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cipitacion" sheetId="1" state="visible" r:id="rId1"/>
    <sheet xmlns:r="http://schemas.openxmlformats.org/officeDocument/2006/relationships" name="Grafica" sheetId="2" state="visible" r:id="rId2"/>
    <sheet xmlns:r="http://schemas.openxmlformats.org/officeDocument/2006/relationships" name="Climatologia_PP" sheetId="3" state="visible" r:id="rId3"/>
    <sheet xmlns:r="http://schemas.openxmlformats.org/officeDocument/2006/relationships" name="Climatologia_N_Dias" sheetId="4" state="visible" r:id="rId4"/>
    <sheet xmlns:r="http://schemas.openxmlformats.org/officeDocument/2006/relationships" name="Maximo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color indexed="8"/>
      <sz val="11"/>
    </font>
    <font>
      <name val="Aptos Narrow"/>
      <family val="2"/>
      <b val="1"/>
      <color indexed="8"/>
      <sz val="8"/>
      <scheme val="minor"/>
    </font>
    <font>
      <name val="Calibri"/>
      <family val="2"/>
      <color theme="1"/>
      <sz val="10"/>
    </font>
    <font>
      <name val="Calibri"/>
      <family val="2"/>
      <color theme="1"/>
      <sz val="8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Aptos Narrow"/>
      <family val="2"/>
      <color theme="1"/>
      <sz val="10"/>
      <scheme val="minor"/>
    </font>
    <font>
      <name val="Arial"/>
      <family val="2"/>
      <sz val="10"/>
    </font>
    <font>
      <name val="Aptos Narrow"/>
      <family val="2"/>
      <sz val="10"/>
      <scheme val="minor"/>
    </font>
    <font>
      <name val="Calibri"/>
      <family val="2"/>
      <color theme="0"/>
      <sz val="10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ptos Narrow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Arial"/>
      <family val="2"/>
      <color theme="10"/>
      <sz val="10"/>
      <u val="single"/>
    </font>
    <font>
      <name val="Calibri"/>
      <family val="2"/>
      <color indexed="10"/>
      <sz val="11"/>
    </font>
    <font>
      <name val="Calibri"/>
      <family val="2"/>
      <color indexed="9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ptos Narrow"/>
      <family val="2"/>
      <sz val="11"/>
      <scheme val="minor"/>
    </font>
    <font>
      <name val="Arial"/>
      <family val="2"/>
      <sz val="12"/>
    </font>
    <font>
      <name val="Arial"/>
      <family val="2"/>
      <color theme="1"/>
      <sz val="11"/>
      <u val="single"/>
    </font>
  </fonts>
  <fills count="40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93">
    <xf numFmtId="0" fontId="2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 applyAlignment="1" applyProtection="1">
      <alignment vertical="top"/>
      <protection locked="0" hidden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164" fontId="9" fillId="2" borderId="6" applyAlignment="1" pivotButton="0" quotePrefix="0" xfId="0">
      <alignment horizontal="center" vertical="center"/>
    </xf>
    <xf numFmtId="2" fontId="9" fillId="2" borderId="6" applyAlignment="1" pivotButton="0" quotePrefix="0" xfId="0">
      <alignment horizontal="center" vertical="center"/>
    </xf>
    <xf numFmtId="2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165" fontId="10" fillId="2" borderId="8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0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1" fillId="0" borderId="10" applyAlignment="1" pivotButton="0" quotePrefix="0" xfId="0">
      <alignment horizontal="center" vertical="center"/>
    </xf>
    <xf numFmtId="1" fontId="11" fillId="0" borderId="11" applyAlignment="1" pivotButton="0" quotePrefix="0" xfId="0">
      <alignment horizontal="center" vertical="center"/>
    </xf>
    <xf numFmtId="167" fontId="11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14" fillId="0" borderId="12" applyAlignment="1" pivotButton="0" quotePrefix="0" xfId="3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4" fillId="0" borderId="1" applyAlignment="1" pivotButton="0" quotePrefix="0" xfId="3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2" fontId="7" fillId="0" borderId="15" applyAlignment="1" pivotButton="0" quotePrefix="0" xfId="0">
      <alignment horizontal="center" vertical="center"/>
    </xf>
    <xf numFmtId="2" fontId="7" fillId="0" borderId="16" applyAlignment="1" pivotButton="0" quotePrefix="0" xfId="0">
      <alignment horizontal="center" vertical="center"/>
    </xf>
    <xf numFmtId="166" fontId="11" fillId="0" borderId="17" applyAlignment="1" pivotButton="0" quotePrefix="0" xfId="0">
      <alignment horizontal="center" vertical="center"/>
    </xf>
    <xf numFmtId="166" fontId="11" fillId="0" borderId="15" applyAlignment="1" pivotButton="0" quotePrefix="0" xfId="0">
      <alignment horizontal="center" vertical="center"/>
    </xf>
    <xf numFmtId="166" fontId="11" fillId="0" borderId="16" applyAlignment="1" pivotButton="0" quotePrefix="0" xfId="0">
      <alignment horizontal="center" vertical="center"/>
    </xf>
    <xf numFmtId="1" fontId="11" fillId="0" borderId="17" applyAlignment="1" pivotButton="0" quotePrefix="0" xfId="0">
      <alignment horizontal="center" vertical="center"/>
    </xf>
    <xf numFmtId="167" fontId="11" fillId="0" borderId="16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/>
    </xf>
    <xf numFmtId="0" fontId="16" fillId="0" borderId="18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/>
    </xf>
    <xf numFmtId="166" fontId="11" fillId="0" borderId="9" applyAlignment="1" pivotButton="0" quotePrefix="0" xfId="0">
      <alignment horizontal="center" vertical="center"/>
    </xf>
    <xf numFmtId="166" fontId="11" fillId="0" borderId="19" applyAlignment="1" pivotButton="0" quotePrefix="0" xfId="0">
      <alignment horizontal="center" vertical="center"/>
    </xf>
    <xf numFmtId="167" fontId="11" fillId="0" borderId="19" applyAlignment="1" pivotButton="0" quotePrefix="0" xfId="1">
      <alignment horizontal="center" vertical="center"/>
    </xf>
    <xf numFmtId="9" fontId="11" fillId="0" borderId="0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11" fillId="0" borderId="10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166" fontId="11" fillId="0" borderId="20" applyAlignment="1" pivotButton="0" quotePrefix="0" xfId="0">
      <alignment horizontal="center" vertical="center"/>
    </xf>
    <xf numFmtId="167" fontId="11" fillId="0" borderId="20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2" borderId="22" applyAlignment="1" pivotButton="0" quotePrefix="0" xfId="0">
      <alignment vertical="center"/>
    </xf>
    <xf numFmtId="0" fontId="4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5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2" fontId="20" fillId="0" borderId="1" applyAlignment="1" pivotButton="0" quotePrefix="0" xfId="0">
      <alignment horizontal="center" vertical="center"/>
    </xf>
    <xf numFmtId="1" fontId="2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vertical="center"/>
    </xf>
    <xf numFmtId="2" fontId="20" fillId="6" borderId="1" applyAlignment="1" pivotButton="0" quotePrefix="0" xfId="0">
      <alignment horizontal="center" vertical="center"/>
    </xf>
    <xf numFmtId="0" fontId="20" fillId="0" borderId="25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/>
    </xf>
    <xf numFmtId="14" fontId="2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1" fillId="0" borderId="0" pivotButton="0" quotePrefix="0" xfId="0"/>
    <xf numFmtId="166" fontId="0" fillId="0" borderId="1" applyAlignment="1" pivotButton="0" quotePrefix="0" xfId="0">
      <alignment horizontal="center"/>
    </xf>
    <xf numFmtId="166" fontId="19" fillId="0" borderId="1" applyAlignment="1" pivotButton="0" quotePrefix="0" xfId="0">
      <alignment horizontal="center" vertical="center"/>
    </xf>
    <xf numFmtId="166" fontId="19" fillId="5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" fontId="20" fillId="6" borderId="1" applyAlignment="1" pivotButton="0" quotePrefix="0" xfId="0">
      <alignment horizontal="center" vertical="center"/>
    </xf>
    <xf numFmtId="166" fontId="20" fillId="6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vertical="center"/>
    </xf>
    <xf numFmtId="2" fontId="20" fillId="8" borderId="1" applyAlignment="1" pivotButton="0" quotePrefix="0" xfId="0">
      <alignment horizontal="center" vertical="center"/>
    </xf>
    <xf numFmtId="166" fontId="20" fillId="7" borderId="1" applyAlignment="1" pivotButton="0" quotePrefix="0" xfId="0">
      <alignment horizontal="center" vertical="center"/>
    </xf>
    <xf numFmtId="166" fontId="20" fillId="8" borderId="1" applyAlignment="1" pivotButton="0" quotePrefix="0" xfId="0">
      <alignment horizontal="center" vertical="center"/>
    </xf>
    <xf numFmtId="166" fontId="20" fillId="9" borderId="1" applyAlignment="1" pivotButton="0" quotePrefix="0" xfId="0">
      <alignment horizontal="center" vertical="center"/>
    </xf>
    <xf numFmtId="166" fontId="19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vertical="center"/>
    </xf>
    <xf numFmtId="2" fontId="20" fillId="33" borderId="1" applyAlignment="1" pivotButton="0" quotePrefix="0" xfId="0">
      <alignment horizontal="center" vertical="center"/>
    </xf>
    <xf numFmtId="0" fontId="20" fillId="33" borderId="25" applyAlignment="1" pivotButton="0" quotePrefix="0" xfId="0">
      <alignment vertical="center"/>
    </xf>
    <xf numFmtId="166" fontId="20" fillId="33" borderId="1" applyAlignment="1" pivotButton="0" quotePrefix="0" xfId="0">
      <alignment horizontal="center" vertical="center"/>
    </xf>
    <xf numFmtId="0" fontId="20" fillId="34" borderId="1" applyAlignment="1" pivotButton="0" quotePrefix="0" xfId="0">
      <alignment horizontal="center" vertical="center"/>
    </xf>
    <xf numFmtId="166" fontId="20" fillId="35" borderId="1" applyAlignment="1" pivotButton="0" quotePrefix="0" xfId="0">
      <alignment horizontal="center" vertical="center"/>
    </xf>
    <xf numFmtId="166" fontId="19" fillId="35" borderId="1" applyAlignment="1" pivotButton="0" quotePrefix="0" xfId="0">
      <alignment horizontal="center" vertical="center"/>
    </xf>
    <xf numFmtId="166" fontId="20" fillId="36" borderId="1" applyAlignment="1" pivotButton="0" quotePrefix="0" xfId="0">
      <alignment horizontal="center" vertical="center"/>
    </xf>
    <xf numFmtId="166" fontId="20" fillId="34" borderId="1" applyAlignment="1" pivotButton="0" quotePrefix="0" xfId="0">
      <alignment horizontal="center" vertical="center"/>
    </xf>
    <xf numFmtId="166" fontId="40" fillId="0" borderId="1" applyAlignment="1" pivotButton="0" quotePrefix="0" xfId="0">
      <alignment horizontal="right"/>
    </xf>
    <xf numFmtId="166" fontId="20" fillId="37" borderId="1" applyAlignment="1" pivotButton="0" quotePrefix="0" xfId="0">
      <alignment horizontal="center" vertical="center"/>
    </xf>
    <xf numFmtId="166" fontId="41" fillId="0" borderId="1" applyAlignment="1" pivotButton="0" quotePrefix="0" xfId="0">
      <alignment horizontal="center" vertical="center"/>
    </xf>
    <xf numFmtId="166" fontId="20" fillId="38" borderId="1" applyAlignment="1" pivotButton="0" quotePrefix="0" xfId="0">
      <alignment horizontal="center" vertical="center"/>
    </xf>
    <xf numFmtId="166" fontId="20" fillId="39" borderId="1" applyAlignment="1" pivotButton="0" quotePrefix="0" xfId="0">
      <alignment horizontal="center" vertical="center"/>
    </xf>
    <xf numFmtId="168" fontId="6" fillId="3" borderId="4" applyAlignment="1" pivotButton="0" quotePrefix="0" xfId="2">
      <alignment horizontal="center" vertical="center" wrapText="1"/>
    </xf>
    <xf numFmtId="0" fontId="0" fillId="0" borderId="4" pivotButton="0" quotePrefix="0" xfId="0"/>
    <xf numFmtId="0" fontId="3" fillId="2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8" fillId="3" borderId="2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21" pivotButton="0" quotePrefix="0" xfId="0"/>
    <xf numFmtId="0" fontId="0" fillId="0" borderId="11" pivotButton="0" quotePrefix="0" xfId="0"/>
  </cellXfs>
  <cellStyles count="1993">
    <cellStyle name="Normal" xfId="0" builtinId="0"/>
    <cellStyle name="Porcentaje" xfId="1" builtinId="5"/>
    <cellStyle name="Millares [0] 2" xfId="2"/>
    <cellStyle name="Normal 2" xfId="3"/>
    <cellStyle name="Hipervínculo 2" xfId="4"/>
    <cellStyle name="Millares 2" xfId="5"/>
    <cellStyle name="Normal 4" xfId="6"/>
    <cellStyle name="20% - Énfasis1 2" xfId="7"/>
    <cellStyle name="20% - Énfasis1 3" xfId="8"/>
    <cellStyle name="20% - Énfasis1 4" xfId="9"/>
    <cellStyle name="Euro" xfId="10"/>
    <cellStyle name="Hipervínculo 2 2" xfId="11"/>
    <cellStyle name="Millares 3" xfId="12"/>
    <cellStyle name="Millares 2 4" xfId="13"/>
    <cellStyle name="Millares 2 2" xfId="14"/>
    <cellStyle name="Moneda 2" xfId="15"/>
    <cellStyle name="Moneda 3" xfId="16"/>
    <cellStyle name="Normal 108" xfId="17"/>
    <cellStyle name="Normal 108 2" xfId="18"/>
    <cellStyle name="Normal 108_PRECIPITACIONES DIARIAS febrero 2012" xfId="19"/>
    <cellStyle name="Normal 14" xfId="20"/>
    <cellStyle name="Normal 19" xfId="21"/>
    <cellStyle name="Normal 5" xfId="22"/>
    <cellStyle name="Normal 2 10" xfId="23"/>
    <cellStyle name="Normal 2 11" xfId="24"/>
    <cellStyle name="Normal 2 12" xfId="25"/>
    <cellStyle name="Normal 2 13" xfId="26"/>
    <cellStyle name="Normal 2 14" xfId="27"/>
    <cellStyle name="Normal 2 15" xfId="28"/>
    <cellStyle name="Normal 2 16" xfId="29"/>
    <cellStyle name="Normal 2 17" xfId="30"/>
    <cellStyle name="Normal 2 2" xfId="31"/>
    <cellStyle name="Normal 2 3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26" xfId="39"/>
    <cellStyle name="Normal 3" xfId="40"/>
    <cellStyle name="Normal 3 2" xfId="41"/>
    <cellStyle name="Normal 4 2" xfId="42"/>
    <cellStyle name="Normal 4 3" xfId="43"/>
    <cellStyle name="Normal 5 2" xfId="44"/>
    <cellStyle name="Normal 5 3" xfId="45"/>
    <cellStyle name="Normal 6 2" xfId="46"/>
    <cellStyle name="Normal 6 3" xfId="47"/>
    <cellStyle name="Normal 7 2" xfId="48"/>
    <cellStyle name="20% - Énfasis1 2 2" xfId="49"/>
    <cellStyle name="20% - Énfasis1 3 2" xfId="50"/>
    <cellStyle name="20% - Énfasis1 4 2" xfId="51"/>
    <cellStyle name="Millares 2 3" xfId="52"/>
    <cellStyle name="Millares 2 2 2" xfId="53"/>
    <cellStyle name="Normal 108 3" xfId="54"/>
    <cellStyle name="Normal 108 2 2" xfId="55"/>
    <cellStyle name="Normal 14 2" xfId="56"/>
    <cellStyle name="Normal 19 2" xfId="57"/>
    <cellStyle name="Normal 2 18" xfId="58"/>
    <cellStyle name="Normal 2 10 2" xfId="59"/>
    <cellStyle name="Normal 2 11 2" xfId="60"/>
    <cellStyle name="Normal 2 12 2" xfId="61"/>
    <cellStyle name="Normal 2 13 2" xfId="62"/>
    <cellStyle name="Normal 2 14 2" xfId="63"/>
    <cellStyle name="Normal 2 15 2" xfId="64"/>
    <cellStyle name="Normal 2 16 2" xfId="65"/>
    <cellStyle name="Normal 2 17 2" xfId="66"/>
    <cellStyle name="Normal 2 2 2" xfId="67"/>
    <cellStyle name="Normal 2 3 2" xfId="68"/>
    <cellStyle name="Normal 2 4 2" xfId="69"/>
    <cellStyle name="Normal 2 5 2" xfId="70"/>
    <cellStyle name="Normal 2 6 2" xfId="71"/>
    <cellStyle name="Normal 2 7 2" xfId="72"/>
    <cellStyle name="Normal 2 8 2" xfId="73"/>
    <cellStyle name="Normal 2 9 2" xfId="74"/>
    <cellStyle name="Normal 26 2" xfId="75"/>
    <cellStyle name="Normal 3 3" xfId="76"/>
    <cellStyle name="Normal 3 2 2" xfId="77"/>
    <cellStyle name="Normal 4 2 2" xfId="78"/>
    <cellStyle name="Normal 4 3 2" xfId="79"/>
    <cellStyle name="Normal 5 2 2" xfId="80"/>
    <cellStyle name="Normal 5 3 2" xfId="81"/>
    <cellStyle name="Normal 6 2 2" xfId="82"/>
    <cellStyle name="Normal 6 3 2" xfId="83"/>
    <cellStyle name="Normal 7 2 2" xfId="84"/>
    <cellStyle name="20% - Énfasis1 2 3" xfId="85"/>
    <cellStyle name="20% - Énfasis1 3 3" xfId="86"/>
    <cellStyle name="20% - Énfasis1 4 3" xfId="87"/>
    <cellStyle name="Normal 108 4" xfId="88"/>
    <cellStyle name="Normal 108 2 3" xfId="89"/>
    <cellStyle name="Normal 26 3" xfId="90"/>
    <cellStyle name="20% - Énfasis1 2 2 2" xfId="91"/>
    <cellStyle name="20% - Énfasis1 3 2 2" xfId="92"/>
    <cellStyle name="20% - Énfasis1 4 2 2" xfId="93"/>
    <cellStyle name="Normal 108 3 2" xfId="94"/>
    <cellStyle name="Normal 108 2 2 2" xfId="95"/>
    <cellStyle name="Normal 26 2 2" xfId="96"/>
    <cellStyle name="Normal 6" xfId="97"/>
    <cellStyle name="Normal 7" xfId="98"/>
    <cellStyle name="Millares 2 5" xfId="99"/>
    <cellStyle name="Normal 8" xfId="100"/>
    <cellStyle name="Hipervínculo 3" xfId="101"/>
    <cellStyle name="Moneda 2 2" xfId="102"/>
    <cellStyle name="Moneda 3 2" xfId="103"/>
    <cellStyle name="Moneda 4" xfId="104"/>
    <cellStyle name="Moneda 5" xfId="105"/>
    <cellStyle name="Moneda 6" xfId="106"/>
    <cellStyle name="Moneda 7" xfId="107"/>
    <cellStyle name="Normal 3 4" xfId="108"/>
    <cellStyle name="Moneda 8" xfId="109"/>
    <cellStyle name="Normal 5 4" xfId="110"/>
    <cellStyle name="Moneda 9" xfId="111"/>
    <cellStyle name="Normal 6 4" xfId="112"/>
    <cellStyle name="Moneda 10" xfId="113"/>
    <cellStyle name="Normal 9" xfId="114"/>
    <cellStyle name="Normal 11" xfId="115"/>
    <cellStyle name="Moneda 5 3" xfId="116"/>
    <cellStyle name="Moneda 9 3" xfId="117"/>
    <cellStyle name="Moneda 10 3" xfId="118"/>
    <cellStyle name="Millares [0] 2 15" xfId="119"/>
    <cellStyle name="Normal 10" xfId="120"/>
    <cellStyle name="Millares 2 5 2" xfId="121"/>
    <cellStyle name="Hipervínculo 4" xfId="122"/>
    <cellStyle name="Moneda 2 3" xfId="123"/>
    <cellStyle name="Moneda 3 3" xfId="124"/>
    <cellStyle name="Normal 5 5" xfId="125"/>
    <cellStyle name="Normal 3 5" xfId="126"/>
    <cellStyle name="Normal 6 5" xfId="127"/>
    <cellStyle name="Porcentaje 2" xfId="128"/>
    <cellStyle name="Normal 8 2" xfId="129"/>
    <cellStyle name="Moneda 4 2" xfId="130"/>
    <cellStyle name="Moneda 5 2" xfId="131"/>
    <cellStyle name="Moneda 6 2" xfId="132"/>
    <cellStyle name="Moneda 9 2" xfId="133"/>
    <cellStyle name="Moneda 10 2" xfId="134"/>
    <cellStyle name="Normal 9 2" xfId="135"/>
    <cellStyle name="Moneda 5 4" xfId="136"/>
    <cellStyle name="Moneda 9 4" xfId="137"/>
    <cellStyle name="Moneda 10 4" xfId="138"/>
    <cellStyle name="Moneda 5 3 2" xfId="139"/>
    <cellStyle name="Moneda 9 3 2" xfId="140"/>
    <cellStyle name="Moneda 10 3 2" xfId="141"/>
    <cellStyle name="Millares [0] 2 2" xfId="142"/>
    <cellStyle name="Millares 2 5 3" xfId="143"/>
    <cellStyle name="Moneda 5 2 2" xfId="144"/>
    <cellStyle name="Moneda 9 2 2" xfId="145"/>
    <cellStyle name="Moneda 10 2 2" xfId="146"/>
    <cellStyle name="Millares 2 6" xfId="147"/>
    <cellStyle name="Millares 2 5 4" xfId="148"/>
    <cellStyle name="Moneda 5 5" xfId="149"/>
    <cellStyle name="Moneda 9 5" xfId="150"/>
    <cellStyle name="Moneda 10 5" xfId="151"/>
    <cellStyle name="Moneda 5 3 3" xfId="152"/>
    <cellStyle name="Moneda 9 3 3" xfId="153"/>
    <cellStyle name="Moneda 10 3 3" xfId="154"/>
    <cellStyle name="Millares [0] 2 3" xfId="155"/>
    <cellStyle name="Millares 2 5 2 2" xfId="156"/>
    <cellStyle name="Moneda 5 2 3" xfId="157"/>
    <cellStyle name="Moneda 9 2 3" xfId="158"/>
    <cellStyle name="Moneda 10 2 3" xfId="159"/>
    <cellStyle name="Moneda 5 4 2" xfId="160"/>
    <cellStyle name="Moneda 9 4 2" xfId="161"/>
    <cellStyle name="Moneda 10 4 2" xfId="162"/>
    <cellStyle name="Moneda 5 3 2 2" xfId="163"/>
    <cellStyle name="Moneda 9 3 2 2" xfId="164"/>
    <cellStyle name="Moneda 10 3 2 2" xfId="165"/>
    <cellStyle name="Millares [0] 2 2 2" xfId="166"/>
    <cellStyle name="Millares 2 5 3 2" xfId="167"/>
    <cellStyle name="Moneda 5 2 2 2" xfId="168"/>
    <cellStyle name="Moneda 9 2 2 2" xfId="169"/>
    <cellStyle name="Moneda 10 2 2 2" xfId="170"/>
    <cellStyle name="Millares 2 7" xfId="171"/>
    <cellStyle name="Millares 2 5 5" xfId="172"/>
    <cellStyle name="Moneda 5 6" xfId="173"/>
    <cellStyle name="Moneda 9 6" xfId="174"/>
    <cellStyle name="Moneda 10 6" xfId="175"/>
    <cellStyle name="Moneda 5 3 4" xfId="176"/>
    <cellStyle name="Moneda 9 3 4" xfId="177"/>
    <cellStyle name="Moneda 10 3 4" xfId="178"/>
    <cellStyle name="Millares [0] 2 4" xfId="179"/>
    <cellStyle name="Millares 2 5 2 3" xfId="180"/>
    <cellStyle name="Moneda 5 2 4" xfId="181"/>
    <cellStyle name="Moneda 9 2 4" xfId="182"/>
    <cellStyle name="Moneda 10 2 4" xfId="183"/>
    <cellStyle name="Moneda 5 4 3" xfId="184"/>
    <cellStyle name="Moneda 9 4 3" xfId="185"/>
    <cellStyle name="Moneda 10 4 3" xfId="186"/>
    <cellStyle name="Moneda 5 3 2 3" xfId="187"/>
    <cellStyle name="Moneda 9 3 2 3" xfId="188"/>
    <cellStyle name="Moneda 10 3 2 3" xfId="189"/>
    <cellStyle name="Millares [0] 2 2 3" xfId="190"/>
    <cellStyle name="Millares 2 5 3 3" xfId="191"/>
    <cellStyle name="Moneda 5 2 2 3" xfId="192"/>
    <cellStyle name="Moneda 9 2 2 3" xfId="193"/>
    <cellStyle name="Moneda 10 2 2 3" xfId="194"/>
    <cellStyle name="Millares 2 6 2" xfId="195"/>
    <cellStyle name="Millares 2 5 4 2" xfId="196"/>
    <cellStyle name="Moneda 5 5 2" xfId="197"/>
    <cellStyle name="Moneda 9 5 2" xfId="198"/>
    <cellStyle name="Moneda 10 5 2" xfId="199"/>
    <cellStyle name="Moneda 5 3 3 2" xfId="200"/>
    <cellStyle name="Moneda 9 3 3 2" xfId="201"/>
    <cellStyle name="Moneda 10 3 3 2" xfId="202"/>
    <cellStyle name="Millares [0] 2 3 2" xfId="203"/>
    <cellStyle name="Millares 2 5 2 2 2" xfId="204"/>
    <cellStyle name="Moneda 5 2 3 2" xfId="205"/>
    <cellStyle name="Moneda 9 2 3 2" xfId="206"/>
    <cellStyle name="Moneda 10 2 3 2" xfId="207"/>
    <cellStyle name="Moneda 5 4 2 2" xfId="208"/>
    <cellStyle name="Moneda 9 4 2 2" xfId="209"/>
    <cellStyle name="Moneda 10 4 2 2" xfId="210"/>
    <cellStyle name="Moneda 5 3 2 2 2" xfId="211"/>
    <cellStyle name="Moneda 9 3 2 2 2" xfId="212"/>
    <cellStyle name="Moneda 10 3 2 2 2" xfId="213"/>
    <cellStyle name="Millares [0] 2 2 2 2" xfId="214"/>
    <cellStyle name="Millares 2 5 3 2 2" xfId="215"/>
    <cellStyle name="Moneda 5 2 2 2 2" xfId="216"/>
    <cellStyle name="Moneda 9 2 2 2 2" xfId="217"/>
    <cellStyle name="Moneda 10 2 2 2 2" xfId="218"/>
    <cellStyle name="Millares 2 9" xfId="219"/>
    <cellStyle name="Millares 2 5 7" xfId="220"/>
    <cellStyle name="Moneda 2 2 2" xfId="221"/>
    <cellStyle name="Moneda 4 3" xfId="222"/>
    <cellStyle name="Moneda 6 3" xfId="223"/>
    <cellStyle name="Moneda 7 2" xfId="224"/>
    <cellStyle name="Moneda 8 2" xfId="225"/>
    <cellStyle name="Millares [0] 2 6" xfId="226"/>
    <cellStyle name="Millares 2 5 2 5" xfId="227"/>
    <cellStyle name="Moneda 4 2 2" xfId="228"/>
    <cellStyle name="Moneda 6 2 2" xfId="229"/>
    <cellStyle name="Millares [0] 2 2 5" xfId="230"/>
    <cellStyle name="Millares 2 5 3 5" xfId="231"/>
    <cellStyle name="Millares 2 6 3" xfId="232"/>
    <cellStyle name="Millares 2 5 4 4" xfId="233"/>
    <cellStyle name="Millares [0] 2 3 4" xfId="234"/>
    <cellStyle name="Millares 2 5 2 2 3" xfId="235"/>
    <cellStyle name="Millares [0] 2 2 2 3" xfId="236"/>
    <cellStyle name="Millares 2 5 3 2 3" xfId="237"/>
    <cellStyle name="Millares 2 7 3" xfId="238"/>
    <cellStyle name="Millares 2 5 5 3" xfId="239"/>
    <cellStyle name="Moneda 5 7" xfId="240"/>
    <cellStyle name="Millares [0] 2 4 3" xfId="241"/>
    <cellStyle name="Millares 2 5 2 3 3" xfId="242"/>
    <cellStyle name="Moneda 5 2 5" xfId="243"/>
    <cellStyle name="Millares [0] 2 2 3 3" xfId="244"/>
    <cellStyle name="Millares 2 5 3 3 3" xfId="245"/>
    <cellStyle name="Millares [0] 2 3 2 3" xfId="246"/>
    <cellStyle name="Millares 2 5 4 2 3" xfId="247"/>
    <cellStyle name="Normal 12" xfId="248"/>
    <cellStyle name="20% - Énfasis1 5" xfId="249"/>
    <cellStyle name="20% - Énfasis2 2" xfId="250"/>
    <cellStyle name="20% - Énfasis3 2" xfId="251"/>
    <cellStyle name="20% - Énfasis4 2" xfId="252"/>
    <cellStyle name="20% - Énfasis5 2" xfId="253"/>
    <cellStyle name="20% - Énfasis6 2" xfId="254"/>
    <cellStyle name="40% - Énfasis1 2" xfId="255"/>
    <cellStyle name="40% - Énfasis2 2" xfId="256"/>
    <cellStyle name="40% - Énfasis3 2" xfId="257"/>
    <cellStyle name="40% - Énfasis4 2" xfId="258"/>
    <cellStyle name="40% - Énfasis5 2" xfId="259"/>
    <cellStyle name="40% - Énfasis6 2" xfId="260"/>
    <cellStyle name="60% - Énfasis1 2" xfId="261"/>
    <cellStyle name="60% - Énfasis2 2" xfId="262"/>
    <cellStyle name="60% - Énfasis3 2" xfId="263"/>
    <cellStyle name="60% - Énfasis4 2" xfId="264"/>
    <cellStyle name="60% - Énfasis5 2" xfId="265"/>
    <cellStyle name="60% - Énfasis6 2" xfId="266"/>
    <cellStyle name="Cálculo 2" xfId="267"/>
    <cellStyle name="Celda de comprobación 2" xfId="268"/>
    <cellStyle name="Celda vinculada 2" xfId="269"/>
    <cellStyle name="Encabezado 4 2" xfId="270"/>
    <cellStyle name="Énfasis1 2" xfId="271"/>
    <cellStyle name="Énfasis2 2" xfId="272"/>
    <cellStyle name="Énfasis3 2" xfId="273"/>
    <cellStyle name="Énfasis4 2" xfId="274"/>
    <cellStyle name="Énfasis5 2" xfId="275"/>
    <cellStyle name="Énfasis6 2" xfId="276"/>
    <cellStyle name="Entrada 2" xfId="277"/>
    <cellStyle name="Incorrecto 2" xfId="278"/>
    <cellStyle name="Neutral 2" xfId="279"/>
    <cellStyle name="Normal 13" xfId="280"/>
    <cellStyle name="Notas 2" xfId="281"/>
    <cellStyle name="Salida 2" xfId="282"/>
    <cellStyle name="Texto de advertencia 2" xfId="283"/>
    <cellStyle name="Texto explicativo 2" xfId="284"/>
    <cellStyle name="Título 4" xfId="285"/>
    <cellStyle name="Título 2 2" xfId="286"/>
    <cellStyle name="Título 3 2" xfId="287"/>
    <cellStyle name="Total 2" xfId="288"/>
    <cellStyle name="Normal 15" xfId="289"/>
    <cellStyle name="Normal 16" xfId="290"/>
    <cellStyle name="Millares 2 8" xfId="291"/>
    <cellStyle name="Millares 2 5 6" xfId="292"/>
    <cellStyle name="Moneda 5 8" xfId="293"/>
    <cellStyle name="Moneda 9 7" xfId="294"/>
    <cellStyle name="Moneda 10 7" xfId="295"/>
    <cellStyle name="Moneda 5 3 5" xfId="296"/>
    <cellStyle name="Moneda 9 3 5" xfId="297"/>
    <cellStyle name="Moneda 10 3 5" xfId="298"/>
    <cellStyle name="Millares [0] 2 5" xfId="299"/>
    <cellStyle name="Millares 2 5 2 4" xfId="300"/>
    <cellStyle name="Moneda 5 2 6" xfId="301"/>
    <cellStyle name="Moneda 9 2 5" xfId="302"/>
    <cellStyle name="Moneda 10 2 5" xfId="303"/>
    <cellStyle name="Moneda 5 4 4" xfId="304"/>
    <cellStyle name="Moneda 9 4 4" xfId="305"/>
    <cellStyle name="Moneda 10 4 4" xfId="306"/>
    <cellStyle name="Moneda 5 3 2 4" xfId="307"/>
    <cellStyle name="Moneda 9 3 2 4" xfId="308"/>
    <cellStyle name="Moneda 10 3 2 4" xfId="309"/>
    <cellStyle name="Millares [0] 2 2 4" xfId="310"/>
    <cellStyle name="Millares 2 5 3 4" xfId="311"/>
    <cellStyle name="Moneda 5 2 2 4" xfId="312"/>
    <cellStyle name="Moneda 9 2 2 4" xfId="313"/>
    <cellStyle name="Moneda 10 2 2 4" xfId="314"/>
    <cellStyle name="Millares 2 6 2 2" xfId="315"/>
    <cellStyle name="Millares 2 5 4 3" xfId="316"/>
    <cellStyle name="Moneda 5 5 3" xfId="317"/>
    <cellStyle name="Moneda 9 5 3" xfId="318"/>
    <cellStyle name="Moneda 10 5 3" xfId="319"/>
    <cellStyle name="Moneda 5 3 3 3" xfId="320"/>
    <cellStyle name="Moneda 9 3 3 3" xfId="321"/>
    <cellStyle name="Moneda 10 3 3 3" xfId="322"/>
    <cellStyle name="Millares [0] 2 3 3" xfId="323"/>
    <cellStyle name="Millares 2 5 2 2 2 2" xfId="324"/>
    <cellStyle name="Moneda 5 2 3 3" xfId="325"/>
    <cellStyle name="Moneda 9 2 3 3" xfId="326"/>
    <cellStyle name="Moneda 10 2 3 3" xfId="327"/>
    <cellStyle name="Moneda 5 4 2 3" xfId="328"/>
    <cellStyle name="Millares [0] 2 2 2 2 2" xfId="329"/>
    <cellStyle name="Millares 2 5 3 2 2 2" xfId="330"/>
    <cellStyle name="Moneda 5 2 2 2 3" xfId="331"/>
    <cellStyle name="Millares 2 7 2" xfId="332"/>
    <cellStyle name="Millares 2 5 5 2" xfId="333"/>
    <cellStyle name="Moneda 5 7 2" xfId="334"/>
    <cellStyle name="Moneda 9 6 2" xfId="335"/>
    <cellStyle name="Moneda 10 6 2" xfId="336"/>
    <cellStyle name="Moneda 5 3 4 2" xfId="337"/>
    <cellStyle name="Moneda 9 3 4 2" xfId="338"/>
    <cellStyle name="Moneda 10 3 4 2" xfId="339"/>
    <cellStyle name="Millares [0] 2 4 2" xfId="340"/>
    <cellStyle name="Millares 2 5 2 3 2" xfId="341"/>
    <cellStyle name="Moneda 5 2 5 2" xfId="342"/>
    <cellStyle name="Moneda 9 2 4 2" xfId="343"/>
    <cellStyle name="Moneda 10 2 4 2" xfId="344"/>
    <cellStyle name="Moneda 5 4 3 2" xfId="345"/>
    <cellStyle name="Moneda 9 4 3 2" xfId="346"/>
    <cellStyle name="Moneda 10 4 3 2" xfId="347"/>
    <cellStyle name="Moneda 5 3 2 3 2" xfId="348"/>
    <cellStyle name="Moneda 9 3 2 3 2" xfId="349"/>
    <cellStyle name="Moneda 10 3 2 3 2" xfId="350"/>
    <cellStyle name="Millares [0] 2 2 3 2" xfId="351"/>
    <cellStyle name="Millares 2 5 3 3 2" xfId="352"/>
    <cellStyle name="Moneda 5 2 2 3 2" xfId="353"/>
    <cellStyle name="Moneda 9 2 2 3 2" xfId="354"/>
    <cellStyle name="Moneda 10 2 2 3 2" xfId="355"/>
    <cellStyle name="Moneda 5 6 2" xfId="356"/>
    <cellStyle name="Moneda 9 5 2 2" xfId="357"/>
    <cellStyle name="Moneda 10 5 2 2" xfId="358"/>
    <cellStyle name="Moneda 5 3 3 2 2" xfId="359"/>
    <cellStyle name="Moneda 9 3 3 2 2" xfId="360"/>
    <cellStyle name="Moneda 10 3 3 2 2" xfId="361"/>
    <cellStyle name="Millares [0] 2 3 2 2" xfId="362"/>
    <cellStyle name="Millares 2 5 4 2 2" xfId="363"/>
    <cellStyle name="Moneda 5 2 4 2" xfId="364"/>
    <cellStyle name="Moneda 9 2 3 2 2" xfId="365"/>
    <cellStyle name="Moneda 10 2 3 2 2" xfId="366"/>
    <cellStyle name="Moneda 5 4 2 2 2" xfId="367"/>
    <cellStyle name="Moneda 5 2 2 2 2 2" xfId="368"/>
    <cellStyle name="Moneda 5 5 2 2" xfId="369"/>
    <cellStyle name="Moneda 5 2 3 2 2" xfId="370"/>
    <cellStyle name="Millares 2 10" xfId="371"/>
    <cellStyle name="Millares 2 5 8" xfId="372"/>
    <cellStyle name="Moneda 2 2 3" xfId="373"/>
    <cellStyle name="Moneda 4 4" xfId="374"/>
    <cellStyle name="Moneda 6 4" xfId="375"/>
    <cellStyle name="Moneda 7 3" xfId="376"/>
    <cellStyle name="Moneda 8 3" xfId="377"/>
    <cellStyle name="Millares [0] 2 7" xfId="378"/>
    <cellStyle name="Millares 2 5 2 6" xfId="379"/>
    <cellStyle name="Moneda 4 2 3" xfId="380"/>
    <cellStyle name="Moneda 6 2 3" xfId="381"/>
    <cellStyle name="Millares [0] 2 2 6" xfId="382"/>
    <cellStyle name="Millares 2 5 3 6" xfId="383"/>
    <cellStyle name="Millares 2 6 4" xfId="384"/>
    <cellStyle name="Millares 2 5 4 5" xfId="385"/>
    <cellStyle name="Millares [0] 2 3 5" xfId="386"/>
    <cellStyle name="Millares 2 5 2 2 4" xfId="387"/>
    <cellStyle name="Millares [0] 2 2 2 4" xfId="388"/>
    <cellStyle name="Millares 2 5 3 2 4" xfId="389"/>
    <cellStyle name="Millares 2 7 4" xfId="390"/>
    <cellStyle name="Millares 2 5 5 4" xfId="391"/>
    <cellStyle name="Millares [0] 2 4 4" xfId="392"/>
    <cellStyle name="Millares 2 5 2 3 4" xfId="393"/>
    <cellStyle name="Millares [0] 2 2 3 4" xfId="394"/>
    <cellStyle name="Millares 2 5 3 3 4" xfId="395"/>
    <cellStyle name="Millares [0] 2 3 2 4" xfId="396"/>
    <cellStyle name="Millares 2 5 4 2 4" xfId="397"/>
    <cellStyle name="Millares 2 8 2" xfId="398"/>
    <cellStyle name="Millares 2 5 6 2" xfId="399"/>
    <cellStyle name="Millares [0] 2 5 2" xfId="400"/>
    <cellStyle name="Millares 2 5 2 4 2" xfId="401"/>
    <cellStyle name="Millares [0] 2 2 4 2" xfId="402"/>
    <cellStyle name="Millares 2 5 3 4 2" xfId="403"/>
    <cellStyle name="Millares 2 6 2 3" xfId="404"/>
    <cellStyle name="Millares 2 5 4 3 2" xfId="405"/>
    <cellStyle name="Millares [0] 2 3 3 2" xfId="406"/>
    <cellStyle name="Millares 2 5 2 2 2 3" xfId="407"/>
    <cellStyle name="Millares [0] 2 2 2 2 3" xfId="408"/>
    <cellStyle name="Millares 2 5 3 2 2 3" xfId="409"/>
    <cellStyle name="Millares 2 7 2 2" xfId="410"/>
    <cellStyle name="Millares 2 5 5 2 2" xfId="411"/>
    <cellStyle name="Millares [0] 2 4 2 2" xfId="412"/>
    <cellStyle name="Millares 2 5 2 3 2 2" xfId="413"/>
    <cellStyle name="Millares [0] 2 2 3 2 2" xfId="414"/>
    <cellStyle name="Millares 2 5 3 3 2 2" xfId="415"/>
    <cellStyle name="Millares [0] 2 3 2 2 2" xfId="416"/>
    <cellStyle name="Millares 2 5 4 2 2 2" xfId="417"/>
    <cellStyle name="Millares 2 12" xfId="418"/>
    <cellStyle name="Millares 2 5 13" xfId="419"/>
    <cellStyle name="Moneda 5 10" xfId="420"/>
    <cellStyle name="Moneda 9 9" xfId="421"/>
    <cellStyle name="Moneda 10 9" xfId="422"/>
    <cellStyle name="Moneda 5 3 7" xfId="423"/>
    <cellStyle name="Moneda 9 3 7" xfId="424"/>
    <cellStyle name="Moneda 10 3 7" xfId="425"/>
    <cellStyle name="Millares [0] 2 12" xfId="426"/>
    <cellStyle name="Millares 2 5 2 8" xfId="427"/>
    <cellStyle name="Moneda 5 2 8" xfId="428"/>
    <cellStyle name="Moneda 9 2 7" xfId="429"/>
    <cellStyle name="Moneda 10 2 7" xfId="430"/>
    <cellStyle name="Moneda 5 4 6" xfId="431"/>
    <cellStyle name="Moneda 9 4 6" xfId="432"/>
    <cellStyle name="Moneda 10 4 6" xfId="433"/>
    <cellStyle name="Moneda 5 3 2 6" xfId="434"/>
    <cellStyle name="Moneda 9 3 2 6" xfId="435"/>
    <cellStyle name="Moneda 10 3 2 6" xfId="436"/>
    <cellStyle name="Millares [0] 2 2 8" xfId="437"/>
    <cellStyle name="Millares 2 5 3 8" xfId="438"/>
    <cellStyle name="Moneda 5 2 2 6" xfId="439"/>
    <cellStyle name="Moneda 9 2 2 6" xfId="440"/>
    <cellStyle name="Moneda 10 2 2 6" xfId="441"/>
    <cellStyle name="Millares 2 6 6" xfId="442"/>
    <cellStyle name="Millares 2 5 4 8" xfId="443"/>
    <cellStyle name="Moneda 5 5 5" xfId="444"/>
    <cellStyle name="Moneda 9 5 5" xfId="445"/>
    <cellStyle name="Moneda 10 5 5" xfId="446"/>
    <cellStyle name="Moneda 5 3 3 5" xfId="447"/>
    <cellStyle name="Moneda 9 3 3 5" xfId="448"/>
    <cellStyle name="Moneda 10 3 3 5" xfId="449"/>
    <cellStyle name="Millares [0] 2 3 8" xfId="450"/>
    <cellStyle name="Millares 2 5 2 2 6" xfId="451"/>
    <cellStyle name="Moneda 5 2 3 5" xfId="452"/>
    <cellStyle name="Moneda 9 2 3 5" xfId="453"/>
    <cellStyle name="Moneda 10 2 3 5" xfId="454"/>
    <cellStyle name="Moneda 5 4 2 5" xfId="455"/>
    <cellStyle name="Moneda 9 4 2 3" xfId="456"/>
    <cellStyle name="Moneda 10 4 2 3" xfId="457"/>
    <cellStyle name="Moneda 5 3 2 2 3" xfId="458"/>
    <cellStyle name="Moneda 9 3 2 2 3" xfId="459"/>
    <cellStyle name="Moneda 10 3 2 2 3" xfId="460"/>
    <cellStyle name="Millares [0] 2 2 2 6" xfId="461"/>
    <cellStyle name="Millares 2 5 3 2 6" xfId="462"/>
    <cellStyle name="Moneda 5 2 2 2 5" xfId="463"/>
    <cellStyle name="Moneda 9 2 2 2 3" xfId="464"/>
    <cellStyle name="Moneda 10 2 2 2 3" xfId="465"/>
    <cellStyle name="Millares 2 7 5" xfId="466"/>
    <cellStyle name="Millares 2 5 5 8" xfId="467"/>
    <cellStyle name="Moneda 5 7 4" xfId="468"/>
    <cellStyle name="Moneda 9 6 4" xfId="469"/>
    <cellStyle name="Moneda 10 6 4" xfId="470"/>
    <cellStyle name="Moneda 5 3 4 4" xfId="471"/>
    <cellStyle name="Moneda 9 3 4 4" xfId="472"/>
    <cellStyle name="Moneda 10 3 4 4" xfId="473"/>
    <cellStyle name="Millares [0] 2 4 8" xfId="474"/>
    <cellStyle name="Millares 2 5 2 3 5" xfId="475"/>
    <cellStyle name="Moneda 5 2 5 4" xfId="476"/>
    <cellStyle name="Moneda 9 2 4 4" xfId="477"/>
    <cellStyle name="Moneda 10 2 4 4" xfId="478"/>
    <cellStyle name="Moneda 5 4 3 4" xfId="479"/>
    <cellStyle name="Moneda 9 4 3 3" xfId="480"/>
    <cellStyle name="Moneda 10 4 3 3" xfId="481"/>
    <cellStyle name="Moneda 5 3 2 3 3" xfId="482"/>
    <cellStyle name="Moneda 9 3 2 3 3" xfId="483"/>
    <cellStyle name="Moneda 10 3 2 3 3" xfId="484"/>
    <cellStyle name="Millares [0] 2 2 3 5" xfId="485"/>
    <cellStyle name="Millares 2 5 3 3 5" xfId="486"/>
    <cellStyle name="Moneda 5 2 2 3 4" xfId="487"/>
    <cellStyle name="Moneda 9 2 2 3 3" xfId="488"/>
    <cellStyle name="Moneda 10 2 2 3 3" xfId="489"/>
    <cellStyle name="Moneda 5 6 4" xfId="490"/>
    <cellStyle name="Moneda 9 5 2 3" xfId="491"/>
    <cellStyle name="Moneda 10 5 2 3" xfId="492"/>
    <cellStyle name="Moneda 5 3 3 2 3" xfId="493"/>
    <cellStyle name="Moneda 9 3 3 2 3" xfId="494"/>
    <cellStyle name="Moneda 10 3 3 2 3" xfId="495"/>
    <cellStyle name="Millares [0] 2 3 2 6" xfId="496"/>
    <cellStyle name="Millares 2 5 4 2 6" xfId="497"/>
    <cellStyle name="Moneda 5 2 4 4" xfId="498"/>
    <cellStyle name="Moneda 9 2 3 2 3" xfId="499"/>
    <cellStyle name="Moneda 10 2 3 2 3" xfId="500"/>
    <cellStyle name="Moneda 5 4 2 2 3" xfId="501"/>
    <cellStyle name="Moneda 5 2 2 2 2 3" xfId="502"/>
    <cellStyle name="Moneda 5 5 2 4" xfId="503"/>
    <cellStyle name="Moneda 5 2 3 2 4" xfId="504"/>
    <cellStyle name="Millares 2 8 5" xfId="505"/>
    <cellStyle name="Millares 2 5 6 8" xfId="506"/>
    <cellStyle name="Moneda 5 8 3" xfId="507"/>
    <cellStyle name="Moneda 9 7 3" xfId="508"/>
    <cellStyle name="Moneda 10 7 3" xfId="509"/>
    <cellStyle name="Moneda 5 3 5 3" xfId="510"/>
    <cellStyle name="Moneda 9 3 5 3" xfId="511"/>
    <cellStyle name="Moneda 10 3 5 3" xfId="512"/>
    <cellStyle name="Millares [0] 2 5 8" xfId="513"/>
    <cellStyle name="Millares 2 5 2 4 5" xfId="514"/>
    <cellStyle name="Moneda 5 2 6 3" xfId="515"/>
    <cellStyle name="Moneda 9 2 5 3" xfId="516"/>
    <cellStyle name="Moneda 10 2 5 3" xfId="517"/>
    <cellStyle name="Moneda 5 4 4 3" xfId="518"/>
    <cellStyle name="Moneda 9 4 4 2" xfId="519"/>
    <cellStyle name="Moneda 10 4 4 2" xfId="520"/>
    <cellStyle name="Moneda 5 3 2 4 2" xfId="521"/>
    <cellStyle name="Moneda 9 3 2 4 2" xfId="522"/>
    <cellStyle name="Moneda 10 3 2 4 2" xfId="523"/>
    <cellStyle name="Millares [0] 2 2 4 5" xfId="524"/>
    <cellStyle name="Millares 2 5 3 4 5" xfId="525"/>
    <cellStyle name="Moneda 5 2 2 4 3" xfId="526"/>
    <cellStyle name="Moneda 9 2 2 4 2" xfId="527"/>
    <cellStyle name="Moneda 10 2 2 4 2" xfId="528"/>
    <cellStyle name="Millares 2 6 2 5" xfId="529"/>
    <cellStyle name="Millares 2 5 4 3 5" xfId="530"/>
    <cellStyle name="Moneda 5 5 3 3" xfId="531"/>
    <cellStyle name="Moneda 9 5 3 2" xfId="532"/>
    <cellStyle name="Moneda 10 5 3 2" xfId="533"/>
    <cellStyle name="Moneda 5 3 3 3 2" xfId="534"/>
    <cellStyle name="Moneda 9 3 3 3 2" xfId="535"/>
    <cellStyle name="Moneda 10 3 3 3 2" xfId="536"/>
    <cellStyle name="Millares [0] 2 3 3 5" xfId="537"/>
    <cellStyle name="Millares 2 5 2 2 2 5" xfId="538"/>
    <cellStyle name="Moneda 5 2 3 3 3" xfId="539"/>
    <cellStyle name="Moneda 9 2 3 3 2" xfId="540"/>
    <cellStyle name="Moneda 10 2 3 3 2" xfId="541"/>
    <cellStyle name="Moneda 5 4 2 3 2" xfId="542"/>
    <cellStyle name="Moneda 9 4 2 2 2" xfId="543"/>
    <cellStyle name="Moneda 10 4 2 2 2" xfId="544"/>
    <cellStyle name="Moneda 5 3 2 2 2 2" xfId="545"/>
    <cellStyle name="Moneda 9 3 2 2 2 2" xfId="546"/>
    <cellStyle name="Moneda 10 3 2 2 2 2" xfId="547"/>
    <cellStyle name="Millares [0] 2 2 2 2 5" xfId="548"/>
    <cellStyle name="Millares 2 5 3 2 2 5" xfId="549"/>
    <cellStyle name="Moneda 5 2 2 2 3 2" xfId="550"/>
    <cellStyle name="Moneda 9 2 2 2 2 2" xfId="551"/>
    <cellStyle name="Moneda 10 2 2 2 2 2" xfId="552"/>
    <cellStyle name="Millares 2 7 2 4" xfId="553"/>
    <cellStyle name="Millares 2 5 5 2 6" xfId="554"/>
    <cellStyle name="Moneda 5 7 2 2" xfId="555"/>
    <cellStyle name="Moneda 9 6 2 2" xfId="556"/>
    <cellStyle name="Moneda 10 6 2 2" xfId="557"/>
    <cellStyle name="Moneda 5 3 4 2 2" xfId="558"/>
    <cellStyle name="Moneda 9 3 4 2 2" xfId="559"/>
    <cellStyle name="Moneda 10 3 4 2 2" xfId="560"/>
    <cellStyle name="Millares [0] 2 4 2 6" xfId="561"/>
    <cellStyle name="Millares 2 5 2 3 2 4" xfId="562"/>
    <cellStyle name="Moneda 5 2 5 2 2" xfId="563"/>
    <cellStyle name="Moneda 9 2 4 2 2" xfId="564"/>
    <cellStyle name="Moneda 10 2 4 2 2" xfId="565"/>
    <cellStyle name="Moneda 5 4 3 2 2" xfId="566"/>
    <cellStyle name="Moneda 9 4 3 2 2" xfId="567"/>
    <cellStyle name="Moneda 10 4 3 2 2" xfId="568"/>
    <cellStyle name="Moneda 5 3 2 3 2 2" xfId="569"/>
    <cellStyle name="Moneda 9 3 2 3 2 2" xfId="570"/>
    <cellStyle name="Moneda 10 3 2 3 2 2" xfId="571"/>
    <cellStyle name="Millares [0] 2 2 3 2 4" xfId="572"/>
    <cellStyle name="Millares 2 5 3 3 2 4" xfId="573"/>
    <cellStyle name="Moneda 5 2 2 3 2 2" xfId="574"/>
    <cellStyle name="Moneda 9 2 2 3 2 2" xfId="575"/>
    <cellStyle name="Moneda 10 2 2 3 2 2" xfId="576"/>
    <cellStyle name="Moneda 5 6 2 2" xfId="577"/>
    <cellStyle name="Moneda 9 5 2 2 2" xfId="578"/>
    <cellStyle name="Moneda 10 5 2 2 2" xfId="579"/>
    <cellStyle name="Moneda 5 3 3 2 2 2" xfId="580"/>
    <cellStyle name="Moneda 9 3 3 2 2 2" xfId="581"/>
    <cellStyle name="Moneda 10 3 3 2 2 2" xfId="582"/>
    <cellStyle name="Millares [0] 2 3 2 2 5" xfId="583"/>
    <cellStyle name="Millares 2 5 4 2 2 5" xfId="584"/>
    <cellStyle name="Moneda 5 2 4 2 2" xfId="585"/>
    <cellStyle name="Moneda 9 2 3 2 2 2" xfId="586"/>
    <cellStyle name="Moneda 10 2 3 2 2 2" xfId="587"/>
    <cellStyle name="Moneda 5 4 2 2 2 2" xfId="588"/>
    <cellStyle name="Moneda 5 2 2 2 2 2 2" xfId="589"/>
    <cellStyle name="Moneda 5 5 2 2 2" xfId="590"/>
    <cellStyle name="Moneda 5 2 3 2 2 2" xfId="591"/>
    <cellStyle name="Normal 11 3" xfId="592"/>
    <cellStyle name="20% - Énfasis1 2 4" xfId="593"/>
    <cellStyle name="20% - Énfasis1 3 4" xfId="594"/>
    <cellStyle name="20% - Énfasis1 4 4" xfId="595"/>
    <cellStyle name="Normal 108 5" xfId="596"/>
    <cellStyle name="Normal 108 2 4" xfId="597"/>
    <cellStyle name="Normal 26 4" xfId="598"/>
    <cellStyle name="20% - Énfasis1 2 2 3" xfId="599"/>
    <cellStyle name="20% - Énfasis1 3 2 3" xfId="600"/>
    <cellStyle name="20% - Énfasis1 4 2 3" xfId="601"/>
    <cellStyle name="Normal 108 3 3" xfId="602"/>
    <cellStyle name="Normal 108 2 2 3" xfId="603"/>
    <cellStyle name="Normal 26 2 3" xfId="604"/>
    <cellStyle name="20% - Énfasis1 2 3 2" xfId="605"/>
    <cellStyle name="20% - Énfasis1 3 3 2" xfId="606"/>
    <cellStyle name="20% - Énfasis1 4 3 2" xfId="607"/>
    <cellStyle name="Normal 108 4 2" xfId="608"/>
    <cellStyle name="Normal 108 2 3 2" xfId="609"/>
    <cellStyle name="Normal 26 3 2" xfId="610"/>
    <cellStyle name="20% - Énfasis1 2 2 2 2" xfId="611"/>
    <cellStyle name="20% - Énfasis1 3 2 2 2" xfId="612"/>
    <cellStyle name="20% - Énfasis1 4 2 2 2" xfId="613"/>
    <cellStyle name="Normal 108 3 2 2" xfId="614"/>
    <cellStyle name="Normal 108 2 2 2 2" xfId="615"/>
    <cellStyle name="Normal 26 2 2 2" xfId="616"/>
    <cellStyle name="Normal 10 4" xfId="617"/>
    <cellStyle name="Normal 17" xfId="618"/>
    <cellStyle name="Normal 18" xfId="619"/>
    <cellStyle name="Normal 20" xfId="620"/>
    <cellStyle name="Euro 2" xfId="621"/>
    <cellStyle name="Millares 2 2 3" xfId="622"/>
    <cellStyle name="Normal 14 3" xfId="623"/>
    <cellStyle name="Normal 19 3" xfId="624"/>
    <cellStyle name="Normal 2 19" xfId="625"/>
    <cellStyle name="Normal 2 10 3" xfId="626"/>
    <cellStyle name="Normal 2 11 3" xfId="627"/>
    <cellStyle name="Normal 2 12 3" xfId="628"/>
    <cellStyle name="Normal 2 13 3" xfId="629"/>
    <cellStyle name="Normal 2 14 3" xfId="630"/>
    <cellStyle name="Normal 2 15 3" xfId="631"/>
    <cellStyle name="Normal 2 16 3" xfId="632"/>
    <cellStyle name="Normal 2 17 3" xfId="633"/>
    <cellStyle name="Normal 2 2 3" xfId="634"/>
    <cellStyle name="Normal 2 3 3" xfId="635"/>
    <cellStyle name="Normal 2 4 3" xfId="636"/>
    <cellStyle name="Normal 2 5 3" xfId="637"/>
    <cellStyle name="Normal 2 6 3" xfId="638"/>
    <cellStyle name="Normal 2 7 3" xfId="639"/>
    <cellStyle name="Normal 2 8 3" xfId="640"/>
    <cellStyle name="Normal 2 9 3" xfId="641"/>
    <cellStyle name="Normal 3 4 3" xfId="642"/>
    <cellStyle name="Normal 3 2 3" xfId="643"/>
    <cellStyle name="Normal 4 2 3" xfId="644"/>
    <cellStyle name="Normal 4 3 3" xfId="645"/>
    <cellStyle name="Normal 5 2 3" xfId="646"/>
    <cellStyle name="Normal 5 3 3" xfId="647"/>
    <cellStyle name="Normal 6 2 3" xfId="648"/>
    <cellStyle name="Normal 6 3 3" xfId="649"/>
    <cellStyle name="Normal 7 2 3" xfId="650"/>
    <cellStyle name="Millares 2 3 2" xfId="651"/>
    <cellStyle name="Millares 2 2 2 2" xfId="652"/>
    <cellStyle name="Normal 14 2 2" xfId="653"/>
    <cellStyle name="Normal 19 2 2" xfId="654"/>
    <cellStyle name="Normal 2 18 2" xfId="655"/>
    <cellStyle name="Normal 2 10 2 2" xfId="656"/>
    <cellStyle name="Normal 2 11 2 2" xfId="657"/>
    <cellStyle name="Normal 2 12 2 2" xfId="658"/>
    <cellStyle name="Normal 2 13 2 2" xfId="659"/>
    <cellStyle name="Normal 2 14 2 2" xfId="660"/>
    <cellStyle name="Normal 2 15 2 2" xfId="661"/>
    <cellStyle name="Normal 2 16 2 2" xfId="662"/>
    <cellStyle name="Normal 2 17 2 2" xfId="663"/>
    <cellStyle name="Normal 2 2 2 2" xfId="664"/>
    <cellStyle name="Normal 2 3 2 2" xfId="665"/>
    <cellStyle name="Normal 2 4 2 2" xfId="666"/>
    <cellStyle name="Normal 2 5 2 2" xfId="667"/>
    <cellStyle name="Normal 2 6 2 2" xfId="668"/>
    <cellStyle name="Normal 2 7 2 2" xfId="669"/>
    <cellStyle name="Normal 2 8 2 2" xfId="670"/>
    <cellStyle name="Normal 2 9 2 2" xfId="671"/>
    <cellStyle name="Millares [0] 2 10" xfId="672"/>
    <cellStyle name="Normal 3 3 2" xfId="673"/>
    <cellStyle name="Normal 3 2 2 2" xfId="674"/>
    <cellStyle name="Normal 4 2 2 2" xfId="675"/>
    <cellStyle name="Normal 4 3 2 2" xfId="676"/>
    <cellStyle name="Normal 5 2 2 2" xfId="677"/>
    <cellStyle name="Normal 5 3 2 2" xfId="678"/>
    <cellStyle name="Normal 6 2 2 2" xfId="679"/>
    <cellStyle name="Normal 6 3 2 2" xfId="680"/>
    <cellStyle name="Normal 7 2 2 2" xfId="681"/>
    <cellStyle name="Normal 21" xfId="682"/>
    <cellStyle name="Normal 4 4" xfId="683"/>
    <cellStyle name="Normal 5 4 2" xfId="684"/>
    <cellStyle name="Moneda 2 2 6" xfId="685"/>
    <cellStyle name="Normal 5 4 3" xfId="686"/>
    <cellStyle name="Normal 10 2" xfId="687"/>
    <cellStyle name="Normal 6 4 3" xfId="688"/>
    <cellStyle name="Normal 7 3" xfId="689"/>
    <cellStyle name="Millares 2 10 2" xfId="690"/>
    <cellStyle name="Moneda 6 7" xfId="691"/>
    <cellStyle name="Moneda 8 6" xfId="692"/>
    <cellStyle name="Normal 6 4 2" xfId="693"/>
    <cellStyle name="Moneda 4 7" xfId="694"/>
    <cellStyle name="Normal 11 2" xfId="695"/>
    <cellStyle name="Moneda 7 6" xfId="696"/>
    <cellStyle name="Millares 2 5 11" xfId="697"/>
    <cellStyle name="Normal 3 4 2" xfId="698"/>
    <cellStyle name="Hipervínculo 2 3" xfId="699"/>
    <cellStyle name="Normal 10 3" xfId="700"/>
    <cellStyle name="Millares 2 5 2 6 2" xfId="701"/>
    <cellStyle name="Moneda 4 2 6" xfId="702"/>
    <cellStyle name="Moneda 6 2 6" xfId="703"/>
    <cellStyle name="Millares [0] 2 2 6 2" xfId="704"/>
    <cellStyle name="Millares 2 5 3 6 2" xfId="705"/>
    <cellStyle name="Millares [0] 2 3 6" xfId="706"/>
    <cellStyle name="Millares 2 5 4 6" xfId="707"/>
    <cellStyle name="Millares [0] 2 4 6" xfId="708"/>
    <cellStyle name="Millares 2 5 5 6" xfId="709"/>
    <cellStyle name="Millares [0] 2 5 6" xfId="710"/>
    <cellStyle name="Millares 2 5 6 6" xfId="711"/>
    <cellStyle name="Millares 2 6 4 2" xfId="712"/>
    <cellStyle name="Millares 2 5 7 5" xfId="713"/>
    <cellStyle name="Millares [0] 2 6 5" xfId="714"/>
    <cellStyle name="Millares 2 5 2 2 4 2" xfId="715"/>
    <cellStyle name="Millares [0] 2 2 2 4 2" xfId="716"/>
    <cellStyle name="Millares 2 5 3 2 4 2" xfId="717"/>
    <cellStyle name="Millares [0] 2 3 2 4 2" xfId="718"/>
    <cellStyle name="Millares 2 5 4 2 4 2" xfId="719"/>
    <cellStyle name="Millares [0] 2 4 2 4" xfId="720"/>
    <cellStyle name="Millares 2 5 5 2 4" xfId="721"/>
    <cellStyle name="Millares [0] 2 5 2 5" xfId="722"/>
    <cellStyle name="Millares 2 5 6 2 5" xfId="723"/>
    <cellStyle name="Millares 2 7 3 2" xfId="724"/>
    <cellStyle name="Millares 2 5 8 4" xfId="725"/>
    <cellStyle name="Millares [0] 2 7 4" xfId="726"/>
    <cellStyle name="Millares 2 5 2 3 3 2" xfId="727"/>
    <cellStyle name="Millares [0] 2 2 3 3 2" xfId="728"/>
    <cellStyle name="Millares 2 5 3 3 3 2" xfId="729"/>
    <cellStyle name="Millares [0] 2 3 3 3" xfId="730"/>
    <cellStyle name="Millares 2 5 4 3 3" xfId="731"/>
    <cellStyle name="Millares [0] 2 4 3 4" xfId="732"/>
    <cellStyle name="Millares 2 5 5 3 4" xfId="733"/>
    <cellStyle name="Millares [0] 2 5 3" xfId="734"/>
    <cellStyle name="Millares 2 5 6 3" xfId="735"/>
    <cellStyle name="Millares 2 6 2 3 2" xfId="736"/>
    <cellStyle name="Millares 2 5 7 2" xfId="737"/>
    <cellStyle name="Moneda 2 2 2 2" xfId="738"/>
    <cellStyle name="Moneda 4 3 2" xfId="739"/>
    <cellStyle name="Moneda 6 3 2" xfId="740"/>
    <cellStyle name="Moneda 7 2 2" xfId="741"/>
    <cellStyle name="Moneda 8 2 2" xfId="742"/>
    <cellStyle name="Millares [0] 2 6 2" xfId="743"/>
    <cellStyle name="Millares 2 5 2 2 2 3 2" xfId="744"/>
    <cellStyle name="Moneda 4 2 2 2" xfId="745"/>
    <cellStyle name="Moneda 6 2 2 2" xfId="746"/>
    <cellStyle name="Millares [0] 2 2 2 2 3 2" xfId="747"/>
    <cellStyle name="Millares 2 5 3 2 2 3 2" xfId="748"/>
    <cellStyle name="Millares [0] 2 3 2 2 3" xfId="749"/>
    <cellStyle name="Millares 2 5 4 2 2 3" xfId="750"/>
    <cellStyle name="Millares [0] 2 4 2 2 4" xfId="751"/>
    <cellStyle name="Millares 2 5 5 2 2 4" xfId="752"/>
    <cellStyle name="Millares [0] 2 5 2 2" xfId="753"/>
    <cellStyle name="Millares 2 5 6 2 2" xfId="754"/>
    <cellStyle name="Millares 2 8 3" xfId="755"/>
    <cellStyle name="Millares 2 5 9" xfId="756"/>
    <cellStyle name="Moneda 2 2 4" xfId="757"/>
    <cellStyle name="Moneda 4 5" xfId="758"/>
    <cellStyle name="Moneda 6 5" xfId="759"/>
    <cellStyle name="Moneda 7 4" xfId="760"/>
    <cellStyle name="Moneda 8 4" xfId="761"/>
    <cellStyle name="Millares [0] 2 8" xfId="762"/>
    <cellStyle name="Millares 2 5 2 4 3" xfId="763"/>
    <cellStyle name="Moneda 4 2 4" xfId="764"/>
    <cellStyle name="Moneda 6 2 4" xfId="765"/>
    <cellStyle name="Millares [0] 2 2 4 3" xfId="766"/>
    <cellStyle name="Millares 2 5 3 4 3" xfId="767"/>
    <cellStyle name="Millares [0] 2 3 4 4" xfId="768"/>
    <cellStyle name="Millares 2 5 4 4 4" xfId="769"/>
    <cellStyle name="Millares [0] 2 4 4 4" xfId="770"/>
    <cellStyle name="Millares 2 5 5 4 4" xfId="771"/>
    <cellStyle name="Millares [0] 2 5 4" xfId="772"/>
    <cellStyle name="Millares 2 5 6 4" xfId="773"/>
    <cellStyle name="Millares 2 9 3" xfId="774"/>
    <cellStyle name="Millares 2 5 10" xfId="775"/>
    <cellStyle name="Moneda 2 2 5" xfId="776"/>
    <cellStyle name="Moneda 4 6" xfId="777"/>
    <cellStyle name="Moneda 6 6" xfId="778"/>
    <cellStyle name="Moneda 7 5" xfId="779"/>
    <cellStyle name="Moneda 8 5" xfId="780"/>
    <cellStyle name="Millares [0] 2 9" xfId="781"/>
    <cellStyle name="Millares 2 5 2 5 3" xfId="782"/>
    <cellStyle name="Moneda 4 2 5" xfId="783"/>
    <cellStyle name="Moneda 6 2 5" xfId="784"/>
    <cellStyle name="Millares [0] 2 2 5 3" xfId="785"/>
    <cellStyle name="Millares 2 5 3 5 3" xfId="786"/>
    <cellStyle name="Millares [0] 2 3 5 3" xfId="787"/>
    <cellStyle name="Millares 2 5 4 5 3" xfId="788"/>
    <cellStyle name="Millares [0] 2 4 5" xfId="789"/>
    <cellStyle name="Millares 2 5 5 5" xfId="790"/>
    <cellStyle name="Millares [0] 2 5 5" xfId="791"/>
    <cellStyle name="Millares 2 5 6 5" xfId="792"/>
    <cellStyle name="Millares 2 6 3 3" xfId="793"/>
    <cellStyle name="Millares 2 5 7 3" xfId="794"/>
    <cellStyle name="Moneda 2 2 2 3" xfId="795"/>
    <cellStyle name="Moneda 4 3 3" xfId="796"/>
    <cellStyle name="Moneda 6 3 3" xfId="797"/>
    <cellStyle name="Moneda 7 2 3" xfId="798"/>
    <cellStyle name="Moneda 8 2 3" xfId="799"/>
    <cellStyle name="Millares [0] 2 6 3" xfId="800"/>
    <cellStyle name="Millares 2 5 2 2 3 3" xfId="801"/>
    <cellStyle name="Moneda 4 2 2 3" xfId="802"/>
    <cellStyle name="Moneda 6 2 2 3" xfId="803"/>
    <cellStyle name="Millares [0] 2 2 2 3 3" xfId="804"/>
    <cellStyle name="Millares 2 5 3 2 3 3" xfId="805"/>
    <cellStyle name="Millares [0] 2 3 2 3 3" xfId="806"/>
    <cellStyle name="Millares 2 5 4 2 3 3" xfId="807"/>
    <cellStyle name="Millares [0] 2 4 2 3" xfId="808"/>
    <cellStyle name="Millares 2 5 5 2 3" xfId="809"/>
    <cellStyle name="Millares [0] 2 5 2 3" xfId="810"/>
    <cellStyle name="Millares 2 5 6 2 3" xfId="811"/>
    <cellStyle name="Millares 2 7 2 2 2" xfId="812"/>
    <cellStyle name="Millares 2 5 8 2" xfId="813"/>
    <cellStyle name="Moneda 2 2 3 2" xfId="814"/>
    <cellStyle name="Moneda 4 4 2" xfId="815"/>
    <cellStyle name="Moneda 6 4 2" xfId="816"/>
    <cellStyle name="Moneda 7 3 2" xfId="817"/>
    <cellStyle name="Moneda 8 3 2" xfId="818"/>
    <cellStyle name="Millares [0] 2 7 2" xfId="819"/>
    <cellStyle name="Millares 2 5 2 3 2 2 2" xfId="820"/>
    <cellStyle name="Moneda 4 2 3 2" xfId="821"/>
    <cellStyle name="Moneda 6 2 3 2" xfId="822"/>
    <cellStyle name="Millares [0] 2 2 3 2 2 2" xfId="823"/>
    <cellStyle name="Millares 2 5 3 3 2 2 2" xfId="824"/>
    <cellStyle name="Millares [0] 2 3 3 2 3" xfId="825"/>
    <cellStyle name="Millares 2 5 4 3 2 3" xfId="826"/>
    <cellStyle name="Millares [0] 2 4 3 2" xfId="827"/>
    <cellStyle name="Millares 2 5 5 3 2" xfId="828"/>
    <cellStyle name="Millares [0] 2 5 3 2" xfId="829"/>
    <cellStyle name="Millares 2 5 6 3 2" xfId="830"/>
    <cellStyle name="Millares 2 6 2 2 3" xfId="831"/>
    <cellStyle name="Millares 2 5 7 2 2" xfId="832"/>
    <cellStyle name="Moneda 2 2 2 2 2" xfId="833"/>
    <cellStyle name="Moneda 4 3 2 2" xfId="834"/>
    <cellStyle name="Moneda 6 3 2 2" xfId="835"/>
    <cellStyle name="Moneda 7 2 2 2" xfId="836"/>
    <cellStyle name="Moneda 8 2 2 2" xfId="837"/>
    <cellStyle name="Millares [0] 2 6 2 2" xfId="838"/>
    <cellStyle name="Millares 2 5 2 2 2 2 3" xfId="839"/>
    <cellStyle name="Moneda 4 2 2 2 2" xfId="840"/>
    <cellStyle name="Moneda 6 2 2 2 2" xfId="841"/>
    <cellStyle name="Millares [0] 2 2 2 2 2 3" xfId="842"/>
    <cellStyle name="Millares 2 5 3 2 2 2 3" xfId="843"/>
    <cellStyle name="Millares [0] 2 3 2 2 2 3" xfId="844"/>
    <cellStyle name="Millares 2 5 4 2 2 2 3" xfId="845"/>
    <cellStyle name="Millares [0] 2 4 2 2 2" xfId="846"/>
    <cellStyle name="Millares 2 5 5 2 2 2" xfId="847"/>
    <cellStyle name="Millares [0] 2 5 2 2 2" xfId="848"/>
    <cellStyle name="Millares 2 5 6 2 2 2" xfId="849"/>
    <cellStyle name="Millares 2 8 2 3" xfId="850"/>
    <cellStyle name="Millares 2 5 9 2" xfId="851"/>
    <cellStyle name="Moneda 2 2 4 2" xfId="852"/>
    <cellStyle name="Moneda 4 5 2" xfId="853"/>
    <cellStyle name="Moneda 6 5 2" xfId="854"/>
    <cellStyle name="Moneda 7 4 2" xfId="855"/>
    <cellStyle name="Moneda 8 4 2" xfId="856"/>
    <cellStyle name="Millares [0] 2 8 2" xfId="857"/>
    <cellStyle name="Millares 2 5 2 4 2 3" xfId="858"/>
    <cellStyle name="Moneda 4 2 4 2" xfId="859"/>
    <cellStyle name="Moneda 6 2 4 2" xfId="860"/>
    <cellStyle name="Millares [0] 2 2 4 2 3" xfId="861"/>
    <cellStyle name="Millares 2 5 3 4 2 3" xfId="862"/>
    <cellStyle name="Millares [0] 2 3 4 2" xfId="863"/>
    <cellStyle name="Millares 2 5 4 4 2" xfId="864"/>
    <cellStyle name="Millares [0] 2 4 4 2" xfId="865"/>
    <cellStyle name="Millares 2 5 5 4 2" xfId="866"/>
    <cellStyle name="Millares [0] 2 5 4 2" xfId="867"/>
    <cellStyle name="Millares 2 5 6 4 2" xfId="868"/>
    <cellStyle name="Millares 2 11" xfId="869"/>
    <cellStyle name="Millares 2 5 12" xfId="870"/>
    <cellStyle name="Moneda 5 9" xfId="871"/>
    <cellStyle name="Moneda 9 8" xfId="872"/>
    <cellStyle name="Moneda 10 8" xfId="873"/>
    <cellStyle name="Moneda 5 3 6" xfId="874"/>
    <cellStyle name="Moneda 9 3 6" xfId="875"/>
    <cellStyle name="Moneda 10 3 6" xfId="876"/>
    <cellStyle name="Millares [0] 2 11" xfId="877"/>
    <cellStyle name="Millares 2 5 2 7" xfId="878"/>
    <cellStyle name="Moneda 5 2 7" xfId="879"/>
    <cellStyle name="Moneda 9 2 6" xfId="880"/>
    <cellStyle name="Moneda 10 2 6" xfId="881"/>
    <cellStyle name="Moneda 5 4 5" xfId="882"/>
    <cellStyle name="Moneda 9 4 5" xfId="883"/>
    <cellStyle name="Moneda 10 4 5" xfId="884"/>
    <cellStyle name="Moneda 5 3 2 5" xfId="885"/>
    <cellStyle name="Moneda 9 3 2 5" xfId="886"/>
    <cellStyle name="Moneda 10 3 2 5" xfId="887"/>
    <cellStyle name="Millares [0] 2 2 7" xfId="888"/>
    <cellStyle name="Millares 2 5 3 7" xfId="889"/>
    <cellStyle name="Moneda 5 2 2 5" xfId="890"/>
    <cellStyle name="Moneda 9 2 2 5" xfId="891"/>
    <cellStyle name="Moneda 10 2 2 5" xfId="892"/>
    <cellStyle name="Moneda 5 6 3" xfId="893"/>
    <cellStyle name="Moneda 9 5 4" xfId="894"/>
    <cellStyle name="Moneda 10 5 4" xfId="895"/>
    <cellStyle name="Moneda 5 3 3 4" xfId="896"/>
    <cellStyle name="Moneda 9 3 3 4" xfId="897"/>
    <cellStyle name="Moneda 10 3 3 4" xfId="898"/>
    <cellStyle name="Millares [0] 2 3 7" xfId="899"/>
    <cellStyle name="Millares 2 5 4 7" xfId="900"/>
    <cellStyle name="Moneda 5 2 4 3" xfId="901"/>
    <cellStyle name="Moneda 9 2 3 4" xfId="902"/>
    <cellStyle name="Moneda 10 2 3 4" xfId="903"/>
    <cellStyle name="Moneda 5 4 2 4" xfId="904"/>
    <cellStyle name="Moneda 5 2 2 2 4" xfId="905"/>
    <cellStyle name="Moneda 5 5 4" xfId="906"/>
    <cellStyle name="Moneda 5 2 3 4" xfId="907"/>
    <cellStyle name="Moneda 5 7 3" xfId="908"/>
    <cellStyle name="Moneda 9 6 3" xfId="909"/>
    <cellStyle name="Moneda 10 6 3" xfId="910"/>
    <cellStyle name="Moneda 5 3 4 3" xfId="911"/>
    <cellStyle name="Moneda 9 3 4 3" xfId="912"/>
    <cellStyle name="Moneda 10 3 4 3" xfId="913"/>
    <cellStyle name="Millares [0] 2 4 7" xfId="914"/>
    <cellStyle name="Millares 2 5 5 7" xfId="915"/>
    <cellStyle name="Moneda 5 2 5 3" xfId="916"/>
    <cellStyle name="Moneda 9 2 4 3" xfId="917"/>
    <cellStyle name="Moneda 10 2 4 3" xfId="918"/>
    <cellStyle name="Moneda 5 4 3 3" xfId="919"/>
    <cellStyle name="Moneda 5 2 2 3 3" xfId="920"/>
    <cellStyle name="Moneda 5 5 2 3" xfId="921"/>
    <cellStyle name="Moneda 5 2 3 2 3" xfId="922"/>
    <cellStyle name="Moneda 5 8 2" xfId="923"/>
    <cellStyle name="Moneda 9 7 2" xfId="924"/>
    <cellStyle name="Moneda 10 7 2" xfId="925"/>
    <cellStyle name="Moneda 5 3 5 2" xfId="926"/>
    <cellStyle name="Moneda 9 3 5 2" xfId="927"/>
    <cellStyle name="Moneda 10 3 5 2" xfId="928"/>
    <cellStyle name="Millares [0] 2 5 7" xfId="929"/>
    <cellStyle name="Millares 2 5 6 7" xfId="930"/>
    <cellStyle name="Moneda 5 2 6 2" xfId="931"/>
    <cellStyle name="Moneda 9 2 5 2" xfId="932"/>
    <cellStyle name="Moneda 10 2 5 2" xfId="933"/>
    <cellStyle name="Moneda 5 4 4 2" xfId="934"/>
    <cellStyle name="Moneda 5 2 2 4 2" xfId="935"/>
    <cellStyle name="Moneda 5 5 3 2" xfId="936"/>
    <cellStyle name="Moneda 5 2 3 3 2" xfId="937"/>
    <cellStyle name="Millares 2 6 5" xfId="938"/>
    <cellStyle name="Millares 2 5 7 4" xfId="939"/>
    <cellStyle name="Millares [0] 2 6 4" xfId="940"/>
    <cellStyle name="Millares 2 5 2 2 5" xfId="941"/>
    <cellStyle name="Millares [0] 2 2 2 5" xfId="942"/>
    <cellStyle name="Millares 2 5 3 2 5" xfId="943"/>
    <cellStyle name="Millares [0] 2 3 2 5" xfId="944"/>
    <cellStyle name="Millares 2 5 4 2 5" xfId="945"/>
    <cellStyle name="Millares [0] 2 4 2 5" xfId="946"/>
    <cellStyle name="Millares 2 5 5 2 5" xfId="947"/>
    <cellStyle name="Millares [0] 2 5 2 4" xfId="948"/>
    <cellStyle name="Millares 2 5 6 2 4" xfId="949"/>
    <cellStyle name="Millares 2 7 4 2" xfId="950"/>
    <cellStyle name="Millares 2 5 8 3" xfId="951"/>
    <cellStyle name="Millares [0] 2 7 3" xfId="952"/>
    <cellStyle name="Millares 2 5 2 3 4 2" xfId="953"/>
    <cellStyle name="Millares [0] 2 2 3 4 2" xfId="954"/>
    <cellStyle name="Millares 2 5 3 3 4 2" xfId="955"/>
    <cellStyle name="Millares [0] 2 3 3 4" xfId="956"/>
    <cellStyle name="Millares 2 5 4 3 4" xfId="957"/>
    <cellStyle name="Millares [0] 2 4 3 3" xfId="958"/>
    <cellStyle name="Millares 2 5 5 3 3" xfId="959"/>
    <cellStyle name="Millares [0] 2 5 3 3" xfId="960"/>
    <cellStyle name="Millares 2 5 6 3 3" xfId="961"/>
    <cellStyle name="Millares 2 6 2 4" xfId="962"/>
    <cellStyle name="Millares 2 5 7 2 3" xfId="963"/>
    <cellStyle name="Millares [0] 2 6 2 3" xfId="964"/>
    <cellStyle name="Millares 2 5 2 2 2 4" xfId="965"/>
    <cellStyle name="Millares [0] 2 2 2 2 4" xfId="966"/>
    <cellStyle name="Millares 2 5 3 2 2 4" xfId="967"/>
    <cellStyle name="Millares [0] 2 3 2 2 4" xfId="968"/>
    <cellStyle name="Millares 2 5 4 2 2 4" xfId="969"/>
    <cellStyle name="Millares [0] 2 4 2 2 3" xfId="970"/>
    <cellStyle name="Millares 2 5 5 2 2 3" xfId="971"/>
    <cellStyle name="Millares [0] 2 5 2 2 3" xfId="972"/>
    <cellStyle name="Millares 2 5 6 2 2 3" xfId="973"/>
    <cellStyle name="Millares 2 8 4" xfId="974"/>
    <cellStyle name="Millares 2 5 9 3" xfId="975"/>
    <cellStyle name="Millares [0] 2 8 3" xfId="976"/>
    <cellStyle name="Millares 2 5 2 4 4" xfId="977"/>
    <cellStyle name="Millares [0] 2 2 4 4" xfId="978"/>
    <cellStyle name="Millares 2 5 3 4 4" xfId="979"/>
    <cellStyle name="Millares [0] 2 3 4 3" xfId="980"/>
    <cellStyle name="Millares 2 5 4 4 3" xfId="981"/>
    <cellStyle name="Millares [0] 2 4 4 3" xfId="982"/>
    <cellStyle name="Millares 2 5 5 4 3" xfId="983"/>
    <cellStyle name="Millares [0] 2 5 4 3" xfId="984"/>
    <cellStyle name="Millares 2 5 6 4 3" xfId="985"/>
    <cellStyle name="Millares 2 9 2" xfId="986"/>
    <cellStyle name="Millares 2 5 10 2" xfId="987"/>
    <cellStyle name="Millares [0] 2 9 2" xfId="988"/>
    <cellStyle name="Millares 2 5 2 5 2" xfId="989"/>
    <cellStyle name="Millares [0] 2 2 5 2" xfId="990"/>
    <cellStyle name="Millares 2 5 3 5 2" xfId="991"/>
    <cellStyle name="Millares [0] 2 3 5 2" xfId="992"/>
    <cellStyle name="Millares 2 5 4 5 2" xfId="993"/>
    <cellStyle name="Millares [0] 2 4 5 2" xfId="994"/>
    <cellStyle name="Millares 2 5 5 5 2" xfId="995"/>
    <cellStyle name="Millares [0] 2 5 5 2" xfId="996"/>
    <cellStyle name="Millares 2 5 6 5 2" xfId="997"/>
    <cellStyle name="Millares 2 6 3 2" xfId="998"/>
    <cellStyle name="Millares 2 5 7 3 2" xfId="999"/>
    <cellStyle name="Millares [0] 2 6 3 2" xfId="1000"/>
    <cellStyle name="Millares 2 5 2 2 3 2" xfId="1001"/>
    <cellStyle name="Millares [0] 2 2 2 3 2" xfId="1002"/>
    <cellStyle name="Millares 2 5 3 2 3 2" xfId="1003"/>
    <cellStyle name="Millares [0] 2 3 2 3 2" xfId="1004"/>
    <cellStyle name="Millares 2 5 4 2 3 2" xfId="1005"/>
    <cellStyle name="Millares [0] 2 4 2 3 2" xfId="1006"/>
    <cellStyle name="Millares 2 5 5 2 3 2" xfId="1007"/>
    <cellStyle name="Millares [0] 2 5 2 3 2" xfId="1008"/>
    <cellStyle name="Millares 2 5 6 2 3 2" xfId="1009"/>
    <cellStyle name="Millares 2 7 2 3" xfId="1010"/>
    <cellStyle name="Millares 2 5 8 2 2" xfId="1011"/>
    <cellStyle name="Millares [0] 2 7 2 2" xfId="1012"/>
    <cellStyle name="Millares 2 5 2 3 2 3" xfId="1013"/>
    <cellStyle name="Millares [0] 2 2 3 2 3" xfId="1014"/>
    <cellStyle name="Millares 2 5 3 3 2 3" xfId="1015"/>
    <cellStyle name="Millares [0] 2 3 3 2 2" xfId="1016"/>
    <cellStyle name="Millares 2 5 4 3 2 2" xfId="1017"/>
    <cellStyle name="Millares [0] 2 4 3 2 2" xfId="1018"/>
    <cellStyle name="Millares 2 5 5 3 2 2" xfId="1019"/>
    <cellStyle name="Millares [0] 2 5 3 2 2" xfId="1020"/>
    <cellStyle name="Millares 2 5 6 3 2 2" xfId="1021"/>
    <cellStyle name="Millares 2 6 2 2 2" xfId="1022"/>
    <cellStyle name="Millares 2 5 7 2 2 2" xfId="1023"/>
    <cellStyle name="Millares [0] 2 6 2 2 2" xfId="1024"/>
    <cellStyle name="Millares 2 5 2 2 2 2 2" xfId="1025"/>
    <cellStyle name="Millares [0] 2 2 2 2 2 2" xfId="1026"/>
    <cellStyle name="Millares 2 5 3 2 2 2 2" xfId="1027"/>
    <cellStyle name="Millares [0] 2 3 2 2 2 2" xfId="1028"/>
    <cellStyle name="Millares 2 5 4 2 2 2 2" xfId="1029"/>
    <cellStyle name="Millares [0] 2 4 2 2 2 2" xfId="1030"/>
    <cellStyle name="Millares 2 5 5 2 2 2 2" xfId="1031"/>
    <cellStyle name="Millares [0] 2 5 2 2 2 2" xfId="1032"/>
    <cellStyle name="Millares 2 5 6 2 2 2 2" xfId="1033"/>
    <cellStyle name="Millares 2 8 2 2" xfId="1034"/>
    <cellStyle name="Millares 2 5 9 2 2" xfId="1035"/>
    <cellStyle name="Millares [0] 2 8 2 2" xfId="1036"/>
    <cellStyle name="Millares 2 5 2 4 2 2" xfId="1037"/>
    <cellStyle name="Millares [0] 2 2 4 2 2" xfId="1038"/>
    <cellStyle name="Millares 2 5 3 4 2 2" xfId="1039"/>
    <cellStyle name="Millares [0] 2 3 4 2 2" xfId="1040"/>
    <cellStyle name="Millares 2 5 4 4 2 2" xfId="1041"/>
    <cellStyle name="Millares [0] 2 4 4 2 2" xfId="1042"/>
    <cellStyle name="Millares 2 5 5 4 2 2" xfId="1043"/>
    <cellStyle name="Millares [0] 2 5 4 2 2" xfId="1044"/>
    <cellStyle name="Millares 2 5 6 4 2 2" xfId="1045"/>
    <cellStyle name="Normal 22" xfId="1046"/>
    <cellStyle name="Normal 27" xfId="1047"/>
    <cellStyle name="Normal 2 20" xfId="1048"/>
    <cellStyle name="Normal 3 6" xfId="1049"/>
    <cellStyle name="Millares 2 13" xfId="1050"/>
    <cellStyle name="Millares 2 5 14" xfId="1051"/>
    <cellStyle name="Moneda 5 11" xfId="1052"/>
    <cellStyle name="Moneda 9 10" xfId="1053"/>
    <cellStyle name="Moneda 10 10" xfId="1054"/>
    <cellStyle name="Moneda 5 3 8" xfId="1055"/>
    <cellStyle name="Moneda 9 3 8" xfId="1056"/>
    <cellStyle name="Moneda 10 3 8" xfId="1057"/>
    <cellStyle name="Millares [0] 2 13" xfId="1058"/>
    <cellStyle name="Millares 2 5 2 9" xfId="1059"/>
    <cellStyle name="Moneda 5 2 9" xfId="1060"/>
    <cellStyle name="Moneda 9 2 8" xfId="1061"/>
    <cellStyle name="Moneda 10 2 8" xfId="1062"/>
    <cellStyle name="Moneda 5 4 7" xfId="1063"/>
    <cellStyle name="Moneda 9 4 7" xfId="1064"/>
    <cellStyle name="Moneda 10 4 7" xfId="1065"/>
    <cellStyle name="Moneda 5 3 2 7" xfId="1066"/>
    <cellStyle name="Moneda 9 3 2 7" xfId="1067"/>
    <cellStyle name="Moneda 10 3 2 7" xfId="1068"/>
    <cellStyle name="Millares [0] 2 2 9" xfId="1069"/>
    <cellStyle name="Millares 2 5 3 9" xfId="1070"/>
    <cellStyle name="Moneda 5 2 2 7" xfId="1071"/>
    <cellStyle name="Moneda 9 2 2 7" xfId="1072"/>
    <cellStyle name="Moneda 10 2 2 7" xfId="1073"/>
    <cellStyle name="Millares 2 6 7" xfId="1074"/>
    <cellStyle name="Millares 2 5 4 9" xfId="1075"/>
    <cellStyle name="Moneda 5 5 6" xfId="1076"/>
    <cellStyle name="Moneda 9 5 6" xfId="1077"/>
    <cellStyle name="Moneda 10 5 6" xfId="1078"/>
    <cellStyle name="Moneda 5 3 3 6" xfId="1079"/>
    <cellStyle name="Moneda 9 3 3 6" xfId="1080"/>
    <cellStyle name="Moneda 10 3 3 6" xfId="1081"/>
    <cellStyle name="Millares [0] 2 3 9" xfId="1082"/>
    <cellStyle name="Millares 2 5 2 2 7" xfId="1083"/>
    <cellStyle name="Moneda 5 2 3 6" xfId="1084"/>
    <cellStyle name="Moneda 9 2 3 6" xfId="1085"/>
    <cellStyle name="Moneda 10 2 3 6" xfId="1086"/>
    <cellStyle name="Moneda 5 4 2 6" xfId="1087"/>
    <cellStyle name="Moneda 9 4 2 4" xfId="1088"/>
    <cellStyle name="Moneda 10 4 2 4" xfId="1089"/>
    <cellStyle name="Moneda 5 3 2 2 4" xfId="1090"/>
    <cellStyle name="Moneda 9 3 2 2 4" xfId="1091"/>
    <cellStyle name="Moneda 10 3 2 2 4" xfId="1092"/>
    <cellStyle name="Millares [0] 2 2 2 7" xfId="1093"/>
    <cellStyle name="Millares 2 5 3 2 7" xfId="1094"/>
    <cellStyle name="Moneda 5 2 2 2 6" xfId="1095"/>
    <cellStyle name="Moneda 9 2 2 2 4" xfId="1096"/>
    <cellStyle name="Moneda 10 2 2 2 4" xfId="1097"/>
    <cellStyle name="Millares 2 7 6" xfId="1098"/>
    <cellStyle name="Millares 2 5 5 9" xfId="1099"/>
    <cellStyle name="Moneda 5 7 5" xfId="1100"/>
    <cellStyle name="Moneda 9 6 5" xfId="1101"/>
    <cellStyle name="Moneda 10 6 5" xfId="1102"/>
    <cellStyle name="Moneda 5 3 4 5" xfId="1103"/>
    <cellStyle name="Moneda 9 3 4 5" xfId="1104"/>
    <cellStyle name="Moneda 10 3 4 5" xfId="1105"/>
    <cellStyle name="Millares [0] 2 4 9" xfId="1106"/>
    <cellStyle name="Millares 2 5 2 3 6" xfId="1107"/>
    <cellStyle name="Moneda 5 2 5 5" xfId="1108"/>
    <cellStyle name="Moneda 9 2 4 5" xfId="1109"/>
    <cellStyle name="Moneda 10 2 4 5" xfId="1110"/>
    <cellStyle name="Moneda 5 4 3 5" xfId="1111"/>
    <cellStyle name="Moneda 9 4 3 4" xfId="1112"/>
    <cellStyle name="Moneda 10 4 3 4" xfId="1113"/>
    <cellStyle name="Moneda 5 3 2 3 4" xfId="1114"/>
    <cellStyle name="Moneda 9 3 2 3 4" xfId="1115"/>
    <cellStyle name="Moneda 10 3 2 3 4" xfId="1116"/>
    <cellStyle name="Millares [0] 2 2 3 6" xfId="1117"/>
    <cellStyle name="Millares 2 5 3 3 6" xfId="1118"/>
    <cellStyle name="Moneda 5 2 2 3 5" xfId="1119"/>
    <cellStyle name="Moneda 9 2 2 3 4" xfId="1120"/>
    <cellStyle name="Moneda 10 2 2 3 4" xfId="1121"/>
    <cellStyle name="Moneda 5 6 5" xfId="1122"/>
    <cellStyle name="Moneda 9 5 2 4" xfId="1123"/>
    <cellStyle name="Moneda 10 5 2 4" xfId="1124"/>
    <cellStyle name="Moneda 5 3 3 2 4" xfId="1125"/>
    <cellStyle name="Moneda 9 3 3 2 4" xfId="1126"/>
    <cellStyle name="Moneda 10 3 3 2 4" xfId="1127"/>
    <cellStyle name="Millares [0] 2 3 2 7" xfId="1128"/>
    <cellStyle name="Millares 2 5 4 2 7" xfId="1129"/>
    <cellStyle name="Moneda 5 2 4 5" xfId="1130"/>
    <cellStyle name="Moneda 9 2 3 2 4" xfId="1131"/>
    <cellStyle name="Moneda 10 2 3 2 4" xfId="1132"/>
    <cellStyle name="Moneda 5 4 2 2 4" xfId="1133"/>
    <cellStyle name="Moneda 5 2 2 2 2 4" xfId="1134"/>
    <cellStyle name="Moneda 5 5 2 5" xfId="1135"/>
    <cellStyle name="Moneda 5 2 3 2 5" xfId="1136"/>
    <cellStyle name="Millares 2 8 6" xfId="1137"/>
    <cellStyle name="Millares 2 5 6 9" xfId="1138"/>
    <cellStyle name="Moneda 5 8 4" xfId="1139"/>
    <cellStyle name="Moneda 9 7 4" xfId="1140"/>
    <cellStyle name="Moneda 10 7 4" xfId="1141"/>
    <cellStyle name="Moneda 5 3 5 4" xfId="1142"/>
    <cellStyle name="Moneda 9 3 5 4" xfId="1143"/>
    <cellStyle name="Moneda 10 3 5 4" xfId="1144"/>
    <cellStyle name="Millares [0] 2 5 9" xfId="1145"/>
    <cellStyle name="Millares 2 5 2 4 6" xfId="1146"/>
    <cellStyle name="Moneda 5 2 6 4" xfId="1147"/>
    <cellStyle name="Moneda 9 2 5 4" xfId="1148"/>
    <cellStyle name="Moneda 10 2 5 4" xfId="1149"/>
    <cellStyle name="Moneda 5 4 4 4" xfId="1150"/>
    <cellStyle name="Moneda 9 4 4 3" xfId="1151"/>
    <cellStyle name="Moneda 10 4 4 3" xfId="1152"/>
    <cellStyle name="Moneda 5 3 2 4 3" xfId="1153"/>
    <cellStyle name="Moneda 9 3 2 4 3" xfId="1154"/>
    <cellStyle name="Moneda 10 3 2 4 3" xfId="1155"/>
    <cellStyle name="Millares [0] 2 2 4 6" xfId="1156"/>
    <cellStyle name="Millares 2 5 3 4 6" xfId="1157"/>
    <cellStyle name="Moneda 5 2 2 4 4" xfId="1158"/>
    <cellStyle name="Moneda 9 2 2 4 3" xfId="1159"/>
    <cellStyle name="Moneda 10 2 2 4 3" xfId="1160"/>
    <cellStyle name="Millares 2 6 2 6" xfId="1161"/>
    <cellStyle name="Millares 2 5 4 3 6" xfId="1162"/>
    <cellStyle name="Moneda 5 5 3 4" xfId="1163"/>
    <cellStyle name="Moneda 9 5 3 3" xfId="1164"/>
    <cellStyle name="Moneda 10 5 3 3" xfId="1165"/>
    <cellStyle name="Moneda 5 3 3 3 3" xfId="1166"/>
    <cellStyle name="Moneda 9 3 3 3 3" xfId="1167"/>
    <cellStyle name="Moneda 10 3 3 3 3" xfId="1168"/>
    <cellStyle name="Millares [0] 2 3 3 6" xfId="1169"/>
    <cellStyle name="Millares 2 5 2 2 2 6" xfId="1170"/>
    <cellStyle name="Moneda 5 2 3 3 4" xfId="1171"/>
    <cellStyle name="Moneda 9 2 3 3 3" xfId="1172"/>
    <cellStyle name="Moneda 10 2 3 3 3" xfId="1173"/>
    <cellStyle name="Moneda 5 4 2 3 3" xfId="1174"/>
    <cellStyle name="Moneda 9 4 2 2 3" xfId="1175"/>
    <cellStyle name="Moneda 10 4 2 2 3" xfId="1176"/>
    <cellStyle name="Moneda 5 3 2 2 2 3" xfId="1177"/>
    <cellStyle name="Moneda 9 3 2 2 2 3" xfId="1178"/>
    <cellStyle name="Moneda 10 3 2 2 2 3" xfId="1179"/>
    <cellStyle name="Millares [0] 2 2 2 2 6" xfId="1180"/>
    <cellStyle name="Millares 2 5 3 2 2 6" xfId="1181"/>
    <cellStyle name="Moneda 5 2 2 2 3 3" xfId="1182"/>
    <cellStyle name="Moneda 9 2 2 2 2 3" xfId="1183"/>
    <cellStyle name="Moneda 10 2 2 2 2 3" xfId="1184"/>
    <cellStyle name="Millares 2 7 2 5" xfId="1185"/>
    <cellStyle name="Millares 2 5 5 2 7" xfId="1186"/>
    <cellStyle name="Moneda 5 7 2 3" xfId="1187"/>
    <cellStyle name="Moneda 9 6 2 3" xfId="1188"/>
    <cellStyle name="Moneda 10 6 2 3" xfId="1189"/>
    <cellStyle name="Moneda 5 3 4 2 3" xfId="1190"/>
    <cellStyle name="Moneda 9 3 4 2 3" xfId="1191"/>
    <cellStyle name="Moneda 10 3 4 2 3" xfId="1192"/>
    <cellStyle name="Millares [0] 2 4 2 7" xfId="1193"/>
    <cellStyle name="Millares 2 5 2 3 2 5" xfId="1194"/>
    <cellStyle name="Moneda 5 2 5 2 3" xfId="1195"/>
    <cellStyle name="Moneda 9 2 4 2 3" xfId="1196"/>
    <cellStyle name="Moneda 10 2 4 2 3" xfId="1197"/>
    <cellStyle name="Moneda 5 4 3 2 3" xfId="1198"/>
    <cellStyle name="Moneda 9 4 3 2 3" xfId="1199"/>
    <cellStyle name="Moneda 10 4 3 2 3" xfId="1200"/>
    <cellStyle name="Moneda 5 3 2 3 2 3" xfId="1201"/>
    <cellStyle name="Moneda 9 3 2 3 2 3" xfId="1202"/>
    <cellStyle name="Moneda 10 3 2 3 2 3" xfId="1203"/>
    <cellStyle name="Millares [0] 2 2 3 2 5" xfId="1204"/>
    <cellStyle name="Millares 2 5 3 3 2 5" xfId="1205"/>
    <cellStyle name="Moneda 5 2 2 3 2 3" xfId="1206"/>
    <cellStyle name="Moneda 9 2 2 3 2 3" xfId="1207"/>
    <cellStyle name="Moneda 10 2 2 3 2 3" xfId="1208"/>
    <cellStyle name="Moneda 5 6 2 3" xfId="1209"/>
    <cellStyle name="Moneda 9 5 2 2 3" xfId="1210"/>
    <cellStyle name="Moneda 10 5 2 2 3" xfId="1211"/>
    <cellStyle name="Moneda 5 3 3 2 2 3" xfId="1212"/>
    <cellStyle name="Moneda 9 3 3 2 2 3" xfId="1213"/>
    <cellStyle name="Moneda 10 3 3 2 2 3" xfId="1214"/>
    <cellStyle name="Millares [0] 2 3 2 2 6" xfId="1215"/>
    <cellStyle name="Millares 2 5 4 2 2 6" xfId="1216"/>
    <cellStyle name="Moneda 5 2 4 2 3" xfId="1217"/>
    <cellStyle name="Moneda 9 2 3 2 2 3" xfId="1218"/>
    <cellStyle name="Moneda 10 2 3 2 2 3" xfId="1219"/>
    <cellStyle name="Moneda 5 4 2 2 2 3" xfId="1220"/>
    <cellStyle name="Moneda 5 2 2 2 2 2 3" xfId="1221"/>
    <cellStyle name="Moneda 5 5 2 2 3" xfId="1222"/>
    <cellStyle name="Moneda 5 2 3 2 2 3" xfId="1223"/>
    <cellStyle name="Millares [0] 2 10 2" xfId="1224"/>
    <cellStyle name="Millares 2 10 3" xfId="1225"/>
    <cellStyle name="Millares 2 5 11 2" xfId="1226"/>
    <cellStyle name="Millares 2 5 2 6 3" xfId="1227"/>
    <cellStyle name="Millares [0] 2 2 6 3" xfId="1228"/>
    <cellStyle name="Millares 2 5 3 6 3" xfId="1229"/>
    <cellStyle name="Millares [0] 2 3 6 2" xfId="1230"/>
    <cellStyle name="Millares 2 5 4 6 2" xfId="1231"/>
    <cellStyle name="Millares [0] 2 4 6 2" xfId="1232"/>
    <cellStyle name="Millares 2 5 5 6 2" xfId="1233"/>
    <cellStyle name="Millares [0] 2 5 6 2" xfId="1234"/>
    <cellStyle name="Millares 2 5 6 6 2" xfId="1235"/>
    <cellStyle name="Millares 2 6 4 3" xfId="1236"/>
    <cellStyle name="Millares 2 5 7 6" xfId="1237"/>
    <cellStyle name="Millares [0] 2 6 6" xfId="1238"/>
    <cellStyle name="Millares 2 5 2 2 4 3" xfId="1239"/>
    <cellStyle name="Millares [0] 2 2 2 4 3" xfId="1240"/>
    <cellStyle name="Millares 2 5 3 2 4 3" xfId="1241"/>
    <cellStyle name="Millares [0] 2 3 2 4 3" xfId="1242"/>
    <cellStyle name="Millares 2 5 4 2 4 3" xfId="1243"/>
    <cellStyle name="Millares [0] 2 4 2 4 2" xfId="1244"/>
    <cellStyle name="Millares 2 5 5 2 4 2" xfId="1245"/>
    <cellStyle name="Millares [0] 2 5 2 6" xfId="1246"/>
    <cellStyle name="Millares 2 5 6 2 6" xfId="1247"/>
    <cellStyle name="Millares 2 7 3 3" xfId="1248"/>
    <cellStyle name="Millares 2 5 8 5" xfId="1249"/>
    <cellStyle name="Millares [0] 2 7 5" xfId="1250"/>
    <cellStyle name="Millares 2 5 2 3 3 3" xfId="1251"/>
    <cellStyle name="Millares [0] 2 2 3 3 3" xfId="1252"/>
    <cellStyle name="Millares 2 5 3 3 3 3" xfId="1253"/>
    <cellStyle name="Millares [0] 2 3 3 3 2" xfId="1254"/>
    <cellStyle name="Millares 2 5 4 3 3 2" xfId="1255"/>
    <cellStyle name="Millares [0] 2 4 3 5" xfId="1256"/>
    <cellStyle name="Millares 2 5 5 3 5" xfId="1257"/>
    <cellStyle name="Millares [0] 2 5 3 4" xfId="1258"/>
    <cellStyle name="Millares 2 5 6 3 4" xfId="1259"/>
    <cellStyle name="Millares 2 6 2 3 3" xfId="1260"/>
    <cellStyle name="Millares 2 5 7 2 4" xfId="1261"/>
    <cellStyle name="Millares [0] 2 6 2 4" xfId="1262"/>
    <cellStyle name="Millares 2 5 2 2 2 3 3" xfId="1263"/>
    <cellStyle name="Millares [0] 2 2 2 2 3 3" xfId="1264"/>
    <cellStyle name="Millares 2 5 3 2 2 3 3" xfId="1265"/>
    <cellStyle name="Millares [0] 2 3 2 2 3 2" xfId="1266"/>
    <cellStyle name="Millares 2 5 4 2 2 3 2" xfId="1267"/>
    <cellStyle name="Millares [0] 2 4 2 2 5" xfId="1268"/>
    <cellStyle name="Millares 2 5 5 2 2 5" xfId="1269"/>
    <cellStyle name="Millares [0] 2 5 2 2 4" xfId="1270"/>
    <cellStyle name="Millares 2 5 6 2 2 4" xfId="1271"/>
    <cellStyle name="Millares 2 8 3 2" xfId="1272"/>
    <cellStyle name="Millares 2 5 9 4" xfId="1273"/>
    <cellStyle name="Millares [0] 2 8 4" xfId="1274"/>
    <cellStyle name="Millares 2 5 2 4 3 2" xfId="1275"/>
    <cellStyle name="Millares [0] 2 2 4 3 2" xfId="1276"/>
    <cellStyle name="Millares 2 5 3 4 3 2" xfId="1277"/>
    <cellStyle name="Millares [0] 2 3 4 5" xfId="1278"/>
    <cellStyle name="Millares 2 5 4 4 5" xfId="1279"/>
    <cellStyle name="Millares [0] 2 4 4 5" xfId="1280"/>
    <cellStyle name="Millares 2 5 5 4 5" xfId="1281"/>
    <cellStyle name="Millares [0] 2 5 4 4" xfId="1282"/>
    <cellStyle name="Millares 2 5 6 4 4" xfId="1283"/>
    <cellStyle name="Millares 2 9 4" xfId="1284"/>
    <cellStyle name="Millares 2 5 10 3" xfId="1285"/>
    <cellStyle name="Millares [0] 2 9 3" xfId="1286"/>
    <cellStyle name="Millares 2 5 2 5 4" xfId="1287"/>
    <cellStyle name="Millares [0] 2 2 5 4" xfId="1288"/>
    <cellStyle name="Millares 2 5 3 5 4" xfId="1289"/>
    <cellStyle name="Millares [0] 2 3 5 4" xfId="1290"/>
    <cellStyle name="Millares 2 5 4 5 4" xfId="1291"/>
    <cellStyle name="Millares [0] 2 4 5 3" xfId="1292"/>
    <cellStyle name="Millares 2 5 5 5 3" xfId="1293"/>
    <cellStyle name="Millares [0] 2 5 5 3" xfId="1294"/>
    <cellStyle name="Millares 2 5 6 5 3" xfId="1295"/>
    <cellStyle name="Millares 2 6 3 4" xfId="1296"/>
    <cellStyle name="Millares 2 5 7 3 3" xfId="1297"/>
    <cellStyle name="Millares [0] 2 6 3 3" xfId="1298"/>
    <cellStyle name="Millares 2 5 2 2 3 4" xfId="1299"/>
    <cellStyle name="Millares [0] 2 2 2 3 4" xfId="1300"/>
    <cellStyle name="Millares 2 5 3 2 3 4" xfId="1301"/>
    <cellStyle name="Millares [0] 2 3 2 3 4" xfId="1302"/>
    <cellStyle name="Millares 2 5 4 2 3 4" xfId="1303"/>
    <cellStyle name="Millares [0] 2 4 2 3 3" xfId="1304"/>
    <cellStyle name="Millares 2 5 5 2 3 3" xfId="1305"/>
    <cellStyle name="Millares [0] 2 5 2 3 3" xfId="1306"/>
    <cellStyle name="Millares 2 5 6 2 3 3" xfId="1307"/>
    <cellStyle name="Millares 2 7 2 2 3" xfId="1308"/>
    <cellStyle name="Millares 2 5 8 2 3" xfId="1309"/>
    <cellStyle name="Millares [0] 2 7 2 3" xfId="1310"/>
    <cellStyle name="Millares 2 5 2 3 2 2 3" xfId="1311"/>
    <cellStyle name="Millares [0] 2 2 3 2 2 3" xfId="1312"/>
    <cellStyle name="Millares 2 5 3 3 2 2 3" xfId="1313"/>
    <cellStyle name="Millares [0] 2 3 3 2 4" xfId="1314"/>
    <cellStyle name="Millares 2 5 4 3 2 4" xfId="1315"/>
    <cellStyle name="Millares [0] 2 4 3 2 3" xfId="1316"/>
    <cellStyle name="Millares 2 5 5 3 2 3" xfId="1317"/>
    <cellStyle name="Millares [0] 2 5 3 2 3" xfId="1318"/>
    <cellStyle name="Millares 2 5 6 3 2 3" xfId="1319"/>
    <cellStyle name="Millares 2 6 2 2 4" xfId="1320"/>
    <cellStyle name="Millares 2 5 7 2 2 3" xfId="1321"/>
    <cellStyle name="Millares [0] 2 6 2 2 3" xfId="1322"/>
    <cellStyle name="Millares 2 5 2 2 2 2 4" xfId="1323"/>
    <cellStyle name="Millares [0] 2 2 2 2 2 4" xfId="1324"/>
    <cellStyle name="Millares 2 5 3 2 2 2 4" xfId="1325"/>
    <cellStyle name="Millares [0] 2 3 2 2 2 4" xfId="1326"/>
    <cellStyle name="Millares 2 5 4 2 2 2 4" xfId="1327"/>
    <cellStyle name="Millares [0] 2 4 2 2 2 3" xfId="1328"/>
    <cellStyle name="Millares 2 5 5 2 2 2 3" xfId="1329"/>
    <cellStyle name="Millares [0] 2 5 2 2 2 3" xfId="1330"/>
    <cellStyle name="Millares 2 5 6 2 2 2 3" xfId="1331"/>
    <cellStyle name="Millares 2 8 2 4" xfId="1332"/>
    <cellStyle name="Millares 2 5 9 2 3" xfId="1333"/>
    <cellStyle name="Millares [0] 2 8 2 3" xfId="1334"/>
    <cellStyle name="Millares 2 5 2 4 2 4" xfId="1335"/>
    <cellStyle name="Millares [0] 2 2 4 2 4" xfId="1336"/>
    <cellStyle name="Millares 2 5 3 4 2 4" xfId="1337"/>
    <cellStyle name="Millares [0] 2 3 4 2 3" xfId="1338"/>
    <cellStyle name="Millares 2 5 4 4 2 3" xfId="1339"/>
    <cellStyle name="Millares [0] 2 4 4 2 3" xfId="1340"/>
    <cellStyle name="Millares 2 5 5 4 2 3" xfId="1341"/>
    <cellStyle name="Millares [0] 2 5 4 2 3" xfId="1342"/>
    <cellStyle name="Millares 2 5 6 4 2 3" xfId="1343"/>
    <cellStyle name="Millares 2 11 2" xfId="1344"/>
    <cellStyle name="Millares 2 5 12 2" xfId="1345"/>
    <cellStyle name="Moneda 5 9 2" xfId="1346"/>
    <cellStyle name="Moneda 9 8 2" xfId="1347"/>
    <cellStyle name="Moneda 10 8 2" xfId="1348"/>
    <cellStyle name="Moneda 5 3 6 2" xfId="1349"/>
    <cellStyle name="Moneda 9 3 6 2" xfId="1350"/>
    <cellStyle name="Moneda 10 3 6 2" xfId="1351"/>
    <cellStyle name="Millares [0] 2 11 2" xfId="1352"/>
    <cellStyle name="Millares 2 5 2 7 2" xfId="1353"/>
    <cellStyle name="Moneda 5 2 7 2" xfId="1354"/>
    <cellStyle name="Moneda 9 2 6 2" xfId="1355"/>
    <cellStyle name="Moneda 10 2 6 2" xfId="1356"/>
    <cellStyle name="Moneda 5 4 5 2" xfId="1357"/>
    <cellStyle name="Moneda 9 4 5 2" xfId="1358"/>
    <cellStyle name="Moneda 10 4 5 2" xfId="1359"/>
    <cellStyle name="Moneda 5 3 2 5 2" xfId="1360"/>
    <cellStyle name="Moneda 9 3 2 5 2" xfId="1361"/>
    <cellStyle name="Moneda 10 3 2 5 2" xfId="1362"/>
    <cellStyle name="Millares [0] 2 2 7 2" xfId="1363"/>
    <cellStyle name="Millares 2 5 3 7 2" xfId="1364"/>
    <cellStyle name="Moneda 5 2 2 5 2" xfId="1365"/>
    <cellStyle name="Moneda 9 2 2 5 2" xfId="1366"/>
    <cellStyle name="Moneda 10 2 2 5 2" xfId="1367"/>
    <cellStyle name="Moneda 5 6 3 2" xfId="1368"/>
    <cellStyle name="Moneda 9 5 4 2" xfId="1369"/>
    <cellStyle name="Moneda 10 5 4 2" xfId="1370"/>
    <cellStyle name="Moneda 5 3 3 4 2" xfId="1371"/>
    <cellStyle name="Moneda 9 3 3 4 2" xfId="1372"/>
    <cellStyle name="Moneda 10 3 3 4 2" xfId="1373"/>
    <cellStyle name="Millares [0] 2 3 7 2" xfId="1374"/>
    <cellStyle name="Millares 2 5 4 7 2" xfId="1375"/>
    <cellStyle name="Moneda 5 2 4 3 2" xfId="1376"/>
    <cellStyle name="Moneda 9 2 3 4 2" xfId="1377"/>
    <cellStyle name="Moneda 10 2 3 4 2" xfId="1378"/>
    <cellStyle name="Moneda 5 4 2 4 2" xfId="1379"/>
    <cellStyle name="Moneda 5 2 2 2 4 2" xfId="1380"/>
    <cellStyle name="Moneda 5 5 4 2" xfId="1381"/>
    <cellStyle name="Moneda 5 2 3 4 2" xfId="1382"/>
    <cellStyle name="Moneda 5 7 3 2" xfId="1383"/>
    <cellStyle name="Moneda 9 6 3 2" xfId="1384"/>
    <cellStyle name="Moneda 10 6 3 2" xfId="1385"/>
    <cellStyle name="Moneda 5 3 4 3 2" xfId="1386"/>
    <cellStyle name="Moneda 9 3 4 3 2" xfId="1387"/>
    <cellStyle name="Moneda 10 3 4 3 2" xfId="1388"/>
    <cellStyle name="Millares [0] 2 4 7 2" xfId="1389"/>
    <cellStyle name="Millares 2 5 5 7 2" xfId="1390"/>
    <cellStyle name="Moneda 5 2 5 3 2" xfId="1391"/>
    <cellStyle name="Moneda 9 2 4 3 2" xfId="1392"/>
    <cellStyle name="Moneda 10 2 4 3 2" xfId="1393"/>
    <cellStyle name="Moneda 5 4 3 3 2" xfId="1394"/>
    <cellStyle name="Moneda 5 2 2 3 3 2" xfId="1395"/>
    <cellStyle name="Moneda 5 5 2 3 2" xfId="1396"/>
    <cellStyle name="Moneda 5 2 3 2 3 2" xfId="1397"/>
    <cellStyle name="Moneda 5 8 2 2" xfId="1398"/>
    <cellStyle name="Moneda 9 7 2 2" xfId="1399"/>
    <cellStyle name="Moneda 10 7 2 2" xfId="1400"/>
    <cellStyle name="Moneda 5 3 5 2 2" xfId="1401"/>
    <cellStyle name="Moneda 9 3 5 2 2" xfId="1402"/>
    <cellStyle name="Moneda 10 3 5 2 2" xfId="1403"/>
    <cellStyle name="Millares [0] 2 5 7 2" xfId="1404"/>
    <cellStyle name="Millares 2 5 6 7 2" xfId="1405"/>
    <cellStyle name="Moneda 5 2 6 2 2" xfId="1406"/>
    <cellStyle name="Moneda 9 2 5 2 2" xfId="1407"/>
    <cellStyle name="Moneda 10 2 5 2 2" xfId="1408"/>
    <cellStyle name="Moneda 5 4 4 2 2" xfId="1409"/>
    <cellStyle name="Moneda 5 2 2 4 2 2" xfId="1410"/>
    <cellStyle name="Moneda 5 5 3 2 2" xfId="1411"/>
    <cellStyle name="Moneda 5 2 3 3 2 2" xfId="1412"/>
    <cellStyle name="Millares 2 6 5 2" xfId="1413"/>
    <cellStyle name="Millares 2 5 7 4 2" xfId="1414"/>
    <cellStyle name="Millares [0] 2 6 4 2" xfId="1415"/>
    <cellStyle name="Millares 2 5 2 2 5 2" xfId="1416"/>
    <cellStyle name="Millares [0] 2 2 2 5 2" xfId="1417"/>
    <cellStyle name="Millares 2 5 3 2 5 2" xfId="1418"/>
    <cellStyle name="Millares [0] 2 3 2 5 2" xfId="1419"/>
    <cellStyle name="Millares 2 5 4 2 5 2" xfId="1420"/>
    <cellStyle name="Millares [0] 2 4 2 5 2" xfId="1421"/>
    <cellStyle name="Millares 2 5 5 2 5 2" xfId="1422"/>
    <cellStyle name="Millares [0] 2 5 2 4 2" xfId="1423"/>
    <cellStyle name="Millares 2 5 6 2 4 2" xfId="1424"/>
    <cellStyle name="Millares 2 7 4 3" xfId="1425"/>
    <cellStyle name="Millares 2 5 8 3 2" xfId="1426"/>
    <cellStyle name="Millares [0] 2 7 3 2" xfId="1427"/>
    <cellStyle name="Millares 2 5 2 3 4 3" xfId="1428"/>
    <cellStyle name="Millares [0] 2 2 3 4 3" xfId="1429"/>
    <cellStyle name="Millares 2 5 3 3 4 3" xfId="1430"/>
    <cellStyle name="Millares [0] 2 3 3 4 2" xfId="1431"/>
    <cellStyle name="Millares 2 5 4 3 4 2" xfId="1432"/>
    <cellStyle name="Millares [0] 2 4 3 3 2" xfId="1433"/>
    <cellStyle name="Millares 2 5 5 3 3 2" xfId="1434"/>
    <cellStyle name="Millares [0] 2 5 3 3 2" xfId="1435"/>
    <cellStyle name="Millares 2 5 6 3 3 2" xfId="1436"/>
    <cellStyle name="Millares 2 6 2 4 2" xfId="1437"/>
    <cellStyle name="Millares 2 5 7 2 3 2" xfId="1438"/>
    <cellStyle name="Millares [0] 2 6 2 3 2" xfId="1439"/>
    <cellStyle name="Millares 2 5 2 2 2 4 2" xfId="1440"/>
    <cellStyle name="Millares [0] 2 2 2 2 4 2" xfId="1441"/>
    <cellStyle name="Millares 2 5 3 2 2 4 2" xfId="1442"/>
    <cellStyle name="Millares [0] 2 3 2 2 4 2" xfId="1443"/>
    <cellStyle name="Millares 2 5 4 2 2 4 2" xfId="1444"/>
    <cellStyle name="Millares [0] 2 4 2 2 3 2" xfId="1445"/>
    <cellStyle name="Millares 2 5 5 2 2 3 2" xfId="1446"/>
    <cellStyle name="Millares [0] 2 5 2 2 3 2" xfId="1447"/>
    <cellStyle name="Millares 2 5 6 2 2 3 2" xfId="1448"/>
    <cellStyle name="Millares 2 8 4 2" xfId="1449"/>
    <cellStyle name="Millares 2 5 9 3 2" xfId="1450"/>
    <cellStyle name="Millares [0] 2 8 3 2" xfId="1451"/>
    <cellStyle name="Millares 2 5 2 4 4 2" xfId="1452"/>
    <cellStyle name="Millares [0] 2 2 4 4 2" xfId="1453"/>
    <cellStyle name="Millares 2 5 3 4 4 2" xfId="1454"/>
    <cellStyle name="Millares [0] 2 3 4 3 2" xfId="1455"/>
    <cellStyle name="Millares 2 5 4 4 3 2" xfId="1456"/>
    <cellStyle name="Millares [0] 2 4 4 3 2" xfId="1457"/>
    <cellStyle name="Millares 2 5 5 4 3 2" xfId="1458"/>
    <cellStyle name="Millares [0] 2 5 4 3 2" xfId="1459"/>
    <cellStyle name="Millares 2 5 6 4 3 2" xfId="1460"/>
    <cellStyle name="Millares 2 9 2 2" xfId="1461"/>
    <cellStyle name="Millares 2 5 10 2 2" xfId="1462"/>
    <cellStyle name="Millares [0] 2 9 2 2" xfId="1463"/>
    <cellStyle name="Millares 2 5 2 5 2 2" xfId="1464"/>
    <cellStyle name="Millares [0] 2 2 5 2 2" xfId="1465"/>
    <cellStyle name="Millares 2 5 3 5 2 2" xfId="1466"/>
    <cellStyle name="Millares [0] 2 3 5 2 2" xfId="1467"/>
    <cellStyle name="Millares 2 5 4 5 2 2" xfId="1468"/>
    <cellStyle name="Millares [0] 2 4 5 2 2" xfId="1469"/>
    <cellStyle name="Millares 2 5 5 5 2 2" xfId="1470"/>
    <cellStyle name="Millares [0] 2 5 5 2 2" xfId="1471"/>
    <cellStyle name="Millares 2 5 6 5 2 2" xfId="1472"/>
    <cellStyle name="Millares 2 6 3 2 2" xfId="1473"/>
    <cellStyle name="Millares 2 5 7 3 2 2" xfId="1474"/>
    <cellStyle name="Millares [0] 2 6 3 2 2" xfId="1475"/>
    <cellStyle name="Millares 2 5 2 2 3 2 2" xfId="1476"/>
    <cellStyle name="Millares [0] 2 2 2 3 2 2" xfId="1477"/>
    <cellStyle name="Millares 2 5 3 2 3 2 2" xfId="1478"/>
    <cellStyle name="Millares [0] 2 3 2 3 2 2" xfId="1479"/>
    <cellStyle name="Millares 2 5 4 2 3 2 2" xfId="1480"/>
    <cellStyle name="Millares [0] 2 4 2 3 2 2" xfId="1481"/>
    <cellStyle name="Millares 2 5 5 2 3 2 2" xfId="1482"/>
    <cellStyle name="Millares [0] 2 5 2 3 2 2" xfId="1483"/>
    <cellStyle name="Millares 2 5 6 2 3 2 2" xfId="1484"/>
    <cellStyle name="Millares 2 7 2 3 2" xfId="1485"/>
    <cellStyle name="Millares 2 5 8 2 2 2" xfId="1486"/>
    <cellStyle name="Millares [0] 2 7 2 2 2" xfId="1487"/>
    <cellStyle name="Millares 2 5 2 3 2 3 2" xfId="1488"/>
    <cellStyle name="Millares [0] 2 2 3 2 3 2" xfId="1489"/>
    <cellStyle name="Millares 2 5 3 3 2 3 2" xfId="1490"/>
    <cellStyle name="Millares [0] 2 3 3 2 2 2" xfId="1491"/>
    <cellStyle name="Millares 2 5 4 3 2 2 2" xfId="1492"/>
    <cellStyle name="Millares [0] 2 4 3 2 2 2" xfId="1493"/>
    <cellStyle name="Millares 2 5 5 3 2 2 2" xfId="1494"/>
    <cellStyle name="Millares [0] 2 5 3 2 2 2" xfId="1495"/>
    <cellStyle name="Millares 2 5 6 3 2 2 2" xfId="1496"/>
    <cellStyle name="Millares 2 6 2 2 2 2" xfId="1497"/>
    <cellStyle name="Millares 2 5 7 2 2 2 2" xfId="1498"/>
    <cellStyle name="Millares [0] 2 6 2 2 2 2" xfId="1499"/>
    <cellStyle name="Millares 2 5 2 2 2 2 2 2" xfId="1500"/>
    <cellStyle name="Millares [0] 2 2 2 2 2 2 2" xfId="1501"/>
    <cellStyle name="Millares 2 5 3 2 2 2 2 2" xfId="1502"/>
    <cellStyle name="Millares [0] 2 3 2 2 2 2 2" xfId="1503"/>
    <cellStyle name="Millares 2 5 4 2 2 2 2 2" xfId="1504"/>
    <cellStyle name="Millares [0] 2 4 2 2 2 2 2" xfId="1505"/>
    <cellStyle name="Millares 2 5 5 2 2 2 2 2" xfId="1506"/>
    <cellStyle name="Millares [0] 2 5 2 2 2 2 2" xfId="1507"/>
    <cellStyle name="Millares 2 5 6 2 2 2 2 2" xfId="1508"/>
    <cellStyle name="Millares 2 8 2 2 2" xfId="1509"/>
    <cellStyle name="Millares 2 5 9 2 2 2" xfId="1510"/>
    <cellStyle name="Millares [0] 2 8 2 2 2" xfId="1511"/>
    <cellStyle name="Millares 2 5 2 4 2 2 2" xfId="1512"/>
    <cellStyle name="Millares [0] 2 2 4 2 2 2" xfId="1513"/>
    <cellStyle name="Millares 2 5 3 4 2 2 2" xfId="1514"/>
    <cellStyle name="Millares [0] 2 3 4 2 2 2" xfId="1515"/>
    <cellStyle name="Millares 2 5 4 4 2 2 2" xfId="1516"/>
    <cellStyle name="Millares [0] 2 4 4 2 2 2" xfId="1517"/>
    <cellStyle name="Millares 2 5 5 4 2 2 2" xfId="1518"/>
    <cellStyle name="Millares [0] 2 5 4 2 2 2" xfId="1519"/>
    <cellStyle name="Millares 2 5 6 4 2 2 2" xfId="1520"/>
    <cellStyle name="Millares 2 14" xfId="1521"/>
    <cellStyle name="Millares 2 5 15" xfId="1522"/>
    <cellStyle name="Moneda 5 12" xfId="1523"/>
    <cellStyle name="Moneda 9 11" xfId="1524"/>
    <cellStyle name="Moneda 10 11" xfId="1525"/>
    <cellStyle name="Moneda 5 3 9" xfId="1526"/>
    <cellStyle name="Moneda 9 3 9" xfId="1527"/>
    <cellStyle name="Moneda 10 3 9" xfId="1528"/>
    <cellStyle name="Millares [0] 2 14" xfId="1529"/>
    <cellStyle name="Millares 2 5 2 10" xfId="1530"/>
    <cellStyle name="Moneda 5 2 10" xfId="1531"/>
    <cellStyle name="Moneda 9 2 9" xfId="1532"/>
    <cellStyle name="Moneda 10 2 9" xfId="1533"/>
    <cellStyle name="Moneda 5 4 8" xfId="1534"/>
    <cellStyle name="Moneda 9 4 8" xfId="1535"/>
    <cellStyle name="Moneda 10 4 8" xfId="1536"/>
    <cellStyle name="Moneda 5 3 2 8" xfId="1537"/>
    <cellStyle name="Moneda 9 3 2 8" xfId="1538"/>
    <cellStyle name="Moneda 10 3 2 8" xfId="1539"/>
    <cellStyle name="Millares [0] 2 2 10" xfId="1540"/>
    <cellStyle name="Millares 2 5 3 10" xfId="1541"/>
    <cellStyle name="Moneda 5 2 2 8" xfId="1542"/>
    <cellStyle name="Moneda 9 2 2 8" xfId="1543"/>
    <cellStyle name="Moneda 10 2 2 8" xfId="1544"/>
    <cellStyle name="Millares 2 6 8" xfId="1545"/>
    <cellStyle name="Millares 2 5 4 10" xfId="1546"/>
    <cellStyle name="Moneda 5 5 7" xfId="1547"/>
    <cellStyle name="Moneda 9 5 7" xfId="1548"/>
    <cellStyle name="Moneda 10 5 7" xfId="1549"/>
    <cellStyle name="Moneda 5 3 3 7" xfId="1550"/>
    <cellStyle name="Moneda 9 3 3 7" xfId="1551"/>
    <cellStyle name="Moneda 10 3 3 7" xfId="1552"/>
    <cellStyle name="Millares [0] 2 3 10" xfId="1553"/>
    <cellStyle name="Millares 2 5 2 2 8" xfId="1554"/>
    <cellStyle name="Moneda 5 2 3 7" xfId="1555"/>
    <cellStyle name="Moneda 9 2 3 7" xfId="1556"/>
    <cellStyle name="Moneda 10 2 3 7" xfId="1557"/>
    <cellStyle name="Moneda 5 4 2 7" xfId="1558"/>
    <cellStyle name="Moneda 9 4 2 5" xfId="1559"/>
    <cellStyle name="Moneda 10 4 2 5" xfId="1560"/>
    <cellStyle name="Moneda 5 3 2 2 5" xfId="1561"/>
    <cellStyle name="Moneda 9 3 2 2 5" xfId="1562"/>
    <cellStyle name="Moneda 10 3 2 2 5" xfId="1563"/>
    <cellStyle name="Millares [0] 2 2 2 8" xfId="1564"/>
    <cellStyle name="Millares 2 5 3 2 8" xfId="1565"/>
    <cellStyle name="Moneda 5 2 2 2 7" xfId="1566"/>
    <cellStyle name="Moneda 9 2 2 2 5" xfId="1567"/>
    <cellStyle name="Moneda 10 2 2 2 5" xfId="1568"/>
    <cellStyle name="Millares 2 7 7" xfId="1569"/>
    <cellStyle name="Millares 2 5 5 10" xfId="1570"/>
    <cellStyle name="Moneda 5 7 6" xfId="1571"/>
    <cellStyle name="Moneda 9 6 6" xfId="1572"/>
    <cellStyle name="Moneda 10 6 6" xfId="1573"/>
    <cellStyle name="Moneda 5 3 4 6" xfId="1574"/>
    <cellStyle name="Moneda 9 3 4 6" xfId="1575"/>
    <cellStyle name="Moneda 10 3 4 6" xfId="1576"/>
    <cellStyle name="Millares [0] 2 4 10" xfId="1577"/>
    <cellStyle name="Millares 2 5 2 3 7" xfId="1578"/>
    <cellStyle name="Moneda 5 2 5 6" xfId="1579"/>
    <cellStyle name="Moneda 9 2 4 6" xfId="1580"/>
    <cellStyle name="Moneda 10 2 4 6" xfId="1581"/>
    <cellStyle name="Moneda 5 4 3 6" xfId="1582"/>
    <cellStyle name="Moneda 9 4 3 5" xfId="1583"/>
    <cellStyle name="Moneda 10 4 3 5" xfId="1584"/>
    <cellStyle name="Moneda 5 3 2 3 5" xfId="1585"/>
    <cellStyle name="Moneda 9 3 2 3 5" xfId="1586"/>
    <cellStyle name="Moneda 10 3 2 3 5" xfId="1587"/>
    <cellStyle name="Millares [0] 2 2 3 7" xfId="1588"/>
    <cellStyle name="Millares 2 5 3 3 7" xfId="1589"/>
    <cellStyle name="Moneda 5 2 2 3 6" xfId="1590"/>
    <cellStyle name="Moneda 9 2 2 3 5" xfId="1591"/>
    <cellStyle name="Moneda 10 2 2 3 5" xfId="1592"/>
    <cellStyle name="Moneda 5 6 6" xfId="1593"/>
    <cellStyle name="Moneda 9 5 2 5" xfId="1594"/>
    <cellStyle name="Moneda 10 5 2 5" xfId="1595"/>
    <cellStyle name="Moneda 5 3 3 2 5" xfId="1596"/>
    <cellStyle name="Moneda 9 3 3 2 5" xfId="1597"/>
    <cellStyle name="Moneda 10 3 3 2 5" xfId="1598"/>
    <cellStyle name="Millares [0] 2 3 2 8" xfId="1599"/>
    <cellStyle name="Millares 2 5 4 2 8" xfId="1600"/>
    <cellStyle name="Moneda 5 2 4 6" xfId="1601"/>
    <cellStyle name="Moneda 9 2 3 2 5" xfId="1602"/>
    <cellStyle name="Moneda 10 2 3 2 5" xfId="1603"/>
    <cellStyle name="Moneda 5 4 2 2 5" xfId="1604"/>
    <cellStyle name="Moneda 5 2 2 2 2 5" xfId="1605"/>
    <cellStyle name="Moneda 5 5 2 6" xfId="1606"/>
    <cellStyle name="Moneda 5 2 3 2 6" xfId="1607"/>
    <cellStyle name="Millares 2 8 7" xfId="1608"/>
    <cellStyle name="Millares 2 5 6 10" xfId="1609"/>
    <cellStyle name="Moneda 5 8 5" xfId="1610"/>
    <cellStyle name="Moneda 9 7 5" xfId="1611"/>
    <cellStyle name="Moneda 10 7 5" xfId="1612"/>
    <cellStyle name="Moneda 5 3 5 5" xfId="1613"/>
    <cellStyle name="Moneda 9 3 5 5" xfId="1614"/>
    <cellStyle name="Moneda 10 3 5 5" xfId="1615"/>
    <cellStyle name="Millares [0] 2 5 10" xfId="1616"/>
    <cellStyle name="Millares 2 5 2 4 7" xfId="1617"/>
    <cellStyle name="Moneda 5 2 6 5" xfId="1618"/>
    <cellStyle name="Moneda 9 2 5 5" xfId="1619"/>
    <cellStyle name="Moneda 10 2 5 5" xfId="1620"/>
    <cellStyle name="Moneda 5 4 4 5" xfId="1621"/>
    <cellStyle name="Moneda 9 4 4 4" xfId="1622"/>
    <cellStyle name="Moneda 10 4 4 4" xfId="1623"/>
    <cellStyle name="Moneda 5 3 2 4 4" xfId="1624"/>
    <cellStyle name="Moneda 9 3 2 4 4" xfId="1625"/>
    <cellStyle name="Moneda 10 3 2 4 4" xfId="1626"/>
    <cellStyle name="Millares [0] 2 2 4 7" xfId="1627"/>
    <cellStyle name="Millares 2 5 3 4 7" xfId="1628"/>
    <cellStyle name="Moneda 5 2 2 4 5" xfId="1629"/>
    <cellStyle name="Moneda 9 2 2 4 4" xfId="1630"/>
    <cellStyle name="Moneda 10 2 2 4 4" xfId="1631"/>
    <cellStyle name="Millares 2 6 2 7" xfId="1632"/>
    <cellStyle name="Millares 2 5 4 3 7" xfId="1633"/>
    <cellStyle name="Moneda 5 5 3 5" xfId="1634"/>
    <cellStyle name="Moneda 9 5 3 4" xfId="1635"/>
    <cellStyle name="Moneda 10 5 3 4" xfId="1636"/>
    <cellStyle name="Moneda 5 3 3 3 4" xfId="1637"/>
    <cellStyle name="Moneda 9 3 3 3 4" xfId="1638"/>
    <cellStyle name="Moneda 10 3 3 3 4" xfId="1639"/>
    <cellStyle name="Millares [0] 2 3 3 7" xfId="1640"/>
    <cellStyle name="Millares 2 5 2 2 2 7" xfId="1641"/>
    <cellStyle name="Moneda 5 2 3 3 5" xfId="1642"/>
    <cellStyle name="Moneda 9 2 3 3 4" xfId="1643"/>
    <cellStyle name="Moneda 10 2 3 3 4" xfId="1644"/>
    <cellStyle name="Moneda 5 4 2 3 4" xfId="1645"/>
    <cellStyle name="Moneda 9 4 2 2 4" xfId="1646"/>
    <cellStyle name="Moneda 10 4 2 2 4" xfId="1647"/>
    <cellStyle name="Moneda 5 3 2 2 2 4" xfId="1648"/>
    <cellStyle name="Moneda 9 3 2 2 2 4" xfId="1649"/>
    <cellStyle name="Moneda 10 3 2 2 2 4" xfId="1650"/>
    <cellStyle name="Millares [0] 2 2 2 2 7" xfId="1651"/>
    <cellStyle name="Millares 2 5 3 2 2 7" xfId="1652"/>
    <cellStyle name="Moneda 5 2 2 2 3 4" xfId="1653"/>
    <cellStyle name="Moneda 9 2 2 2 2 4" xfId="1654"/>
    <cellStyle name="Moneda 10 2 2 2 2 4" xfId="1655"/>
    <cellStyle name="Millares 2 7 2 6" xfId="1656"/>
    <cellStyle name="Millares 2 5 5 2 8" xfId="1657"/>
    <cellStyle name="Moneda 5 7 2 4" xfId="1658"/>
    <cellStyle name="Moneda 9 6 2 4" xfId="1659"/>
    <cellStyle name="Moneda 10 6 2 4" xfId="1660"/>
    <cellStyle name="Moneda 5 3 4 2 4" xfId="1661"/>
    <cellStyle name="Moneda 9 3 4 2 4" xfId="1662"/>
    <cellStyle name="Moneda 10 3 4 2 4" xfId="1663"/>
    <cellStyle name="Millares [0] 2 4 2 8" xfId="1664"/>
    <cellStyle name="Millares 2 5 2 3 2 6" xfId="1665"/>
    <cellStyle name="Moneda 5 2 5 2 4" xfId="1666"/>
    <cellStyle name="Moneda 9 2 4 2 4" xfId="1667"/>
    <cellStyle name="Moneda 10 2 4 2 4" xfId="1668"/>
    <cellStyle name="Moneda 5 4 3 2 4" xfId="1669"/>
    <cellStyle name="Moneda 9 4 3 2 4" xfId="1670"/>
    <cellStyle name="Moneda 10 4 3 2 4" xfId="1671"/>
    <cellStyle name="Moneda 5 3 2 3 2 4" xfId="1672"/>
    <cellStyle name="Moneda 9 3 2 3 2 4" xfId="1673"/>
    <cellStyle name="Moneda 10 3 2 3 2 4" xfId="1674"/>
    <cellStyle name="Millares [0] 2 2 3 2 6" xfId="1675"/>
    <cellStyle name="Millares 2 5 3 3 2 6" xfId="1676"/>
    <cellStyle name="Moneda 5 2 2 3 2 4" xfId="1677"/>
    <cellStyle name="Moneda 9 2 2 3 2 4" xfId="1678"/>
    <cellStyle name="Moneda 10 2 2 3 2 4" xfId="1679"/>
    <cellStyle name="Moneda 5 6 2 4" xfId="1680"/>
    <cellStyle name="Moneda 9 5 2 2 4" xfId="1681"/>
    <cellStyle name="Moneda 10 5 2 2 4" xfId="1682"/>
    <cellStyle name="Moneda 5 3 3 2 2 4" xfId="1683"/>
    <cellStyle name="Moneda 9 3 3 2 2 4" xfId="1684"/>
    <cellStyle name="Moneda 10 3 3 2 2 4" xfId="1685"/>
    <cellStyle name="Millares [0] 2 3 2 2 7" xfId="1686"/>
    <cellStyle name="Millares 2 5 4 2 2 7" xfId="1687"/>
    <cellStyle name="Moneda 5 2 4 2 4" xfId="1688"/>
    <cellStyle name="Moneda 9 2 3 2 2 4" xfId="1689"/>
    <cellStyle name="Moneda 10 2 3 2 2 4" xfId="1690"/>
    <cellStyle name="Moneda 5 4 2 2 2 4" xfId="1691"/>
    <cellStyle name="Moneda 5 2 2 2 2 2 4" xfId="1692"/>
    <cellStyle name="Moneda 5 5 2 2 4" xfId="1693"/>
    <cellStyle name="Moneda 5 2 3 2 2 4" xfId="1694"/>
    <cellStyle name="Millares [0] 2 10 3" xfId="1695"/>
    <cellStyle name="Millares 2 10 4" xfId="1696"/>
    <cellStyle name="Millares 2 5 11 3" xfId="1697"/>
    <cellStyle name="Millares 2 5 2 6 4" xfId="1698"/>
    <cellStyle name="Millares [0] 2 2 6 4" xfId="1699"/>
    <cellStyle name="Millares 2 5 3 6 4" xfId="1700"/>
    <cellStyle name="Millares [0] 2 3 6 3" xfId="1701"/>
    <cellStyle name="Millares 2 5 4 6 3" xfId="1702"/>
    <cellStyle name="Millares [0] 2 4 6 3" xfId="1703"/>
    <cellStyle name="Millares 2 5 5 6 3" xfId="1704"/>
    <cellStyle name="Millares [0] 2 5 6 3" xfId="1705"/>
    <cellStyle name="Millares 2 5 6 6 3" xfId="1706"/>
    <cellStyle name="Millares 2 6 4 4" xfId="1707"/>
    <cellStyle name="Millares 2 5 7 7" xfId="1708"/>
    <cellStyle name="Millares [0] 2 6 7" xfId="1709"/>
    <cellStyle name="Millares 2 5 2 2 4 4" xfId="1710"/>
    <cellStyle name="Millares [0] 2 2 2 4 4" xfId="1711"/>
    <cellStyle name="Millares 2 5 3 2 4 4" xfId="1712"/>
    <cellStyle name="Millares [0] 2 3 2 4 4" xfId="1713"/>
    <cellStyle name="Millares 2 5 4 2 4 4" xfId="1714"/>
    <cellStyle name="Millares [0] 2 4 2 4 3" xfId="1715"/>
    <cellStyle name="Millares 2 5 5 2 4 3" xfId="1716"/>
    <cellStyle name="Millares [0] 2 5 2 7" xfId="1717"/>
    <cellStyle name="Millares 2 5 6 2 7" xfId="1718"/>
    <cellStyle name="Millares 2 7 3 4" xfId="1719"/>
    <cellStyle name="Millares 2 5 8 6" xfId="1720"/>
    <cellStyle name="Millares [0] 2 7 6" xfId="1721"/>
    <cellStyle name="Millares 2 5 2 3 3 4" xfId="1722"/>
    <cellStyle name="Millares [0] 2 2 3 3 4" xfId="1723"/>
    <cellStyle name="Millares 2 5 3 3 3 4" xfId="1724"/>
    <cellStyle name="Millares [0] 2 3 3 3 3" xfId="1725"/>
    <cellStyle name="Millares 2 5 4 3 3 3" xfId="1726"/>
    <cellStyle name="Millares [0] 2 4 3 6" xfId="1727"/>
    <cellStyle name="Millares 2 5 5 3 6" xfId="1728"/>
    <cellStyle name="Millares [0] 2 5 3 5" xfId="1729"/>
    <cellStyle name="Millares 2 5 6 3 5" xfId="1730"/>
    <cellStyle name="Millares 2 6 2 3 4" xfId="1731"/>
    <cellStyle name="Millares 2 5 7 2 5" xfId="1732"/>
    <cellStyle name="Millares [0] 2 6 2 5" xfId="1733"/>
    <cellStyle name="Millares 2 5 2 2 2 3 4" xfId="1734"/>
    <cellStyle name="Millares [0] 2 2 2 2 3 4" xfId="1735"/>
    <cellStyle name="Millares 2 5 3 2 2 3 4" xfId="1736"/>
    <cellStyle name="Millares [0] 2 3 2 2 3 3" xfId="1737"/>
    <cellStyle name="Millares 2 5 4 2 2 3 3" xfId="1738"/>
    <cellStyle name="Millares [0] 2 4 2 2 6" xfId="1739"/>
    <cellStyle name="Millares 2 5 5 2 2 6" xfId="1740"/>
    <cellStyle name="Millares [0] 2 5 2 2 5" xfId="1741"/>
    <cellStyle name="Millares 2 5 6 2 2 5" xfId="1742"/>
    <cellStyle name="Millares 2 8 3 3" xfId="1743"/>
    <cellStyle name="Millares 2 5 9 5" xfId="1744"/>
    <cellStyle name="Millares [0] 2 8 5" xfId="1745"/>
    <cellStyle name="Millares 2 5 2 4 3 3" xfId="1746"/>
    <cellStyle name="Millares [0] 2 2 4 3 3" xfId="1747"/>
    <cellStyle name="Millares 2 5 3 4 3 3" xfId="1748"/>
    <cellStyle name="Millares [0] 2 3 4 6" xfId="1749"/>
    <cellStyle name="Millares 2 5 4 4 6" xfId="1750"/>
    <cellStyle name="Millares [0] 2 4 4 6" xfId="1751"/>
    <cellStyle name="Millares 2 5 5 4 6" xfId="1752"/>
    <cellStyle name="Millares [0] 2 5 4 5" xfId="1753"/>
    <cellStyle name="Millares 2 5 6 4 5" xfId="1754"/>
    <cellStyle name="Millares 2 9 5" xfId="1755"/>
    <cellStyle name="Millares 2 5 10 4" xfId="1756"/>
    <cellStyle name="Millares [0] 2 9 4" xfId="1757"/>
    <cellStyle name="Millares 2 5 2 5 5" xfId="1758"/>
    <cellStyle name="Millares [0] 2 2 5 5" xfId="1759"/>
    <cellStyle name="Millares 2 5 3 5 5" xfId="1760"/>
    <cellStyle name="Millares [0] 2 3 5 5" xfId="1761"/>
    <cellStyle name="Millares 2 5 4 5 5" xfId="1762"/>
    <cellStyle name="Millares [0] 2 4 5 4" xfId="1763"/>
    <cellStyle name="Millares 2 5 5 5 4" xfId="1764"/>
    <cellStyle name="Millares [0] 2 5 5 4" xfId="1765"/>
    <cellStyle name="Millares 2 5 6 5 4" xfId="1766"/>
    <cellStyle name="Millares 2 6 3 5" xfId="1767"/>
    <cellStyle name="Millares 2 5 7 3 4" xfId="1768"/>
    <cellStyle name="Millares [0] 2 6 3 4" xfId="1769"/>
    <cellStyle name="Millares 2 5 2 2 3 5" xfId="1770"/>
    <cellStyle name="Millares [0] 2 2 2 3 5" xfId="1771"/>
    <cellStyle name="Millares 2 5 3 2 3 5" xfId="1772"/>
    <cellStyle name="Millares [0] 2 3 2 3 5" xfId="1773"/>
    <cellStyle name="Millares 2 5 4 2 3 5" xfId="1774"/>
    <cellStyle name="Millares [0] 2 4 2 3 4" xfId="1775"/>
    <cellStyle name="Millares 2 5 5 2 3 4" xfId="1776"/>
    <cellStyle name="Millares [0] 2 5 2 3 4" xfId="1777"/>
    <cellStyle name="Millares 2 5 6 2 3 4" xfId="1778"/>
    <cellStyle name="Millares 2 7 2 2 4" xfId="1779"/>
    <cellStyle name="Millares 2 5 8 2 4" xfId="1780"/>
    <cellStyle name="Millares [0] 2 7 2 4" xfId="1781"/>
    <cellStyle name="Millares 2 5 2 3 2 2 4" xfId="1782"/>
    <cellStyle name="Millares [0] 2 2 3 2 2 4" xfId="1783"/>
    <cellStyle name="Millares 2 5 3 3 2 2 4" xfId="1784"/>
    <cellStyle name="Millares [0] 2 3 3 2 5" xfId="1785"/>
    <cellStyle name="Millares 2 5 4 3 2 5" xfId="1786"/>
    <cellStyle name="Millares [0] 2 4 3 2 4" xfId="1787"/>
    <cellStyle name="Millares 2 5 5 3 2 4" xfId="1788"/>
    <cellStyle name="Millares [0] 2 5 3 2 4" xfId="1789"/>
    <cellStyle name="Millares 2 5 6 3 2 4" xfId="1790"/>
    <cellStyle name="Millares 2 6 2 2 5" xfId="1791"/>
    <cellStyle name="Millares 2 5 7 2 2 4" xfId="1792"/>
    <cellStyle name="Millares [0] 2 6 2 2 4" xfId="1793"/>
    <cellStyle name="Millares 2 5 2 2 2 2 5" xfId="1794"/>
    <cellStyle name="Millares [0] 2 2 2 2 2 5" xfId="1795"/>
    <cellStyle name="Millares 2 5 3 2 2 2 5" xfId="1796"/>
    <cellStyle name="Millares [0] 2 3 2 2 2 5" xfId="1797"/>
    <cellStyle name="Millares 2 5 4 2 2 2 5" xfId="1798"/>
    <cellStyle name="Millares [0] 2 4 2 2 2 4" xfId="1799"/>
    <cellStyle name="Millares 2 5 5 2 2 2 4" xfId="1800"/>
    <cellStyle name="Millares [0] 2 5 2 2 2 4" xfId="1801"/>
    <cellStyle name="Millares 2 5 6 2 2 2 4" xfId="1802"/>
    <cellStyle name="Millares 2 8 2 5" xfId="1803"/>
    <cellStyle name="Millares 2 5 9 2 4" xfId="1804"/>
    <cellStyle name="Millares [0] 2 8 2 4" xfId="1805"/>
    <cellStyle name="Millares 2 5 2 4 2 5" xfId="1806"/>
    <cellStyle name="Millares [0] 2 2 4 2 5" xfId="1807"/>
    <cellStyle name="Millares 2 5 3 4 2 5" xfId="1808"/>
    <cellStyle name="Millares [0] 2 3 4 2 4" xfId="1809"/>
    <cellStyle name="Millares 2 5 4 4 2 4" xfId="1810"/>
    <cellStyle name="Millares [0] 2 4 4 2 4" xfId="1811"/>
    <cellStyle name="Millares 2 5 5 4 2 4" xfId="1812"/>
    <cellStyle name="Millares [0] 2 5 4 2 4" xfId="1813"/>
    <cellStyle name="Millares 2 5 6 4 2 4" xfId="1814"/>
    <cellStyle name="Millares 2 11 3" xfId="1815"/>
    <cellStyle name="Millares 2 5 12 3" xfId="1816"/>
    <cellStyle name="Moneda 5 9 3" xfId="1817"/>
    <cellStyle name="Moneda 9 8 3" xfId="1818"/>
    <cellStyle name="Moneda 10 8 3" xfId="1819"/>
    <cellStyle name="Moneda 5 3 6 3" xfId="1820"/>
    <cellStyle name="Moneda 9 3 6 3" xfId="1821"/>
    <cellStyle name="Moneda 10 3 6 3" xfId="1822"/>
    <cellStyle name="Millares [0] 2 11 3" xfId="1823"/>
    <cellStyle name="Millares 2 5 2 7 3" xfId="1824"/>
    <cellStyle name="Moneda 5 2 7 3" xfId="1825"/>
    <cellStyle name="Moneda 9 2 6 3" xfId="1826"/>
    <cellStyle name="Moneda 10 2 6 3" xfId="1827"/>
    <cellStyle name="Moneda 5 4 5 3" xfId="1828"/>
    <cellStyle name="Moneda 9 4 5 3" xfId="1829"/>
    <cellStyle name="Moneda 10 4 5 3" xfId="1830"/>
    <cellStyle name="Moneda 5 3 2 5 3" xfId="1831"/>
    <cellStyle name="Moneda 9 3 2 5 3" xfId="1832"/>
    <cellStyle name="Moneda 10 3 2 5 3" xfId="1833"/>
    <cellStyle name="Millares [0] 2 2 7 3" xfId="1834"/>
    <cellStyle name="Millares 2 5 3 7 3" xfId="1835"/>
    <cellStyle name="Moneda 5 2 2 5 3" xfId="1836"/>
    <cellStyle name="Moneda 9 2 2 5 3" xfId="1837"/>
    <cellStyle name="Moneda 10 2 2 5 3" xfId="1838"/>
    <cellStyle name="Moneda 5 6 3 3" xfId="1839"/>
    <cellStyle name="Moneda 9 5 4 3" xfId="1840"/>
    <cellStyle name="Moneda 10 5 4 3" xfId="1841"/>
    <cellStyle name="Moneda 5 3 3 4 3" xfId="1842"/>
    <cellStyle name="Moneda 9 3 3 4 3" xfId="1843"/>
    <cellStyle name="Moneda 10 3 3 4 3" xfId="1844"/>
    <cellStyle name="Millares [0] 2 3 7 3" xfId="1845"/>
    <cellStyle name="Millares 2 5 4 7 3" xfId="1846"/>
    <cellStyle name="Moneda 5 2 4 3 3" xfId="1847"/>
    <cellStyle name="Moneda 9 2 3 4 3" xfId="1848"/>
    <cellStyle name="Moneda 10 2 3 4 3" xfId="1849"/>
    <cellStyle name="Moneda 5 4 2 4 3" xfId="1850"/>
    <cellStyle name="Moneda 5 2 2 2 4 3" xfId="1851"/>
    <cellStyle name="Moneda 5 5 4 3" xfId="1852"/>
    <cellStyle name="Moneda 5 2 3 4 3" xfId="1853"/>
    <cellStyle name="Moneda 5 7 3 3" xfId="1854"/>
    <cellStyle name="Moneda 9 6 3 3" xfId="1855"/>
    <cellStyle name="Moneda 10 6 3 3" xfId="1856"/>
    <cellStyle name="Moneda 5 3 4 3 3" xfId="1857"/>
    <cellStyle name="Moneda 9 3 4 3 3" xfId="1858"/>
    <cellStyle name="Moneda 10 3 4 3 3" xfId="1859"/>
    <cellStyle name="Millares [0] 2 4 7 3" xfId="1860"/>
    <cellStyle name="Millares 2 5 5 7 3" xfId="1861"/>
    <cellStyle name="Moneda 5 2 5 3 3" xfId="1862"/>
    <cellStyle name="Moneda 9 2 4 3 3" xfId="1863"/>
    <cellStyle name="Moneda 10 2 4 3 3" xfId="1864"/>
    <cellStyle name="Moneda 5 4 3 3 3" xfId="1865"/>
    <cellStyle name="Moneda 5 2 2 3 3 3" xfId="1866"/>
    <cellStyle name="Moneda 5 5 2 3 3" xfId="1867"/>
    <cellStyle name="Moneda 5 2 3 2 3 3" xfId="1868"/>
    <cellStyle name="Moneda 5 8 2 3" xfId="1869"/>
    <cellStyle name="Moneda 9 7 2 3" xfId="1870"/>
    <cellStyle name="Moneda 10 7 2 3" xfId="1871"/>
    <cellStyle name="Moneda 5 3 5 2 3" xfId="1872"/>
    <cellStyle name="Moneda 9 3 5 2 3" xfId="1873"/>
    <cellStyle name="Moneda 10 3 5 2 3" xfId="1874"/>
    <cellStyle name="Millares [0] 2 5 7 3" xfId="1875"/>
    <cellStyle name="Millares 2 5 6 7 3" xfId="1876"/>
    <cellStyle name="Moneda 5 2 6 2 3" xfId="1877"/>
    <cellStyle name="Moneda 9 2 5 2 3" xfId="1878"/>
    <cellStyle name="Moneda 10 2 5 2 3" xfId="1879"/>
    <cellStyle name="Moneda 5 4 4 2 3" xfId="1880"/>
    <cellStyle name="Moneda 5 2 2 4 2 3" xfId="1881"/>
    <cellStyle name="Moneda 5 5 3 2 3" xfId="1882"/>
    <cellStyle name="Moneda 5 2 3 3 2 3" xfId="1883"/>
    <cellStyle name="Millares 2 6 5 3" xfId="1884"/>
    <cellStyle name="Millares 2 5 7 4 3" xfId="1885"/>
    <cellStyle name="Millares [0] 2 6 4 3" xfId="1886"/>
    <cellStyle name="Millares 2 5 2 2 5 3" xfId="1887"/>
    <cellStyle name="Millares [0] 2 2 2 5 3" xfId="1888"/>
    <cellStyle name="Millares 2 5 3 2 5 3" xfId="1889"/>
    <cellStyle name="Millares [0] 2 3 2 5 3" xfId="1890"/>
    <cellStyle name="Millares 2 5 4 2 5 3" xfId="1891"/>
    <cellStyle name="Millares [0] 2 4 2 5 3" xfId="1892"/>
    <cellStyle name="Millares 2 5 5 2 5 3" xfId="1893"/>
    <cellStyle name="Millares [0] 2 5 2 4 3" xfId="1894"/>
    <cellStyle name="Millares 2 5 6 2 4 3" xfId="1895"/>
    <cellStyle name="Millares 2 7 4 4" xfId="1896"/>
    <cellStyle name="Millares 2 5 8 3 3" xfId="1897"/>
    <cellStyle name="Millares [0] 2 7 3 3" xfId="1898"/>
    <cellStyle name="Millares 2 5 2 3 4 4" xfId="1899"/>
    <cellStyle name="Millares [0] 2 2 3 4 4" xfId="1900"/>
    <cellStyle name="Millares 2 5 3 3 4 4" xfId="1901"/>
    <cellStyle name="Millares [0] 2 3 3 4 3" xfId="1902"/>
    <cellStyle name="Millares 2 5 4 3 4 3" xfId="1903"/>
    <cellStyle name="Millares [0] 2 4 3 3 3" xfId="1904"/>
    <cellStyle name="Millares 2 5 5 3 3 3" xfId="1905"/>
    <cellStyle name="Millares [0] 2 5 3 3 3" xfId="1906"/>
    <cellStyle name="Millares 2 5 6 3 3 3" xfId="1907"/>
    <cellStyle name="Millares 2 6 2 4 3" xfId="1908"/>
    <cellStyle name="Millares 2 5 7 2 3 3" xfId="1909"/>
    <cellStyle name="Millares [0] 2 6 2 3 3" xfId="1910"/>
    <cellStyle name="Millares 2 5 2 2 2 4 3" xfId="1911"/>
    <cellStyle name="Millares [0] 2 2 2 2 4 3" xfId="1912"/>
    <cellStyle name="Millares 2 5 3 2 2 4 3" xfId="1913"/>
    <cellStyle name="Millares [0] 2 3 2 2 4 3" xfId="1914"/>
    <cellStyle name="Millares 2 5 4 2 2 4 3" xfId="1915"/>
    <cellStyle name="Millares [0] 2 4 2 2 3 3" xfId="1916"/>
    <cellStyle name="Millares 2 5 5 2 2 3 3" xfId="1917"/>
    <cellStyle name="Millares [0] 2 5 2 2 3 3" xfId="1918"/>
    <cellStyle name="Millares 2 5 6 2 2 3 3" xfId="1919"/>
    <cellStyle name="Millares 2 8 4 3" xfId="1920"/>
    <cellStyle name="Millares 2 5 9 3 3" xfId="1921"/>
    <cellStyle name="Millares [0] 2 8 3 3" xfId="1922"/>
    <cellStyle name="Millares 2 5 2 4 4 3" xfId="1923"/>
    <cellStyle name="Millares [0] 2 2 4 4 3" xfId="1924"/>
    <cellStyle name="Millares 2 5 3 4 4 3" xfId="1925"/>
    <cellStyle name="Millares [0] 2 3 4 3 3" xfId="1926"/>
    <cellStyle name="Millares 2 5 4 4 3 3" xfId="1927"/>
    <cellStyle name="Millares [0] 2 4 4 3 3" xfId="1928"/>
    <cellStyle name="Millares 2 5 5 4 3 3" xfId="1929"/>
    <cellStyle name="Millares [0] 2 5 4 3 3" xfId="1930"/>
    <cellStyle name="Millares 2 5 6 4 3 3" xfId="1931"/>
    <cellStyle name="Millares 2 9 2 3" xfId="1932"/>
    <cellStyle name="Millares 2 5 10 2 3" xfId="1933"/>
    <cellStyle name="Millares [0] 2 9 2 3" xfId="1934"/>
    <cellStyle name="Millares 2 5 2 5 2 3" xfId="1935"/>
    <cellStyle name="Millares [0] 2 2 5 2 3" xfId="1936"/>
    <cellStyle name="Millares 2 5 3 5 2 3" xfId="1937"/>
    <cellStyle name="Millares [0] 2 3 5 2 3" xfId="1938"/>
    <cellStyle name="Millares 2 5 4 5 2 3" xfId="1939"/>
    <cellStyle name="Millares [0] 2 4 5 2 3" xfId="1940"/>
    <cellStyle name="Millares 2 5 5 5 2 3" xfId="1941"/>
    <cellStyle name="Millares [0] 2 5 5 2 3" xfId="1942"/>
    <cellStyle name="Millares 2 5 6 5 2 3" xfId="1943"/>
    <cellStyle name="Millares 2 6 3 2 3" xfId="1944"/>
    <cellStyle name="Millares 2 5 7 3 2 3" xfId="1945"/>
    <cellStyle name="Millares [0] 2 6 3 2 3" xfId="1946"/>
    <cellStyle name="Millares 2 5 2 2 3 2 3" xfId="1947"/>
    <cellStyle name="Millares [0] 2 2 2 3 2 3" xfId="1948"/>
    <cellStyle name="Millares 2 5 3 2 3 2 3" xfId="1949"/>
    <cellStyle name="Millares [0] 2 3 2 3 2 3" xfId="1950"/>
    <cellStyle name="Millares 2 5 4 2 3 2 3" xfId="1951"/>
    <cellStyle name="Millares [0] 2 4 2 3 2 3" xfId="1952"/>
    <cellStyle name="Millares 2 5 5 2 3 2 3" xfId="1953"/>
    <cellStyle name="Millares [0] 2 5 2 3 2 3" xfId="1954"/>
    <cellStyle name="Millares 2 5 6 2 3 2 3" xfId="1955"/>
    <cellStyle name="Millares 2 7 2 3 3" xfId="1956"/>
    <cellStyle name="Millares 2 5 8 2 2 3" xfId="1957"/>
    <cellStyle name="Millares [0] 2 7 2 2 3" xfId="1958"/>
    <cellStyle name="Millares 2 5 2 3 2 3 3" xfId="1959"/>
    <cellStyle name="Millares [0] 2 2 3 2 3 3" xfId="1960"/>
    <cellStyle name="Millares 2 5 3 3 2 3 3" xfId="1961"/>
    <cellStyle name="Millares [0] 2 3 3 2 2 3" xfId="1962"/>
    <cellStyle name="Millares 2 5 4 3 2 2 3" xfId="1963"/>
    <cellStyle name="Millares [0] 2 4 3 2 2 3" xfId="1964"/>
    <cellStyle name="Millares 2 5 5 3 2 2 3" xfId="1965"/>
    <cellStyle name="Millares [0] 2 5 3 2 2 3" xfId="1966"/>
    <cellStyle name="Millares 2 5 6 3 2 2 3" xfId="1967"/>
    <cellStyle name="Millares 2 6 2 2 2 3" xfId="1968"/>
    <cellStyle name="Millares 2 5 7 2 2 2 3" xfId="1969"/>
    <cellStyle name="Millares [0] 2 6 2 2 2 3" xfId="1970"/>
    <cellStyle name="Millares 2 5 2 2 2 2 2 3" xfId="1971"/>
    <cellStyle name="Millares [0] 2 2 2 2 2 2 3" xfId="1972"/>
    <cellStyle name="Millares 2 5 3 2 2 2 2 3" xfId="1973"/>
    <cellStyle name="Millares [0] 2 3 2 2 2 2 3" xfId="1974"/>
    <cellStyle name="Millares 2 5 4 2 2 2 2 3" xfId="1975"/>
    <cellStyle name="Millares [0] 2 4 2 2 2 2 3" xfId="1976"/>
    <cellStyle name="Millares 2 5 5 2 2 2 2 3" xfId="1977"/>
    <cellStyle name="Millares [0] 2 5 2 2 2 2 3" xfId="1978"/>
    <cellStyle name="Millares 2 5 6 2 2 2 2 3" xfId="1979"/>
    <cellStyle name="Millares 2 8 2 2 3" xfId="1980"/>
    <cellStyle name="Millares 2 5 9 2 2 3" xfId="1981"/>
    <cellStyle name="Millares [0] 2 8 2 2 3" xfId="1982"/>
    <cellStyle name="Millares 2 5 2 4 2 2 3" xfId="1983"/>
    <cellStyle name="Millares [0] 2 2 4 2 2 3" xfId="1984"/>
    <cellStyle name="Millares 2 5 3 4 2 2 3" xfId="1985"/>
    <cellStyle name="Millares [0] 2 3 4 2 2 3" xfId="1986"/>
    <cellStyle name="Millares 2 5 4 4 2 2 3" xfId="1987"/>
    <cellStyle name="Millares [0] 2 4 4 2 2 3" xfId="1988"/>
    <cellStyle name="Millares 2 5 5 4 2 2 3" xfId="1989"/>
    <cellStyle name="Millares [0] 2 5 4 2 2 3" xfId="1990"/>
    <cellStyle name="Millares 2 5 6 4 2 2 3" xfId="1991"/>
    <cellStyle name="Millares 2 15" xfId="1992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 xml:space="preserve">PRECIPITACIÓN ACUMULADA DIARIA </a:t>
            </a:r>
          </a:p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rich>
      </tx>
      <layout>
        <manualLayout>
          <xMode val="edge"/>
          <yMode val="edge"/>
          <wMode val="factor"/>
          <hMode val="factor"/>
          <x val="0.3565479816847711"/>
          <y val="0.02318840579710145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13221066344809"/>
          <y val="0.140758614850563"/>
          <w val="0.8888532865873517"/>
          <h val="0.714067237247518"/>
        </manualLayout>
      </layout>
      <barChart>
        <barDir val="col"/>
        <grouping val="clustered"/>
        <varyColors val="0"/>
        <ser>
          <idx val="0"/>
          <order val="0"/>
          <tx>
            <v>Precipitación Acumulada</v>
          </tx>
          <spPr>
            <a:gradFill xmlns:a="http://schemas.openxmlformats.org/drawingml/2006/main"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overflow" horzOverflow="overflow" vert="horz" wrap="square" lIns="0" tIns="0" rIns="0" bIns="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Grafica!$C$3:$AG$3</f>
              <numCache>
                <formatCode>0.0</formatCode>
                <ptCount val="31"/>
                <pt idx="0">
                  <v>6141.900000000001</v>
                </pt>
                <pt idx="1">
                  <v>3039.5</v>
                </pt>
                <pt idx="2">
                  <v>1671.600000000001</v>
                </pt>
                <pt idx="3">
                  <v>1402.3</v>
                </pt>
                <pt idx="4">
                  <v>1718.700000000001</v>
                </pt>
                <pt idx="5">
                  <v>1550.7</v>
                </pt>
                <pt idx="6">
                  <v>824.4000000000002</v>
                </pt>
                <pt idx="7">
                  <v>964.7000000000002</v>
                </pt>
                <pt idx="8">
                  <v>148.9</v>
                </pt>
                <pt idx="9">
                  <v>-999</v>
                </pt>
                <pt idx="10">
                  <v>-999</v>
                </pt>
                <pt idx="11">
                  <v>-999</v>
                </pt>
                <pt idx="12">
                  <v>-999</v>
                </pt>
                <pt idx="13">
                  <v>-999</v>
                </pt>
                <pt idx="14">
                  <v>-999</v>
                </pt>
                <pt idx="15">
                  <v>-999</v>
                </pt>
                <pt idx="16">
                  <v>-999</v>
                </pt>
                <pt idx="17">
                  <v>-999</v>
                </pt>
                <pt idx="18">
                  <v>-999</v>
                </pt>
                <pt idx="19">
                  <v>-999</v>
                </pt>
                <pt idx="20">
                  <v>-999</v>
                </pt>
                <pt idx="21">
                  <v>-999</v>
                </pt>
                <pt idx="22">
                  <v>-999</v>
                </pt>
                <pt idx="23">
                  <v>-999</v>
                </pt>
                <pt idx="24">
                  <v>-999</v>
                </pt>
                <pt idx="25">
                  <v>-999</v>
                </pt>
                <pt idx="26">
                  <v>-999</v>
                </pt>
                <pt idx="27">
                  <v>-999</v>
                </pt>
                <pt idx="28">
                  <v>-999</v>
                </pt>
                <pt idx="29">
                  <v>-999</v>
                </pt>
                <pt idx="30">
                  <v>-999</v>
                </pt>
              </numCache>
            </numRef>
          </val>
        </ser>
        <ser>
          <idx val="1"/>
          <order val="1"/>
          <tx>
            <v>Número de Estaciones</v>
          </tx>
          <spPr>
            <a:gradFill xmlns:a="http://schemas.openxmlformats.org/drawingml/2006/main"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800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Grafica!$C$4:$AG$4</f>
              <numCache>
                <formatCode>0</formatCode>
                <ptCount val="31"/>
                <pt idx="0">
                  <formatCode>General</formatCode>
                  <v>680</v>
                </pt>
                <pt idx="1">
                  <v>677</v>
                </pt>
                <pt idx="2">
                  <v>683</v>
                </pt>
                <pt idx="3">
                  <v>671</v>
                </pt>
                <pt idx="4">
                  <v>670</v>
                </pt>
                <pt idx="5">
                  <v>668</v>
                </pt>
                <pt idx="6">
                  <v>673</v>
                </pt>
                <pt idx="7">
                  <v>648</v>
                </pt>
                <pt idx="8">
                  <v>64</v>
                </pt>
                <pt idx="9">
                  <v>-999</v>
                </pt>
                <pt idx="10">
                  <v>-999</v>
                </pt>
                <pt idx="11">
                  <v>-999</v>
                </pt>
                <pt idx="12">
                  <v>-999</v>
                </pt>
                <pt idx="13">
                  <v>-999</v>
                </pt>
                <pt idx="14">
                  <v>-999</v>
                </pt>
                <pt idx="15">
                  <v>-999</v>
                </pt>
                <pt idx="16">
                  <v>-999</v>
                </pt>
                <pt idx="17">
                  <v>-999</v>
                </pt>
                <pt idx="18">
                  <v>-999</v>
                </pt>
                <pt idx="19">
                  <v>-999</v>
                </pt>
                <pt idx="20">
                  <v>-999</v>
                </pt>
                <pt idx="21">
                  <v>-999</v>
                </pt>
                <pt idx="22">
                  <v>-999</v>
                </pt>
                <pt idx="23">
                  <v>-999</v>
                </pt>
                <pt idx="24">
                  <v>-999</v>
                </pt>
                <pt idx="25">
                  <v>-999</v>
                </pt>
                <pt idx="26">
                  <v>-999</v>
                </pt>
                <pt idx="27">
                  <v>-999</v>
                </pt>
                <pt idx="28">
                  <v>-999</v>
                </pt>
                <pt idx="29">
                  <v>-999</v>
                </pt>
                <pt idx="30">
                  <v>-999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40"/>
        <axId val="138801920"/>
        <axId val="138803840"/>
      </barChart>
      <catAx>
        <axId val="13880192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 xml:space="preserve">Días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102651493380845"/>
              <y val="0.9066129864201757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38803840"/>
        <crosses val="autoZero"/>
        <auto val="1"/>
        <lblAlgn val="ctr"/>
        <lblOffset val="100"/>
        <noMultiLvlLbl val="0"/>
      </catAx>
      <valAx>
        <axId val="138803840"/>
        <scaling>
          <orientation val="minMax"/>
          <max val="13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986330632028661"/>
              <y val="0.390174689033436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38801920"/>
        <crosses val="autoZero"/>
        <crossBetween val="between"/>
        <majorUnit val="1000"/>
        <minorUnit val="25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O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absolute">
    <from>
      <col>3</col>
      <colOff>133349</colOff>
      <row>6</row>
      <rowOff>106891</rowOff>
    </from>
    <to>
      <col>26</col>
      <colOff>169334</colOff>
      <row>37</row>
      <rowOff>49741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X800"/>
  <sheetViews>
    <sheetView tabSelected="1" zoomScale="85" zoomScaleNormal="85" workbookViewId="0">
      <pane xSplit="3" ySplit="4" topLeftCell="I728" activePane="bottomRight" state="frozen"/>
      <selection pane="topRight" activeCell="D1" sqref="D1"/>
      <selection pane="bottomLeft" activeCell="A5" sqref="A5"/>
      <selection pane="bottomRight" activeCell="C779" sqref="C778:C779"/>
    </sheetView>
  </sheetViews>
  <sheetFormatPr baseColWidth="10" defaultColWidth="11.375" defaultRowHeight="14.25"/>
  <cols>
    <col width="13.75" bestFit="1" customWidth="1" style="67" min="1" max="1"/>
    <col width="35.125" customWidth="1" style="64" min="2" max="2"/>
    <col width="56" bestFit="1" customWidth="1" style="64" min="3" max="3"/>
    <col width="11.625" customWidth="1" style="64" min="4" max="6"/>
    <col width="13.125" customWidth="1" style="64" min="7" max="7"/>
    <col width="18.625" customWidth="1" style="64" min="8" max="8"/>
    <col width="21" customWidth="1" style="64" min="9" max="9"/>
    <col width="31" customWidth="1" style="64" min="10" max="10"/>
    <col width="7" customWidth="1" style="67" min="11" max="11"/>
    <col width="7.875" bestFit="1" customWidth="1" style="67" min="12" max="12"/>
    <col width="8.25" bestFit="1" customWidth="1" style="67" min="13" max="13"/>
    <col width="7" customWidth="1" style="67" min="14" max="39"/>
    <col width="7.625" bestFit="1" customWidth="1" style="67" min="40" max="40"/>
    <col width="7" customWidth="1" style="67" min="41" max="41"/>
    <col width="14.625" bestFit="1" customWidth="1" style="64" min="42" max="42"/>
    <col width="19.25" customWidth="1" style="67" min="43" max="43"/>
    <col width="23.875" customWidth="1" style="67" min="44" max="44"/>
    <col width="15.125" customWidth="1" style="64" min="45" max="45"/>
    <col width="15.875" customWidth="1" style="64" min="46" max="46"/>
    <col width="11.375" customWidth="1" style="64" min="47" max="47"/>
    <col width="18.25" customWidth="1" style="64" min="48" max="48"/>
    <col width="14.25" customWidth="1" style="64" min="49" max="49"/>
    <col width="15.375" bestFit="1" customWidth="1" style="64" min="50" max="50"/>
    <col width="11.375" customWidth="1" style="64" min="51" max="173"/>
    <col width="11.375" customWidth="1" style="64" min="174" max="16384"/>
  </cols>
  <sheetData>
    <row r="2" ht="15" customHeight="1">
      <c r="A2" s="66" t="inlineStr">
        <is>
          <t>VARIABLE</t>
        </is>
      </c>
      <c r="B2" s="66" t="inlineStr">
        <is>
          <t>PRECIPITACION (mm)</t>
        </is>
      </c>
      <c r="C2" s="66" t="inlineStr">
        <is>
          <t>MES</t>
        </is>
      </c>
      <c r="D2" s="66">
        <f>VLOOKUP(E2,Maximos!AS1:AU13,2,FALSE)</f>
        <v/>
      </c>
      <c r="E2" s="66" t="n">
        <v>9</v>
      </c>
      <c r="F2" s="66" t="inlineStr">
        <is>
          <t>AÑO</t>
        </is>
      </c>
      <c r="G2" s="66" t="n">
        <v>2026</v>
      </c>
      <c r="H2" s="66" t="inlineStr">
        <is>
          <t>DIAS</t>
        </is>
      </c>
      <c r="I2" s="66">
        <f>VLOOKUP(E2,Maximos!AS1:AU13,3,FALSE)</f>
        <v/>
      </c>
      <c r="J2" s="66" t="inlineStr">
        <is>
          <t>Máximo</t>
        </is>
      </c>
      <c r="K2" s="83">
        <f>MAX(K5:K799)</f>
        <v/>
      </c>
      <c r="L2" s="83">
        <f>MAX(L5:L799)</f>
        <v/>
      </c>
      <c r="M2" s="83">
        <f>MAX(M5:M799)</f>
        <v/>
      </c>
      <c r="N2" s="83">
        <f>MAX(N5:N799)</f>
        <v/>
      </c>
      <c r="O2" s="83">
        <f>MAX(O5:O799)</f>
        <v/>
      </c>
      <c r="P2" s="83">
        <f>MAX(P5:P799)</f>
        <v/>
      </c>
      <c r="Q2" s="83">
        <f>MAX(Q5:Q799)</f>
        <v/>
      </c>
      <c r="R2" s="83">
        <f>MAX(R5:R799)</f>
        <v/>
      </c>
      <c r="S2" s="83">
        <f>MAX(S5:S799)</f>
        <v/>
      </c>
      <c r="T2" s="83">
        <f>MAX(T5:T799)</f>
        <v/>
      </c>
      <c r="U2" s="83">
        <f>MAX(U5:U799)</f>
        <v/>
      </c>
      <c r="V2" s="83">
        <f>MAX(V5:V799)</f>
        <v/>
      </c>
      <c r="W2" s="83">
        <f>MAX(W5:W799)</f>
        <v/>
      </c>
      <c r="X2" s="83">
        <f>MAX(X5:X799)</f>
        <v/>
      </c>
      <c r="Y2" s="83">
        <f>MAX(Y5:Y799)</f>
        <v/>
      </c>
      <c r="Z2" s="83">
        <f>MAX(Z5:Z799)</f>
        <v/>
      </c>
      <c r="AA2" s="83">
        <f>MAX(AA5:AA799)</f>
        <v/>
      </c>
      <c r="AB2" s="83">
        <f>MAX(AB5:AB799)</f>
        <v/>
      </c>
      <c r="AC2" s="83">
        <f>MAX(AC5:AC799)</f>
        <v/>
      </c>
      <c r="AD2" s="83">
        <f>MAX(AD5:AD799)</f>
        <v/>
      </c>
      <c r="AE2" s="83">
        <f>MAX(AE5:AE799)</f>
        <v/>
      </c>
      <c r="AF2" s="83">
        <f>MAX(AF5:AF799)</f>
        <v/>
      </c>
      <c r="AG2" s="83">
        <f>MAX(AG5:AG799)</f>
        <v/>
      </c>
      <c r="AH2" s="83">
        <f>MAX(AH5:AH799)</f>
        <v/>
      </c>
      <c r="AI2" s="83">
        <f>MAX(AI5:AI799)</f>
        <v/>
      </c>
      <c r="AJ2" s="83">
        <f>MAX(AJ5:AJ799)</f>
        <v/>
      </c>
      <c r="AK2" s="83">
        <f>MAX(AK5:AK799)</f>
        <v/>
      </c>
      <c r="AL2" s="83">
        <f>MAX(AL5:AL799)</f>
        <v/>
      </c>
      <c r="AM2" s="83">
        <f>MAX(AM5:AM799)</f>
        <v/>
      </c>
      <c r="AN2" s="83">
        <f>MAX(AN5:AN799)</f>
        <v/>
      </c>
      <c r="AO2" s="83">
        <f>MAX(AO5:AO799)</f>
        <v/>
      </c>
      <c r="AP2" s="84">
        <f>MAX(K2:AO2)</f>
        <v/>
      </c>
    </row>
    <row r="4" ht="30" customHeight="1">
      <c r="A4" s="62" t="inlineStr">
        <is>
          <t>CODIGO</t>
        </is>
      </c>
      <c r="B4" s="62" t="inlineStr">
        <is>
          <t>ESTACION</t>
        </is>
      </c>
      <c r="C4" s="62" t="inlineStr">
        <is>
          <t>AREA_OP</t>
        </is>
      </c>
      <c r="D4" s="62" t="inlineStr">
        <is>
          <t>LON</t>
        </is>
      </c>
      <c r="E4" s="62" t="inlineStr">
        <is>
          <t>LAT</t>
        </is>
      </c>
      <c r="F4" s="62" t="inlineStr">
        <is>
          <t>ELEV</t>
        </is>
      </c>
      <c r="G4" s="62" t="inlineStr">
        <is>
          <t>COD_DPTO</t>
        </is>
      </c>
      <c r="H4" s="62" t="inlineStr">
        <is>
          <t>COD_MUNICIPIO</t>
        </is>
      </c>
      <c r="I4" s="62" t="inlineStr">
        <is>
          <t>DEPARTAMENTO</t>
        </is>
      </c>
      <c r="J4" s="62" t="inlineStr">
        <is>
          <t>MUNICIPIO</t>
        </is>
      </c>
      <c r="K4" s="62" t="n">
        <v>1</v>
      </c>
      <c r="L4" s="62" t="n">
        <v>2</v>
      </c>
      <c r="M4" s="62" t="n">
        <v>3</v>
      </c>
      <c r="N4" s="62" t="n">
        <v>4</v>
      </c>
      <c r="O4" s="62" t="n">
        <v>5</v>
      </c>
      <c r="P4" s="62" t="n">
        <v>6</v>
      </c>
      <c r="Q4" s="62" t="n">
        <v>7</v>
      </c>
      <c r="R4" s="62" t="n">
        <v>8</v>
      </c>
      <c r="S4" s="62" t="n">
        <v>9</v>
      </c>
      <c r="T4" s="62" t="n">
        <v>10</v>
      </c>
      <c r="U4" s="62" t="n">
        <v>11</v>
      </c>
      <c r="V4" s="62" t="n">
        <v>12</v>
      </c>
      <c r="W4" s="62" t="n">
        <v>13</v>
      </c>
      <c r="X4" s="62" t="n">
        <v>14</v>
      </c>
      <c r="Y4" s="62" t="n">
        <v>15</v>
      </c>
      <c r="Z4" s="62" t="n">
        <v>16</v>
      </c>
      <c r="AA4" s="62" t="n">
        <v>17</v>
      </c>
      <c r="AB4" s="62" t="n">
        <v>18</v>
      </c>
      <c r="AC4" s="62" t="n">
        <v>19</v>
      </c>
      <c r="AD4" s="62" t="n">
        <v>20</v>
      </c>
      <c r="AE4" s="62" t="n">
        <v>21</v>
      </c>
      <c r="AF4" s="62" t="n">
        <v>22</v>
      </c>
      <c r="AG4" s="62" t="n">
        <v>23</v>
      </c>
      <c r="AH4" s="62" t="n">
        <v>24</v>
      </c>
      <c r="AI4" s="62" t="n">
        <v>25</v>
      </c>
      <c r="AJ4" s="62" t="n">
        <v>26</v>
      </c>
      <c r="AK4" s="62" t="n">
        <v>27</v>
      </c>
      <c r="AL4" s="62" t="n">
        <v>28</v>
      </c>
      <c r="AM4" s="62" t="n">
        <v>29</v>
      </c>
      <c r="AN4" s="62" t="n">
        <v>30</v>
      </c>
      <c r="AO4" s="62" t="n">
        <v>31</v>
      </c>
      <c r="AP4" s="62" t="inlineStr">
        <is>
          <t>NUM_DATOS</t>
        </is>
      </c>
      <c r="AQ4" s="62" t="inlineStr">
        <is>
          <t>PREC_MENSUAL</t>
        </is>
      </c>
      <c r="AR4" s="63" t="inlineStr">
        <is>
          <t>MEDIA_MULTIANUAL</t>
        </is>
      </c>
      <c r="AS4" s="63" t="inlineStr">
        <is>
          <t>ANOMALIA_R</t>
        </is>
      </c>
      <c r="AT4" s="63" t="inlineStr">
        <is>
          <t>ANOMALIA_P</t>
        </is>
      </c>
      <c r="AU4" s="62" t="inlineStr">
        <is>
          <t>MAX_MES</t>
        </is>
      </c>
      <c r="AV4" s="62" t="inlineStr">
        <is>
          <t>MAX_HISTORICO</t>
        </is>
      </c>
      <c r="AW4" s="62" t="inlineStr">
        <is>
          <t>FECHA</t>
        </is>
      </c>
      <c r="AX4" s="62" t="inlineStr">
        <is>
          <t>DIFERENCIA</t>
        </is>
      </c>
    </row>
    <row r="5">
      <c r="A5" s="68" t="n">
        <v>17015010</v>
      </c>
      <c r="B5" s="69" t="inlineStr">
        <is>
          <t>Aeropuerto Sesquicentenario</t>
        </is>
      </c>
      <c r="C5" s="65" t="inlineStr">
        <is>
          <t>Grupo Observación y Monitoreo</t>
        </is>
      </c>
      <c r="D5" s="70" t="n">
        <v>-81.7038888888889</v>
      </c>
      <c r="E5" s="70" t="n">
        <v>12.58694444444444</v>
      </c>
      <c r="F5" s="71" t="n">
        <v>1</v>
      </c>
      <c r="G5" s="71" t="n">
        <v>88</v>
      </c>
      <c r="H5" s="71" t="n">
        <v>88001</v>
      </c>
      <c r="I5" s="69" t="inlineStr">
        <is>
          <t>Archipiélago de San Andres, Providencia y Santa Catalina</t>
        </is>
      </c>
      <c r="J5" s="69" t="inlineStr">
        <is>
          <t>San Andrés</t>
        </is>
      </c>
      <c r="K5" s="72" t="n">
        <v>5.3</v>
      </c>
      <c r="L5" s="72" t="n">
        <v>0</v>
      </c>
      <c r="M5" s="72" t="n">
        <v>0.4</v>
      </c>
      <c r="N5" s="72" t="n">
        <v>0.8</v>
      </c>
      <c r="O5" s="72" t="n">
        <v>0.4</v>
      </c>
      <c r="P5" s="72" t="n">
        <v>8.1</v>
      </c>
      <c r="Q5" s="72" t="n">
        <v>9.800000000000001</v>
      </c>
      <c r="R5" s="72" t="n">
        <v>0</v>
      </c>
      <c r="S5" s="72" t="n">
        <v>0.8</v>
      </c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  <c r="AJ5" s="72" t="n"/>
      <c r="AK5" s="72" t="n"/>
      <c r="AL5" s="72" t="n"/>
      <c r="AM5" s="72" t="n"/>
      <c r="AN5" s="72" t="n"/>
      <c r="AO5" s="72" t="n"/>
      <c r="AP5" s="70">
        <f>COUNTIF(K5:AO5,"&gt;=0")</f>
        <v/>
      </c>
      <c r="AQ5" s="70">
        <f>IF(AP5&gt;0,SUM(K5:AO5),"")</f>
        <v/>
      </c>
      <c r="AR5" s="70">
        <f>IFERROR(VLOOKUP(A5,Climatologia_PP!A:U,9+Precipitacion!$E$2,FALSE),"")</f>
        <v/>
      </c>
      <c r="AS5" s="70">
        <f>IFERROR((AQ5/AR5)*100,"")</f>
        <v/>
      </c>
      <c r="AT5" s="70">
        <f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/>
      </c>
      <c r="AU5" s="70">
        <f>IF(AP5&gt;0,MAX(K5:AO5),"")</f>
        <v/>
      </c>
      <c r="AV5" s="70">
        <f>IFERROR(VLOOKUP(A5,Maximos!A:AQ,8+(Precipitacion!$E$2-1)*3,FALSE),"")</f>
        <v/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" s="72">
        <f>IFERROR(AU5-AV5,"NA")</f>
        <v/>
      </c>
    </row>
    <row r="6" ht="15" customHeight="1">
      <c r="A6" s="68" t="n">
        <v>17025020</v>
      </c>
      <c r="B6" s="69" t="inlineStr">
        <is>
          <t>Aeropuerto El Embrujo</t>
        </is>
      </c>
      <c r="C6" s="65" t="inlineStr">
        <is>
          <t>Grupo Observación y Monitoreo</t>
        </is>
      </c>
      <c r="D6" s="70" t="n">
        <v>-81.35772222</v>
      </c>
      <c r="E6" s="70" t="n">
        <v>13.3595</v>
      </c>
      <c r="F6" s="71" t="n">
        <v>7</v>
      </c>
      <c r="G6" s="71" t="n">
        <v>88</v>
      </c>
      <c r="H6" s="71" t="n">
        <v>88564</v>
      </c>
      <c r="I6" s="69" t="inlineStr">
        <is>
          <t>Archipiélago de San Andres, Providencia y Santa Catalina</t>
        </is>
      </c>
      <c r="J6" s="69" t="inlineStr">
        <is>
          <t>Providencia</t>
        </is>
      </c>
      <c r="K6" s="72" t="n">
        <v>3.2</v>
      </c>
      <c r="L6" s="72" t="n">
        <v>0</v>
      </c>
      <c r="M6" s="72" t="n">
        <v>0</v>
      </c>
      <c r="N6" s="72" t="n">
        <v>0</v>
      </c>
      <c r="O6" s="72" t="n">
        <v>5.8</v>
      </c>
      <c r="P6" s="72" t="n">
        <v>0</v>
      </c>
      <c r="Q6" s="72" t="n">
        <v>0</v>
      </c>
      <c r="R6" s="72" t="n">
        <v>0</v>
      </c>
      <c r="S6" s="72" t="n">
        <v>0</v>
      </c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0">
        <f>COUNTIF(K6:AO6,"&gt;=0")</f>
        <v/>
      </c>
      <c r="AQ6" s="70">
        <f>IF(AP6&gt;0,SUM(K6:AO6),"")</f>
        <v/>
      </c>
      <c r="AR6" s="70">
        <f>IFERROR(VLOOKUP(A6,Climatologia_PP!A:U,9+Precipitacion!$E$2,FALSE),"")</f>
        <v/>
      </c>
      <c r="AS6" s="70">
        <f>IFERROR((AQ6/AR6)*100,"")</f>
        <v/>
      </c>
      <c r="AT6" s="70">
        <f>IFERROR(IF(AND((AQ6*$I$2*100/(AR6*AP6))&gt;100+3.33*AQ6-AR6*AP6/$I$2,AR6&lt;30),IF(100+3.33*AQ6-AR6*AP6/$I$2&gt;200,200,100+3.33*AQ6-AR6*AP6/$I$2),IF((AQ6*$I$2*100/(AR6*AP6))&lt;100+AQ6-3.33*AR6*AP6/$I$2,100+AQ6-3.33*AR6*AP6/$I$2,IF((AQ6*$I$2*100/(AR6*AP6))&gt;200,200,(AQ6*$I$2*100/(AR6*AP6))))),"")</f>
        <v/>
      </c>
      <c r="AU6" s="70">
        <f>IF(AP6&gt;0,MAX(K6:AO6),"")</f>
        <v/>
      </c>
      <c r="AV6" s="70">
        <f>IFERROR(VLOOKUP(A6,Maximos!A:AQ,8+(Precipitacion!$E$2-1)*3,FALSE),"")</f>
        <v/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" s="72">
        <f>IFERROR(AU6-AV6,"NA")</f>
        <v/>
      </c>
    </row>
    <row r="7" ht="15" customHeight="1">
      <c r="A7" s="68" t="n">
        <v>15015050</v>
      </c>
      <c r="B7" s="69" t="inlineStr">
        <is>
          <t>Aeropuerto Simón Bolívar</t>
        </is>
      </c>
      <c r="C7" s="65" t="inlineStr">
        <is>
          <t>Grupo Observación y Monitoreo</t>
        </is>
      </c>
      <c r="D7" s="70" t="n">
        <v>-74.22888889000001</v>
      </c>
      <c r="E7" s="70" t="n">
        <v>11.12833333</v>
      </c>
      <c r="F7" s="71" t="n">
        <v>4</v>
      </c>
      <c r="G7" s="71" t="n">
        <v>47</v>
      </c>
      <c r="H7" s="71" t="n">
        <v>47001</v>
      </c>
      <c r="I7" s="69" t="inlineStr">
        <is>
          <t>Magdalena</t>
        </is>
      </c>
      <c r="J7" s="69" t="inlineStr">
        <is>
          <t>Santa Marta</t>
        </is>
      </c>
      <c r="K7" s="72" t="n">
        <v>4.3</v>
      </c>
      <c r="L7" s="72" t="n">
        <v>0</v>
      </c>
      <c r="M7" s="72" t="n">
        <v>0</v>
      </c>
      <c r="N7" s="72" t="n">
        <v>0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  <c r="AJ7" s="72" t="n"/>
      <c r="AK7" s="72" t="n"/>
      <c r="AL7" s="72" t="n"/>
      <c r="AM7" s="72" t="n"/>
      <c r="AN7" s="72" t="n"/>
      <c r="AO7" s="72" t="n"/>
      <c r="AP7" s="70">
        <f>COUNTIF(K7:AO7,"&gt;=0")</f>
        <v/>
      </c>
      <c r="AQ7" s="70">
        <f>IF(AP7&gt;0,SUM(K7:AO7),"")</f>
        <v/>
      </c>
      <c r="AR7" s="70">
        <f>IFERROR(VLOOKUP(A7,Climatologia_PP!A:U,9+Precipitacion!$E$2,FALSE),"")</f>
        <v/>
      </c>
      <c r="AS7" s="70">
        <f>IFERROR((AQ7/AR7)*100,"")</f>
        <v/>
      </c>
      <c r="AT7" s="70">
        <f>IFERROR(IF(AND((AQ7*$I$2*100/(AR7*AP7))&gt;100+3.33*AQ7-AR7*AP7/$I$2,AR7&lt;30),IF(100+3.33*AQ7-AR7*AP7/$I$2&gt;200,200,100+3.33*AQ7-AR7*AP7/$I$2),IF((AQ7*$I$2*100/(AR7*AP7))&lt;100+AQ7-3.33*AR7*AP7/$I$2,100+AQ7-3.33*AR7*AP7/$I$2,IF((AQ7*$I$2*100/(AR7*AP7))&gt;200,200,(AQ7*$I$2*100/(AR7*AP7))))),"")</f>
        <v/>
      </c>
      <c r="AU7" s="70">
        <f>IF(AP7&gt;0,MAX(K7:AO7),"")</f>
        <v/>
      </c>
      <c r="AV7" s="70">
        <f>IFERROR(VLOOKUP(A7,Maximos!A:AQ,8+(Precipitacion!$E$2-1)*3,FALSE),"")</f>
        <v/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" s="72">
        <f>IFERROR(AU7-AV7,"NA")</f>
        <v/>
      </c>
    </row>
    <row r="8" ht="15" customHeight="1">
      <c r="A8" s="68" t="n">
        <v>14015080</v>
      </c>
      <c r="B8" s="69" t="inlineStr">
        <is>
          <t>Aeropuerto Rafael Nuñez</t>
        </is>
      </c>
      <c r="C8" s="65" t="inlineStr">
        <is>
          <t>Grupo Observación y Monitoreo</t>
        </is>
      </c>
      <c r="D8" s="70" t="n">
        <v>-75.51602778</v>
      </c>
      <c r="E8" s="70" t="n">
        <v>10.44725</v>
      </c>
      <c r="F8" s="71" t="n">
        <v>2</v>
      </c>
      <c r="G8" s="71" t="n">
        <v>13</v>
      </c>
      <c r="H8" s="71" t="n">
        <v>13001</v>
      </c>
      <c r="I8" s="69" t="inlineStr">
        <is>
          <t>Bolívar</t>
        </is>
      </c>
      <c r="J8" s="69" t="inlineStr">
        <is>
          <t>Cartagena De Indias</t>
        </is>
      </c>
      <c r="K8" s="72" t="n">
        <v>0.5</v>
      </c>
      <c r="L8" s="72" t="n">
        <v>0.2</v>
      </c>
      <c r="M8" s="72" t="n">
        <v>0</v>
      </c>
      <c r="N8" s="72" t="n">
        <v>0</v>
      </c>
      <c r="O8" s="72" t="n">
        <v>0</v>
      </c>
      <c r="P8" s="72" t="n">
        <v>1.5</v>
      </c>
      <c r="Q8" s="72" t="n">
        <v>0</v>
      </c>
      <c r="R8" s="72" t="n">
        <v>0</v>
      </c>
      <c r="S8" s="72" t="n">
        <v>0</v>
      </c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  <c r="AJ8" s="72" t="n"/>
      <c r="AK8" s="72" t="n"/>
      <c r="AL8" s="72" t="n"/>
      <c r="AM8" s="72" t="n"/>
      <c r="AN8" s="72" t="n"/>
      <c r="AO8" s="72" t="n"/>
      <c r="AP8" s="70">
        <f>COUNTIF(K8:AO8,"&gt;=0")</f>
        <v/>
      </c>
      <c r="AQ8" s="70">
        <f>IF(AP8&gt;0,SUM(K8:AO8),"")</f>
        <v/>
      </c>
      <c r="AR8" s="70">
        <f>IFERROR(VLOOKUP(A8,Climatologia_PP!A:U,9+Precipitacion!$E$2,FALSE),"")</f>
        <v/>
      </c>
      <c r="AS8" s="70">
        <f>IFERROR((AQ8/AR8)*100,"")</f>
        <v/>
      </c>
      <c r="AT8" s="70">
        <f>IFERROR(IF(AND((AQ8*$I$2*100/(AR8*AP8))&gt;100+3.33*AQ8-AR8*AP8/$I$2,AR8&lt;30),IF(100+3.33*AQ8-AR8*AP8/$I$2&gt;200,200,100+3.33*AQ8-AR8*AP8/$I$2),IF((AQ8*$I$2*100/(AR8*AP8))&lt;100+AQ8-3.33*AR8*AP8/$I$2,100+AQ8-3.33*AR8*AP8/$I$2,IF((AQ8*$I$2*100/(AR8*AP8))&gt;200,200,(AQ8*$I$2*100/(AR8*AP8))))),"")</f>
        <v/>
      </c>
      <c r="AU8" s="70">
        <f>IF(AP8&gt;0,MAX(K8:AO8),"")</f>
        <v/>
      </c>
      <c r="AV8" s="70">
        <f>IFERROR(VLOOKUP(A8,Maximos!A:AQ,8+(Precipitacion!$E$2-1)*3,FALSE),"")</f>
        <v/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" s="72">
        <f>IFERROR(AU8-AV8,"NA")</f>
        <v/>
      </c>
    </row>
    <row r="9" ht="15" customHeight="1">
      <c r="A9" s="68" t="n">
        <v>29045190</v>
      </c>
      <c r="B9" s="69" t="inlineStr">
        <is>
          <t xml:space="preserve">Aeropuerto Ernesto Cortissoz - AUT </t>
        </is>
      </c>
      <c r="C9" s="65" t="inlineStr">
        <is>
          <t>Grupo Observación y Monitoreo</t>
        </is>
      </c>
      <c r="D9" s="70" t="n">
        <v>-74.77972222000001</v>
      </c>
      <c r="E9" s="70" t="n">
        <v>10.91777778</v>
      </c>
      <c r="F9" s="71" t="n">
        <v>14</v>
      </c>
      <c r="G9" s="71" t="n">
        <v>8</v>
      </c>
      <c r="H9" s="71" t="n">
        <v>8758</v>
      </c>
      <c r="I9" s="69" t="inlineStr">
        <is>
          <t>Atlántico</t>
        </is>
      </c>
      <c r="J9" s="69" t="inlineStr">
        <is>
          <t>Soledad</t>
        </is>
      </c>
      <c r="K9" s="72" t="n">
        <v>0</v>
      </c>
      <c r="L9" s="72" t="n">
        <v>0</v>
      </c>
      <c r="M9" s="72" t="n">
        <v>0</v>
      </c>
      <c r="N9" s="72" t="n">
        <v>0</v>
      </c>
      <c r="O9" s="72" t="n"/>
      <c r="P9" s="72" t="n">
        <v>0</v>
      </c>
      <c r="Q9" s="72" t="n">
        <v>0</v>
      </c>
      <c r="R9" s="72" t="n">
        <v>0</v>
      </c>
      <c r="S9" s="72" t="n">
        <v>0</v>
      </c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  <c r="AJ9" s="72" t="n"/>
      <c r="AK9" s="72" t="n"/>
      <c r="AL9" s="72" t="n"/>
      <c r="AM9" s="72" t="n"/>
      <c r="AN9" s="72" t="n"/>
      <c r="AO9" s="72" t="n"/>
      <c r="AP9" s="70">
        <f>COUNTIF(K9:AO9,"&gt;=0")</f>
        <v/>
      </c>
      <c r="AQ9" s="70">
        <f>IF(AP9&gt;0,SUM(K9:AO9),"")</f>
        <v/>
      </c>
      <c r="AR9" s="70">
        <f>IFERROR(VLOOKUP(A9,Climatologia_PP!A:U,9+Precipitacion!$E$2,FALSE),"")</f>
        <v/>
      </c>
      <c r="AS9" s="70">
        <f>IFERROR((AQ9/AR9)*100,"")</f>
        <v/>
      </c>
      <c r="AT9" s="70">
        <f>IFERROR(IF(AND((AQ9*$I$2*100/(AR9*AP9))&gt;100+3.33*AQ9-AR9*AP9/$I$2,AR9&lt;30),IF(100+3.33*AQ9-AR9*AP9/$I$2&gt;200,200,100+3.33*AQ9-AR9*AP9/$I$2),IF((AQ9*$I$2*100/(AR9*AP9))&lt;100+AQ9-3.33*AR9*AP9/$I$2,100+AQ9-3.33*AR9*AP9/$I$2,IF((AQ9*$I$2*100/(AR9*AP9))&gt;200,200,(AQ9*$I$2*100/(AR9*AP9))))),"")</f>
        <v/>
      </c>
      <c r="AU9" s="70">
        <f>IF(AP9&gt;0,MAX(K9:AO9),"")</f>
        <v/>
      </c>
      <c r="AV9" s="70">
        <f>IFERROR(VLOOKUP(A9,Maximos!A:AQ,8+(Precipitacion!$E$2-1)*3,FALSE),"")</f>
        <v/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" s="72">
        <f>IFERROR(AU9-AV9,"NA")</f>
        <v/>
      </c>
    </row>
    <row r="10" ht="15" customHeight="1">
      <c r="A10" s="68" t="n">
        <v>15065180</v>
      </c>
      <c r="B10" s="69" t="inlineStr">
        <is>
          <t xml:space="preserve">Aeropuerto Almirante Padilla </t>
        </is>
      </c>
      <c r="C10" s="65" t="inlineStr">
        <is>
          <t>Grupo Observación y Monitoreo</t>
        </is>
      </c>
      <c r="D10" s="70" t="n">
        <v>-72.91766666999999</v>
      </c>
      <c r="E10" s="70" t="n">
        <v>11.52961111</v>
      </c>
      <c r="F10" s="71" t="n">
        <v>4</v>
      </c>
      <c r="G10" s="71" t="n">
        <v>44</v>
      </c>
      <c r="H10" s="71" t="n">
        <v>44001</v>
      </c>
      <c r="I10" s="69" t="inlineStr">
        <is>
          <t>La Guajira</t>
        </is>
      </c>
      <c r="J10" s="69" t="inlineStr">
        <is>
          <t>Riohacha</t>
        </is>
      </c>
      <c r="K10" s="72" t="n">
        <v>0</v>
      </c>
      <c r="L10" s="72" t="n">
        <v>0</v>
      </c>
      <c r="M10" s="72" t="n">
        <v>0</v>
      </c>
      <c r="N10" s="72" t="n">
        <v>0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  <c r="AJ10" s="72" t="n"/>
      <c r="AK10" s="72" t="n"/>
      <c r="AL10" s="72" t="n"/>
      <c r="AM10" s="72" t="n"/>
      <c r="AN10" s="72" t="n"/>
      <c r="AO10" s="72" t="n"/>
      <c r="AP10" s="70">
        <f>COUNTIF(K10:AO10,"&gt;=0")</f>
        <v/>
      </c>
      <c r="AQ10" s="70">
        <f>IF(AP10&gt;0,SUM(K10:AO10),"")</f>
        <v/>
      </c>
      <c r="AR10" s="70">
        <f>IFERROR(VLOOKUP(A10,Climatologia_PP!A:U,9+Precipitacion!$E$2,FALSE),"")</f>
        <v/>
      </c>
      <c r="AS10" s="70">
        <f>IFERROR((AQ10/AR10)*100,"")</f>
        <v/>
      </c>
      <c r="AT10" s="70">
        <f>IFERROR(IF(AND((AQ10*$I$2*100/(AR10*AP10))&gt;100+3.33*AQ10-AR10*AP10/$I$2,AR10&lt;30),IF(100+3.33*AQ10-AR10*AP10/$I$2&gt;200,200,100+3.33*AQ10-AR10*AP10/$I$2),IF((AQ10*$I$2*100/(AR10*AP10))&lt;100+AQ10-3.33*AR10*AP10/$I$2,100+AQ10-3.33*AR10*AP10/$I$2,IF((AQ10*$I$2*100/(AR10*AP10))&gt;200,200,(AQ10*$I$2*100/(AR10*AP10))))),"")</f>
        <v/>
      </c>
      <c r="AU10" s="70">
        <f>IF(AP10&gt;0,MAX(K10:AO10),"")</f>
        <v/>
      </c>
      <c r="AV10" s="70">
        <f>IFERROR(VLOOKUP(A10,Maximos!A:AQ,8+(Precipitacion!$E$2-1)*3,FALSE),"")</f>
        <v/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" s="72">
        <f>IFERROR(AU10-AV10,"NA")</f>
        <v/>
      </c>
    </row>
    <row r="11" ht="15" customHeight="1">
      <c r="A11" s="68" t="n">
        <v>28025502</v>
      </c>
      <c r="B11" s="69" t="inlineStr">
        <is>
          <t>Aeropuerto Alfonso López</t>
        </is>
      </c>
      <c r="C11" s="65" t="inlineStr">
        <is>
          <t>Grupo Observación y Monitoreo</t>
        </is>
      </c>
      <c r="D11" s="70" t="n">
        <v>-73.24766667</v>
      </c>
      <c r="E11" s="70" t="n">
        <v>10.43616667</v>
      </c>
      <c r="F11" s="71" t="n">
        <v>138</v>
      </c>
      <c r="G11" s="71" t="n">
        <v>20</v>
      </c>
      <c r="H11" s="71" t="n">
        <v>20001</v>
      </c>
      <c r="I11" s="69" t="inlineStr">
        <is>
          <t>Cesar</t>
        </is>
      </c>
      <c r="J11" s="69" t="inlineStr">
        <is>
          <t>Valledupar</t>
        </is>
      </c>
      <c r="K11" s="72" t="n">
        <v>0</v>
      </c>
      <c r="L11" s="72" t="n">
        <v>0</v>
      </c>
      <c r="M11" s="72" t="n">
        <v>0</v>
      </c>
      <c r="N11" s="72" t="n">
        <v>0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  <c r="AJ11" s="72" t="n"/>
      <c r="AK11" s="72" t="n"/>
      <c r="AL11" s="72" t="n"/>
      <c r="AM11" s="72" t="n"/>
      <c r="AN11" s="72" t="n"/>
      <c r="AO11" s="72" t="n"/>
      <c r="AP11" s="70">
        <f>COUNTIF(K11:AO11,"&gt;=0")</f>
        <v/>
      </c>
      <c r="AQ11" s="70">
        <f>IF(AP11&gt;0,SUM(K11:AO11),"")</f>
        <v/>
      </c>
      <c r="AR11" s="70">
        <f>IFERROR(VLOOKUP(A11,Climatologia_PP!A:U,9+Precipitacion!$E$2,FALSE),"")</f>
        <v/>
      </c>
      <c r="AS11" s="70">
        <f>IFERROR((AQ11/AR11)*100,"")</f>
        <v/>
      </c>
      <c r="AT11" s="70">
        <f>IFERROR(IF(AND((AQ11*$I$2*100/(AR11*AP11))&gt;100+3.33*AQ11-AR11*AP11/$I$2,AR11&lt;30),IF(100+3.33*AQ11-AR11*AP11/$I$2&gt;200,200,100+3.33*AQ11-AR11*AP11/$I$2),IF((AQ11*$I$2*100/(AR11*AP11))&lt;100+AQ11-3.33*AR11*AP11/$I$2,100+AQ11-3.33*AR11*AP11/$I$2,IF((AQ11*$I$2*100/(AR11*AP11))&gt;200,200,(AQ11*$I$2*100/(AR11*AP11))))),"")</f>
        <v/>
      </c>
      <c r="AU11" s="70">
        <f>IF(AP11&gt;0,MAX(K11:AO11),"")</f>
        <v/>
      </c>
      <c r="AV11" s="70">
        <f>IFERROR(VLOOKUP(A11,Maximos!A:AQ,8+(Precipitacion!$E$2-1)*3,FALSE),"")</f>
        <v/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" s="72">
        <f>IFERROR(AU11-AV11,"NA")</f>
        <v/>
      </c>
    </row>
    <row r="12" ht="15" customHeight="1">
      <c r="A12" s="68" t="n">
        <v>13035501</v>
      </c>
      <c r="B12" s="69" t="inlineStr">
        <is>
          <t>Aeropuerto Los Garzones</t>
        </is>
      </c>
      <c r="C12" s="65" t="inlineStr">
        <is>
          <t>Grupo Observación y Monitoreo</t>
        </is>
      </c>
      <c r="D12" s="70" t="n">
        <v>-75.82513889000001</v>
      </c>
      <c r="E12" s="70" t="n">
        <v>8.825833330000002</v>
      </c>
      <c r="F12" s="71" t="n">
        <v>20</v>
      </c>
      <c r="G12" s="71" t="n">
        <v>23</v>
      </c>
      <c r="H12" s="71" t="n">
        <v>23001</v>
      </c>
      <c r="I12" s="69" t="inlineStr">
        <is>
          <t>Córdoba</t>
        </is>
      </c>
      <c r="J12" s="69" t="inlineStr">
        <is>
          <t>Montería</t>
        </is>
      </c>
      <c r="K12" s="72" t="n">
        <v>0</v>
      </c>
      <c r="L12" s="72" t="n">
        <v>0</v>
      </c>
      <c r="M12" s="72" t="n">
        <v>0</v>
      </c>
      <c r="N12" s="72" t="n">
        <v>0</v>
      </c>
      <c r="O12" s="72" t="n">
        <v>6.3</v>
      </c>
      <c r="P12" s="72" t="n">
        <v>1.4</v>
      </c>
      <c r="Q12" s="72" t="n">
        <v>0</v>
      </c>
      <c r="R12" s="72" t="n">
        <v>0</v>
      </c>
      <c r="S12" s="72" t="n">
        <v>37.7</v>
      </c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  <c r="AJ12" s="72" t="n"/>
      <c r="AK12" s="72" t="n"/>
      <c r="AL12" s="72" t="n"/>
      <c r="AM12" s="72" t="n"/>
      <c r="AN12" s="72" t="n"/>
      <c r="AO12" s="72" t="n"/>
      <c r="AP12" s="70">
        <f>COUNTIF(K12:AO12,"&gt;=0")</f>
        <v/>
      </c>
      <c r="AQ12" s="70">
        <f>IF(AP12&gt;0,SUM(K12:AO12),"")</f>
        <v/>
      </c>
      <c r="AR12" s="70">
        <f>IFERROR(VLOOKUP(A12,Climatologia_PP!A:U,9+Precipitacion!$E$2,FALSE),"")</f>
        <v/>
      </c>
      <c r="AS12" s="70">
        <f>IFERROR((AQ12/AR12)*100,"")</f>
        <v/>
      </c>
      <c r="AT12" s="70">
        <f>IFERROR(IF(AND((AQ12*$I$2*100/(AR12*AP12))&gt;100+3.33*AQ12-AR12*AP12/$I$2,AR12&lt;30),IF(100+3.33*AQ12-AR12*AP12/$I$2&gt;200,200,100+3.33*AQ12-AR12*AP12/$I$2),IF((AQ12*$I$2*100/(AR12*AP12))&lt;100+AQ12-3.33*AR12*AP12/$I$2,100+AQ12-3.33*AR12*AP12/$I$2,IF((AQ12*$I$2*100/(AR12*AP12))&gt;200,200,(AQ12*$I$2*100/(AR12*AP12))))),"")</f>
        <v/>
      </c>
      <c r="AU12" s="70">
        <f>IF(AP12&gt;0,MAX(K12:AO12),"")</f>
        <v/>
      </c>
      <c r="AV12" s="70">
        <f>IFERROR(VLOOKUP(A12,Maximos!A:AQ,8+(Precipitacion!$E$2-1)*3,FALSE),"")</f>
        <v/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" s="72">
        <f>IFERROR(AU12-AV12,"NA")</f>
        <v/>
      </c>
    </row>
    <row r="13" ht="15" customHeight="1">
      <c r="A13" s="68" t="n">
        <v>23155030</v>
      </c>
      <c r="B13" s="69" t="inlineStr">
        <is>
          <t>Aeropuerto Yariguies</t>
        </is>
      </c>
      <c r="C13" s="65" t="inlineStr">
        <is>
          <t>Grupo Observación y Monitoreo</t>
        </is>
      </c>
      <c r="D13" s="70" t="n">
        <v>-73.80861111</v>
      </c>
      <c r="E13" s="70" t="n">
        <v>7.02638889</v>
      </c>
      <c r="F13" s="71" t="n">
        <v>126</v>
      </c>
      <c r="G13" s="71" t="n">
        <v>68</v>
      </c>
      <c r="H13" s="71" t="n">
        <v>68081</v>
      </c>
      <c r="I13" s="69" t="inlineStr">
        <is>
          <t>Santander</t>
        </is>
      </c>
      <c r="J13" s="69" t="inlineStr">
        <is>
          <t>Barrancabermeja</t>
        </is>
      </c>
      <c r="K13" s="72" t="n">
        <v>1.9</v>
      </c>
      <c r="L13" s="72" t="n">
        <v>0</v>
      </c>
      <c r="M13" s="72" t="n">
        <v>0</v>
      </c>
      <c r="N13" s="72" t="n">
        <v>0</v>
      </c>
      <c r="O13" s="72" t="n">
        <v>0</v>
      </c>
      <c r="P13" s="72" t="n">
        <v>0</v>
      </c>
      <c r="Q13" s="72" t="n">
        <v>2.8</v>
      </c>
      <c r="R13" s="72" t="n">
        <v>0</v>
      </c>
      <c r="S13" s="72" t="n">
        <v>0</v>
      </c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  <c r="AJ13" s="72" t="n"/>
      <c r="AK13" s="72" t="n"/>
      <c r="AL13" s="72" t="n"/>
      <c r="AM13" s="72" t="n"/>
      <c r="AN13" s="72" t="n"/>
      <c r="AO13" s="72" t="n"/>
      <c r="AP13" s="70">
        <f>COUNTIF(K13:AO13,"&gt;=0")</f>
        <v/>
      </c>
      <c r="AQ13" s="70">
        <f>IF(AP13&gt;0,SUM(K13:AO13),"")</f>
        <v/>
      </c>
      <c r="AR13" s="70">
        <f>IFERROR(VLOOKUP(A13,Climatologia_PP!A:U,9+Precipitacion!$E$2,FALSE),"")</f>
        <v/>
      </c>
      <c r="AS13" s="70">
        <f>IFERROR((AQ13/AR13)*100,"")</f>
        <v/>
      </c>
      <c r="AT13" s="70">
        <f>IFERROR(IF(AND((AQ13*$I$2*100/(AR13*AP13))&gt;100+3.33*AQ13-AR13*AP13/$I$2,AR13&lt;30),IF(100+3.33*AQ13-AR13*AP13/$I$2&gt;200,200,100+3.33*AQ13-AR13*AP13/$I$2),IF((AQ13*$I$2*100/(AR13*AP13))&lt;100+AQ13-3.33*AR13*AP13/$I$2,100+AQ13-3.33*AR13*AP13/$I$2,IF((AQ13*$I$2*100/(AR13*AP13))&gt;200,200,(AQ13*$I$2*100/(AR13*AP13))))),"")</f>
        <v/>
      </c>
      <c r="AU13" s="70">
        <f>IF(AP13&gt;0,MAX(K13:AO13),"")</f>
        <v/>
      </c>
      <c r="AV13" s="70">
        <f>IFERROR(VLOOKUP(A13,Maximos!A:AQ,8+(Precipitacion!$E$2-1)*3,FALSE),"")</f>
        <v/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" s="72">
        <f>IFERROR(AU13-AV13,"NA")</f>
        <v/>
      </c>
    </row>
    <row r="14" ht="15" customHeight="1">
      <c r="A14" s="68" t="n">
        <v>23195502</v>
      </c>
      <c r="B14" s="69" t="inlineStr">
        <is>
          <t>Aeropuerto Palonegro</t>
        </is>
      </c>
      <c r="C14" s="65" t="inlineStr">
        <is>
          <t>Grupo Observación y Monitoreo</t>
        </is>
      </c>
      <c r="D14" s="70" t="n">
        <v>-73.18452778</v>
      </c>
      <c r="E14" s="70" t="n">
        <v>7.12147222</v>
      </c>
      <c r="F14" s="71" t="n">
        <v>1189</v>
      </c>
      <c r="G14" s="71" t="n">
        <v>68</v>
      </c>
      <c r="H14" s="71" t="n">
        <v>68406</v>
      </c>
      <c r="I14" s="69" t="inlineStr">
        <is>
          <t>Santander</t>
        </is>
      </c>
      <c r="J14" s="69" t="inlineStr">
        <is>
          <t>Lebrija</t>
        </is>
      </c>
      <c r="K14" s="72" t="n">
        <v>0.6</v>
      </c>
      <c r="L14" s="72" t="n">
        <v>0</v>
      </c>
      <c r="M14" s="72" t="n">
        <v>2.5</v>
      </c>
      <c r="N14" s="72" t="n">
        <v>0</v>
      </c>
      <c r="O14" s="72" t="n">
        <v>0</v>
      </c>
      <c r="P14" s="72" t="n">
        <v>0</v>
      </c>
      <c r="Q14" s="72" t="n">
        <v>39.5</v>
      </c>
      <c r="R14" s="72" t="n">
        <v>0</v>
      </c>
      <c r="S14" s="72" t="n">
        <v>0</v>
      </c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0">
        <f>COUNTIF(K14:AO14,"&gt;=0")</f>
        <v/>
      </c>
      <c r="AQ14" s="70">
        <f>IF(AP14&gt;0,SUM(K14:AO14),"")</f>
        <v/>
      </c>
      <c r="AR14" s="70">
        <f>IFERROR(VLOOKUP(A14,Climatologia_PP!A:U,9+Precipitacion!$E$2,FALSE),"")</f>
        <v/>
      </c>
      <c r="AS14" s="70">
        <f>IFERROR((AQ14/AR14)*100,"")</f>
        <v/>
      </c>
      <c r="AT14" s="70">
        <f>IFERROR(IF(AND((AQ14*$I$2*100/(AR14*AP14))&gt;100+3.33*AQ14-AR14*AP14/$I$2,AR14&lt;30),IF(100+3.33*AQ14-AR14*AP14/$I$2&gt;200,200,100+3.33*AQ14-AR14*AP14/$I$2),IF((AQ14*$I$2*100/(AR14*AP14))&lt;100+AQ14-3.33*AR14*AP14/$I$2,100+AQ14-3.33*AR14*AP14/$I$2,IF((AQ14*$I$2*100/(AR14*AP14))&gt;200,200,(AQ14*$I$2*100/(AR14*AP14))))),"")</f>
        <v/>
      </c>
      <c r="AU14" s="70">
        <f>IF(AP14&gt;0,MAX(K14:AO14),"")</f>
        <v/>
      </c>
      <c r="AV14" s="70">
        <f>IFERROR(VLOOKUP(A14,Maximos!A:AQ,8+(Precipitacion!$E$2-1)*3,FALSE),"")</f>
        <v/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" s="72">
        <f>IFERROR(AU14-AV14,"NA")</f>
        <v/>
      </c>
    </row>
    <row r="15" ht="15" customHeight="1">
      <c r="A15" s="68" t="n">
        <v>16015010</v>
      </c>
      <c r="B15" s="69" t="inlineStr">
        <is>
          <t>Aeropuerto Camilo Daza</t>
        </is>
      </c>
      <c r="C15" s="65" t="inlineStr">
        <is>
          <t>Grupo Observación y Monitoreo</t>
        </is>
      </c>
      <c r="D15" s="70" t="n">
        <v>-72.50916667</v>
      </c>
      <c r="E15" s="70" t="n">
        <v>7.93027778</v>
      </c>
      <c r="F15" s="71" t="n">
        <v>250</v>
      </c>
      <c r="G15" s="71" t="n">
        <v>54</v>
      </c>
      <c r="H15" s="71" t="n">
        <v>54001</v>
      </c>
      <c r="I15" s="69" t="inlineStr">
        <is>
          <t>Norte de Santander</t>
        </is>
      </c>
      <c r="J15" s="69" t="inlineStr">
        <is>
          <t>San José De Cúcuta</t>
        </is>
      </c>
      <c r="K15" s="72" t="n">
        <v>0</v>
      </c>
      <c r="L15" s="72" t="n">
        <v>0.9</v>
      </c>
      <c r="M15" s="72" t="n">
        <v>0</v>
      </c>
      <c r="N15" s="72" t="n">
        <v>0</v>
      </c>
      <c r="O15" s="72" t="n">
        <v>0</v>
      </c>
      <c r="P15" s="72" t="n">
        <v>1.9</v>
      </c>
      <c r="Q15" s="72" t="n">
        <v>0</v>
      </c>
      <c r="R15" s="72" t="n">
        <v>0</v>
      </c>
      <c r="S15" s="72" t="n">
        <v>0</v>
      </c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  <c r="AJ15" s="72" t="n"/>
      <c r="AK15" s="72" t="n"/>
      <c r="AL15" s="72" t="n"/>
      <c r="AM15" s="72" t="n"/>
      <c r="AN15" s="72" t="n"/>
      <c r="AO15" s="72" t="n"/>
      <c r="AP15" s="70">
        <f>COUNTIF(K15:AO15,"&gt;=0")</f>
        <v/>
      </c>
      <c r="AQ15" s="70">
        <f>IF(AP15&gt;0,SUM(K15:AO15),"")</f>
        <v/>
      </c>
      <c r="AR15" s="70">
        <f>IFERROR(VLOOKUP(A15,Climatologia_PP!A:U,9+Precipitacion!$E$2,FALSE),"")</f>
        <v/>
      </c>
      <c r="AS15" s="70">
        <f>IFERROR((AQ15/AR15)*100,"")</f>
        <v/>
      </c>
      <c r="AT15" s="70">
        <f>IFERROR(IF(AND((AQ15*$I$2*100/(AR15*AP15))&gt;100+3.33*AQ15-AR15*AP15/$I$2,AR15&lt;30),IF(100+3.33*AQ15-AR15*AP15/$I$2&gt;200,200,100+3.33*AQ15-AR15*AP15/$I$2),IF((AQ15*$I$2*100/(AR15*AP15))&lt;100+AQ15-3.33*AR15*AP15/$I$2,100+AQ15-3.33*AR15*AP15/$I$2,IF((AQ15*$I$2*100/(AR15*AP15))&gt;200,200,(AQ15*$I$2*100/(AR15*AP15))))),"")</f>
        <v/>
      </c>
      <c r="AU15" s="70">
        <f>IF(AP15&gt;0,MAX(K15:AO15),"")</f>
        <v/>
      </c>
      <c r="AV15" s="70">
        <f>IFERROR(VLOOKUP(A15,Maximos!A:AQ,8+(Precipitacion!$E$2-1)*3,FALSE),"")</f>
        <v/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" s="72">
        <f>IFERROR(AU15-AV15,"NA")</f>
        <v/>
      </c>
    </row>
    <row r="16" ht="15" customHeight="1">
      <c r="A16" s="68" t="n">
        <v>12015070</v>
      </c>
      <c r="B16" s="69" t="inlineStr">
        <is>
          <t>Aeropuerto Los Cedros</t>
        </is>
      </c>
      <c r="C16" s="65" t="inlineStr">
        <is>
          <t>Grupo Observación y Monitoreo</t>
        </is>
      </c>
      <c r="D16" s="70" t="n">
        <v>-76.71788889</v>
      </c>
      <c r="E16" s="70" t="n">
        <v>7.81638889</v>
      </c>
      <c r="F16" s="71" t="n">
        <v>41</v>
      </c>
      <c r="G16" s="71" t="n">
        <v>5</v>
      </c>
      <c r="H16" s="71" t="n">
        <v>5147</v>
      </c>
      <c r="I16" s="69" t="inlineStr">
        <is>
          <t>Antioquia</t>
        </is>
      </c>
      <c r="J16" s="69" t="inlineStr">
        <is>
          <t>Carepa</t>
        </is>
      </c>
      <c r="K16" s="72" t="n">
        <v>50.9</v>
      </c>
      <c r="L16" s="72" t="n">
        <v>0.2</v>
      </c>
      <c r="M16" s="72" t="n">
        <v>0.6</v>
      </c>
      <c r="N16" s="72" t="n">
        <v>0.4</v>
      </c>
      <c r="O16" s="72" t="n">
        <v>2.8</v>
      </c>
      <c r="P16" s="72" t="n">
        <v>0.6</v>
      </c>
      <c r="Q16" s="72" t="n">
        <v>1.9</v>
      </c>
      <c r="R16" s="72" t="n">
        <v>89.3</v>
      </c>
      <c r="S16" s="72" t="n">
        <v>32.3</v>
      </c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  <c r="AJ16" s="72" t="n"/>
      <c r="AK16" s="72" t="n"/>
      <c r="AL16" s="72" t="n"/>
      <c r="AM16" s="72" t="n"/>
      <c r="AN16" s="72" t="n"/>
      <c r="AO16" s="72" t="n"/>
      <c r="AP16" s="70">
        <f>COUNTIF(K16:AO16,"&gt;=0")</f>
        <v/>
      </c>
      <c r="AQ16" s="70">
        <f>IF(AP16&gt;0,SUM(K16:AO16),"")</f>
        <v/>
      </c>
      <c r="AR16" s="70">
        <f>IFERROR(VLOOKUP(A16,Climatologia_PP!A:U,9+Precipitacion!$E$2,FALSE),"")</f>
        <v/>
      </c>
      <c r="AS16" s="70">
        <f>IFERROR((AQ16/AR16)*100,"")</f>
        <v/>
      </c>
      <c r="AT16" s="70">
        <f>IFERROR(IF(AND((AQ16*$I$2*100/(AR16*AP16))&gt;100+3.33*AQ16-AR16*AP16/$I$2,AR16&lt;30),IF(100+3.33*AQ16-AR16*AP16/$I$2&gt;200,200,100+3.33*AQ16-AR16*AP16/$I$2),IF((AQ16*$I$2*100/(AR16*AP16))&lt;100+AQ16-3.33*AR16*AP16/$I$2,100+AQ16-3.33*AR16*AP16/$I$2,IF((AQ16*$I$2*100/(AR16*AP16))&gt;200,200,(AQ16*$I$2*100/(AR16*AP16))))),"")</f>
        <v/>
      </c>
      <c r="AU16" s="70">
        <f>IF(AP16&gt;0,MAX(K16:AO16),"")</f>
        <v/>
      </c>
      <c r="AV16" s="70">
        <f>IFERROR(VLOOKUP(A16,Maximos!A:AQ,8+(Precipitacion!$E$2-1)*3,FALSE),"")</f>
        <v/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" s="72">
        <f>IFERROR(AU16-AV16,"NA")</f>
        <v/>
      </c>
    </row>
    <row r="17" ht="15" customHeight="1">
      <c r="A17" s="68" t="n">
        <v>27015330</v>
      </c>
      <c r="B17" s="69" t="inlineStr">
        <is>
          <t xml:space="preserve">Aeropuerto Olaya Herrera - AUT </t>
        </is>
      </c>
      <c r="C17" s="65" t="inlineStr">
        <is>
          <t>Grupo Observación y Monitoreo</t>
        </is>
      </c>
      <c r="D17" s="70" t="n">
        <v>-75.59</v>
      </c>
      <c r="E17" s="70" t="n">
        <v>6.22</v>
      </c>
      <c r="F17" s="71" t="n">
        <v>1490</v>
      </c>
      <c r="G17" s="71" t="n">
        <v>5</v>
      </c>
      <c r="H17" s="71" t="n">
        <v>5001</v>
      </c>
      <c r="I17" s="69" t="inlineStr">
        <is>
          <t>Antioquia</t>
        </is>
      </c>
      <c r="J17" s="69" t="inlineStr">
        <is>
          <t>Medellín</t>
        </is>
      </c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  <c r="AJ17" s="72" t="n"/>
      <c r="AK17" s="72" t="n"/>
      <c r="AL17" s="72" t="n"/>
      <c r="AM17" s="72" t="n"/>
      <c r="AN17" s="72" t="n"/>
      <c r="AO17" s="72" t="n"/>
      <c r="AP17" s="70">
        <f>COUNTIF(K17:AO17,"&gt;=0")</f>
        <v/>
      </c>
      <c r="AQ17" s="70">
        <f>IF(AP17&gt;0,SUM(K17:AO17),"")</f>
        <v/>
      </c>
      <c r="AR17" s="70">
        <f>IFERROR(VLOOKUP(A17,Climatologia_PP!A:U,9+Precipitacion!$E$2,FALSE),"")</f>
        <v/>
      </c>
      <c r="AS17" s="70">
        <f>IFERROR((AQ17/AR17)*100,"")</f>
        <v/>
      </c>
      <c r="AT17" s="70">
        <f>IFERROR(IF(AND((AQ17*$I$2*100/(AR17*AP17))&gt;100+3.33*AQ17-AR17*AP17/$I$2,AR17&lt;30),IF(100+3.33*AQ17-AR17*AP17/$I$2&gt;200,200,100+3.33*AQ17-AR17*AP17/$I$2),IF((AQ17*$I$2*100/(AR17*AP17))&lt;100+AQ17-3.33*AR17*AP17/$I$2,100+AQ17-3.33*AR17*AP17/$I$2,IF((AQ17*$I$2*100/(AR17*AP17))&gt;200,200,(AQ17*$I$2*100/(AR17*AP17))))),"")</f>
        <v/>
      </c>
      <c r="AU17" s="70">
        <f>IF(AP17&gt;0,MAX(K17:AO17),"")</f>
        <v/>
      </c>
      <c r="AV17" s="70">
        <f>IFERROR(VLOOKUP(A17,Maximos!A:AQ,8+(Precipitacion!$E$2-1)*3,FALSE),"")</f>
        <v/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" s="72">
        <f>IFERROR(AU17-AV17,"NA")</f>
        <v/>
      </c>
    </row>
    <row r="18" ht="15" customHeight="1">
      <c r="A18" s="68" t="n">
        <v>23085270</v>
      </c>
      <c r="B18" s="69" t="inlineStr">
        <is>
          <t xml:space="preserve">Aeropuerto José María Córdova - AUT </t>
        </is>
      </c>
      <c r="C18" s="65" t="inlineStr">
        <is>
          <t>Grupo Observación y Monitoreo</t>
        </is>
      </c>
      <c r="D18" s="70" t="n">
        <v>-75.43000000000001</v>
      </c>
      <c r="E18" s="70" t="n">
        <v>6.17</v>
      </c>
      <c r="F18" s="71" t="n">
        <v>2157</v>
      </c>
      <c r="G18" s="71" t="n">
        <v>5</v>
      </c>
      <c r="H18" s="71" t="n">
        <v>5615</v>
      </c>
      <c r="I18" s="69" t="inlineStr">
        <is>
          <t>Antioquia</t>
        </is>
      </c>
      <c r="J18" s="69" t="inlineStr">
        <is>
          <t>Rionegro</t>
        </is>
      </c>
      <c r="K18" s="72" t="n">
        <v>27.3</v>
      </c>
      <c r="L18" s="72" t="n">
        <v>0</v>
      </c>
      <c r="M18" s="72" t="n">
        <v>0</v>
      </c>
      <c r="N18" s="72" t="n">
        <v>0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7.3</v>
      </c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  <c r="AJ18" s="72" t="n"/>
      <c r="AK18" s="72" t="n"/>
      <c r="AL18" s="72" t="n"/>
      <c r="AM18" s="72" t="n"/>
      <c r="AN18" s="72" t="n"/>
      <c r="AO18" s="72" t="n"/>
      <c r="AP18" s="70">
        <f>COUNTIF(K18:AO18,"&gt;=0")</f>
        <v/>
      </c>
      <c r="AQ18" s="70">
        <f>IF(AP18&gt;0,SUM(K18:AO18),"")</f>
        <v/>
      </c>
      <c r="AR18" s="70">
        <f>IFERROR(VLOOKUP(A18,Climatologia_PP!A:U,9+Precipitacion!$E$2,FALSE),"")</f>
        <v/>
      </c>
      <c r="AS18" s="70">
        <f>IFERROR((AQ18/AR18)*100,"")</f>
        <v/>
      </c>
      <c r="AT18" s="70">
        <f>IFERROR(IF(AND((AQ18*$I$2*100/(AR18*AP18))&gt;100+3.33*AQ18-AR18*AP18/$I$2,AR18&lt;30),IF(100+3.33*AQ18-AR18*AP18/$I$2&gt;200,200,100+3.33*AQ18-AR18*AP18/$I$2),IF((AQ18*$I$2*100/(AR18*AP18))&lt;100+AQ18-3.33*AR18*AP18/$I$2,100+AQ18-3.33*AR18*AP18/$I$2,IF((AQ18*$I$2*100/(AR18*AP18))&gt;200,200,(AQ18*$I$2*100/(AR18*AP18))))),"")</f>
        <v/>
      </c>
      <c r="AU18" s="70">
        <f>IF(AP18&gt;0,MAX(K18:AO18),"")</f>
        <v/>
      </c>
      <c r="AV18" s="70">
        <f>IFERROR(VLOOKUP(A18,Maximos!A:AQ,8+(Precipitacion!$E$2-1)*3,FALSE),"")</f>
        <v/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" s="72">
        <f>IFERROR(AU18-AV18,"NA")</f>
        <v/>
      </c>
    </row>
    <row r="19" ht="15" customHeight="1">
      <c r="A19" s="68" t="n">
        <v>26135040</v>
      </c>
      <c r="B19" s="69" t="inlineStr">
        <is>
          <t>Aeropuerto Matecaña</t>
        </is>
      </c>
      <c r="C19" s="65" t="inlineStr">
        <is>
          <t>Grupo Observación y Monitoreo</t>
        </is>
      </c>
      <c r="D19" s="70" t="n">
        <v>-75.73722222000001</v>
      </c>
      <c r="E19" s="70" t="n">
        <v>4.81586111</v>
      </c>
      <c r="F19" s="71" t="n">
        <v>1342</v>
      </c>
      <c r="G19" s="71" t="n">
        <v>66</v>
      </c>
      <c r="H19" s="71" t="n">
        <v>66001</v>
      </c>
      <c r="I19" s="69" t="inlineStr">
        <is>
          <t>Risaralda</t>
        </is>
      </c>
      <c r="J19" s="69" t="inlineStr">
        <is>
          <t>Pereira</t>
        </is>
      </c>
      <c r="K19" s="72" t="n">
        <v>1.2</v>
      </c>
      <c r="L19" s="72" t="n">
        <v>0.7</v>
      </c>
      <c r="M19" s="72" t="n">
        <v>0</v>
      </c>
      <c r="N19" s="72" t="n">
        <v>0</v>
      </c>
      <c r="O19" s="72" t="n">
        <v>0</v>
      </c>
      <c r="P19" s="72" t="n">
        <v>1.8</v>
      </c>
      <c r="Q19" s="72" t="n">
        <v>0</v>
      </c>
      <c r="R19" s="72" t="n">
        <v>0</v>
      </c>
      <c r="S19" s="72" t="n">
        <v>0</v>
      </c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  <c r="AJ19" s="72" t="n"/>
      <c r="AK19" s="72" t="n"/>
      <c r="AL19" s="72" t="n"/>
      <c r="AM19" s="72" t="n"/>
      <c r="AN19" s="72" t="n"/>
      <c r="AO19" s="72" t="n"/>
      <c r="AP19" s="70">
        <f>COUNTIF(K19:AO19,"&gt;=0")</f>
        <v/>
      </c>
      <c r="AQ19" s="70">
        <f>IF(AP19&gt;0,SUM(K19:AO19),"")</f>
        <v/>
      </c>
      <c r="AR19" s="70">
        <f>IFERROR(VLOOKUP(A19,Climatologia_PP!A:U,9+Precipitacion!$E$2,FALSE),"")</f>
        <v/>
      </c>
      <c r="AS19" s="70">
        <f>IFERROR((AQ19/AR19)*100,"")</f>
        <v/>
      </c>
      <c r="AT19" s="70">
        <f>IFERROR(IF(AND((AQ19*$I$2*100/(AR19*AP19))&gt;100+3.33*AQ19-AR19*AP19/$I$2,AR19&lt;30),IF(100+3.33*AQ19-AR19*AP19/$I$2&gt;200,200,100+3.33*AQ19-AR19*AP19/$I$2),IF((AQ19*$I$2*100/(AR19*AP19))&lt;100+AQ19-3.33*AR19*AP19/$I$2,100+AQ19-3.33*AR19*AP19/$I$2,IF((AQ19*$I$2*100/(AR19*AP19))&gt;200,200,(AQ19*$I$2*100/(AR19*AP19))))),"")</f>
        <v/>
      </c>
      <c r="AU19" s="70">
        <f>IF(AP19&gt;0,MAX(K19:AO19),"")</f>
        <v/>
      </c>
      <c r="AV19" s="70">
        <f>IFERROR(VLOOKUP(A19,Maximos!A:AQ,8+(Precipitacion!$E$2-1)*3,FALSE),"")</f>
        <v/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" s="72">
        <f>IFERROR(AU19-AV19,"NA")</f>
        <v/>
      </c>
    </row>
    <row r="20" ht="15" customHeight="1">
      <c r="A20" s="68" t="n">
        <v>26125061</v>
      </c>
      <c r="B20" s="69" t="inlineStr">
        <is>
          <t xml:space="preserve">Aeropuerto El Edén - AUT </t>
        </is>
      </c>
      <c r="C20" s="65" t="inlineStr">
        <is>
          <t>Grupo Observación y Monitoreo</t>
        </is>
      </c>
      <c r="D20" s="70" t="n">
        <v>-75.76638889</v>
      </c>
      <c r="E20" s="70" t="n">
        <v>4.45472222</v>
      </c>
      <c r="F20" s="71" t="n">
        <v>1229</v>
      </c>
      <c r="G20" s="71" t="n">
        <v>63</v>
      </c>
      <c r="H20" s="71" t="n">
        <v>63001</v>
      </c>
      <c r="I20" s="69" t="inlineStr">
        <is>
          <t>Quindío</t>
        </is>
      </c>
      <c r="J20" s="69" t="inlineStr">
        <is>
          <t>Armenia</t>
        </is>
      </c>
      <c r="K20" s="72" t="n">
        <v>1.3</v>
      </c>
      <c r="L20" s="72" t="n">
        <v>0.3</v>
      </c>
      <c r="M20" s="72" t="n">
        <v>0</v>
      </c>
      <c r="N20" s="72" t="n">
        <v>0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  <c r="AJ20" s="72" t="n"/>
      <c r="AK20" s="72" t="n"/>
      <c r="AL20" s="72" t="n"/>
      <c r="AM20" s="72" t="n"/>
      <c r="AN20" s="72" t="n"/>
      <c r="AO20" s="72" t="n"/>
      <c r="AP20" s="70">
        <f>COUNTIF(K20:AO20,"&gt;=0")</f>
        <v/>
      </c>
      <c r="AQ20" s="70">
        <f>IF(AP20&gt;0,SUM(K20:AO20),"")</f>
        <v/>
      </c>
      <c r="AR20" s="70">
        <f>IFERROR(VLOOKUP(A20,Climatologia_PP!A:U,9+Precipitacion!$E$2,FALSE),"")</f>
        <v/>
      </c>
      <c r="AS20" s="70">
        <f>IFERROR((AQ20/AR20)*100,"")</f>
        <v/>
      </c>
      <c r="AT20" s="70">
        <f>IFERROR(IF(AND((AQ20*$I$2*100/(AR20*AP20))&gt;100+3.33*AQ20-AR20*AP20/$I$2,AR20&lt;30),IF(100+3.33*AQ20-AR20*AP20/$I$2&gt;200,200,100+3.33*AQ20-AR20*AP20/$I$2),IF((AQ20*$I$2*100/(AR20*AP20))&lt;100+AQ20-3.33*AR20*AP20/$I$2,100+AQ20-3.33*AR20*AP20/$I$2,IF((AQ20*$I$2*100/(AR20*AP20))&gt;200,200,(AQ20*$I$2*100/(AR20*AP20))))),"")</f>
        <v/>
      </c>
      <c r="AU20" s="70">
        <f>IF(AP20&gt;0,MAX(K20:AO20),"")</f>
        <v/>
      </c>
      <c r="AV20" s="70">
        <f>IFERROR(VLOOKUP(A20,Maximos!A:AQ,8+(Precipitacion!$E$2-1)*3,FALSE),"")</f>
        <v/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" s="72">
        <f>IFERROR(AU20-AV20,"NA")</f>
        <v/>
      </c>
    </row>
    <row r="21" ht="15" customHeight="1">
      <c r="A21" s="68" t="n">
        <v>21245040</v>
      </c>
      <c r="B21" s="69" t="inlineStr">
        <is>
          <t>Aeropuerto Perales</t>
        </is>
      </c>
      <c r="C21" s="65" t="inlineStr">
        <is>
          <t>Grupo Observación y Monitoreo</t>
        </is>
      </c>
      <c r="D21" s="70" t="n">
        <v>-75.13941666999999</v>
      </c>
      <c r="E21" s="70" t="n">
        <v>4.42413889</v>
      </c>
      <c r="F21" s="71" t="n">
        <v>943</v>
      </c>
      <c r="G21" s="71" t="n">
        <v>73</v>
      </c>
      <c r="H21" s="71" t="n">
        <v>73001</v>
      </c>
      <c r="I21" s="69" t="inlineStr">
        <is>
          <t>Tolima</t>
        </is>
      </c>
      <c r="J21" s="69" t="inlineStr">
        <is>
          <t>Ibagué</t>
        </is>
      </c>
      <c r="K21" s="72" t="n">
        <v>22.8</v>
      </c>
      <c r="L21" s="72" t="n">
        <v>1.4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  <c r="AJ21" s="72" t="n"/>
      <c r="AK21" s="72" t="n"/>
      <c r="AL21" s="72" t="n"/>
      <c r="AM21" s="72" t="n"/>
      <c r="AN21" s="72" t="n"/>
      <c r="AO21" s="72" t="n"/>
      <c r="AP21" s="70">
        <f>COUNTIF(K21:AO21,"&gt;=0")</f>
        <v/>
      </c>
      <c r="AQ21" s="70">
        <f>IF(AP21&gt;0,SUM(K21:AO21),"")</f>
        <v/>
      </c>
      <c r="AR21" s="70">
        <f>IFERROR(VLOOKUP(A21,Climatologia_PP!A:U,9+Precipitacion!$E$2,FALSE),"")</f>
        <v/>
      </c>
      <c r="AS21" s="70">
        <f>IFERROR((AQ21/AR21)*100,"")</f>
        <v/>
      </c>
      <c r="AT21" s="70">
        <f>IFERROR(IF(AND((AQ21*$I$2*100/(AR21*AP21))&gt;100+3.33*AQ21-AR21*AP21/$I$2,AR21&lt;30),IF(100+3.33*AQ21-AR21*AP21/$I$2&gt;200,200,100+3.33*AQ21-AR21*AP21/$I$2),IF((AQ21*$I$2*100/(AR21*AP21))&lt;100+AQ21-3.33*AR21*AP21/$I$2,100+AQ21-3.33*AR21*AP21/$I$2,IF((AQ21*$I$2*100/(AR21*AP21))&gt;200,200,(AQ21*$I$2*100/(AR21*AP21))))),"")</f>
        <v/>
      </c>
      <c r="AU21" s="70">
        <f>IF(AP21&gt;0,MAX(K21:AO21),"")</f>
        <v/>
      </c>
      <c r="AV21" s="70">
        <f>IFERROR(VLOOKUP(A21,Maximos!A:AQ,8+(Precipitacion!$E$2-1)*3,FALSE),"")</f>
        <v/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" s="72">
        <f>IFERROR(AU21-AV21,"NA")</f>
        <v/>
      </c>
    </row>
    <row r="22" ht="15" customHeight="1">
      <c r="A22" s="68" t="n">
        <v>21205791</v>
      </c>
      <c r="B22" s="69" t="inlineStr">
        <is>
          <t xml:space="preserve">Aeropuerto El Dorado Catam - AUT </t>
        </is>
      </c>
      <c r="C22" s="65" t="inlineStr">
        <is>
          <t>Grupo Observación y Monitoreo</t>
        </is>
      </c>
      <c r="D22" s="70" t="n">
        <v>-74.15066666999999</v>
      </c>
      <c r="E22" s="70" t="n">
        <v>4.70558333</v>
      </c>
      <c r="F22" s="71" t="n">
        <v>2547</v>
      </c>
      <c r="G22" s="71" t="n">
        <v>11</v>
      </c>
      <c r="H22" s="71" t="n">
        <v>11001</v>
      </c>
      <c r="I22" s="69" t="inlineStr">
        <is>
          <t>Bogotá, D.C.</t>
        </is>
      </c>
      <c r="J22" s="69" t="inlineStr">
        <is>
          <t>Bogotá, D.C.</t>
        </is>
      </c>
      <c r="K22" s="72" t="n">
        <v>1.5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  <c r="AJ22" s="72" t="n"/>
      <c r="AK22" s="72" t="n"/>
      <c r="AL22" s="72" t="n"/>
      <c r="AM22" s="72" t="n"/>
      <c r="AN22" s="72" t="n"/>
      <c r="AO22" s="72" t="n"/>
      <c r="AP22" s="70">
        <f>COUNTIF(K22:AO22,"&gt;=0")</f>
        <v/>
      </c>
      <c r="AQ22" s="70">
        <f>IF(AP22&gt;0,SUM(K22:AO22),"")</f>
        <v/>
      </c>
      <c r="AR22" s="70">
        <f>IFERROR(VLOOKUP(A22,Climatologia_PP!A:U,9+Precipitacion!$E$2,FALSE),"")</f>
        <v/>
      </c>
      <c r="AS22" s="70">
        <f>IFERROR((AQ22/AR22)*100,"")</f>
        <v/>
      </c>
      <c r="AT22" s="70">
        <f>IFERROR(IF(AND((AQ22*$I$2*100/(AR22*AP22))&gt;100+3.33*AQ22-AR22*AP22/$I$2,AR22&lt;30),IF(100+3.33*AQ22-AR22*AP22/$I$2&gt;200,200,100+3.33*AQ22-AR22*AP22/$I$2),IF((AQ22*$I$2*100/(AR22*AP22))&lt;100+AQ22-3.33*AR22*AP22/$I$2,100+AQ22-3.33*AR22*AP22/$I$2,IF((AQ22*$I$2*100/(AR22*AP22))&gt;200,200,(AQ22*$I$2*100/(AR22*AP22))))),"")</f>
        <v/>
      </c>
      <c r="AU22" s="70">
        <f>IF(AP22&gt;0,MAX(K22:AO22),"")</f>
        <v/>
      </c>
      <c r="AV22" s="70">
        <f>IFERROR(VLOOKUP(A22,Maximos!A:AQ,8+(Precipitacion!$E$2-1)*3,FALSE),"")</f>
        <v/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" s="72">
        <f>IFERROR(AU22-AV22,"NA")</f>
        <v/>
      </c>
    </row>
    <row r="23" ht="15" customHeight="1">
      <c r="A23" s="68" t="n">
        <v>26075040</v>
      </c>
      <c r="B23" s="69" t="inlineStr">
        <is>
          <t>Aeropuerto Alfonso Bonilla</t>
        </is>
      </c>
      <c r="C23" s="65" t="inlineStr">
        <is>
          <t>Grupo Observación y Monitoreo</t>
        </is>
      </c>
      <c r="D23" s="70" t="n">
        <v>-76.38663889</v>
      </c>
      <c r="E23" s="70" t="n">
        <v>3.53668889</v>
      </c>
      <c r="F23" s="71" t="n">
        <v>970</v>
      </c>
      <c r="G23" s="71" t="n">
        <v>76</v>
      </c>
      <c r="H23" s="71" t="n">
        <v>76520</v>
      </c>
      <c r="I23" s="69" t="inlineStr">
        <is>
          <t>Valle del Cauca</t>
        </is>
      </c>
      <c r="J23" s="69" t="inlineStr">
        <is>
          <t>Palmira</t>
        </is>
      </c>
      <c r="K23" s="72" t="n">
        <v>0.2</v>
      </c>
      <c r="L23" s="72" t="n">
        <v>0</v>
      </c>
      <c r="M23" s="72" t="n">
        <v>0</v>
      </c>
      <c r="N23" s="72" t="n">
        <v>0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  <c r="AJ23" s="72" t="n"/>
      <c r="AK23" s="72" t="n"/>
      <c r="AL23" s="72" t="n"/>
      <c r="AM23" s="72" t="n"/>
      <c r="AN23" s="72" t="n"/>
      <c r="AO23" s="72" t="n"/>
      <c r="AP23" s="70">
        <f>COUNTIF(K23:AO23,"&gt;=0")</f>
        <v/>
      </c>
      <c r="AQ23" s="70">
        <f>IF(AP23&gt;0,SUM(K23:AO23),"")</f>
        <v/>
      </c>
      <c r="AR23" s="70">
        <f>IFERROR(VLOOKUP(A23,Climatologia_PP!A:U,9+Precipitacion!$E$2,FALSE),"")</f>
        <v/>
      </c>
      <c r="AS23" s="70">
        <f>IFERROR((AQ23/AR23)*100,"")</f>
        <v/>
      </c>
      <c r="AT23" s="70">
        <f>IFERROR(IF(AND((AQ23*$I$2*100/(AR23*AP23))&gt;100+3.33*AQ23-AR23*AP23/$I$2,AR23&lt;30),IF(100+3.33*AQ23-AR23*AP23/$I$2&gt;200,200,100+3.33*AQ23-AR23*AP23/$I$2),IF((AQ23*$I$2*100/(AR23*AP23))&lt;100+AQ23-3.33*AR23*AP23/$I$2,100+AQ23-3.33*AR23*AP23/$I$2,IF((AQ23*$I$2*100/(AR23*AP23))&gt;200,200,(AQ23*$I$2*100/(AR23*AP23))))),"")</f>
        <v/>
      </c>
      <c r="AU23" s="70">
        <f>IF(AP23&gt;0,MAX(K23:AO23),"")</f>
        <v/>
      </c>
      <c r="AV23" s="70">
        <f>IFERROR(VLOOKUP(A23,Maximos!A:AQ,8+(Precipitacion!$E$2-1)*3,FALSE),"")</f>
        <v/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" s="72">
        <f>IFERROR(AU23-AV23,"NA")</f>
        <v/>
      </c>
    </row>
    <row r="24" ht="15" customHeight="1">
      <c r="A24" s="68" t="n">
        <v>21115020</v>
      </c>
      <c r="B24" s="69" t="inlineStr">
        <is>
          <t>Aeropuerto Benito Salas</t>
        </is>
      </c>
      <c r="C24" s="65" t="inlineStr">
        <is>
          <t>Grupo Observación y Monitoreo</t>
        </is>
      </c>
      <c r="D24" s="70" t="n">
        <v>-75.29305556000001</v>
      </c>
      <c r="E24" s="70" t="n">
        <v>2.94875</v>
      </c>
      <c r="F24" s="71" t="n">
        <v>439</v>
      </c>
      <c r="G24" s="71" t="n">
        <v>41</v>
      </c>
      <c r="H24" s="71" t="n">
        <v>41001</v>
      </c>
      <c r="I24" s="69" t="inlineStr">
        <is>
          <t>Huila</t>
        </is>
      </c>
      <c r="J24" s="69" t="inlineStr">
        <is>
          <t>Neiva</t>
        </is>
      </c>
      <c r="K24" s="72" t="n">
        <v>0.3</v>
      </c>
      <c r="L24" s="72" t="n">
        <v>0.3</v>
      </c>
      <c r="M24" s="72" t="n">
        <v>0</v>
      </c>
      <c r="N24" s="72" t="n">
        <v>0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0">
        <f>COUNTIF(K24:AO24,"&gt;=0")</f>
        <v/>
      </c>
      <c r="AQ24" s="70">
        <f>IF(AP24&gt;0,SUM(K24:AO24),"")</f>
        <v/>
      </c>
      <c r="AR24" s="70">
        <f>IFERROR(VLOOKUP(A24,Climatologia_PP!A:U,9+Precipitacion!$E$2,FALSE),"")</f>
        <v/>
      </c>
      <c r="AS24" s="70">
        <f>IFERROR((AQ24/AR24)*100,"")</f>
        <v/>
      </c>
      <c r="AT24" s="70">
        <f>IFERROR(IF(AND((AQ24*$I$2*100/(AR24*AP24))&gt;100+3.33*AQ24-AR24*AP24/$I$2,AR24&lt;30),IF(100+3.33*AQ24-AR24*AP24/$I$2&gt;200,200,100+3.33*AQ24-AR24*AP24/$I$2),IF((AQ24*$I$2*100/(AR24*AP24))&lt;100+AQ24-3.33*AR24*AP24/$I$2,100+AQ24-3.33*AR24*AP24/$I$2,IF((AQ24*$I$2*100/(AR24*AP24))&gt;200,200,(AQ24*$I$2*100/(AR24*AP24))))),"")</f>
        <v/>
      </c>
      <c r="AU24" s="70">
        <f>IF(AP24&gt;0,MAX(K24:AO24),"")</f>
        <v/>
      </c>
      <c r="AV24" s="70">
        <f>IFERROR(VLOOKUP(A24,Maximos!A:AQ,8+(Precipitacion!$E$2-1)*3,FALSE),"")</f>
        <v/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" s="72">
        <f>IFERROR(AU24-AV24,"NA")</f>
        <v/>
      </c>
    </row>
    <row r="25" ht="15" customHeight="1">
      <c r="A25" s="68" t="n">
        <v>52045020</v>
      </c>
      <c r="B25" s="69" t="inlineStr">
        <is>
          <t>Aeropuerto Antonio Nariño</t>
        </is>
      </c>
      <c r="C25" s="65" t="inlineStr">
        <is>
          <t>Grupo Observación y Monitoreo</t>
        </is>
      </c>
      <c r="D25" s="70" t="n">
        <v>-77.29086111000001</v>
      </c>
      <c r="E25" s="70" t="n">
        <v>1.39408333</v>
      </c>
      <c r="F25" s="71" t="n">
        <v>1796</v>
      </c>
      <c r="G25" s="71" t="n">
        <v>52</v>
      </c>
      <c r="H25" s="71" t="n">
        <v>52240</v>
      </c>
      <c r="I25" s="69" t="inlineStr">
        <is>
          <t>Nariño</t>
        </is>
      </c>
      <c r="J25" s="69" t="inlineStr">
        <is>
          <t>Chachagüí</t>
        </is>
      </c>
      <c r="K25" s="72" t="n">
        <v>0.1</v>
      </c>
      <c r="L25" s="72" t="n">
        <v>0</v>
      </c>
      <c r="M25" s="72" t="n">
        <v>0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  <c r="AJ25" s="72" t="n"/>
      <c r="AK25" s="72" t="n"/>
      <c r="AL25" s="72" t="n"/>
      <c r="AM25" s="72" t="n"/>
      <c r="AN25" s="72" t="n"/>
      <c r="AO25" s="72" t="n"/>
      <c r="AP25" s="70">
        <f>COUNTIF(K25:AO25,"&gt;=0")</f>
        <v/>
      </c>
      <c r="AQ25" s="70">
        <f>IF(AP25&gt;0,SUM(K25:AO25),"")</f>
        <v/>
      </c>
      <c r="AR25" s="70">
        <f>IFERROR(VLOOKUP(A25,Climatologia_PP!A:U,9+Precipitacion!$E$2,FALSE),"")</f>
        <v/>
      </c>
      <c r="AS25" s="70">
        <f>IFERROR((AQ25/AR25)*100,"")</f>
        <v/>
      </c>
      <c r="AT25" s="70">
        <f>IFERROR(IF(AND((AQ25*$I$2*100/(AR25*AP25))&gt;100+3.33*AQ25-AR25*AP25/$I$2,AR25&lt;30),IF(100+3.33*AQ25-AR25*AP25/$I$2&gt;200,200,100+3.33*AQ25-AR25*AP25/$I$2),IF((AQ25*$I$2*100/(AR25*AP25))&lt;100+AQ25-3.33*AR25*AP25/$I$2,100+AQ25-3.33*AR25*AP25/$I$2,IF((AQ25*$I$2*100/(AR25*AP25))&gt;200,200,(AQ25*$I$2*100/(AR25*AP25))))),"")</f>
        <v/>
      </c>
      <c r="AU25" s="70">
        <f>IF(AP25&gt;0,MAX(K25:AO25),"")</f>
        <v/>
      </c>
      <c r="AV25" s="70">
        <f>IFERROR(VLOOKUP(A25,Maximos!A:AQ,8+(Precipitacion!$E$2-1)*3,FALSE),"")</f>
        <v/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" s="72">
        <f>IFERROR(AU25-AV25,"NA")</f>
        <v/>
      </c>
    </row>
    <row r="26" ht="15" customHeight="1">
      <c r="A26" s="68" t="n">
        <v>52055230</v>
      </c>
      <c r="B26" s="69" t="inlineStr">
        <is>
          <t xml:space="preserve">Aeropuerto San Luis - AUT </t>
        </is>
      </c>
      <c r="C26" s="65" t="inlineStr">
        <is>
          <t>Grupo Observación y Monitoreo</t>
        </is>
      </c>
      <c r="D26" s="70" t="n">
        <v>-77.67775</v>
      </c>
      <c r="E26" s="70" t="n">
        <v>0.8570833300000001</v>
      </c>
      <c r="F26" s="71" t="n">
        <v>2961</v>
      </c>
      <c r="G26" s="71" t="n">
        <v>52</v>
      </c>
      <c r="H26" s="71" t="n">
        <v>52022</v>
      </c>
      <c r="I26" s="69" t="inlineStr">
        <is>
          <t>Nariño</t>
        </is>
      </c>
      <c r="J26" s="69" t="inlineStr">
        <is>
          <t>Aldana</t>
        </is>
      </c>
      <c r="K26" s="72" t="n">
        <v>0.3</v>
      </c>
      <c r="L26" s="72" t="n">
        <v>0.6</v>
      </c>
      <c r="M26" s="72" t="n">
        <v>0.2</v>
      </c>
      <c r="N26" s="72" t="n">
        <v>1</v>
      </c>
      <c r="O26" s="72" t="n">
        <v>0</v>
      </c>
      <c r="P26" s="72" t="n">
        <v>0.1</v>
      </c>
      <c r="Q26" s="72" t="n">
        <v>0.5</v>
      </c>
      <c r="R26" s="72" t="n">
        <v>0</v>
      </c>
      <c r="S26" s="72" t="n">
        <v>0.7</v>
      </c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  <c r="AJ26" s="72" t="n"/>
      <c r="AK26" s="72" t="n"/>
      <c r="AL26" s="72" t="n"/>
      <c r="AM26" s="72" t="n"/>
      <c r="AN26" s="72" t="n"/>
      <c r="AO26" s="72" t="n"/>
      <c r="AP26" s="70">
        <f>COUNTIF(K26:AO26,"&gt;=0")</f>
        <v/>
      </c>
      <c r="AQ26" s="70">
        <f>IF(AP26&gt;0,SUM(K26:AO26),"")</f>
        <v/>
      </c>
      <c r="AR26" s="70">
        <f>IFERROR(VLOOKUP(A26,Climatologia_PP!A:U,9+Precipitacion!$E$2,FALSE),"")</f>
        <v/>
      </c>
      <c r="AS26" s="70">
        <f>IFERROR((AQ26/AR26)*100,"")</f>
        <v/>
      </c>
      <c r="AT26" s="70">
        <f>IFERROR(IF(AND((AQ26*$I$2*100/(AR26*AP26))&gt;100+3.33*AQ26-AR26*AP26/$I$2,AR26&lt;30),IF(100+3.33*AQ26-AR26*AP26/$I$2&gt;200,200,100+3.33*AQ26-AR26*AP26/$I$2),IF((AQ26*$I$2*100/(AR26*AP26))&lt;100+AQ26-3.33*AR26*AP26/$I$2,100+AQ26-3.33*AR26*AP26/$I$2,IF((AQ26*$I$2*100/(AR26*AP26))&gt;200,200,(AQ26*$I$2*100/(AR26*AP26))))),"")</f>
        <v/>
      </c>
      <c r="AU26" s="70">
        <f>IF(AP26&gt;0,MAX(K26:AO26),"")</f>
        <v/>
      </c>
      <c r="AV26" s="70">
        <f>IFERROR(VLOOKUP(A26,Maximos!A:AQ,8+(Precipitacion!$E$2-1)*3,FALSE),"")</f>
        <v/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" s="72">
        <f>IFERROR(AU26-AV26,"NA")</f>
        <v/>
      </c>
    </row>
    <row r="27" ht="15" customHeight="1">
      <c r="A27" s="68" t="n">
        <v>11045010</v>
      </c>
      <c r="B27" s="69" t="inlineStr">
        <is>
          <t>Aeropuerto El Caraño</t>
        </is>
      </c>
      <c r="C27" s="65" t="inlineStr">
        <is>
          <t>Grupo Observación y Monitoreo</t>
        </is>
      </c>
      <c r="D27" s="70" t="n">
        <v>-76.64377777999999</v>
      </c>
      <c r="E27" s="70" t="n">
        <v>5.69055556</v>
      </c>
      <c r="F27" s="71" t="n">
        <v>75</v>
      </c>
      <c r="G27" s="71" t="n">
        <v>27</v>
      </c>
      <c r="H27" s="71" t="n">
        <v>27001</v>
      </c>
      <c r="I27" s="69" t="inlineStr">
        <is>
          <t>Chocó</t>
        </is>
      </c>
      <c r="J27" s="69" t="inlineStr">
        <is>
          <t>Quibdó</t>
        </is>
      </c>
      <c r="K27" s="72" t="n">
        <v>75.8</v>
      </c>
      <c r="L27" s="72" t="n">
        <v>0.3</v>
      </c>
      <c r="M27" s="72" t="n">
        <v>70.5</v>
      </c>
      <c r="N27" s="72" t="n">
        <v>1.5</v>
      </c>
      <c r="O27" s="72" t="n">
        <v>28.4</v>
      </c>
      <c r="P27" s="72" t="n">
        <v>31.7</v>
      </c>
      <c r="Q27" s="72" t="n">
        <v>2.2</v>
      </c>
      <c r="R27" s="72" t="n">
        <v>33.2</v>
      </c>
      <c r="S27" s="72" t="n">
        <v>11.9</v>
      </c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91" t="n"/>
      <c r="AO27" s="72" t="n"/>
      <c r="AP27" s="70">
        <f>COUNTIF(K27:AO27,"&gt;=0")</f>
        <v/>
      </c>
      <c r="AQ27" s="70">
        <f>IF(AP27&gt;0,SUM(K27:AO27),"")</f>
        <v/>
      </c>
      <c r="AR27" s="70">
        <f>IFERROR(VLOOKUP(A27,Climatologia_PP!A:U,9+Precipitacion!$E$2,FALSE),"")</f>
        <v/>
      </c>
      <c r="AS27" s="70">
        <f>IFERROR((AQ27/AR27)*100,"")</f>
        <v/>
      </c>
      <c r="AT27" s="70">
        <f>IFERROR(IF(AND((AQ27*$I$2*100/(AR27*AP27))&gt;100+3.33*AQ27-AR27*AP27/$I$2,AR27&lt;30),IF(100+3.33*AQ27-AR27*AP27/$I$2&gt;200,200,100+3.33*AQ27-AR27*AP27/$I$2),IF((AQ27*$I$2*100/(AR27*AP27))&lt;100+AQ27-3.33*AR27*AP27/$I$2,100+AQ27-3.33*AR27*AP27/$I$2,IF((AQ27*$I$2*100/(AR27*AP27))&gt;200,200,(AQ27*$I$2*100/(AR27*AP27))))),"")</f>
        <v/>
      </c>
      <c r="AU27" s="70">
        <f>IF(AP27&gt;0,MAX(K27:AO27),"")</f>
        <v/>
      </c>
      <c r="AV27" s="70">
        <f>IFERROR(VLOOKUP(A27,Maximos!A:AQ,8+(Precipitacion!$E$2-1)*3,FALSE),"")</f>
        <v/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" s="72">
        <f>IFERROR(AU27-AV27,"NA")</f>
        <v/>
      </c>
    </row>
    <row r="28" ht="15" customHeight="1">
      <c r="A28" s="68" t="n">
        <v>37055010</v>
      </c>
      <c r="B28" s="69" t="inlineStr">
        <is>
          <t>Aeropuerto Santiago Pérez</t>
        </is>
      </c>
      <c r="C28" s="65" t="inlineStr">
        <is>
          <t>Grupo Observación y Monitoreo</t>
        </is>
      </c>
      <c r="D28" s="70" t="n">
        <v>-70.73805556000001</v>
      </c>
      <c r="E28" s="70" t="n">
        <v>7.06944444</v>
      </c>
      <c r="F28" s="71" t="n">
        <v>128</v>
      </c>
      <c r="G28" s="71" t="n">
        <v>81</v>
      </c>
      <c r="H28" s="71" t="n">
        <v>81001</v>
      </c>
      <c r="I28" s="69" t="inlineStr">
        <is>
          <t>Arauca</t>
        </is>
      </c>
      <c r="J28" s="69" t="inlineStr">
        <is>
          <t>Arauca</t>
        </is>
      </c>
      <c r="K28" s="72" t="n">
        <v>0</v>
      </c>
      <c r="L28" s="72" t="n">
        <v>30.5</v>
      </c>
      <c r="M28" s="72" t="n">
        <v>0</v>
      </c>
      <c r="N28" s="72" t="n">
        <v>12.2</v>
      </c>
      <c r="O28" s="72" t="n">
        <v>0</v>
      </c>
      <c r="P28" s="72" t="n">
        <v>17.1</v>
      </c>
      <c r="Q28" s="72" t="n">
        <v>17.4</v>
      </c>
      <c r="R28" s="72" t="n">
        <v>2.3</v>
      </c>
      <c r="S28" s="72" t="n">
        <v>0</v>
      </c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0">
        <f>COUNTIF(K28:AO28,"&gt;=0")</f>
        <v/>
      </c>
      <c r="AQ28" s="70">
        <f>IF(AP28&gt;0,SUM(K28:AO28),"")</f>
        <v/>
      </c>
      <c r="AR28" s="70">
        <f>IFERROR(VLOOKUP(A28,Climatologia_PP!A:U,9+Precipitacion!$E$2,FALSE),"")</f>
        <v/>
      </c>
      <c r="AS28" s="70">
        <f>IFERROR((AQ28/AR28)*100,"")</f>
        <v/>
      </c>
      <c r="AT28" s="70">
        <f>IFERROR(IF(AND((AQ28*$I$2*100/(AR28*AP28))&gt;100+3.33*AQ28-AR28*AP28/$I$2,AR28&lt;30),IF(100+3.33*AQ28-AR28*AP28/$I$2&gt;200,200,100+3.33*AQ28-AR28*AP28/$I$2),IF((AQ28*$I$2*100/(AR28*AP28))&lt;100+AQ28-3.33*AR28*AP28/$I$2,100+AQ28-3.33*AR28*AP28/$I$2,IF((AQ28*$I$2*100/(AR28*AP28))&gt;200,200,(AQ28*$I$2*100/(AR28*AP28))))),"")</f>
        <v/>
      </c>
      <c r="AU28" s="70">
        <f>IF(AP28&gt;0,MAX(K28:AO28),"")</f>
        <v/>
      </c>
      <c r="AV28" s="70">
        <f>IFERROR(VLOOKUP(A28,Maximos!A:AQ,8+(Precipitacion!$E$2-1)*3,FALSE),"")</f>
        <v/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" s="72">
        <f>IFERROR(AU28-AV28,"NA")</f>
        <v/>
      </c>
    </row>
    <row r="29" ht="15" customHeight="1">
      <c r="A29" s="68" t="n">
        <v>38015030</v>
      </c>
      <c r="B29" s="69" t="inlineStr">
        <is>
          <t>Aeropuerto Puerto Carreño</t>
        </is>
      </c>
      <c r="C29" s="65" t="inlineStr">
        <is>
          <t>Grupo Observación y Monitoreo</t>
        </is>
      </c>
      <c r="D29" s="70" t="n">
        <v>-67.49122222000001</v>
      </c>
      <c r="E29" s="70" t="n">
        <v>6.18243611</v>
      </c>
      <c r="F29" s="71" t="n">
        <v>57</v>
      </c>
      <c r="G29" s="71" t="n">
        <v>99</v>
      </c>
      <c r="H29" s="71" t="n">
        <v>99001</v>
      </c>
      <c r="I29" s="69" t="inlineStr">
        <is>
          <t>Vichada</t>
        </is>
      </c>
      <c r="J29" s="69" t="inlineStr">
        <is>
          <t>Puerto Carreño</t>
        </is>
      </c>
      <c r="K29" s="72" t="n">
        <v>0</v>
      </c>
      <c r="L29" s="72" t="n">
        <v>5.5</v>
      </c>
      <c r="M29" s="72" t="n">
        <v>0</v>
      </c>
      <c r="N29" s="72" t="n">
        <v>10.4</v>
      </c>
      <c r="O29" s="72" t="n">
        <v>5.9</v>
      </c>
      <c r="P29" s="72" t="n">
        <v>10.9</v>
      </c>
      <c r="Q29" s="72" t="n">
        <v>9</v>
      </c>
      <c r="R29" s="72" t="n">
        <v>1.5</v>
      </c>
      <c r="S29" s="72" t="n">
        <v>14.2</v>
      </c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  <c r="AJ29" s="72" t="n"/>
      <c r="AK29" s="72" t="n"/>
      <c r="AL29" s="72" t="n"/>
      <c r="AM29" s="72" t="n"/>
      <c r="AN29" s="72" t="n"/>
      <c r="AO29" s="72" t="n"/>
      <c r="AP29" s="70">
        <f>COUNTIF(K29:AO29,"&gt;=0")</f>
        <v/>
      </c>
      <c r="AQ29" s="70">
        <f>IF(AP29&gt;0,SUM(K29:AO29),"")</f>
        <v/>
      </c>
      <c r="AR29" s="70">
        <f>IFERROR(VLOOKUP(A29,Climatologia_PP!A:U,9+Precipitacion!$E$2,FALSE),"")</f>
        <v/>
      </c>
      <c r="AS29" s="70">
        <f>IFERROR((AQ29/AR29)*100,"")</f>
        <v/>
      </c>
      <c r="AT29" s="70">
        <f>IFERROR(IF(AND((AQ29*$I$2*100/(AR29*AP29))&gt;100+3.33*AQ29-AR29*AP29/$I$2,AR29&lt;30),IF(100+3.33*AQ29-AR29*AP29/$I$2&gt;200,200,100+3.33*AQ29-AR29*AP29/$I$2),IF((AQ29*$I$2*100/(AR29*AP29))&lt;100+AQ29-3.33*AR29*AP29/$I$2,100+AQ29-3.33*AR29*AP29/$I$2,IF((AQ29*$I$2*100/(AR29*AP29))&gt;200,200,(AQ29*$I$2*100/(AR29*AP29))))),"")</f>
        <v/>
      </c>
      <c r="AU29" s="70">
        <f>IF(AP29&gt;0,MAX(K29:AO29),"")</f>
        <v/>
      </c>
      <c r="AV29" s="70">
        <f>IFERROR(VLOOKUP(A29,Maximos!A:AQ,8+(Precipitacion!$E$2-1)*3,FALSE),"")</f>
        <v/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" s="72">
        <f>IFERROR(AU29-AV29,"NA")</f>
        <v/>
      </c>
    </row>
    <row r="30" ht="15" customHeight="1">
      <c r="A30" s="68" t="n">
        <v>35035020</v>
      </c>
      <c r="B30" s="69" t="inlineStr">
        <is>
          <t>Aeropuerto Vanguardia</t>
        </is>
      </c>
      <c r="C30" s="65" t="inlineStr">
        <is>
          <t>Grupo Observación y Monitoreo</t>
        </is>
      </c>
      <c r="D30" s="70" t="n">
        <v>-73.61757778</v>
      </c>
      <c r="E30" s="70" t="n">
        <v>4.16191944</v>
      </c>
      <c r="F30" s="71" t="n">
        <v>422</v>
      </c>
      <c r="G30" s="71" t="n">
        <v>50</v>
      </c>
      <c r="H30" s="71" t="n">
        <v>50001</v>
      </c>
      <c r="I30" s="69" t="inlineStr">
        <is>
          <t>Meta</t>
        </is>
      </c>
      <c r="J30" s="69" t="inlineStr">
        <is>
          <t>Villavicencio</t>
        </is>
      </c>
      <c r="K30" s="72" t="n">
        <v>34.3</v>
      </c>
      <c r="L30" s="72" t="n">
        <v>3.1</v>
      </c>
      <c r="M30" s="72" t="n">
        <v>0.4</v>
      </c>
      <c r="N30" s="72" t="n">
        <v>32.4</v>
      </c>
      <c r="O30" s="72" t="n">
        <v>0</v>
      </c>
      <c r="P30" s="72" t="n">
        <v>0</v>
      </c>
      <c r="Q30" s="72" t="n">
        <v>4.1</v>
      </c>
      <c r="R30" s="72" t="n">
        <v>18.2</v>
      </c>
      <c r="S30" s="72" t="n">
        <v>1</v>
      </c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104" t="n"/>
      <c r="AP30" s="70">
        <f>COUNTIF(K30:AO30,"&gt;=0")</f>
        <v/>
      </c>
      <c r="AQ30" s="70">
        <f>IF(AP30&gt;0,SUM(K30:AO30),"")</f>
        <v/>
      </c>
      <c r="AR30" s="70">
        <f>IFERROR(VLOOKUP(A30,Climatologia_PP!A:U,9+Precipitacion!$E$2,FALSE),"")</f>
        <v/>
      </c>
      <c r="AS30" s="70">
        <f>IFERROR((AQ30/AR30)*100,"")</f>
        <v/>
      </c>
      <c r="AT30" s="70">
        <f>IFERROR(IF(AND((AQ30*$I$2*100/(AR30*AP30))&gt;100+3.33*AQ30-AR30*AP30/$I$2,AR30&lt;30),IF(100+3.33*AQ30-AR30*AP30/$I$2&gt;200,200,100+3.33*AQ30-AR30*AP30/$I$2),IF((AQ30*$I$2*100/(AR30*AP30))&lt;100+AQ30-3.33*AR30*AP30/$I$2,100+AQ30-3.33*AR30*AP30/$I$2,IF((AQ30*$I$2*100/(AR30*AP30))&gt;200,200,(AQ30*$I$2*100/(AR30*AP30))))),"")</f>
        <v/>
      </c>
      <c r="AU30" s="70">
        <f>IF(AP30&gt;0,MAX(K30:AO30),"")</f>
        <v/>
      </c>
      <c r="AV30" s="70">
        <f>IFERROR(VLOOKUP(A30,Maximos!A:AQ,8+(Precipitacion!$E$2-1)*3,FALSE),"")</f>
        <v/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" s="72">
        <f>IFERROR(AU30-AV30,"NA")</f>
        <v/>
      </c>
    </row>
    <row r="31" ht="15" customHeight="1">
      <c r="A31" s="73" t="n">
        <v>48015050</v>
      </c>
      <c r="B31" s="74" t="inlineStr">
        <is>
          <t>Aeropuerto Vásquez Cobo</t>
        </is>
      </c>
      <c r="C31" s="74" t="inlineStr">
        <is>
          <t>Grupo Observación y Monitoreo</t>
        </is>
      </c>
      <c r="D31" s="75" t="n">
        <v>-69.94091666999999</v>
      </c>
      <c r="E31" s="75" t="n">
        <v>-4.19386111</v>
      </c>
      <c r="F31" s="86" t="n">
        <v>84</v>
      </c>
      <c r="G31" s="86" t="n">
        <v>91</v>
      </c>
      <c r="H31" s="86" t="n">
        <v>91001</v>
      </c>
      <c r="I31" s="74" t="inlineStr">
        <is>
          <t>Amazonas</t>
        </is>
      </c>
      <c r="J31" s="74" t="inlineStr">
        <is>
          <t>Leticia</t>
        </is>
      </c>
      <c r="K31" s="87" t="n">
        <v>0</v>
      </c>
      <c r="L31" s="87" t="n">
        <v>7.2</v>
      </c>
      <c r="M31" s="87" t="n">
        <v>6.7</v>
      </c>
      <c r="N31" s="87" t="n">
        <v>0</v>
      </c>
      <c r="O31" s="87" t="n">
        <v>11</v>
      </c>
      <c r="P31" s="87" t="n">
        <v>0.5</v>
      </c>
      <c r="Q31" s="87" t="n">
        <v>2.1</v>
      </c>
      <c r="R31" s="87" t="n">
        <v>0</v>
      </c>
      <c r="S31" s="87" t="n">
        <v>0</v>
      </c>
      <c r="T31" s="87" t="n"/>
      <c r="U31" s="87" t="n"/>
      <c r="V31" s="87" t="n"/>
      <c r="W31" s="87" t="n"/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7" t="n"/>
      <c r="AO31" s="87" t="n"/>
      <c r="AP31" s="70">
        <f>COUNTIF(K31:AO31,"&gt;=0")</f>
        <v/>
      </c>
      <c r="AQ31" s="70">
        <f>IF(AP31&gt;0,SUM(K31:AO31),"")</f>
        <v/>
      </c>
      <c r="AR31" s="70">
        <f>IFERROR(VLOOKUP(A31,Climatologia_PP!A:U,9+Precipitacion!$E$2,FALSE),"")</f>
        <v/>
      </c>
      <c r="AS31" s="70">
        <f>IFERROR((AQ31/AR31)*100,"")</f>
        <v/>
      </c>
      <c r="AT31" s="70">
        <f>IFERROR(IF(AND((AQ31*$I$2*100/(AR31*AP31))&gt;100+3.33*AQ31-AR31*AP31/$I$2,AR31&lt;30),IF(100+3.33*AQ31-AR31*AP31/$I$2&gt;200,200,100+3.33*AQ31-AR31*AP31/$I$2),IF((AQ31*$I$2*100/(AR31*AP31))&lt;100+AQ31-3.33*AR31*AP31/$I$2,100+AQ31-3.33*AR31*AP31/$I$2,IF((AQ31*$I$2*100/(AR31*AP31))&gt;200,200,(AQ31*$I$2*100/(AR31*AP31))))),"")</f>
        <v/>
      </c>
      <c r="AU31" s="70">
        <f>IF(AP31&gt;0,MAX(K31:AO31),"")</f>
        <v/>
      </c>
      <c r="AV31" s="70">
        <f>IFERROR(VLOOKUP(A31,Maximos!A:AQ,8+(Precipitacion!$E$2-1)*3,FALSE),"")</f>
        <v/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" s="72">
        <f>IFERROR(AU31-AV31,"NA")</f>
        <v/>
      </c>
    </row>
    <row r="32" ht="15" customHeight="1">
      <c r="A32" s="68" t="n">
        <v>26190090</v>
      </c>
      <c r="B32" s="69" t="inlineStr">
        <is>
          <t>Betania-Las Guacas</t>
        </is>
      </c>
      <c r="C32" s="69" t="inlineStr">
        <is>
          <t>Area Operativa 01 - Antioquia-Chocó</t>
        </is>
      </c>
      <c r="D32" s="70" t="n">
        <v>-75.97552777999999</v>
      </c>
      <c r="E32" s="70" t="n">
        <v>5.755</v>
      </c>
      <c r="F32" s="68" t="n">
        <v>1600</v>
      </c>
      <c r="G32" s="68" t="n">
        <v>5</v>
      </c>
      <c r="H32" s="68" t="n">
        <v>5091</v>
      </c>
      <c r="I32" s="69" t="inlineStr">
        <is>
          <t>Antioquia</t>
        </is>
      </c>
      <c r="J32" s="69" t="inlineStr">
        <is>
          <t>Betania</t>
        </is>
      </c>
      <c r="K32" s="72" t="n">
        <v>0</v>
      </c>
      <c r="L32" s="72" t="n">
        <v>0</v>
      </c>
      <c r="M32" s="72" t="n">
        <v>7</v>
      </c>
      <c r="N32" s="72" t="n">
        <v>0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0">
        <f>COUNTIF(K32:AO32,"&gt;=0")</f>
        <v/>
      </c>
      <c r="AQ32" s="70">
        <f>IF(AP32&gt;0,SUM(K32:AO32),"")</f>
        <v/>
      </c>
      <c r="AR32" s="70">
        <f>IFERROR(VLOOKUP(A32,Climatologia_PP!A:U,9+Precipitacion!$E$2,FALSE),"")</f>
        <v/>
      </c>
      <c r="AS32" s="70">
        <f>IFERROR((AQ32/AR32)*100,"")</f>
        <v/>
      </c>
      <c r="AT32" s="70">
        <f>IFERROR(IF(AND((AQ32*$I$2*100/(AR32*AP32))&gt;100+3.33*AQ32-AR32*AP32/$I$2,AR32&lt;30),IF(100+3.33*AQ32-AR32*AP32/$I$2&gt;200,200,100+3.33*AQ32-AR32*AP32/$I$2),IF((AQ32*$I$2*100/(AR32*AP32))&lt;100+AQ32-3.33*AR32*AP32/$I$2,100+AQ32-3.33*AR32*AP32/$I$2,IF((AQ32*$I$2*100/(AR32*AP32))&gt;200,200,(AQ32*$I$2*100/(AR32*AP32))))),"")</f>
        <v/>
      </c>
      <c r="AU32" s="70">
        <f>IF(AP32&gt;0,MAX(K32:AO32),"")</f>
        <v/>
      </c>
      <c r="AV32" s="70">
        <f>IFERROR(VLOOKUP(A32,Maximos!A:AQ,8+(Precipitacion!$E$2-1)*3,FALSE),"")</f>
        <v/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" s="72">
        <f>IFERROR(AU32-AV32,"NA")</f>
        <v/>
      </c>
    </row>
    <row r="33" ht="15" customHeight="1">
      <c r="A33" s="68" t="n">
        <v>12015020</v>
      </c>
      <c r="B33" s="69" t="inlineStr">
        <is>
          <t>Uniban</t>
        </is>
      </c>
      <c r="C33" s="69" t="inlineStr">
        <is>
          <t>Area Operativa 01 - Antioquia-Chocó</t>
        </is>
      </c>
      <c r="D33" s="70" t="n">
        <v>-76.65133333</v>
      </c>
      <c r="E33" s="70" t="n">
        <v>7.825916667</v>
      </c>
      <c r="F33" s="68" t="n">
        <v>43</v>
      </c>
      <c r="G33" s="68" t="n">
        <v>5</v>
      </c>
      <c r="H33" s="68" t="n">
        <v>5045</v>
      </c>
      <c r="I33" s="69" t="inlineStr">
        <is>
          <t>Antioquia</t>
        </is>
      </c>
      <c r="J33" s="69" t="inlineStr">
        <is>
          <t>Apartadó</t>
        </is>
      </c>
      <c r="K33" s="72" t="n">
        <v>50.7</v>
      </c>
      <c r="L33" s="72" t="n">
        <v>0</v>
      </c>
      <c r="M33" s="72" t="n">
        <v>0</v>
      </c>
      <c r="N33" s="72" t="n">
        <v>0.5</v>
      </c>
      <c r="O33" s="72" t="n">
        <v>0.4</v>
      </c>
      <c r="P33" s="72" t="n">
        <v>0</v>
      </c>
      <c r="Q33" s="72" t="n">
        <v>8.5</v>
      </c>
      <c r="R33" s="72" t="n">
        <v>0.5</v>
      </c>
      <c r="S33" s="72" t="n">
        <v>21</v>
      </c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  <c r="AJ33" s="72" t="n"/>
      <c r="AK33" s="72" t="n"/>
      <c r="AL33" s="72" t="n"/>
      <c r="AM33" s="72" t="n"/>
      <c r="AN33" s="72" t="n"/>
      <c r="AO33" s="72" t="n"/>
      <c r="AP33" s="70">
        <f>COUNTIF(K33:AO33,"&gt;=0")</f>
        <v/>
      </c>
      <c r="AQ33" s="70">
        <f>IF(AP33&gt;0,SUM(K33:AO33),"")</f>
        <v/>
      </c>
      <c r="AR33" s="70">
        <f>IFERROR(VLOOKUP(A33,Climatologia_PP!A:U,9+Precipitacion!$E$2,FALSE),"")</f>
        <v/>
      </c>
      <c r="AS33" s="70">
        <f>IFERROR((AQ33/AR33)*100,"")</f>
        <v/>
      </c>
      <c r="AT33" s="70">
        <f>IFERROR(IF(AND((AQ33*$I$2*100/(AR33*AP33))&gt;100+3.33*AQ33-AR33*AP33/$I$2,AR33&lt;30),IF(100+3.33*AQ33-AR33*AP33/$I$2&gt;200,200,100+3.33*AQ33-AR33*AP33/$I$2),IF((AQ33*$I$2*100/(AR33*AP33))&lt;100+AQ33-3.33*AR33*AP33/$I$2,100+AQ33-3.33*AR33*AP33/$I$2,IF((AQ33*$I$2*100/(AR33*AP33))&gt;200,200,(AQ33*$I$2*100/(AR33*AP33))))),"")</f>
        <v/>
      </c>
      <c r="AU33" s="70">
        <f>IF(AP33&gt;0,MAX(K33:AO33),"")</f>
        <v/>
      </c>
      <c r="AV33" s="70">
        <f>IFERROR(VLOOKUP(A33,Maximos!A:AQ,8+(Precipitacion!$E$2-1)*3,FALSE),"")</f>
        <v/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" s="72">
        <f>IFERROR(AU33-AV33,"NA")</f>
        <v/>
      </c>
    </row>
    <row r="34" ht="15" customHeight="1">
      <c r="A34" s="68" t="n">
        <v>26240100</v>
      </c>
      <c r="B34" s="69" t="inlineStr">
        <is>
          <t>Guarumo-La Lucha</t>
        </is>
      </c>
      <c r="C34" s="69" t="inlineStr">
        <is>
          <t>Area Operativa 01 - Antioquia-Chocó</t>
        </is>
      </c>
      <c r="D34" s="70" t="n">
        <v>-75.21491666999999</v>
      </c>
      <c r="E34" s="70" t="n">
        <v>7.862916667</v>
      </c>
      <c r="F34" s="68" t="n">
        <v>70</v>
      </c>
      <c r="G34" s="68" t="n">
        <v>5</v>
      </c>
      <c r="H34" s="68" t="n">
        <v>5120</v>
      </c>
      <c r="I34" s="69" t="inlineStr">
        <is>
          <t>Antioquia</t>
        </is>
      </c>
      <c r="J34" s="69" t="inlineStr">
        <is>
          <t>Cáceres</t>
        </is>
      </c>
      <c r="K34" s="72" t="n">
        <v>32</v>
      </c>
      <c r="L34" s="72" t="n">
        <v>0</v>
      </c>
      <c r="M34" s="72" t="n">
        <v>0</v>
      </c>
      <c r="N34" s="72" t="n">
        <v>0</v>
      </c>
      <c r="O34" s="72" t="n">
        <v>20</v>
      </c>
      <c r="P34" s="72" t="n">
        <v>4</v>
      </c>
      <c r="Q34" s="72" t="n">
        <v>0</v>
      </c>
      <c r="R34" s="72" t="n">
        <v>0</v>
      </c>
      <c r="S34" s="72" t="n">
        <v>4</v>
      </c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  <c r="AJ34" s="72" t="n"/>
      <c r="AK34" s="72" t="n"/>
      <c r="AL34" s="72" t="n"/>
      <c r="AM34" s="72" t="n"/>
      <c r="AN34" s="72" t="n"/>
      <c r="AO34" s="72" t="n"/>
      <c r="AP34" s="70">
        <f>COUNTIF(K34:AO34,"&gt;=0")</f>
        <v/>
      </c>
      <c r="AQ34" s="70">
        <f>IF(AP34&gt;0,SUM(K34:AO34),"")</f>
        <v/>
      </c>
      <c r="AR34" s="70">
        <f>IFERROR(VLOOKUP(A34,Climatologia_PP!A:U,9+Precipitacion!$E$2,FALSE),"")</f>
        <v/>
      </c>
      <c r="AS34" s="70">
        <f>IFERROR((AQ34/AR34)*100,"")</f>
        <v/>
      </c>
      <c r="AT34" s="70">
        <f>IFERROR(IF(AND((AQ34*$I$2*100/(AR34*AP34))&gt;100+3.33*AQ34-AR34*AP34/$I$2,AR34&lt;30),IF(100+3.33*AQ34-AR34*AP34/$I$2&gt;200,200,100+3.33*AQ34-AR34*AP34/$I$2),IF((AQ34*$I$2*100/(AR34*AP34))&lt;100+AQ34-3.33*AR34*AP34/$I$2,100+AQ34-3.33*AR34*AP34/$I$2,IF((AQ34*$I$2*100/(AR34*AP34))&gt;200,200,(AQ34*$I$2*100/(AR34*AP34))))),"")</f>
        <v/>
      </c>
      <c r="AU34" s="70">
        <f>IF(AP34&gt;0,MAX(K34:AO34),"")</f>
        <v/>
      </c>
      <c r="AV34" s="70">
        <f>IFERROR(VLOOKUP(A34,Maximos!A:AQ,8+(Precipitacion!$E$2-1)*3,FALSE),"")</f>
        <v/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" s="72">
        <f>IFERROR(AU34-AV34,"NA")</f>
        <v/>
      </c>
    </row>
    <row r="35" ht="15" customHeight="1">
      <c r="A35" s="68" t="n">
        <v>26240160</v>
      </c>
      <c r="B35" s="69" t="inlineStr">
        <is>
          <t>La Coquera</t>
        </is>
      </c>
      <c r="C35" s="69" t="inlineStr">
        <is>
          <t>Area Operativa 01 - Antioquia-Chocó</t>
        </is>
      </c>
      <c r="D35" s="70" t="n">
        <v>-75.2</v>
      </c>
      <c r="E35" s="70" t="n">
        <v>7.96</v>
      </c>
      <c r="F35" s="68" t="n">
        <v>49</v>
      </c>
      <c r="G35" s="68" t="n">
        <v>5</v>
      </c>
      <c r="H35" s="68" t="n">
        <v>5154</v>
      </c>
      <c r="I35" s="69" t="inlineStr">
        <is>
          <t>Antioquia</t>
        </is>
      </c>
      <c r="J35" s="69" t="inlineStr">
        <is>
          <t>Caucasia</t>
        </is>
      </c>
      <c r="K35" s="72" t="n">
        <v>140</v>
      </c>
      <c r="L35" s="72" t="n">
        <v>0</v>
      </c>
      <c r="M35" s="72" t="n">
        <v>0</v>
      </c>
      <c r="N35" s="72" t="n">
        <v>0</v>
      </c>
      <c r="O35" s="72" t="n">
        <v>14</v>
      </c>
      <c r="P35" s="72" t="n">
        <v>0</v>
      </c>
      <c r="Q35" s="72" t="n">
        <v>0</v>
      </c>
      <c r="R35" s="72" t="n">
        <v>0</v>
      </c>
      <c r="S35" s="72" t="n">
        <v>3</v>
      </c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0">
        <f>COUNTIF(K35:AO35,"&gt;=0")</f>
        <v/>
      </c>
      <c r="AQ35" s="70">
        <f>IF(AP35&gt;0,SUM(K35:AO35),"")</f>
        <v/>
      </c>
      <c r="AR35" s="70">
        <f>IFERROR(VLOOKUP(A35,Climatologia_PP!A:U,9+Precipitacion!$E$2,FALSE),"")</f>
        <v/>
      </c>
      <c r="AS35" s="70">
        <f>IFERROR((AQ35/AR35)*100,"")</f>
        <v/>
      </c>
      <c r="AT35" s="70">
        <f>IFERROR(IF(AND((AQ35*$I$2*100/(AR35*AP35))&gt;100+3.33*AQ35-AR35*AP35/$I$2,AR35&lt;30),IF(100+3.33*AQ35-AR35*AP35/$I$2&gt;200,200,100+3.33*AQ35-AR35*AP35/$I$2),IF((AQ35*$I$2*100/(AR35*AP35))&lt;100+AQ35-3.33*AR35*AP35/$I$2,100+AQ35-3.33*AR35*AP35/$I$2,IF((AQ35*$I$2*100/(AR35*AP35))&gt;200,200,(AQ35*$I$2*100/(AR35*AP35))))),"")</f>
        <v/>
      </c>
      <c r="AU35" s="70">
        <f>IF(AP35&gt;0,MAX(K35:AO35),"")</f>
        <v/>
      </c>
      <c r="AV35" s="70">
        <f>IFERROR(VLOOKUP(A35,Maximos!A:AQ,8+(Precipitacion!$E$2-1)*3,FALSE),"")</f>
        <v/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" s="72">
        <f>IFERROR(AU35-AV35,"NA")</f>
        <v/>
      </c>
    </row>
    <row r="36" ht="15" customHeight="1">
      <c r="A36" s="68" t="n">
        <v>27015260</v>
      </c>
      <c r="B36" s="69" t="inlineStr">
        <is>
          <t>La Salada</t>
        </is>
      </c>
      <c r="C36" s="69" t="inlineStr">
        <is>
          <t>Area Operativa 01 - Antioquia-Chocó</t>
        </is>
      </c>
      <c r="D36" s="70" t="n">
        <v>-75.62466667</v>
      </c>
      <c r="E36" s="70" t="n">
        <v>6.048361111</v>
      </c>
      <c r="F36" s="68" t="n">
        <v>1923</v>
      </c>
      <c r="G36" s="68" t="n">
        <v>5</v>
      </c>
      <c r="H36" s="68" t="n">
        <v>5129</v>
      </c>
      <c r="I36" s="69" t="inlineStr">
        <is>
          <t>Antioquia</t>
        </is>
      </c>
      <c r="J36" s="69" t="inlineStr">
        <is>
          <t>Caldas</t>
        </is>
      </c>
      <c r="K36" s="72" t="n">
        <v>2.7</v>
      </c>
      <c r="L36" s="72" t="n">
        <v>0</v>
      </c>
      <c r="M36" s="72" t="n">
        <v>0</v>
      </c>
      <c r="N36" s="72" t="n">
        <v>0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  <c r="AJ36" s="72" t="n"/>
      <c r="AK36" s="72" t="n"/>
      <c r="AL36" s="72" t="n"/>
      <c r="AM36" s="72" t="n"/>
      <c r="AN36" s="72" t="n"/>
      <c r="AO36" s="72" t="n"/>
      <c r="AP36" s="70">
        <f>COUNTIF(K36:AO36,"&gt;=0")</f>
        <v/>
      </c>
      <c r="AQ36" s="70">
        <f>IF(AP36&gt;0,SUM(K36:AO36),"")</f>
        <v/>
      </c>
      <c r="AR36" s="70">
        <f>IFERROR(VLOOKUP(A36,Climatologia_PP!A:U,9+Precipitacion!$E$2,FALSE),"")</f>
        <v/>
      </c>
      <c r="AS36" s="70">
        <f>IFERROR((AQ36/AR36)*100,"")</f>
        <v/>
      </c>
      <c r="AT36" s="70">
        <f>IFERROR(IF(AND((AQ36*$I$2*100/(AR36*AP36))&gt;100+3.33*AQ36-AR36*AP36/$I$2,AR36&lt;30),IF(100+3.33*AQ36-AR36*AP36/$I$2&gt;200,200,100+3.33*AQ36-AR36*AP36/$I$2),IF((AQ36*$I$2*100/(AR36*AP36))&lt;100+AQ36-3.33*AR36*AP36/$I$2,100+AQ36-3.33*AR36*AP36/$I$2,IF((AQ36*$I$2*100/(AR36*AP36))&gt;200,200,(AQ36*$I$2*100/(AR36*AP36))))),"")</f>
        <v/>
      </c>
      <c r="AU36" s="70">
        <f>IF(AP36&gt;0,MAX(K36:AO36),"")</f>
        <v/>
      </c>
      <c r="AV36" s="70">
        <f>IFERROR(VLOOKUP(A36,Maximos!A:AQ,8+(Precipitacion!$E$2-1)*3,FALSE),"")</f>
        <v/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" s="72">
        <f>IFERROR(AU36-AV36,"NA")</f>
        <v/>
      </c>
    </row>
    <row r="37" ht="15" customHeight="1">
      <c r="A37" s="68" t="n">
        <v>23080650</v>
      </c>
      <c r="B37" s="69" t="inlineStr">
        <is>
          <t>Campoalegre</t>
        </is>
      </c>
      <c r="C37" s="69" t="inlineStr">
        <is>
          <t>Area Operativa 01 - Antioquia-Chocó</t>
        </is>
      </c>
      <c r="D37" s="70" t="n">
        <v>-75.33561111</v>
      </c>
      <c r="E37" s="70" t="n">
        <v>6.073777778</v>
      </c>
      <c r="F37" s="68" t="n">
        <v>2183</v>
      </c>
      <c r="G37" s="68" t="n">
        <v>5</v>
      </c>
      <c r="H37" s="68" t="n">
        <v>5148</v>
      </c>
      <c r="I37" s="69" t="inlineStr">
        <is>
          <t>Antioquia</t>
        </is>
      </c>
      <c r="J37" s="69" t="inlineStr">
        <is>
          <t>El Carmen De Viboral</t>
        </is>
      </c>
      <c r="K37" s="72" t="n">
        <v>57</v>
      </c>
      <c r="L37" s="72" t="n">
        <v>0</v>
      </c>
      <c r="M37" s="72" t="n">
        <v>0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7</v>
      </c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  <c r="AJ37" s="72" t="n"/>
      <c r="AK37" s="72" t="n"/>
      <c r="AL37" s="72" t="n"/>
      <c r="AM37" s="72" t="n"/>
      <c r="AN37" s="72" t="n"/>
      <c r="AO37" s="72" t="n"/>
      <c r="AP37" s="70">
        <f>COUNTIF(K37:AO37,"&gt;=0")</f>
        <v/>
      </c>
      <c r="AQ37" s="70">
        <f>IF(AP37&gt;0,SUM(K37:AO37),"")</f>
        <v/>
      </c>
      <c r="AR37" s="70">
        <f>IFERROR(VLOOKUP(A37,Climatologia_PP!A:U,9+Precipitacion!$E$2,FALSE),"")</f>
        <v/>
      </c>
      <c r="AS37" s="70">
        <f>IFERROR((AQ37/AR37)*100,"")</f>
        <v/>
      </c>
      <c r="AT37" s="70">
        <f>IFERROR(IF(AND((AQ37*$I$2*100/(AR37*AP37))&gt;100+3.33*AQ37-AR37*AP37/$I$2,AR37&lt;30),IF(100+3.33*AQ37-AR37*AP37/$I$2&gt;200,200,100+3.33*AQ37-AR37*AP37/$I$2),IF((AQ37*$I$2*100/(AR37*AP37))&lt;100+AQ37-3.33*AR37*AP37/$I$2,100+AQ37-3.33*AR37*AP37/$I$2,IF((AQ37*$I$2*100/(AR37*AP37))&gt;200,200,(AQ37*$I$2*100/(AR37*AP37))))),"")</f>
        <v/>
      </c>
      <c r="AU37" s="70">
        <f>IF(AP37&gt;0,MAX(K37:AO37),"")</f>
        <v/>
      </c>
      <c r="AV37" s="70">
        <f>IFERROR(VLOOKUP(A37,Maximos!A:AQ,8+(Precipitacion!$E$2-1)*3,FALSE),"")</f>
        <v/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" s="72">
        <f>IFERROR(AU37-AV37,"NA")</f>
        <v/>
      </c>
    </row>
    <row r="38" ht="15" customHeight="1">
      <c r="A38" s="68" t="n">
        <v>26210080</v>
      </c>
      <c r="B38" s="69" t="inlineStr">
        <is>
          <t>La Herradura</t>
        </is>
      </c>
      <c r="C38" s="69" t="inlineStr">
        <is>
          <t>Area Operativa 01 - Antioquia-Chocó</t>
        </is>
      </c>
      <c r="D38" s="70" t="n">
        <v>-75.87397222</v>
      </c>
      <c r="E38" s="70" t="n">
        <v>6.099222222</v>
      </c>
      <c r="F38" s="68" t="n">
        <v>849</v>
      </c>
      <c r="G38" s="68" t="n">
        <v>5</v>
      </c>
      <c r="H38" s="68" t="n">
        <v>5209</v>
      </c>
      <c r="I38" s="69" t="inlineStr">
        <is>
          <t>Antioquia</t>
        </is>
      </c>
      <c r="J38" s="69" t="inlineStr">
        <is>
          <t>Concordia</t>
        </is>
      </c>
      <c r="K38" s="72" t="n">
        <v>0</v>
      </c>
      <c r="L38" s="72" t="n">
        <v>0</v>
      </c>
      <c r="M38" s="72" t="n">
        <v>0</v>
      </c>
      <c r="N38" s="72" t="n">
        <v>0</v>
      </c>
      <c r="O38" s="72" t="n">
        <v>0</v>
      </c>
      <c r="P38" s="72" t="n">
        <v>0</v>
      </c>
      <c r="Q38" s="72" t="n">
        <v>0</v>
      </c>
      <c r="R38" s="72" t="n">
        <v>0</v>
      </c>
      <c r="S38" s="72" t="n">
        <v/>
      </c>
      <c r="T38" s="72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  <c r="AL38" s="72" t="n"/>
      <c r="AM38" s="72" t="n"/>
      <c r="AN38" s="72" t="n"/>
      <c r="AO38" s="72" t="n"/>
      <c r="AP38" s="70">
        <f>COUNTIF(K38:AO38,"&gt;=0")</f>
        <v/>
      </c>
      <c r="AQ38" s="70">
        <f>IF(AP38&gt;0,SUM(K38:AO38),"")</f>
        <v/>
      </c>
      <c r="AR38" s="70">
        <f>IFERROR(VLOOKUP(A38,Climatologia_PP!A:U,9+Precipitacion!$E$2,FALSE),"")</f>
        <v/>
      </c>
      <c r="AS38" s="70">
        <f>IFERROR((AQ38/AR38)*100,"")</f>
        <v/>
      </c>
      <c r="AT38" s="70">
        <f>IFERROR(IF(AND((AQ38*$I$2*100/(AR38*AP38))&gt;100+3.33*AQ38-AR38*AP38/$I$2,AR38&lt;30),IF(100+3.33*AQ38-AR38*AP38/$I$2&gt;200,200,100+3.33*AQ38-AR38*AP38/$I$2),IF((AQ38*$I$2*100/(AR38*AP38))&lt;100+AQ38-3.33*AR38*AP38/$I$2,100+AQ38-3.33*AR38*AP38/$I$2,IF((AQ38*$I$2*100/(AR38*AP38))&gt;200,200,(AQ38*$I$2*100/(AR38*AP38))))),"")</f>
        <v/>
      </c>
      <c r="AU38" s="70">
        <f>IF(AP38&gt;0,MAX(K38:AO38),"")</f>
        <v/>
      </c>
      <c r="AV38" s="70">
        <f>IFERROR(VLOOKUP(A38,Maximos!A:AQ,8+(Precipitacion!$E$2-1)*3,FALSE),"")</f>
        <v/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" s="72">
        <f>IFERROR(AU38-AV38,"NA")</f>
        <v/>
      </c>
    </row>
    <row r="39" ht="15" customHeight="1">
      <c r="A39" s="68" t="n">
        <v>23080640</v>
      </c>
      <c r="B39" s="69" t="inlineStr">
        <is>
          <t>Marinilla</t>
        </is>
      </c>
      <c r="C39" s="69" t="inlineStr">
        <is>
          <t>Area Operativa 01 - Antioquia-Chocó</t>
        </is>
      </c>
      <c r="D39" s="70" t="n">
        <v>-75.317280556</v>
      </c>
      <c r="E39" s="70" t="n">
        <v>6.164768889</v>
      </c>
      <c r="F39" s="68" t="n">
        <v>2088</v>
      </c>
      <c r="G39" s="68" t="n">
        <v>5</v>
      </c>
      <c r="H39" s="68" t="n">
        <v>5440</v>
      </c>
      <c r="I39" s="69" t="inlineStr">
        <is>
          <t>Antioquia</t>
        </is>
      </c>
      <c r="J39" s="69" t="inlineStr">
        <is>
          <t>Marinilla</t>
        </is>
      </c>
      <c r="K39" s="72" t="n">
        <v>12</v>
      </c>
      <c r="L39" s="72" t="n">
        <v>0</v>
      </c>
      <c r="M39" s="72" t="n">
        <v>0</v>
      </c>
      <c r="N39" s="72" t="n">
        <v>0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10</v>
      </c>
      <c r="T39" s="72" t="n"/>
      <c r="U39" s="72" t="n"/>
      <c r="V39" s="72" t="n"/>
      <c r="W39" s="72" t="n"/>
      <c r="X39" s="72" t="n"/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  <c r="AL39" s="72" t="n"/>
      <c r="AM39" s="72" t="n"/>
      <c r="AN39" s="72" t="n"/>
      <c r="AO39" s="72" t="n"/>
      <c r="AP39" s="70">
        <f>COUNTIF(K39:AO39,"&gt;=0")</f>
        <v/>
      </c>
      <c r="AQ39" s="70">
        <f>IF(AP39&gt;0,SUM(K39:AO39),"")</f>
        <v/>
      </c>
      <c r="AR39" s="70">
        <f>IFERROR(VLOOKUP(A39,Climatologia_PP!A:U,9+Precipitacion!$E$2,FALSE),"")</f>
        <v/>
      </c>
      <c r="AS39" s="70">
        <f>IFERROR((AQ39/AR39)*100,"")</f>
        <v/>
      </c>
      <c r="AT39" s="70">
        <f>IFERROR(IF(AND((AQ39*$I$2*100/(AR39*AP39))&gt;100+3.33*AQ39-AR39*AP39/$I$2,AR39&lt;30),IF(100+3.33*AQ39-AR39*AP39/$I$2&gt;200,200,100+3.33*AQ39-AR39*AP39/$I$2),IF((AQ39*$I$2*100/(AR39*AP39))&lt;100+AQ39-3.33*AR39*AP39/$I$2,100+AQ39-3.33*AR39*AP39/$I$2,IF((AQ39*$I$2*100/(AR39*AP39))&gt;200,200,(AQ39*$I$2*100/(AR39*AP39))))),"")</f>
        <v/>
      </c>
      <c r="AU39" s="70">
        <f>IF(AP39&gt;0,MAX(K39:AO39),"")</f>
        <v/>
      </c>
      <c r="AV39" s="70">
        <f>IFERROR(VLOOKUP(A39,Maximos!A:AQ,8+(Precipitacion!$E$2-1)*3,FALSE),"")</f>
        <v/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" s="72">
        <f>IFERROR(AU39-AV39,"NA")</f>
        <v/>
      </c>
    </row>
    <row r="40" ht="15" customHeight="1">
      <c r="A40" s="68" t="n">
        <v>27020220</v>
      </c>
      <c r="B40" s="69" t="inlineStr">
        <is>
          <t>Los Llanos De Cuiba</t>
        </is>
      </c>
      <c r="C40" s="69" t="inlineStr">
        <is>
          <t>Area Operativa 01 - Antioquia-Chocó</t>
        </is>
      </c>
      <c r="D40" s="70" t="n">
        <v>-75.48386111000001</v>
      </c>
      <c r="E40" s="70" t="n">
        <v>6.813611111</v>
      </c>
      <c r="F40" s="68" t="n">
        <v>2750</v>
      </c>
      <c r="G40" s="68" t="n">
        <v>5</v>
      </c>
      <c r="H40" s="68" t="n">
        <v>5887</v>
      </c>
      <c r="I40" s="69" t="inlineStr">
        <is>
          <t>Antioquia</t>
        </is>
      </c>
      <c r="J40" s="69" t="inlineStr">
        <is>
          <t>Yarumal</t>
        </is>
      </c>
      <c r="K40" s="72" t="n">
        <v>9.1</v>
      </c>
      <c r="L40" s="72" t="n">
        <v>6.1</v>
      </c>
      <c r="M40" s="72" t="n">
        <v>16.1</v>
      </c>
      <c r="N40" s="72" t="n">
        <v>13.1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2.1</v>
      </c>
      <c r="T40" s="72" t="n"/>
      <c r="U40" s="72" t="n"/>
      <c r="V40" s="72" t="n"/>
      <c r="W40" s="72" t="n"/>
      <c r="X40" s="72" t="n"/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  <c r="AL40" s="72" t="n"/>
      <c r="AM40" s="72" t="n"/>
      <c r="AN40" s="72" t="n"/>
      <c r="AO40" s="72" t="n"/>
      <c r="AP40" s="70">
        <f>COUNTIF(K40:AO40,"&gt;=0")</f>
        <v/>
      </c>
      <c r="AQ40" s="70">
        <f>IF(AP40&gt;0,SUM(K40:AO40),"")</f>
        <v/>
      </c>
      <c r="AR40" s="70">
        <f>IFERROR(VLOOKUP(A40,Climatologia_PP!A:U,9+Precipitacion!$E$2,FALSE),"")</f>
        <v/>
      </c>
      <c r="AS40" s="70">
        <f>IFERROR((AQ40/AR40)*100,"")</f>
        <v/>
      </c>
      <c r="AT40" s="70">
        <f>IFERROR(IF(AND((AQ40*$I$2*100/(AR40*AP40))&gt;100+3.33*AQ40-AR40*AP40/$I$2,AR40&lt;30),IF(100+3.33*AQ40-AR40*AP40/$I$2&gt;200,200,100+3.33*AQ40-AR40*AP40/$I$2),IF((AQ40*$I$2*100/(AR40*AP40))&lt;100+AQ40-3.33*AR40*AP40/$I$2,100+AQ40-3.33*AR40*AP40/$I$2,IF((AQ40*$I$2*100/(AR40*AP40))&gt;200,200,(AQ40*$I$2*100/(AR40*AP40))))),"")</f>
        <v/>
      </c>
      <c r="AU40" s="70">
        <f>IF(AP40&gt;0,MAX(K40:AO40),"")</f>
        <v/>
      </c>
      <c r="AV40" s="70">
        <f>IFERROR(VLOOKUP(A40,Maximos!A:AQ,8+(Precipitacion!$E$2-1)*3,FALSE),"")</f>
        <v/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" s="72">
        <f>IFERROR(AU40-AV40,"NA")</f>
        <v/>
      </c>
    </row>
    <row r="41" ht="15" customHeight="1">
      <c r="A41" s="68" t="n">
        <v>26230200</v>
      </c>
      <c r="B41" s="69" t="inlineStr">
        <is>
          <t>Sabanalarga</t>
        </is>
      </c>
      <c r="C41" s="69" t="inlineStr">
        <is>
          <t>Area Operativa 01 - Antioquia-Chocó</t>
        </is>
      </c>
      <c r="D41" s="70" t="n">
        <v>-75.81480556</v>
      </c>
      <c r="E41" s="70" t="n">
        <v>6.846</v>
      </c>
      <c r="F41" s="68" t="n">
        <v>910</v>
      </c>
      <c r="G41" s="68" t="n">
        <v>5</v>
      </c>
      <c r="H41" s="68" t="n">
        <v>5628</v>
      </c>
      <c r="I41" s="69" t="inlineStr">
        <is>
          <t>Antioquia</t>
        </is>
      </c>
      <c r="J41" s="69" t="inlineStr">
        <is>
          <t>Sabanalarga</t>
        </is>
      </c>
      <c r="K41" s="72" t="n">
        <v>0.3</v>
      </c>
      <c r="L41" s="72" t="n">
        <v>0</v>
      </c>
      <c r="M41" s="72" t="n">
        <v>2.4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/>
      </c>
      <c r="T41" s="72" t="n"/>
      <c r="U41" s="72" t="n"/>
      <c r="V41" s="72" t="n"/>
      <c r="W41" s="72" t="n"/>
      <c r="X41" s="72" t="n"/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  <c r="AL41" s="72" t="n"/>
      <c r="AM41" s="72" t="n"/>
      <c r="AN41" s="72" t="n"/>
      <c r="AO41" s="72" t="n"/>
      <c r="AP41" s="70">
        <f>COUNTIF(K41:AO41,"&gt;=0")</f>
        <v/>
      </c>
      <c r="AQ41" s="70">
        <f>IF(AP41&gt;0,SUM(K41:AO41),"")</f>
        <v/>
      </c>
      <c r="AR41" s="70">
        <f>IFERROR(VLOOKUP(A41,Climatologia_PP!A:U,9+Precipitacion!$E$2,FALSE),"")</f>
        <v/>
      </c>
      <c r="AS41" s="70">
        <f>IFERROR((AQ41/AR41)*100,"")</f>
        <v/>
      </c>
      <c r="AT41" s="70">
        <f>IFERROR(IF(AND((AQ41*$I$2*100/(AR41*AP41))&gt;100+3.33*AQ41-AR41*AP41/$I$2,AR41&lt;30),IF(100+3.33*AQ41-AR41*AP41/$I$2&gt;200,200,100+3.33*AQ41-AR41*AP41/$I$2),IF((AQ41*$I$2*100/(AR41*AP41))&lt;100+AQ41-3.33*AR41*AP41/$I$2,100+AQ41-3.33*AR41*AP41/$I$2,IF((AQ41*$I$2*100/(AR41*AP41))&gt;200,200,(AQ41*$I$2*100/(AR41*AP41))))),"")</f>
        <v/>
      </c>
      <c r="AU41" s="70">
        <f>IF(AP41&gt;0,MAX(K41:AO41),"")</f>
        <v/>
      </c>
      <c r="AV41" s="70">
        <f>IFERROR(VLOOKUP(A41,Maximos!A:AQ,8+(Precipitacion!$E$2-1)*3,FALSE),"")</f>
        <v/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" s="72">
        <f>IFERROR(AU41-AV41,"NA")</f>
        <v/>
      </c>
    </row>
    <row r="42" ht="15" customHeight="1">
      <c r="A42" s="68" t="n">
        <v>23085110</v>
      </c>
      <c r="B42" s="69" t="inlineStr">
        <is>
          <t>El Penol</t>
        </is>
      </c>
      <c r="C42" s="69" t="inlineStr">
        <is>
          <t>Area Operativa 01 - Antioquia-Chocó</t>
        </is>
      </c>
      <c r="D42" s="70" t="n">
        <v>-75.24138888900001</v>
      </c>
      <c r="E42" s="70" t="n">
        <v>6.2138889</v>
      </c>
      <c r="F42" s="68" t="n">
        <v>2022</v>
      </c>
      <c r="G42" s="68" t="n">
        <v>5</v>
      </c>
      <c r="H42" s="68" t="n">
        <v>5541</v>
      </c>
      <c r="I42" s="69" t="inlineStr">
        <is>
          <t>Antioquia</t>
        </is>
      </c>
      <c r="J42" s="69" t="inlineStr">
        <is>
          <t>Peñol</t>
        </is>
      </c>
      <c r="K42" s="72" t="n">
        <v>13</v>
      </c>
      <c r="L42" s="72" t="n">
        <v>0</v>
      </c>
      <c r="M42" s="72" t="n">
        <v>1</v>
      </c>
      <c r="N42" s="72" t="n">
        <v>0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13</v>
      </c>
      <c r="T42" s="72" t="n"/>
      <c r="U42" s="72" t="n"/>
      <c r="V42" s="72" t="n"/>
      <c r="W42" s="72" t="n"/>
      <c r="X42" s="72" t="n"/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  <c r="AL42" s="72" t="n"/>
      <c r="AM42" s="72" t="n"/>
      <c r="AN42" s="72" t="n"/>
      <c r="AO42" s="72" t="n"/>
      <c r="AP42" s="70">
        <f>COUNTIF(K42:AO42,"&gt;=0")</f>
        <v/>
      </c>
      <c r="AQ42" s="70">
        <f>IF(AP42&gt;0,SUM(K42:AO42),"")</f>
        <v/>
      </c>
      <c r="AR42" s="70">
        <f>IFERROR(VLOOKUP(A42,Climatologia_PP!A:U,9+Precipitacion!$E$2,FALSE),"")</f>
        <v/>
      </c>
      <c r="AS42" s="70">
        <f>IFERROR((AQ42/AR42)*100,"")</f>
        <v/>
      </c>
      <c r="AT42" s="70">
        <f>IFERROR(IF(AND((AQ42*$I$2*100/(AR42*AP42))&gt;100+3.33*AQ42-AR42*AP42/$I$2,AR42&lt;30),IF(100+3.33*AQ42-AR42*AP42/$I$2&gt;200,200,100+3.33*AQ42-AR42*AP42/$I$2),IF((AQ42*$I$2*100/(AR42*AP42))&lt;100+AQ42-3.33*AR42*AP42/$I$2,100+AQ42-3.33*AR42*AP42/$I$2,IF((AQ42*$I$2*100/(AR42*AP42))&gt;200,200,(AQ42*$I$2*100/(AR42*AP42))))),"")</f>
        <v/>
      </c>
      <c r="AU42" s="70">
        <f>IF(AP42&gt;0,MAX(K42:AO42),"")</f>
        <v/>
      </c>
      <c r="AV42" s="70">
        <f>IFERROR(VLOOKUP(A42,Maximos!A:AQ,8+(Precipitacion!$E$2-1)*3,FALSE),"")</f>
        <v/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" s="72">
        <f>IFERROR(AU42-AV42,"NA")</f>
        <v/>
      </c>
    </row>
    <row r="43" ht="15" customHeight="1">
      <c r="A43" s="68" t="n">
        <v>26210140</v>
      </c>
      <c r="B43" s="69" t="inlineStr">
        <is>
          <t>Altamira</t>
        </is>
      </c>
      <c r="C43" s="69" t="inlineStr">
        <is>
          <t>Area Operativa 01 - Antioquia-Chocó</t>
        </is>
      </c>
      <c r="D43" s="70" t="n">
        <v>-75.9449</v>
      </c>
      <c r="E43" s="70" t="n">
        <v>6.2188</v>
      </c>
      <c r="F43" s="68" t="n">
        <v>1816</v>
      </c>
      <c r="G43" s="68" t="n">
        <v>5</v>
      </c>
      <c r="H43" s="68" t="n">
        <v>5093</v>
      </c>
      <c r="I43" s="69" t="inlineStr">
        <is>
          <t>Antioquia</t>
        </is>
      </c>
      <c r="J43" s="69" t="inlineStr">
        <is>
          <t>Betulia</t>
        </is>
      </c>
      <c r="K43" s="72" t="n">
        <v>0</v>
      </c>
      <c r="L43" s="72" t="n">
        <v>0</v>
      </c>
      <c r="M43" s="72" t="n">
        <v>0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  <c r="T43" s="72" t="n"/>
      <c r="U43" s="72" t="n"/>
      <c r="V43" s="72" t="n"/>
      <c r="W43" s="72" t="n"/>
      <c r="X43" s="72" t="n"/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  <c r="AL43" s="72" t="n"/>
      <c r="AM43" s="72" t="n"/>
      <c r="AN43" s="72" t="n"/>
      <c r="AO43" s="72" t="n"/>
      <c r="AP43" s="70">
        <f>COUNTIF(K43:AO43,"&gt;=0")</f>
        <v/>
      </c>
      <c r="AQ43" s="70">
        <f>IF(AP43&gt;0,SUM(K43:AO43),"")</f>
        <v/>
      </c>
      <c r="AR43" s="70">
        <f>IFERROR(VLOOKUP(A43,Climatologia_PP!A:U,9+Precipitacion!$E$2,FALSE),"")</f>
        <v/>
      </c>
      <c r="AS43" s="70">
        <f>IFERROR((AQ43/AR43)*100,"")</f>
        <v/>
      </c>
      <c r="AT43" s="70">
        <f>IFERROR(IF(AND((AQ43*$I$2*100/(AR43*AP43))&gt;100+3.33*AQ43-AR43*AP43/$I$2,AR43&lt;30),IF(100+3.33*AQ43-AR43*AP43/$I$2&gt;200,200,100+3.33*AQ43-AR43*AP43/$I$2),IF((AQ43*$I$2*100/(AR43*AP43))&lt;100+AQ43-3.33*AR43*AP43/$I$2,100+AQ43-3.33*AR43*AP43/$I$2,IF((AQ43*$I$2*100/(AR43*AP43))&gt;200,200,(AQ43*$I$2*100/(AR43*AP43))))),"")</f>
        <v/>
      </c>
      <c r="AU43" s="70">
        <f>IF(AP43&gt;0,MAX(K43:AO43),"")</f>
        <v/>
      </c>
      <c r="AV43" s="70">
        <f>IFERROR(VLOOKUP(A43,Maximos!A:AQ,8+(Precipitacion!$E$2-1)*3,FALSE),"")</f>
        <v/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" s="72">
        <f>IFERROR(AU43-AV43,"NA")</f>
        <v/>
      </c>
    </row>
    <row r="44" ht="15" customHeight="1">
      <c r="A44" s="68" t="n">
        <v>27011270</v>
      </c>
      <c r="B44" s="69" t="inlineStr">
        <is>
          <t>Laureles-Medellin</t>
        </is>
      </c>
      <c r="C44" s="69" t="inlineStr">
        <is>
          <t>Area Operativa 01 - Antioquia-Chocó</t>
        </is>
      </c>
      <c r="D44" s="70" t="n">
        <v>-75.59105556</v>
      </c>
      <c r="E44" s="70" t="n">
        <v>6.246416667</v>
      </c>
      <c r="F44" s="68" t="n">
        <v>1512</v>
      </c>
      <c r="G44" s="68" t="n">
        <v>5</v>
      </c>
      <c r="H44" s="68" t="n">
        <v>5001</v>
      </c>
      <c r="I44" s="69" t="inlineStr">
        <is>
          <t>Antioquia</t>
        </is>
      </c>
      <c r="J44" s="69" t="inlineStr">
        <is>
          <t>Medellín</t>
        </is>
      </c>
      <c r="K44" s="72" t="n">
        <v>15.4</v>
      </c>
      <c r="L44" s="72" t="n">
        <v>0</v>
      </c>
      <c r="M44" s="72" t="n">
        <v>0</v>
      </c>
      <c r="N44" s="72" t="n">
        <v>0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3.7</v>
      </c>
      <c r="T44" s="72" t="n"/>
      <c r="U44" s="72" t="n"/>
      <c r="V44" s="72" t="n"/>
      <c r="W44" s="72" t="n"/>
      <c r="X44" s="72" t="n"/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  <c r="AL44" s="72" t="n"/>
      <c r="AM44" s="72" t="n"/>
      <c r="AN44" s="72" t="n"/>
      <c r="AO44" s="72" t="n"/>
      <c r="AP44" s="70">
        <f>COUNTIF(K44:AO44,"&gt;=0")</f>
        <v/>
      </c>
      <c r="AQ44" s="70">
        <f>IF(AP44&gt;0,SUM(K44:AO44),"")</f>
        <v/>
      </c>
      <c r="AR44" s="70">
        <f>IFERROR(VLOOKUP(A44,Climatologia_PP!A:U,9+Precipitacion!$E$2,FALSE),"")</f>
        <v/>
      </c>
      <c r="AS44" s="70">
        <f>IFERROR((AQ44/AR44)*100,"")</f>
        <v/>
      </c>
      <c r="AT44" s="70">
        <f>IFERROR(IF(AND((AQ44*$I$2*100/(AR44*AP44))&gt;100+3.33*AQ44-AR44*AP44/$I$2,AR44&lt;30),IF(100+3.33*AQ44-AR44*AP44/$I$2&gt;200,200,100+3.33*AQ44-AR44*AP44/$I$2),IF((AQ44*$I$2*100/(AR44*AP44))&lt;100+AQ44-3.33*AR44*AP44/$I$2,100+AQ44-3.33*AR44*AP44/$I$2,IF((AQ44*$I$2*100/(AR44*AP44))&gt;200,200,(AQ44*$I$2*100/(AR44*AP44))))),"")</f>
        <v/>
      </c>
      <c r="AU44" s="70">
        <f>IF(AP44&gt;0,MAX(K44:AO44),"")</f>
        <v/>
      </c>
      <c r="AV44" s="70">
        <f>IFERROR(VLOOKUP(A44,Maximos!A:AQ,8+(Precipitacion!$E$2-1)*3,FALSE),"")</f>
        <v/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" s="72">
        <f>IFERROR(AU44-AV44,"NA")</f>
        <v/>
      </c>
    </row>
    <row r="45" ht="15" customHeight="1">
      <c r="A45" s="68" t="n">
        <v>26210090</v>
      </c>
      <c r="B45" s="69" t="inlineStr">
        <is>
          <t>Anza</t>
        </is>
      </c>
      <c r="C45" s="69" t="inlineStr">
        <is>
          <t>Area Operativa 01 - Antioquia-Chocó</t>
        </is>
      </c>
      <c r="D45" s="70" t="n">
        <v>-75.85925</v>
      </c>
      <c r="E45" s="70" t="n">
        <v>6.303138889</v>
      </c>
      <c r="F45" s="68" t="n">
        <v>743</v>
      </c>
      <c r="G45" s="68" t="n">
        <v>5</v>
      </c>
      <c r="H45" s="68" t="n">
        <v>5044</v>
      </c>
      <c r="I45" s="69" t="inlineStr">
        <is>
          <t>Antioquia</t>
        </is>
      </c>
      <c r="J45" s="69" t="inlineStr">
        <is>
          <t>Anzá</t>
        </is>
      </c>
      <c r="K45" s="72" t="n">
        <v>5.4</v>
      </c>
      <c r="L45" s="72" t="n">
        <v>0</v>
      </c>
      <c r="M45" s="72" t="n">
        <v>0</v>
      </c>
      <c r="N45" s="72" t="n">
        <v>0</v>
      </c>
      <c r="O45" s="72" t="n">
        <v>0</v>
      </c>
      <c r="P45" s="72" t="n">
        <v>0</v>
      </c>
      <c r="Q45" s="72" t="n">
        <v>0</v>
      </c>
      <c r="R45" s="72" t="n">
        <v>0</v>
      </c>
      <c r="S45" s="72" t="n">
        <v>0</v>
      </c>
      <c r="T45" s="72" t="n"/>
      <c r="U45" s="72" t="n"/>
      <c r="V45" s="72" t="n"/>
      <c r="W45" s="72" t="n"/>
      <c r="X45" s="72" t="n"/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  <c r="AL45" s="72" t="n"/>
      <c r="AM45" s="72" t="n"/>
      <c r="AN45" s="72" t="n"/>
      <c r="AO45" s="72" t="n"/>
      <c r="AP45" s="70">
        <f>COUNTIF(K45:AO45,"&gt;=0")</f>
        <v/>
      </c>
      <c r="AQ45" s="70">
        <f>IF(AP45&gt;0,SUM(K45:AO45),"")</f>
        <v/>
      </c>
      <c r="AR45" s="70">
        <f>IFERROR(VLOOKUP(A45,Climatologia_PP!A:U,9+Precipitacion!$E$2,FALSE),"")</f>
        <v/>
      </c>
      <c r="AS45" s="70">
        <f>IFERROR((AQ45/AR45)*100,"")</f>
        <v/>
      </c>
      <c r="AT45" s="70">
        <f>IFERROR(IF(AND((AQ45*$I$2*100/(AR45*AP45))&gt;100+3.33*AQ45-AR45*AP45/$I$2,AR45&lt;30),IF(100+3.33*AQ45-AR45*AP45/$I$2&gt;200,200,100+3.33*AQ45-AR45*AP45/$I$2),IF((AQ45*$I$2*100/(AR45*AP45))&lt;100+AQ45-3.33*AR45*AP45/$I$2,100+AQ45-3.33*AR45*AP45/$I$2,IF((AQ45*$I$2*100/(AR45*AP45))&gt;200,200,(AQ45*$I$2*100/(AR45*AP45))))),"")</f>
        <v/>
      </c>
      <c r="AU45" s="70">
        <f>IF(AP45&gt;0,MAX(K45:AO45),"")</f>
        <v/>
      </c>
      <c r="AV45" s="70">
        <f>IFERROR(VLOOKUP(A45,Maximos!A:AQ,8+(Precipitacion!$E$2-1)*3,FALSE),"")</f>
        <v/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" s="72">
        <f>IFERROR(AU45-AV45,"NA")</f>
        <v/>
      </c>
    </row>
    <row r="46" ht="15" customHeight="1">
      <c r="A46" s="68" t="n">
        <v>27011120</v>
      </c>
      <c r="B46" s="69" t="inlineStr">
        <is>
          <t>La Iguana</t>
        </is>
      </c>
      <c r="C46" s="69" t="inlineStr">
        <is>
          <t>Area Operativa 01 - Antioquia-Chocó</t>
        </is>
      </c>
      <c r="D46" s="70" t="n">
        <v>-75.65752778</v>
      </c>
      <c r="E46" s="70" t="n">
        <v>6.316277778</v>
      </c>
      <c r="F46" s="68" t="n">
        <v>2300</v>
      </c>
      <c r="G46" s="68" t="n">
        <v>5</v>
      </c>
      <c r="H46" s="68" t="n">
        <v>5001</v>
      </c>
      <c r="I46" s="69" t="inlineStr">
        <is>
          <t>Antioquia</t>
        </is>
      </c>
      <c r="J46" s="69" t="inlineStr">
        <is>
          <t>Medellín</t>
        </is>
      </c>
      <c r="K46" s="72" t="n">
        <v>2.3</v>
      </c>
      <c r="L46" s="72" t="n">
        <v>0</v>
      </c>
      <c r="M46" s="72" t="n">
        <v>0</v>
      </c>
      <c r="N46" s="72" t="n">
        <v>0</v>
      </c>
      <c r="O46" s="72" t="n">
        <v>0</v>
      </c>
      <c r="P46" s="72" t="n">
        <v>0</v>
      </c>
      <c r="Q46" s="72" t="n">
        <v>0</v>
      </c>
      <c r="R46" s="72" t="n">
        <v>0</v>
      </c>
      <c r="S46" s="72" t="n">
        <v/>
      </c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  <c r="AL46" s="72" t="n"/>
      <c r="AM46" s="72" t="n"/>
      <c r="AN46" s="72" t="n"/>
      <c r="AO46" s="72" t="n"/>
      <c r="AP46" s="70">
        <f>COUNTIF(K46:AO46,"&gt;=0")</f>
        <v/>
      </c>
      <c r="AQ46" s="70">
        <f>IF(AP46&gt;0,SUM(K46:AO46),"")</f>
        <v/>
      </c>
      <c r="AR46" s="70">
        <f>IFERROR(VLOOKUP(A46,Climatologia_PP!A:U,9+Precipitacion!$E$2,FALSE),"")</f>
        <v/>
      </c>
      <c r="AS46" s="70">
        <f>IFERROR((AQ46/AR46)*100,"")</f>
        <v/>
      </c>
      <c r="AT46" s="70">
        <f>IFERROR(IF(AND((AQ46*$I$2*100/(AR46*AP46))&gt;100+3.33*AQ46-AR46*AP46/$I$2,AR46&lt;30),IF(100+3.33*AQ46-AR46*AP46/$I$2&gt;200,200,100+3.33*AQ46-AR46*AP46/$I$2),IF((AQ46*$I$2*100/(AR46*AP46))&lt;100+AQ46-3.33*AR46*AP46/$I$2,100+AQ46-3.33*AR46*AP46/$I$2,IF((AQ46*$I$2*100/(AR46*AP46))&gt;200,200,(AQ46*$I$2*100/(AR46*AP46))))),"")</f>
        <v/>
      </c>
      <c r="AU46" s="70">
        <f>IF(AP46&gt;0,MAX(K46:AO46),"")</f>
        <v/>
      </c>
      <c r="AV46" s="70">
        <f>IFERROR(VLOOKUP(A46,Maximos!A:AQ,8+(Precipitacion!$E$2-1)*3,FALSE),"")</f>
        <v/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" s="72">
        <f>IFERROR(AU46-AV46,"NA")</f>
        <v/>
      </c>
    </row>
    <row r="47" ht="15" customHeight="1">
      <c r="A47" s="68" t="n">
        <v>27015090</v>
      </c>
      <c r="B47" s="69" t="inlineStr">
        <is>
          <t>Tulio Ospina</t>
        </is>
      </c>
      <c r="C47" s="69" t="inlineStr">
        <is>
          <t>Area Operativa 01 - Antioquia-Chocó</t>
        </is>
      </c>
      <c r="D47" s="70" t="n">
        <v>-75.55325000000001</v>
      </c>
      <c r="E47" s="70" t="n">
        <v>6.319694444</v>
      </c>
      <c r="F47" s="68" t="n">
        <v>1453</v>
      </c>
      <c r="G47" s="68" t="n">
        <v>5</v>
      </c>
      <c r="H47" s="68" t="n">
        <v>5088</v>
      </c>
      <c r="I47" s="69" t="inlineStr">
        <is>
          <t>Antioquia</t>
        </is>
      </c>
      <c r="J47" s="69" t="inlineStr">
        <is>
          <t>Bello</t>
        </is>
      </c>
      <c r="K47" s="72" t="n">
        <v>11.2</v>
      </c>
      <c r="L47" s="72" t="n">
        <v>0</v>
      </c>
      <c r="M47" s="72" t="n">
        <v>0</v>
      </c>
      <c r="N47" s="72" t="n">
        <v>0</v>
      </c>
      <c r="O47" s="72" t="n">
        <v>0</v>
      </c>
      <c r="P47" s="72" t="n">
        <v>0</v>
      </c>
      <c r="Q47" s="72" t="n">
        <v>0</v>
      </c>
      <c r="R47" s="72" t="n">
        <v>0</v>
      </c>
      <c r="S47" s="72" t="n">
        <v>2.2</v>
      </c>
      <c r="T47" s="72" t="n"/>
      <c r="U47" s="72" t="n"/>
      <c r="V47" s="72" t="n"/>
      <c r="W47" s="72" t="n"/>
      <c r="X47" s="72" t="n"/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  <c r="AL47" s="72" t="n"/>
      <c r="AM47" s="72" t="n"/>
      <c r="AN47" s="72" t="n"/>
      <c r="AO47" s="72" t="n"/>
      <c r="AP47" s="70">
        <f>COUNTIF(K47:AO47,"&gt;=0")</f>
        <v/>
      </c>
      <c r="AQ47" s="70">
        <f>IF(AP47&gt;0,SUM(K47:AO47),"")</f>
        <v/>
      </c>
      <c r="AR47" s="70">
        <f>IFERROR(VLOOKUP(A47,Climatologia_PP!A:U,9+Precipitacion!$E$2,FALSE),"")</f>
        <v/>
      </c>
      <c r="AS47" s="70">
        <f>IFERROR((AQ47/AR47)*100,"")</f>
        <v/>
      </c>
      <c r="AT47" s="70">
        <f>IFERROR(IF(AND((AQ47*$I$2*100/(AR47*AP47))&gt;100+3.33*AQ47-AR47*AP47/$I$2,AR47&lt;30),IF(100+3.33*AQ47-AR47*AP47/$I$2&gt;200,200,100+3.33*AQ47-AR47*AP47/$I$2),IF((AQ47*$I$2*100/(AR47*AP47))&lt;100+AQ47-3.33*AR47*AP47/$I$2,100+AQ47-3.33*AR47*AP47/$I$2,IF((AQ47*$I$2*100/(AR47*AP47))&gt;200,200,(AQ47*$I$2*100/(AR47*AP47))))),"")</f>
        <v/>
      </c>
      <c r="AU47" s="70">
        <f>IF(AP47&gt;0,MAX(K47:AO47),"")</f>
        <v/>
      </c>
      <c r="AV47" s="70">
        <f>IFERROR(VLOOKUP(A47,Maximos!A:AQ,8+(Precipitacion!$E$2-1)*3,FALSE),"")</f>
        <v/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" s="72">
        <f>IFERROR(AU47-AV47,"NA")</f>
        <v/>
      </c>
    </row>
    <row r="48" ht="15" customHeight="1">
      <c r="A48" s="68" t="n">
        <v>11075020</v>
      </c>
      <c r="B48" s="69" t="inlineStr">
        <is>
          <t>Urrao</t>
        </is>
      </c>
      <c r="C48" s="69" t="inlineStr">
        <is>
          <t>Area Operativa 01 - Antioquia-Chocó</t>
        </is>
      </c>
      <c r="D48" s="70" t="n">
        <v>-76.143305556</v>
      </c>
      <c r="E48" s="70" t="n">
        <v>6.298305556</v>
      </c>
      <c r="F48" s="68" t="n">
        <v>1833</v>
      </c>
      <c r="G48" s="68" t="n">
        <v>5</v>
      </c>
      <c r="H48" s="68" t="n">
        <v>5847</v>
      </c>
      <c r="I48" s="69" t="inlineStr">
        <is>
          <t>Antioquia</t>
        </is>
      </c>
      <c r="J48" s="69" t="inlineStr">
        <is>
          <t>Urrao</t>
        </is>
      </c>
      <c r="K48" s="72" t="n">
        <v>0</v>
      </c>
      <c r="L48" s="72" t="n">
        <v>0</v>
      </c>
      <c r="M48" s="72" t="n">
        <v>3</v>
      </c>
      <c r="N48" s="72" t="n">
        <v>0</v>
      </c>
      <c r="O48" s="72" t="n">
        <v>0</v>
      </c>
      <c r="P48" s="72" t="n">
        <v>0</v>
      </c>
      <c r="Q48" s="72" t="n">
        <v>0</v>
      </c>
      <c r="R48" s="72" t="n">
        <v>0</v>
      </c>
      <c r="S48" s="72" t="n">
        <v>0</v>
      </c>
      <c r="T48" s="72" t="n"/>
      <c r="U48" s="72" t="n"/>
      <c r="V48" s="72" t="n"/>
      <c r="W48" s="72" t="n"/>
      <c r="X48" s="72" t="n"/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  <c r="AL48" s="72" t="n"/>
      <c r="AM48" s="72" t="n"/>
      <c r="AN48" s="72" t="n"/>
      <c r="AO48" s="72" t="n"/>
      <c r="AP48" s="70">
        <f>COUNTIF(K48:AO48,"&gt;=0")</f>
        <v/>
      </c>
      <c r="AQ48" s="70">
        <f>IF(AP48&gt;0,SUM(K48:AO48),"")</f>
        <v/>
      </c>
      <c r="AR48" s="70">
        <f>IFERROR(VLOOKUP(A48,Climatologia_PP!A:U,9+Precipitacion!$E$2,FALSE),"")</f>
        <v/>
      </c>
      <c r="AS48" s="70">
        <f>IFERROR((AQ48/AR48)*100,"")</f>
        <v/>
      </c>
      <c r="AT48" s="70">
        <f>IFERROR(IF(AND((AQ48*$I$2*100/(AR48*AP48))&gt;100+3.33*AQ48-AR48*AP48/$I$2,AR48&lt;30),IF(100+3.33*AQ48-AR48*AP48/$I$2&gt;200,200,100+3.33*AQ48-AR48*AP48/$I$2),IF((AQ48*$I$2*100/(AR48*AP48))&lt;100+AQ48-3.33*AR48*AP48/$I$2,100+AQ48-3.33*AR48*AP48/$I$2,IF((AQ48*$I$2*100/(AR48*AP48))&gt;200,200,(AQ48*$I$2*100/(AR48*AP48))))),"")</f>
        <v/>
      </c>
      <c r="AU48" s="70">
        <f>IF(AP48&gt;0,MAX(K48:AO48),"")</f>
        <v/>
      </c>
      <c r="AV48" s="70">
        <f>IFERROR(VLOOKUP(A48,Maximos!A:AQ,8+(Precipitacion!$E$2-1)*3,FALSE),"")</f>
        <v/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" s="72">
        <f>IFERROR(AU48-AV48,"NA")</f>
        <v/>
      </c>
    </row>
    <row r="49" ht="15" customHeight="1">
      <c r="A49" s="68" t="n">
        <v>26205080</v>
      </c>
      <c r="B49" s="69" t="inlineStr">
        <is>
          <t>La Aldea</t>
        </is>
      </c>
      <c r="C49" s="69" t="inlineStr">
        <is>
          <t>Area Operativa 01 - Antioquia-Chocó</t>
        </is>
      </c>
      <c r="D49" s="70" t="n">
        <v>-75.70094444</v>
      </c>
      <c r="E49" s="70" t="n">
        <v>6.341055556</v>
      </c>
      <c r="F49" s="68" t="n">
        <v>1737</v>
      </c>
      <c r="G49" s="68" t="n">
        <v>5</v>
      </c>
      <c r="H49" s="68" t="n">
        <v>5001</v>
      </c>
      <c r="I49" s="69" t="inlineStr">
        <is>
          <t>Antioquia</t>
        </is>
      </c>
      <c r="J49" s="69" t="inlineStr">
        <is>
          <t>Medellín</t>
        </is>
      </c>
      <c r="K49" s="72" t="n">
        <v>10</v>
      </c>
      <c r="L49" s="72" t="n">
        <v>0</v>
      </c>
      <c r="M49" s="72" t="n">
        <v>0</v>
      </c>
      <c r="N49" s="72" t="n">
        <v>0</v>
      </c>
      <c r="O49" s="72" t="n">
        <v>0</v>
      </c>
      <c r="P49" s="72" t="n">
        <v>0</v>
      </c>
      <c r="Q49" s="72" t="n">
        <v>0</v>
      </c>
      <c r="R49" s="72" t="n">
        <v>0</v>
      </c>
      <c r="S49" s="72" t="n">
        <v>2.7</v>
      </c>
      <c r="T49" s="72" t="n"/>
      <c r="U49" s="72" t="n"/>
      <c r="V49" s="72" t="n"/>
      <c r="W49" s="72" t="n"/>
      <c r="X49" s="72" t="n"/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  <c r="AL49" s="72" t="n"/>
      <c r="AM49" s="72" t="n"/>
      <c r="AN49" s="72" t="n"/>
      <c r="AO49" s="72" t="n"/>
      <c r="AP49" s="70">
        <f>COUNTIF(K49:AO49,"&gt;=0")</f>
        <v/>
      </c>
      <c r="AQ49" s="70">
        <f>IF(AP49&gt;0,SUM(K49:AO49),"")</f>
        <v/>
      </c>
      <c r="AR49" s="70">
        <f>IFERROR(VLOOKUP(A49,Climatologia_PP!A:U,9+Precipitacion!$E$2,FALSE),"")</f>
        <v/>
      </c>
      <c r="AS49" s="70">
        <f>IFERROR((AQ49/AR49)*100,"")</f>
        <v/>
      </c>
      <c r="AT49" s="70">
        <f>IFERROR(IF(AND((AQ49*$I$2*100/(AR49*AP49))&gt;100+3.33*AQ49-AR49*AP49/$I$2,AR49&lt;30),IF(100+3.33*AQ49-AR49*AP49/$I$2&gt;200,200,100+3.33*AQ49-AR49*AP49/$I$2),IF((AQ49*$I$2*100/(AR49*AP49))&lt;100+AQ49-3.33*AR49*AP49/$I$2,100+AQ49-3.33*AR49*AP49/$I$2,IF((AQ49*$I$2*100/(AR49*AP49))&gt;200,200,(AQ49*$I$2*100/(AR49*AP49))))),"")</f>
        <v/>
      </c>
      <c r="AU49" s="70">
        <f>IF(AP49&gt;0,MAX(K49:AO49),"")</f>
        <v/>
      </c>
      <c r="AV49" s="70">
        <f>IFERROR(VLOOKUP(A49,Maximos!A:AQ,8+(Precipitacion!$E$2-1)*3,FALSE),"")</f>
        <v/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" s="72">
        <f>IFERROR(AU49-AV49,"NA")</f>
        <v/>
      </c>
    </row>
    <row r="50" ht="15" customHeight="1">
      <c r="A50" s="68" t="n">
        <v>27010820</v>
      </c>
      <c r="B50" s="69" t="inlineStr">
        <is>
          <t>La Cuchilla</t>
        </is>
      </c>
      <c r="C50" s="69" t="inlineStr">
        <is>
          <t>Area Operativa 01 - Antioquia-Chocó</t>
        </is>
      </c>
      <c r="D50" s="70" t="n">
        <v>-75.45361111</v>
      </c>
      <c r="E50" s="70" t="n">
        <v>6.368333333</v>
      </c>
      <c r="F50" s="68" t="n">
        <v>1600</v>
      </c>
      <c r="G50" s="68" t="n">
        <v>5</v>
      </c>
      <c r="H50" s="68" t="n">
        <v>5308</v>
      </c>
      <c r="I50" s="69" t="inlineStr">
        <is>
          <t>Antioquia</t>
        </is>
      </c>
      <c r="J50" s="69" t="inlineStr">
        <is>
          <t>Girardota</t>
        </is>
      </c>
      <c r="K50" s="72" t="n">
        <v>29</v>
      </c>
      <c r="L50" s="72" t="n">
        <v>0</v>
      </c>
      <c r="M50" s="72" t="n">
        <v>12</v>
      </c>
      <c r="N50" s="72" t="n">
        <v>0</v>
      </c>
      <c r="O50" s="72" t="n">
        <v>0</v>
      </c>
      <c r="P50" s="72" t="n">
        <v>0</v>
      </c>
      <c r="Q50" s="72" t="n">
        <v>0</v>
      </c>
      <c r="R50" s="72" t="n">
        <v>0</v>
      </c>
      <c r="S50" s="72" t="n">
        <v>0</v>
      </c>
      <c r="T50" s="72" t="n"/>
      <c r="U50" s="72" t="n"/>
      <c r="V50" s="72" t="n"/>
      <c r="W50" s="72" t="n"/>
      <c r="X50" s="72" t="n"/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  <c r="AL50" s="72" t="n"/>
      <c r="AM50" s="72" t="n"/>
      <c r="AN50" s="72" t="n"/>
      <c r="AO50" s="72" t="n"/>
      <c r="AP50" s="70">
        <f>COUNTIF(K50:AO50,"&gt;=0")</f>
        <v/>
      </c>
      <c r="AQ50" s="70">
        <f>IF(AP50&gt;0,SUM(K50:AO50),"")</f>
        <v/>
      </c>
      <c r="AR50" s="70">
        <f>IFERROR(VLOOKUP(A50,Climatologia_PP!A:U,9+Precipitacion!$E$2,FALSE),"")</f>
        <v/>
      </c>
      <c r="AS50" s="70">
        <f>IFERROR((AQ50/AR50)*100,"")</f>
        <v/>
      </c>
      <c r="AT50" s="70">
        <f>IFERROR(IF(AND((AQ50*$I$2*100/(AR50*AP50))&gt;100+3.33*AQ50-AR50*AP50/$I$2,AR50&lt;30),IF(100+3.33*AQ50-AR50*AP50/$I$2&gt;200,200,100+3.33*AQ50-AR50*AP50/$I$2),IF((AQ50*$I$2*100/(AR50*AP50))&lt;100+AQ50-3.33*AR50*AP50/$I$2,100+AQ50-3.33*AR50*AP50/$I$2,IF((AQ50*$I$2*100/(AR50*AP50))&gt;200,200,(AQ50*$I$2*100/(AR50*AP50))))),"")</f>
        <v/>
      </c>
      <c r="AU50" s="70">
        <f>IF(AP50&gt;0,MAX(K50:AO50),"")</f>
        <v/>
      </c>
      <c r="AV50" s="70">
        <f>IFERROR(VLOOKUP(A50,Maximos!A:AQ,8+(Precipitacion!$E$2-1)*3,FALSE),"")</f>
        <v/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" s="72">
        <f>IFERROR(AU50-AV50,"NA")</f>
        <v/>
      </c>
    </row>
    <row r="51" ht="15" customHeight="1">
      <c r="A51" s="68" t="n">
        <v>23085030</v>
      </c>
      <c r="B51" s="69" t="inlineStr">
        <is>
          <t>Alejandria</t>
        </is>
      </c>
      <c r="C51" s="69" t="inlineStr">
        <is>
          <t>Area Operativa 01 - Antioquia-Chocó</t>
        </is>
      </c>
      <c r="D51" s="70" t="n">
        <v>-75.14338889</v>
      </c>
      <c r="E51" s="70" t="n">
        <v>6.37625</v>
      </c>
      <c r="F51" s="68" t="n">
        <v>1712</v>
      </c>
      <c r="G51" s="68" t="n">
        <v>5</v>
      </c>
      <c r="H51" s="68" t="n">
        <v>5021</v>
      </c>
      <c r="I51" s="69" t="inlineStr">
        <is>
          <t>Antioquia</t>
        </is>
      </c>
      <c r="J51" s="69" t="inlineStr">
        <is>
          <t>Alejandría</t>
        </is>
      </c>
      <c r="K51" s="72" t="n">
        <v>110.6</v>
      </c>
      <c r="L51" s="72" t="n">
        <v>0</v>
      </c>
      <c r="M51" s="72" t="n">
        <v>7.2</v>
      </c>
      <c r="N51" s="72" t="n">
        <v>8.6</v>
      </c>
      <c r="O51" s="72" t="n">
        <v>0</v>
      </c>
      <c r="P51" s="72" t="n">
        <v>0</v>
      </c>
      <c r="Q51" s="72" t="n">
        <v>0</v>
      </c>
      <c r="R51" s="72" t="n">
        <v>0</v>
      </c>
      <c r="S51" s="72" t="n">
        <v>10.8</v>
      </c>
      <c r="T51" s="72" t="n"/>
      <c r="U51" s="72" t="n"/>
      <c r="V51" s="72" t="n"/>
      <c r="W51" s="72" t="n"/>
      <c r="X51" s="72" t="n"/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  <c r="AL51" s="72" t="n"/>
      <c r="AM51" s="72" t="n"/>
      <c r="AN51" s="72" t="n"/>
      <c r="AO51" s="72" t="n"/>
      <c r="AP51" s="70">
        <f>COUNTIF(K51:AO51,"&gt;=0")</f>
        <v/>
      </c>
      <c r="AQ51" s="70">
        <f>IF(AP51&gt;0,SUM(K51:AO51),"")</f>
        <v/>
      </c>
      <c r="AR51" s="70">
        <f>IFERROR(VLOOKUP(A51,Climatologia_PP!A:U,9+Precipitacion!$E$2,FALSE),"")</f>
        <v/>
      </c>
      <c r="AS51" s="70">
        <f>IFERROR((AQ51/AR51)*100,"")</f>
        <v/>
      </c>
      <c r="AT51" s="70">
        <f>IFERROR(IF(AND((AQ51*$I$2*100/(AR51*AP51))&gt;100+3.33*AQ51-AR51*AP51/$I$2,AR51&lt;30),IF(100+3.33*AQ51-AR51*AP51/$I$2&gt;200,200,100+3.33*AQ51-AR51*AP51/$I$2),IF((AQ51*$I$2*100/(AR51*AP51))&lt;100+AQ51-3.33*AR51*AP51/$I$2,100+AQ51-3.33*AR51*AP51/$I$2,IF((AQ51*$I$2*100/(AR51*AP51))&gt;200,200,(AQ51*$I$2*100/(AR51*AP51))))),"")</f>
        <v/>
      </c>
      <c r="AU51" s="70">
        <f>IF(AP51&gt;0,MAX(K51:AO51),"")</f>
        <v/>
      </c>
      <c r="AV51" s="70">
        <f>IFERROR(VLOOKUP(A51,Maximos!A:AQ,8+(Precipitacion!$E$2-1)*3,FALSE),"")</f>
        <v/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" s="72">
        <f>IFERROR(AU51-AV51,"NA")</f>
        <v/>
      </c>
    </row>
    <row r="52" ht="15" customHeight="1">
      <c r="A52" s="68" t="n">
        <v>23080740</v>
      </c>
      <c r="B52" s="69" t="inlineStr">
        <is>
          <t>Concepcion</t>
        </is>
      </c>
      <c r="C52" s="69" t="inlineStr">
        <is>
          <t>Area Operativa 01 - Antioquia-Chocó</t>
        </is>
      </c>
      <c r="D52" s="70" t="n">
        <v>-75.25916667</v>
      </c>
      <c r="E52" s="70" t="n">
        <v>6.396944444</v>
      </c>
      <c r="F52" s="68" t="n">
        <v>1865</v>
      </c>
      <c r="G52" s="68" t="n">
        <v>5</v>
      </c>
      <c r="H52" s="68" t="n">
        <v>5206</v>
      </c>
      <c r="I52" s="69" t="inlineStr">
        <is>
          <t>Antioquia</t>
        </is>
      </c>
      <c r="J52" s="69" t="inlineStr">
        <is>
          <t>Concepción</t>
        </is>
      </c>
      <c r="K52" s="72" t="n">
        <v>18</v>
      </c>
      <c r="L52" s="72" t="n">
        <v>0</v>
      </c>
      <c r="M52" s="72" t="n">
        <v>3</v>
      </c>
      <c r="N52" s="72" t="n">
        <v>0</v>
      </c>
      <c r="O52" s="72" t="n">
        <v>0</v>
      </c>
      <c r="P52" s="72" t="n">
        <v>0</v>
      </c>
      <c r="Q52" s="72" t="n">
        <v>0</v>
      </c>
      <c r="R52" s="72" t="n">
        <v>0</v>
      </c>
      <c r="S52" s="72" t="n">
        <v>1</v>
      </c>
      <c r="T52" s="72" t="n"/>
      <c r="U52" s="72" t="n"/>
      <c r="V52" s="72" t="n"/>
      <c r="W52" s="72" t="n"/>
      <c r="X52" s="72" t="n"/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  <c r="AL52" s="72" t="n"/>
      <c r="AM52" s="72" t="n"/>
      <c r="AN52" s="72" t="n"/>
      <c r="AO52" s="72" t="n"/>
      <c r="AP52" s="70">
        <f>COUNTIF(K52:AO52,"&gt;=0")</f>
        <v/>
      </c>
      <c r="AQ52" s="70">
        <f>IF(AP52&gt;0,SUM(K52:AO52),"")</f>
        <v/>
      </c>
      <c r="AR52" s="70">
        <f>IFERROR(VLOOKUP(A52,Climatologia_PP!A:U,9+Precipitacion!$E$2,FALSE),"")</f>
        <v/>
      </c>
      <c r="AS52" s="70">
        <f>IFERROR((AQ52/AR52)*100,"")</f>
        <v/>
      </c>
      <c r="AT52" s="70">
        <f>IFERROR(IF(AND((AQ52*$I$2*100/(AR52*AP52))&gt;100+3.33*AQ52-AR52*AP52/$I$2,AR52&lt;30),IF(100+3.33*AQ52-AR52*AP52/$I$2&gt;200,200,100+3.33*AQ52-AR52*AP52/$I$2),IF((AQ52*$I$2*100/(AR52*AP52))&lt;100+AQ52-3.33*AR52*AP52/$I$2,100+AQ52-3.33*AR52*AP52/$I$2,IF((AQ52*$I$2*100/(AR52*AP52))&gt;200,200,(AQ52*$I$2*100/(AR52*AP52))))),"")</f>
        <v/>
      </c>
      <c r="AU52" s="70">
        <f>IF(AP52&gt;0,MAX(K52:AO52),"")</f>
        <v/>
      </c>
      <c r="AV52" s="70">
        <f>IFERROR(VLOOKUP(A52,Maximos!A:AQ,8+(Precipitacion!$E$2-1)*3,FALSE),"")</f>
        <v/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" s="72">
        <f>IFERROR(AU52-AV52,"NA")</f>
        <v/>
      </c>
    </row>
    <row r="53" ht="15" customHeight="1">
      <c r="A53" s="68" t="n">
        <v>27010800</v>
      </c>
      <c r="B53" s="69" t="inlineStr">
        <is>
          <t>La Meseta San Pedro</t>
        </is>
      </c>
      <c r="C53" s="69" t="inlineStr">
        <is>
          <t>Area Operativa 01 - Antioquia-Chocó</t>
        </is>
      </c>
      <c r="D53" s="70" t="n">
        <v>-75.60722222</v>
      </c>
      <c r="E53" s="70" t="n">
        <v>6.399722222</v>
      </c>
      <c r="F53" s="68" t="n">
        <v>2600</v>
      </c>
      <c r="G53" s="68" t="n">
        <v>5</v>
      </c>
      <c r="H53" s="68" t="n">
        <v>5088</v>
      </c>
      <c r="I53" s="69" t="inlineStr">
        <is>
          <t>Antioquia</t>
        </is>
      </c>
      <c r="J53" s="69" t="inlineStr">
        <is>
          <t>Bello</t>
        </is>
      </c>
      <c r="K53" s="72" t="n">
        <v>8</v>
      </c>
      <c r="L53" s="72" t="n">
        <v>0</v>
      </c>
      <c r="M53" s="72" t="n">
        <v>0</v>
      </c>
      <c r="N53" s="72" t="n">
        <v>0</v>
      </c>
      <c r="O53" s="72" t="n">
        <v>0</v>
      </c>
      <c r="P53" s="72" t="n">
        <v>0</v>
      </c>
      <c r="Q53" s="72" t="n">
        <v>0</v>
      </c>
      <c r="R53" s="72" t="n">
        <v>0</v>
      </c>
      <c r="S53" s="72" t="n">
        <v>3</v>
      </c>
      <c r="T53" s="72" t="n"/>
      <c r="U53" s="72" t="n"/>
      <c r="V53" s="72" t="n"/>
      <c r="W53" s="72" t="n"/>
      <c r="X53" s="72" t="n"/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0">
        <f>COUNTIF(K53:AO53,"&gt;=0")</f>
        <v/>
      </c>
      <c r="AQ53" s="70">
        <f>IF(AP53&gt;0,SUM(K53:AO53),"")</f>
        <v/>
      </c>
      <c r="AR53" s="70">
        <f>IFERROR(VLOOKUP(A53,Climatologia_PP!A:U,9+Precipitacion!$E$2,FALSE),"")</f>
        <v/>
      </c>
      <c r="AS53" s="70">
        <f>IFERROR((AQ53/AR53)*100,"")</f>
        <v/>
      </c>
      <c r="AT53" s="70">
        <f>IFERROR(IF(AND((AQ53*$I$2*100/(AR53*AP53))&gt;100+3.33*AQ53-AR53*AP53/$I$2,AR53&lt;30),IF(100+3.33*AQ53-AR53*AP53/$I$2&gt;200,200,100+3.33*AQ53-AR53*AP53/$I$2),IF((AQ53*$I$2*100/(AR53*AP53))&lt;100+AQ53-3.33*AR53*AP53/$I$2,100+AQ53-3.33*AR53*AP53/$I$2,IF((AQ53*$I$2*100/(AR53*AP53))&gt;200,200,(AQ53*$I$2*100/(AR53*AP53))))),"")</f>
        <v/>
      </c>
      <c r="AU53" s="70">
        <f>IF(AP53&gt;0,MAX(K53:AO53),"")</f>
        <v/>
      </c>
      <c r="AV53" s="70">
        <f>IFERROR(VLOOKUP(A53,Maximos!A:AQ,8+(Precipitacion!$E$2-1)*3,FALSE),"")</f>
        <v/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" s="72">
        <f>IFERROR(AU53-AV53,"NA")</f>
        <v/>
      </c>
    </row>
    <row r="54" ht="15" customHeight="1">
      <c r="A54" s="68" t="n">
        <v>23080390</v>
      </c>
      <c r="B54" s="69" t="inlineStr">
        <is>
          <t>Santo Domingo</t>
        </is>
      </c>
      <c r="C54" s="69" t="inlineStr">
        <is>
          <t>Area Operativa 01 - Antioquia-Chocó</t>
        </is>
      </c>
      <c r="D54" s="70" t="n">
        <v>-75.16380556</v>
      </c>
      <c r="E54" s="70" t="n">
        <v>6.468305556</v>
      </c>
      <c r="F54" s="68" t="n">
        <v>1944</v>
      </c>
      <c r="G54" s="68" t="n">
        <v>5</v>
      </c>
      <c r="H54" s="68" t="n">
        <v>5690</v>
      </c>
      <c r="I54" s="69" t="inlineStr">
        <is>
          <t>Antioquia</t>
        </is>
      </c>
      <c r="J54" s="69" t="inlineStr">
        <is>
          <t>Santo Domingo</t>
        </is>
      </c>
      <c r="K54" s="72" t="n">
        <v>45</v>
      </c>
      <c r="L54" s="72" t="n">
        <v>4</v>
      </c>
      <c r="M54" s="72" t="n">
        <v>12</v>
      </c>
      <c r="N54" s="72" t="n">
        <v>15</v>
      </c>
      <c r="O54" s="72" t="n">
        <v>21</v>
      </c>
      <c r="P54" s="72" t="n">
        <v>5</v>
      </c>
      <c r="Q54" s="72" t="n">
        <v>0</v>
      </c>
      <c r="R54" s="72" t="n">
        <v>0</v>
      </c>
      <c r="S54" s="72" t="n">
        <v>6.5</v>
      </c>
      <c r="T54" s="72" t="n"/>
      <c r="U54" s="72" t="n"/>
      <c r="V54" s="72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0">
        <f>COUNTIF(K54:AO54,"&gt;=0")</f>
        <v/>
      </c>
      <c r="AQ54" s="70">
        <f>IF(AP54&gt;0,SUM(K54:AO54),"")</f>
        <v/>
      </c>
      <c r="AR54" s="70">
        <f>IFERROR(VLOOKUP(A54,Climatologia_PP!A:U,9+Precipitacion!$E$2,FALSE),"")</f>
        <v/>
      </c>
      <c r="AS54" s="70">
        <f>IFERROR((AQ54/AR54)*100,"")</f>
        <v/>
      </c>
      <c r="AT54" s="70">
        <f>IFERROR(IF(AND((AQ54*$I$2*100/(AR54*AP54))&gt;100+3.33*AQ54-AR54*AP54/$I$2,AR54&lt;30),IF(100+3.33*AQ54-AR54*AP54/$I$2&gt;200,200,100+3.33*AQ54-AR54*AP54/$I$2),IF((AQ54*$I$2*100/(AR54*AP54))&lt;100+AQ54-3.33*AR54*AP54/$I$2,100+AQ54-3.33*AR54*AP54/$I$2,IF((AQ54*$I$2*100/(AR54*AP54))&gt;200,200,(AQ54*$I$2*100/(AR54*AP54))))),"")</f>
        <v/>
      </c>
      <c r="AU54" s="70">
        <f>IF(AP54&gt;0,MAX(K54:AO54),"")</f>
        <v/>
      </c>
      <c r="AV54" s="70">
        <f>IFERROR(VLOOKUP(A54,Maximos!A:AQ,8+(Precipitacion!$E$2-1)*3,FALSE),"")</f>
        <v/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" s="72">
        <f>IFERROR(AU54-AV54,"NA")</f>
        <v/>
      </c>
    </row>
    <row r="55" ht="15" customHeight="1">
      <c r="A55" s="68" t="n">
        <v>23085080</v>
      </c>
      <c r="B55" s="69" t="inlineStr">
        <is>
          <t>Granja Experimental El Nus</t>
        </is>
      </c>
      <c r="C55" s="69" t="inlineStr">
        <is>
          <t>Area Operativa 01 - Antioquia-Chocó</t>
        </is>
      </c>
      <c r="D55" s="70" t="n">
        <v>-74.83669444</v>
      </c>
      <c r="E55" s="70" t="n">
        <v>6.483583333</v>
      </c>
      <c r="F55" s="68" t="n">
        <v>859</v>
      </c>
      <c r="G55" s="68" t="n">
        <v>5</v>
      </c>
      <c r="H55" s="68" t="n">
        <v>5670</v>
      </c>
      <c r="I55" s="69" t="inlineStr">
        <is>
          <t>Antioquia</t>
        </is>
      </c>
      <c r="J55" s="69" t="inlineStr">
        <is>
          <t>San Roque</t>
        </is>
      </c>
      <c r="K55" s="72" t="n">
        <v>19.5</v>
      </c>
      <c r="L55" s="72" t="n">
        <v>0</v>
      </c>
      <c r="M55" s="72" t="n">
        <v>13</v>
      </c>
      <c r="N55" s="72" t="n">
        <v>0</v>
      </c>
      <c r="O55" s="72" t="n">
        <v>0</v>
      </c>
      <c r="P55" s="72" t="n">
        <v>0</v>
      </c>
      <c r="Q55" s="72" t="n">
        <v>0</v>
      </c>
      <c r="R55" s="72" t="n">
        <v>0</v>
      </c>
      <c r="S55" s="72" t="n">
        <v>19.5</v>
      </c>
      <c r="T55" s="72" t="n"/>
      <c r="U55" s="72" t="n"/>
      <c r="V55" s="72" t="n"/>
      <c r="W55" s="72" t="n"/>
      <c r="X55" s="72" t="n"/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  <c r="AL55" s="72" t="n"/>
      <c r="AM55" s="72" t="n"/>
      <c r="AN55" s="72" t="n"/>
      <c r="AO55" s="72" t="n"/>
      <c r="AP55" s="70">
        <f>COUNTIF(K55:AO55,"&gt;=0")</f>
        <v/>
      </c>
      <c r="AQ55" s="70">
        <f>IF(AP55&gt;0,SUM(K55:AO55),"")</f>
        <v/>
      </c>
      <c r="AR55" s="70">
        <f>IFERROR(VLOOKUP(A55,Climatologia_PP!A:U,9+Precipitacion!$E$2,FALSE),"")</f>
        <v/>
      </c>
      <c r="AS55" s="70">
        <f>IFERROR((AQ55/AR55)*100,"")</f>
        <v/>
      </c>
      <c r="AT55" s="70">
        <f>IFERROR(IF(AND((AQ55*$I$2*100/(AR55*AP55))&gt;100+3.33*AQ55-AR55*AP55/$I$2,AR55&lt;30),IF(100+3.33*AQ55-AR55*AP55/$I$2&gt;200,200,100+3.33*AQ55-AR55*AP55/$I$2),IF((AQ55*$I$2*100/(AR55*AP55))&lt;100+AQ55-3.33*AR55*AP55/$I$2,100+AQ55-3.33*AR55*AP55/$I$2,IF((AQ55*$I$2*100/(AR55*AP55))&gt;200,200,(AQ55*$I$2*100/(AR55*AP55))))),"")</f>
        <v/>
      </c>
      <c r="AU55" s="70">
        <f>IF(AP55&gt;0,MAX(K55:AO55),"")</f>
        <v/>
      </c>
      <c r="AV55" s="70">
        <f>IFERROR(VLOOKUP(A55,Maximos!A:AQ,8+(Precipitacion!$E$2-1)*3,FALSE),"")</f>
        <v/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" s="72">
        <f>IFERROR(AU55-AV55,"NA")</f>
        <v/>
      </c>
    </row>
    <row r="56" ht="15" customHeight="1">
      <c r="A56" s="68" t="n">
        <v>27010830</v>
      </c>
      <c r="B56" s="69" t="inlineStr">
        <is>
          <t>San Isidro</t>
        </is>
      </c>
      <c r="C56" s="69" t="inlineStr">
        <is>
          <t>Area Operativa 01 - Antioquia-Chocó</t>
        </is>
      </c>
      <c r="D56" s="70" t="n">
        <v>-75.51575</v>
      </c>
      <c r="E56" s="70" t="n">
        <v>6.563222222</v>
      </c>
      <c r="F56" s="68" t="n">
        <v>2320</v>
      </c>
      <c r="G56" s="68" t="n">
        <v>5</v>
      </c>
      <c r="H56" s="68" t="n">
        <v>5264</v>
      </c>
      <c r="I56" s="69" t="inlineStr">
        <is>
          <t>Antioquia</t>
        </is>
      </c>
      <c r="J56" s="69" t="inlineStr">
        <is>
          <t>Entrerríos</t>
        </is>
      </c>
      <c r="K56" s="72" t="n">
        <v>32</v>
      </c>
      <c r="L56" s="72" t="n">
        <v>0</v>
      </c>
      <c r="M56" s="72" t="n">
        <v>32</v>
      </c>
      <c r="N56" s="72" t="n">
        <v>8</v>
      </c>
      <c r="O56" s="72" t="n">
        <v>6</v>
      </c>
      <c r="P56" s="72" t="n">
        <v>0</v>
      </c>
      <c r="Q56" s="72" t="n">
        <v>2</v>
      </c>
      <c r="R56" s="72" t="n">
        <v>0</v>
      </c>
      <c r="S56" s="72" t="n">
        <v>5</v>
      </c>
      <c r="T56" s="72" t="n"/>
      <c r="U56" s="72" t="n"/>
      <c r="V56" s="72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2" t="n"/>
      <c r="AG56" s="72" t="n"/>
      <c r="AH56" s="72" t="n"/>
      <c r="AI56" s="72" t="n"/>
      <c r="AJ56" s="72" t="n"/>
      <c r="AK56" s="72" t="n"/>
      <c r="AL56" s="72" t="n"/>
      <c r="AM56" s="72" t="n"/>
      <c r="AN56" s="72" t="n"/>
      <c r="AO56" s="72" t="n"/>
      <c r="AP56" s="70">
        <f>COUNTIF(K56:AO56,"&gt;=0")</f>
        <v/>
      </c>
      <c r="AQ56" s="70">
        <f>IF(AP56&gt;0,SUM(K56:AO56),"")</f>
        <v/>
      </c>
      <c r="AR56" s="70">
        <f>IFERROR(VLOOKUP(A56,Climatologia_PP!A:U,9+Precipitacion!$E$2,FALSE),"")</f>
        <v/>
      </c>
      <c r="AS56" s="70">
        <f>IFERROR((AQ56/AR56)*100,"")</f>
        <v/>
      </c>
      <c r="AT56" s="70">
        <f>IFERROR(IF(AND((AQ56*$I$2*100/(AR56*AP56))&gt;100+3.33*AQ56-AR56*AP56/$I$2,AR56&lt;30),IF(100+3.33*AQ56-AR56*AP56/$I$2&gt;200,200,100+3.33*AQ56-AR56*AP56/$I$2),IF((AQ56*$I$2*100/(AR56*AP56))&lt;100+AQ56-3.33*AR56*AP56/$I$2,100+AQ56-3.33*AR56*AP56/$I$2,IF((AQ56*$I$2*100/(AR56*AP56))&gt;200,200,(AQ56*$I$2*100/(AR56*AP56))))),"")</f>
        <v/>
      </c>
      <c r="AU56" s="70">
        <f>IF(AP56&gt;0,MAX(K56:AO56),"")</f>
        <v/>
      </c>
      <c r="AV56" s="70">
        <f>IFERROR(VLOOKUP(A56,Maximos!A:AQ,8+(Precipitacion!$E$2-1)*3,FALSE),"")</f>
        <v/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" s="72">
        <f>IFERROR(AU56-AV56,"NA")</f>
        <v/>
      </c>
    </row>
    <row r="57" ht="15" customHeight="1">
      <c r="A57" s="68" t="n">
        <v>27010870</v>
      </c>
      <c r="B57" s="69" t="inlineStr">
        <is>
          <t>Belmira</t>
        </is>
      </c>
      <c r="C57" s="69" t="inlineStr">
        <is>
          <t>Area Operativa 01 - Antioquia-Chocó</t>
        </is>
      </c>
      <c r="D57" s="70" t="n">
        <v>-75.66833333</v>
      </c>
      <c r="E57" s="70" t="n">
        <v>6.609166667</v>
      </c>
      <c r="F57" s="68" t="n">
        <v>2540</v>
      </c>
      <c r="G57" s="68" t="n">
        <v>5</v>
      </c>
      <c r="H57" s="68" t="n">
        <v>5086</v>
      </c>
      <c r="I57" s="69" t="inlineStr">
        <is>
          <t>Antioquia</t>
        </is>
      </c>
      <c r="J57" s="69" t="inlineStr">
        <is>
          <t>Belmira</t>
        </is>
      </c>
      <c r="K57" s="72" t="n">
        <v>17</v>
      </c>
      <c r="L57" s="72" t="n">
        <v>0</v>
      </c>
      <c r="M57" s="72" t="n">
        <v>0</v>
      </c>
      <c r="N57" s="72" t="n">
        <v>7</v>
      </c>
      <c r="O57" s="72" t="n">
        <v>0</v>
      </c>
      <c r="P57" s="72" t="n">
        <v>0</v>
      </c>
      <c r="Q57" s="72" t="n">
        <v>0</v>
      </c>
      <c r="R57" s="72" t="n">
        <v>0</v>
      </c>
      <c r="S57" s="72" t="n">
        <v>0</v>
      </c>
      <c r="T57" s="72" t="n"/>
      <c r="U57" s="72" t="n"/>
      <c r="V57" s="72" t="n"/>
      <c r="W57" s="72" t="n"/>
      <c r="X57" s="72" t="n"/>
      <c r="Y57" s="72" t="n"/>
      <c r="Z57" s="72" t="n"/>
      <c r="AA57" s="72" t="n"/>
      <c r="AB57" s="72" t="n"/>
      <c r="AC57" s="72" t="n"/>
      <c r="AD57" s="72" t="n"/>
      <c r="AE57" s="72" t="n"/>
      <c r="AF57" s="72" t="n"/>
      <c r="AG57" s="72" t="n"/>
      <c r="AH57" s="72" t="n"/>
      <c r="AI57" s="72" t="n"/>
      <c r="AJ57" s="72" t="n"/>
      <c r="AK57" s="72" t="n"/>
      <c r="AL57" s="72" t="n"/>
      <c r="AM57" s="72" t="n"/>
      <c r="AN57" s="72" t="n"/>
      <c r="AO57" s="72" t="n"/>
      <c r="AP57" s="70">
        <f>COUNTIF(K57:AO57,"&gt;=0")</f>
        <v/>
      </c>
      <c r="AQ57" s="70">
        <f>IF(AP57&gt;0,SUM(K57:AO57),"")</f>
        <v/>
      </c>
      <c r="AR57" s="70">
        <f>IFERROR(VLOOKUP(A57,Climatologia_PP!A:U,9+Precipitacion!$E$2,FALSE),"")</f>
        <v/>
      </c>
      <c r="AS57" s="70">
        <f>IFERROR((AQ57/AR57)*100,"")</f>
        <v/>
      </c>
      <c r="AT57" s="70">
        <f>IFERROR(IF(AND((AQ57*$I$2*100/(AR57*AP57))&gt;100+3.33*AQ57-AR57*AP57/$I$2,AR57&lt;30),IF(100+3.33*AQ57-AR57*AP57/$I$2&gt;200,200,100+3.33*AQ57-AR57*AP57/$I$2),IF((AQ57*$I$2*100/(AR57*AP57))&lt;100+AQ57-3.33*AR57*AP57/$I$2,100+AQ57-3.33*AR57*AP57/$I$2,IF((AQ57*$I$2*100/(AR57*AP57))&gt;200,200,(AQ57*$I$2*100/(AR57*AP57))))),"")</f>
        <v/>
      </c>
      <c r="AU57" s="70">
        <f>IF(AP57&gt;0,MAX(K57:AO57),"")</f>
        <v/>
      </c>
      <c r="AV57" s="70">
        <f>IFERROR(VLOOKUP(A57,Maximos!A:AQ,8+(Precipitacion!$E$2-1)*3,FALSE),"")</f>
        <v/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" s="72">
        <f>IFERROR(AU57-AV57,"NA")</f>
        <v/>
      </c>
    </row>
    <row r="58" ht="15" customHeight="1">
      <c r="A58" s="68" t="n">
        <v>26230010</v>
      </c>
      <c r="B58" s="69" t="inlineStr">
        <is>
          <t>Olaya</t>
        </is>
      </c>
      <c r="C58" s="69" t="inlineStr">
        <is>
          <t>Area Operativa 01 - Antioquia-Chocó</t>
        </is>
      </c>
      <c r="D58" s="70" t="n">
        <v>-75.81088889</v>
      </c>
      <c r="E58" s="70" t="n">
        <v>6.628722222</v>
      </c>
      <c r="F58" s="68" t="n">
        <v>575</v>
      </c>
      <c r="G58" s="68" t="n">
        <v>5</v>
      </c>
      <c r="H58" s="68" t="n">
        <v>5501</v>
      </c>
      <c r="I58" s="69" t="inlineStr">
        <is>
          <t>Antioquia</t>
        </is>
      </c>
      <c r="J58" s="69" t="inlineStr">
        <is>
          <t>Olaya</t>
        </is>
      </c>
      <c r="K58" s="72" t="n">
        <v>0</v>
      </c>
      <c r="L58" s="72" t="n">
        <v>0</v>
      </c>
      <c r="M58" s="72" t="n">
        <v>0</v>
      </c>
      <c r="N58" s="72" t="n">
        <v>0</v>
      </c>
      <c r="O58" s="72" t="n">
        <v>0</v>
      </c>
      <c r="P58" s="72" t="n">
        <v>0</v>
      </c>
      <c r="Q58" s="72" t="n">
        <v>0</v>
      </c>
      <c r="R58" s="72" t="n">
        <v>0</v>
      </c>
      <c r="S58" s="72" t="n">
        <v/>
      </c>
      <c r="T58" s="72" t="n"/>
      <c r="U58" s="72" t="n"/>
      <c r="V58" s="72" t="n"/>
      <c r="W58" s="72" t="n"/>
      <c r="X58" s="72" t="n"/>
      <c r="Y58" s="72" t="n"/>
      <c r="Z58" s="72" t="n"/>
      <c r="AA58" s="72" t="n"/>
      <c r="AB58" s="72" t="n"/>
      <c r="AC58" s="72" t="n"/>
      <c r="AD58" s="72" t="n"/>
      <c r="AE58" s="72" t="n"/>
      <c r="AF58" s="72" t="n"/>
      <c r="AG58" s="72" t="n"/>
      <c r="AH58" s="72" t="n"/>
      <c r="AI58" s="72" t="n"/>
      <c r="AJ58" s="72" t="n"/>
      <c r="AK58" s="72" t="n"/>
      <c r="AL58" s="72" t="n"/>
      <c r="AM58" s="72" t="n"/>
      <c r="AN58" s="72" t="n"/>
      <c r="AO58" s="72" t="n"/>
      <c r="AP58" s="70">
        <f>COUNTIF(K58:AO58,"&gt;=0")</f>
        <v/>
      </c>
      <c r="AQ58" s="70">
        <f>IF(AP58&gt;0,SUM(K58:AO58),"")</f>
        <v/>
      </c>
      <c r="AR58" s="70">
        <f>IFERROR(VLOOKUP(A58,Climatologia_PP!A:U,9+Precipitacion!$E$2,FALSE),"")</f>
        <v/>
      </c>
      <c r="AS58" s="70">
        <f>IFERROR((AQ58/AR58)*100,"")</f>
        <v/>
      </c>
      <c r="AT58" s="70">
        <f>IFERROR(IF(AND((AQ58*$I$2*100/(AR58*AP58))&gt;100+3.33*AQ58-AR58*AP58/$I$2,AR58&lt;30),IF(100+3.33*AQ58-AR58*AP58/$I$2&gt;200,200,100+3.33*AQ58-AR58*AP58/$I$2),IF((AQ58*$I$2*100/(AR58*AP58))&lt;100+AQ58-3.33*AR58*AP58/$I$2,100+AQ58-3.33*AR58*AP58/$I$2,IF((AQ58*$I$2*100/(AR58*AP58))&gt;200,200,(AQ58*$I$2*100/(AR58*AP58))))),"")</f>
        <v/>
      </c>
      <c r="AU58" s="70">
        <f>IF(AP58&gt;0,MAX(K58:AO58),"")</f>
        <v/>
      </c>
      <c r="AV58" s="70">
        <f>IFERROR(VLOOKUP(A58,Maximos!A:AQ,8+(Precipitacion!$E$2-1)*3,FALSE),"")</f>
        <v/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" s="72">
        <f>IFERROR(AU58-AV58,"NA")</f>
        <v/>
      </c>
    </row>
    <row r="59" ht="15" customHeight="1">
      <c r="A59" s="68" t="n">
        <v>11110020</v>
      </c>
      <c r="B59" s="69" t="inlineStr">
        <is>
          <t>Abriaqui</t>
        </is>
      </c>
      <c r="C59" s="69" t="inlineStr">
        <is>
          <t>Area Operativa 01 - Antioquia-Chocó</t>
        </is>
      </c>
      <c r="D59" s="70" t="n">
        <v>-76.075</v>
      </c>
      <c r="E59" s="70" t="n">
        <v>6.6425</v>
      </c>
      <c r="F59" s="68" t="n">
        <v>1920</v>
      </c>
      <c r="G59" s="68" t="n">
        <v>5</v>
      </c>
      <c r="H59" s="68" t="n">
        <v>5004</v>
      </c>
      <c r="I59" s="69" t="inlineStr">
        <is>
          <t>Antioquia</t>
        </is>
      </c>
      <c r="J59" s="69" t="inlineStr">
        <is>
          <t>Abriaquí</t>
        </is>
      </c>
      <c r="K59" s="72" t="n">
        <v>6.3</v>
      </c>
      <c r="L59" s="72" t="n">
        <v>0</v>
      </c>
      <c r="M59" s="72" t="n">
        <v>0</v>
      </c>
      <c r="N59" s="72" t="n">
        <v>1.8</v>
      </c>
      <c r="O59" s="72" t="n">
        <v>0</v>
      </c>
      <c r="P59" s="72" t="n">
        <v>0</v>
      </c>
      <c r="Q59" s="72" t="n">
        <v>0</v>
      </c>
      <c r="R59" s="72" t="n">
        <v>0</v>
      </c>
      <c r="S59" s="72" t="n">
        <v>2.3</v>
      </c>
      <c r="T59" s="72" t="n"/>
      <c r="U59" s="72" t="n"/>
      <c r="V59" s="72" t="n"/>
      <c r="W59" s="72" t="n"/>
      <c r="X59" s="72" t="n"/>
      <c r="Y59" s="72" t="n"/>
      <c r="Z59" s="72" t="n"/>
      <c r="AA59" s="72" t="n"/>
      <c r="AB59" s="72" t="n"/>
      <c r="AC59" s="72" t="n"/>
      <c r="AD59" s="72" t="n"/>
      <c r="AE59" s="72" t="n"/>
      <c r="AF59" s="72" t="n"/>
      <c r="AG59" s="72" t="n"/>
      <c r="AH59" s="72" t="n"/>
      <c r="AI59" s="72" t="n"/>
      <c r="AJ59" s="72" t="n"/>
      <c r="AK59" s="72" t="n"/>
      <c r="AL59" s="72" t="n"/>
      <c r="AM59" s="72" t="n"/>
      <c r="AN59" s="72" t="n"/>
      <c r="AO59" s="72" t="n"/>
      <c r="AP59" s="70">
        <f>COUNTIF(K59:AO59,"&gt;=0")</f>
        <v/>
      </c>
      <c r="AQ59" s="70">
        <f>IF(AP59&gt;0,SUM(K59:AO59),"")</f>
        <v/>
      </c>
      <c r="AR59" s="70">
        <f>IFERROR(VLOOKUP(A59,Climatologia_PP!A:U,9+Precipitacion!$E$2,FALSE),"")</f>
        <v/>
      </c>
      <c r="AS59" s="70">
        <f>IFERROR((AQ59/AR59)*100,"")</f>
        <v/>
      </c>
      <c r="AT59" s="70">
        <f>IFERROR(IF(AND((AQ59*$I$2*100/(AR59*AP59))&gt;100+3.33*AQ59-AR59*AP59/$I$2,AR59&lt;30),IF(100+3.33*AQ59-AR59*AP59/$I$2&gt;200,200,100+3.33*AQ59-AR59*AP59/$I$2),IF((AQ59*$I$2*100/(AR59*AP59))&lt;100+AQ59-3.33*AR59*AP59/$I$2,100+AQ59-3.33*AR59*AP59/$I$2,IF((AQ59*$I$2*100/(AR59*AP59))&gt;200,200,(AQ59*$I$2*100/(AR59*AP59))))),"")</f>
        <v/>
      </c>
      <c r="AU59" s="70">
        <f>IF(AP59&gt;0,MAX(K59:AO59),"")</f>
        <v/>
      </c>
      <c r="AV59" s="70">
        <f>IFERROR(VLOOKUP(A59,Maximos!A:AQ,8+(Precipitacion!$E$2-1)*3,FALSE),"")</f>
        <v/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" s="72">
        <f>IFERROR(AU59-AV59,"NA")</f>
        <v/>
      </c>
    </row>
    <row r="60" ht="15" customHeight="1">
      <c r="A60" s="68" t="n">
        <v>27010900</v>
      </c>
      <c r="B60" s="69" t="inlineStr">
        <is>
          <t>Gomez Plata</t>
        </is>
      </c>
      <c r="C60" s="69" t="inlineStr">
        <is>
          <t>Area Operativa 01 - Antioquia-Chocó</t>
        </is>
      </c>
      <c r="D60" s="70" t="n">
        <v>-75.21980600000001</v>
      </c>
      <c r="E60" s="70" t="n">
        <v>6.678961</v>
      </c>
      <c r="F60" s="68" t="n">
        <v>1850</v>
      </c>
      <c r="G60" s="68" t="n">
        <v>5</v>
      </c>
      <c r="H60" s="68" t="n">
        <v>5310</v>
      </c>
      <c r="I60" s="69" t="inlineStr">
        <is>
          <t>Antioquia</t>
        </is>
      </c>
      <c r="J60" s="69" t="inlineStr">
        <is>
          <t>Gómez Plata</t>
        </is>
      </c>
      <c r="K60" s="72" t="n">
        <v>23</v>
      </c>
      <c r="L60" s="72" t="n">
        <v>3</v>
      </c>
      <c r="M60" s="72" t="n">
        <v>15</v>
      </c>
      <c r="N60" s="72" t="n">
        <v>20</v>
      </c>
      <c r="O60" s="72" t="n">
        <v>0</v>
      </c>
      <c r="P60" s="72" t="n">
        <v>0</v>
      </c>
      <c r="Q60" s="72" t="n">
        <v>0</v>
      </c>
      <c r="R60" s="72" t="n">
        <v>0</v>
      </c>
      <c r="S60" s="72" t="n">
        <v>20</v>
      </c>
      <c r="T60" s="72" t="n"/>
      <c r="U60" s="72" t="n"/>
      <c r="V60" s="72" t="n"/>
      <c r="W60" s="72" t="n"/>
      <c r="X60" s="72" t="n"/>
      <c r="Y60" s="72" t="n"/>
      <c r="Z60" s="72" t="n"/>
      <c r="AA60" s="72" t="n"/>
      <c r="AB60" s="72" t="n"/>
      <c r="AC60" s="72" t="n"/>
      <c r="AD60" s="72" t="n"/>
      <c r="AE60" s="72" t="n"/>
      <c r="AF60" s="72" t="n"/>
      <c r="AG60" s="72" t="n"/>
      <c r="AH60" s="72" t="n"/>
      <c r="AI60" s="72" t="n"/>
      <c r="AJ60" s="72" t="n"/>
      <c r="AK60" s="72" t="n"/>
      <c r="AL60" s="72" t="n"/>
      <c r="AM60" s="72" t="n"/>
      <c r="AN60" s="72" t="n"/>
      <c r="AO60" s="72" t="n"/>
      <c r="AP60" s="70">
        <f>COUNTIF(K60:AO60,"&gt;=0")</f>
        <v/>
      </c>
      <c r="AQ60" s="70">
        <f>IF(AP60&gt;0,SUM(K60:AO60),"")</f>
        <v/>
      </c>
      <c r="AR60" s="70">
        <f>IFERROR(VLOOKUP(A60,Climatologia_PP!A:U,9+Precipitacion!$E$2,FALSE),"")</f>
        <v/>
      </c>
      <c r="AS60" s="70">
        <f>IFERROR((AQ60/AR60)*100,"")</f>
        <v/>
      </c>
      <c r="AT60" s="70">
        <f>IFERROR(IF(AND((AQ60*$I$2*100/(AR60*AP60))&gt;100+3.33*AQ60-AR60*AP60/$I$2,AR60&lt;30),IF(100+3.33*AQ60-AR60*AP60/$I$2&gt;200,200,100+3.33*AQ60-AR60*AP60/$I$2),IF((AQ60*$I$2*100/(AR60*AP60))&lt;100+AQ60-3.33*AR60*AP60/$I$2,100+AQ60-3.33*AR60*AP60/$I$2,IF((AQ60*$I$2*100/(AR60*AP60))&gt;200,200,(AQ60*$I$2*100/(AR60*AP60))))),"")</f>
        <v/>
      </c>
      <c r="AU60" s="70">
        <f>IF(AP60&gt;0,MAX(K60:AO60),"")</f>
        <v/>
      </c>
      <c r="AV60" s="70">
        <f>IFERROR(VLOOKUP(A60,Maximos!A:AQ,8+(Precipitacion!$E$2-1)*3,FALSE),"")</f>
        <v/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" s="72">
        <f>IFERROR(AU60-AV60,"NA")</f>
        <v/>
      </c>
    </row>
    <row r="61" ht="15" customHeight="1">
      <c r="A61" s="68" t="n">
        <v>26220090</v>
      </c>
      <c r="B61" s="69" t="inlineStr">
        <is>
          <t>Giraldo</t>
        </is>
      </c>
      <c r="C61" s="69" t="inlineStr">
        <is>
          <t>Area Operativa 01 - Antioquia-Chocó</t>
        </is>
      </c>
      <c r="D61" s="70" t="n">
        <v>-75.95269999999999</v>
      </c>
      <c r="E61" s="70" t="n">
        <v>6.6802</v>
      </c>
      <c r="F61" s="68" t="n">
        <v>1930</v>
      </c>
      <c r="G61" s="68" t="n">
        <v>5</v>
      </c>
      <c r="H61" s="68" t="n">
        <v>5306</v>
      </c>
      <c r="I61" s="69" t="inlineStr">
        <is>
          <t>Antioquia</t>
        </is>
      </c>
      <c r="J61" s="69" t="inlineStr">
        <is>
          <t>Giraldo</t>
        </is>
      </c>
      <c r="K61" s="72" t="n">
        <v>3</v>
      </c>
      <c r="L61" s="72" t="n">
        <v>0</v>
      </c>
      <c r="M61" s="72" t="n">
        <v>4</v>
      </c>
      <c r="N61" s="72" t="n">
        <v>0</v>
      </c>
      <c r="O61" s="72" t="n">
        <v>0</v>
      </c>
      <c r="P61" s="72" t="n">
        <v>0</v>
      </c>
      <c r="Q61" s="72" t="n">
        <v>0</v>
      </c>
      <c r="R61" s="72" t="n">
        <v>0</v>
      </c>
      <c r="S61" s="72" t="n">
        <v>0</v>
      </c>
      <c r="T61" s="72" t="n"/>
      <c r="U61" s="72" t="n"/>
      <c r="V61" s="72" t="n"/>
      <c r="W61" s="72" t="n"/>
      <c r="X61" s="72" t="n"/>
      <c r="Y61" s="72" t="n"/>
      <c r="Z61" s="72" t="n"/>
      <c r="AA61" s="72" t="n"/>
      <c r="AB61" s="72" t="n"/>
      <c r="AC61" s="72" t="n"/>
      <c r="AD61" s="72" t="n"/>
      <c r="AE61" s="72" t="n"/>
      <c r="AF61" s="72" t="n"/>
      <c r="AG61" s="72" t="n"/>
      <c r="AH61" s="72" t="n"/>
      <c r="AI61" s="72" t="n"/>
      <c r="AJ61" s="72" t="n"/>
      <c r="AK61" s="72" t="n"/>
      <c r="AL61" s="72" t="n"/>
      <c r="AM61" s="72" t="n"/>
      <c r="AN61" s="72" t="n"/>
      <c r="AO61" s="72" t="n"/>
      <c r="AP61" s="70">
        <f>COUNTIF(K61:AO61,"&gt;=0")</f>
        <v/>
      </c>
      <c r="AQ61" s="70">
        <f>IF(AP61&gt;0,SUM(K61:AO61),"")</f>
        <v/>
      </c>
      <c r="AR61" s="70">
        <f>IFERROR(VLOOKUP(A61,Climatologia_PP!A:U,9+Precipitacion!$E$2,FALSE),"")</f>
        <v/>
      </c>
      <c r="AS61" s="70">
        <f>IFERROR((AQ61/AR61)*100,"")</f>
        <v/>
      </c>
      <c r="AT61" s="70">
        <f>IFERROR(IF(AND((AQ61*$I$2*100/(AR61*AP61))&gt;100+3.33*AQ61-AR61*AP61/$I$2,AR61&lt;30),IF(100+3.33*AQ61-AR61*AP61/$I$2&gt;200,200,100+3.33*AQ61-AR61*AP61/$I$2),IF((AQ61*$I$2*100/(AR61*AP61))&lt;100+AQ61-3.33*AR61*AP61/$I$2,100+AQ61-3.33*AR61*AP61/$I$2,IF((AQ61*$I$2*100/(AR61*AP61))&gt;200,200,(AQ61*$I$2*100/(AR61*AP61))))),"")</f>
        <v/>
      </c>
      <c r="AU61" s="70">
        <f>IF(AP61&gt;0,MAX(K61:AO61),"")</f>
        <v/>
      </c>
      <c r="AV61" s="70">
        <f>IFERROR(VLOOKUP(A61,Maximos!A:AQ,8+(Precipitacion!$E$2-1)*3,FALSE),"")</f>
        <v/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" s="72">
        <f>IFERROR(AU61-AV61,"NA")</f>
        <v/>
      </c>
    </row>
    <row r="62" ht="15" customHeight="1">
      <c r="A62" s="68" t="n">
        <v>26230140</v>
      </c>
      <c r="B62" s="69" t="inlineStr">
        <is>
          <t>La Placita</t>
        </is>
      </c>
      <c r="C62" s="69" t="inlineStr">
        <is>
          <t>Area Operativa 01 - Antioquia-Chocó</t>
        </is>
      </c>
      <c r="D62" s="70" t="n">
        <v>-75.75805556</v>
      </c>
      <c r="E62" s="70" t="n">
        <v>6.720888889</v>
      </c>
      <c r="F62" s="68" t="n">
        <v>1539</v>
      </c>
      <c r="G62" s="68" t="n">
        <v>5</v>
      </c>
      <c r="H62" s="68" t="n">
        <v>5411</v>
      </c>
      <c r="I62" s="69" t="inlineStr">
        <is>
          <t>Antioquia</t>
        </is>
      </c>
      <c r="J62" s="69" t="inlineStr">
        <is>
          <t>Liborina</t>
        </is>
      </c>
      <c r="K62" s="72" t="n">
        <v>0</v>
      </c>
      <c r="L62" s="72" t="n">
        <v>0</v>
      </c>
      <c r="M62" s="72" t="n">
        <v>0</v>
      </c>
      <c r="N62" s="72" t="n">
        <v>0</v>
      </c>
      <c r="O62" s="72" t="n">
        <v>0</v>
      </c>
      <c r="P62" s="72" t="n">
        <v>0</v>
      </c>
      <c r="Q62" s="72" t="n">
        <v>0</v>
      </c>
      <c r="R62" s="72" t="n">
        <v/>
      </c>
      <c r="S62" s="72" t="n">
        <v/>
      </c>
      <c r="T62" s="72" t="n"/>
      <c r="U62" s="72" t="n"/>
      <c r="V62" s="72" t="n"/>
      <c r="W62" s="72" t="n"/>
      <c r="X62" s="72" t="n"/>
      <c r="Y62" s="72" t="n"/>
      <c r="Z62" s="72" t="n"/>
      <c r="AA62" s="72" t="n"/>
      <c r="AB62" s="72" t="n"/>
      <c r="AC62" s="72" t="n"/>
      <c r="AD62" s="72" t="n"/>
      <c r="AE62" s="72" t="n"/>
      <c r="AF62" s="72" t="n"/>
      <c r="AG62" s="72" t="n"/>
      <c r="AH62" s="72" t="n"/>
      <c r="AI62" s="72" t="n"/>
      <c r="AJ62" s="72" t="n"/>
      <c r="AK62" s="72" t="n"/>
      <c r="AL62" s="72" t="n"/>
      <c r="AM62" s="72" t="n"/>
      <c r="AN62" s="72" t="n"/>
      <c r="AO62" s="72" t="n"/>
      <c r="AP62" s="70">
        <f>COUNTIF(K62:AO62,"&gt;=0")</f>
        <v/>
      </c>
      <c r="AQ62" s="70">
        <f>IF(AP62&gt;0,SUM(K62:AO62),"")</f>
        <v/>
      </c>
      <c r="AR62" s="70">
        <f>IFERROR(VLOOKUP(A62,Climatologia_PP!A:U,9+Precipitacion!$E$2,FALSE),"")</f>
        <v/>
      </c>
      <c r="AS62" s="70">
        <f>IFERROR((AQ62/AR62)*100,"")</f>
        <v/>
      </c>
      <c r="AT62" s="70">
        <f>IFERROR(IF(AND((AQ62*$I$2*100/(AR62*AP62))&gt;100+3.33*AQ62-AR62*AP62/$I$2,AR62&lt;30),IF(100+3.33*AQ62-AR62*AP62/$I$2&gt;200,200,100+3.33*AQ62-AR62*AP62/$I$2),IF((AQ62*$I$2*100/(AR62*AP62))&lt;100+AQ62-3.33*AR62*AP62/$I$2,100+AQ62-3.33*AR62*AP62/$I$2,IF((AQ62*$I$2*100/(AR62*AP62))&gt;200,200,(AQ62*$I$2*100/(AR62*AP62))))),"")</f>
        <v/>
      </c>
      <c r="AU62" s="70">
        <f>IF(AP62&gt;0,MAX(K62:AO62),"")</f>
        <v/>
      </c>
      <c r="AV62" s="70">
        <f>IFERROR(VLOOKUP(A62,Maximos!A:AQ,8+(Precipitacion!$E$2-1)*3,FALSE),"")</f>
        <v/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" s="72">
        <f>IFERROR(AU62-AV62,"NA")</f>
        <v/>
      </c>
    </row>
    <row r="63" ht="15" customHeight="1">
      <c r="A63" s="68" t="n">
        <v>11110010</v>
      </c>
      <c r="B63" s="69" t="inlineStr">
        <is>
          <t>Normal Santa Teresa Aut</t>
        </is>
      </c>
      <c r="C63" s="69" t="inlineStr">
        <is>
          <t>Area Operativa 01 - Antioquia-Chocó</t>
        </is>
      </c>
      <c r="D63" s="70" t="n">
        <v>-76.13361111</v>
      </c>
      <c r="E63" s="70" t="n">
        <v>6.763333333</v>
      </c>
      <c r="F63" s="68" t="n">
        <v>1429</v>
      </c>
      <c r="G63" s="68" t="n">
        <v>5</v>
      </c>
      <c r="H63" s="68" t="n">
        <v>5284</v>
      </c>
      <c r="I63" s="69" t="inlineStr">
        <is>
          <t>Antioquia</t>
        </is>
      </c>
      <c r="J63" s="69" t="inlineStr">
        <is>
          <t>Frontino</t>
        </is>
      </c>
      <c r="K63" s="72" t="n">
        <v>2</v>
      </c>
      <c r="L63" s="72" t="n">
        <v>0</v>
      </c>
      <c r="M63" s="72" t="n">
        <v>0</v>
      </c>
      <c r="N63" s="72" t="n">
        <v>0</v>
      </c>
      <c r="O63" s="72" t="n">
        <v>0</v>
      </c>
      <c r="P63" s="72" t="n">
        <v>0</v>
      </c>
      <c r="Q63" s="72" t="n">
        <v>0</v>
      </c>
      <c r="R63" s="72" t="n">
        <v>0</v>
      </c>
      <c r="S63" s="72" t="n">
        <v>7</v>
      </c>
      <c r="T63" s="72" t="n"/>
      <c r="U63" s="72" t="n"/>
      <c r="V63" s="72" t="n"/>
      <c r="W63" s="72" t="n"/>
      <c r="X63" s="72" t="n"/>
      <c r="Y63" s="72" t="n"/>
      <c r="Z63" s="72" t="n"/>
      <c r="AA63" s="72" t="n"/>
      <c r="AB63" s="72" t="n"/>
      <c r="AC63" s="72" t="n"/>
      <c r="AD63" s="72" t="n"/>
      <c r="AE63" s="72" t="n"/>
      <c r="AF63" s="72" t="n"/>
      <c r="AG63" s="72" t="n"/>
      <c r="AH63" s="72" t="n"/>
      <c r="AI63" s="72" t="n"/>
      <c r="AJ63" s="72" t="n"/>
      <c r="AK63" s="72" t="n"/>
      <c r="AL63" s="72" t="n"/>
      <c r="AM63" s="72" t="n"/>
      <c r="AN63" s="72" t="n"/>
      <c r="AO63" s="72" t="n"/>
      <c r="AP63" s="70">
        <f>COUNTIF(K63:AO63,"&gt;=0")</f>
        <v/>
      </c>
      <c r="AQ63" s="70">
        <f>IF(AP63&gt;0,SUM(K63:AO63),"")</f>
        <v/>
      </c>
      <c r="AR63" s="70">
        <f>IFERROR(VLOOKUP(A63,Climatologia_PP!A:U,9+Precipitacion!$E$2,FALSE),"")</f>
        <v/>
      </c>
      <c r="AS63" s="70">
        <f>IFERROR((AQ63/AR63)*100,"")</f>
        <v/>
      </c>
      <c r="AT63" s="70">
        <f>IFERROR(IF(AND((AQ63*$I$2*100/(AR63*AP63))&gt;100+3.33*AQ63-AR63*AP63/$I$2,AR63&lt;30),IF(100+3.33*AQ63-AR63*AP63/$I$2&gt;200,200,100+3.33*AQ63-AR63*AP63/$I$2),IF((AQ63*$I$2*100/(AR63*AP63))&lt;100+AQ63-3.33*AR63*AP63/$I$2,100+AQ63-3.33*AR63*AP63/$I$2,IF((AQ63*$I$2*100/(AR63*AP63))&gt;200,200,(AQ63*$I$2*100/(AR63*AP63))))),"")</f>
        <v/>
      </c>
      <c r="AU63" s="70">
        <f>IF(AP63&gt;0,MAX(K63:AO63),"")</f>
        <v/>
      </c>
      <c r="AV63" s="70">
        <f>IFERROR(VLOOKUP(A63,Maximos!A:AQ,8+(Precipitacion!$E$2-1)*3,FALSE),"")</f>
        <v/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" s="72">
        <f>IFERROR(AU63-AV63,"NA")</f>
        <v/>
      </c>
    </row>
    <row r="64" ht="15" customHeight="1">
      <c r="A64" s="68" t="n">
        <v>23085140</v>
      </c>
      <c r="B64" s="69" t="inlineStr">
        <is>
          <t>San Francisco</t>
        </is>
      </c>
      <c r="C64" s="69" t="inlineStr">
        <is>
          <t>Area Operativa 01 - Antioquia-Chocó</t>
        </is>
      </c>
      <c r="D64" s="70" t="n">
        <v>-75.10069444</v>
      </c>
      <c r="E64" s="70" t="n">
        <v>5.963805556</v>
      </c>
      <c r="F64" s="68" t="n">
        <v>1325</v>
      </c>
      <c r="G64" s="68" t="n">
        <v>5</v>
      </c>
      <c r="H64" s="68" t="n">
        <v>5652</v>
      </c>
      <c r="I64" s="69" t="inlineStr">
        <is>
          <t>Antioquia</t>
        </is>
      </c>
      <c r="J64" s="69" t="inlineStr">
        <is>
          <t>San Francisco</t>
        </is>
      </c>
      <c r="K64" s="72" t="n">
        <v>4</v>
      </c>
      <c r="L64" s="72" t="n">
        <v>13</v>
      </c>
      <c r="M64" s="72" t="n">
        <v>9</v>
      </c>
      <c r="N64" s="72" t="n">
        <v>24</v>
      </c>
      <c r="O64" s="72" t="n">
        <v>0</v>
      </c>
      <c r="P64" s="72" t="n">
        <v>0</v>
      </c>
      <c r="Q64" s="72" t="n">
        <v>0</v>
      </c>
      <c r="R64" s="72" t="n">
        <v>0</v>
      </c>
      <c r="S64" s="72" t="n">
        <v>36</v>
      </c>
      <c r="T64" s="72" t="n"/>
      <c r="U64" s="72" t="n"/>
      <c r="V64" s="72" t="n"/>
      <c r="W64" s="72" t="n"/>
      <c r="X64" s="72" t="n"/>
      <c r="Y64" s="72" t="n"/>
      <c r="Z64" s="72" t="n"/>
      <c r="AA64" s="72" t="n"/>
      <c r="AB64" s="72" t="n"/>
      <c r="AC64" s="72" t="n"/>
      <c r="AD64" s="72" t="n"/>
      <c r="AE64" s="72" t="n"/>
      <c r="AF64" s="72" t="n"/>
      <c r="AG64" s="72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0">
        <f>COUNTIF(K64:AO64,"&gt;=0")</f>
        <v/>
      </c>
      <c r="AQ64" s="70">
        <f>IF(AP64&gt;0,SUM(K64:AO64),"")</f>
        <v/>
      </c>
      <c r="AR64" s="70">
        <f>IFERROR(VLOOKUP(A64,Climatologia_PP!A:U,9+Precipitacion!$E$2,FALSE),"")</f>
        <v/>
      </c>
      <c r="AS64" s="70">
        <f>IFERROR((AQ64/AR64)*100,"")</f>
        <v/>
      </c>
      <c r="AT64" s="70">
        <f>IFERROR(IF(AND((AQ64*$I$2*100/(AR64*AP64))&gt;100+3.33*AQ64-AR64*AP64/$I$2,AR64&lt;30),IF(100+3.33*AQ64-AR64*AP64/$I$2&gt;200,200,100+3.33*AQ64-AR64*AP64/$I$2),IF((AQ64*$I$2*100/(AR64*AP64))&lt;100+AQ64-3.33*AR64*AP64/$I$2,100+AQ64-3.33*AR64*AP64/$I$2,IF((AQ64*$I$2*100/(AR64*AP64))&gt;200,200,(AQ64*$I$2*100/(AR64*AP64))))),"")</f>
        <v/>
      </c>
      <c r="AU64" s="70">
        <f>IF(AP64&gt;0,MAX(K64:AO64),"")</f>
        <v/>
      </c>
      <c r="AV64" s="70">
        <f>IFERROR(VLOOKUP(A64,Maximos!A:AQ,8+(Precipitacion!$E$2-1)*3,FALSE),"")</f>
        <v/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" s="72">
        <f>IFERROR(AU64-AV64,"NA")</f>
        <v/>
      </c>
    </row>
    <row r="65" ht="15" customHeight="1">
      <c r="A65" s="68" t="n">
        <v>26200130</v>
      </c>
      <c r="B65" s="69" t="inlineStr">
        <is>
          <t>Bolombolo</t>
        </is>
      </c>
      <c r="C65" s="69" t="inlineStr">
        <is>
          <t>Area Operativa 01 - Antioquia-Chocó</t>
        </is>
      </c>
      <c r="D65" s="70" t="n">
        <v>-75.8374</v>
      </c>
      <c r="E65" s="70" t="n">
        <v>5.9681</v>
      </c>
      <c r="F65" s="68" t="n">
        <v>530</v>
      </c>
      <c r="G65" s="68" t="n">
        <v>5</v>
      </c>
      <c r="H65" s="68" t="n">
        <v>5861</v>
      </c>
      <c r="I65" s="69" t="inlineStr">
        <is>
          <t>Antioquia</t>
        </is>
      </c>
      <c r="J65" s="69" t="inlineStr">
        <is>
          <t>Venecia</t>
        </is>
      </c>
      <c r="K65" s="72" t="n">
        <v>0</v>
      </c>
      <c r="L65" s="72" t="n">
        <v>0</v>
      </c>
      <c r="M65" s="72" t="n">
        <v>0</v>
      </c>
      <c r="N65" s="72" t="n">
        <v>3.4</v>
      </c>
      <c r="O65" s="72" t="n">
        <v>0</v>
      </c>
      <c r="P65" s="72" t="n">
        <v>0</v>
      </c>
      <c r="Q65" s="72" t="n">
        <v>0</v>
      </c>
      <c r="R65" s="72" t="n">
        <v>0</v>
      </c>
      <c r="S65" s="72" t="n">
        <v/>
      </c>
      <c r="T65" s="72" t="n"/>
      <c r="U65" s="72" t="n"/>
      <c r="V65" s="72" t="n"/>
      <c r="W65" s="72" t="n"/>
      <c r="X65" s="72" t="n"/>
      <c r="Y65" s="72" t="n"/>
      <c r="Z65" s="72" t="n"/>
      <c r="AA65" s="72" t="n"/>
      <c r="AB65" s="72" t="n"/>
      <c r="AC65" s="72" t="n"/>
      <c r="AD65" s="72" t="n"/>
      <c r="AE65" s="72" t="n"/>
      <c r="AF65" s="72" t="n"/>
      <c r="AG65" s="72" t="n"/>
      <c r="AH65" s="72" t="n"/>
      <c r="AI65" s="72" t="n"/>
      <c r="AJ65" s="72" t="n"/>
      <c r="AK65" s="72" t="n"/>
      <c r="AL65" s="72" t="n"/>
      <c r="AM65" s="72" t="n"/>
      <c r="AN65" s="72" t="n"/>
      <c r="AO65" s="72" t="n"/>
      <c r="AP65" s="70">
        <f>COUNTIF(K65:AO65,"&gt;=0")</f>
        <v/>
      </c>
      <c r="AQ65" s="70">
        <f>IF(AP65&gt;0,SUM(K65:AO65),"")</f>
        <v/>
      </c>
      <c r="AR65" s="70">
        <f>IFERROR(VLOOKUP(A65,Climatologia_PP!A:U,9+Precipitacion!$E$2,FALSE),"")</f>
        <v/>
      </c>
      <c r="AS65" s="70">
        <f>IFERROR((AQ65/AR65)*100,"")</f>
        <v/>
      </c>
      <c r="AT65" s="70">
        <f>IFERROR(IF(AND((AQ65*$I$2*100/(AR65*AP65))&gt;100+3.33*AQ65-AR65*AP65/$I$2,AR65&lt;30),IF(100+3.33*AQ65-AR65*AP65/$I$2&gt;200,200,100+3.33*AQ65-AR65*AP65/$I$2),IF((AQ65*$I$2*100/(AR65*AP65))&lt;100+AQ65-3.33*AR65*AP65/$I$2,100+AQ65-3.33*AR65*AP65/$I$2,IF((AQ65*$I$2*100/(AR65*AP65))&gt;200,200,(AQ65*$I$2*100/(AR65*AP65))))),"")</f>
        <v/>
      </c>
      <c r="AU65" s="70">
        <f>IF(AP65&gt;0,MAX(K65:AO65),"")</f>
        <v/>
      </c>
      <c r="AV65" s="70">
        <f>IFERROR(VLOOKUP(A65,Maximos!A:AQ,8+(Precipitacion!$E$2-1)*3,FALSE),"")</f>
        <v/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" s="72">
        <f>IFERROR(AU65-AV65,"NA")</f>
        <v/>
      </c>
    </row>
    <row r="66" ht="15" customHeight="1">
      <c r="A66" s="68" t="n">
        <v>26160080</v>
      </c>
      <c r="B66" s="69" t="inlineStr">
        <is>
          <t>Salamina Conc Barc</t>
        </is>
      </c>
      <c r="C66" s="69" t="inlineStr">
        <is>
          <t>Area Operativa 01 - Antioquia-Chocó</t>
        </is>
      </c>
      <c r="D66" s="70" t="n">
        <v>-75.48930556000001</v>
      </c>
      <c r="E66" s="70" t="n">
        <v>5.395444444</v>
      </c>
      <c r="F66" s="68" t="n">
        <v>1890</v>
      </c>
      <c r="G66" s="68" t="n">
        <v>17</v>
      </c>
      <c r="H66" s="68" t="n">
        <v>17653</v>
      </c>
      <c r="I66" s="69" t="inlineStr">
        <is>
          <t>Caldas</t>
        </is>
      </c>
      <c r="J66" s="69" t="inlineStr">
        <is>
          <t>Salamina</t>
        </is>
      </c>
      <c r="K66" s="72" t="n">
        <v>0</v>
      </c>
      <c r="L66" s="72" t="n">
        <v>5</v>
      </c>
      <c r="M66" s="72" t="n">
        <v>0</v>
      </c>
      <c r="N66" s="72" t="n">
        <v>0</v>
      </c>
      <c r="O66" s="72" t="n">
        <v>0</v>
      </c>
      <c r="P66" s="72" t="n">
        <v>0</v>
      </c>
      <c r="Q66" s="72" t="n">
        <v>0</v>
      </c>
      <c r="R66" s="72" t="n">
        <v>0</v>
      </c>
      <c r="S66" s="72" t="n">
        <v>0</v>
      </c>
      <c r="T66" s="72" t="n"/>
      <c r="U66" s="72" t="n"/>
      <c r="V66" s="72" t="n"/>
      <c r="W66" s="72" t="n"/>
      <c r="X66" s="72" t="n"/>
      <c r="Y66" s="72" t="n"/>
      <c r="Z66" s="72" t="n"/>
      <c r="AA66" s="72" t="n"/>
      <c r="AB66" s="72" t="n"/>
      <c r="AC66" s="72" t="n"/>
      <c r="AD66" s="72" t="n"/>
      <c r="AE66" s="72" t="n"/>
      <c r="AF66" s="72" t="n"/>
      <c r="AG66" s="72" t="n"/>
      <c r="AH66" s="72" t="n"/>
      <c r="AI66" s="72" t="n"/>
      <c r="AJ66" s="72" t="n"/>
      <c r="AK66" s="72" t="n"/>
      <c r="AL66" s="72" t="n"/>
      <c r="AM66" s="72" t="n"/>
      <c r="AN66" s="72" t="n"/>
      <c r="AO66" s="72" t="n"/>
      <c r="AP66" s="70">
        <f>COUNTIF(K66:AO66,"&gt;=0")</f>
        <v/>
      </c>
      <c r="AQ66" s="70">
        <f>IF(AP66&gt;0,SUM(K66:AO66),"")</f>
        <v/>
      </c>
      <c r="AR66" s="70">
        <f>IFERROR(VLOOKUP(A66,Climatologia_PP!A:U,9+Precipitacion!$E$2,FALSE),"")</f>
        <v/>
      </c>
      <c r="AS66" s="70">
        <f>IFERROR((AQ66/AR66)*100,"")</f>
        <v/>
      </c>
      <c r="AT66" s="70">
        <f>IFERROR(IF(AND((AQ66*$I$2*100/(AR66*AP66))&gt;100+3.33*AQ66-AR66*AP66/$I$2,AR66&lt;30),IF(100+3.33*AQ66-AR66*AP66/$I$2&gt;200,200,100+3.33*AQ66-AR66*AP66/$I$2),IF((AQ66*$I$2*100/(AR66*AP66))&lt;100+AQ66-3.33*AR66*AP66/$I$2,100+AQ66-3.33*AR66*AP66/$I$2,IF((AQ66*$I$2*100/(AR66*AP66))&gt;200,200,(AQ66*$I$2*100/(AR66*AP66))))),"")</f>
        <v/>
      </c>
      <c r="AU66" s="70">
        <f>IF(AP66&gt;0,MAX(K66:AO66),"")</f>
        <v/>
      </c>
      <c r="AV66" s="70">
        <f>IFERROR(VLOOKUP(A66,Maximos!A:AQ,8+(Precipitacion!$E$2-1)*3,FALSE),"")</f>
        <v/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" s="72">
        <f>IFERROR(AU66-AV66,"NA")</f>
        <v/>
      </c>
    </row>
    <row r="67" ht="15" customHeight="1">
      <c r="A67" s="68" t="n">
        <v>11010010</v>
      </c>
      <c r="B67" s="69" t="inlineStr">
        <is>
          <t>La Vuelta</t>
        </is>
      </c>
      <c r="C67" s="69" t="inlineStr">
        <is>
          <t>Area Operativa 01 - Antioquia-Chocó</t>
        </is>
      </c>
      <c r="D67" s="70" t="n">
        <v>-76.544722222</v>
      </c>
      <c r="E67" s="70" t="n">
        <v>5.458944444</v>
      </c>
      <c r="F67" s="68" t="n">
        <v>98</v>
      </c>
      <c r="G67" s="68" t="n">
        <v>27</v>
      </c>
      <c r="H67" s="68" t="n">
        <v>27160</v>
      </c>
      <c r="I67" s="69" t="inlineStr">
        <is>
          <t>Chocó</t>
        </is>
      </c>
      <c r="J67" s="69" t="inlineStr">
        <is>
          <t>Cértegui</t>
        </is>
      </c>
      <c r="K67" s="72" t="n">
        <v>87.3</v>
      </c>
      <c r="L67" s="72" t="n">
        <v>18.4</v>
      </c>
      <c r="M67" s="72" t="n">
        <v>76.3</v>
      </c>
      <c r="N67" s="72" t="n">
        <v>0</v>
      </c>
      <c r="O67" s="72" t="n">
        <v>24.8</v>
      </c>
      <c r="P67" s="72" t="n">
        <v>12.4</v>
      </c>
      <c r="Q67" s="72" t="n">
        <v>1.8</v>
      </c>
      <c r="R67" s="72" t="n">
        <v>0</v>
      </c>
      <c r="S67" s="72" t="n">
        <v>26.4</v>
      </c>
      <c r="T67" s="72" t="n"/>
      <c r="U67" s="72" t="n"/>
      <c r="V67" s="72" t="n"/>
      <c r="W67" s="72" t="n"/>
      <c r="X67" s="72" t="n"/>
      <c r="Y67" s="72" t="n"/>
      <c r="Z67" s="72" t="n"/>
      <c r="AA67" s="72" t="n"/>
      <c r="AB67" s="72" t="n"/>
      <c r="AC67" s="72" t="n"/>
      <c r="AD67" s="72" t="n"/>
      <c r="AE67" s="72" t="n"/>
      <c r="AF67" s="72" t="n"/>
      <c r="AG67" s="72" t="n"/>
      <c r="AH67" s="72" t="n"/>
      <c r="AI67" s="72" t="n"/>
      <c r="AJ67" s="72" t="n"/>
      <c r="AK67" s="72" t="n"/>
      <c r="AL67" s="72" t="n"/>
      <c r="AM67" s="72" t="n"/>
      <c r="AN67" s="72" t="n"/>
      <c r="AO67" s="72" t="n"/>
      <c r="AP67" s="70">
        <f>COUNTIF(K67:AO67,"&gt;=0")</f>
        <v/>
      </c>
      <c r="AQ67" s="70">
        <f>IF(AP67&gt;0,SUM(K67:AO67),"")</f>
        <v/>
      </c>
      <c r="AR67" s="70">
        <f>IFERROR(VLOOKUP(A67,Climatologia_PP!A:U,9+Precipitacion!$E$2,FALSE),"")</f>
        <v/>
      </c>
      <c r="AS67" s="70">
        <f>IFERROR((AQ67/AR67)*100,"")</f>
        <v/>
      </c>
      <c r="AT67" s="70">
        <f>IFERROR(IF(AND((AQ67*$I$2*100/(AR67*AP67))&gt;100+3.33*AQ67-AR67*AP67/$I$2,AR67&lt;30),IF(100+3.33*AQ67-AR67*AP67/$I$2&gt;200,200,100+3.33*AQ67-AR67*AP67/$I$2),IF((AQ67*$I$2*100/(AR67*AP67))&lt;100+AQ67-3.33*AR67*AP67/$I$2,100+AQ67-3.33*AR67*AP67/$I$2,IF((AQ67*$I$2*100/(AR67*AP67))&gt;200,200,(AQ67*$I$2*100/(AR67*AP67))))),"")</f>
        <v/>
      </c>
      <c r="AU67" s="70">
        <f>IF(AP67&gt;0,MAX(K67:AO67),"")</f>
        <v/>
      </c>
      <c r="AV67" s="70">
        <f>IFERROR(VLOOKUP(A67,Maximos!A:AQ,8+(Precipitacion!$E$2-1)*3,FALSE),"")</f>
        <v/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" s="72">
        <f>IFERROR(AU67-AV67,"NA")</f>
        <v/>
      </c>
    </row>
    <row r="68" ht="15" customHeight="1">
      <c r="A68" s="68" t="n">
        <v>26175030</v>
      </c>
      <c r="B68" s="69" t="inlineStr">
        <is>
          <t>Granja La Nacional</t>
        </is>
      </c>
      <c r="C68" s="69" t="inlineStr">
        <is>
          <t>Area Operativa 01 - Antioquia-Chocó</t>
        </is>
      </c>
      <c r="D68" s="70" t="n">
        <v>-75.69091666999999</v>
      </c>
      <c r="E68" s="70" t="n">
        <v>5.717333333</v>
      </c>
      <c r="F68" s="68" t="n">
        <v>1153</v>
      </c>
      <c r="G68" s="68" t="n">
        <v>5</v>
      </c>
      <c r="H68" s="68" t="n">
        <v>5789</v>
      </c>
      <c r="I68" s="69" t="inlineStr">
        <is>
          <t>Antioquia</t>
        </is>
      </c>
      <c r="J68" s="69" t="inlineStr">
        <is>
          <t>Támesis</t>
        </is>
      </c>
      <c r="K68" s="72" t="n">
        <v>2</v>
      </c>
      <c r="L68" s="72" t="n">
        <v>0</v>
      </c>
      <c r="M68" s="72" t="n">
        <v>0</v>
      </c>
      <c r="N68" s="72" t="n">
        <v>0</v>
      </c>
      <c r="O68" s="72" t="n">
        <v>0</v>
      </c>
      <c r="P68" s="72" t="n">
        <v>0</v>
      </c>
      <c r="Q68" s="72" t="n">
        <v>0</v>
      </c>
      <c r="R68" s="72" t="n">
        <v>0</v>
      </c>
      <c r="S68" s="72" t="n">
        <v>0</v>
      </c>
      <c r="T68" s="72" t="n"/>
      <c r="U68" s="72" t="n"/>
      <c r="V68" s="72" t="n"/>
      <c r="W68" s="72" t="n"/>
      <c r="X68" s="72" t="n"/>
      <c r="Y68" s="72" t="n"/>
      <c r="Z68" s="72" t="n"/>
      <c r="AA68" s="72" t="n"/>
      <c r="AB68" s="72" t="n"/>
      <c r="AC68" s="72" t="n"/>
      <c r="AD68" s="72" t="n"/>
      <c r="AE68" s="72" t="n"/>
      <c r="AF68" s="72" t="n"/>
      <c r="AG68" s="72" t="n"/>
      <c r="AH68" s="72" t="n"/>
      <c r="AI68" s="72" t="n"/>
      <c r="AJ68" s="72" t="n"/>
      <c r="AK68" s="72" t="n"/>
      <c r="AL68" s="72" t="n"/>
      <c r="AM68" s="72" t="n"/>
      <c r="AN68" s="72" t="n"/>
      <c r="AO68" s="72" t="n"/>
      <c r="AP68" s="70">
        <f>COUNTIF(K68:AO68,"&gt;=0")</f>
        <v/>
      </c>
      <c r="AQ68" s="70">
        <f>IF(AP68&gt;0,SUM(K68:AO68),"")</f>
        <v/>
      </c>
      <c r="AR68" s="70">
        <f>IFERROR(VLOOKUP(A68,Climatologia_PP!A:U,9+Precipitacion!$E$2,FALSE),"")</f>
        <v/>
      </c>
      <c r="AS68" s="70">
        <f>IFERROR((AQ68/AR68)*100,"")</f>
        <v/>
      </c>
      <c r="AT68" s="70">
        <f>IFERROR(IF(AND((AQ68*$I$2*100/(AR68*AP68))&gt;100+3.33*AQ68-AR68*AP68/$I$2,AR68&lt;30),IF(100+3.33*AQ68-AR68*AP68/$I$2&gt;200,200,100+3.33*AQ68-AR68*AP68/$I$2),IF((AQ68*$I$2*100/(AR68*AP68))&lt;100+AQ68-3.33*AR68*AP68/$I$2,100+AQ68-3.33*AR68*AP68/$I$2,IF((AQ68*$I$2*100/(AR68*AP68))&gt;200,200,(AQ68*$I$2*100/(AR68*AP68))))),"")</f>
        <v/>
      </c>
      <c r="AU68" s="70">
        <f>IF(AP68&gt;0,MAX(K68:AO68),"")</f>
        <v/>
      </c>
      <c r="AV68" s="70">
        <f>IFERROR(VLOOKUP(A68,Maximos!A:AQ,8+(Precipitacion!$E$2-1)*3,FALSE),"")</f>
        <v/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" s="72">
        <f>IFERROR(AU68-AV68,"NA")</f>
        <v/>
      </c>
    </row>
    <row r="69" ht="15" customHeight="1">
      <c r="A69" s="68" t="n">
        <v>26160090</v>
      </c>
      <c r="B69" s="69" t="inlineStr">
        <is>
          <t>Pacora Plaza Feria</t>
        </is>
      </c>
      <c r="C69" s="69" t="inlineStr">
        <is>
          <t>Area Operativa 01 - Antioquia-Chocó</t>
        </is>
      </c>
      <c r="D69" s="70" t="n">
        <v>-75.45508332999999</v>
      </c>
      <c r="E69" s="70" t="n">
        <v>5.522444444</v>
      </c>
      <c r="F69" s="68" t="n">
        <v>1821</v>
      </c>
      <c r="G69" s="68" t="n">
        <v>17</v>
      </c>
      <c r="H69" s="68" t="n">
        <v>17513</v>
      </c>
      <c r="I69" s="69" t="inlineStr">
        <is>
          <t>Caldas</t>
        </is>
      </c>
      <c r="J69" s="69" t="inlineStr">
        <is>
          <t>Pácora</t>
        </is>
      </c>
      <c r="K69" s="72" t="n">
        <v>12</v>
      </c>
      <c r="L69" s="72" t="n">
        <v>0</v>
      </c>
      <c r="M69" s="72" t="n">
        <v>0</v>
      </c>
      <c r="N69" s="72" t="n">
        <v>0</v>
      </c>
      <c r="O69" s="72" t="n">
        <v>0</v>
      </c>
      <c r="P69" s="72" t="n">
        <v>0</v>
      </c>
      <c r="Q69" s="72" t="n">
        <v>0</v>
      </c>
      <c r="R69" s="72" t="n">
        <v>0</v>
      </c>
      <c r="S69" s="72" t="n">
        <v>0</v>
      </c>
      <c r="T69" s="72" t="n"/>
      <c r="U69" s="72" t="n"/>
      <c r="V69" s="72" t="n"/>
      <c r="W69" s="72" t="n"/>
      <c r="X69" s="72" t="n"/>
      <c r="Y69" s="72" t="n"/>
      <c r="Z69" s="72" t="n"/>
      <c r="AA69" s="72" t="n"/>
      <c r="AB69" s="72" t="n"/>
      <c r="AC69" s="72" t="n"/>
      <c r="AD69" s="72" t="n"/>
      <c r="AE69" s="72" t="n"/>
      <c r="AF69" s="72" t="n"/>
      <c r="AG69" s="72" t="n"/>
      <c r="AH69" s="72" t="n"/>
      <c r="AI69" s="72" t="n"/>
      <c r="AJ69" s="72" t="n"/>
      <c r="AK69" s="72" t="n"/>
      <c r="AL69" s="72" t="n"/>
      <c r="AM69" s="72" t="n"/>
      <c r="AN69" s="72" t="n"/>
      <c r="AO69" s="72" t="n"/>
      <c r="AP69" s="70">
        <f>COUNTIF(K69:AO69,"&gt;=0")</f>
        <v/>
      </c>
      <c r="AQ69" s="70">
        <f>IF(AP69&gt;0,SUM(K69:AO69),"")</f>
        <v/>
      </c>
      <c r="AR69" s="70">
        <f>IFERROR(VLOOKUP(A69,Climatologia_PP!A:U,9+Precipitacion!$E$2,FALSE),"")</f>
        <v/>
      </c>
      <c r="AS69" s="70">
        <f>IFERROR((AQ69/AR69)*100,"")</f>
        <v/>
      </c>
      <c r="AT69" s="70">
        <f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/>
      </c>
      <c r="AU69" s="70">
        <f>IF(AP69&gt;0,MAX(K69:AO69),"")</f>
        <v/>
      </c>
      <c r="AV69" s="70">
        <f>IFERROR(VLOOKUP(A69,Maximos!A:AQ,8+(Precipitacion!$E$2-1)*3,FALSE),"")</f>
        <v/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" s="72">
        <f>IFERROR(AU69-AV69,"NA")</f>
        <v/>
      </c>
    </row>
    <row r="70" ht="15" customHeight="1">
      <c r="A70" s="68" t="n">
        <v>26195020</v>
      </c>
      <c r="B70" s="69" t="inlineStr">
        <is>
          <t>Ita Andes</t>
        </is>
      </c>
      <c r="C70" s="69" t="inlineStr">
        <is>
          <t>Area Operativa 01 - Antioquia-Chocó</t>
        </is>
      </c>
      <c r="D70" s="70" t="n">
        <v>-75.88022221999999</v>
      </c>
      <c r="E70" s="70" t="n">
        <v>5.691</v>
      </c>
      <c r="F70" s="68" t="n">
        <v>1180</v>
      </c>
      <c r="G70" s="68" t="n">
        <v>5</v>
      </c>
      <c r="H70" s="68" t="n">
        <v>5034</v>
      </c>
      <c r="I70" s="69" t="inlineStr">
        <is>
          <t>Antioquia</t>
        </is>
      </c>
      <c r="J70" s="69" t="inlineStr">
        <is>
          <t>Andes</t>
        </is>
      </c>
      <c r="K70" s="72" t="n">
        <v>2.1</v>
      </c>
      <c r="L70" s="72" t="n">
        <v>0.3</v>
      </c>
      <c r="M70" s="72" t="n">
        <v>0</v>
      </c>
      <c r="N70" s="72" t="n">
        <v>0</v>
      </c>
      <c r="O70" s="72" t="n">
        <v>0.1</v>
      </c>
      <c r="P70" s="72" t="n">
        <v>0</v>
      </c>
      <c r="Q70" s="72" t="n">
        <v>0</v>
      </c>
      <c r="R70" s="72" t="n">
        <v>0</v>
      </c>
      <c r="S70" s="72" t="n">
        <v>0</v>
      </c>
      <c r="T70" s="72" t="n"/>
      <c r="U70" s="72" t="n"/>
      <c r="V70" s="72" t="n"/>
      <c r="W70" s="72" t="n"/>
      <c r="X70" s="72" t="n"/>
      <c r="Y70" s="72" t="n"/>
      <c r="Z70" s="72" t="n"/>
      <c r="AA70" s="72" t="n"/>
      <c r="AB70" s="72" t="n"/>
      <c r="AC70" s="72" t="n"/>
      <c r="AD70" s="72" t="n"/>
      <c r="AE70" s="72" t="n"/>
      <c r="AF70" s="72" t="n"/>
      <c r="AG70" s="72" t="n"/>
      <c r="AH70" s="72" t="n"/>
      <c r="AI70" s="72" t="n"/>
      <c r="AJ70" s="72" t="n"/>
      <c r="AK70" s="72" t="n"/>
      <c r="AL70" s="72" t="n"/>
      <c r="AM70" s="72" t="n"/>
      <c r="AN70" s="72" t="n"/>
      <c r="AO70" s="72" t="n"/>
      <c r="AP70" s="70">
        <f>COUNTIF(K70:AO70,"&gt;=0")</f>
        <v/>
      </c>
      <c r="AQ70" s="70">
        <f>IF(AP70&gt;0,SUM(K70:AO70),"")</f>
        <v/>
      </c>
      <c r="AR70" s="70">
        <f>IFERROR(VLOOKUP(A70,Climatologia_PP!A:U,9+Precipitacion!$E$2,FALSE),"")</f>
        <v/>
      </c>
      <c r="AS70" s="70">
        <f>IFERROR((AQ70/AR70)*100,"")</f>
        <v/>
      </c>
      <c r="AT70" s="70">
        <f>IFERROR(IF(AND((AQ70*$I$2*100/(AR70*AP70))&gt;100+3.33*AQ70-AR70*AP70/$I$2,AR70&lt;30),IF(100+3.33*AQ70-AR70*AP70/$I$2&gt;200,200,100+3.33*AQ70-AR70*AP70/$I$2),IF((AQ70*$I$2*100/(AR70*AP70))&lt;100+AQ70-3.33*AR70*AP70/$I$2,100+AQ70-3.33*AR70*AP70/$I$2,IF((AQ70*$I$2*100/(AR70*AP70))&gt;200,200,(AQ70*$I$2*100/(AR70*AP70))))),"")</f>
        <v/>
      </c>
      <c r="AU70" s="70">
        <f>IF(AP70&gt;0,MAX(K70:AO70),"")</f>
        <v/>
      </c>
      <c r="AV70" s="70">
        <f>IFERROR(VLOOKUP(A70,Maximos!A:AQ,8+(Precipitacion!$E$2-1)*3,FALSE),"")</f>
        <v/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" s="72">
        <f>IFERROR(AU70-AV70,"NA")</f>
        <v/>
      </c>
    </row>
    <row r="71" ht="15" customHeight="1">
      <c r="A71" s="68" t="n">
        <v>26180160</v>
      </c>
      <c r="B71" s="69" t="inlineStr">
        <is>
          <t>Abejorral</t>
        </is>
      </c>
      <c r="C71" s="69" t="inlineStr">
        <is>
          <t>Area Operativa 01 - Antioquia-Chocó</t>
        </is>
      </c>
      <c r="D71" s="70" t="n">
        <v>-75.43041667</v>
      </c>
      <c r="E71" s="70" t="n">
        <v>5.785972222</v>
      </c>
      <c r="F71" s="68" t="n">
        <v>2170</v>
      </c>
      <c r="G71" s="68" t="n">
        <v>5</v>
      </c>
      <c r="H71" s="68" t="n">
        <v>5002</v>
      </c>
      <c r="I71" s="69" t="inlineStr">
        <is>
          <t>Antioquia</t>
        </is>
      </c>
      <c r="J71" s="69" t="inlineStr">
        <is>
          <t>Abejorral</t>
        </is>
      </c>
      <c r="K71" s="72" t="n">
        <v>6.3</v>
      </c>
      <c r="L71" s="72" t="n">
        <v>3.2</v>
      </c>
      <c r="M71" s="72" t="n">
        <v>0</v>
      </c>
      <c r="N71" s="72" t="n">
        <v>0</v>
      </c>
      <c r="O71" s="72" t="n">
        <v>0</v>
      </c>
      <c r="P71" s="72" t="n">
        <v>0</v>
      </c>
      <c r="Q71" s="72" t="n">
        <v>0</v>
      </c>
      <c r="R71" s="72" t="n">
        <v>0</v>
      </c>
      <c r="S71" s="72" t="n">
        <v>0</v>
      </c>
      <c r="T71" s="72" t="n"/>
      <c r="U71" s="72" t="n"/>
      <c r="V71" s="72" t="n"/>
      <c r="W71" s="72" t="n"/>
      <c r="X71" s="72" t="n"/>
      <c r="Y71" s="72" t="n"/>
      <c r="Z71" s="72" t="n"/>
      <c r="AA71" s="72" t="n"/>
      <c r="AB71" s="72" t="n"/>
      <c r="AC71" s="72" t="n"/>
      <c r="AD71" s="72" t="n"/>
      <c r="AE71" s="72" t="n"/>
      <c r="AF71" s="72" t="n"/>
      <c r="AG71" s="72" t="n"/>
      <c r="AH71" s="72" t="n"/>
      <c r="AI71" s="72" t="n"/>
      <c r="AJ71" s="72" t="n"/>
      <c r="AK71" s="72" t="n"/>
      <c r="AL71" s="72" t="n"/>
      <c r="AM71" s="72" t="n"/>
      <c r="AN71" s="72" t="n"/>
      <c r="AO71" s="72" t="n"/>
      <c r="AP71" s="70">
        <f>COUNTIF(K71:AO71,"&gt;=0")</f>
        <v/>
      </c>
      <c r="AQ71" s="70">
        <f>IF(AP71&gt;0,SUM(K71:AO71),"")</f>
        <v/>
      </c>
      <c r="AR71" s="70">
        <f>IFERROR(VLOOKUP(A71,Climatologia_PP!A:U,9+Precipitacion!$E$2,FALSE),"")</f>
        <v/>
      </c>
      <c r="AS71" s="70">
        <f>IFERROR((AQ71/AR71)*100,"")</f>
        <v/>
      </c>
      <c r="AT71" s="70">
        <f>IFERROR(IF(AND((AQ71*$I$2*100/(AR71*AP71))&gt;100+3.33*AQ71-AR71*AP71/$I$2,AR71&lt;30),IF(100+3.33*AQ71-AR71*AP71/$I$2&gt;200,200,100+3.33*AQ71-AR71*AP71/$I$2),IF((AQ71*$I$2*100/(AR71*AP71))&lt;100+AQ71-3.33*AR71*AP71/$I$2,100+AQ71-3.33*AR71*AP71/$I$2,IF((AQ71*$I$2*100/(AR71*AP71))&gt;200,200,(AQ71*$I$2*100/(AR71*AP71))))),"")</f>
        <v/>
      </c>
      <c r="AU71" s="70">
        <f>IF(AP71&gt;0,MAX(K71:AO71),"")</f>
        <v/>
      </c>
      <c r="AV71" s="70">
        <f>IFERROR(VLOOKUP(A71,Maximos!A:AQ,8+(Precipitacion!$E$2-1)*3,FALSE),"")</f>
        <v/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" s="72">
        <f>IFERROR(AU71-AV71,"NA")</f>
        <v/>
      </c>
    </row>
    <row r="72" ht="15" customHeight="1">
      <c r="A72" s="68" t="n">
        <v>26170150</v>
      </c>
      <c r="B72" s="69" t="inlineStr">
        <is>
          <t>Pueblorrico</t>
        </is>
      </c>
      <c r="C72" s="69" t="inlineStr">
        <is>
          <t>Area Operativa 01 - Antioquia-Chocó</t>
        </is>
      </c>
      <c r="D72" s="70" t="n">
        <v>-75.83880556</v>
      </c>
      <c r="E72" s="70" t="n">
        <v>5.791055556</v>
      </c>
      <c r="F72" s="68" t="n">
        <v>1819</v>
      </c>
      <c r="G72" s="68" t="n">
        <v>5</v>
      </c>
      <c r="H72" s="68" t="n">
        <v>5576</v>
      </c>
      <c r="I72" s="69" t="inlineStr">
        <is>
          <t>Antioquia</t>
        </is>
      </c>
      <c r="J72" s="69" t="inlineStr">
        <is>
          <t>Pueblorrico</t>
        </is>
      </c>
      <c r="K72" s="72" t="n">
        <v>2</v>
      </c>
      <c r="L72" s="72" t="n">
        <v>0</v>
      </c>
      <c r="M72" s="72" t="n">
        <v>0</v>
      </c>
      <c r="N72" s="72" t="n">
        <v>0</v>
      </c>
      <c r="O72" s="72" t="n">
        <v>0</v>
      </c>
      <c r="P72" s="72" t="n">
        <v>0</v>
      </c>
      <c r="Q72" s="72" t="n">
        <v>0</v>
      </c>
      <c r="R72" s="72" t="n">
        <v>0</v>
      </c>
      <c r="S72" s="72" t="n">
        <v>0</v>
      </c>
      <c r="T72" s="72" t="n"/>
      <c r="U72" s="72" t="n"/>
      <c r="V72" s="72" t="n"/>
      <c r="W72" s="72" t="n"/>
      <c r="X72" s="72" t="n"/>
      <c r="Y72" s="72" t="n"/>
      <c r="Z72" s="72" t="n"/>
      <c r="AA72" s="72" t="n"/>
      <c r="AB72" s="72" t="n"/>
      <c r="AC72" s="72" t="n"/>
      <c r="AD72" s="72" t="n"/>
      <c r="AE72" s="72" t="n"/>
      <c r="AF72" s="72" t="n"/>
      <c r="AG72" s="72" t="n"/>
      <c r="AH72" s="72" t="n"/>
      <c r="AI72" s="72" t="n"/>
      <c r="AJ72" s="72" t="n"/>
      <c r="AK72" s="72" t="n"/>
      <c r="AL72" s="72" t="n"/>
      <c r="AM72" s="72" t="n"/>
      <c r="AN72" s="72" t="n"/>
      <c r="AO72" s="72" t="n"/>
      <c r="AP72" s="70">
        <f>COUNTIF(K72:AO72,"&gt;=0")</f>
        <v/>
      </c>
      <c r="AQ72" s="70">
        <f>IF(AP72&gt;0,SUM(K72:AO72),"")</f>
        <v/>
      </c>
      <c r="AR72" s="70">
        <f>IFERROR(VLOOKUP(A72,Climatologia_PP!A:U,9+Precipitacion!$E$2,FALSE),"")</f>
        <v/>
      </c>
      <c r="AS72" s="70">
        <f>IFERROR((AQ72/AR72)*100,"")</f>
        <v/>
      </c>
      <c r="AT72" s="70">
        <f>IFERROR(IF(AND((AQ72*$I$2*100/(AR72*AP72))&gt;100+3.33*AQ72-AR72*AP72/$I$2,AR72&lt;30),IF(100+3.33*AQ72-AR72*AP72/$I$2&gt;200,200,100+3.33*AQ72-AR72*AP72/$I$2),IF((AQ72*$I$2*100/(AR72*AP72))&lt;100+AQ72-3.33*AR72*AP72/$I$2,100+AQ72-3.33*AR72*AP72/$I$2,IF((AQ72*$I$2*100/(AR72*AP72))&gt;200,200,(AQ72*$I$2*100/(AR72*AP72))))),"")</f>
        <v/>
      </c>
      <c r="AU72" s="70">
        <f>IF(AP72&gt;0,MAX(K72:AO72),"")</f>
        <v/>
      </c>
      <c r="AV72" s="70">
        <f>IFERROR(VLOOKUP(A72,Maximos!A:AQ,8+(Precipitacion!$E$2-1)*3,FALSE),"")</f>
        <v/>
      </c>
      <c r="AW72" s="78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>
        <f>IFERROR(AU72-AV72,"NA")</f>
        <v/>
      </c>
    </row>
    <row r="73" ht="15" customHeight="1">
      <c r="A73" s="68" t="n">
        <v>26175040</v>
      </c>
      <c r="B73" s="69" t="inlineStr">
        <is>
          <t>Hacienda Tunez</t>
        </is>
      </c>
      <c r="C73" s="69" t="inlineStr">
        <is>
          <t>Area Operativa 01 - Antioquia-Chocó</t>
        </is>
      </c>
      <c r="D73" s="70" t="n">
        <v>-75.65097222</v>
      </c>
      <c r="E73" s="70" t="n">
        <v>5.80025</v>
      </c>
      <c r="F73" s="68" t="n">
        <v>604</v>
      </c>
      <c r="G73" s="68" t="n">
        <v>5</v>
      </c>
      <c r="H73" s="68" t="n">
        <v>5282</v>
      </c>
      <c r="I73" s="69" t="inlineStr">
        <is>
          <t>Antioquia</t>
        </is>
      </c>
      <c r="J73" s="69" t="inlineStr">
        <is>
          <t>Fredonia</t>
        </is>
      </c>
      <c r="K73" s="72" t="n">
        <v>2</v>
      </c>
      <c r="L73" s="72" t="n">
        <v>0</v>
      </c>
      <c r="M73" s="72" t="n">
        <v>0</v>
      </c>
      <c r="N73" s="72" t="n">
        <v>0</v>
      </c>
      <c r="O73" s="72" t="n">
        <v>0</v>
      </c>
      <c r="P73" s="72" t="n">
        <v>0</v>
      </c>
      <c r="Q73" s="72" t="n">
        <v>0</v>
      </c>
      <c r="R73" s="72" t="n">
        <v>0</v>
      </c>
      <c r="S73" s="72" t="n">
        <v>0</v>
      </c>
      <c r="T73" s="72" t="n"/>
      <c r="U73" s="72" t="n"/>
      <c r="V73" s="72" t="n"/>
      <c r="W73" s="72" t="n"/>
      <c r="X73" s="72" t="n"/>
      <c r="Y73" s="72" t="n"/>
      <c r="Z73" s="72" t="n"/>
      <c r="AA73" s="72" t="n"/>
      <c r="AB73" s="72" t="n"/>
      <c r="AC73" s="72" t="n"/>
      <c r="AD73" s="72" t="n"/>
      <c r="AE73" s="72" t="n"/>
      <c r="AF73" s="72" t="n"/>
      <c r="AG73" s="72" t="n"/>
      <c r="AH73" s="72" t="n"/>
      <c r="AI73" s="72" t="n"/>
      <c r="AJ73" s="72" t="n"/>
      <c r="AK73" s="72" t="n"/>
      <c r="AL73" s="72" t="n"/>
      <c r="AM73" s="72" t="n"/>
      <c r="AN73" s="72" t="n"/>
      <c r="AO73" s="72" t="n"/>
      <c r="AP73" s="70">
        <f>COUNTIF(K73:AO73,"&gt;=0")</f>
        <v/>
      </c>
      <c r="AQ73" s="70">
        <f>IF(AP73&gt;0,SUM(K73:AO73),"")</f>
        <v/>
      </c>
      <c r="AR73" s="70">
        <f>IFERROR(VLOOKUP(A73,Climatologia_PP!A:U,9+Precipitacion!$E$2,FALSE),"")</f>
        <v/>
      </c>
      <c r="AS73" s="70">
        <f>IFERROR((AQ73/AR73)*100,"")</f>
        <v/>
      </c>
      <c r="AT73" s="70">
        <f>IFERROR(IF(AND((AQ73*$I$2*100/(AR73*AP73))&gt;100+3.33*AQ73-AR73*AP73/$I$2,AR73&lt;30),IF(100+3.33*AQ73-AR73*AP73/$I$2&gt;200,200,100+3.33*AQ73-AR73*AP73/$I$2),IF((AQ73*$I$2*100/(AR73*AP73))&lt;100+AQ73-3.33*AR73*AP73/$I$2,100+AQ73-3.33*AR73*AP73/$I$2,IF((AQ73*$I$2*100/(AR73*AP73))&gt;200,200,(AQ73*$I$2*100/(AR73*AP73))))),"")</f>
        <v/>
      </c>
      <c r="AU73" s="70">
        <f>IF(AP73&gt;0,MAX(K73:AO73),"")</f>
        <v/>
      </c>
      <c r="AV73" s="70">
        <f>IFERROR(VLOOKUP(A73,Maximos!A:AQ,8+(Precipitacion!$E$2-1)*3,FALSE),"")</f>
        <v/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" s="72">
        <f>IFERROR(AU73-AV73,"NA")</f>
        <v/>
      </c>
    </row>
    <row r="74" ht="15" customHeight="1">
      <c r="A74" s="68" t="n">
        <v>26170190</v>
      </c>
      <c r="B74" s="69" t="inlineStr">
        <is>
          <t>El Dique</t>
        </is>
      </c>
      <c r="C74" s="69" t="inlineStr">
        <is>
          <t>Area Operativa 01 - Antioquia-Chocó</t>
        </is>
      </c>
      <c r="D74" s="70" t="n">
        <v>-75.72361110999999</v>
      </c>
      <c r="E74" s="70" t="n">
        <v>5.803861111</v>
      </c>
      <c r="F74" s="68" t="n">
        <v>922</v>
      </c>
      <c r="G74" s="68" t="n">
        <v>5</v>
      </c>
      <c r="H74" s="68" t="n">
        <v>5368</v>
      </c>
      <c r="I74" s="69" t="inlineStr">
        <is>
          <t>Antioquia</t>
        </is>
      </c>
      <c r="J74" s="69" t="inlineStr">
        <is>
          <t>Jericó</t>
        </is>
      </c>
      <c r="K74" s="72" t="n">
        <v>1.6</v>
      </c>
      <c r="L74" s="72" t="n">
        <v>0</v>
      </c>
      <c r="M74" s="72" t="n">
        <v>1.7</v>
      </c>
      <c r="N74" s="72" t="n">
        <v>0</v>
      </c>
      <c r="O74" s="72" t="n">
        <v>0</v>
      </c>
      <c r="P74" s="72" t="n">
        <v>0</v>
      </c>
      <c r="Q74" s="72" t="n">
        <v>0</v>
      </c>
      <c r="R74" s="72" t="n">
        <v>0</v>
      </c>
      <c r="S74" s="72" t="n">
        <v>0</v>
      </c>
      <c r="T74" s="72" t="n"/>
      <c r="U74" s="72" t="n"/>
      <c r="V74" s="72" t="n"/>
      <c r="W74" s="72" t="n"/>
      <c r="X74" s="72" t="n"/>
      <c r="Y74" s="72" t="n"/>
      <c r="Z74" s="72" t="n"/>
      <c r="AA74" s="72" t="n"/>
      <c r="AB74" s="72" t="n"/>
      <c r="AC74" s="72" t="n"/>
      <c r="AD74" s="72" t="n"/>
      <c r="AE74" s="72" t="n"/>
      <c r="AF74" s="72" t="n"/>
      <c r="AG74" s="72" t="n"/>
      <c r="AH74" s="72" t="n"/>
      <c r="AI74" s="72" t="n"/>
      <c r="AJ74" s="72" t="n"/>
      <c r="AK74" s="72" t="n"/>
      <c r="AL74" s="72" t="n"/>
      <c r="AM74" s="72" t="n"/>
      <c r="AN74" s="72" t="n"/>
      <c r="AO74" s="72" t="n"/>
      <c r="AP74" s="70">
        <f>COUNTIF(K74:AO74,"&gt;=0")</f>
        <v/>
      </c>
      <c r="AQ74" s="70">
        <f>IF(AP74&gt;0,SUM(K74:AO74),"")</f>
        <v/>
      </c>
      <c r="AR74" s="70">
        <f>IFERROR(VLOOKUP(A74,Climatologia_PP!A:U,9+Precipitacion!$E$2,FALSE),"")</f>
        <v/>
      </c>
      <c r="AS74" s="70">
        <f>IFERROR((AQ74/AR74)*100,"")</f>
        <v/>
      </c>
      <c r="AT74" s="70">
        <f>IFERROR(IF(AND((AQ74*$I$2*100/(AR74*AP74))&gt;100+3.33*AQ74-AR74*AP74/$I$2,AR74&lt;30),IF(100+3.33*AQ74-AR74*AP74/$I$2&gt;200,200,100+3.33*AQ74-AR74*AP74/$I$2),IF((AQ74*$I$2*100/(AR74*AP74))&lt;100+AQ74-3.33*AR74*AP74/$I$2,100+AQ74-3.33*AR74*AP74/$I$2,IF((AQ74*$I$2*100/(AR74*AP74))&gt;200,200,(AQ74*$I$2*100/(AR74*AP74))))),"")</f>
        <v/>
      </c>
      <c r="AU74" s="70">
        <f>IF(AP74&gt;0,MAX(K74:AO74),"")</f>
        <v/>
      </c>
      <c r="AV74" s="70">
        <f>IFERROR(VLOOKUP(A74,Maximos!A:AQ,8+(Precipitacion!$E$2-1)*3,FALSE),"")</f>
        <v/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" s="72">
        <f>IFERROR(AU74-AV74,"NA")</f>
        <v/>
      </c>
    </row>
    <row r="75" ht="15" customHeight="1">
      <c r="A75" s="68" t="n">
        <v>25021480</v>
      </c>
      <c r="B75" s="69" t="inlineStr">
        <is>
          <t>La Esperanza Radio</t>
        </is>
      </c>
      <c r="C75" s="69" t="inlineStr">
        <is>
          <t>Area Operativa 01 - Antioquia-Chocó</t>
        </is>
      </c>
      <c r="D75" s="70" t="n">
        <v>-74.79000000000001</v>
      </c>
      <c r="E75" s="70" t="n">
        <v>8.029999999999999</v>
      </c>
      <c r="F75" s="68" t="n">
        <v>31</v>
      </c>
      <c r="G75" s="68" t="n">
        <v>5</v>
      </c>
      <c r="H75" s="68" t="n">
        <v>5495</v>
      </c>
      <c r="I75" s="69" t="inlineStr">
        <is>
          <t>Antioquia</t>
        </is>
      </c>
      <c r="J75" s="69" t="inlineStr">
        <is>
          <t>Nechí</t>
        </is>
      </c>
      <c r="K75" s="72" t="n">
        <v>0</v>
      </c>
      <c r="L75" s="72" t="n">
        <v>0</v>
      </c>
      <c r="M75" s="72" t="n">
        <v>0</v>
      </c>
      <c r="N75" s="72" t="n">
        <v>0</v>
      </c>
      <c r="O75" s="72" t="n">
        <v>0</v>
      </c>
      <c r="P75" s="72" t="n">
        <v>10</v>
      </c>
      <c r="Q75" s="72" t="n">
        <v>0</v>
      </c>
      <c r="R75" s="72" t="n">
        <v>0</v>
      </c>
      <c r="S75" s="72" t="n">
        <v>0</v>
      </c>
      <c r="T75" s="72" t="n"/>
      <c r="U75" s="72" t="n"/>
      <c r="V75" s="72" t="n"/>
      <c r="W75" s="72" t="n"/>
      <c r="X75" s="72" t="n"/>
      <c r="Y75" s="72" t="n"/>
      <c r="Z75" s="72" t="n"/>
      <c r="AA75" s="72" t="n"/>
      <c r="AB75" s="72" t="n"/>
      <c r="AC75" s="72" t="n"/>
      <c r="AD75" s="72" t="n"/>
      <c r="AE75" s="72" t="n"/>
      <c r="AF75" s="72" t="n"/>
      <c r="AG75" s="72" t="n"/>
      <c r="AH75" s="72" t="n"/>
      <c r="AI75" s="72" t="n"/>
      <c r="AJ75" s="72" t="n"/>
      <c r="AK75" s="72" t="n"/>
      <c r="AL75" s="72" t="n"/>
      <c r="AM75" s="72" t="n"/>
      <c r="AN75" s="72" t="n"/>
      <c r="AO75" s="72" t="n"/>
      <c r="AP75" s="70">
        <f>COUNTIF(K75:AO75,"&gt;=0")</f>
        <v/>
      </c>
      <c r="AQ75" s="70">
        <f>IF(AP75&gt;0,SUM(K75:AO75),"")</f>
        <v/>
      </c>
      <c r="AR75" s="70">
        <f>IFERROR(VLOOKUP(A75,Climatologia_PP!A:U,9+Precipitacion!$E$2,FALSE),"")</f>
        <v/>
      </c>
      <c r="AS75" s="70">
        <f>IFERROR((AQ75/AR75)*100,"")</f>
        <v/>
      </c>
      <c r="AT75" s="70">
        <f>IFERROR(IF(AND((AQ75*$I$2*100/(AR75*AP75))&gt;100+3.33*AQ75-AR75*AP75/$I$2,AR75&lt;30),IF(100+3.33*AQ75-AR75*AP75/$I$2&gt;200,200,100+3.33*AQ75-AR75*AP75/$I$2),IF((AQ75*$I$2*100/(AR75*AP75))&lt;100+AQ75-3.33*AR75*AP75/$I$2,100+AQ75-3.33*AR75*AP75/$I$2,IF((AQ75*$I$2*100/(AR75*AP75))&gt;200,200,(AQ75*$I$2*100/(AR75*AP75))))),"")</f>
        <v/>
      </c>
      <c r="AU75" s="70">
        <f>IF(AP75&gt;0,MAX(K75:AO75),"")</f>
        <v/>
      </c>
      <c r="AV75" s="70">
        <f>IFERROR(VLOOKUP(A75,Maximos!A:AQ,8+(Precipitacion!$E$2-1)*3,FALSE),"")</f>
        <v/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" s="72">
        <f>IFERROR(AU75-AV75,"NA")</f>
        <v/>
      </c>
    </row>
    <row r="76" ht="15" customHeight="1">
      <c r="A76" s="68" t="n">
        <v>27020210</v>
      </c>
      <c r="B76" s="69" t="inlineStr">
        <is>
          <t>Angostura</t>
        </is>
      </c>
      <c r="C76" s="69" t="inlineStr">
        <is>
          <t>Area Operativa 01 - Antioquia-Chocó</t>
        </is>
      </c>
      <c r="D76" s="70" t="n">
        <v>-75.33247222</v>
      </c>
      <c r="E76" s="70" t="n">
        <v>6.883055556</v>
      </c>
      <c r="F76" s="68" t="n">
        <v>1650</v>
      </c>
      <c r="G76" s="68" t="n">
        <v>5</v>
      </c>
      <c r="H76" s="68" t="n">
        <v>5038</v>
      </c>
      <c r="I76" s="69" t="inlineStr">
        <is>
          <t>Antioquia</t>
        </is>
      </c>
      <c r="J76" s="69" t="inlineStr">
        <is>
          <t>Angostura</t>
        </is>
      </c>
      <c r="K76" s="72" t="n">
        <v>0</v>
      </c>
      <c r="L76" s="72" t="n">
        <v>12</v>
      </c>
      <c r="M76" s="72" t="n">
        <v>14</v>
      </c>
      <c r="N76" s="72" t="n">
        <v>12</v>
      </c>
      <c r="O76" s="72" t="n">
        <v>0</v>
      </c>
      <c r="P76" s="72" t="n">
        <v>0</v>
      </c>
      <c r="Q76" s="72" t="n">
        <v>0</v>
      </c>
      <c r="R76" s="72" t="n">
        <v>0</v>
      </c>
      <c r="S76" s="72" t="n">
        <v>34</v>
      </c>
      <c r="T76" s="72" t="n"/>
      <c r="U76" s="72" t="n"/>
      <c r="V76" s="72" t="n"/>
      <c r="W76" s="72" t="n"/>
      <c r="X76" s="72" t="n"/>
      <c r="Y76" s="72" t="n"/>
      <c r="Z76" s="72" t="n"/>
      <c r="AA76" s="72" t="n"/>
      <c r="AB76" s="72" t="n"/>
      <c r="AC76" s="72" t="n"/>
      <c r="AD76" s="72" t="n"/>
      <c r="AE76" s="72" t="n"/>
      <c r="AF76" s="72" t="n"/>
      <c r="AG76" s="72" t="n"/>
      <c r="AH76" s="72" t="n"/>
      <c r="AI76" s="72" t="n"/>
      <c r="AJ76" s="72" t="n"/>
      <c r="AK76" s="72" t="n"/>
      <c r="AL76" s="72" t="n"/>
      <c r="AM76" s="72" t="n"/>
      <c r="AN76" s="72" t="n"/>
      <c r="AO76" s="72" t="n"/>
      <c r="AP76" s="70">
        <f>COUNTIF(K76:AO76,"&gt;=0")</f>
        <v/>
      </c>
      <c r="AQ76" s="70">
        <f>IF(AP76&gt;0,SUM(K76:AO76),"")</f>
        <v/>
      </c>
      <c r="AR76" s="70">
        <f>IFERROR(VLOOKUP(A76,Climatologia_PP!A:U,9+Precipitacion!$E$2,FALSE),"")</f>
        <v/>
      </c>
      <c r="AS76" s="70">
        <f>IFERROR((AQ76/AR76)*100,"")</f>
        <v/>
      </c>
      <c r="AT76" s="70">
        <f>IFERROR(IF(AND((AQ76*$I$2*100/(AR76*AP76))&gt;100+3.33*AQ76-AR76*AP76/$I$2,AR76&lt;30),IF(100+3.33*AQ76-AR76*AP76/$I$2&gt;200,200,100+3.33*AQ76-AR76*AP76/$I$2),IF((AQ76*$I$2*100/(AR76*AP76))&lt;100+AQ76-3.33*AR76*AP76/$I$2,100+AQ76-3.33*AR76*AP76/$I$2,IF((AQ76*$I$2*100/(AR76*AP76))&gt;200,200,(AQ76*$I$2*100/(AR76*AP76))))),"")</f>
        <v/>
      </c>
      <c r="AU76" s="70">
        <f>IF(AP76&gt;0,MAX(K76:AO76),"")</f>
        <v/>
      </c>
      <c r="AV76" s="70">
        <f>IFERROR(VLOOKUP(A76,Maximos!A:AQ,8+(Precipitacion!$E$2-1)*3,FALSE),"")</f>
        <v/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" s="72">
        <f>IFERROR(AU76-AV76,"NA")</f>
        <v/>
      </c>
    </row>
    <row r="77" ht="15" customHeight="1">
      <c r="A77" s="68" t="n">
        <v>26230240</v>
      </c>
      <c r="B77" s="69" t="inlineStr">
        <is>
          <t>La Abertura</t>
        </is>
      </c>
      <c r="C77" s="69" t="inlineStr">
        <is>
          <t>Area Operativa 01 - Antioquia-Chocó</t>
        </is>
      </c>
      <c r="D77" s="70" t="n">
        <v>-75.70483333</v>
      </c>
      <c r="E77" s="70" t="n">
        <v>6.900194444</v>
      </c>
      <c r="F77" s="68" t="n">
        <v>2550</v>
      </c>
      <c r="G77" s="68" t="n">
        <v>5</v>
      </c>
      <c r="H77" s="68" t="n">
        <v>5647</v>
      </c>
      <c r="I77" s="69" t="inlineStr">
        <is>
          <t>Antioquia</t>
        </is>
      </c>
      <c r="J77" s="69" t="inlineStr">
        <is>
          <t>San Andrés De Cuerquía</t>
        </is>
      </c>
      <c r="K77" s="72" t="n">
        <v>0</v>
      </c>
      <c r="L77" s="72" t="n">
        <v>0</v>
      </c>
      <c r="M77" s="72" t="n">
        <v>0</v>
      </c>
      <c r="N77" s="72" t="n">
        <v>0</v>
      </c>
      <c r="O77" s="72" t="n">
        <v>0</v>
      </c>
      <c r="P77" s="72" t="n">
        <v>0</v>
      </c>
      <c r="Q77" s="72" t="n">
        <v>0</v>
      </c>
      <c r="R77" s="72" t="n">
        <v>0</v>
      </c>
      <c r="S77" s="72" t="n">
        <v>0</v>
      </c>
      <c r="T77" s="72" t="n"/>
      <c r="U77" s="72" t="n"/>
      <c r="V77" s="72" t="n"/>
      <c r="W77" s="72" t="n"/>
      <c r="X77" s="72" t="n"/>
      <c r="Y77" s="72" t="n"/>
      <c r="Z77" s="72" t="n"/>
      <c r="AA77" s="72" t="n"/>
      <c r="AB77" s="72" t="n"/>
      <c r="AC77" s="72" t="n"/>
      <c r="AD77" s="72" t="n"/>
      <c r="AE77" s="72" t="n"/>
      <c r="AF77" s="72" t="n"/>
      <c r="AG77" s="72" t="n"/>
      <c r="AH77" s="72" t="n"/>
      <c r="AI77" s="72" t="n"/>
      <c r="AJ77" s="72" t="n"/>
      <c r="AK77" s="72" t="n"/>
      <c r="AL77" s="72" t="n"/>
      <c r="AM77" s="72" t="n"/>
      <c r="AN77" s="72" t="n"/>
      <c r="AO77" s="72" t="n"/>
      <c r="AP77" s="70">
        <f>COUNTIF(K77:AO77,"&gt;=0")</f>
        <v/>
      </c>
      <c r="AQ77" s="70">
        <f>IF(AP77&gt;0,SUM(K77:AO77),"")</f>
        <v/>
      </c>
      <c r="AR77" s="70">
        <f>IFERROR(VLOOKUP(A77,Climatologia_PP!A:U,9+Precipitacion!$E$2,FALSE),"")</f>
        <v/>
      </c>
      <c r="AS77" s="70">
        <f>IFERROR((AQ77/AR77)*100,"")</f>
        <v/>
      </c>
      <c r="AT77" s="70">
        <f>IFERROR(IF(AND((AQ77*$I$2*100/(AR77*AP77))&gt;100+3.33*AQ77-AR77*AP77/$I$2,AR77&lt;30),IF(100+3.33*AQ77-AR77*AP77/$I$2&gt;200,200,100+3.33*AQ77-AR77*AP77/$I$2),IF((AQ77*$I$2*100/(AR77*AP77))&lt;100+AQ77-3.33*AR77*AP77/$I$2,100+AQ77-3.33*AR77*AP77/$I$2,IF((AQ77*$I$2*100/(AR77*AP77))&gt;200,200,(AQ77*$I$2*100/(AR77*AP77))))),"")</f>
        <v/>
      </c>
      <c r="AU77" s="70">
        <f>IF(AP77&gt;0,MAX(K77:AO77),"")</f>
        <v/>
      </c>
      <c r="AV77" s="70">
        <f>IFERROR(VLOOKUP(A77,Maximos!A:AQ,8+(Precipitacion!$E$2-1)*3,FALSE),"")</f>
        <v/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" s="72">
        <f>IFERROR(AU77-AV77,"NA")</f>
        <v/>
      </c>
    </row>
    <row r="78" ht="15" customHeight="1">
      <c r="A78" s="68" t="n">
        <v>26230110</v>
      </c>
      <c r="B78" s="69" t="inlineStr">
        <is>
          <t>San Andres</t>
        </is>
      </c>
      <c r="C78" s="69" t="inlineStr">
        <is>
          <t>Area Operativa 01 - Antioquia-Chocó</t>
        </is>
      </c>
      <c r="D78" s="70" t="n">
        <v>-75.66986111</v>
      </c>
      <c r="E78" s="70" t="n">
        <v>6.909833333</v>
      </c>
      <c r="F78" s="68" t="n">
        <v>1839</v>
      </c>
      <c r="G78" s="68" t="n">
        <v>5</v>
      </c>
      <c r="H78" s="68" t="n">
        <v>5647</v>
      </c>
      <c r="I78" s="69" t="inlineStr">
        <is>
          <t>Antioquia</t>
        </is>
      </c>
      <c r="J78" s="69" t="inlineStr">
        <is>
          <t>San Andrés De Cuerquía</t>
        </is>
      </c>
      <c r="K78" s="72" t="n"/>
      <c r="L78" s="72" t="n"/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  <c r="AA78" s="72" t="n"/>
      <c r="AB78" s="72" t="n"/>
      <c r="AC78" s="72" t="n"/>
      <c r="AD78" s="72" t="n"/>
      <c r="AE78" s="72" t="n"/>
      <c r="AF78" s="72" t="n"/>
      <c r="AG78" s="72" t="n"/>
      <c r="AH78" s="72" t="n"/>
      <c r="AI78" s="72" t="n"/>
      <c r="AJ78" s="72" t="n"/>
      <c r="AK78" s="72" t="n"/>
      <c r="AL78" s="72" t="n"/>
      <c r="AM78" s="72" t="n"/>
      <c r="AN78" s="72" t="n"/>
      <c r="AO78" s="72" t="n"/>
      <c r="AP78" s="70">
        <f>COUNTIF(K78:AO78,"&gt;=0")</f>
        <v/>
      </c>
      <c r="AQ78" s="70">
        <f>IF(AP78&gt;0,SUM(K78:AO78),"")</f>
        <v/>
      </c>
      <c r="AR78" s="70">
        <f>IFERROR(VLOOKUP(A78,Climatologia_PP!A:U,9+Precipitacion!$E$2,FALSE),"")</f>
        <v/>
      </c>
      <c r="AS78" s="70">
        <f>IFERROR((AQ78/AR78)*100,"")</f>
        <v/>
      </c>
      <c r="AT78" s="70">
        <f>IFERROR(IF(AND((AQ78*$I$2*100/(AR78*AP78))&gt;100+3.33*AQ78-AR78*AP78/$I$2,AR78&lt;30),IF(100+3.33*AQ78-AR78*AP78/$I$2&gt;200,200,100+3.33*AQ78-AR78*AP78/$I$2),IF((AQ78*$I$2*100/(AR78*AP78))&lt;100+AQ78-3.33*AR78*AP78/$I$2,100+AQ78-3.33*AR78*AP78/$I$2,IF((AQ78*$I$2*100/(AR78*AP78))&gt;200,200,(AQ78*$I$2*100/(AR78*AP78))))),"")</f>
        <v/>
      </c>
      <c r="AU78" s="70">
        <f>IF(AP78&gt;0,MAX(K78:AO78),"")</f>
        <v/>
      </c>
      <c r="AV78" s="70">
        <f>IFERROR(VLOOKUP(A78,Maximos!A:AQ,8+(Precipitacion!$E$2-1)*3,FALSE),"")</f>
        <v/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" s="72">
        <f>IFERROR(AU78-AV78,"NA")</f>
        <v/>
      </c>
    </row>
    <row r="79" ht="15" customHeight="1">
      <c r="A79" s="68" t="n">
        <v>27040040</v>
      </c>
      <c r="B79" s="69" t="inlineStr">
        <is>
          <t>Nechi</t>
        </is>
      </c>
      <c r="C79" s="69" t="inlineStr">
        <is>
          <t>Area Operativa 01 - Antioquia-Chocó</t>
        </is>
      </c>
      <c r="D79" s="70" t="n">
        <v>-74.76944444</v>
      </c>
      <c r="E79" s="70" t="n">
        <v>8.097166667</v>
      </c>
      <c r="F79" s="68" t="n">
        <v>22</v>
      </c>
      <c r="G79" s="68" t="n">
        <v>5</v>
      </c>
      <c r="H79" s="68" t="n">
        <v>5495</v>
      </c>
      <c r="I79" s="69" t="inlineStr">
        <is>
          <t>Antioquia</t>
        </is>
      </c>
      <c r="J79" s="69" t="inlineStr">
        <is>
          <t>Nechí</t>
        </is>
      </c>
      <c r="K79" s="72" t="n">
        <v>19</v>
      </c>
      <c r="L79" s="72" t="n">
        <v>0</v>
      </c>
      <c r="M79" s="72" t="n">
        <v>0</v>
      </c>
      <c r="N79" s="72" t="n">
        <v>0</v>
      </c>
      <c r="O79" s="72" t="n">
        <v>0</v>
      </c>
      <c r="P79" s="72" t="n">
        <v>0</v>
      </c>
      <c r="Q79" s="72" t="n">
        <v>0</v>
      </c>
      <c r="R79" s="72" t="n">
        <v>0</v>
      </c>
      <c r="S79" s="72" t="n">
        <v>29</v>
      </c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72" t="n"/>
      <c r="AC79" s="72" t="n"/>
      <c r="AD79" s="72" t="n"/>
      <c r="AE79" s="72" t="n"/>
      <c r="AF79" s="72" t="n"/>
      <c r="AG79" s="72" t="n"/>
      <c r="AH79" s="72" t="n"/>
      <c r="AI79" s="72" t="n"/>
      <c r="AJ79" s="72" t="n"/>
      <c r="AK79" s="72" t="n"/>
      <c r="AL79" s="72" t="n"/>
      <c r="AM79" s="72" t="n"/>
      <c r="AN79" s="72" t="n"/>
      <c r="AO79" s="72" t="n"/>
      <c r="AP79" s="70">
        <f>COUNTIF(K79:AO79,"&gt;=0")</f>
        <v/>
      </c>
      <c r="AQ79" s="70">
        <f>IF(AP79&gt;0,SUM(K79:AO79),"")</f>
        <v/>
      </c>
      <c r="AR79" s="70">
        <f>IFERROR(VLOOKUP(A79,Climatologia_PP!A:U,9+Precipitacion!$E$2,FALSE),"")</f>
        <v/>
      </c>
      <c r="AS79" s="70">
        <f>IFERROR((AQ79/AR79)*100,"")</f>
        <v/>
      </c>
      <c r="AT79" s="70">
        <f>IFERROR(IF(AND((AQ79*$I$2*100/(AR79*AP79))&gt;100+3.33*AQ79-AR79*AP79/$I$2,AR79&lt;30),IF(100+3.33*AQ79-AR79*AP79/$I$2&gt;200,200,100+3.33*AQ79-AR79*AP79/$I$2),IF((AQ79*$I$2*100/(AR79*AP79))&lt;100+AQ79-3.33*AR79*AP79/$I$2,100+AQ79-3.33*AR79*AP79/$I$2,IF((AQ79*$I$2*100/(AR79*AP79))&gt;200,200,(AQ79*$I$2*100/(AR79*AP79))))),"")</f>
        <v/>
      </c>
      <c r="AU79" s="70">
        <f>IF(AP79&gt;0,MAX(K79:AO79),"")</f>
        <v/>
      </c>
      <c r="AV79" s="70">
        <f>IFERROR(VLOOKUP(A79,Maximos!A:AQ,8+(Precipitacion!$E$2-1)*3,FALSE),"")</f>
        <v/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" s="72">
        <f>IFERROR(AU79-AV79,"NA")</f>
        <v/>
      </c>
    </row>
    <row r="80" ht="15" customHeight="1">
      <c r="A80" s="68" t="n">
        <v>27020190</v>
      </c>
      <c r="B80" s="69" t="inlineStr">
        <is>
          <t>Yarumal</t>
        </is>
      </c>
      <c r="C80" s="69" t="inlineStr">
        <is>
          <t>Area Operativa 01 - Antioquia-Chocó</t>
        </is>
      </c>
      <c r="D80" s="70" t="n">
        <v>-75.41555556</v>
      </c>
      <c r="E80" s="70" t="n">
        <v>6.955972222</v>
      </c>
      <c r="F80" s="68" t="n">
        <v>2181</v>
      </c>
      <c r="G80" s="68" t="n">
        <v>5</v>
      </c>
      <c r="H80" s="68" t="n">
        <v>5887</v>
      </c>
      <c r="I80" s="69" t="inlineStr">
        <is>
          <t>Antioquia</t>
        </is>
      </c>
      <c r="J80" s="69" t="inlineStr">
        <is>
          <t>Yarumal</t>
        </is>
      </c>
      <c r="K80" s="72" t="n">
        <v>0</v>
      </c>
      <c r="L80" s="72" t="n">
        <v>15</v>
      </c>
      <c r="M80" s="72" t="n">
        <v>2</v>
      </c>
      <c r="N80" s="72" t="n">
        <v>1</v>
      </c>
      <c r="O80" s="72" t="n">
        <v>0</v>
      </c>
      <c r="P80" s="72" t="n">
        <v>0</v>
      </c>
      <c r="Q80" s="72" t="n">
        <v>0</v>
      </c>
      <c r="R80" s="72" t="n">
        <v>0</v>
      </c>
      <c r="S80" s="72" t="n">
        <v>26</v>
      </c>
      <c r="T80" s="72" t="n"/>
      <c r="U80" s="72" t="n"/>
      <c r="V80" s="72" t="n"/>
      <c r="W80" s="72" t="n"/>
      <c r="X80" s="72" t="n"/>
      <c r="Y80" s="72" t="n"/>
      <c r="Z80" s="72" t="n"/>
      <c r="AA80" s="72" t="n"/>
      <c r="AB80" s="72" t="n"/>
      <c r="AC80" s="72" t="n"/>
      <c r="AD80" s="72" t="n"/>
      <c r="AE80" s="72" t="n"/>
      <c r="AF80" s="72" t="n"/>
      <c r="AG80" s="72" t="n"/>
      <c r="AH80" s="72" t="n"/>
      <c r="AI80" s="72" t="n"/>
      <c r="AJ80" s="72" t="n"/>
      <c r="AK80" s="72" t="n"/>
      <c r="AL80" s="72" t="n"/>
      <c r="AM80" s="72" t="n"/>
      <c r="AN80" s="72" t="n"/>
      <c r="AO80" s="72" t="n"/>
      <c r="AP80" s="70">
        <f>COUNTIF(K80:AO80,"&gt;=0")</f>
        <v/>
      </c>
      <c r="AQ80" s="70">
        <f>IF(AP80&gt;0,SUM(K80:AO80),"")</f>
        <v/>
      </c>
      <c r="AR80" s="70">
        <f>IFERROR(VLOOKUP(A80,Climatologia_PP!A:U,9+Precipitacion!$E$2,FALSE),"")</f>
        <v/>
      </c>
      <c r="AS80" s="70">
        <f>IFERROR((AQ80/AR80)*100,"")</f>
        <v/>
      </c>
      <c r="AT80" s="70">
        <f>IFERROR(IF(AND((AQ80*$I$2*100/(AR80*AP80))&gt;100+3.33*AQ80-AR80*AP80/$I$2,AR80&lt;30),IF(100+3.33*AQ80-AR80*AP80/$I$2&gt;200,200,100+3.33*AQ80-AR80*AP80/$I$2),IF((AQ80*$I$2*100/(AR80*AP80))&lt;100+AQ80-3.33*AR80*AP80/$I$2,100+AQ80-3.33*AR80*AP80/$I$2,IF((AQ80*$I$2*100/(AR80*AP80))&gt;200,200,(AQ80*$I$2*100/(AR80*AP80))))),"")</f>
        <v/>
      </c>
      <c r="AU80" s="70">
        <f>IF(AP80&gt;0,MAX(K80:AO80),"")</f>
        <v/>
      </c>
      <c r="AV80" s="70">
        <f>IFERROR(VLOOKUP(A80,Maximos!A:AQ,8+(Precipitacion!$E$2-1)*3,FALSE),"")</f>
        <v/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0" s="72">
        <f>IFERROR(AU80-AV80,"NA")</f>
        <v/>
      </c>
    </row>
    <row r="81" ht="15" customHeight="1">
      <c r="A81" s="68" t="n">
        <v>12020010</v>
      </c>
      <c r="B81" s="69" t="inlineStr">
        <is>
          <t>Pueblo Bello</t>
        </is>
      </c>
      <c r="C81" s="69" t="inlineStr">
        <is>
          <t>Area Operativa 01 - Antioquia-Chocó</t>
        </is>
      </c>
      <c r="D81" s="70" t="n">
        <v>-76.52</v>
      </c>
      <c r="E81" s="70" t="n">
        <v>8.199997222</v>
      </c>
      <c r="F81" s="68" t="n">
        <v>136</v>
      </c>
      <c r="G81" s="68" t="n">
        <v>5</v>
      </c>
      <c r="H81" s="68" t="n">
        <v>5837</v>
      </c>
      <c r="I81" s="69" t="inlineStr">
        <is>
          <t>Antioquia</t>
        </is>
      </c>
      <c r="J81" s="69" t="inlineStr">
        <is>
          <t>Turbo</t>
        </is>
      </c>
      <c r="K81" s="72" t="n">
        <v>24</v>
      </c>
      <c r="L81" s="72" t="n">
        <v>0</v>
      </c>
      <c r="M81" s="72" t="n">
        <v>7</v>
      </c>
      <c r="N81" s="72" t="n">
        <v>0</v>
      </c>
      <c r="O81" s="72" t="n">
        <v>0</v>
      </c>
      <c r="P81" s="72" t="n">
        <v>0</v>
      </c>
      <c r="Q81" s="72" t="n">
        <v>0</v>
      </c>
      <c r="R81" s="72" t="n">
        <v>0</v>
      </c>
      <c r="S81" s="72" t="n">
        <v>14</v>
      </c>
      <c r="T81" s="72" t="n"/>
      <c r="U81" s="72" t="n"/>
      <c r="V81" s="72" t="n"/>
      <c r="W81" s="72" t="n"/>
      <c r="X81" s="72" t="n"/>
      <c r="Y81" s="72" t="n"/>
      <c r="Z81" s="72" t="n"/>
      <c r="AA81" s="72" t="n"/>
      <c r="AB81" s="72" t="n"/>
      <c r="AC81" s="72" t="n"/>
      <c r="AD81" s="72" t="n"/>
      <c r="AE81" s="72" t="n"/>
      <c r="AF81" s="72" t="n"/>
      <c r="AG81" s="72" t="n"/>
      <c r="AH81" s="72" t="n"/>
      <c r="AI81" s="72" t="n"/>
      <c r="AJ81" s="72" t="n"/>
      <c r="AK81" s="72" t="n"/>
      <c r="AL81" s="72" t="n"/>
      <c r="AM81" s="72" t="n"/>
      <c r="AN81" s="72" t="n"/>
      <c r="AO81" s="72" t="n"/>
      <c r="AP81" s="70">
        <f>COUNTIF(K81:AO81,"&gt;=0")</f>
        <v/>
      </c>
      <c r="AQ81" s="70">
        <f>IF(AP81&gt;0,SUM(K81:AO81),"")</f>
        <v/>
      </c>
      <c r="AR81" s="70">
        <f>IFERROR(VLOOKUP(A81,Climatologia_PP!A:U,9+Precipitacion!$E$2,FALSE),"")</f>
        <v/>
      </c>
      <c r="AS81" s="70">
        <f>IFERROR((AQ81/AR81)*100,"")</f>
        <v/>
      </c>
      <c r="AT81" s="70">
        <f>IFERROR(IF(AND((AQ81*$I$2*100/(AR81*AP81))&gt;100+3.33*AQ81-AR81*AP81/$I$2,AR81&lt;30),IF(100+3.33*AQ81-AR81*AP81/$I$2&gt;200,200,100+3.33*AQ81-AR81*AP81/$I$2),IF((AQ81*$I$2*100/(AR81*AP81))&lt;100+AQ81-3.33*AR81*AP81/$I$2,100+AQ81-3.33*AR81*AP81/$I$2,IF((AQ81*$I$2*100/(AR81*AP81))&gt;200,200,(AQ81*$I$2*100/(AR81*AP81))))),"")</f>
        <v/>
      </c>
      <c r="AU81" s="70">
        <f>IF(AP81&gt;0,MAX(K81:AO81),"")</f>
        <v/>
      </c>
      <c r="AV81" s="70">
        <f>IFERROR(VLOOKUP(A81,Maximos!A:AQ,8+(Precipitacion!$E$2-1)*3,FALSE),"")</f>
        <v/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1" s="72">
        <f>IFERROR(AU81-AV81,"NA")</f>
        <v/>
      </c>
    </row>
    <row r="82" ht="15" customHeight="1">
      <c r="A82" s="68" t="n">
        <v>26220110</v>
      </c>
      <c r="B82" s="69" t="inlineStr">
        <is>
          <t>Santa Rita</t>
        </is>
      </c>
      <c r="C82" s="69" t="inlineStr">
        <is>
          <t>Area Operativa 01 - Antioquia-Chocó</t>
        </is>
      </c>
      <c r="D82" s="70" t="n">
        <v>-75.61686111100001</v>
      </c>
      <c r="E82" s="70" t="n">
        <v>7.32375</v>
      </c>
      <c r="F82" s="68" t="n">
        <v>2039</v>
      </c>
      <c r="G82" s="68" t="n">
        <v>5</v>
      </c>
      <c r="H82" s="68" t="n">
        <v>5361</v>
      </c>
      <c r="I82" s="69" t="inlineStr">
        <is>
          <t>Antioquia</t>
        </is>
      </c>
      <c r="J82" s="69" t="inlineStr">
        <is>
          <t>Ituango</t>
        </is>
      </c>
      <c r="K82" s="72" t="n">
        <v>12</v>
      </c>
      <c r="L82" s="72" t="n">
        <v>35</v>
      </c>
      <c r="M82" s="72" t="n">
        <v>11</v>
      </c>
      <c r="N82" s="72" t="n">
        <v>6</v>
      </c>
      <c r="O82" s="72" t="n">
        <v>0</v>
      </c>
      <c r="P82" s="72" t="n">
        <v>10</v>
      </c>
      <c r="Q82" s="72" t="n">
        <v>0</v>
      </c>
      <c r="R82" s="72" t="n">
        <v>0</v>
      </c>
      <c r="S82" s="72" t="n">
        <v/>
      </c>
      <c r="T82" s="72" t="n"/>
      <c r="U82" s="72" t="n"/>
      <c r="V82" s="72" t="n"/>
      <c r="W82" s="72" t="n"/>
      <c r="X82" s="72" t="n"/>
      <c r="Y82" s="72" t="n"/>
      <c r="Z82" s="72" t="n"/>
      <c r="AA82" s="72" t="n"/>
      <c r="AB82" s="72" t="n"/>
      <c r="AC82" s="72" t="n"/>
      <c r="AD82" s="72" t="n"/>
      <c r="AE82" s="72" t="n"/>
      <c r="AF82" s="72" t="n"/>
      <c r="AG82" s="72" t="n"/>
      <c r="AH82" s="72" t="n"/>
      <c r="AI82" s="72" t="n"/>
      <c r="AJ82" s="72" t="n"/>
      <c r="AK82" s="72" t="n"/>
      <c r="AL82" s="72" t="n"/>
      <c r="AM82" s="72" t="n"/>
      <c r="AN82" s="72" t="n"/>
      <c r="AO82" s="72" t="n"/>
      <c r="AP82" s="70">
        <f>COUNTIF(K82:AO82,"&gt;=0")</f>
        <v/>
      </c>
      <c r="AQ82" s="70">
        <f>IF(AP82&gt;0,SUM(K82:AO82),"")</f>
        <v/>
      </c>
      <c r="AR82" s="70">
        <f>IFERROR(VLOOKUP(A82,Climatologia_PP!A:U,9+Precipitacion!$E$2,FALSE),"")</f>
        <v/>
      </c>
      <c r="AS82" s="70">
        <f>IFERROR((AQ82/AR82)*100,"")</f>
        <v/>
      </c>
      <c r="AT82" s="70">
        <f>IFERROR(IF(AND((AQ82*$I$2*100/(AR82*AP82))&gt;100+3.33*AQ82-AR82*AP82/$I$2,AR82&lt;30),IF(100+3.33*AQ82-AR82*AP82/$I$2&gt;200,200,100+3.33*AQ82-AR82*AP82/$I$2),IF((AQ82*$I$2*100/(AR82*AP82))&lt;100+AQ82-3.33*AR82*AP82/$I$2,100+AQ82-3.33*AR82*AP82/$I$2,IF((AQ82*$I$2*100/(AR82*AP82))&gt;200,200,(AQ82*$I$2*100/(AR82*AP82))))),"")</f>
        <v/>
      </c>
      <c r="AU82" s="70">
        <f>IF(AP82&gt;0,MAX(K82:AO82),"")</f>
        <v/>
      </c>
      <c r="AV82" s="70">
        <f>IFERROR(VLOOKUP(A82,Maximos!A:AQ,8+(Precipitacion!$E$2-1)*3,FALSE),"")</f>
        <v/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2" s="72">
        <f>IFERROR(AU82-AV82,"NA")</f>
        <v/>
      </c>
    </row>
    <row r="83" ht="15" customHeight="1">
      <c r="A83" s="68" t="n">
        <v>26240170</v>
      </c>
      <c r="B83" s="69" t="inlineStr">
        <is>
          <t>Playalta</t>
        </is>
      </c>
      <c r="C83" s="69" t="inlineStr">
        <is>
          <t>Area Operativa 01 - Antioquia-Chocó</t>
        </is>
      </c>
      <c r="D83" s="70" t="n">
        <v>-75.44855556</v>
      </c>
      <c r="E83" s="70" t="n">
        <v>7.562555556</v>
      </c>
      <c r="F83" s="68" t="n">
        <v>175</v>
      </c>
      <c r="G83" s="68" t="n">
        <v>5</v>
      </c>
      <c r="H83" s="68" t="n">
        <v>5790</v>
      </c>
      <c r="I83" s="69" t="inlineStr">
        <is>
          <t>Antioquia</t>
        </is>
      </c>
      <c r="J83" s="69" t="inlineStr">
        <is>
          <t>Tarazá</t>
        </is>
      </c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2" t="n"/>
      <c r="AF83" s="72" t="n"/>
      <c r="AG83" s="72" t="n"/>
      <c r="AH83" s="72" t="n"/>
      <c r="AI83" s="72" t="n"/>
      <c r="AJ83" s="72" t="n"/>
      <c r="AK83" s="72" t="n"/>
      <c r="AL83" s="72" t="n"/>
      <c r="AM83" s="72" t="n"/>
      <c r="AN83" s="72" t="n"/>
      <c r="AO83" s="72" t="n"/>
      <c r="AP83" s="70">
        <f>COUNTIF(K83:AO83,"&gt;=0")</f>
        <v/>
      </c>
      <c r="AQ83" s="70">
        <f>IF(AP83&gt;0,SUM(K83:AO83),"")</f>
        <v/>
      </c>
      <c r="AR83" s="70">
        <f>IFERROR(VLOOKUP(A83,Climatologia_PP!A:U,9+Precipitacion!$E$2,FALSE),"")</f>
        <v/>
      </c>
      <c r="AS83" s="70">
        <f>IFERROR((AQ83/AR83)*100,"")</f>
        <v/>
      </c>
      <c r="AT83" s="70">
        <f>IFERROR(IF(AND((AQ83*$I$2*100/(AR83*AP83))&gt;100+3.33*AQ83-AR83*AP83/$I$2,AR83&lt;30),IF(100+3.33*AQ83-AR83*AP83/$I$2&gt;200,200,100+3.33*AQ83-AR83*AP83/$I$2),IF((AQ83*$I$2*100/(AR83*AP83))&lt;100+AQ83-3.33*AR83*AP83/$I$2,100+AQ83-3.33*AR83*AP83/$I$2,IF((AQ83*$I$2*100/(AR83*AP83))&gt;200,200,(AQ83*$I$2*100/(AR83*AP83))))),"")</f>
        <v/>
      </c>
      <c r="AU83" s="70">
        <f>IF(AP83&gt;0,MAX(K83:AO83),"")</f>
        <v/>
      </c>
      <c r="AV83" s="70">
        <f>IFERROR(VLOOKUP(A83,Maximos!A:AQ,8+(Precipitacion!$E$2-1)*3,FALSE),"")</f>
        <v/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3" s="72">
        <f>IFERROR(AU83-AV83,"NA")</f>
        <v/>
      </c>
    </row>
    <row r="84" ht="15" customHeight="1">
      <c r="A84" s="68" t="n">
        <v>25020420</v>
      </c>
      <c r="B84" s="69" t="inlineStr">
        <is>
          <t>Las Varas</t>
        </is>
      </c>
      <c r="C84" s="69" t="inlineStr">
        <is>
          <t>Area Operativa 01 - Antioquia-Chocó</t>
        </is>
      </c>
      <c r="D84" s="70" t="n">
        <v>-74.563661111</v>
      </c>
      <c r="E84" s="70" t="n">
        <v>8.384571943999999</v>
      </c>
      <c r="F84" s="68" t="n">
        <v>40</v>
      </c>
      <c r="G84" s="68" t="n">
        <v>13</v>
      </c>
      <c r="H84" s="68" t="n">
        <v>13655</v>
      </c>
      <c r="I84" s="69" t="inlineStr">
        <is>
          <t>Bolívar</t>
        </is>
      </c>
      <c r="J84" s="69" t="inlineStr">
        <is>
          <t>San Jacinto Del Cauca</t>
        </is>
      </c>
      <c r="K84" s="72" t="n">
        <v>3</v>
      </c>
      <c r="L84" s="72" t="n">
        <v>3</v>
      </c>
      <c r="M84" s="72" t="n">
        <v>1</v>
      </c>
      <c r="N84" s="72" t="n">
        <v>0</v>
      </c>
      <c r="O84" s="72" t="n">
        <v>0</v>
      </c>
      <c r="P84" s="72" t="n">
        <v>0</v>
      </c>
      <c r="Q84" s="72" t="n">
        <v>0</v>
      </c>
      <c r="R84" s="72" t="n">
        <v>0</v>
      </c>
      <c r="S84" s="72" t="n">
        <v>17</v>
      </c>
      <c r="T84" s="72" t="n"/>
      <c r="U84" s="72" t="n"/>
      <c r="V84" s="72" t="n"/>
      <c r="W84" s="72" t="n"/>
      <c r="X84" s="72" t="n"/>
      <c r="Y84" s="72" t="n"/>
      <c r="Z84" s="72" t="n"/>
      <c r="AA84" s="72" t="n"/>
      <c r="AB84" s="72" t="n"/>
      <c r="AC84" s="72" t="n"/>
      <c r="AD84" s="72" t="n"/>
      <c r="AE84" s="72" t="n"/>
      <c r="AF84" s="72" t="n"/>
      <c r="AG84" s="72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0">
        <f>COUNTIF(K84:AO84,"&gt;=0")</f>
        <v/>
      </c>
      <c r="AQ84" s="70">
        <f>IF(AP84&gt;0,SUM(K84:AO84),"")</f>
        <v/>
      </c>
      <c r="AR84" s="70">
        <f>IFERROR(VLOOKUP(A84,Climatologia_PP!A:U,9+Precipitacion!$E$2,FALSE),"")</f>
        <v/>
      </c>
      <c r="AS84" s="70">
        <f>IFERROR((AQ84/AR84)*100,"")</f>
        <v/>
      </c>
      <c r="AT84" s="70">
        <f>IFERROR(IF(AND((AQ84*$I$2*100/(AR84*AP84))&gt;100+3.33*AQ84-AR84*AP84/$I$2,AR84&lt;30),IF(100+3.33*AQ84-AR84*AP84/$I$2&gt;200,200,100+3.33*AQ84-AR84*AP84/$I$2),IF((AQ84*$I$2*100/(AR84*AP84))&lt;100+AQ84-3.33*AR84*AP84/$I$2,100+AQ84-3.33*AR84*AP84/$I$2,IF((AQ84*$I$2*100/(AR84*AP84))&gt;200,200,(AQ84*$I$2*100/(AR84*AP84))))),"")</f>
        <v/>
      </c>
      <c r="AU84" s="70">
        <f>IF(AP84&gt;0,MAX(K84:AO84),"")</f>
        <v/>
      </c>
      <c r="AV84" s="70">
        <f>IFERROR(VLOOKUP(A84,Maximos!A:AQ,8+(Precipitacion!$E$2-1)*3,FALSE),"")</f>
        <v/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4" s="72">
        <f>IFERROR(AU84-AV84,"NA")</f>
        <v/>
      </c>
    </row>
    <row r="85" ht="15" customHeight="1">
      <c r="A85" s="68" t="n">
        <v>2620500211</v>
      </c>
      <c r="B85" s="69" t="inlineStr">
        <is>
          <t>El Plan</t>
        </is>
      </c>
      <c r="C85" s="69" t="inlineStr">
        <is>
          <t>Area Operativa 01 - Antioquia-Chocó</t>
        </is>
      </c>
      <c r="D85" s="70" t="n">
        <v>-75.66731666699999</v>
      </c>
      <c r="E85" s="70" t="n">
        <v>5.924716667</v>
      </c>
      <c r="F85" s="68" t="n">
        <v>1755</v>
      </c>
      <c r="G85" s="68" t="n">
        <v>5</v>
      </c>
      <c r="H85" s="68" t="n">
        <v>5282</v>
      </c>
      <c r="I85" s="69" t="inlineStr">
        <is>
          <t>Antioquia</t>
        </is>
      </c>
      <c r="J85" s="69" t="inlineStr">
        <is>
          <t>Fredonia</t>
        </is>
      </c>
      <c r="K85" s="72" t="n">
        <v>11.2</v>
      </c>
      <c r="L85" s="72" t="n">
        <v>0</v>
      </c>
      <c r="M85" s="72" t="n">
        <v>0</v>
      </c>
      <c r="N85" s="72" t="n">
        <v>0</v>
      </c>
      <c r="O85" s="72" t="n">
        <v>0</v>
      </c>
      <c r="P85" s="72" t="n">
        <v>0</v>
      </c>
      <c r="Q85" s="72" t="n">
        <v>0</v>
      </c>
      <c r="R85" s="72" t="n">
        <v>0</v>
      </c>
      <c r="S85" s="72" t="n">
        <v>0</v>
      </c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2" t="n"/>
      <c r="AD85" s="72" t="n"/>
      <c r="AE85" s="72" t="n"/>
      <c r="AF85" s="72" t="n"/>
      <c r="AG85" s="72" t="n"/>
      <c r="AH85" s="72" t="n"/>
      <c r="AI85" s="72" t="n"/>
      <c r="AJ85" s="72" t="n"/>
      <c r="AK85" s="72" t="n"/>
      <c r="AL85" s="72" t="n"/>
      <c r="AM85" s="72" t="n"/>
      <c r="AN85" s="72" t="n"/>
      <c r="AO85" s="72" t="n"/>
      <c r="AP85" s="70">
        <f>COUNTIF(K85:AO85,"&gt;=0")</f>
        <v/>
      </c>
      <c r="AQ85" s="70">
        <f>IF(AP85&gt;0,SUM(K85:AO85),"")</f>
        <v/>
      </c>
      <c r="AR85" s="70">
        <f>IFERROR(VLOOKUP(A85,Climatologia_PP!A:U,9+Precipitacion!$E$2,FALSE),"")</f>
        <v/>
      </c>
      <c r="AS85" s="70">
        <f>IFERROR((AQ85/AR85)*100,"")</f>
        <v/>
      </c>
      <c r="AT85" s="70">
        <f>IFERROR(IF(AND((AQ85*$I$2*100/(AR85*AP85))&gt;100+3.33*AQ85-AR85*AP85/$I$2,AR85&lt;30),IF(100+3.33*AQ85-AR85*AP85/$I$2&gt;200,200,100+3.33*AQ85-AR85*AP85/$I$2),IF((AQ85*$I$2*100/(AR85*AP85))&lt;100+AQ85-3.33*AR85*AP85/$I$2,100+AQ85-3.33*AR85*AP85/$I$2,IF((AQ85*$I$2*100/(AR85*AP85))&gt;200,200,(AQ85*$I$2*100/(AR85*AP85))))),"")</f>
        <v/>
      </c>
      <c r="AU85" s="70">
        <f>IF(AP85&gt;0,MAX(K85:AO85),"")</f>
        <v/>
      </c>
      <c r="AV85" s="70">
        <f>IFERROR(VLOOKUP(A85,Maximos!A:AQ,8+(Precipitacion!$E$2-1)*3,FALSE),"")</f>
        <v/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5" s="72">
        <f>IFERROR(AU85-AV85,"NA")</f>
        <v/>
      </c>
    </row>
    <row r="86" ht="15" customHeight="1">
      <c r="A86" s="68" t="n">
        <v>23080760</v>
      </c>
      <c r="B86" s="69" t="inlineStr">
        <is>
          <t>San Roque</t>
        </is>
      </c>
      <c r="C86" s="69" t="inlineStr">
        <is>
          <t>Area Operativa 01 - Antioquia-Chocó</t>
        </is>
      </c>
      <c r="D86" s="70" t="n">
        <v>-75.017</v>
      </c>
      <c r="E86" s="70" t="n">
        <v>6.4875</v>
      </c>
      <c r="F86" s="68" t="n">
        <v>1435</v>
      </c>
      <c r="G86" s="68" t="n">
        <v>5</v>
      </c>
      <c r="H86" s="68" t="n">
        <v>5670</v>
      </c>
      <c r="I86" s="69" t="inlineStr">
        <is>
          <t>Antioquia</t>
        </is>
      </c>
      <c r="J86" s="69" t="inlineStr">
        <is>
          <t>San Roque</t>
        </is>
      </c>
      <c r="K86" s="72" t="n">
        <v>77</v>
      </c>
      <c r="L86" s="72" t="n">
        <v>0</v>
      </c>
      <c r="M86" s="72" t="n">
        <v>55</v>
      </c>
      <c r="N86" s="72" t="n">
        <v>3</v>
      </c>
      <c r="O86" s="72" t="n">
        <v>0</v>
      </c>
      <c r="P86" s="72" t="n">
        <v>0</v>
      </c>
      <c r="Q86" s="72" t="n">
        <v>0</v>
      </c>
      <c r="R86" s="72" t="n">
        <v>0</v>
      </c>
      <c r="S86" s="72" t="n">
        <v>22</v>
      </c>
      <c r="T86" s="72" t="n"/>
      <c r="U86" s="72" t="n"/>
      <c r="V86" s="72" t="n"/>
      <c r="W86" s="72" t="n"/>
      <c r="X86" s="72" t="n"/>
      <c r="Y86" s="72" t="n"/>
      <c r="Z86" s="72" t="n"/>
      <c r="AA86" s="72" t="n"/>
      <c r="AB86" s="72" t="n"/>
      <c r="AC86" s="72" t="n"/>
      <c r="AD86" s="72" t="n"/>
      <c r="AE86" s="72" t="n"/>
      <c r="AF86" s="72" t="n"/>
      <c r="AG86" s="72" t="n"/>
      <c r="AH86" s="72" t="n"/>
      <c r="AI86" s="72" t="n"/>
      <c r="AJ86" s="72" t="n"/>
      <c r="AK86" s="72" t="n"/>
      <c r="AL86" s="72" t="n"/>
      <c r="AM86" s="72" t="n"/>
      <c r="AN86" s="72" t="n"/>
      <c r="AO86" s="72" t="n"/>
      <c r="AP86" s="70">
        <f>COUNTIF(K86:AO86,"&gt;=0")</f>
        <v/>
      </c>
      <c r="AQ86" s="70">
        <f>IF(AP86&gt;0,SUM(K86:AO86),"")</f>
        <v/>
      </c>
      <c r="AR86" s="70">
        <f>IFERROR(VLOOKUP(A86,Climatologia_PP!A:U,9+Precipitacion!$E$2,FALSE),"")</f>
        <v/>
      </c>
      <c r="AS86" s="70">
        <f>IFERROR((AQ86/AR86)*100,"")</f>
        <v/>
      </c>
      <c r="AT86" s="70">
        <f>IFERROR(IF(AND((AQ86*$I$2*100/(AR86*AP86))&gt;100+3.33*AQ86-AR86*AP86/$I$2,AR86&lt;30),IF(100+3.33*AQ86-AR86*AP86/$I$2&gt;200,200,100+3.33*AQ86-AR86*AP86/$I$2),IF((AQ86*$I$2*100/(AR86*AP86))&lt;100+AQ86-3.33*AR86*AP86/$I$2,100+AQ86-3.33*AR86*AP86/$I$2,IF((AQ86*$I$2*100/(AR86*AP86))&gt;200,200,(AQ86*$I$2*100/(AR86*AP86))))),"")</f>
        <v/>
      </c>
      <c r="AU86" s="70">
        <f>IF(AP86&gt;0,MAX(K86:AO86),"")</f>
        <v/>
      </c>
      <c r="AV86" s="70">
        <f>IFERROR(VLOOKUP(A86,Maximos!A:AQ,8+(Precipitacion!$E$2-1)*3,FALSE),"")</f>
        <v/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6" s="72">
        <f>IFERROR(AU86-AV86,"NA")</f>
        <v/>
      </c>
    </row>
    <row r="87" ht="15" customHeight="1">
      <c r="A87" s="68" t="n">
        <v>26180180</v>
      </c>
      <c r="B87" s="69" t="inlineStr">
        <is>
          <t>Sonson</t>
        </is>
      </c>
      <c r="C87" s="69" t="inlineStr">
        <is>
          <t>Area Operativa 01 - Antioquia-Chocó</t>
        </is>
      </c>
      <c r="D87" s="70" t="n">
        <v>-75.2945</v>
      </c>
      <c r="E87" s="70" t="n">
        <v>5.71525</v>
      </c>
      <c r="F87" s="68" t="n">
        <v>2383</v>
      </c>
      <c r="G87" s="68" t="n">
        <v>5</v>
      </c>
      <c r="H87" s="68" t="n">
        <v>5756</v>
      </c>
      <c r="I87" s="69" t="inlineStr">
        <is>
          <t>Antioquia</t>
        </is>
      </c>
      <c r="J87" s="69" t="inlineStr">
        <is>
          <t>Sonsón</t>
        </is>
      </c>
      <c r="K87" s="72" t="n">
        <v>20</v>
      </c>
      <c r="L87" s="72" t="n">
        <v>8</v>
      </c>
      <c r="M87" s="72" t="n">
        <v>0</v>
      </c>
      <c r="N87" s="72" t="n">
        <v>0</v>
      </c>
      <c r="O87" s="72" t="n">
        <v>0</v>
      </c>
      <c r="P87" s="72" t="n">
        <v>0</v>
      </c>
      <c r="Q87" s="72" t="n">
        <v>0</v>
      </c>
      <c r="R87" s="72" t="n">
        <v>0</v>
      </c>
      <c r="S87" s="72" t="n">
        <v>0</v>
      </c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2" t="n"/>
      <c r="AD87" s="72" t="n"/>
      <c r="AE87" s="72" t="n"/>
      <c r="AF87" s="72" t="n"/>
      <c r="AG87" s="72" t="n"/>
      <c r="AH87" s="72" t="n"/>
      <c r="AI87" s="72" t="n"/>
      <c r="AJ87" s="72" t="n"/>
      <c r="AK87" s="72" t="n"/>
      <c r="AL87" s="72" t="n"/>
      <c r="AM87" s="72" t="n"/>
      <c r="AN87" s="72" t="n"/>
      <c r="AO87" s="72" t="n"/>
      <c r="AP87" s="70">
        <f>COUNTIF(K87:AO87,"&gt;=0")</f>
        <v/>
      </c>
      <c r="AQ87" s="70">
        <f>IF(AP87&gt;0,SUM(K87:AO87),"")</f>
        <v/>
      </c>
      <c r="AR87" s="70">
        <f>IFERROR(VLOOKUP(A87,Climatologia_PP!A:U,9+Precipitacion!$E$2,FALSE),"")</f>
        <v/>
      </c>
      <c r="AS87" s="70">
        <f>IFERROR((AQ87/AR87)*100,"")</f>
        <v/>
      </c>
      <c r="AT87" s="70">
        <f>IFERROR(IF(AND((AQ87*$I$2*100/(AR87*AP87))&gt;100+3.33*AQ87-AR87*AP87/$I$2,AR87&lt;30),IF(100+3.33*AQ87-AR87*AP87/$I$2&gt;200,200,100+3.33*AQ87-AR87*AP87/$I$2),IF((AQ87*$I$2*100/(AR87*AP87))&lt;100+AQ87-3.33*AR87*AP87/$I$2,100+AQ87-3.33*AR87*AP87/$I$2,IF((AQ87*$I$2*100/(AR87*AP87))&gt;200,200,(AQ87*$I$2*100/(AR87*AP87))))),"")</f>
        <v/>
      </c>
      <c r="AU87" s="70">
        <f>IF(AP87&gt;0,MAX(K87:AO87),"")</f>
        <v/>
      </c>
      <c r="AV87" s="70">
        <f>IFERROR(VLOOKUP(A87,Maximos!A:AQ,8+(Precipitacion!$E$2-1)*3,FALSE),"")</f>
        <v/>
      </c>
      <c r="AW87" s="78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>
        <f>IFERROR(AU87-AV87,"NA")</f>
        <v/>
      </c>
    </row>
    <row r="88" ht="15" customHeight="1">
      <c r="A88" s="68" t="n">
        <v>26185020</v>
      </c>
      <c r="B88" s="69" t="inlineStr">
        <is>
          <t>Mesopotamia</t>
        </is>
      </c>
      <c r="C88" s="69" t="inlineStr">
        <is>
          <t>Area Operativa 01 - Antioquia-Chocó</t>
        </is>
      </c>
      <c r="D88" s="70" t="n">
        <v>-75.31863889</v>
      </c>
      <c r="E88" s="70" t="n">
        <v>5.886361111</v>
      </c>
      <c r="F88" s="68" t="n">
        <v>2408</v>
      </c>
      <c r="G88" s="68" t="n">
        <v>5</v>
      </c>
      <c r="H88" s="68" t="n">
        <v>5400</v>
      </c>
      <c r="I88" s="69" t="inlineStr">
        <is>
          <t>Antioquia</t>
        </is>
      </c>
      <c r="J88" s="69" t="inlineStr">
        <is>
          <t>La Unión</t>
        </is>
      </c>
      <c r="K88" s="72" t="n">
        <v>40.3</v>
      </c>
      <c r="L88" s="72" t="n">
        <v>3.7</v>
      </c>
      <c r="M88" s="72" t="n">
        <v>0</v>
      </c>
      <c r="N88" s="72" t="n">
        <v>0</v>
      </c>
      <c r="O88" s="72" t="n">
        <v>0</v>
      </c>
      <c r="P88" s="72" t="n">
        <v>0</v>
      </c>
      <c r="Q88" s="72" t="n">
        <v>0</v>
      </c>
      <c r="R88" s="72" t="n">
        <v>0</v>
      </c>
      <c r="S88" s="72" t="n">
        <v>1.5</v>
      </c>
      <c r="T88" s="72" t="n"/>
      <c r="U88" s="72" t="n"/>
      <c r="V88" s="72" t="n"/>
      <c r="W88" s="72" t="n"/>
      <c r="X88" s="72" t="n"/>
      <c r="Y88" s="72" t="n"/>
      <c r="Z88" s="72" t="n"/>
      <c r="AA88" s="72" t="n"/>
      <c r="AB88" s="72" t="n"/>
      <c r="AC88" s="72" t="n"/>
      <c r="AD88" s="72" t="n"/>
      <c r="AE88" s="72" t="n"/>
      <c r="AF88" s="72" t="n"/>
      <c r="AG88" s="72" t="n"/>
      <c r="AH88" s="72" t="n"/>
      <c r="AI88" s="72" t="n"/>
      <c r="AJ88" s="72" t="n"/>
      <c r="AK88" s="72" t="n"/>
      <c r="AL88" s="72" t="n"/>
      <c r="AM88" s="72" t="n"/>
      <c r="AN88" s="72" t="n"/>
      <c r="AO88" s="72" t="n"/>
      <c r="AP88" s="70">
        <f>COUNTIF(K88:AO88,"&gt;=0")</f>
        <v/>
      </c>
      <c r="AQ88" s="70">
        <f>IF(AP88&gt;0,SUM(K88:AO88),"")</f>
        <v/>
      </c>
      <c r="AR88" s="70">
        <f>IFERROR(VLOOKUP(A88,Climatologia_PP!A:U,9+Precipitacion!$E$2,FALSE),"")</f>
        <v/>
      </c>
      <c r="AS88" s="70">
        <f>IFERROR((AQ88/AR88)*100,"")</f>
        <v/>
      </c>
      <c r="AT88" s="70">
        <f>IFERROR(IF(AND((AQ88*$I$2*100/(AR88*AP88))&gt;100+3.33*AQ88-AR88*AP88/$I$2,AR88&lt;30),IF(100+3.33*AQ88-AR88*AP88/$I$2&gt;200,200,100+3.33*AQ88-AR88*AP88/$I$2),IF((AQ88*$I$2*100/(AR88*AP88))&lt;100+AQ88-3.33*AR88*AP88/$I$2,100+AQ88-3.33*AR88*AP88/$I$2,IF((AQ88*$I$2*100/(AR88*AP88))&gt;200,200,(AQ88*$I$2*100/(AR88*AP88))))),"")</f>
        <v/>
      </c>
      <c r="AU88" s="70">
        <f>IF(AP88&gt;0,MAX(K88:AO88),"")</f>
        <v/>
      </c>
      <c r="AV88" s="70">
        <f>IFERROR(VLOOKUP(A88,Maximos!A:AQ,8+(Precipitacion!$E$2-1)*3,FALSE),"")</f>
        <v/>
      </c>
      <c r="AW88" s="78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>
        <f>IFERROR(AU88-AV88,"NA")</f>
        <v/>
      </c>
    </row>
    <row r="89" ht="15" customHeight="1">
      <c r="A89" s="68" t="n">
        <v>25020530</v>
      </c>
      <c r="B89" s="69" t="inlineStr">
        <is>
          <t>La Ilusion</t>
        </is>
      </c>
      <c r="C89" s="69" t="inlineStr">
        <is>
          <t>Area Operativa 01 - Antioquia-Chocó</t>
        </is>
      </c>
      <c r="D89" s="70" t="n">
        <v>-75.08975</v>
      </c>
      <c r="E89" s="70" t="n">
        <v>8.025499999999999</v>
      </c>
      <c r="F89" s="68" t="n">
        <v>48</v>
      </c>
      <c r="G89" s="68" t="n">
        <v>5</v>
      </c>
      <c r="H89" s="68" t="n">
        <v>5154</v>
      </c>
      <c r="I89" s="69" t="inlineStr">
        <is>
          <t>Antioquia</t>
        </is>
      </c>
      <c r="J89" s="69" t="inlineStr">
        <is>
          <t>Caucasia</t>
        </is>
      </c>
      <c r="K89" s="72" t="n">
        <v>10</v>
      </c>
      <c r="L89" s="72" t="n">
        <v>0</v>
      </c>
      <c r="M89" s="72" t="n">
        <v>0</v>
      </c>
      <c r="N89" s="72" t="n">
        <v>0</v>
      </c>
      <c r="O89" s="72" t="n">
        <v>0</v>
      </c>
      <c r="P89" s="72" t="n">
        <v>10</v>
      </c>
      <c r="Q89" s="72" t="n">
        <v>0</v>
      </c>
      <c r="R89" s="72" t="n">
        <v>0</v>
      </c>
      <c r="S89" s="72" t="n">
        <v/>
      </c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72" t="n"/>
      <c r="AC89" s="72" t="n"/>
      <c r="AD89" s="72" t="n"/>
      <c r="AE89" s="72" t="n"/>
      <c r="AF89" s="72" t="n"/>
      <c r="AG89" s="72" t="n"/>
      <c r="AH89" s="72" t="n"/>
      <c r="AI89" s="72" t="n"/>
      <c r="AJ89" s="72" t="n"/>
      <c r="AK89" s="72" t="n"/>
      <c r="AL89" s="72" t="n"/>
      <c r="AM89" s="72" t="n"/>
      <c r="AN89" s="72" t="n"/>
      <c r="AO89" s="72" t="n"/>
      <c r="AP89" s="70">
        <f>COUNTIF(K89:AO89,"&gt;=0")</f>
        <v/>
      </c>
      <c r="AQ89" s="70">
        <f>IF(AP89&gt;0,SUM(K89:AO89),"")</f>
        <v/>
      </c>
      <c r="AR89" s="70">
        <f>IFERROR(VLOOKUP(A89,Climatologia_PP!A:U,9+Precipitacion!$E$2,FALSE),"")</f>
        <v/>
      </c>
      <c r="AS89" s="70">
        <f>IFERROR((AQ89/AR89)*100,"")</f>
        <v/>
      </c>
      <c r="AT89" s="70">
        <f>IFERROR(IF(AND((AQ89*$I$2*100/(AR89*AP89))&gt;100+3.33*AQ89-AR89*AP89/$I$2,AR89&lt;30),IF(100+3.33*AQ89-AR89*AP89/$I$2&gt;200,200,100+3.33*AQ89-AR89*AP89/$I$2),IF((AQ89*$I$2*100/(AR89*AP89))&lt;100+AQ89-3.33*AR89*AP89/$I$2,100+AQ89-3.33*AR89*AP89/$I$2,IF((AQ89*$I$2*100/(AR89*AP89))&gt;200,200,(AQ89*$I$2*100/(AR89*AP89))))),"")</f>
        <v/>
      </c>
      <c r="AU89" s="70">
        <f>IF(AP89&gt;0,MAX(K89:AO89),"")</f>
        <v/>
      </c>
      <c r="AV89" s="70">
        <f>IFERROR(VLOOKUP(A89,Maximos!A:AQ,8+(Precipitacion!$E$2-1)*3,FALSE),"")</f>
        <v/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9" s="72">
        <f>IFERROR(AU89-AV89,"NA")</f>
        <v/>
      </c>
    </row>
    <row r="90" ht="15" customHeight="1">
      <c r="A90" s="68" t="n">
        <v>26180220</v>
      </c>
      <c r="B90" s="69" t="inlineStr">
        <is>
          <t>La Pintada Alertas</t>
        </is>
      </c>
      <c r="C90" s="69" t="inlineStr">
        <is>
          <t>Area Operativa 01 - Antioquia-Chocó</t>
        </is>
      </c>
      <c r="D90" s="70" t="n">
        <v>-75.6005638</v>
      </c>
      <c r="E90" s="70" t="n">
        <v>5.7414778</v>
      </c>
      <c r="F90" s="68" t="n">
        <v>620</v>
      </c>
      <c r="G90" s="68" t="n">
        <v>5</v>
      </c>
      <c r="H90" s="68" t="n">
        <v>5390</v>
      </c>
      <c r="I90" s="69" t="inlineStr">
        <is>
          <t>Antioquia</t>
        </is>
      </c>
      <c r="J90" s="69" t="inlineStr">
        <is>
          <t>La Pintada</t>
        </is>
      </c>
      <c r="K90" s="72" t="n">
        <v>12.3</v>
      </c>
      <c r="L90" s="72" t="n">
        <v>0</v>
      </c>
      <c r="M90" s="72" t="n">
        <v>0</v>
      </c>
      <c r="N90" s="72" t="n">
        <v>0</v>
      </c>
      <c r="O90" s="72" t="n">
        <v>0</v>
      </c>
      <c r="P90" s="72" t="n">
        <v>0</v>
      </c>
      <c r="Q90" s="72" t="n">
        <v>0</v>
      </c>
      <c r="R90" s="72" t="n">
        <v>0</v>
      </c>
      <c r="S90" s="72" t="n">
        <v>0</v>
      </c>
      <c r="T90" s="72" t="n"/>
      <c r="U90" s="72" t="n"/>
      <c r="V90" s="72" t="n"/>
      <c r="W90" s="72" t="n"/>
      <c r="X90" s="72" t="n"/>
      <c r="Y90" s="72" t="n"/>
      <c r="Z90" s="72" t="n"/>
      <c r="AA90" s="72" t="n"/>
      <c r="AB90" s="72" t="n"/>
      <c r="AC90" s="72" t="n"/>
      <c r="AD90" s="72" t="n"/>
      <c r="AE90" s="72" t="n"/>
      <c r="AF90" s="72" t="n"/>
      <c r="AG90" s="72" t="n"/>
      <c r="AH90" s="72" t="n"/>
      <c r="AI90" s="72" t="n"/>
      <c r="AJ90" s="72" t="n"/>
      <c r="AK90" s="72" t="n"/>
      <c r="AL90" s="72" t="n"/>
      <c r="AM90" s="72" t="n"/>
      <c r="AN90" s="72" t="n"/>
      <c r="AO90" s="72" t="n"/>
      <c r="AP90" s="70">
        <f>COUNTIF(K90:AO90,"&gt;=0")</f>
        <v/>
      </c>
      <c r="AQ90" s="70">
        <f>IF(AP90&gt;0,SUM(K90:AO90),"")</f>
        <v/>
      </c>
      <c r="AR90" s="70">
        <f>IFERROR(VLOOKUP(A90,Climatologia_PP!A:U,9+Precipitacion!$E$2,FALSE),"")</f>
        <v/>
      </c>
      <c r="AS90" s="70">
        <f>IFERROR((AQ90/AR90)*100,"")</f>
        <v/>
      </c>
      <c r="AT90" s="70">
        <f>IFERROR(IF(AND((AQ90*$I$2*100/(AR90*AP90))&gt;100+3.33*AQ90-AR90*AP90/$I$2,AR90&lt;30),IF(100+3.33*AQ90-AR90*AP90/$I$2&gt;200,200,100+3.33*AQ90-AR90*AP90/$I$2),IF((AQ90*$I$2*100/(AR90*AP90))&lt;100+AQ90-3.33*AR90*AP90/$I$2,100+AQ90-3.33*AR90*AP90/$I$2,IF((AQ90*$I$2*100/(AR90*AP90))&gt;200,200,(AQ90*$I$2*100/(AR90*AP90))))),"")</f>
        <v/>
      </c>
      <c r="AU90" s="70">
        <f>IF(AP90&gt;0,MAX(K90:AO90),"")</f>
        <v/>
      </c>
      <c r="AV90" s="70">
        <f>IFERROR(VLOOKUP(A90,Maximos!A:AQ,8+(Precipitacion!$E$2-1)*3,FALSE),"")</f>
        <v/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0" s="72">
        <f>IFERROR(AU90-AV90,"NA")</f>
        <v/>
      </c>
    </row>
    <row r="91" ht="15" customHeight="1">
      <c r="A91" s="68" t="n">
        <v>26247020</v>
      </c>
      <c r="B91" s="69" t="inlineStr">
        <is>
          <t>La Coquera</t>
        </is>
      </c>
      <c r="C91" s="69" t="inlineStr">
        <is>
          <t>Area Operativa 01 - Antioquia-Chocó</t>
        </is>
      </c>
      <c r="D91" s="70" t="n">
        <v>-75.2</v>
      </c>
      <c r="E91" s="70" t="n">
        <v>7.96</v>
      </c>
      <c r="F91" s="68" t="n">
        <v>49</v>
      </c>
      <c r="G91" s="68" t="n">
        <v>5</v>
      </c>
      <c r="H91" s="68" t="n">
        <v>5154</v>
      </c>
      <c r="I91" s="69" t="inlineStr">
        <is>
          <t>Antioquia</t>
        </is>
      </c>
      <c r="J91" s="69" t="inlineStr">
        <is>
          <t>Caucasia</t>
        </is>
      </c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72" t="n"/>
      <c r="AC91" s="72" t="n"/>
      <c r="AD91" s="72" t="n"/>
      <c r="AE91" s="72" t="n"/>
      <c r="AF91" s="72" t="n"/>
      <c r="AG91" s="72" t="n"/>
      <c r="AH91" s="72" t="n"/>
      <c r="AI91" s="72" t="n"/>
      <c r="AJ91" s="72" t="n"/>
      <c r="AK91" s="72" t="n"/>
      <c r="AL91" s="72" t="n"/>
      <c r="AM91" s="72" t="n"/>
      <c r="AN91" s="72" t="n"/>
      <c r="AO91" s="72" t="n"/>
      <c r="AP91" s="70">
        <f>COUNTIF(K91:AO91,"&gt;=0")</f>
        <v/>
      </c>
      <c r="AQ91" s="70">
        <f>IF(AP91&gt;0,SUM(K91:AO91),"")</f>
        <v/>
      </c>
      <c r="AR91" s="70">
        <f>IFERROR(VLOOKUP(A91,Climatologia_PP!A:U,9+Precipitacion!$E$2,FALSE),"")</f>
        <v/>
      </c>
      <c r="AS91" s="70">
        <f>IFERROR((AQ91/AR91)*100,"")</f>
        <v/>
      </c>
      <c r="AT91" s="70">
        <f>IFERROR(IF(AND((AQ91*$I$2*100/(AR91*AP91))&gt;100+3.33*AQ91-AR91*AP91/$I$2,AR91&lt;30),IF(100+3.33*AQ91-AR91*AP91/$I$2&gt;200,200,100+3.33*AQ91-AR91*AP91/$I$2),IF((AQ91*$I$2*100/(AR91*AP91))&lt;100+AQ91-3.33*AR91*AP91/$I$2,100+AQ91-3.33*AR91*AP91/$I$2,IF((AQ91*$I$2*100/(AR91*AP91))&gt;200,200,(AQ91*$I$2*100/(AR91*AP91))))),"")</f>
        <v/>
      </c>
      <c r="AU91" s="70">
        <f>IF(AP91&gt;0,MAX(K91:AO91),"")</f>
        <v/>
      </c>
      <c r="AV91" s="70">
        <f>IFERROR(VLOOKUP(A91,Maximos!A:AQ,8+(Precipitacion!$E$2-1)*3,FALSE),"")</f>
        <v/>
      </c>
      <c r="AW91" s="78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>
        <f>IFERROR(AU91-AV91,"NA")</f>
        <v/>
      </c>
    </row>
    <row r="92" ht="15" customHeight="1">
      <c r="A92" s="68" t="n">
        <v>26200150</v>
      </c>
      <c r="B92" s="69" t="inlineStr">
        <is>
          <t>Fredonia</t>
        </is>
      </c>
      <c r="C92" s="69" t="inlineStr">
        <is>
          <t>Area Operativa 01 - Antioquia-Chocó</t>
        </is>
      </c>
      <c r="D92" s="70" t="n">
        <v>-75.68511110999999</v>
      </c>
      <c r="E92" s="70" t="n">
        <v>5.93675</v>
      </c>
      <c r="F92" s="68" t="n">
        <v>1763</v>
      </c>
      <c r="G92" s="68" t="n">
        <v>5</v>
      </c>
      <c r="H92" s="68" t="n">
        <v>5282</v>
      </c>
      <c r="I92" s="69" t="inlineStr">
        <is>
          <t>Antioquia</t>
        </is>
      </c>
      <c r="J92" s="69" t="inlineStr">
        <is>
          <t>Fredonia</t>
        </is>
      </c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  <c r="AA92" s="72" t="n"/>
      <c r="AB92" s="72" t="n"/>
      <c r="AC92" s="72" t="n"/>
      <c r="AD92" s="72" t="n"/>
      <c r="AE92" s="72" t="n"/>
      <c r="AF92" s="72" t="n"/>
      <c r="AG92" s="72" t="n"/>
      <c r="AH92" s="72" t="n"/>
      <c r="AI92" s="72" t="n"/>
      <c r="AJ92" s="72" t="n"/>
      <c r="AK92" s="72" t="n"/>
      <c r="AL92" s="72" t="n"/>
      <c r="AM92" s="72" t="n"/>
      <c r="AN92" s="72" t="n"/>
      <c r="AO92" s="72" t="n"/>
      <c r="AP92" s="70">
        <f>COUNTIF(K92:AO92,"&gt;=0")</f>
        <v/>
      </c>
      <c r="AQ92" s="70">
        <f>IF(AP92&gt;0,SUM(K92:AO92),"")</f>
        <v/>
      </c>
      <c r="AR92" s="70">
        <f>IFERROR(VLOOKUP(A92,Climatologia_PP!A:U,9+Precipitacion!$E$2,FALSE),"")</f>
        <v/>
      </c>
      <c r="AS92" s="70">
        <f>IFERROR((AQ92/AR92)*100,"")</f>
        <v/>
      </c>
      <c r="AT92" s="70">
        <f>IFERROR(IF(AND((AQ92*$I$2*100/(AR92*AP92))&gt;100+3.33*AQ92-AR92*AP92/$I$2,AR92&lt;30),IF(100+3.33*AQ92-AR92*AP92/$I$2&gt;200,200,100+3.33*AQ92-AR92*AP92/$I$2),IF((AQ92*$I$2*100/(AR92*AP92))&lt;100+AQ92-3.33*AR92*AP92/$I$2,100+AQ92-3.33*AR92*AP92/$I$2,IF((AQ92*$I$2*100/(AR92*AP92))&gt;200,200,(AQ92*$I$2*100/(AR92*AP92))))),"")</f>
        <v/>
      </c>
      <c r="AU92" s="70">
        <f>IF(AP92&gt;0,MAX(K92:AO92),"")</f>
        <v/>
      </c>
      <c r="AV92" s="70">
        <f>IFERROR(VLOOKUP(A92,Maximos!A:AQ,8+(Precipitacion!$E$2-1)*3,FALSE),"")</f>
        <v/>
      </c>
      <c r="AW92" s="78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>
        <f>IFERROR(AU92-AV92,"NA")</f>
        <v/>
      </c>
    </row>
    <row r="93" ht="15" customHeight="1">
      <c r="A93" s="68" t="n">
        <v>26237040</v>
      </c>
      <c r="B93" s="69" t="inlineStr">
        <is>
          <t>Puerto Valdivia</t>
        </is>
      </c>
      <c r="C93" s="69" t="inlineStr">
        <is>
          <t>Area Operativa 01 - Antioquia-Chocó</t>
        </is>
      </c>
      <c r="D93" s="70" t="n">
        <v>-75.396725</v>
      </c>
      <c r="E93" s="70" t="n">
        <v>7.287116944</v>
      </c>
      <c r="F93" s="68" t="n">
        <v>129</v>
      </c>
      <c r="G93" s="68" t="n">
        <v>5</v>
      </c>
      <c r="H93" s="68" t="n">
        <v>5854</v>
      </c>
      <c r="I93" s="69" t="inlineStr">
        <is>
          <t>Antioquia</t>
        </is>
      </c>
      <c r="J93" s="69" t="inlineStr">
        <is>
          <t>Valdivia</t>
        </is>
      </c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72" t="n"/>
      <c r="AC93" s="72" t="n"/>
      <c r="AD93" s="72" t="n"/>
      <c r="AE93" s="72" t="n"/>
      <c r="AF93" s="72" t="n"/>
      <c r="AG93" s="72" t="n"/>
      <c r="AH93" s="72" t="n"/>
      <c r="AI93" s="72" t="n"/>
      <c r="AJ93" s="72" t="n"/>
      <c r="AK93" s="72" t="n"/>
      <c r="AL93" s="72" t="n"/>
      <c r="AM93" s="72" t="n"/>
      <c r="AN93" s="72" t="n"/>
      <c r="AO93" s="72" t="n"/>
      <c r="AP93" s="70">
        <f>COUNTIF(K93:AO93,"&gt;=0")</f>
        <v/>
      </c>
      <c r="AQ93" s="70">
        <f>IF(AP93&gt;0,SUM(K93:AO93),"")</f>
        <v/>
      </c>
      <c r="AR93" s="70">
        <f>IFERROR(VLOOKUP(A93,Climatologia_PP!A:U,9+Precipitacion!$E$2,FALSE),"")</f>
        <v/>
      </c>
      <c r="AS93" s="70">
        <f>IFERROR((AQ93/AR93)*100,"")</f>
        <v/>
      </c>
      <c r="AT93" s="70">
        <f>IFERROR(IF(AND((AQ93*$I$2*100/(AR93*AP93))&gt;100+3.33*AQ93-AR93*AP93/$I$2,AR93&lt;30),IF(100+3.33*AQ93-AR93*AP93/$I$2&gt;200,200,100+3.33*AQ93-AR93*AP93/$I$2),IF((AQ93*$I$2*100/(AR93*AP93))&lt;100+AQ93-3.33*AR93*AP93/$I$2,100+AQ93-3.33*AR93*AP93/$I$2,IF((AQ93*$I$2*100/(AR93*AP93))&gt;200,200,(AQ93*$I$2*100/(AR93*AP93))))),"")</f>
        <v/>
      </c>
      <c r="AU93" s="70">
        <f>IF(AP93&gt;0,MAX(K93:AO93),"")</f>
        <v/>
      </c>
      <c r="AV93" s="70">
        <f>IFERROR(VLOOKUP(A93,Maximos!A:AQ,8+(Precipitacion!$E$2-1)*3,FALSE),"")</f>
        <v/>
      </c>
      <c r="AW93" s="78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>
        <f>IFERROR(AU93-AV93,"NA")</f>
        <v/>
      </c>
    </row>
    <row r="94" ht="15" customHeight="1">
      <c r="A94" s="68" t="n">
        <v>25027200</v>
      </c>
      <c r="B94" s="69" t="inlineStr">
        <is>
          <t>Las Varas</t>
        </is>
      </c>
      <c r="C94" s="69" t="inlineStr">
        <is>
          <t>Area Operativa 01 - Antioquia-Chocó</t>
        </is>
      </c>
      <c r="D94" s="70" t="n">
        <v>-74.56</v>
      </c>
      <c r="E94" s="70" t="n">
        <v>8.390000000000001</v>
      </c>
      <c r="F94" s="68" t="n">
        <v>40</v>
      </c>
      <c r="G94" s="68" t="n">
        <v>13</v>
      </c>
      <c r="H94" s="68" t="n">
        <v>13655</v>
      </c>
      <c r="I94" s="69" t="inlineStr">
        <is>
          <t>Bolívar</t>
        </is>
      </c>
      <c r="J94" s="69" t="inlineStr">
        <is>
          <t>San Jacinto Del Cauca</t>
        </is>
      </c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  <c r="AA94" s="72" t="n"/>
      <c r="AB94" s="72" t="n"/>
      <c r="AC94" s="72" t="n"/>
      <c r="AD94" s="72" t="n"/>
      <c r="AE94" s="72" t="n"/>
      <c r="AF94" s="72" t="n"/>
      <c r="AG94" s="72" t="n"/>
      <c r="AH94" s="72" t="n"/>
      <c r="AI94" s="72" t="n"/>
      <c r="AJ94" s="72" t="n"/>
      <c r="AK94" s="72" t="n"/>
      <c r="AL94" s="72" t="n"/>
      <c r="AM94" s="72" t="n"/>
      <c r="AN94" s="72" t="n"/>
      <c r="AO94" s="72" t="n"/>
      <c r="AP94" s="70">
        <f>COUNTIF(K94:AO94,"&gt;=0")</f>
        <v/>
      </c>
      <c r="AQ94" s="70">
        <f>IF(AP94&gt;0,SUM(K94:AO94),"")</f>
        <v/>
      </c>
      <c r="AR94" s="70">
        <f>IFERROR(VLOOKUP(A94,Climatologia_PP!A:U,9+Precipitacion!$E$2,FALSE),"")</f>
        <v/>
      </c>
      <c r="AS94" s="70">
        <f>IFERROR((AQ94/AR94)*100,"")</f>
        <v/>
      </c>
      <c r="AT94" s="70">
        <f>IFERROR(IF(AND((AQ94*$I$2*100/(AR94*AP94))&gt;100+3.33*AQ94-AR94*AP94/$I$2,AR94&lt;30),IF(100+3.33*AQ94-AR94*AP94/$I$2&gt;200,200,100+3.33*AQ94-AR94*AP94/$I$2),IF((AQ94*$I$2*100/(AR94*AP94))&lt;100+AQ94-3.33*AR94*AP94/$I$2,100+AQ94-3.33*AR94*AP94/$I$2,IF((AQ94*$I$2*100/(AR94*AP94))&gt;200,200,(AQ94*$I$2*100/(AR94*AP94))))),"")</f>
        <v/>
      </c>
      <c r="AU94" s="70">
        <f>IF(AP94&gt;0,MAX(K94:AO94),"")</f>
        <v/>
      </c>
      <c r="AV94" s="70">
        <f>IFERROR(VLOOKUP(A94,Maximos!A:AQ,8+(Precipitacion!$E$2-1)*3,FALSE),"")</f>
        <v/>
      </c>
      <c r="AW94" s="78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>
        <f>IFERROR(AU94-AV94,"NA")</f>
        <v/>
      </c>
    </row>
    <row r="95" ht="15" customHeight="1">
      <c r="A95" s="68" t="n">
        <v>26187110</v>
      </c>
      <c r="B95" s="69" t="inlineStr">
        <is>
          <t>La Pintada</t>
        </is>
      </c>
      <c r="C95" s="69" t="inlineStr">
        <is>
          <t>Area Operativa 01 - Antioquia-Chocó</t>
        </is>
      </c>
      <c r="D95" s="70" t="n">
        <v>-75.6005638</v>
      </c>
      <c r="E95" s="70" t="n">
        <v>5.7414778</v>
      </c>
      <c r="F95" s="68" t="n">
        <v>620</v>
      </c>
      <c r="G95" s="68" t="n">
        <v>5</v>
      </c>
      <c r="H95" s="68" t="n">
        <v>5390</v>
      </c>
      <c r="I95" s="69" t="inlineStr">
        <is>
          <t>Antioquia</t>
        </is>
      </c>
      <c r="J95" s="69" t="inlineStr">
        <is>
          <t>La Pintada</t>
        </is>
      </c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72" t="n"/>
      <c r="AD95" s="72" t="n"/>
      <c r="AE95" s="72" t="n"/>
      <c r="AF95" s="72" t="n"/>
      <c r="AG95" s="72" t="n"/>
      <c r="AH95" s="72" t="n"/>
      <c r="AI95" s="72" t="n"/>
      <c r="AJ95" s="72" t="n"/>
      <c r="AK95" s="72" t="n"/>
      <c r="AL95" s="72" t="n"/>
      <c r="AM95" s="72" t="n"/>
      <c r="AN95" s="72" t="n"/>
      <c r="AO95" s="72" t="n"/>
      <c r="AP95" s="70">
        <f>COUNTIF(K95:AO95,"&gt;=0")</f>
        <v/>
      </c>
      <c r="AQ95" s="70">
        <f>IF(AP95&gt;0,SUM(K95:AO95),"")</f>
        <v/>
      </c>
      <c r="AR95" s="70">
        <f>IFERROR(VLOOKUP(A95,Climatologia_PP!A:U,9+Precipitacion!$E$2,FALSE),"")</f>
        <v/>
      </c>
      <c r="AS95" s="70">
        <f>IFERROR((AQ95/AR95)*100,"")</f>
        <v/>
      </c>
      <c r="AT95" s="70">
        <f>IFERROR(IF(AND((AQ95*$I$2*100/(AR95*AP95))&gt;100+3.33*AQ95-AR95*AP95/$I$2,AR95&lt;30),IF(100+3.33*AQ95-AR95*AP95/$I$2&gt;200,200,100+3.33*AQ95-AR95*AP95/$I$2),IF((AQ95*$I$2*100/(AR95*AP95))&lt;100+AQ95-3.33*AR95*AP95/$I$2,100+AQ95-3.33*AR95*AP95/$I$2,IF((AQ95*$I$2*100/(AR95*AP95))&gt;200,200,(AQ95*$I$2*100/(AR95*AP95))))),"")</f>
        <v/>
      </c>
      <c r="AU95" s="70">
        <f>IF(AP95&gt;0,MAX(K95:AO95),"")</f>
        <v/>
      </c>
      <c r="AV95" s="70">
        <f>IFERROR(VLOOKUP(A95,Maximos!A:AQ,8+(Precipitacion!$E$2-1)*3,FALSE),"")</f>
        <v/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5" s="72">
        <f>IFERROR(AU95-AV95,"NA")</f>
        <v/>
      </c>
    </row>
    <row r="96" ht="15" customHeight="1">
      <c r="A96" s="68" t="n">
        <v>26207080</v>
      </c>
      <c r="B96" s="69" t="inlineStr">
        <is>
          <t>Bolombolo</t>
        </is>
      </c>
      <c r="C96" s="69" t="inlineStr">
        <is>
          <t>Area Operativa 01 - Antioquia-Chocó</t>
        </is>
      </c>
      <c r="D96" s="70" t="n">
        <v>-75.84</v>
      </c>
      <c r="E96" s="70" t="n">
        <v>5.97</v>
      </c>
      <c r="F96" s="68" t="n">
        <v>1750</v>
      </c>
      <c r="G96" s="68" t="n">
        <v>5</v>
      </c>
      <c r="H96" s="68" t="n">
        <v>5861</v>
      </c>
      <c r="I96" s="69" t="inlineStr">
        <is>
          <t>Antioquia</t>
        </is>
      </c>
      <c r="J96" s="69" t="inlineStr">
        <is>
          <t>Venecia</t>
        </is>
      </c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  <c r="AA96" s="72" t="n"/>
      <c r="AB96" s="72" t="n"/>
      <c r="AC96" s="72" t="n"/>
      <c r="AD96" s="72" t="n"/>
      <c r="AE96" s="72" t="n"/>
      <c r="AF96" s="72" t="n"/>
      <c r="AG96" s="72" t="n"/>
      <c r="AH96" s="72" t="n"/>
      <c r="AI96" s="72" t="n"/>
      <c r="AJ96" s="72" t="n"/>
      <c r="AK96" s="72" t="n"/>
      <c r="AL96" s="72" t="n"/>
      <c r="AM96" s="72" t="n"/>
      <c r="AN96" s="72" t="n"/>
      <c r="AO96" s="72" t="n"/>
      <c r="AP96" s="70">
        <f>COUNTIF(K96:AO96,"&gt;=0")</f>
        <v/>
      </c>
      <c r="AQ96" s="70">
        <f>IF(AP96&gt;0,SUM(K96:AO96),"")</f>
        <v/>
      </c>
      <c r="AR96" s="70">
        <f>IFERROR(VLOOKUP(A96,Climatologia_PP!A:U,9+Precipitacion!$E$2,FALSE),"")</f>
        <v/>
      </c>
      <c r="AS96" s="70">
        <f>IFERROR((AQ96/AR96)*100,"")</f>
        <v/>
      </c>
      <c r="AT96" s="70">
        <f>IFERROR(IF(AND((AQ96*$I$2*100/(AR96*AP96))&gt;100+3.33*AQ96-AR96*AP96/$I$2,AR96&lt;30),IF(100+3.33*AQ96-AR96*AP96/$I$2&gt;200,200,100+3.33*AQ96-AR96*AP96/$I$2),IF((AQ96*$I$2*100/(AR96*AP96))&lt;100+AQ96-3.33*AR96*AP96/$I$2,100+AQ96-3.33*AR96*AP96/$I$2,IF((AQ96*$I$2*100/(AR96*AP96))&gt;200,200,(AQ96*$I$2*100/(AR96*AP96))))),"")</f>
        <v/>
      </c>
      <c r="AU96" s="70">
        <f>IF(AP96&gt;0,MAX(K96:AO96),"")</f>
        <v/>
      </c>
      <c r="AV96" s="70">
        <f>IFERROR(VLOOKUP(A96,Maximos!A:AQ,8+(Precipitacion!$E$2-1)*3,FALSE),"")</f>
        <v/>
      </c>
      <c r="AW96" s="78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>
        <f>IFERROR(AU96-AV96,"NA")</f>
        <v/>
      </c>
    </row>
    <row r="97" ht="15" customHeight="1">
      <c r="A97" s="68" t="n">
        <v>25020470</v>
      </c>
      <c r="B97" s="69" t="inlineStr">
        <is>
          <t>Chinu - Aut</t>
        </is>
      </c>
      <c r="C97" s="69" t="inlineStr">
        <is>
          <t>Area Operativa 02 - Atlántico-Bolívar-Sucre</t>
        </is>
      </c>
      <c r="D97" s="70" t="n">
        <v>-75.39333333</v>
      </c>
      <c r="E97" s="70" t="n">
        <v>9.117777778000001</v>
      </c>
      <c r="F97" s="68" t="n">
        <v>125</v>
      </c>
      <c r="G97" s="68" t="n">
        <v>23</v>
      </c>
      <c r="H97" s="68" t="n">
        <v>23182</v>
      </c>
      <c r="I97" s="69" t="inlineStr">
        <is>
          <t>Córdoba</t>
        </is>
      </c>
      <c r="J97" s="69" t="inlineStr">
        <is>
          <t>Chinú</t>
        </is>
      </c>
      <c r="K97" s="72" t="n">
        <v>0</v>
      </c>
      <c r="L97" s="72" t="n">
        <v>0</v>
      </c>
      <c r="M97" s="72" t="n">
        <v>0</v>
      </c>
      <c r="N97" s="72" t="n">
        <v>0</v>
      </c>
      <c r="O97" s="72" t="n">
        <v>0</v>
      </c>
      <c r="P97" s="72" t="n">
        <v>0</v>
      </c>
      <c r="Q97" s="72" t="n">
        <v>0</v>
      </c>
      <c r="R97" s="72" t="n">
        <v>0</v>
      </c>
      <c r="S97" s="72" t="n">
        <v>0</v>
      </c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72" t="n"/>
      <c r="AC97" s="72" t="n"/>
      <c r="AD97" s="72" t="n"/>
      <c r="AE97" s="72" t="n"/>
      <c r="AF97" s="72" t="n"/>
      <c r="AG97" s="72" t="n"/>
      <c r="AH97" s="72" t="n"/>
      <c r="AI97" s="72" t="n"/>
      <c r="AJ97" s="72" t="n"/>
      <c r="AK97" s="72" t="n"/>
      <c r="AL97" s="72" t="n"/>
      <c r="AM97" s="72" t="n"/>
      <c r="AN97" s="72" t="n"/>
      <c r="AO97" s="72" t="n"/>
      <c r="AP97" s="70">
        <f>COUNTIF(K97:AO97,"&gt;=0")</f>
        <v/>
      </c>
      <c r="AQ97" s="70">
        <f>IF(AP97&gt;0,SUM(K97:AO97),"")</f>
        <v/>
      </c>
      <c r="AR97" s="70">
        <f>IFERROR(VLOOKUP(A97,Climatologia_PP!A:U,9+Precipitacion!$E$2,FALSE),"")</f>
        <v/>
      </c>
      <c r="AS97" s="70">
        <f>IFERROR((AQ97/AR97)*100,"")</f>
        <v/>
      </c>
      <c r="AT97" s="70">
        <f>IFERROR(IF(AND((AQ97*$I$2*100/(AR97*AP97))&gt;100+3.33*AQ97-AR97*AP97/$I$2,AR97&lt;30),IF(100+3.33*AQ97-AR97*AP97/$I$2&gt;200,200,100+3.33*AQ97-AR97*AP97/$I$2),IF((AQ97*$I$2*100/(AR97*AP97))&lt;100+AQ97-3.33*AR97*AP97/$I$2,100+AQ97-3.33*AR97*AP97/$I$2,IF((AQ97*$I$2*100/(AR97*AP97))&gt;200,200,(AQ97*$I$2*100/(AR97*AP97))))),"")</f>
        <v/>
      </c>
      <c r="AU97" s="70">
        <f>IF(AP97&gt;0,MAX(K97:AO97),"")</f>
        <v/>
      </c>
      <c r="AV97" s="70">
        <f>IFERROR(VLOOKUP(A97,Maximos!A:AQ,8+(Precipitacion!$E$2-1)*3,FALSE),"")</f>
        <v/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7" s="72">
        <f>IFERROR(AU97-AV97,"NA")</f>
        <v/>
      </c>
    </row>
    <row r="98" ht="15" customHeight="1">
      <c r="A98" s="68" t="n">
        <v>29015000</v>
      </c>
      <c r="B98" s="69" t="inlineStr">
        <is>
          <t>El Guamo - Aut</t>
        </is>
      </c>
      <c r="C98" s="69" t="inlineStr">
        <is>
          <t>Area Operativa 02 - Atlántico-Bolívar-Sucre</t>
        </is>
      </c>
      <c r="D98" s="70" t="n">
        <v>-74.97663799999999</v>
      </c>
      <c r="E98" s="70" t="n">
        <v>10.034607</v>
      </c>
      <c r="F98" s="68" t="n">
        <v>75</v>
      </c>
      <c r="G98" s="68" t="n">
        <v>13</v>
      </c>
      <c r="H98" s="68" t="n">
        <v>13248</v>
      </c>
      <c r="I98" s="69" t="inlineStr">
        <is>
          <t>Bolívar</t>
        </is>
      </c>
      <c r="J98" s="69" t="inlineStr">
        <is>
          <t>El Guamo</t>
        </is>
      </c>
      <c r="K98" s="72" t="n">
        <v>0</v>
      </c>
      <c r="L98" s="72" t="n">
        <v>5.8</v>
      </c>
      <c r="M98" s="72" t="n">
        <v>0</v>
      </c>
      <c r="N98" s="72" t="n">
        <v>0</v>
      </c>
      <c r="O98" s="72" t="n">
        <v>0</v>
      </c>
      <c r="P98" s="72" t="n">
        <v>23</v>
      </c>
      <c r="Q98" s="72" t="n">
        <v>0</v>
      </c>
      <c r="R98" s="72" t="n">
        <v>0</v>
      </c>
      <c r="S98" s="72" t="n">
        <v>0</v>
      </c>
      <c r="T98" s="72" t="n"/>
      <c r="U98" s="72" t="n"/>
      <c r="V98" s="72" t="n"/>
      <c r="W98" s="72" t="n"/>
      <c r="X98" s="72" t="n"/>
      <c r="Y98" s="72" t="n"/>
      <c r="Z98" s="72" t="n"/>
      <c r="AA98" s="72" t="n"/>
      <c r="AB98" s="72" t="n"/>
      <c r="AC98" s="72" t="n"/>
      <c r="AD98" s="72" t="n"/>
      <c r="AE98" s="72" t="n"/>
      <c r="AF98" s="72" t="n"/>
      <c r="AG98" s="72" t="n"/>
      <c r="AH98" s="72" t="n"/>
      <c r="AI98" s="72" t="n"/>
      <c r="AJ98" s="72" t="n"/>
      <c r="AK98" s="72" t="n"/>
      <c r="AL98" s="72" t="n"/>
      <c r="AM98" s="72" t="n"/>
      <c r="AN98" s="72" t="n"/>
      <c r="AO98" s="72" t="n"/>
      <c r="AP98" s="70">
        <f>COUNTIF(K98:AO98,"&gt;=0")</f>
        <v/>
      </c>
      <c r="AQ98" s="70">
        <f>IF(AP98&gt;0,SUM(K98:AO98),"")</f>
        <v/>
      </c>
      <c r="AR98" s="70">
        <f>IFERROR(VLOOKUP(A98,Climatologia_PP!A:U,9+Precipitacion!$E$2,FALSE),"")</f>
        <v/>
      </c>
      <c r="AS98" s="70">
        <f>IFERROR((AQ98/AR98)*100,"")</f>
        <v/>
      </c>
      <c r="AT98" s="70">
        <f>IFERROR(IF(AND((AQ98*$I$2*100/(AR98*AP98))&gt;100+3.33*AQ98-AR98*AP98/$I$2,AR98&lt;30),IF(100+3.33*AQ98-AR98*AP98/$I$2&gt;200,200,100+3.33*AQ98-AR98*AP98/$I$2),IF((AQ98*$I$2*100/(AR98*AP98))&lt;100+AQ98-3.33*AR98*AP98/$I$2,100+AQ98-3.33*AR98*AP98/$I$2,IF((AQ98*$I$2*100/(AR98*AP98))&gt;200,200,(AQ98*$I$2*100/(AR98*AP98))))),"")</f>
        <v/>
      </c>
      <c r="AU98" s="70">
        <f>IF(AP98&gt;0,MAX(K98:AO98),"")</f>
        <v/>
      </c>
      <c r="AV98" s="70">
        <f>IFERROR(VLOOKUP(A98,Maximos!A:AQ,8+(Precipitacion!$E$2-1)*3,FALSE),"")</f>
        <v/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8" s="72">
        <f>IFERROR(AU98-AV98,"NA")</f>
        <v/>
      </c>
    </row>
    <row r="99" ht="15" customHeight="1">
      <c r="A99" s="68" t="n">
        <v>25021280</v>
      </c>
      <c r="B99" s="69" t="inlineStr">
        <is>
          <t>Coyongal</t>
        </is>
      </c>
      <c r="C99" s="69" t="inlineStr">
        <is>
          <t>Area Operativa 02 - Atlántico-Bolívar-Sucre</t>
        </is>
      </c>
      <c r="D99" s="70" t="n">
        <v>-74.48588599999999</v>
      </c>
      <c r="E99" s="70" t="n">
        <v>8.914947</v>
      </c>
      <c r="F99" s="68" t="n">
        <v>20</v>
      </c>
      <c r="G99" s="68" t="n">
        <v>13</v>
      </c>
      <c r="H99" s="68" t="n">
        <v>13549</v>
      </c>
      <c r="I99" s="69" t="inlineStr">
        <is>
          <t>Bolívar</t>
        </is>
      </c>
      <c r="J99" s="69" t="inlineStr">
        <is>
          <t>Pinillos</t>
        </is>
      </c>
      <c r="K99" s="72" t="n">
        <v>0</v>
      </c>
      <c r="L99" s="72" t="n">
        <v/>
      </c>
      <c r="M99" s="72" t="n">
        <v>0</v>
      </c>
      <c r="N99" s="72" t="n">
        <v>0</v>
      </c>
      <c r="O99" s="72" t="n">
        <v>0</v>
      </c>
      <c r="P99" s="72" t="n">
        <v>0</v>
      </c>
      <c r="Q99" s="72" t="n">
        <v>0</v>
      </c>
      <c r="R99" s="72" t="n">
        <v>0</v>
      </c>
      <c r="S99" s="72" t="n">
        <v>0</v>
      </c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72" t="n"/>
      <c r="AC99" s="72" t="n"/>
      <c r="AD99" s="72" t="n"/>
      <c r="AE99" s="72" t="n"/>
      <c r="AF99" s="72" t="n"/>
      <c r="AG99" s="72" t="n"/>
      <c r="AH99" s="72" t="n"/>
      <c r="AI99" s="72" t="n"/>
      <c r="AJ99" s="72" t="n"/>
      <c r="AK99" s="72" t="n"/>
      <c r="AL99" s="72" t="n"/>
      <c r="AM99" s="72" t="n"/>
      <c r="AN99" s="72" t="n"/>
      <c r="AO99" s="72" t="n"/>
      <c r="AP99" s="70">
        <f>COUNTIF(K99:AO99,"&gt;=0")</f>
        <v/>
      </c>
      <c r="AQ99" s="70">
        <f>IF(AP99&gt;0,SUM(K99:AO99),"")</f>
        <v/>
      </c>
      <c r="AR99" s="70">
        <f>IFERROR(VLOOKUP(A99,Climatologia_PP!A:U,9+Precipitacion!$E$2,FALSE),"")</f>
        <v/>
      </c>
      <c r="AS99" s="70">
        <f>IFERROR((AQ99/AR99)*100,"")</f>
        <v/>
      </c>
      <c r="AT99" s="70">
        <f>IFERROR(IF(AND((AQ99*$I$2*100/(AR99*AP99))&gt;100+3.33*AQ99-AR99*AP99/$I$2,AR99&lt;30),IF(100+3.33*AQ99-AR99*AP99/$I$2&gt;200,200,100+3.33*AQ99-AR99*AP99/$I$2),IF((AQ99*$I$2*100/(AR99*AP99))&lt;100+AQ99-3.33*AR99*AP99/$I$2,100+AQ99-3.33*AR99*AP99/$I$2,IF((AQ99*$I$2*100/(AR99*AP99))&gt;200,200,(AQ99*$I$2*100/(AR99*AP99))))),"")</f>
        <v/>
      </c>
      <c r="AU99" s="70">
        <f>IF(AP99&gt;0,MAX(K99:AO99),"")</f>
        <v/>
      </c>
      <c r="AV99" s="70">
        <f>IFERROR(VLOOKUP(A99,Maximos!A:AQ,8+(Precipitacion!$E$2-1)*3,FALSE),"")</f>
        <v/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9" s="72">
        <f>IFERROR(AU99-AV99,"NA")</f>
        <v/>
      </c>
    </row>
    <row r="100" ht="15" customHeight="1">
      <c r="A100" s="68" t="n">
        <v>25020760</v>
      </c>
      <c r="B100" s="69" t="inlineStr">
        <is>
          <t>Santiago Apostol</t>
        </is>
      </c>
      <c r="C100" s="69" t="inlineStr">
        <is>
          <t>Area Operativa 02 - Atlántico-Bolívar-Sucre</t>
        </is>
      </c>
      <c r="D100" s="70" t="n">
        <v>-74.94055556000001</v>
      </c>
      <c r="E100" s="70" t="n">
        <v>9.004722222</v>
      </c>
      <c r="F100" s="68" t="n">
        <v>25</v>
      </c>
      <c r="G100" s="68" t="n">
        <v>70</v>
      </c>
      <c r="H100" s="68" t="n">
        <v>70678</v>
      </c>
      <c r="I100" s="69" t="inlineStr">
        <is>
          <t>Sucre</t>
        </is>
      </c>
      <c r="J100" s="69" t="inlineStr">
        <is>
          <t>San Benito Abad</t>
        </is>
      </c>
      <c r="K100" s="72" t="n">
        <v>0</v>
      </c>
      <c r="L100" s="72" t="n">
        <v>0</v>
      </c>
      <c r="M100" s="72" t="n">
        <v>0</v>
      </c>
      <c r="N100" s="72" t="n">
        <v>0</v>
      </c>
      <c r="O100" s="72" t="n">
        <v>0</v>
      </c>
      <c r="P100" s="72" t="n">
        <v>0</v>
      </c>
      <c r="Q100" s="72" t="n">
        <v>0</v>
      </c>
      <c r="R100" s="72" t="n">
        <v>0</v>
      </c>
      <c r="S100" s="72" t="n">
        <v>0</v>
      </c>
      <c r="T100" s="72" t="n"/>
      <c r="U100" s="72" t="n"/>
      <c r="V100" s="72" t="n"/>
      <c r="W100" s="72" t="n"/>
      <c r="X100" s="72" t="n"/>
      <c r="Y100" s="72" t="n"/>
      <c r="Z100" s="72" t="n"/>
      <c r="AA100" s="72" t="n"/>
      <c r="AB100" s="72" t="n"/>
      <c r="AC100" s="72" t="n"/>
      <c r="AD100" s="72" t="n"/>
      <c r="AE100" s="72" t="n"/>
      <c r="AF100" s="72" t="n"/>
      <c r="AG100" s="72" t="n"/>
      <c r="AH100" s="72" t="n"/>
      <c r="AI100" s="72" t="n"/>
      <c r="AJ100" s="72" t="n"/>
      <c r="AK100" s="72" t="n"/>
      <c r="AL100" s="72" t="n"/>
      <c r="AM100" s="72" t="n"/>
      <c r="AN100" s="72" t="n"/>
      <c r="AO100" s="72" t="n"/>
      <c r="AP100" s="70">
        <f>COUNTIF(K100:AO100,"&gt;=0")</f>
        <v/>
      </c>
      <c r="AQ100" s="70">
        <f>IF(AP100&gt;0,SUM(K100:AO100),"")</f>
        <v/>
      </c>
      <c r="AR100" s="70">
        <f>IFERROR(VLOOKUP(A100,Climatologia_PP!A:U,9+Precipitacion!$E$2,FALSE),"")</f>
        <v/>
      </c>
      <c r="AS100" s="70">
        <f>IFERROR((AQ100/AR100)*100,"")</f>
        <v/>
      </c>
      <c r="AT100" s="70">
        <f>IFERROR(IF(AND((AQ100*$I$2*100/(AR100*AP100))&gt;100+3.33*AQ100-AR100*AP100/$I$2,AR100&lt;30),IF(100+3.33*AQ100-AR100*AP100/$I$2&gt;200,200,100+3.33*AQ100-AR100*AP100/$I$2),IF((AQ100*$I$2*100/(AR100*AP100))&lt;100+AQ100-3.33*AR100*AP100/$I$2,100+AQ100-3.33*AR100*AP100/$I$2,IF((AQ100*$I$2*100/(AR100*AP100))&gt;200,200,(AQ100*$I$2*100/(AR100*AP100))))),"")</f>
        <v/>
      </c>
      <c r="AU100" s="70">
        <f>IF(AP100&gt;0,MAX(K100:AO100),"")</f>
        <v/>
      </c>
      <c r="AV100" s="70">
        <f>IFERROR(VLOOKUP(A100,Maximos!A:AQ,8+(Precipitacion!$E$2-1)*3,FALSE),"")</f>
        <v/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0" s="72">
        <f>IFERROR(AU100-AV100,"NA")</f>
        <v/>
      </c>
    </row>
    <row r="101" ht="15" customHeight="1">
      <c r="A101" s="68" t="n">
        <v>29040230</v>
      </c>
      <c r="B101" s="69" t="inlineStr">
        <is>
          <t>Puerto Colombia</t>
        </is>
      </c>
      <c r="C101" s="69" t="inlineStr">
        <is>
          <t>Area Operativa 02 - Atlántico-Bolívar-Sucre</t>
        </is>
      </c>
      <c r="D101" s="70" t="n">
        <v>-74.95179400000001</v>
      </c>
      <c r="E101" s="70" t="n">
        <v>10.996665</v>
      </c>
      <c r="F101" s="68" t="n">
        <v>5</v>
      </c>
      <c r="G101" s="68" t="n">
        <v>8</v>
      </c>
      <c r="H101" s="68" t="n">
        <v>8573</v>
      </c>
      <c r="I101" s="69" t="inlineStr">
        <is>
          <t>Atlántico</t>
        </is>
      </c>
      <c r="J101" s="69" t="inlineStr">
        <is>
          <t>Puerto Colombia</t>
        </is>
      </c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2" t="n"/>
      <c r="AD101" s="72" t="n"/>
      <c r="AE101" s="72" t="n"/>
      <c r="AF101" s="72" t="n"/>
      <c r="AG101" s="72" t="n"/>
      <c r="AH101" s="72" t="n"/>
      <c r="AI101" s="72" t="n"/>
      <c r="AJ101" s="72" t="n"/>
      <c r="AK101" s="72" t="n"/>
      <c r="AL101" s="72" t="n"/>
      <c r="AM101" s="72" t="n"/>
      <c r="AN101" s="72" t="n"/>
      <c r="AO101" s="72" t="n"/>
      <c r="AP101" s="70">
        <f>COUNTIF(K101:AO101,"&gt;=0")</f>
        <v/>
      </c>
      <c r="AQ101" s="70">
        <f>IF(AP101&gt;0,SUM(K101:AO101),"")</f>
        <v/>
      </c>
      <c r="AR101" s="70">
        <f>IFERROR(VLOOKUP(A101,Climatologia_PP!A:U,9+Precipitacion!$E$2,FALSE),"")</f>
        <v/>
      </c>
      <c r="AS101" s="70">
        <f>IFERROR((AQ101/AR101)*100,"")</f>
        <v/>
      </c>
      <c r="AT101" s="70">
        <f>IFERROR(IF(AND((AQ101*$I$2*100/(AR101*AP101))&gt;100+3.33*AQ101-AR101*AP101/$I$2,AR101&lt;30),IF(100+3.33*AQ101-AR101*AP101/$I$2&gt;200,200,100+3.33*AQ101-AR101*AP101/$I$2),IF((AQ101*$I$2*100/(AR101*AP101))&lt;100+AQ101-3.33*AR101*AP101/$I$2,100+AQ101-3.33*AR101*AP101/$I$2,IF((AQ101*$I$2*100/(AR101*AP101))&gt;200,200,(AQ101*$I$2*100/(AR101*AP101))))),"")</f>
        <v/>
      </c>
      <c r="AU101" s="70">
        <f>IF(AP101&gt;0,MAX(K101:AO101),"")</f>
        <v/>
      </c>
      <c r="AV101" s="70">
        <f>IFERROR(VLOOKUP(A101,Maximos!A:AQ,8+(Precipitacion!$E$2-1)*3,FALSE),"")</f>
        <v/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1" s="72">
        <f>IFERROR(AU101-AV101,"NA")</f>
        <v/>
      </c>
    </row>
    <row r="102" ht="15" customHeight="1">
      <c r="A102" s="68" t="n">
        <v>29040450</v>
      </c>
      <c r="B102" s="69" t="inlineStr">
        <is>
          <t>Barranquilla Sede</t>
        </is>
      </c>
      <c r="C102" s="69" t="inlineStr">
        <is>
          <t>Area Operativa 02 - Atlántico-Bolívar-Sucre</t>
        </is>
      </c>
      <c r="D102" s="70" t="n">
        <v>-74.79672222000001</v>
      </c>
      <c r="E102" s="70" t="n">
        <v>10.99761111</v>
      </c>
      <c r="F102" s="68" t="n">
        <v>12</v>
      </c>
      <c r="G102" s="68" t="n">
        <v>8</v>
      </c>
      <c r="H102" s="68" t="n">
        <v>8001</v>
      </c>
      <c r="I102" s="69" t="inlineStr">
        <is>
          <t>Atlántico</t>
        </is>
      </c>
      <c r="J102" s="69" t="inlineStr">
        <is>
          <t>Barranquilla</t>
        </is>
      </c>
      <c r="K102" s="72" t="n">
        <v>0</v>
      </c>
      <c r="L102" s="72" t="n">
        <v>0</v>
      </c>
      <c r="M102" s="72" t="n">
        <v>0</v>
      </c>
      <c r="N102" s="72" t="n">
        <v>0</v>
      </c>
      <c r="O102" s="72" t="n">
        <v>0</v>
      </c>
      <c r="P102" s="72" t="n">
        <v>0</v>
      </c>
      <c r="Q102" s="72" t="n">
        <v>0.5</v>
      </c>
      <c r="R102" s="72" t="n">
        <v>0</v>
      </c>
      <c r="S102" s="72" t="n">
        <v>0</v>
      </c>
      <c r="T102" s="72" t="n"/>
      <c r="U102" s="72" t="n"/>
      <c r="V102" s="72" t="n"/>
      <c r="W102" s="72" t="n"/>
      <c r="X102" s="72" t="n"/>
      <c r="Y102" s="72" t="n"/>
      <c r="Z102" s="72" t="n"/>
      <c r="AA102" s="72" t="n"/>
      <c r="AB102" s="72" t="n"/>
      <c r="AC102" s="72" t="n"/>
      <c r="AD102" s="72" t="n"/>
      <c r="AE102" s="72" t="n"/>
      <c r="AF102" s="72" t="n"/>
      <c r="AG102" s="72" t="n"/>
      <c r="AH102" s="72" t="n"/>
      <c r="AI102" s="72" t="n"/>
      <c r="AJ102" s="72" t="n"/>
      <c r="AK102" s="72" t="n"/>
      <c r="AL102" s="72" t="n"/>
      <c r="AM102" s="72" t="n"/>
      <c r="AN102" s="72" t="n"/>
      <c r="AO102" s="72" t="n"/>
      <c r="AP102" s="70">
        <f>COUNTIF(K102:AO102,"&gt;=0")</f>
        <v/>
      </c>
      <c r="AQ102" s="70">
        <f>IF(AP102&gt;0,SUM(K102:AO102),"")</f>
        <v/>
      </c>
      <c r="AR102" s="70">
        <f>IFERROR(VLOOKUP(A102,Climatologia_PP!A:U,9+Precipitacion!$E$2,FALSE),"")</f>
        <v/>
      </c>
      <c r="AS102" s="70">
        <f>IFERROR((AQ102/AR102)*100,"")</f>
        <v/>
      </c>
      <c r="AT102" s="70">
        <f>IFERROR(IF(AND((AQ102*$I$2*100/(AR102*AP102))&gt;100+3.33*AQ102-AR102*AP102/$I$2,AR102&lt;30),IF(100+3.33*AQ102-AR102*AP102/$I$2&gt;200,200,100+3.33*AQ102-AR102*AP102/$I$2),IF((AQ102*$I$2*100/(AR102*AP102))&lt;100+AQ102-3.33*AR102*AP102/$I$2,100+AQ102-3.33*AR102*AP102/$I$2,IF((AQ102*$I$2*100/(AR102*AP102))&gt;200,200,(AQ102*$I$2*100/(AR102*AP102))))),"")</f>
        <v/>
      </c>
      <c r="AU102" s="70">
        <f>IF(AP102&gt;0,MAX(K102:AO102),"")</f>
        <v/>
      </c>
      <c r="AV102" s="70">
        <f>IFERROR(VLOOKUP(A102,Maximos!A:AQ,8+(Precipitacion!$E$2-1)*3,FALSE),"")</f>
        <v/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2" s="72">
        <f>IFERROR(AU102-AV102,"NA")</f>
        <v/>
      </c>
    </row>
    <row r="103" ht="15" customHeight="1">
      <c r="A103" s="68" t="n">
        <v>25020950</v>
      </c>
      <c r="B103" s="69" t="inlineStr">
        <is>
          <t>San Antonio Alerta</t>
        </is>
      </c>
      <c r="C103" s="69" t="inlineStr">
        <is>
          <t>Area Operativa 02 - Atlántico-Bolívar-Sucre</t>
        </is>
      </c>
      <c r="D103" s="70" t="n">
        <v>-74.7662</v>
      </c>
      <c r="E103" s="70" t="n">
        <v>9.041321999999999</v>
      </c>
      <c r="F103" s="68" t="n">
        <v>10</v>
      </c>
      <c r="G103" s="68" t="n">
        <v>13</v>
      </c>
      <c r="H103" s="68" t="n">
        <v>13430</v>
      </c>
      <c r="I103" s="69" t="inlineStr">
        <is>
          <t>Bolívar</t>
        </is>
      </c>
      <c r="J103" s="69" t="inlineStr">
        <is>
          <t>Magangué</t>
        </is>
      </c>
      <c r="K103" s="72" t="n">
        <v>0</v>
      </c>
      <c r="L103" s="72" t="n">
        <v>0</v>
      </c>
      <c r="M103" s="72" t="n">
        <v>0</v>
      </c>
      <c r="N103" s="72" t="n">
        <v>0</v>
      </c>
      <c r="O103" s="72" t="n">
        <v>0</v>
      </c>
      <c r="P103" s="72" t="n">
        <v>0</v>
      </c>
      <c r="Q103" s="72" t="n">
        <v>0</v>
      </c>
      <c r="R103" s="72" t="n">
        <v>0</v>
      </c>
      <c r="S103" s="72" t="n">
        <v>0</v>
      </c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2" t="n"/>
      <c r="AD103" s="72" t="n"/>
      <c r="AE103" s="72" t="n"/>
      <c r="AF103" s="72" t="n"/>
      <c r="AG103" s="72" t="n"/>
      <c r="AH103" s="72" t="n"/>
      <c r="AI103" s="72" t="n"/>
      <c r="AJ103" s="72" t="n"/>
      <c r="AK103" s="72" t="n"/>
      <c r="AL103" s="72" t="n"/>
      <c r="AM103" s="72" t="n"/>
      <c r="AN103" s="72" t="n"/>
      <c r="AO103" s="72" t="n"/>
      <c r="AP103" s="70">
        <f>COUNTIF(K103:AO103,"&gt;=0")</f>
        <v/>
      </c>
      <c r="AQ103" s="70">
        <f>IF(AP103&gt;0,SUM(K103:AO103),"")</f>
        <v/>
      </c>
      <c r="AR103" s="70">
        <f>IFERROR(VLOOKUP(A103,Climatologia_PP!A:U,9+Precipitacion!$E$2,FALSE),"")</f>
        <v/>
      </c>
      <c r="AS103" s="70">
        <f>IFERROR((AQ103/AR103)*100,"")</f>
        <v/>
      </c>
      <c r="AT103" s="70">
        <f>IFERROR(IF(AND((AQ103*$I$2*100/(AR103*AP103))&gt;100+3.33*AQ103-AR103*AP103/$I$2,AR103&lt;30),IF(100+3.33*AQ103-AR103*AP103/$I$2&gt;200,200,100+3.33*AQ103-AR103*AP103/$I$2),IF((AQ103*$I$2*100/(AR103*AP103))&lt;100+AQ103-3.33*AR103*AP103/$I$2,100+AQ103-3.33*AR103*AP103/$I$2,IF((AQ103*$I$2*100/(AR103*AP103))&gt;200,200,(AQ103*$I$2*100/(AR103*AP103))))),"")</f>
        <v/>
      </c>
      <c r="AU103" s="70">
        <f>IF(AP103&gt;0,MAX(K103:AO103),"")</f>
        <v/>
      </c>
      <c r="AV103" s="70">
        <f>IFERROR(VLOOKUP(A103,Maximos!A:AQ,8+(Precipitacion!$E$2-1)*3,FALSE),"")</f>
        <v/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3" s="72">
        <f>IFERROR(AU103-AV103,"NA")</f>
        <v/>
      </c>
    </row>
    <row r="104" ht="15" customHeight="1">
      <c r="A104" s="68" t="n">
        <v>25025160</v>
      </c>
      <c r="B104" s="69" t="inlineStr">
        <is>
          <t>Cuba Hacienda</t>
        </is>
      </c>
      <c r="C104" s="69" t="inlineStr">
        <is>
          <t>Area Operativa 02 - Atlántico-Bolívar-Sucre</t>
        </is>
      </c>
      <c r="D104" s="70" t="n">
        <v>-75.40277777999999</v>
      </c>
      <c r="E104" s="70" t="n">
        <v>8.003888889000001</v>
      </c>
      <c r="F104" s="68" t="n">
        <v>50</v>
      </c>
      <c r="G104" s="68" t="n">
        <v>23</v>
      </c>
      <c r="H104" s="68" t="n">
        <v>23466</v>
      </c>
      <c r="I104" s="69" t="inlineStr">
        <is>
          <t>Córdoba</t>
        </is>
      </c>
      <c r="J104" s="69" t="inlineStr">
        <is>
          <t>Montelíbano</t>
        </is>
      </c>
      <c r="K104" s="72" t="n">
        <v>65.09999999999999</v>
      </c>
      <c r="L104" s="72" t="n">
        <v>0</v>
      </c>
      <c r="M104" s="72" t="n">
        <v>4.1</v>
      </c>
      <c r="N104" s="72" t="n">
        <v>19.7</v>
      </c>
      <c r="O104" s="72" t="n">
        <v>0</v>
      </c>
      <c r="P104" s="72" t="n">
        <v>25.7</v>
      </c>
      <c r="Q104" s="72" t="n">
        <v>0</v>
      </c>
      <c r="R104" s="72" t="n">
        <v>0</v>
      </c>
      <c r="S104" s="72" t="n">
        <v>30</v>
      </c>
      <c r="T104" s="72" t="n"/>
      <c r="U104" s="72" t="n"/>
      <c r="V104" s="72" t="n"/>
      <c r="W104" s="72" t="n"/>
      <c r="X104" s="72" t="n"/>
      <c r="Y104" s="72" t="n"/>
      <c r="Z104" s="72" t="n"/>
      <c r="AA104" s="72" t="n"/>
      <c r="AB104" s="72" t="n"/>
      <c r="AC104" s="72" t="n"/>
      <c r="AD104" s="72" t="n"/>
      <c r="AE104" s="72" t="n"/>
      <c r="AF104" s="72" t="n"/>
      <c r="AG104" s="72" t="n"/>
      <c r="AH104" s="72" t="n"/>
      <c r="AI104" s="72" t="n"/>
      <c r="AJ104" s="72" t="n"/>
      <c r="AK104" s="72" t="n"/>
      <c r="AL104" s="72" t="n"/>
      <c r="AM104" s="72" t="n"/>
      <c r="AN104" s="72" t="n"/>
      <c r="AO104" s="72" t="n"/>
      <c r="AP104" s="70">
        <f>COUNTIF(K104:AO104,"&gt;=0")</f>
        <v/>
      </c>
      <c r="AQ104" s="70">
        <f>IF(AP104&gt;0,SUM(K104:AO104),"")</f>
        <v/>
      </c>
      <c r="AR104" s="70">
        <f>IFERROR(VLOOKUP(A104,Climatologia_PP!A:U,9+Precipitacion!$E$2,FALSE),"")</f>
        <v/>
      </c>
      <c r="AS104" s="70">
        <f>IFERROR((AQ104/AR104)*100,"")</f>
        <v/>
      </c>
      <c r="AT104" s="70">
        <f>IFERROR(IF(AND((AQ104*$I$2*100/(AR104*AP104))&gt;100+3.33*AQ104-AR104*AP104/$I$2,AR104&lt;30),IF(100+3.33*AQ104-AR104*AP104/$I$2&gt;200,200,100+3.33*AQ104-AR104*AP104/$I$2),IF((AQ104*$I$2*100/(AR104*AP104))&lt;100+AQ104-3.33*AR104*AP104/$I$2,100+AQ104-3.33*AR104*AP104/$I$2,IF((AQ104*$I$2*100/(AR104*AP104))&gt;200,200,(AQ104*$I$2*100/(AR104*AP104))))),"")</f>
        <v/>
      </c>
      <c r="AU104" s="70">
        <f>IF(AP104&gt;0,MAX(K104:AO104),"")</f>
        <v/>
      </c>
      <c r="AV104" s="70">
        <f>IFERROR(VLOOKUP(A104,Maximos!A:AQ,8+(Precipitacion!$E$2-1)*3,FALSE),"")</f>
        <v/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4" s="72">
        <f>IFERROR(AU104-AV104,"NA")</f>
        <v/>
      </c>
    </row>
    <row r="105" ht="15" customHeight="1">
      <c r="A105" s="68" t="n">
        <v>13015040</v>
      </c>
      <c r="B105" s="69" t="inlineStr">
        <is>
          <t>Represa Urra</t>
        </is>
      </c>
      <c r="C105" s="69" t="inlineStr">
        <is>
          <t>Area Operativa 02 - Atlántico-Bolívar-Sucre</t>
        </is>
      </c>
      <c r="D105" s="70" t="n">
        <v>-76.20305556</v>
      </c>
      <c r="E105" s="70" t="n">
        <v>8.014166667</v>
      </c>
      <c r="F105" s="68" t="n">
        <v>300</v>
      </c>
      <c r="G105" s="68" t="n">
        <v>23</v>
      </c>
      <c r="H105" s="68" t="n">
        <v>23807</v>
      </c>
      <c r="I105" s="69" t="inlineStr">
        <is>
          <t>Córdoba</t>
        </is>
      </c>
      <c r="J105" s="69" t="inlineStr">
        <is>
          <t>Tierralta</t>
        </is>
      </c>
      <c r="K105" s="72" t="n">
        <v>38.7</v>
      </c>
      <c r="L105" s="72" t="n">
        <v>0</v>
      </c>
      <c r="M105" s="72" t="n">
        <v>13.4</v>
      </c>
      <c r="N105" s="72" t="n">
        <v>0</v>
      </c>
      <c r="O105" s="72" t="n">
        <v>0</v>
      </c>
      <c r="P105" s="72" t="n">
        <v>5.5</v>
      </c>
      <c r="Q105" s="72" t="n">
        <v>18</v>
      </c>
      <c r="R105" s="72" t="n">
        <v>1.6</v>
      </c>
      <c r="S105" s="72" t="n">
        <v>4</v>
      </c>
      <c r="T105" s="72" t="n"/>
      <c r="U105" s="72" t="n"/>
      <c r="V105" s="72" t="n"/>
      <c r="W105" s="72" t="n"/>
      <c r="X105" s="72" t="n"/>
      <c r="Y105" s="72" t="n"/>
      <c r="Z105" s="72" t="n"/>
      <c r="AA105" s="72" t="n"/>
      <c r="AB105" s="72" t="n"/>
      <c r="AC105" s="72" t="n"/>
      <c r="AD105" s="72" t="n"/>
      <c r="AE105" s="72" t="n"/>
      <c r="AF105" s="72" t="n"/>
      <c r="AG105" s="72" t="n"/>
      <c r="AH105" s="72" t="n"/>
      <c r="AI105" s="72" t="n"/>
      <c r="AJ105" s="72" t="n"/>
      <c r="AK105" s="72" t="n"/>
      <c r="AL105" s="72" t="n"/>
      <c r="AM105" s="72" t="n"/>
      <c r="AN105" s="72" t="n"/>
      <c r="AO105" s="72" t="n"/>
      <c r="AP105" s="70">
        <f>COUNTIF(K105:AO105,"&gt;=0")</f>
        <v/>
      </c>
      <c r="AQ105" s="70">
        <f>IF(AP105&gt;0,SUM(K105:AO105),"")</f>
        <v/>
      </c>
      <c r="AR105" s="70">
        <f>IFERROR(VLOOKUP(A105,Climatologia_PP!A:U,9+Precipitacion!$E$2,FALSE),"")</f>
        <v/>
      </c>
      <c r="AS105" s="70">
        <f>IFERROR((AQ105/AR105)*100,"")</f>
        <v/>
      </c>
      <c r="AT105" s="70">
        <f>IFERROR(IF(AND((AQ105*$I$2*100/(AR105*AP105))&gt;100+3.33*AQ105-AR105*AP105/$I$2,AR105&lt;30),IF(100+3.33*AQ105-AR105*AP105/$I$2&gt;200,200,100+3.33*AQ105-AR105*AP105/$I$2),IF((AQ105*$I$2*100/(AR105*AP105))&lt;100+AQ105-3.33*AR105*AP105/$I$2,100+AQ105-3.33*AR105*AP105/$I$2,IF((AQ105*$I$2*100/(AR105*AP105))&gt;200,200,(AQ105*$I$2*100/(AR105*AP105))))),"")</f>
        <v/>
      </c>
      <c r="AU105" s="70">
        <f>IF(AP105&gt;0,MAX(K105:AO105),"")</f>
        <v/>
      </c>
      <c r="AV105" s="70">
        <f>IFERROR(VLOOKUP(A105,Maximos!A:AQ,8+(Precipitacion!$E$2-1)*3,FALSE),"")</f>
        <v/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5" s="72">
        <f>IFERROR(AU105-AV105,"NA")</f>
        <v/>
      </c>
    </row>
    <row r="106" ht="15" customHeight="1">
      <c r="A106" s="68" t="n">
        <v>25021350</v>
      </c>
      <c r="B106" s="69" t="inlineStr">
        <is>
          <t>Mompos</t>
        </is>
      </c>
      <c r="C106" s="69" t="inlineStr">
        <is>
          <t>Area Operativa 02 - Atlántico-Bolívar-Sucre</t>
        </is>
      </c>
      <c r="D106" s="70" t="n">
        <v>-74.43565</v>
      </c>
      <c r="E106" s="70" t="n">
        <v>9.262560000000001</v>
      </c>
      <c r="F106" s="68" t="n">
        <v>20</v>
      </c>
      <c r="G106" s="68" t="n">
        <v>13</v>
      </c>
      <c r="H106" s="68" t="n">
        <v>13468</v>
      </c>
      <c r="I106" s="69" t="inlineStr">
        <is>
          <t>Bolívar</t>
        </is>
      </c>
      <c r="J106" s="69" t="inlineStr">
        <is>
          <t>Santa Cruz De Mompox</t>
        </is>
      </c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  <c r="AA106" s="72" t="n"/>
      <c r="AB106" s="72" t="n"/>
      <c r="AC106" s="72" t="n"/>
      <c r="AD106" s="72" t="n"/>
      <c r="AE106" s="72" t="n"/>
      <c r="AF106" s="72" t="n"/>
      <c r="AG106" s="72" t="n"/>
      <c r="AH106" s="72" t="n"/>
      <c r="AI106" s="72" t="n"/>
      <c r="AJ106" s="72" t="n"/>
      <c r="AK106" s="72" t="n"/>
      <c r="AL106" s="72" t="n"/>
      <c r="AM106" s="72" t="n"/>
      <c r="AN106" s="72" t="n"/>
      <c r="AO106" s="72" t="n"/>
      <c r="AP106" s="70">
        <f>COUNTIF(K106:AO106,"&gt;=0")</f>
        <v/>
      </c>
      <c r="AQ106" s="70">
        <f>IF(AP106&gt;0,SUM(K106:AO106),"")</f>
        <v/>
      </c>
      <c r="AR106" s="70">
        <f>IFERROR(VLOOKUP(A106,Climatologia_PP!A:U,9+Precipitacion!$E$2,FALSE),"")</f>
        <v/>
      </c>
      <c r="AS106" s="70">
        <f>IFERROR((AQ106/AR106)*100,"")</f>
        <v/>
      </c>
      <c r="AT106" s="70">
        <f>IFERROR(IF(AND((AQ106*$I$2*100/(AR106*AP106))&gt;100+3.33*AQ106-AR106*AP106/$I$2,AR106&lt;30),IF(100+3.33*AQ106-AR106*AP106/$I$2&gt;200,200,100+3.33*AQ106-AR106*AP106/$I$2),IF((AQ106*$I$2*100/(AR106*AP106))&lt;100+AQ106-3.33*AR106*AP106/$I$2,100+AQ106-3.33*AR106*AP106/$I$2,IF((AQ106*$I$2*100/(AR106*AP106))&gt;200,200,(AQ106*$I$2*100/(AR106*AP106))))),"")</f>
        <v/>
      </c>
      <c r="AU106" s="70">
        <f>IF(AP106&gt;0,MAX(K106:AO106),"")</f>
        <v/>
      </c>
      <c r="AV106" s="70">
        <f>IFERROR(VLOOKUP(A106,Maximos!A:AQ,8+(Precipitacion!$E$2-1)*3,FALSE),"")</f>
        <v/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6" s="72">
        <f>IFERROR(AU106-AV106,"NA")</f>
        <v/>
      </c>
    </row>
    <row r="107" ht="15" customHeight="1">
      <c r="A107" s="68" t="n">
        <v>13085010</v>
      </c>
      <c r="B107" s="69" t="inlineStr">
        <is>
          <t>Doctrina La</t>
        </is>
      </c>
      <c r="C107" s="69" t="inlineStr">
        <is>
          <t>Area Operativa 02 - Atlántico-Bolívar-Sucre</t>
        </is>
      </c>
      <c r="D107" s="70" t="n">
        <v>-75.89277778</v>
      </c>
      <c r="E107" s="70" t="n">
        <v>9.297222222</v>
      </c>
      <c r="F107" s="68" t="n">
        <v>20</v>
      </c>
      <c r="G107" s="68" t="n">
        <v>23</v>
      </c>
      <c r="H107" s="68" t="n">
        <v>23417</v>
      </c>
      <c r="I107" s="69" t="inlineStr">
        <is>
          <t>Córdoba</t>
        </is>
      </c>
      <c r="J107" s="69" t="inlineStr">
        <is>
          <t>Lorica</t>
        </is>
      </c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72" t="n"/>
      <c r="AC107" s="72" t="n"/>
      <c r="AD107" s="72" t="n"/>
      <c r="AE107" s="72" t="n"/>
      <c r="AF107" s="72" t="n"/>
      <c r="AG107" s="72" t="n"/>
      <c r="AH107" s="72" t="n"/>
      <c r="AI107" s="72" t="n"/>
      <c r="AJ107" s="72" t="n"/>
      <c r="AK107" s="72" t="n"/>
      <c r="AL107" s="72" t="n"/>
      <c r="AM107" s="72" t="n"/>
      <c r="AN107" s="72" t="n"/>
      <c r="AO107" s="72" t="n"/>
      <c r="AP107" s="70">
        <f>COUNTIF(K107:AO107,"&gt;=0")</f>
        <v/>
      </c>
      <c r="AQ107" s="70">
        <f>IF(AP107&gt;0,SUM(K107:AO107),"")</f>
        <v/>
      </c>
      <c r="AR107" s="70">
        <f>IFERROR(VLOOKUP(A107,Climatologia_PP!A:U,9+Precipitacion!$E$2,FALSE),"")</f>
        <v/>
      </c>
      <c r="AS107" s="70">
        <f>IFERROR((AQ107/AR107)*100,"")</f>
        <v/>
      </c>
      <c r="AT107" s="70">
        <f>IFERROR(IF(AND((AQ107*$I$2*100/(AR107*AP107))&gt;100+3.33*AQ107-AR107*AP107/$I$2,AR107&lt;30),IF(100+3.33*AQ107-AR107*AP107/$I$2&gt;200,200,100+3.33*AQ107-AR107*AP107/$I$2),IF((AQ107*$I$2*100/(AR107*AP107))&lt;100+AQ107-3.33*AR107*AP107/$I$2,100+AQ107-3.33*AR107*AP107/$I$2,IF((AQ107*$I$2*100/(AR107*AP107))&gt;200,200,(AQ107*$I$2*100/(AR107*AP107))))),"")</f>
        <v/>
      </c>
      <c r="AU107" s="70">
        <f>IF(AP107&gt;0,MAX(K107:AO107),"")</f>
        <v/>
      </c>
      <c r="AV107" s="70">
        <f>IFERROR(VLOOKUP(A107,Maximos!A:AQ,8+(Precipitacion!$E$2-1)*3,FALSE),"")</f>
        <v/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7" s="72">
        <f>IFERROR(AU107-AV107,"NA")</f>
        <v/>
      </c>
    </row>
    <row r="108" ht="15" customHeight="1">
      <c r="A108" s="68" t="n">
        <v>25025270</v>
      </c>
      <c r="B108" s="69" t="inlineStr">
        <is>
          <t>Unisucre Aut</t>
        </is>
      </c>
      <c r="C108" s="69" t="inlineStr">
        <is>
          <t>Area Operativa 02 - Atlántico-Bolívar-Sucre</t>
        </is>
      </c>
      <c r="D108" s="70" t="n">
        <v>-75.3875</v>
      </c>
      <c r="E108" s="70" t="n">
        <v>9.316388889000001</v>
      </c>
      <c r="F108" s="68" t="n">
        <v>160</v>
      </c>
      <c r="G108" s="68" t="n">
        <v>70</v>
      </c>
      <c r="H108" s="68" t="n">
        <v>70001</v>
      </c>
      <c r="I108" s="69" t="inlineStr">
        <is>
          <t>Sucre</t>
        </is>
      </c>
      <c r="J108" s="69" t="inlineStr">
        <is>
          <t>Sincelejo</t>
        </is>
      </c>
      <c r="K108" s="72" t="n">
        <v>0</v>
      </c>
      <c r="L108" s="72" t="n">
        <v>5.2</v>
      </c>
      <c r="M108" s="72" t="n">
        <v>0</v>
      </c>
      <c r="N108" s="72" t="n">
        <v>0</v>
      </c>
      <c r="O108" s="72" t="n">
        <v>0</v>
      </c>
      <c r="P108" s="72" t="n">
        <v>0</v>
      </c>
      <c r="Q108" s="72" t="n">
        <v>0</v>
      </c>
      <c r="R108" s="72" t="n">
        <v>0</v>
      </c>
      <c r="S108" s="72" t="n">
        <v>1.3</v>
      </c>
      <c r="T108" s="72" t="n"/>
      <c r="U108" s="72" t="n"/>
      <c r="V108" s="72" t="n"/>
      <c r="W108" s="72" t="n"/>
      <c r="X108" s="72" t="n"/>
      <c r="Y108" s="72" t="n"/>
      <c r="Z108" s="72" t="n"/>
      <c r="AA108" s="72" t="n"/>
      <c r="AB108" s="72" t="n"/>
      <c r="AC108" s="72" t="n"/>
      <c r="AD108" s="72" t="n"/>
      <c r="AE108" s="72" t="n"/>
      <c r="AF108" s="72" t="n"/>
      <c r="AG108" s="72" t="n"/>
      <c r="AH108" s="72" t="n"/>
      <c r="AI108" s="72" t="n"/>
      <c r="AJ108" s="72" t="n"/>
      <c r="AK108" s="72" t="n"/>
      <c r="AL108" s="72" t="n"/>
      <c r="AM108" s="72" t="n"/>
      <c r="AN108" s="72" t="n"/>
      <c r="AO108" s="72" t="n"/>
      <c r="AP108" s="70">
        <f>COUNTIF(K108:AO108,"&gt;=0")</f>
        <v/>
      </c>
      <c r="AQ108" s="70">
        <f>IF(AP108&gt;0,SUM(K108:AO108),"")</f>
        <v/>
      </c>
      <c r="AR108" s="70">
        <f>IFERROR(VLOOKUP(A108,Climatologia_PP!A:U,9+Precipitacion!$E$2,FALSE),"")</f>
        <v/>
      </c>
      <c r="AS108" s="70">
        <f>IFERROR((AQ108/AR108)*100,"")</f>
        <v/>
      </c>
      <c r="AT108" s="70">
        <f>IFERROR(IF(AND((AQ108*$I$2*100/(AR108*AP108))&gt;100+3.33*AQ108-AR108*AP108/$I$2,AR108&lt;30),IF(100+3.33*AQ108-AR108*AP108/$I$2&gt;200,200,100+3.33*AQ108-AR108*AP108/$I$2),IF((AQ108*$I$2*100/(AR108*AP108))&lt;100+AQ108-3.33*AR108*AP108/$I$2,100+AQ108-3.33*AR108*AP108/$I$2,IF((AQ108*$I$2*100/(AR108*AP108))&gt;200,200,(AQ108*$I$2*100/(AR108*AP108))))),"")</f>
        <v/>
      </c>
      <c r="AU108" s="70">
        <f>IF(AP108&gt;0,MAX(K108:AO108),"")</f>
        <v/>
      </c>
      <c r="AV108" s="70">
        <f>IFERROR(VLOOKUP(A108,Maximos!A:AQ,8+(Precipitacion!$E$2-1)*3,FALSE),"")</f>
        <v/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8" s="72">
        <f>IFERROR(AU108-AV108,"NA")</f>
        <v/>
      </c>
    </row>
    <row r="109" ht="15" customHeight="1">
      <c r="A109" s="68" t="n">
        <v>25025080</v>
      </c>
      <c r="B109" s="69" t="inlineStr">
        <is>
          <t>Aeropuerto Rafael Barvo</t>
        </is>
      </c>
      <c r="C109" s="69" t="inlineStr">
        <is>
          <t>Area Operativa 02 - Atlántico-Bolívar-Sucre</t>
        </is>
      </c>
      <c r="D109" s="70" t="n">
        <v>-75.28305555999999</v>
      </c>
      <c r="E109" s="70" t="n">
        <v>9.333888889000001</v>
      </c>
      <c r="F109" s="68" t="n">
        <v>166</v>
      </c>
      <c r="G109" s="68" t="n">
        <v>70</v>
      </c>
      <c r="H109" s="68" t="n">
        <v>70215</v>
      </c>
      <c r="I109" s="69" t="inlineStr">
        <is>
          <t>Sucre</t>
        </is>
      </c>
      <c r="J109" s="69" t="inlineStr">
        <is>
          <t>Corozal</t>
        </is>
      </c>
      <c r="K109" s="72" t="n">
        <v>0</v>
      </c>
      <c r="L109" s="72" t="n">
        <v>3.4</v>
      </c>
      <c r="M109" s="72" t="n">
        <v>0</v>
      </c>
      <c r="N109" s="72" t="n">
        <v>0</v>
      </c>
      <c r="O109" s="72" t="n">
        <v>0</v>
      </c>
      <c r="P109" s="72" t="n">
        <v>0</v>
      </c>
      <c r="Q109" s="72" t="n">
        <v>0</v>
      </c>
      <c r="R109" s="72" t="n">
        <v>0</v>
      </c>
      <c r="S109" s="72" t="n">
        <v>0</v>
      </c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72" t="n"/>
      <c r="AC109" s="72" t="n"/>
      <c r="AD109" s="72" t="n"/>
      <c r="AE109" s="72" t="n"/>
      <c r="AF109" s="72" t="n"/>
      <c r="AG109" s="72" t="n"/>
      <c r="AH109" s="72" t="n"/>
      <c r="AI109" s="72" t="n"/>
      <c r="AJ109" s="72" t="n"/>
      <c r="AK109" s="72" t="n"/>
      <c r="AL109" s="72" t="n"/>
      <c r="AM109" s="72" t="n"/>
      <c r="AN109" s="72" t="n"/>
      <c r="AO109" s="72" t="n"/>
      <c r="AP109" s="70">
        <f>COUNTIF(K109:AO109,"&gt;=0")</f>
        <v/>
      </c>
      <c r="AQ109" s="70">
        <f>IF(AP109&gt;0,SUM(K109:AO109),"")</f>
        <v/>
      </c>
      <c r="AR109" s="70">
        <f>IFERROR(VLOOKUP(A109,Climatologia_PP!A:U,9+Precipitacion!$E$2,FALSE),"")</f>
        <v/>
      </c>
      <c r="AS109" s="70">
        <f>IFERROR((AQ109/AR109)*100,"")</f>
        <v/>
      </c>
      <c r="AT109" s="70">
        <f>IFERROR(IF(AND((AQ109*$I$2*100/(AR109*AP109))&gt;100+3.33*AQ109-AR109*AP109/$I$2,AR109&lt;30),IF(100+3.33*AQ109-AR109*AP109/$I$2&gt;200,200,100+3.33*AQ109-AR109*AP109/$I$2),IF((AQ109*$I$2*100/(AR109*AP109))&lt;100+AQ109-3.33*AR109*AP109/$I$2,100+AQ109-3.33*AR109*AP109/$I$2,IF((AQ109*$I$2*100/(AR109*AP109))&gt;200,200,(AQ109*$I$2*100/(AR109*AP109))))),"")</f>
        <v/>
      </c>
      <c r="AU109" s="70">
        <f>IF(AP109&gt;0,MAX(K109:AO109),"")</f>
        <v/>
      </c>
      <c r="AV109" s="70">
        <f>IFERROR(VLOOKUP(A109,Maximos!A:AQ,8+(Precipitacion!$E$2-1)*3,FALSE),"")</f>
        <v/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9" s="72">
        <f>IFERROR(AU109-AV109,"NA")</f>
        <v/>
      </c>
    </row>
    <row r="110" ht="15" customHeight="1">
      <c r="A110" s="68" t="n">
        <v>25020700</v>
      </c>
      <c r="B110" s="69" t="inlineStr">
        <is>
          <t>Apartada La</t>
        </is>
      </c>
      <c r="C110" s="69" t="inlineStr">
        <is>
          <t>Area Operativa 02 - Atlántico-Bolívar-Sucre</t>
        </is>
      </c>
      <c r="D110" s="70" t="n">
        <v>-75.33861111</v>
      </c>
      <c r="E110" s="70" t="n">
        <v>8.053055556</v>
      </c>
      <c r="F110" s="68" t="n">
        <v>50</v>
      </c>
      <c r="G110" s="68" t="n">
        <v>23</v>
      </c>
      <c r="H110" s="68" t="n">
        <v>23350</v>
      </c>
      <c r="I110" s="69" t="inlineStr">
        <is>
          <t>Córdoba</t>
        </is>
      </c>
      <c r="J110" s="69" t="inlineStr">
        <is>
          <t>La Apartada</t>
        </is>
      </c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  <c r="AA110" s="72" t="n"/>
      <c r="AB110" s="72" t="n"/>
      <c r="AC110" s="72" t="n"/>
      <c r="AD110" s="72" t="n"/>
      <c r="AE110" s="72" t="n"/>
      <c r="AF110" s="72" t="n"/>
      <c r="AG110" s="72" t="n"/>
      <c r="AH110" s="72" t="n"/>
      <c r="AI110" s="72" t="n"/>
      <c r="AJ110" s="72" t="n"/>
      <c r="AK110" s="72" t="n"/>
      <c r="AL110" s="72" t="n"/>
      <c r="AM110" s="72" t="n"/>
      <c r="AN110" s="72" t="n"/>
      <c r="AO110" s="72" t="n"/>
      <c r="AP110" s="70">
        <f>COUNTIF(K110:AO110,"&gt;=0")</f>
        <v/>
      </c>
      <c r="AQ110" s="70">
        <f>IF(AP110&gt;0,SUM(K110:AO110),"")</f>
        <v/>
      </c>
      <c r="AR110" s="70">
        <f>IFERROR(VLOOKUP(A110,Climatologia_PP!A:U,9+Precipitacion!$E$2,FALSE),"")</f>
        <v/>
      </c>
      <c r="AS110" s="70">
        <f>IFERROR((AQ110/AR110)*100,"")</f>
        <v/>
      </c>
      <c r="AT110" s="70">
        <f>IFERROR(IF(AND((AQ110*$I$2*100/(AR110*AP110))&gt;100+3.33*AQ110-AR110*AP110/$I$2,AR110&lt;30),IF(100+3.33*AQ110-AR110*AP110/$I$2&gt;200,200,100+3.33*AQ110-AR110*AP110/$I$2),IF((AQ110*$I$2*100/(AR110*AP110))&lt;100+AQ110-3.33*AR110*AP110/$I$2,100+AQ110-3.33*AR110*AP110/$I$2,IF((AQ110*$I$2*100/(AR110*AP110))&gt;200,200,(AQ110*$I$2*100/(AR110*AP110))))),"")</f>
        <v/>
      </c>
      <c r="AU110" s="70">
        <f>IF(AP110&gt;0,MAX(K110:AO110),"")</f>
        <v/>
      </c>
      <c r="AV110" s="70">
        <f>IFERROR(VLOOKUP(A110,Maximos!A:AQ,8+(Precipitacion!$E$2-1)*3,FALSE),"")</f>
        <v/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0" s="72">
        <f>IFERROR(AU110-AV110,"NA")</f>
        <v/>
      </c>
    </row>
    <row r="111" ht="15" customHeight="1">
      <c r="A111" s="68" t="n">
        <v>13090040</v>
      </c>
      <c r="B111" s="69" t="inlineStr">
        <is>
          <t>Chalan</t>
        </is>
      </c>
      <c r="C111" s="69" t="inlineStr">
        <is>
          <t>Area Operativa 02 - Atlántico-Bolívar-Sucre</t>
        </is>
      </c>
      <c r="D111" s="70" t="n">
        <v>-75.32250000000001</v>
      </c>
      <c r="E111" s="70" t="n">
        <v>9.538611111</v>
      </c>
      <c r="F111" s="68" t="n">
        <v>100</v>
      </c>
      <c r="G111" s="68" t="n">
        <v>70</v>
      </c>
      <c r="H111" s="68" t="n">
        <v>70230</v>
      </c>
      <c r="I111" s="69" t="inlineStr">
        <is>
          <t>Sucre</t>
        </is>
      </c>
      <c r="J111" s="69" t="inlineStr">
        <is>
          <t>Chalán</t>
        </is>
      </c>
      <c r="K111" s="72" t="n">
        <v>0</v>
      </c>
      <c r="L111" s="72" t="n">
        <v>11</v>
      </c>
      <c r="M111" s="72" t="n">
        <v>0</v>
      </c>
      <c r="N111" s="72" t="n">
        <v>0</v>
      </c>
      <c r="O111" s="72" t="n">
        <v>0</v>
      </c>
      <c r="P111" s="72" t="n">
        <v>0</v>
      </c>
      <c r="Q111" s="72" t="n">
        <v>0</v>
      </c>
      <c r="R111" s="72" t="n">
        <v>0</v>
      </c>
      <c r="S111" s="72" t="n">
        <v>0</v>
      </c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72" t="n"/>
      <c r="AC111" s="72" t="n"/>
      <c r="AD111" s="72" t="n"/>
      <c r="AE111" s="72" t="n"/>
      <c r="AF111" s="72" t="n"/>
      <c r="AG111" s="72" t="n"/>
      <c r="AH111" s="72" t="n"/>
      <c r="AI111" s="72" t="n"/>
      <c r="AJ111" s="72" t="n"/>
      <c r="AK111" s="72" t="n"/>
      <c r="AL111" s="72" t="n"/>
      <c r="AM111" s="72" t="n"/>
      <c r="AN111" s="72" t="n"/>
      <c r="AO111" s="72" t="n"/>
      <c r="AP111" s="70">
        <f>COUNTIF(K111:AO111,"&gt;=0")</f>
        <v/>
      </c>
      <c r="AQ111" s="70">
        <f>IF(AP111&gt;0,SUM(K111:AO111),"")</f>
        <v/>
      </c>
      <c r="AR111" s="70">
        <f>IFERROR(VLOOKUP(A111,Climatologia_PP!A:U,9+Precipitacion!$E$2,FALSE),"")</f>
        <v/>
      </c>
      <c r="AS111" s="70">
        <f>IFERROR((AQ111/AR111)*100,"")</f>
        <v/>
      </c>
      <c r="AT111" s="70">
        <f>IFERROR(IF(AND((AQ111*$I$2*100/(AR111*AP111))&gt;100+3.33*AQ111-AR111*AP111/$I$2,AR111&lt;30),IF(100+3.33*AQ111-AR111*AP111/$I$2&gt;200,200,100+3.33*AQ111-AR111*AP111/$I$2),IF((AQ111*$I$2*100/(AR111*AP111))&lt;100+AQ111-3.33*AR111*AP111/$I$2,100+AQ111-3.33*AR111*AP111/$I$2,IF((AQ111*$I$2*100/(AR111*AP111))&gt;200,200,(AQ111*$I$2*100/(AR111*AP111))))),"")</f>
        <v/>
      </c>
      <c r="AU111" s="70">
        <f>IF(AP111&gt;0,MAX(K111:AO111),"")</f>
        <v/>
      </c>
      <c r="AV111" s="70">
        <f>IFERROR(VLOOKUP(A111,Maximos!A:AQ,8+(Precipitacion!$E$2-1)*3,FALSE),"")</f>
        <v/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1" s="72">
        <f>IFERROR(AU111-AV111,"NA")</f>
        <v/>
      </c>
    </row>
    <row r="112" ht="15" customHeight="1">
      <c r="A112" s="68" t="n">
        <v>25020960</v>
      </c>
      <c r="B112" s="69" t="inlineStr">
        <is>
          <t>Córdoba</t>
        </is>
      </c>
      <c r="C112" s="69" t="inlineStr">
        <is>
          <t>Area Operativa 02 - Atlántico-Bolívar-Sucre</t>
        </is>
      </c>
      <c r="D112" s="70" t="n">
        <v>-74.825202</v>
      </c>
      <c r="E112" s="70" t="n">
        <v>9.588234</v>
      </c>
      <c r="F112" s="68" t="n">
        <v>20</v>
      </c>
      <c r="G112" s="68" t="n">
        <v>13</v>
      </c>
      <c r="H112" s="68" t="n">
        <v>13212</v>
      </c>
      <c r="I112" s="69" t="inlineStr">
        <is>
          <t>Bolívar</t>
        </is>
      </c>
      <c r="J112" s="69" t="inlineStr">
        <is>
          <t>Córdoba</t>
        </is>
      </c>
      <c r="K112" s="72" t="n">
        <v>0</v>
      </c>
      <c r="L112" s="72" t="n">
        <v>10</v>
      </c>
      <c r="M112" s="72" t="n">
        <v>0</v>
      </c>
      <c r="N112" s="72" t="n">
        <v>0</v>
      </c>
      <c r="O112" s="72" t="n">
        <v>0</v>
      </c>
      <c r="P112" s="72" t="n">
        <v>0</v>
      </c>
      <c r="Q112" s="72" t="n">
        <v>0</v>
      </c>
      <c r="R112" s="72" t="n">
        <v>0</v>
      </c>
      <c r="S112" s="72" t="n">
        <v>0</v>
      </c>
      <c r="T112" s="72" t="n"/>
      <c r="U112" s="72" t="n"/>
      <c r="V112" s="72" t="n"/>
      <c r="W112" s="72" t="n"/>
      <c r="X112" s="72" t="n"/>
      <c r="Y112" s="72" t="n"/>
      <c r="Z112" s="72" t="n"/>
      <c r="AA112" s="72" t="n"/>
      <c r="AB112" s="72" t="n"/>
      <c r="AC112" s="72" t="n"/>
      <c r="AD112" s="72" t="n"/>
      <c r="AE112" s="72" t="n"/>
      <c r="AF112" s="72" t="n"/>
      <c r="AG112" s="72" t="n"/>
      <c r="AH112" s="72" t="n"/>
      <c r="AI112" s="72" t="n"/>
      <c r="AJ112" s="72" t="n"/>
      <c r="AK112" s="72" t="n"/>
      <c r="AL112" s="72" t="n"/>
      <c r="AM112" s="72" t="n"/>
      <c r="AN112" s="72" t="n"/>
      <c r="AO112" s="72" t="n"/>
      <c r="AP112" s="70">
        <f>COUNTIF(K112:AO112,"&gt;=0")</f>
        <v/>
      </c>
      <c r="AQ112" s="70">
        <f>IF(AP112&gt;0,SUM(K112:AO112),"")</f>
        <v/>
      </c>
      <c r="AR112" s="70">
        <f>IFERROR(VLOOKUP(A112,Climatologia_PP!A:U,9+Precipitacion!$E$2,FALSE),"")</f>
        <v/>
      </c>
      <c r="AS112" s="70">
        <f>IFERROR((AQ112/AR112)*100,"")</f>
        <v/>
      </c>
      <c r="AT112" s="70">
        <f>IFERROR(IF(AND((AQ112*$I$2*100/(AR112*AP112))&gt;100+3.33*AQ112-AR112*AP112/$I$2,AR112&lt;30),IF(100+3.33*AQ112-AR112*AP112/$I$2&gt;200,200,100+3.33*AQ112-AR112*AP112/$I$2),IF((AQ112*$I$2*100/(AR112*AP112))&lt;100+AQ112-3.33*AR112*AP112/$I$2,100+AQ112-3.33*AR112*AP112/$I$2,IF((AQ112*$I$2*100/(AR112*AP112))&gt;200,200,(AQ112*$I$2*100/(AR112*AP112))))),"")</f>
        <v/>
      </c>
      <c r="AU112" s="70">
        <f>IF(AP112&gt;0,MAX(K112:AO112),"")</f>
        <v/>
      </c>
      <c r="AV112" s="70">
        <f>IFERROR(VLOOKUP(A112,Maximos!A:AQ,8+(Precipitacion!$E$2-1)*3,FALSE),"")</f>
        <v/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2" s="72">
        <f>IFERROR(AU112-AV112,"NA")</f>
        <v/>
      </c>
    </row>
    <row r="113" ht="15" customHeight="1">
      <c r="A113" s="68" t="n">
        <v>13030010</v>
      </c>
      <c r="B113" s="69" t="inlineStr">
        <is>
          <t>Tierralta</t>
        </is>
      </c>
      <c r="C113" s="69" t="inlineStr">
        <is>
          <t>Area Operativa 02 - Atlántico-Bolívar-Sucre</t>
        </is>
      </c>
      <c r="D113" s="70" t="n">
        <v>-76.05305556</v>
      </c>
      <c r="E113" s="70" t="n">
        <v>8.186666667000001</v>
      </c>
      <c r="F113" s="68" t="n">
        <v>100</v>
      </c>
      <c r="G113" s="68" t="n">
        <v>23</v>
      </c>
      <c r="H113" s="68" t="n">
        <v>23807</v>
      </c>
      <c r="I113" s="69" t="inlineStr">
        <is>
          <t>Córdoba</t>
        </is>
      </c>
      <c r="J113" s="69" t="inlineStr">
        <is>
          <t>Tierralta</t>
        </is>
      </c>
      <c r="K113" s="72" t="n">
        <v>1</v>
      </c>
      <c r="L113" s="72" t="n">
        <v>0</v>
      </c>
      <c r="M113" s="72" t="n">
        <v>0</v>
      </c>
      <c r="N113" s="72" t="n">
        <v>0</v>
      </c>
      <c r="O113" s="72" t="n">
        <v>0</v>
      </c>
      <c r="P113" s="72" t="n">
        <v>16</v>
      </c>
      <c r="Q113" s="72" t="n">
        <v>0</v>
      </c>
      <c r="R113" s="72" t="n">
        <v>0</v>
      </c>
      <c r="S113" s="72" t="n">
        <v>8</v>
      </c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2" t="n"/>
      <c r="AD113" s="72" t="n"/>
      <c r="AE113" s="72" t="n"/>
      <c r="AF113" s="72" t="n"/>
      <c r="AG113" s="72" t="n"/>
      <c r="AH113" s="72" t="n"/>
      <c r="AI113" s="72" t="n"/>
      <c r="AJ113" s="72" t="n"/>
      <c r="AK113" s="72" t="n"/>
      <c r="AL113" s="72" t="n"/>
      <c r="AM113" s="72" t="n"/>
      <c r="AN113" s="72" t="n"/>
      <c r="AO113" s="72" t="n"/>
      <c r="AP113" s="70">
        <f>COUNTIF(K113:AO113,"&gt;=0")</f>
        <v/>
      </c>
      <c r="AQ113" s="70">
        <f>IF(AP113&gt;0,SUM(K113:AO113),"")</f>
        <v/>
      </c>
      <c r="AR113" s="70">
        <f>IFERROR(VLOOKUP(A113,Climatologia_PP!A:U,9+Precipitacion!$E$2,FALSE),"")</f>
        <v/>
      </c>
      <c r="AS113" s="70">
        <f>IFERROR((AQ113/AR113)*100,"")</f>
        <v/>
      </c>
      <c r="AT113" s="70">
        <f>IFERROR(IF(AND((AQ113*$I$2*100/(AR113*AP113))&gt;100+3.33*AQ113-AR113*AP113/$I$2,AR113&lt;30),IF(100+3.33*AQ113-AR113*AP113/$I$2&gt;200,200,100+3.33*AQ113-AR113*AP113/$I$2),IF((AQ113*$I$2*100/(AR113*AP113))&lt;100+AQ113-3.33*AR113*AP113/$I$2,100+AQ113-3.33*AR113*AP113/$I$2,IF((AQ113*$I$2*100/(AR113*AP113))&gt;200,200,(AQ113*$I$2*100/(AR113*AP113))))),"")</f>
        <v/>
      </c>
      <c r="AU113" s="70">
        <f>IF(AP113&gt;0,MAX(K113:AO113),"")</f>
        <v/>
      </c>
      <c r="AV113" s="70">
        <f>IFERROR(VLOOKUP(A113,Maximos!A:AQ,8+(Precipitacion!$E$2-1)*3,FALSE),"")</f>
        <v/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3" s="72">
        <f>IFERROR(AU113-AV113,"NA")</f>
        <v/>
      </c>
    </row>
    <row r="114" ht="15" customHeight="1">
      <c r="A114" s="68" t="n">
        <v>25025190</v>
      </c>
      <c r="B114" s="69" t="inlineStr">
        <is>
          <t>Planeta Rica - Aut</t>
        </is>
      </c>
      <c r="C114" s="69" t="inlineStr">
        <is>
          <t>Area Operativa 02 - Atlántico-Bolívar-Sucre</t>
        </is>
      </c>
      <c r="D114" s="70" t="n">
        <v>-75.58372222</v>
      </c>
      <c r="E114" s="70" t="n">
        <v>8.399333333</v>
      </c>
      <c r="F114" s="68" t="n">
        <v>90</v>
      </c>
      <c r="G114" s="68" t="n">
        <v>23</v>
      </c>
      <c r="H114" s="68" t="n">
        <v>23555</v>
      </c>
      <c r="I114" s="69" t="inlineStr">
        <is>
          <t>Córdoba</t>
        </is>
      </c>
      <c r="J114" s="69" t="inlineStr">
        <is>
          <t>Planeta Rica</t>
        </is>
      </c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  <c r="AA114" s="72" t="n"/>
      <c r="AB114" s="72" t="n"/>
      <c r="AC114" s="72" t="n"/>
      <c r="AD114" s="72" t="n"/>
      <c r="AE114" s="72" t="n"/>
      <c r="AF114" s="72" t="n"/>
      <c r="AG114" s="72" t="n"/>
      <c r="AH114" s="72" t="n"/>
      <c r="AI114" s="72" t="n"/>
      <c r="AJ114" s="72" t="n"/>
      <c r="AK114" s="72" t="n"/>
      <c r="AL114" s="72" t="n"/>
      <c r="AM114" s="72" t="n"/>
      <c r="AN114" s="72" t="n"/>
      <c r="AO114" s="72" t="n"/>
      <c r="AP114" s="70">
        <f>COUNTIF(K114:AO114,"&gt;=0")</f>
        <v/>
      </c>
      <c r="AQ114" s="70">
        <f>IF(AP114&gt;0,SUM(K114:AO114),"")</f>
        <v/>
      </c>
      <c r="AR114" s="70">
        <f>IFERROR(VLOOKUP(A114,Climatologia_PP!A:U,9+Precipitacion!$E$2,FALSE),"")</f>
        <v/>
      </c>
      <c r="AS114" s="70">
        <f>IFERROR((AQ114/AR114)*100,"")</f>
        <v/>
      </c>
      <c r="AT114" s="70">
        <f>IFERROR(IF(AND((AQ114*$I$2*100/(AR114*AP114))&gt;100+3.33*AQ114-AR114*AP114/$I$2,AR114&lt;30),IF(100+3.33*AQ114-AR114*AP114/$I$2&gt;200,200,100+3.33*AQ114-AR114*AP114/$I$2),IF((AQ114*$I$2*100/(AR114*AP114))&lt;100+AQ114-3.33*AR114*AP114/$I$2,100+AQ114-3.33*AR114*AP114/$I$2,IF((AQ114*$I$2*100/(AR114*AP114))&gt;200,200,(AQ114*$I$2*100/(AR114*AP114))))),"")</f>
        <v/>
      </c>
      <c r="AU114" s="70">
        <f>IF(AP114&gt;0,MAX(K114:AO114),"")</f>
        <v/>
      </c>
      <c r="AV114" s="70">
        <f>IFERROR(VLOOKUP(A114,Maximos!A:AQ,8+(Precipitacion!$E$2-1)*3,FALSE),"")</f>
        <v/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4" s="72">
        <f>IFERROR(AU114-AV114,"NA")</f>
        <v/>
      </c>
    </row>
    <row r="115" ht="15" customHeight="1">
      <c r="A115" s="68" t="n">
        <v>12030010</v>
      </c>
      <c r="B115" s="69" t="inlineStr">
        <is>
          <t>San Juan De Uraba</t>
        </is>
      </c>
      <c r="C115" s="69" t="inlineStr">
        <is>
          <t>Area Operativa 02 - Atlántico-Bolívar-Sucre</t>
        </is>
      </c>
      <c r="D115" s="70" t="n">
        <v>-76.53305555999999</v>
      </c>
      <c r="E115" s="70" t="n">
        <v>8.755222222</v>
      </c>
      <c r="F115" s="68" t="n">
        <v>4</v>
      </c>
      <c r="G115" s="68" t="n">
        <v>5</v>
      </c>
      <c r="H115" s="68" t="n">
        <v>5659</v>
      </c>
      <c r="I115" s="69" t="inlineStr">
        <is>
          <t>Antioquia</t>
        </is>
      </c>
      <c r="J115" s="69" t="inlineStr">
        <is>
          <t>San Juan De Urabá</t>
        </is>
      </c>
      <c r="K115" s="72" t="n">
        <v>0</v>
      </c>
      <c r="L115" s="72" t="n">
        <v/>
      </c>
      <c r="M115" s="72" t="n">
        <v>2</v>
      </c>
      <c r="N115" s="72" t="n">
        <v>0</v>
      </c>
      <c r="O115" s="72" t="n">
        <v>8</v>
      </c>
      <c r="P115" s="72" t="n">
        <v>15</v>
      </c>
      <c r="Q115" s="72" t="n">
        <v>0</v>
      </c>
      <c r="R115" s="72" t="n">
        <v>0</v>
      </c>
      <c r="S115" s="72" t="n">
        <v>0</v>
      </c>
      <c r="T115" s="72" t="n"/>
      <c r="U115" s="72" t="n"/>
      <c r="V115" s="72" t="n"/>
      <c r="W115" s="72" t="n"/>
      <c r="X115" s="72" t="n"/>
      <c r="Y115" s="72" t="n"/>
      <c r="Z115" s="72" t="n"/>
      <c r="AA115" s="72" t="n"/>
      <c r="AB115" s="72" t="n"/>
      <c r="AC115" s="72" t="n"/>
      <c r="AD115" s="72" t="n"/>
      <c r="AE115" s="72" t="n"/>
      <c r="AF115" s="72" t="n"/>
      <c r="AG115" s="72" t="n"/>
      <c r="AH115" s="72" t="n"/>
      <c r="AI115" s="72" t="n"/>
      <c r="AJ115" s="72" t="n"/>
      <c r="AK115" s="72" t="n"/>
      <c r="AL115" s="72" t="n"/>
      <c r="AM115" s="72" t="n"/>
      <c r="AN115" s="72" t="n"/>
      <c r="AO115" s="72" t="n"/>
      <c r="AP115" s="70">
        <f>COUNTIF(K115:AO115,"&gt;=0")</f>
        <v/>
      </c>
      <c r="AQ115" s="70">
        <f>IF(AP115&gt;0,SUM(K115:AO115),"")</f>
        <v/>
      </c>
      <c r="AR115" s="70">
        <f>IFERROR(VLOOKUP(A115,Climatologia_PP!A:U,9+Precipitacion!$E$2,FALSE),"")</f>
        <v/>
      </c>
      <c r="AS115" s="70">
        <f>IFERROR((AQ115/AR115)*100,"")</f>
        <v/>
      </c>
      <c r="AT115" s="70">
        <f>IFERROR(IF(AND((AQ115*$I$2*100/(AR115*AP115))&gt;100+3.33*AQ115-AR115*AP115/$I$2,AR115&lt;30),IF(100+3.33*AQ115-AR115*AP115/$I$2&gt;200,200,100+3.33*AQ115-AR115*AP115/$I$2),IF((AQ115*$I$2*100/(AR115*AP115))&lt;100+AQ115-3.33*AR115*AP115/$I$2,100+AQ115-3.33*AR115*AP115/$I$2,IF((AQ115*$I$2*100/(AR115*AP115))&gt;200,200,(AQ115*$I$2*100/(AR115*AP115))))),"")</f>
        <v/>
      </c>
      <c r="AU115" s="70">
        <f>IF(AP115&gt;0,MAX(K115:AO115),"")</f>
        <v/>
      </c>
      <c r="AV115" s="70">
        <f>IFERROR(VLOOKUP(A115,Maximos!A:AQ,8+(Precipitacion!$E$2-1)*3,FALSE),"")</f>
        <v/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5" s="72">
        <f>IFERROR(AU115-AV115,"NA")</f>
        <v/>
      </c>
    </row>
    <row r="116" ht="15" customHeight="1">
      <c r="A116" s="68" t="n">
        <v>29040300</v>
      </c>
      <c r="B116" s="69" t="inlineStr">
        <is>
          <t>Puerto Giraldo</t>
        </is>
      </c>
      <c r="C116" s="69" t="inlineStr">
        <is>
          <t>Area Operativa 02 - Atlántico-Bolívar-Sucre</t>
        </is>
      </c>
      <c r="D116" s="70" t="n">
        <v>-74.825537</v>
      </c>
      <c r="E116" s="70" t="n">
        <v>10.509383</v>
      </c>
      <c r="F116" s="68" t="n">
        <v>5</v>
      </c>
      <c r="G116" s="68" t="n">
        <v>8</v>
      </c>
      <c r="H116" s="68" t="n">
        <v>8560</v>
      </c>
      <c r="I116" s="69" t="inlineStr">
        <is>
          <t>Atlántico</t>
        </is>
      </c>
      <c r="J116" s="69" t="inlineStr">
        <is>
          <t>Ponedera</t>
        </is>
      </c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  <c r="Z116" s="72" t="n"/>
      <c r="AA116" s="72" t="n"/>
      <c r="AB116" s="72" t="n"/>
      <c r="AC116" s="72" t="n"/>
      <c r="AD116" s="72" t="n"/>
      <c r="AE116" s="72" t="n"/>
      <c r="AF116" s="72" t="n"/>
      <c r="AG116" s="72" t="n"/>
      <c r="AH116" s="72" t="n"/>
      <c r="AI116" s="72" t="n"/>
      <c r="AJ116" s="72" t="n"/>
      <c r="AK116" s="72" t="n"/>
      <c r="AL116" s="72" t="n"/>
      <c r="AM116" s="72" t="n"/>
      <c r="AN116" s="72" t="n"/>
      <c r="AO116" s="72" t="n"/>
      <c r="AP116" s="70">
        <f>COUNTIF(K116:AO116,"&gt;=0")</f>
        <v/>
      </c>
      <c r="AQ116" s="70">
        <f>IF(AP116&gt;0,SUM(K116:AO116),"")</f>
        <v/>
      </c>
      <c r="AR116" s="70">
        <f>IFERROR(VLOOKUP(A116,Climatologia_PP!A:U,9+Precipitacion!$E$2,FALSE),"")</f>
        <v/>
      </c>
      <c r="AS116" s="70">
        <f>IFERROR((AQ116/AR116)*100,"")</f>
        <v/>
      </c>
      <c r="AT116" s="70">
        <f>IFERROR(IF(AND((AQ116*$I$2*100/(AR116*AP116))&gt;100+3.33*AQ116-AR116*AP116/$I$2,AR116&lt;30),IF(100+3.33*AQ116-AR116*AP116/$I$2&gt;200,200,100+3.33*AQ116-AR116*AP116/$I$2),IF((AQ116*$I$2*100/(AR116*AP116))&lt;100+AQ116-3.33*AR116*AP116/$I$2,100+AQ116-3.33*AR116*AP116/$I$2,IF((AQ116*$I$2*100/(AR116*AP116))&gt;200,200,(AQ116*$I$2*100/(AR116*AP116))))),"")</f>
        <v/>
      </c>
      <c r="AU116" s="70">
        <f>IF(AP116&gt;0,MAX(K116:AO116),"")</f>
        <v/>
      </c>
      <c r="AV116" s="70">
        <f>IFERROR(VLOOKUP(A116,Maximos!A:AQ,8+(Precipitacion!$E$2-1)*3,FALSE),"")</f>
        <v/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6" s="72">
        <f>IFERROR(AU116-AV116,"NA")</f>
        <v/>
      </c>
    </row>
    <row r="117" ht="15" customHeight="1">
      <c r="A117" s="68" t="n">
        <v>14010020</v>
      </c>
      <c r="B117" s="69" t="inlineStr">
        <is>
          <t>Hibacharo</t>
        </is>
      </c>
      <c r="C117" s="69" t="inlineStr">
        <is>
          <t>Area Operativa 02 - Atlántico-Bolívar-Sucre</t>
        </is>
      </c>
      <c r="D117" s="70" t="n">
        <v>-75.14011111000001</v>
      </c>
      <c r="E117" s="70" t="n">
        <v>10.72188889</v>
      </c>
      <c r="F117" s="68" t="n">
        <v>80</v>
      </c>
      <c r="G117" s="68" t="n">
        <v>8</v>
      </c>
      <c r="H117" s="68" t="n">
        <v>8549</v>
      </c>
      <c r="I117" s="69" t="inlineStr">
        <is>
          <t>Atlántico</t>
        </is>
      </c>
      <c r="J117" s="69" t="inlineStr">
        <is>
          <t>Piojó</t>
        </is>
      </c>
      <c r="K117" s="72" t="n">
        <v>5</v>
      </c>
      <c r="L117" s="72" t="n">
        <v>2</v>
      </c>
      <c r="M117" s="72" t="n">
        <v>0</v>
      </c>
      <c r="N117" s="72" t="n">
        <v>0</v>
      </c>
      <c r="O117" s="72" t="n">
        <v>1</v>
      </c>
      <c r="P117" s="72" t="n">
        <v>4</v>
      </c>
      <c r="Q117" s="72" t="n">
        <v>19</v>
      </c>
      <c r="R117" s="72" t="n">
        <v>0</v>
      </c>
      <c r="S117" s="72" t="n">
        <v>0</v>
      </c>
      <c r="T117" s="72" t="n"/>
      <c r="U117" s="72" t="n"/>
      <c r="V117" s="72" t="n"/>
      <c r="W117" s="72" t="n"/>
      <c r="X117" s="72" t="n"/>
      <c r="Y117" s="72" t="n"/>
      <c r="Z117" s="72" t="n"/>
      <c r="AA117" s="72" t="n"/>
      <c r="AB117" s="72" t="n"/>
      <c r="AC117" s="72" t="n"/>
      <c r="AD117" s="72" t="n"/>
      <c r="AE117" s="72" t="n"/>
      <c r="AF117" s="72" t="n"/>
      <c r="AG117" s="72" t="n"/>
      <c r="AH117" s="72" t="n"/>
      <c r="AI117" s="72" t="n"/>
      <c r="AJ117" s="72" t="n"/>
      <c r="AK117" s="72" t="n"/>
      <c r="AL117" s="72" t="n"/>
      <c r="AM117" s="72" t="n"/>
      <c r="AN117" s="72" t="n"/>
      <c r="AO117" s="72" t="n"/>
      <c r="AP117" s="70">
        <f>COUNTIF(K117:AO117,"&gt;=0")</f>
        <v/>
      </c>
      <c r="AQ117" s="70">
        <f>IF(AP117&gt;0,SUM(K117:AO117),"")</f>
        <v/>
      </c>
      <c r="AR117" s="70">
        <f>IFERROR(VLOOKUP(A117,Climatologia_PP!A:U,9+Precipitacion!$E$2,FALSE),"")</f>
        <v/>
      </c>
      <c r="AS117" s="70">
        <f>IFERROR((AQ117/AR117)*100,"")</f>
        <v/>
      </c>
      <c r="AT117" s="70">
        <f>IFERROR(IF(AND((AQ117*$I$2*100/(AR117*AP117))&gt;100+3.33*AQ117-AR117*AP117/$I$2,AR117&lt;30),IF(100+3.33*AQ117-AR117*AP117/$I$2&gt;200,200,100+3.33*AQ117-AR117*AP117/$I$2),IF((AQ117*$I$2*100/(AR117*AP117))&lt;100+AQ117-3.33*AR117*AP117/$I$2,100+AQ117-3.33*AR117*AP117/$I$2,IF((AQ117*$I$2*100/(AR117*AP117))&gt;200,200,(AQ117*$I$2*100/(AR117*AP117))))),"")</f>
        <v/>
      </c>
      <c r="AU117" s="70">
        <f>IF(AP117&gt;0,MAX(K117:AO117),"")</f>
        <v/>
      </c>
      <c r="AV117" s="70">
        <f>IFERROR(VLOOKUP(A117,Maximos!A:AQ,8+(Precipitacion!$E$2-1)*3,FALSE),"")</f>
        <v/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7" s="72">
        <f>IFERROR(AU117-AV117,"NA")</f>
        <v/>
      </c>
    </row>
    <row r="118" ht="15" customHeight="1">
      <c r="A118" s="68" t="n">
        <v>29040310</v>
      </c>
      <c r="B118" s="69" t="inlineStr">
        <is>
          <t>San Pedrito Alerta</t>
        </is>
      </c>
      <c r="C118" s="69" t="inlineStr">
        <is>
          <t>Area Operativa 02 - Atlántico-Bolívar-Sucre</t>
        </is>
      </c>
      <c r="D118" s="70" t="n">
        <v>-74.907967</v>
      </c>
      <c r="E118" s="70" t="n">
        <v>10.2686</v>
      </c>
      <c r="F118" s="68" t="n">
        <v>8</v>
      </c>
      <c r="G118" s="68" t="n">
        <v>8</v>
      </c>
      <c r="H118" s="68" t="n">
        <v>8770</v>
      </c>
      <c r="I118" s="69" t="inlineStr">
        <is>
          <t>Atlántico</t>
        </is>
      </c>
      <c r="J118" s="69" t="inlineStr">
        <is>
          <t>Suan</t>
        </is>
      </c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  <c r="AA118" s="72" t="n"/>
      <c r="AB118" s="72" t="n"/>
      <c r="AC118" s="72" t="n"/>
      <c r="AD118" s="72" t="n"/>
      <c r="AE118" s="72" t="n"/>
      <c r="AF118" s="72" t="n"/>
      <c r="AG118" s="72" t="n"/>
      <c r="AH118" s="72" t="n"/>
      <c r="AI118" s="72" t="n"/>
      <c r="AJ118" s="72" t="n"/>
      <c r="AK118" s="72" t="n"/>
      <c r="AL118" s="72" t="n"/>
      <c r="AM118" s="72" t="n"/>
      <c r="AN118" s="72" t="n"/>
      <c r="AO118" s="72" t="n"/>
      <c r="AP118" s="70">
        <f>COUNTIF(K118:AO118,"&gt;=0")</f>
        <v/>
      </c>
      <c r="AQ118" s="70">
        <f>IF(AP118&gt;0,SUM(K118:AO118),"")</f>
        <v/>
      </c>
      <c r="AR118" s="70">
        <f>IFERROR(VLOOKUP(A118,Climatologia_PP!A:U,9+Precipitacion!$E$2,FALSE),"")</f>
        <v/>
      </c>
      <c r="AS118" s="70">
        <f>IFERROR((AQ118/AR118)*100,"")</f>
        <v/>
      </c>
      <c r="AT118" s="70">
        <f>IFERROR(IF(AND((AQ118*$I$2*100/(AR118*AP118))&gt;100+3.33*AQ118-AR118*AP118/$I$2,AR118&lt;30),IF(100+3.33*AQ118-AR118*AP118/$I$2&gt;200,200,100+3.33*AQ118-AR118*AP118/$I$2),IF((AQ118*$I$2*100/(AR118*AP118))&lt;100+AQ118-3.33*AR118*AP118/$I$2,100+AQ118-3.33*AR118*AP118/$I$2,IF((AQ118*$I$2*100/(AR118*AP118))&gt;200,200,(AQ118*$I$2*100/(AR118*AP118))))),"")</f>
        <v/>
      </c>
      <c r="AU118" s="70">
        <f>IF(AP118&gt;0,MAX(K118:AO118),"")</f>
        <v/>
      </c>
      <c r="AV118" s="70">
        <f>IFERROR(VLOOKUP(A118,Maximos!A:AQ,8+(Precipitacion!$E$2-1)*3,FALSE),"")</f>
        <v/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8" s="72">
        <f>IFERROR(AU118-AV118,"NA")</f>
        <v/>
      </c>
    </row>
    <row r="119" ht="15" customHeight="1">
      <c r="A119" s="68" t="n">
        <v>29040250</v>
      </c>
      <c r="B119" s="69" t="inlineStr">
        <is>
          <t>Campo De La Cruz</t>
        </is>
      </c>
      <c r="C119" s="69" t="inlineStr">
        <is>
          <t>Area Operativa 02 - Atlántico-Bolívar-Sucre</t>
        </is>
      </c>
      <c r="D119" s="70" t="n">
        <v>-74.888374</v>
      </c>
      <c r="E119" s="70" t="n">
        <v>10.37671</v>
      </c>
      <c r="F119" s="68" t="n">
        <v>4</v>
      </c>
      <c r="G119" s="68" t="n">
        <v>8</v>
      </c>
      <c r="H119" s="68" t="n">
        <v>8137</v>
      </c>
      <c r="I119" s="69" t="inlineStr">
        <is>
          <t>Atlántico</t>
        </is>
      </c>
      <c r="J119" s="69" t="inlineStr">
        <is>
          <t>Campo De La Cruz</t>
        </is>
      </c>
      <c r="K119" s="72" t="n">
        <v>0</v>
      </c>
      <c r="L119" s="72" t="n">
        <v>0</v>
      </c>
      <c r="M119" s="72" t="n">
        <v>0</v>
      </c>
      <c r="N119" s="72" t="n">
        <v>0</v>
      </c>
      <c r="O119" s="72" t="n">
        <v>3</v>
      </c>
      <c r="P119" s="72" t="n">
        <v>5</v>
      </c>
      <c r="Q119" s="72" t="n">
        <v>0</v>
      </c>
      <c r="R119" s="72" t="n">
        <v>0</v>
      </c>
      <c r="S119" s="72" t="n">
        <v>0</v>
      </c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72" t="n"/>
      <c r="AC119" s="72" t="n"/>
      <c r="AD119" s="72" t="n"/>
      <c r="AE119" s="72" t="n"/>
      <c r="AF119" s="72" t="n"/>
      <c r="AG119" s="72" t="n"/>
      <c r="AH119" s="72" t="n"/>
      <c r="AI119" s="72" t="n"/>
      <c r="AJ119" s="72" t="n"/>
      <c r="AK119" s="72" t="n"/>
      <c r="AL119" s="72" t="n"/>
      <c r="AM119" s="72" t="n"/>
      <c r="AN119" s="72" t="n"/>
      <c r="AO119" s="72" t="n"/>
      <c r="AP119" s="70">
        <f>COUNTIF(K119:AO119,"&gt;=0")</f>
        <v/>
      </c>
      <c r="AQ119" s="70">
        <f>IF(AP119&gt;0,SUM(K119:AO119),"")</f>
        <v/>
      </c>
      <c r="AR119" s="70">
        <f>IFERROR(VLOOKUP(A119,Climatologia_PP!A:U,9+Precipitacion!$E$2,FALSE),"")</f>
        <v/>
      </c>
      <c r="AS119" s="70">
        <f>IFERROR((AQ119/AR119)*100,"")</f>
        <v/>
      </c>
      <c r="AT119" s="70">
        <f>IFERROR(IF(AND((AQ119*$I$2*100/(AR119*AP119))&gt;100+3.33*AQ119-AR119*AP119/$I$2,AR119&lt;30),IF(100+3.33*AQ119-AR119*AP119/$I$2&gt;200,200,100+3.33*AQ119-AR119*AP119/$I$2),IF((AQ119*$I$2*100/(AR119*AP119))&lt;100+AQ119-3.33*AR119*AP119/$I$2,100+AQ119-3.33*AR119*AP119/$I$2,IF((AQ119*$I$2*100/(AR119*AP119))&gt;200,200,(AQ119*$I$2*100/(AR119*AP119))))),"")</f>
        <v/>
      </c>
      <c r="AU119" s="70">
        <f>IF(AP119&gt;0,MAX(K119:AO119),"")</f>
        <v/>
      </c>
      <c r="AV119" s="70">
        <f>IFERROR(VLOOKUP(A119,Maximos!A:AQ,8+(Precipitacion!$E$2-1)*3,FALSE),"")</f>
        <v/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9" s="72">
        <f>IFERROR(AU119-AV119,"NA")</f>
        <v/>
      </c>
    </row>
    <row r="120" ht="15" customHeight="1">
      <c r="A120" s="68" t="n">
        <v>25021370</v>
      </c>
      <c r="B120" s="69" t="inlineStr">
        <is>
          <t>San Luis</t>
        </is>
      </c>
      <c r="C120" s="69" t="inlineStr">
        <is>
          <t>Area Operativa 02 - Atlántico-Bolívar-Sucre</t>
        </is>
      </c>
      <c r="D120" s="70" t="n">
        <v>-74.704339</v>
      </c>
      <c r="E120" s="70" t="n">
        <v>8.878102999999999</v>
      </c>
      <c r="F120" s="68" t="n">
        <v>20</v>
      </c>
      <c r="G120" s="68" t="n">
        <v>70</v>
      </c>
      <c r="H120" s="68" t="n">
        <v>70771</v>
      </c>
      <c r="I120" s="69" t="inlineStr">
        <is>
          <t>Sucre</t>
        </is>
      </c>
      <c r="J120" s="69" t="inlineStr">
        <is>
          <t>Sucre</t>
        </is>
      </c>
      <c r="K120" s="72" t="n">
        <v>0</v>
      </c>
      <c r="L120" s="72" t="n">
        <v>0</v>
      </c>
      <c r="M120" s="72" t="n">
        <v>0</v>
      </c>
      <c r="N120" s="72" t="n">
        <v>0</v>
      </c>
      <c r="O120" s="72" t="n">
        <v>0</v>
      </c>
      <c r="P120" s="72" t="n">
        <v>0</v>
      </c>
      <c r="Q120" s="72" t="n">
        <v>0</v>
      </c>
      <c r="R120" s="72" t="n">
        <v>0</v>
      </c>
      <c r="S120" s="72" t="n">
        <v>0</v>
      </c>
      <c r="T120" s="72" t="n"/>
      <c r="U120" s="72" t="n"/>
      <c r="V120" s="72" t="n"/>
      <c r="W120" s="72" t="n"/>
      <c r="X120" s="72" t="n"/>
      <c r="Y120" s="72" t="n"/>
      <c r="Z120" s="72" t="n"/>
      <c r="AA120" s="72" t="n"/>
      <c r="AB120" s="72" t="n"/>
      <c r="AC120" s="72" t="n"/>
      <c r="AD120" s="72" t="n"/>
      <c r="AE120" s="72" t="n"/>
      <c r="AF120" s="72" t="n"/>
      <c r="AG120" s="72" t="n"/>
      <c r="AH120" s="72" t="n"/>
      <c r="AI120" s="72" t="n"/>
      <c r="AJ120" s="72" t="n"/>
      <c r="AK120" s="72" t="n"/>
      <c r="AL120" s="72" t="n"/>
      <c r="AM120" s="72" t="n"/>
      <c r="AN120" s="72" t="n"/>
      <c r="AO120" s="72" t="n"/>
      <c r="AP120" s="70">
        <f>COUNTIF(K120:AO120,"&gt;=0")</f>
        <v/>
      </c>
      <c r="AQ120" s="70">
        <f>IF(AP120&gt;0,SUM(K120:AO120),"")</f>
        <v/>
      </c>
      <c r="AR120" s="70">
        <f>IFERROR(VLOOKUP(A120,Climatologia_PP!A:U,9+Precipitacion!$E$2,FALSE),"")</f>
        <v/>
      </c>
      <c r="AS120" s="70">
        <f>IFERROR((AQ120/AR120)*100,"")</f>
        <v/>
      </c>
      <c r="AT120" s="70">
        <f>IFERROR(IF(AND((AQ120*$I$2*100/(AR120*AP120))&gt;100+3.33*AQ120-AR120*AP120/$I$2,AR120&lt;30),IF(100+3.33*AQ120-AR120*AP120/$I$2&gt;200,200,100+3.33*AQ120-AR120*AP120/$I$2),IF((AQ120*$I$2*100/(AR120*AP120))&lt;100+AQ120-3.33*AR120*AP120/$I$2,100+AQ120-3.33*AR120*AP120/$I$2,IF((AQ120*$I$2*100/(AR120*AP120))&gt;200,200,(AQ120*$I$2*100/(AR120*AP120))))),"")</f>
        <v/>
      </c>
      <c r="AU120" s="70">
        <f>IF(AP120&gt;0,MAX(K120:AO120),"")</f>
        <v/>
      </c>
      <c r="AV120" s="70">
        <f>IFERROR(VLOOKUP(A120,Maximos!A:AQ,8+(Precipitacion!$E$2-1)*3,FALSE),"")</f>
        <v/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0" s="72">
        <f>IFERROR(AU120-AV120,"NA")</f>
        <v/>
      </c>
    </row>
    <row r="121" ht="15" customHeight="1">
      <c r="A121" s="68" t="n">
        <v>29040020</v>
      </c>
      <c r="B121" s="69" t="inlineStr">
        <is>
          <t>Montebello</t>
        </is>
      </c>
      <c r="C121" s="69" t="inlineStr">
        <is>
          <t>Area Operativa 02 - Atlántico-Bolívar-Sucre</t>
        </is>
      </c>
      <c r="D121" s="70" t="n">
        <v>-74.90783333</v>
      </c>
      <c r="E121" s="70" t="n">
        <v>10.7085</v>
      </c>
      <c r="F121" s="68" t="n">
        <v>100</v>
      </c>
      <c r="G121" s="68" t="n">
        <v>8</v>
      </c>
      <c r="H121" s="68" t="n">
        <v>8078</v>
      </c>
      <c r="I121" s="69" t="inlineStr">
        <is>
          <t>Atlántico</t>
        </is>
      </c>
      <c r="J121" s="69" t="inlineStr">
        <is>
          <t>Baranoa</t>
        </is>
      </c>
      <c r="K121" s="72" t="n">
        <v>10.6</v>
      </c>
      <c r="L121" s="72" t="n">
        <v>0</v>
      </c>
      <c r="M121" s="72" t="n">
        <v>0</v>
      </c>
      <c r="N121" s="72" t="n">
        <v>0</v>
      </c>
      <c r="O121" s="72" t="n">
        <v>43</v>
      </c>
      <c r="P121" s="72" t="n">
        <v>6</v>
      </c>
      <c r="Q121" s="72" t="n">
        <v>0</v>
      </c>
      <c r="R121" s="72" t="n">
        <v>0</v>
      </c>
      <c r="S121" s="72" t="n">
        <v>0</v>
      </c>
      <c r="T121" s="72" t="n"/>
      <c r="U121" s="72" t="n"/>
      <c r="V121" s="72" t="n"/>
      <c r="W121" s="72" t="n"/>
      <c r="X121" s="72" t="n"/>
      <c r="Y121" s="72" t="n"/>
      <c r="Z121" s="72" t="n"/>
      <c r="AA121" s="72" t="n"/>
      <c r="AB121" s="72" t="n"/>
      <c r="AC121" s="72" t="n"/>
      <c r="AD121" s="72" t="n"/>
      <c r="AE121" s="72" t="n"/>
      <c r="AF121" s="72" t="n"/>
      <c r="AG121" s="72" t="n"/>
      <c r="AH121" s="72" t="n"/>
      <c r="AI121" s="72" t="n"/>
      <c r="AJ121" s="72" t="n"/>
      <c r="AK121" s="72" t="n"/>
      <c r="AL121" s="72" t="n"/>
      <c r="AM121" s="72" t="n"/>
      <c r="AN121" s="72" t="n"/>
      <c r="AO121" s="72" t="n"/>
      <c r="AP121" s="70">
        <f>COUNTIF(K121:AO121,"&gt;=0")</f>
        <v/>
      </c>
      <c r="AQ121" s="70">
        <f>IF(AP121&gt;0,SUM(K121:AO121),"")</f>
        <v/>
      </c>
      <c r="AR121" s="70">
        <f>IFERROR(VLOOKUP(A121,Climatologia_PP!A:U,9+Precipitacion!$E$2,FALSE),"")</f>
        <v/>
      </c>
      <c r="AS121" s="70">
        <f>IFERROR((AQ121/AR121)*100,"")</f>
        <v/>
      </c>
      <c r="AT121" s="70">
        <f>IFERROR(IF(AND((AQ121*$I$2*100/(AR121*AP121))&gt;100+3.33*AQ121-AR121*AP121/$I$2,AR121&lt;30),IF(100+3.33*AQ121-AR121*AP121/$I$2&gt;200,200,100+3.33*AQ121-AR121*AP121/$I$2),IF((AQ121*$I$2*100/(AR121*AP121))&lt;100+AQ121-3.33*AR121*AP121/$I$2,100+AQ121-3.33*AR121*AP121/$I$2,IF((AQ121*$I$2*100/(AR121*AP121))&gt;200,200,(AQ121*$I$2*100/(AR121*AP121))))),"")</f>
        <v/>
      </c>
      <c r="AU121" s="70">
        <f>IF(AP121&gt;0,MAX(K121:AO121),"")</f>
        <v/>
      </c>
      <c r="AV121" s="70">
        <f>IFERROR(VLOOKUP(A121,Maximos!A:AQ,8+(Precipitacion!$E$2-1)*3,FALSE),"")</f>
        <v/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1" s="72">
        <f>IFERROR(AU121-AV121,"NA")</f>
        <v/>
      </c>
    </row>
    <row r="122" ht="15" customHeight="1">
      <c r="A122" s="68" t="n">
        <v>29035110</v>
      </c>
      <c r="B122" s="69" t="inlineStr">
        <is>
          <t>San Pablo</t>
        </is>
      </c>
      <c r="C122" s="69" t="inlineStr">
        <is>
          <t>Area Operativa 02 - Atlántico-Bolívar-Sucre</t>
        </is>
      </c>
      <c r="D122" s="70" t="n">
        <v>-75.25861111</v>
      </c>
      <c r="E122" s="70" t="n">
        <v>10.04316667</v>
      </c>
      <c r="F122" s="68" t="n">
        <v>20</v>
      </c>
      <c r="G122" s="68" t="n">
        <v>13</v>
      </c>
      <c r="H122" s="68" t="n">
        <v>13442</v>
      </c>
      <c r="I122" s="69" t="inlineStr">
        <is>
          <t>Bolívar</t>
        </is>
      </c>
      <c r="J122" s="69" t="inlineStr">
        <is>
          <t>María La Baja</t>
        </is>
      </c>
      <c r="K122" s="72" t="n">
        <v>38.5</v>
      </c>
      <c r="L122" s="72" t="n">
        <v>0.5</v>
      </c>
      <c r="M122" s="72" t="n">
        <v>1.4</v>
      </c>
      <c r="N122" s="72" t="n">
        <v>4.4</v>
      </c>
      <c r="O122" s="72" t="n">
        <v>0</v>
      </c>
      <c r="P122" s="72" t="n">
        <v>11.8</v>
      </c>
      <c r="Q122" s="72" t="n">
        <v>0</v>
      </c>
      <c r="R122" s="72" t="n">
        <v>0</v>
      </c>
      <c r="S122" s="72" t="n">
        <v>0</v>
      </c>
      <c r="T122" s="72" t="n"/>
      <c r="U122" s="72" t="n"/>
      <c r="V122" s="72" t="n"/>
      <c r="W122" s="72" t="n"/>
      <c r="X122" s="72" t="n"/>
      <c r="Y122" s="72" t="n"/>
      <c r="Z122" s="72" t="n"/>
      <c r="AA122" s="72" t="n"/>
      <c r="AB122" s="72" t="n"/>
      <c r="AC122" s="72" t="n"/>
      <c r="AD122" s="72" t="n"/>
      <c r="AE122" s="72" t="n"/>
      <c r="AF122" s="72" t="n"/>
      <c r="AG122" s="72" t="n"/>
      <c r="AH122" s="72" t="n"/>
      <c r="AI122" s="72" t="n"/>
      <c r="AJ122" s="72" t="n"/>
      <c r="AK122" s="72" t="n"/>
      <c r="AL122" s="72" t="n"/>
      <c r="AM122" s="72" t="n"/>
      <c r="AN122" s="72" t="n"/>
      <c r="AO122" s="72" t="n"/>
      <c r="AP122" s="70">
        <f>COUNTIF(K122:AO122,"&gt;=0")</f>
        <v/>
      </c>
      <c r="AQ122" s="70">
        <f>IF(AP122&gt;0,SUM(K122:AO122),"")</f>
        <v/>
      </c>
      <c r="AR122" s="70">
        <f>IFERROR(VLOOKUP(A122,Climatologia_PP!A:U,9+Precipitacion!$E$2,FALSE),"")</f>
        <v/>
      </c>
      <c r="AS122" s="70">
        <f>IFERROR((AQ122/AR122)*100,"")</f>
        <v/>
      </c>
      <c r="AT122" s="70">
        <f>IFERROR(IF(AND((AQ122*$I$2*100/(AR122*AP122))&gt;100+3.33*AQ122-AR122*AP122/$I$2,AR122&lt;30),IF(100+3.33*AQ122-AR122*AP122/$I$2&gt;200,200,100+3.33*AQ122-AR122*AP122/$I$2),IF((AQ122*$I$2*100/(AR122*AP122))&lt;100+AQ122-3.33*AR122*AP122/$I$2,100+AQ122-3.33*AR122*AP122/$I$2,IF((AQ122*$I$2*100/(AR122*AP122))&gt;200,200,(AQ122*$I$2*100/(AR122*AP122))))),"")</f>
        <v/>
      </c>
      <c r="AU122" s="70">
        <f>IF(AP122&gt;0,MAX(K122:AO122),"")</f>
        <v/>
      </c>
      <c r="AV122" s="70">
        <f>IFERROR(VLOOKUP(A122,Maximos!A:AQ,8+(Precipitacion!$E$2-1)*3,FALSE),"")</f>
        <v/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2" s="72">
        <f>IFERROR(AU122-AV122,"NA")</f>
        <v/>
      </c>
    </row>
    <row r="123" ht="15" customHeight="1">
      <c r="A123" s="68" t="n">
        <v>29030050</v>
      </c>
      <c r="B123" s="69" t="inlineStr">
        <is>
          <t>San Estanislao</t>
        </is>
      </c>
      <c r="C123" s="69" t="inlineStr">
        <is>
          <t>Area Operativa 02 - Atlántico-Bolívar-Sucre</t>
        </is>
      </c>
      <c r="D123" s="70" t="n">
        <v>-75.16183332999999</v>
      </c>
      <c r="E123" s="70" t="n">
        <v>10.40411111</v>
      </c>
      <c r="F123" s="68" t="n">
        <v>20</v>
      </c>
      <c r="G123" s="68" t="n">
        <v>13</v>
      </c>
      <c r="H123" s="68" t="n">
        <v>13647</v>
      </c>
      <c r="I123" s="69" t="inlineStr">
        <is>
          <t>Bolívar</t>
        </is>
      </c>
      <c r="J123" s="69" t="inlineStr">
        <is>
          <t>San Estanislao</t>
        </is>
      </c>
      <c r="K123" s="72" t="n">
        <v>0</v>
      </c>
      <c r="L123" s="72" t="n">
        <v>20</v>
      </c>
      <c r="M123" s="72" t="n">
        <v>0</v>
      </c>
      <c r="N123" s="72" t="n">
        <v>0</v>
      </c>
      <c r="O123" s="72" t="n">
        <v>0</v>
      </c>
      <c r="P123" s="72" t="n">
        <v>20</v>
      </c>
      <c r="Q123" s="72" t="n">
        <v>0</v>
      </c>
      <c r="R123" s="72" t="n">
        <v>0</v>
      </c>
      <c r="S123" s="72" t="n">
        <v>0</v>
      </c>
      <c r="T123" s="72" t="n"/>
      <c r="U123" s="72" t="n"/>
      <c r="V123" s="72" t="n"/>
      <c r="W123" s="72" t="n"/>
      <c r="X123" s="72" t="n"/>
      <c r="Y123" s="72" t="n"/>
      <c r="Z123" s="72" t="n"/>
      <c r="AA123" s="72" t="n"/>
      <c r="AB123" s="72" t="n"/>
      <c r="AC123" s="72" t="n"/>
      <c r="AD123" s="72" t="n"/>
      <c r="AE123" s="72" t="n"/>
      <c r="AF123" s="72" t="n"/>
      <c r="AG123" s="72" t="n"/>
      <c r="AH123" s="72" t="n"/>
      <c r="AI123" s="72" t="n"/>
      <c r="AJ123" s="72" t="n"/>
      <c r="AK123" s="72" t="n"/>
      <c r="AL123" s="72" t="n"/>
      <c r="AM123" s="72" t="n"/>
      <c r="AN123" s="72" t="n"/>
      <c r="AO123" s="72" t="n"/>
      <c r="AP123" s="70">
        <f>COUNTIF(K123:AO123,"&gt;=0")</f>
        <v/>
      </c>
      <c r="AQ123" s="70">
        <f>IF(AP123&gt;0,SUM(K123:AO123),"")</f>
        <v/>
      </c>
      <c r="AR123" s="70">
        <f>IFERROR(VLOOKUP(A123,Climatologia_PP!A:U,9+Precipitacion!$E$2,FALSE),"")</f>
        <v/>
      </c>
      <c r="AS123" s="70">
        <f>IFERROR((AQ123/AR123)*100,"")</f>
        <v/>
      </c>
      <c r="AT123" s="70">
        <f>IFERROR(IF(AND((AQ123*$I$2*100/(AR123*AP123))&gt;100+3.33*AQ123-AR123*AP123/$I$2,AR123&lt;30),IF(100+3.33*AQ123-AR123*AP123/$I$2&gt;200,200,100+3.33*AQ123-AR123*AP123/$I$2),IF((AQ123*$I$2*100/(AR123*AP123))&lt;100+AQ123-3.33*AR123*AP123/$I$2,100+AQ123-3.33*AR123*AP123/$I$2,IF((AQ123*$I$2*100/(AR123*AP123))&gt;200,200,(AQ123*$I$2*100/(AR123*AP123))))),"")</f>
        <v/>
      </c>
      <c r="AU123" s="70">
        <f>IF(AP123&gt;0,MAX(K123:AO123),"")</f>
        <v/>
      </c>
      <c r="AV123" s="70">
        <f>IFERROR(VLOOKUP(A123,Maximos!A:AQ,8+(Precipitacion!$E$2-1)*3,FALSE),"")</f>
        <v/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3" s="72">
        <f>IFERROR(AU123-AV123,"NA")</f>
        <v/>
      </c>
    </row>
    <row r="124" ht="15" customHeight="1">
      <c r="A124" s="68" t="n">
        <v>14010050</v>
      </c>
      <c r="B124" s="69" t="inlineStr">
        <is>
          <t>Cañaveral</t>
        </is>
      </c>
      <c r="C124" s="69" t="inlineStr">
        <is>
          <t>Area Operativa 02 - Atlántico-Bolívar-Sucre</t>
        </is>
      </c>
      <c r="D124" s="70" t="n">
        <v>-75.335295</v>
      </c>
      <c r="E124" s="70" t="n">
        <v>10.392974</v>
      </c>
      <c r="F124" s="68" t="n">
        <v>75</v>
      </c>
      <c r="G124" s="68" t="n">
        <v>13</v>
      </c>
      <c r="H124" s="68" t="n">
        <v>13836</v>
      </c>
      <c r="I124" s="69" t="inlineStr">
        <is>
          <t>Bolívar</t>
        </is>
      </c>
      <c r="J124" s="69" t="inlineStr">
        <is>
          <t>Turbaco</t>
        </is>
      </c>
      <c r="K124" s="72" t="n">
        <v>3</v>
      </c>
      <c r="L124" s="72" t="n">
        <v>0</v>
      </c>
      <c r="M124" s="72" t="n">
        <v>0</v>
      </c>
      <c r="N124" s="72" t="n">
        <v>0</v>
      </c>
      <c r="O124" s="72" t="n">
        <v>2.5</v>
      </c>
      <c r="P124" s="72" t="n">
        <v>7.5</v>
      </c>
      <c r="Q124" s="72" t="n">
        <v>0</v>
      </c>
      <c r="R124" s="72" t="n">
        <v>0</v>
      </c>
      <c r="S124" s="72" t="n">
        <v>0</v>
      </c>
      <c r="T124" s="72" t="n"/>
      <c r="U124" s="72" t="n"/>
      <c r="V124" s="72" t="n"/>
      <c r="W124" s="72" t="n"/>
      <c r="X124" s="72" t="n"/>
      <c r="Y124" s="72" t="n"/>
      <c r="Z124" s="72" t="n"/>
      <c r="AA124" s="72" t="n"/>
      <c r="AB124" s="72" t="n"/>
      <c r="AC124" s="72" t="n"/>
      <c r="AD124" s="72" t="n"/>
      <c r="AE124" s="72" t="n"/>
      <c r="AF124" s="72" t="n"/>
      <c r="AG124" s="72" t="n"/>
      <c r="AH124" s="72" t="n"/>
      <c r="AI124" s="72" t="n"/>
      <c r="AJ124" s="72" t="n"/>
      <c r="AK124" s="72" t="n"/>
      <c r="AL124" s="72" t="n"/>
      <c r="AM124" s="72" t="n"/>
      <c r="AN124" s="72" t="n"/>
      <c r="AO124" s="72" t="n"/>
      <c r="AP124" s="70">
        <f>COUNTIF(K124:AO124,"&gt;=0")</f>
        <v/>
      </c>
      <c r="AQ124" s="70">
        <f>IF(AP124&gt;0,SUM(K124:AO124),"")</f>
        <v/>
      </c>
      <c r="AR124" s="70">
        <f>IFERROR(VLOOKUP(A124,Climatologia_PP!A:U,9+Precipitacion!$E$2,FALSE),"")</f>
        <v/>
      </c>
      <c r="AS124" s="70">
        <f>IFERROR((AQ124/AR124)*100,"")</f>
        <v/>
      </c>
      <c r="AT124" s="70">
        <f>IFERROR(IF(AND((AQ124*$I$2*100/(AR124*AP124))&gt;100+3.33*AQ124-AR124*AP124/$I$2,AR124&lt;30),IF(100+3.33*AQ124-AR124*AP124/$I$2&gt;200,200,100+3.33*AQ124-AR124*AP124/$I$2),IF((AQ124*$I$2*100/(AR124*AP124))&lt;100+AQ124-3.33*AR124*AP124/$I$2,100+AQ124-3.33*AR124*AP124/$I$2,IF((AQ124*$I$2*100/(AR124*AP124))&gt;200,200,(AQ124*$I$2*100/(AR124*AP124))))),"")</f>
        <v/>
      </c>
      <c r="AU124" s="70">
        <f>IF(AP124&gt;0,MAX(K124:AO124),"")</f>
        <v/>
      </c>
      <c r="AV124" s="70">
        <f>IFERROR(VLOOKUP(A124,Maximos!A:AQ,8+(Precipitacion!$E$2-1)*3,FALSE),"")</f>
        <v/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4" s="72">
        <f>IFERROR(AU124-AV124,"NA")</f>
        <v/>
      </c>
    </row>
    <row r="125" ht="15" customHeight="1">
      <c r="A125" s="68" t="n">
        <v>25025210</v>
      </c>
      <c r="B125" s="69" t="inlineStr">
        <is>
          <t>Pinillos</t>
        </is>
      </c>
      <c r="C125" s="69" t="inlineStr">
        <is>
          <t>Area Operativa 02 - Atlántico-Bolívar-Sucre</t>
        </is>
      </c>
      <c r="D125" s="70" t="n">
        <v>-74.45777778</v>
      </c>
      <c r="E125" s="70" t="n">
        <v>8.911388888999999</v>
      </c>
      <c r="F125" s="68" t="n">
        <v>10</v>
      </c>
      <c r="G125" s="68" t="n">
        <v>13</v>
      </c>
      <c r="H125" s="68" t="n">
        <v>13549</v>
      </c>
      <c r="I125" s="69" t="inlineStr">
        <is>
          <t>Bolívar</t>
        </is>
      </c>
      <c r="J125" s="69" t="inlineStr">
        <is>
          <t>Pinillos</t>
        </is>
      </c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72" t="n"/>
      <c r="AC125" s="72" t="n"/>
      <c r="AD125" s="72" t="n"/>
      <c r="AE125" s="72" t="n"/>
      <c r="AF125" s="72" t="n"/>
      <c r="AG125" s="72" t="n"/>
      <c r="AH125" s="72" t="n"/>
      <c r="AI125" s="72" t="n"/>
      <c r="AJ125" s="72" t="n"/>
      <c r="AK125" s="72" t="n"/>
      <c r="AL125" s="72" t="n"/>
      <c r="AM125" s="72" t="n"/>
      <c r="AN125" s="72" t="n"/>
      <c r="AO125" s="72" t="n"/>
      <c r="AP125" s="70">
        <f>COUNTIF(K125:AO125,"&gt;=0")</f>
        <v/>
      </c>
      <c r="AQ125" s="70">
        <f>IF(AP125&gt;0,SUM(K125:AO125),"")</f>
        <v/>
      </c>
      <c r="AR125" s="70">
        <f>IFERROR(VLOOKUP(A125,Climatologia_PP!A:U,9+Precipitacion!$E$2,FALSE),"")</f>
        <v/>
      </c>
      <c r="AS125" s="70">
        <f>IFERROR((AQ125/AR125)*100,"")</f>
        <v/>
      </c>
      <c r="AT125" s="70">
        <f>IFERROR(IF(AND((AQ125*$I$2*100/(AR125*AP125))&gt;100+3.33*AQ125-AR125*AP125/$I$2,AR125&lt;30),IF(100+3.33*AQ125-AR125*AP125/$I$2&gt;200,200,100+3.33*AQ125-AR125*AP125/$I$2),IF((AQ125*$I$2*100/(AR125*AP125))&lt;100+AQ125-3.33*AR125*AP125/$I$2,100+AQ125-3.33*AR125*AP125/$I$2,IF((AQ125*$I$2*100/(AR125*AP125))&gt;200,200,(AQ125*$I$2*100/(AR125*AP125))))),"")</f>
        <v/>
      </c>
      <c r="AU125" s="70">
        <f>IF(AP125&gt;0,MAX(K125:AO125),"")</f>
        <v/>
      </c>
      <c r="AV125" s="70">
        <f>IFERROR(VLOOKUP(A125,Maximos!A:AQ,8+(Precipitacion!$E$2-1)*3,FALSE),"")</f>
        <v/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5" s="72">
        <f>IFERROR(AU125-AV125,"NA")</f>
        <v/>
      </c>
    </row>
    <row r="126" ht="15" customHeight="1">
      <c r="A126" s="68" t="n">
        <v>13075020</v>
      </c>
      <c r="B126" s="69" t="inlineStr">
        <is>
          <t>Salado El</t>
        </is>
      </c>
      <c r="C126" s="69" t="inlineStr">
        <is>
          <t>Area Operativa 02 - Atlántico-Bolívar-Sucre</t>
        </is>
      </c>
      <c r="D126" s="70" t="n">
        <v>-75.58222222000001</v>
      </c>
      <c r="E126" s="70" t="n">
        <v>8.913888889000001</v>
      </c>
      <c r="F126" s="68" t="n">
        <v>40</v>
      </c>
      <c r="G126" s="68" t="n">
        <v>23</v>
      </c>
      <c r="H126" s="68" t="n">
        <v>23189</v>
      </c>
      <c r="I126" s="69" t="inlineStr">
        <is>
          <t>Córdoba</t>
        </is>
      </c>
      <c r="J126" s="69" t="inlineStr">
        <is>
          <t>Ciénaga De Oro</t>
        </is>
      </c>
      <c r="K126" s="72" t="n">
        <v>0</v>
      </c>
      <c r="L126" s="72" t="n">
        <v>0.2</v>
      </c>
      <c r="M126" s="72" t="n">
        <v>0.1</v>
      </c>
      <c r="N126" s="72" t="n">
        <v>1.8</v>
      </c>
      <c r="O126" s="72" t="n">
        <v>10.5</v>
      </c>
      <c r="P126" s="72" t="n">
        <v>0</v>
      </c>
      <c r="Q126" s="72" t="n">
        <v>0</v>
      </c>
      <c r="R126" s="72" t="n">
        <v>0</v>
      </c>
      <c r="S126" s="72" t="n">
        <v>0</v>
      </c>
      <c r="T126" s="72" t="n"/>
      <c r="U126" s="72" t="n"/>
      <c r="V126" s="72" t="n"/>
      <c r="W126" s="72" t="n"/>
      <c r="X126" s="72" t="n"/>
      <c r="Y126" s="72" t="n"/>
      <c r="Z126" s="72" t="n"/>
      <c r="AA126" s="72" t="n"/>
      <c r="AB126" s="72" t="n"/>
      <c r="AC126" s="72" t="n"/>
      <c r="AD126" s="72" t="n"/>
      <c r="AE126" s="72" t="n"/>
      <c r="AF126" s="72" t="n"/>
      <c r="AG126" s="72" t="n"/>
      <c r="AH126" s="72" t="n"/>
      <c r="AI126" s="72" t="n"/>
      <c r="AJ126" s="72" t="n"/>
      <c r="AK126" s="72" t="n"/>
      <c r="AL126" s="72" t="n"/>
      <c r="AM126" s="72" t="n"/>
      <c r="AN126" s="72" t="n"/>
      <c r="AO126" s="72" t="n"/>
      <c r="AP126" s="70">
        <f>COUNTIF(K126:AO126,"&gt;=0")</f>
        <v/>
      </c>
      <c r="AQ126" s="70">
        <f>IF(AP126&gt;0,SUM(K126:AO126),"")</f>
        <v/>
      </c>
      <c r="AR126" s="70">
        <f>IFERROR(VLOOKUP(A126,Climatologia_PP!A:U,9+Precipitacion!$E$2,FALSE),"")</f>
        <v/>
      </c>
      <c r="AS126" s="70">
        <f>IFERROR((AQ126/AR126)*100,"")</f>
        <v/>
      </c>
      <c r="AT126" s="70">
        <f>IFERROR(IF(AND((AQ126*$I$2*100/(AR126*AP126))&gt;100+3.33*AQ126-AR126*AP126/$I$2,AR126&lt;30),IF(100+3.33*AQ126-AR126*AP126/$I$2&gt;200,200,100+3.33*AQ126-AR126*AP126/$I$2),IF((AQ126*$I$2*100/(AR126*AP126))&lt;100+AQ126-3.33*AR126*AP126/$I$2,100+AQ126-3.33*AR126*AP126/$I$2,IF((AQ126*$I$2*100/(AR126*AP126))&gt;200,200,(AQ126*$I$2*100/(AR126*AP126))))),"")</f>
        <v/>
      </c>
      <c r="AU126" s="70">
        <f>IF(AP126&gt;0,MAX(K126:AO126),"")</f>
        <v/>
      </c>
      <c r="AV126" s="70">
        <f>IFERROR(VLOOKUP(A126,Maximos!A:AQ,8+(Precipitacion!$E$2-1)*3,FALSE),"")</f>
        <v/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6" s="72">
        <f>IFERROR(AU126-AV126,"NA")</f>
        <v/>
      </c>
    </row>
    <row r="127" ht="15" customHeight="1">
      <c r="A127" s="68" t="n">
        <v>29040240</v>
      </c>
      <c r="B127" s="69" t="inlineStr">
        <is>
          <t>Usiacuri</t>
        </is>
      </c>
      <c r="C127" s="69" t="inlineStr">
        <is>
          <t>Area Operativa 02 - Atlántico-Bolívar-Sucre</t>
        </is>
      </c>
      <c r="D127" s="70" t="n">
        <v>-74.98055556</v>
      </c>
      <c r="E127" s="70" t="n">
        <v>10.74472222</v>
      </c>
      <c r="F127" s="68" t="n">
        <v>100</v>
      </c>
      <c r="G127" s="68" t="n">
        <v>8</v>
      </c>
      <c r="H127" s="68" t="n">
        <v>8849</v>
      </c>
      <c r="I127" s="69" t="inlineStr">
        <is>
          <t>Atlántico</t>
        </is>
      </c>
      <c r="J127" s="69" t="inlineStr">
        <is>
          <t>Usiacurí</t>
        </is>
      </c>
      <c r="K127" s="72" t="n">
        <v>2</v>
      </c>
      <c r="L127" s="72" t="n">
        <v>0</v>
      </c>
      <c r="M127" s="72" t="n">
        <v>0</v>
      </c>
      <c r="N127" s="72" t="n">
        <v>0</v>
      </c>
      <c r="O127" s="72" t="n">
        <v>24.5</v>
      </c>
      <c r="P127" s="72" t="n">
        <v>30.1</v>
      </c>
      <c r="Q127" s="72" t="n">
        <v>0</v>
      </c>
      <c r="R127" s="72" t="n">
        <v>0</v>
      </c>
      <c r="S127" s="72" t="n">
        <v>0</v>
      </c>
      <c r="T127" s="72" t="n"/>
      <c r="U127" s="72" t="n"/>
      <c r="V127" s="72" t="n"/>
      <c r="W127" s="72" t="n"/>
      <c r="X127" s="72" t="n"/>
      <c r="Y127" s="72" t="n"/>
      <c r="Z127" s="72" t="n"/>
      <c r="AA127" s="72" t="n"/>
      <c r="AB127" s="72" t="n"/>
      <c r="AC127" s="72" t="n"/>
      <c r="AD127" s="72" t="n"/>
      <c r="AE127" s="72" t="n"/>
      <c r="AF127" s="72" t="n"/>
      <c r="AG127" s="72" t="n"/>
      <c r="AH127" s="72" t="n"/>
      <c r="AI127" s="72" t="n"/>
      <c r="AJ127" s="72" t="n"/>
      <c r="AK127" s="72" t="n"/>
      <c r="AL127" s="72" t="n"/>
      <c r="AM127" s="72" t="n"/>
      <c r="AN127" s="72" t="n"/>
      <c r="AO127" s="72" t="n"/>
      <c r="AP127" s="70">
        <f>COUNTIF(K127:AO127,"&gt;=0")</f>
        <v/>
      </c>
      <c r="AQ127" s="70">
        <f>IF(AP127&gt;0,SUM(K127:AO127),"")</f>
        <v/>
      </c>
      <c r="AR127" s="70">
        <f>IFERROR(VLOOKUP(A127,Climatologia_PP!A:U,9+Precipitacion!$E$2,FALSE),"")</f>
        <v/>
      </c>
      <c r="AS127" s="70">
        <f>IFERROR((AQ127/AR127)*100,"")</f>
        <v/>
      </c>
      <c r="AT127" s="70">
        <f>IFERROR(IF(AND((AQ127*$I$2*100/(AR127*AP127))&gt;100+3.33*AQ127-AR127*AP127/$I$2,AR127&lt;30),IF(100+3.33*AQ127-AR127*AP127/$I$2&gt;200,200,100+3.33*AQ127-AR127*AP127/$I$2),IF((AQ127*$I$2*100/(AR127*AP127))&lt;100+AQ127-3.33*AR127*AP127/$I$2,100+AQ127-3.33*AR127*AP127/$I$2,IF((AQ127*$I$2*100/(AR127*AP127))&gt;200,200,(AQ127*$I$2*100/(AR127*AP127))))),"")</f>
        <v/>
      </c>
      <c r="AU127" s="70">
        <f>IF(AP127&gt;0,MAX(K127:AO127),"")</f>
        <v/>
      </c>
      <c r="AV127" s="70">
        <f>IFERROR(VLOOKUP(A127,Maximos!A:AQ,8+(Precipitacion!$E$2-1)*3,FALSE),"")</f>
        <v/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7" s="72">
        <f>IFERROR(AU127-AV127,"NA")</f>
        <v/>
      </c>
    </row>
    <row r="128" ht="15" customHeight="1">
      <c r="A128" s="68" t="n">
        <v>29035000</v>
      </c>
      <c r="B128" s="69" t="inlineStr">
        <is>
          <t>Sincerin - Aut</t>
        </is>
      </c>
      <c r="C128" s="69" t="inlineStr">
        <is>
          <t>Area Operativa 02 - Atlántico-Bolívar-Sucre</t>
        </is>
      </c>
      <c r="D128" s="70" t="n">
        <v>-75.27827778</v>
      </c>
      <c r="E128" s="70" t="n">
        <v>10.14258333</v>
      </c>
      <c r="F128" s="68" t="n">
        <v>10</v>
      </c>
      <c r="G128" s="68" t="n">
        <v>13</v>
      </c>
      <c r="H128" s="68" t="n">
        <v>13052</v>
      </c>
      <c r="I128" s="69" t="inlineStr">
        <is>
          <t>Bolívar</t>
        </is>
      </c>
      <c r="J128" s="69" t="inlineStr">
        <is>
          <t>Arjona</t>
        </is>
      </c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  <c r="Z128" s="72" t="n"/>
      <c r="AA128" s="72" t="n"/>
      <c r="AB128" s="72" t="n"/>
      <c r="AC128" s="72" t="n"/>
      <c r="AD128" s="72" t="n"/>
      <c r="AE128" s="72" t="n"/>
      <c r="AF128" s="72" t="n"/>
      <c r="AG128" s="72" t="n"/>
      <c r="AH128" s="72" t="n"/>
      <c r="AI128" s="72" t="n"/>
      <c r="AJ128" s="72" t="n"/>
      <c r="AK128" s="72" t="n"/>
      <c r="AL128" s="72" t="n"/>
      <c r="AM128" s="72" t="n"/>
      <c r="AN128" s="72" t="n"/>
      <c r="AO128" s="72" t="n"/>
      <c r="AP128" s="70">
        <f>COUNTIF(K128:AO128,"&gt;=0")</f>
        <v/>
      </c>
      <c r="AQ128" s="70">
        <f>IF(AP128&gt;0,SUM(K128:AO128),"")</f>
        <v/>
      </c>
      <c r="AR128" s="70">
        <f>IFERROR(VLOOKUP(A128,Climatologia_PP!A:U,9+Precipitacion!$E$2,FALSE),"")</f>
        <v/>
      </c>
      <c r="AS128" s="70">
        <f>IFERROR((AQ128/AR128)*100,"")</f>
        <v/>
      </c>
      <c r="AT128" s="70">
        <f>IFERROR(IF(AND((AQ128*$I$2*100/(AR128*AP128))&gt;100+3.33*AQ128-AR128*AP128/$I$2,AR128&lt;30),IF(100+3.33*AQ128-AR128*AP128/$I$2&gt;200,200,100+3.33*AQ128-AR128*AP128/$I$2),IF((AQ128*$I$2*100/(AR128*AP128))&lt;100+AQ128-3.33*AR128*AP128/$I$2,100+AQ128-3.33*AR128*AP128/$I$2,IF((AQ128*$I$2*100/(AR128*AP128))&gt;200,200,(AQ128*$I$2*100/(AR128*AP128))))),"")</f>
        <v/>
      </c>
      <c r="AU128" s="70">
        <f>IF(AP128&gt;0,MAX(K128:AO128),"")</f>
        <v/>
      </c>
      <c r="AV128" s="70">
        <f>IFERROR(VLOOKUP(A128,Maximos!A:AQ,8+(Precipitacion!$E$2-1)*3,FALSE),"")</f>
        <v/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8" s="72">
        <f>IFERROR(AU128-AV128,"NA")</f>
        <v/>
      </c>
    </row>
    <row r="129" ht="15" customHeight="1">
      <c r="A129" s="68" t="n">
        <v>12045010</v>
      </c>
      <c r="B129" s="69" t="inlineStr">
        <is>
          <t>Arboletes</t>
        </is>
      </c>
      <c r="C129" s="69" t="inlineStr">
        <is>
          <t>Area Operativa 02 - Atlántico-Bolívar-Sucre</t>
        </is>
      </c>
      <c r="D129" s="70" t="n">
        <v>-76.43194444</v>
      </c>
      <c r="E129" s="70" t="n">
        <v>8.846944444</v>
      </c>
      <c r="F129" s="68" t="n">
        <v>4</v>
      </c>
      <c r="G129" s="68" t="n">
        <v>5</v>
      </c>
      <c r="H129" s="68" t="n">
        <v>5051</v>
      </c>
      <c r="I129" s="69" t="inlineStr">
        <is>
          <t>Antioquia</t>
        </is>
      </c>
      <c r="J129" s="69" t="inlineStr">
        <is>
          <t>Arboletes</t>
        </is>
      </c>
      <c r="K129" s="72" t="n">
        <v>0</v>
      </c>
      <c r="L129" s="72" t="n">
        <v>0</v>
      </c>
      <c r="M129" s="72" t="n">
        <v>0</v>
      </c>
      <c r="N129" s="72" t="n">
        <v>0.2</v>
      </c>
      <c r="O129" s="72" t="n">
        <v>6.6</v>
      </c>
      <c r="P129" s="72" t="n">
        <v>10</v>
      </c>
      <c r="Q129" s="72" t="n">
        <v>0</v>
      </c>
      <c r="R129" s="72" t="n">
        <v>0</v>
      </c>
      <c r="S129" s="72" t="n">
        <v>27.6</v>
      </c>
      <c r="T129" s="72" t="n"/>
      <c r="U129" s="72" t="n"/>
      <c r="V129" s="72" t="n"/>
      <c r="W129" s="72" t="n"/>
      <c r="X129" s="72" t="n"/>
      <c r="Y129" s="72" t="n"/>
      <c r="Z129" s="72" t="n"/>
      <c r="AA129" s="72" t="n"/>
      <c r="AB129" s="72" t="n"/>
      <c r="AC129" s="72" t="n"/>
      <c r="AD129" s="72" t="n"/>
      <c r="AE129" s="72" t="n"/>
      <c r="AF129" s="72" t="n"/>
      <c r="AG129" s="72" t="n"/>
      <c r="AH129" s="72" t="n"/>
      <c r="AI129" s="72" t="n"/>
      <c r="AJ129" s="72" t="n"/>
      <c r="AK129" s="72" t="n"/>
      <c r="AL129" s="72" t="n"/>
      <c r="AM129" s="72" t="n"/>
      <c r="AN129" s="72" t="n"/>
      <c r="AO129" s="72" t="n"/>
      <c r="AP129" s="70">
        <f>COUNTIF(K129:AO129,"&gt;=0")</f>
        <v/>
      </c>
      <c r="AQ129" s="70">
        <f>IF(AP129&gt;0,SUM(K129:AO129),"")</f>
        <v/>
      </c>
      <c r="AR129" s="70">
        <f>IFERROR(VLOOKUP(A129,Climatologia_PP!A:U,9+Precipitacion!$E$2,FALSE),"")</f>
        <v/>
      </c>
      <c r="AS129" s="70">
        <f>IFERROR((AQ129/AR129)*100,"")</f>
        <v/>
      </c>
      <c r="AT129" s="70">
        <f>IFERROR(IF(AND((AQ129*$I$2*100/(AR129*AP129))&gt;100+3.33*AQ129-AR129*AP129/$I$2,AR129&lt;30),IF(100+3.33*AQ129-AR129*AP129/$I$2&gt;200,200,100+3.33*AQ129-AR129*AP129/$I$2),IF((AQ129*$I$2*100/(AR129*AP129))&lt;100+AQ129-3.33*AR129*AP129/$I$2,100+AQ129-3.33*AR129*AP129/$I$2,IF((AQ129*$I$2*100/(AR129*AP129))&gt;200,200,(AQ129*$I$2*100/(AR129*AP129))))),"")</f>
        <v/>
      </c>
      <c r="AU129" s="70">
        <f>IF(AP129&gt;0,MAX(K129:AO129),"")</f>
        <v/>
      </c>
      <c r="AV129" s="70">
        <f>IFERROR(VLOOKUP(A129,Maximos!A:AQ,8+(Precipitacion!$E$2-1)*3,FALSE),"")</f>
        <v/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9" s="72">
        <f>IFERROR(AU129-AV129,"NA")</f>
        <v/>
      </c>
    </row>
    <row r="130" ht="15" customHeight="1">
      <c r="A130" s="68" t="n">
        <v>25025240</v>
      </c>
      <c r="B130" s="69" t="inlineStr">
        <is>
          <t>Majagual - Aut</t>
        </is>
      </c>
      <c r="C130" s="69" t="inlineStr">
        <is>
          <t>Area Operativa 02 - Atlántico-Bolívar-Sucre</t>
        </is>
      </c>
      <c r="D130" s="70" t="n">
        <v>-74.626401</v>
      </c>
      <c r="E130" s="70" t="n">
        <v>8.542384999999999</v>
      </c>
      <c r="F130" s="68" t="n">
        <v>26</v>
      </c>
      <c r="G130" s="68" t="n">
        <v>70</v>
      </c>
      <c r="H130" s="68" t="n">
        <v>70429</v>
      </c>
      <c r="I130" s="69" t="inlineStr">
        <is>
          <t>Sucre</t>
        </is>
      </c>
      <c r="J130" s="69" t="inlineStr">
        <is>
          <t>Majagual</t>
        </is>
      </c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  <c r="AA130" s="72" t="n"/>
      <c r="AB130" s="72" t="n"/>
      <c r="AC130" s="72" t="n"/>
      <c r="AD130" s="72" t="n"/>
      <c r="AE130" s="72" t="n"/>
      <c r="AF130" s="72" t="n"/>
      <c r="AG130" s="72" t="n"/>
      <c r="AH130" s="72" t="n"/>
      <c r="AI130" s="72" t="n"/>
      <c r="AJ130" s="72" t="n"/>
      <c r="AK130" s="72" t="n"/>
      <c r="AL130" s="72" t="n"/>
      <c r="AM130" s="72" t="n"/>
      <c r="AN130" s="72" t="n"/>
      <c r="AO130" s="72" t="n"/>
      <c r="AP130" s="70">
        <f>COUNTIF(K130:AO130,"&gt;=0")</f>
        <v/>
      </c>
      <c r="AQ130" s="70">
        <f>IF(AP130&gt;0,SUM(K130:AO130),"")</f>
        <v/>
      </c>
      <c r="AR130" s="70">
        <f>IFERROR(VLOOKUP(A130,Climatologia_PP!A:U,9+Precipitacion!$E$2,FALSE),"")</f>
        <v/>
      </c>
      <c r="AS130" s="70">
        <f>IFERROR((AQ130/AR130)*100,"")</f>
        <v/>
      </c>
      <c r="AT130" s="70">
        <f>IFERROR(IF(AND((AQ130*$I$2*100/(AR130*AP130))&gt;100+3.33*AQ130-AR130*AP130/$I$2,AR130&lt;30),IF(100+3.33*AQ130-AR130*AP130/$I$2&gt;200,200,100+3.33*AQ130-AR130*AP130/$I$2),IF((AQ130*$I$2*100/(AR130*AP130))&lt;100+AQ130-3.33*AR130*AP130/$I$2,100+AQ130-3.33*AR130*AP130/$I$2,IF((AQ130*$I$2*100/(AR130*AP130))&gt;200,200,(AQ130*$I$2*100/(AR130*AP130))))),"")</f>
        <v/>
      </c>
      <c r="AU130" s="70">
        <f>IF(AP130&gt;0,MAX(K130:AO130),"")</f>
        <v/>
      </c>
      <c r="AV130" s="70">
        <f>IFERROR(VLOOKUP(A130,Maximos!A:AQ,8+(Precipitacion!$E$2-1)*3,FALSE),"")</f>
        <v/>
      </c>
      <c r="AW130" s="78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>
        <f>IFERROR(AU130-AV130,"NA")</f>
        <v/>
      </c>
    </row>
    <row r="131" ht="15" customHeight="1">
      <c r="A131" s="68" t="n">
        <v>13090050</v>
      </c>
      <c r="B131" s="69" t="inlineStr">
        <is>
          <t>Toluviejo</t>
        </is>
      </c>
      <c r="C131" s="69" t="inlineStr">
        <is>
          <t>Area Operativa 02 - Atlántico-Bolívar-Sucre</t>
        </is>
      </c>
      <c r="D131" s="70" t="n">
        <v>-75.44</v>
      </c>
      <c r="E131" s="70" t="n">
        <v>9.438000000000001</v>
      </c>
      <c r="F131" s="68" t="n">
        <v>60</v>
      </c>
      <c r="G131" s="68" t="n">
        <v>70</v>
      </c>
      <c r="H131" s="68" t="n">
        <v>70823</v>
      </c>
      <c r="I131" s="69" t="inlineStr">
        <is>
          <t>Sucre</t>
        </is>
      </c>
      <c r="J131" s="69" t="inlineStr">
        <is>
          <t>San José De Toluviejo</t>
        </is>
      </c>
      <c r="K131" s="72" t="n">
        <v>8</v>
      </c>
      <c r="L131" s="72" t="n">
        <v>5</v>
      </c>
      <c r="M131" s="72" t="n">
        <v>0</v>
      </c>
      <c r="N131" s="72" t="n">
        <v>0</v>
      </c>
      <c r="O131" s="72" t="n">
        <v>0</v>
      </c>
      <c r="P131" s="72" t="n">
        <v>0</v>
      </c>
      <c r="Q131" s="72" t="n">
        <v>0</v>
      </c>
      <c r="R131" s="72" t="n">
        <v>0</v>
      </c>
      <c r="S131" s="72" t="n">
        <v>0</v>
      </c>
      <c r="T131" s="72" t="n"/>
      <c r="U131" s="72" t="n"/>
      <c r="V131" s="72" t="n"/>
      <c r="W131" s="72" t="n"/>
      <c r="X131" s="72" t="n"/>
      <c r="Y131" s="72" t="n"/>
      <c r="Z131" s="72" t="n"/>
      <c r="AA131" s="72" t="n"/>
      <c r="AB131" s="72" t="n"/>
      <c r="AC131" s="72" t="n"/>
      <c r="AD131" s="72" t="n"/>
      <c r="AE131" s="72" t="n"/>
      <c r="AF131" s="72" t="n"/>
      <c r="AG131" s="72" t="n"/>
      <c r="AH131" s="72" t="n"/>
      <c r="AI131" s="72" t="n"/>
      <c r="AJ131" s="72" t="n"/>
      <c r="AK131" s="72" t="n"/>
      <c r="AL131" s="72" t="n"/>
      <c r="AM131" s="72" t="n"/>
      <c r="AN131" s="72" t="n"/>
      <c r="AO131" s="72" t="n"/>
      <c r="AP131" s="70">
        <f>COUNTIF(K131:AO131,"&gt;=0")</f>
        <v/>
      </c>
      <c r="AQ131" s="70">
        <f>IF(AP131&gt;0,SUM(K131:AO131),"")</f>
        <v/>
      </c>
      <c r="AR131" s="70">
        <f>IFERROR(VLOOKUP(A131,Climatologia_PP!A:U,9+Precipitacion!$E$2,FALSE),"")</f>
        <v/>
      </c>
      <c r="AS131" s="70">
        <f>IFERROR((AQ131/AR131)*100,"")</f>
        <v/>
      </c>
      <c r="AT131" s="70">
        <f>IFERROR(IF(AND((AQ131*$I$2*100/(AR131*AP131))&gt;100+3.33*AQ131-AR131*AP131/$I$2,AR131&lt;30),IF(100+3.33*AQ131-AR131*AP131/$I$2&gt;200,200,100+3.33*AQ131-AR131*AP131/$I$2),IF((AQ131*$I$2*100/(AR131*AP131))&lt;100+AQ131-3.33*AR131*AP131/$I$2,100+AQ131-3.33*AR131*AP131/$I$2,IF((AQ131*$I$2*100/(AR131*AP131))&gt;200,200,(AQ131*$I$2*100/(AR131*AP131))))),"")</f>
        <v/>
      </c>
      <c r="AU131" s="70">
        <f>IF(AP131&gt;0,MAX(K131:AO131),"")</f>
        <v/>
      </c>
      <c r="AV131" s="70">
        <f>IFERROR(VLOOKUP(A131,Maximos!A:AQ,8+(Precipitacion!$E$2-1)*3,FALSE),"")</f>
        <v/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1" s="72">
        <f>IFERROR(AU131-AV131,"NA")</f>
        <v/>
      </c>
    </row>
    <row r="132" ht="15" customHeight="1">
      <c r="A132" s="68" t="n">
        <v>14010010</v>
      </c>
      <c r="B132" s="69" t="inlineStr">
        <is>
          <t>Piojo</t>
        </is>
      </c>
      <c r="C132" s="69" t="inlineStr">
        <is>
          <t>Area Operativa 02 - Atlántico-Bolívar-Sucre</t>
        </is>
      </c>
      <c r="D132" s="70" t="n">
        <v>-75.10797221999999</v>
      </c>
      <c r="E132" s="70" t="n">
        <v>10.74611111</v>
      </c>
      <c r="F132" s="68" t="n">
        <v>320</v>
      </c>
      <c r="G132" s="68" t="n">
        <v>8</v>
      </c>
      <c r="H132" s="68" t="n">
        <v>8549</v>
      </c>
      <c r="I132" s="69" t="inlineStr">
        <is>
          <t>Atlántico</t>
        </is>
      </c>
      <c r="J132" s="69" t="inlineStr">
        <is>
          <t>Piojó</t>
        </is>
      </c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  <c r="AA132" s="72" t="n"/>
      <c r="AB132" s="72" t="n"/>
      <c r="AC132" s="72" t="n"/>
      <c r="AD132" s="72" t="n"/>
      <c r="AE132" s="72" t="n"/>
      <c r="AF132" s="72" t="n"/>
      <c r="AG132" s="72" t="n"/>
      <c r="AH132" s="72" t="n"/>
      <c r="AI132" s="72" t="n"/>
      <c r="AJ132" s="72" t="n"/>
      <c r="AK132" s="72" t="n"/>
      <c r="AL132" s="72" t="n"/>
      <c r="AM132" s="72" t="n"/>
      <c r="AN132" s="72" t="n"/>
      <c r="AO132" s="72" t="n"/>
      <c r="AP132" s="70">
        <f>COUNTIF(K132:AO132,"&gt;=0")</f>
        <v/>
      </c>
      <c r="AQ132" s="70">
        <f>IF(AP132&gt;0,SUM(K132:AO132),"")</f>
        <v/>
      </c>
      <c r="AR132" s="70">
        <f>IFERROR(VLOOKUP(A132,Climatologia_PP!A:U,9+Precipitacion!$E$2,FALSE),"")</f>
        <v/>
      </c>
      <c r="AS132" s="70">
        <f>IFERROR((AQ132/AR132)*100,"")</f>
        <v/>
      </c>
      <c r="AT132" s="70">
        <f>IFERROR(IF(AND((AQ132*$I$2*100/(AR132*AP132))&gt;100+3.33*AQ132-AR132*AP132/$I$2,AR132&lt;30),IF(100+3.33*AQ132-AR132*AP132/$I$2&gt;200,200,100+3.33*AQ132-AR132*AP132/$I$2),IF((AQ132*$I$2*100/(AR132*AP132))&lt;100+AQ132-3.33*AR132*AP132/$I$2,100+AQ132-3.33*AR132*AP132/$I$2,IF((AQ132*$I$2*100/(AR132*AP132))&gt;200,200,(AQ132*$I$2*100/(AR132*AP132))))),"")</f>
        <v/>
      </c>
      <c r="AU132" s="70">
        <f>IF(AP132&gt;0,MAX(K132:AO132),"")</f>
        <v/>
      </c>
      <c r="AV132" s="70">
        <f>IFERROR(VLOOKUP(A132,Maximos!A:AQ,8+(Precipitacion!$E$2-1)*3,FALSE),"")</f>
        <v/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2" s="72">
        <f>IFERROR(AU132-AV132,"NA")</f>
        <v/>
      </c>
    </row>
    <row r="133" ht="15" customHeight="1">
      <c r="A133" s="68" t="n">
        <v>12045020</v>
      </c>
      <c r="B133" s="69" t="inlineStr">
        <is>
          <t>Cristo Rey - Aut</t>
        </is>
      </c>
      <c r="C133" s="69" t="inlineStr">
        <is>
          <t>Area Operativa 02 - Atlántico-Bolívar-Sucre</t>
        </is>
      </c>
      <c r="D133" s="70" t="n">
        <v>-76.22444444</v>
      </c>
      <c r="E133" s="70" t="n">
        <v>9.071111111</v>
      </c>
      <c r="F133" s="68" t="n">
        <v>15</v>
      </c>
      <c r="G133" s="68" t="n">
        <v>23</v>
      </c>
      <c r="H133" s="68" t="n">
        <v>23574</v>
      </c>
      <c r="I133" s="69" t="inlineStr">
        <is>
          <t>Córdoba</t>
        </is>
      </c>
      <c r="J133" s="69" t="inlineStr">
        <is>
          <t>Puerto Escondido</t>
        </is>
      </c>
      <c r="K133" s="72" t="n">
        <v>1.5</v>
      </c>
      <c r="L133" s="72" t="n">
        <v>0</v>
      </c>
      <c r="M133" s="72" t="n">
        <v>0</v>
      </c>
      <c r="N133" s="72" t="n">
        <v>0</v>
      </c>
      <c r="O133" s="72" t="n">
        <v>0.2</v>
      </c>
      <c r="P133" s="72" t="n">
        <v>4.8</v>
      </c>
      <c r="Q133" s="72" t="n">
        <v>0</v>
      </c>
      <c r="R133" s="72" t="n">
        <v>0</v>
      </c>
      <c r="S133" s="72" t="n">
        <v>4.6</v>
      </c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72" t="n"/>
      <c r="AC133" s="72" t="n"/>
      <c r="AD133" s="72" t="n"/>
      <c r="AE133" s="72" t="n"/>
      <c r="AF133" s="72" t="n"/>
      <c r="AG133" s="72" t="n"/>
      <c r="AH133" s="72" t="n"/>
      <c r="AI133" s="72" t="n"/>
      <c r="AJ133" s="72" t="n"/>
      <c r="AK133" s="72" t="n"/>
      <c r="AL133" s="72" t="n"/>
      <c r="AM133" s="72" t="n"/>
      <c r="AN133" s="72" t="n"/>
      <c r="AO133" s="72" t="n"/>
      <c r="AP133" s="70">
        <f>COUNTIF(K133:AO133,"&gt;=0")</f>
        <v/>
      </c>
      <c r="AQ133" s="70">
        <f>IF(AP133&gt;0,SUM(K133:AO133),"")</f>
        <v/>
      </c>
      <c r="AR133" s="70">
        <f>IFERROR(VLOOKUP(A133,Climatologia_PP!A:U,9+Precipitacion!$E$2,FALSE),"")</f>
        <v/>
      </c>
      <c r="AS133" s="70">
        <f>IFERROR((AQ133/AR133)*100,"")</f>
        <v/>
      </c>
      <c r="AT133" s="70">
        <f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>IF(AP133&gt;0,MAX(K133:AO133),"")</f>
        <v/>
      </c>
      <c r="AV133" s="70">
        <f>IFERROR(VLOOKUP(A133,Maximos!A:AQ,8+(Precipitacion!$E$2-1)*3,FALSE),"")</f>
        <v/>
      </c>
      <c r="AW133" s="78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>
        <f>IFERROR(AU133-AV133,"NA")</f>
        <v/>
      </c>
    </row>
    <row r="134" ht="15" customHeight="1">
      <c r="A134" s="68" t="n">
        <v>25025380</v>
      </c>
      <c r="B134" s="69" t="inlineStr">
        <is>
          <t>San Benito - Aut</t>
        </is>
      </c>
      <c r="C134" s="69" t="inlineStr">
        <is>
          <t>Area Operativa 02 - Atlántico-Bolívar-Sucre</t>
        </is>
      </c>
      <c r="D134" s="70" t="n">
        <v>-75.04472222</v>
      </c>
      <c r="E134" s="70" t="n">
        <v>9.163888889000001</v>
      </c>
      <c r="F134" s="68" t="n">
        <v>20</v>
      </c>
      <c r="G134" s="68" t="n">
        <v>70</v>
      </c>
      <c r="H134" s="68" t="n">
        <v>70678</v>
      </c>
      <c r="I134" s="69" t="inlineStr">
        <is>
          <t>Sucre</t>
        </is>
      </c>
      <c r="J134" s="69" t="inlineStr">
        <is>
          <t>San Benito Abad</t>
        </is>
      </c>
      <c r="K134" s="72" t="n">
        <v>0</v>
      </c>
      <c r="L134" s="72" t="n">
        <v>0</v>
      </c>
      <c r="M134" s="72" t="n">
        <v>0</v>
      </c>
      <c r="N134" s="72" t="n">
        <v>0</v>
      </c>
      <c r="O134" s="72" t="n">
        <v>0</v>
      </c>
      <c r="P134" s="72" t="n">
        <v>0</v>
      </c>
      <c r="Q134" s="72" t="n">
        <v>0</v>
      </c>
      <c r="R134" s="72" t="n">
        <v>0</v>
      </c>
      <c r="S134" s="72" t="n">
        <v>0</v>
      </c>
      <c r="T134" s="72" t="n"/>
      <c r="U134" s="72" t="n"/>
      <c r="V134" s="72" t="n"/>
      <c r="W134" s="72" t="n"/>
      <c r="X134" s="72" t="n"/>
      <c r="Y134" s="72" t="n"/>
      <c r="Z134" s="72" t="n"/>
      <c r="AA134" s="72" t="n"/>
      <c r="AB134" s="72" t="n"/>
      <c r="AC134" s="72" t="n"/>
      <c r="AD134" s="72" t="n"/>
      <c r="AE134" s="72" t="n"/>
      <c r="AF134" s="102" t="n"/>
      <c r="AG134" s="72" t="n"/>
      <c r="AH134" s="72" t="n"/>
      <c r="AI134" s="72" t="n"/>
      <c r="AJ134" s="72" t="n"/>
      <c r="AK134" s="72" t="n"/>
      <c r="AL134" s="72" t="n"/>
      <c r="AM134" s="72" t="n"/>
      <c r="AN134" s="72" t="n"/>
      <c r="AO134" s="72" t="n"/>
      <c r="AP134" s="70">
        <f>COUNTIF(K134:AO134,"&gt;=0")</f>
        <v/>
      </c>
      <c r="AQ134" s="70">
        <f>IF(AP134&gt;0,SUM(K134:AO134),"")</f>
        <v/>
      </c>
      <c r="AR134" s="70">
        <f>IFERROR(VLOOKUP(A134,Climatologia_PP!A:U,9+Precipitacion!$E$2,FALSE),"")</f>
        <v/>
      </c>
      <c r="AS134" s="70">
        <f>IFERROR((AQ134/AR134)*100,"")</f>
        <v/>
      </c>
      <c r="AT134" s="70">
        <f>IFERROR(IF(AND((AQ134*$I$2*100/(AR134*AP134))&gt;100+3.33*AQ134-AR134*AP134/$I$2,AR134&lt;30),IF(100+3.33*AQ134-AR134*AP134/$I$2&gt;200,200,100+3.33*AQ134-AR134*AP134/$I$2),IF((AQ134*$I$2*100/(AR134*AP134))&lt;100+AQ134-3.33*AR134*AP134/$I$2,100+AQ134-3.33*AR134*AP134/$I$2,IF((AQ134*$I$2*100/(AR134*AP134))&gt;200,200,(AQ134*$I$2*100/(AR134*AP134))))),"")</f>
        <v/>
      </c>
      <c r="AU134" s="70">
        <f>IF(AP134&gt;0,MAX(K134:AO134),"")</f>
        <v/>
      </c>
      <c r="AV134" s="70">
        <f>IFERROR(VLOOKUP(A134,Maximos!A:AQ,8+(Precipitacion!$E$2-1)*3,FALSE),"")</f>
        <v/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4" s="72">
        <f>IFERROR(AU134-AV134,"NA")</f>
        <v/>
      </c>
    </row>
    <row r="135" ht="15" customHeight="1">
      <c r="A135" s="68" t="n">
        <v>25025170</v>
      </c>
      <c r="B135" s="69" t="inlineStr">
        <is>
          <t>Colomboy</t>
        </is>
      </c>
      <c r="C135" s="69" t="inlineStr">
        <is>
          <t>Area Operativa 02 - Atlántico-Bolívar-Sucre</t>
        </is>
      </c>
      <c r="D135" s="70" t="n">
        <v>-75.49883333</v>
      </c>
      <c r="E135" s="70" t="n">
        <v>8.740861110999999</v>
      </c>
      <c r="F135" s="68" t="n">
        <v>125</v>
      </c>
      <c r="G135" s="68" t="n">
        <v>23</v>
      </c>
      <c r="H135" s="68" t="n">
        <v>23660</v>
      </c>
      <c r="I135" s="69" t="inlineStr">
        <is>
          <t>Córdoba</t>
        </is>
      </c>
      <c r="J135" s="69" t="inlineStr">
        <is>
          <t>Sahagún</t>
        </is>
      </c>
      <c r="K135" s="72" t="n">
        <v>8</v>
      </c>
      <c r="L135" s="72" t="n">
        <v>1</v>
      </c>
      <c r="M135" s="72" t="n">
        <v>0</v>
      </c>
      <c r="N135" s="72" t="n">
        <v>7</v>
      </c>
      <c r="O135" s="72" t="n">
        <v>0</v>
      </c>
      <c r="P135" s="72" t="n">
        <v>0</v>
      </c>
      <c r="Q135" s="72" t="n">
        <v>0</v>
      </c>
      <c r="R135" s="72" t="n">
        <v>0</v>
      </c>
      <c r="S135" s="72" t="n">
        <v>23</v>
      </c>
      <c r="T135" s="72" t="n"/>
      <c r="U135" s="72" t="n"/>
      <c r="V135" s="72" t="n"/>
      <c r="W135" s="72" t="n"/>
      <c r="X135" s="72" t="n"/>
      <c r="Y135" s="72" t="n"/>
      <c r="Z135" s="72" t="n"/>
      <c r="AA135" s="72" t="n"/>
      <c r="AB135" s="72" t="n"/>
      <c r="AC135" s="72" t="n"/>
      <c r="AD135" s="72" t="n"/>
      <c r="AE135" s="72" t="n"/>
      <c r="AF135" s="72" t="n"/>
      <c r="AG135" s="72" t="n"/>
      <c r="AH135" s="72" t="n"/>
      <c r="AI135" s="72" t="n"/>
      <c r="AJ135" s="72" t="n"/>
      <c r="AK135" s="72" t="n"/>
      <c r="AL135" s="72" t="n"/>
      <c r="AM135" s="72" t="n"/>
      <c r="AN135" s="72" t="n"/>
      <c r="AO135" s="72" t="n"/>
      <c r="AP135" s="70">
        <f>COUNTIF(K135:AO135,"&gt;=0")</f>
        <v/>
      </c>
      <c r="AQ135" s="70">
        <f>IF(AP135&gt;0,SUM(K135:AO135),"")</f>
        <v/>
      </c>
      <c r="AR135" s="70">
        <f>IFERROR(VLOOKUP(A135,Climatologia_PP!A:U,9+Precipitacion!$E$2,FALSE),"")</f>
        <v/>
      </c>
      <c r="AS135" s="70">
        <f>IFERROR((AQ135/AR135)*100,"")</f>
        <v/>
      </c>
      <c r="AT135" s="70">
        <f>IFERROR(IF(AND((AQ135*$I$2*100/(AR135*AP135))&gt;100+3.33*AQ135-AR135*AP135/$I$2,AR135&lt;30),IF(100+3.33*AQ135-AR135*AP135/$I$2&gt;200,200,100+3.33*AQ135-AR135*AP135/$I$2),IF((AQ135*$I$2*100/(AR135*AP135))&lt;100+AQ135-3.33*AR135*AP135/$I$2,100+AQ135-3.33*AR135*AP135/$I$2,IF((AQ135*$I$2*100/(AR135*AP135))&gt;200,200,(AQ135*$I$2*100/(AR135*AP135))))),"")</f>
        <v/>
      </c>
      <c r="AU135" s="70">
        <f>IF(AP135&gt;0,MAX(K135:AO135),"")</f>
        <v/>
      </c>
      <c r="AV135" s="70">
        <f>IFERROR(VLOOKUP(A135,Maximos!A:AQ,8+(Precipitacion!$E$2-1)*3,FALSE),"")</f>
        <v/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5" s="72">
        <f>IFERROR(AU135-AV135,"NA")</f>
        <v/>
      </c>
    </row>
    <row r="136" ht="15" customHeight="1">
      <c r="A136" s="68" t="n">
        <v>29035040</v>
      </c>
      <c r="B136" s="69" t="inlineStr">
        <is>
          <t>Nueva Florida</t>
        </is>
      </c>
      <c r="C136" s="69" t="inlineStr">
        <is>
          <t>Area Operativa 02 - Atlántico-Bolívar-Sucre</t>
        </is>
      </c>
      <c r="D136" s="70" t="n">
        <v>-75.351561</v>
      </c>
      <c r="E136" s="70" t="n">
        <v>9.944806</v>
      </c>
      <c r="F136" s="68" t="n">
        <v>13</v>
      </c>
      <c r="G136" s="68" t="n">
        <v>13</v>
      </c>
      <c r="H136" s="68" t="n">
        <v>13442</v>
      </c>
      <c r="I136" s="69" t="inlineStr">
        <is>
          <t>Bolívar</t>
        </is>
      </c>
      <c r="J136" s="69" t="inlineStr">
        <is>
          <t>María La Baja</t>
        </is>
      </c>
      <c r="K136" s="72" t="n">
        <v>0</v>
      </c>
      <c r="L136" s="72" t="n">
        <v>20</v>
      </c>
      <c r="M136" s="72" t="n">
        <v>0</v>
      </c>
      <c r="N136" s="72" t="n">
        <v>0</v>
      </c>
      <c r="O136" s="72" t="n">
        <v>0</v>
      </c>
      <c r="P136" s="72" t="n">
        <v>11</v>
      </c>
      <c r="Q136" s="72" t="n">
        <v>0</v>
      </c>
      <c r="R136" s="72" t="n">
        <v>0</v>
      </c>
      <c r="S136" s="72" t="n">
        <v>0</v>
      </c>
      <c r="T136" s="72" t="n"/>
      <c r="U136" s="72" t="n"/>
      <c r="V136" s="72" t="n"/>
      <c r="W136" s="72" t="n"/>
      <c r="X136" s="72" t="n"/>
      <c r="Y136" s="72" t="n"/>
      <c r="Z136" s="72" t="n"/>
      <c r="AA136" s="72" t="n"/>
      <c r="AB136" s="72" t="n"/>
      <c r="AC136" s="72" t="n"/>
      <c r="AD136" s="72" t="n"/>
      <c r="AE136" s="72" t="n"/>
      <c r="AF136" s="72" t="n"/>
      <c r="AG136" s="72" t="n"/>
      <c r="AH136" s="72" t="n"/>
      <c r="AI136" s="72" t="n"/>
      <c r="AJ136" s="72" t="n"/>
      <c r="AK136" s="72" t="n"/>
      <c r="AL136" s="72" t="n"/>
      <c r="AM136" s="72" t="n"/>
      <c r="AN136" s="72" t="n"/>
      <c r="AO136" s="72" t="n"/>
      <c r="AP136" s="70">
        <f>COUNTIF(K136:AO136,"&gt;=0")</f>
        <v/>
      </c>
      <c r="AQ136" s="70">
        <f>IF(AP136&gt;0,SUM(K136:AO136),"")</f>
        <v/>
      </c>
      <c r="AR136" s="70">
        <f>IFERROR(VLOOKUP(A136,Climatologia_PP!A:U,9+Precipitacion!$E$2,FALSE),"")</f>
        <v/>
      </c>
      <c r="AS136" s="70">
        <f>IFERROR((AQ136/AR136)*100,"")</f>
        <v/>
      </c>
      <c r="AT136" s="70">
        <f>IFERROR(IF(AND((AQ136*$I$2*100/(AR136*AP136))&gt;100+3.33*AQ136-AR136*AP136/$I$2,AR136&lt;30),IF(100+3.33*AQ136-AR136*AP136/$I$2&gt;200,200,100+3.33*AQ136-AR136*AP136/$I$2),IF((AQ136*$I$2*100/(AR136*AP136))&lt;100+AQ136-3.33*AR136*AP136/$I$2,100+AQ136-3.33*AR136*AP136/$I$2,IF((AQ136*$I$2*100/(AR136*AP136))&gt;200,200,(AQ136*$I$2*100/(AR136*AP136))))),"")</f>
        <v/>
      </c>
      <c r="AU136" s="70">
        <f>IF(AP136&gt;0,MAX(K136:AO136),"")</f>
        <v/>
      </c>
      <c r="AV136" s="70">
        <f>IFERROR(VLOOKUP(A136,Maximos!A:AQ,8+(Precipitacion!$E$2-1)*3,FALSE),"")</f>
        <v/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6" s="72">
        <f>IFERROR(AU136-AV136,"NA")</f>
        <v/>
      </c>
    </row>
    <row r="137" ht="15" customHeight="1">
      <c r="A137" s="68" t="n">
        <v>29035080</v>
      </c>
      <c r="B137" s="69" t="inlineStr">
        <is>
          <t>Normal Manati - Aut</t>
        </is>
      </c>
      <c r="C137" s="69" t="inlineStr">
        <is>
          <t>Area Operativa 02 - Atlántico-Bolívar-Sucre</t>
        </is>
      </c>
      <c r="D137" s="70" t="n">
        <v>-74.95472599999999</v>
      </c>
      <c r="E137" s="70" t="n">
        <v>10.453966</v>
      </c>
      <c r="F137" s="68" t="n">
        <v>10</v>
      </c>
      <c r="G137" s="68" t="n">
        <v>8</v>
      </c>
      <c r="H137" s="68" t="n">
        <v>8436</v>
      </c>
      <c r="I137" s="69" t="inlineStr">
        <is>
          <t>Atlántico</t>
        </is>
      </c>
      <c r="J137" s="69" t="inlineStr">
        <is>
          <t>Manatí</t>
        </is>
      </c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72" t="n"/>
      <c r="AC137" s="72" t="n"/>
      <c r="AD137" s="72" t="n"/>
      <c r="AE137" s="72" t="n"/>
      <c r="AF137" s="72" t="n"/>
      <c r="AG137" s="72" t="n"/>
      <c r="AH137" s="72" t="n"/>
      <c r="AI137" s="72" t="n"/>
      <c r="AJ137" s="72" t="n"/>
      <c r="AK137" s="72" t="n"/>
      <c r="AL137" s="72" t="n"/>
      <c r="AM137" s="72" t="n"/>
      <c r="AN137" s="72" t="n"/>
      <c r="AO137" s="72" t="n"/>
      <c r="AP137" s="70">
        <f>COUNTIF(K137:AO137,"&gt;=0")</f>
        <v/>
      </c>
      <c r="AQ137" s="70">
        <f>IF(AP137&gt;0,SUM(K137:AO137),"")</f>
        <v/>
      </c>
      <c r="AR137" s="70">
        <f>IFERROR(VLOOKUP(A137,Climatologia_PP!A:U,9+Precipitacion!$E$2,FALSE),"")</f>
        <v/>
      </c>
      <c r="AS137" s="70">
        <f>IFERROR((AQ137/AR137)*100,"")</f>
        <v/>
      </c>
      <c r="AT137" s="70">
        <f>IFERROR(IF(AND((AQ137*$I$2*100/(AR137*AP137))&gt;100+3.33*AQ137-AR137*AP137/$I$2,AR137&lt;30),IF(100+3.33*AQ137-AR137*AP137/$I$2&gt;200,200,100+3.33*AQ137-AR137*AP137/$I$2),IF((AQ137*$I$2*100/(AR137*AP137))&lt;100+AQ137-3.33*AR137*AP137/$I$2,100+AQ137-3.33*AR137*AP137/$I$2,IF((AQ137*$I$2*100/(AR137*AP137))&gt;200,200,(AQ137*$I$2*100/(AR137*AP137))))),"")</f>
        <v/>
      </c>
      <c r="AU137" s="70">
        <f>IF(AP137&gt;0,MAX(K137:AO137),"")</f>
        <v/>
      </c>
      <c r="AV137" s="70">
        <f>IFERROR(VLOOKUP(A137,Maximos!A:AQ,8+(Precipitacion!$E$2-1)*3,FALSE),"")</f>
        <v/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7" s="72">
        <f>IFERROR(AU137-AV137,"NA")</f>
        <v/>
      </c>
    </row>
    <row r="138" ht="15" customHeight="1">
      <c r="A138" s="68" t="n">
        <v>13075010</v>
      </c>
      <c r="B138" s="69" t="inlineStr">
        <is>
          <t>Chima</t>
        </is>
      </c>
      <c r="C138" s="69" t="inlineStr">
        <is>
          <t>Area Operativa 02 - Atlántico-Bolívar-Sucre</t>
        </is>
      </c>
      <c r="D138" s="70" t="n">
        <v>-75.62208333</v>
      </c>
      <c r="E138" s="70" t="n">
        <v>9.15075</v>
      </c>
      <c r="F138" s="68" t="n">
        <v>20</v>
      </c>
      <c r="G138" s="68" t="n">
        <v>23</v>
      </c>
      <c r="H138" s="68" t="n">
        <v>23168</v>
      </c>
      <c r="I138" s="69" t="inlineStr">
        <is>
          <t>Córdoba</t>
        </is>
      </c>
      <c r="J138" s="69" t="inlineStr">
        <is>
          <t>Chimá</t>
        </is>
      </c>
      <c r="K138" s="72" t="n">
        <v>0</v>
      </c>
      <c r="L138" s="72" t="n">
        <v>3.5</v>
      </c>
      <c r="M138" s="72" t="n">
        <v>0</v>
      </c>
      <c r="N138" s="72" t="n">
        <v>0</v>
      </c>
      <c r="O138" s="72" t="n">
        <v>0</v>
      </c>
      <c r="P138" s="72" t="n">
        <v>0</v>
      </c>
      <c r="Q138" s="72" t="n">
        <v>0</v>
      </c>
      <c r="R138" s="72" t="n">
        <v>0</v>
      </c>
      <c r="S138" s="72" t="n">
        <v>0</v>
      </c>
      <c r="T138" s="72" t="n"/>
      <c r="U138" s="72" t="n"/>
      <c r="V138" s="72" t="n"/>
      <c r="W138" s="72" t="n"/>
      <c r="X138" s="72" t="n"/>
      <c r="Y138" s="72" t="n"/>
      <c r="Z138" s="72" t="n"/>
      <c r="AA138" s="72" t="n"/>
      <c r="AB138" s="72" t="n"/>
      <c r="AC138" s="72" t="n"/>
      <c r="AD138" s="72" t="n"/>
      <c r="AE138" s="72" t="n"/>
      <c r="AF138" s="72" t="n"/>
      <c r="AG138" s="72" t="n"/>
      <c r="AH138" s="72" t="n"/>
      <c r="AI138" s="72" t="n"/>
      <c r="AJ138" s="72" t="n"/>
      <c r="AK138" s="72" t="n"/>
      <c r="AL138" s="72" t="n"/>
      <c r="AM138" s="72" t="n"/>
      <c r="AN138" s="72" t="n"/>
      <c r="AO138" s="72" t="n"/>
      <c r="AP138" s="70">
        <f>COUNTIF(K138:AO138,"&gt;=0")</f>
        <v/>
      </c>
      <c r="AQ138" s="70">
        <f>IF(AP138&gt;0,SUM(K138:AO138),"")</f>
        <v/>
      </c>
      <c r="AR138" s="70">
        <f>IFERROR(VLOOKUP(A138,Climatologia_PP!A:U,9+Precipitacion!$E$2,FALSE),"")</f>
        <v/>
      </c>
      <c r="AS138" s="70">
        <f>IFERROR((AQ138/AR138)*100,"")</f>
        <v/>
      </c>
      <c r="AT138" s="70">
        <f>IFERROR(IF(AND((AQ138*$I$2*100/(AR138*AP138))&gt;100+3.33*AQ138-AR138*AP138/$I$2,AR138&lt;30),IF(100+3.33*AQ138-AR138*AP138/$I$2&gt;200,200,100+3.33*AQ138-AR138*AP138/$I$2),IF((AQ138*$I$2*100/(AR138*AP138))&lt;100+AQ138-3.33*AR138*AP138/$I$2,100+AQ138-3.33*AR138*AP138/$I$2,IF((AQ138*$I$2*100/(AR138*AP138))&gt;200,200,(AQ138*$I$2*100/(AR138*AP138))))),"")</f>
        <v/>
      </c>
      <c r="AU138" s="70">
        <f>IF(AP138&gt;0,MAX(K138:AO138),"")</f>
        <v/>
      </c>
      <c r="AV138" s="70">
        <f>IFERROR(VLOOKUP(A138,Maximos!A:AQ,8+(Precipitacion!$E$2-1)*3,FALSE),"")</f>
        <v/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8" s="72">
        <f>IFERROR(AU138-AV138,"NA")</f>
        <v/>
      </c>
    </row>
    <row r="139" ht="15" customHeight="1">
      <c r="A139" s="68" t="n">
        <v>25020140</v>
      </c>
      <c r="B139" s="69" t="inlineStr">
        <is>
          <t>Sahagun</t>
        </is>
      </c>
      <c r="C139" s="69" t="inlineStr">
        <is>
          <t>Area Operativa 02 - Atlántico-Bolívar-Sucre</t>
        </is>
      </c>
      <c r="D139" s="70" t="n">
        <v>-75.45072399999999</v>
      </c>
      <c r="E139" s="70" t="n">
        <v>8.942183999999999</v>
      </c>
      <c r="F139" s="68" t="n">
        <v>60</v>
      </c>
      <c r="G139" s="68" t="n">
        <v>23</v>
      </c>
      <c r="H139" s="68" t="n">
        <v>23660</v>
      </c>
      <c r="I139" s="69" t="inlineStr">
        <is>
          <t>Córdoba</t>
        </is>
      </c>
      <c r="J139" s="69" t="inlineStr">
        <is>
          <t>Sahagún</t>
        </is>
      </c>
      <c r="K139" s="72" t="n">
        <v>0.2</v>
      </c>
      <c r="L139" s="72" t="n">
        <v>1</v>
      </c>
      <c r="M139" s="72" t="n">
        <v>1.2</v>
      </c>
      <c r="N139" s="72" t="n">
        <v>0</v>
      </c>
      <c r="O139" s="72" t="n">
        <v>0</v>
      </c>
      <c r="P139" s="91" t="n">
        <v>0</v>
      </c>
      <c r="Q139" s="72" t="n">
        <v>0</v>
      </c>
      <c r="R139" s="72" t="n">
        <v>0</v>
      </c>
      <c r="S139" s="72" t="n">
        <v>0</v>
      </c>
      <c r="T139" s="72" t="n"/>
      <c r="U139" s="72" t="n"/>
      <c r="V139" s="72" t="n"/>
      <c r="W139" s="72" t="n"/>
      <c r="X139" s="72" t="n"/>
      <c r="Y139" s="72" t="n"/>
      <c r="Z139" s="72" t="n"/>
      <c r="AA139" s="72" t="n"/>
      <c r="AB139" s="72" t="n"/>
      <c r="AC139" s="72" t="n"/>
      <c r="AD139" s="72" t="n"/>
      <c r="AE139" s="72" t="n"/>
      <c r="AF139" s="72" t="n"/>
      <c r="AG139" s="72" t="n"/>
      <c r="AH139" s="72" t="n"/>
      <c r="AI139" s="72" t="n"/>
      <c r="AJ139" s="72" t="n"/>
      <c r="AK139" s="72" t="n"/>
      <c r="AL139" s="72" t="n"/>
      <c r="AM139" s="72" t="n"/>
      <c r="AN139" s="72" t="n"/>
      <c r="AO139" s="72" t="n"/>
      <c r="AP139" s="70">
        <f>COUNTIF(K139:AO139,"&gt;=0")</f>
        <v/>
      </c>
      <c r="AQ139" s="70">
        <f>IF(AP139&gt;0,SUM(K139:AO139),"")</f>
        <v/>
      </c>
      <c r="AR139" s="70">
        <f>IFERROR(VLOOKUP(A139,Climatologia_PP!A:U,9+Precipitacion!$E$2,FALSE),"")</f>
        <v/>
      </c>
      <c r="AS139" s="70">
        <f>IFERROR((AQ139/AR139)*100,"")</f>
        <v/>
      </c>
      <c r="AT139" s="70">
        <f>IFERROR(IF(AND((AQ139*$I$2*100/(AR139*AP139))&gt;100+3.33*AQ139-AR139*AP139/$I$2,AR139&lt;30),IF(100+3.33*AQ139-AR139*AP139/$I$2&gt;200,200,100+3.33*AQ139-AR139*AP139/$I$2),IF((AQ139*$I$2*100/(AR139*AP139))&lt;100+AQ139-3.33*AR139*AP139/$I$2,100+AQ139-3.33*AR139*AP139/$I$2,IF((AQ139*$I$2*100/(AR139*AP139))&gt;200,200,(AQ139*$I$2*100/(AR139*AP139))))),"")</f>
        <v/>
      </c>
      <c r="AU139" s="70">
        <f>IF(AP139&gt;0,MAX(K139:AO139),"")</f>
        <v/>
      </c>
      <c r="AV139" s="70">
        <f>IFERROR(VLOOKUP(A139,Maximos!A:AQ,8+(Precipitacion!$E$2-1)*3,FALSE),"")</f>
        <v/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9" s="72">
        <f>IFERROR(AU139-AV139,"NA")</f>
        <v/>
      </c>
    </row>
    <row r="140" ht="15" customHeight="1">
      <c r="A140" s="68" t="n">
        <v>25027020</v>
      </c>
      <c r="B140" s="69" t="inlineStr">
        <is>
          <t>El Banco - Aut</t>
        </is>
      </c>
      <c r="C140" s="69" t="inlineStr">
        <is>
          <t>Area Operativa 02 - Atlántico-Bolívar-Sucre</t>
        </is>
      </c>
      <c r="D140" s="70" t="n">
        <v>-73.96944444</v>
      </c>
      <c r="E140" s="70" t="n">
        <v>8.992527777999999</v>
      </c>
      <c r="F140" s="68" t="n">
        <v>29</v>
      </c>
      <c r="G140" s="68" t="n">
        <v>47</v>
      </c>
      <c r="H140" s="68" t="n">
        <v>47245</v>
      </c>
      <c r="I140" s="69" t="inlineStr">
        <is>
          <t>Magdalena</t>
        </is>
      </c>
      <c r="J140" s="69" t="inlineStr">
        <is>
          <t>El Banco</t>
        </is>
      </c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  <c r="Z140" s="72" t="n"/>
      <c r="AA140" s="72" t="n"/>
      <c r="AB140" s="72" t="n"/>
      <c r="AC140" s="72" t="n"/>
      <c r="AD140" s="72" t="n"/>
      <c r="AE140" s="72" t="n"/>
      <c r="AF140" s="72" t="n"/>
      <c r="AG140" s="72" t="n"/>
      <c r="AH140" s="72" t="n"/>
      <c r="AI140" s="72" t="n"/>
      <c r="AJ140" s="72" t="n"/>
      <c r="AK140" s="72" t="n"/>
      <c r="AL140" s="72" t="n"/>
      <c r="AM140" s="72" t="n"/>
      <c r="AN140" s="72" t="n"/>
      <c r="AO140" s="72" t="n"/>
      <c r="AP140" s="70">
        <f>COUNTIF(K140:AO140,"&gt;=0")</f>
        <v/>
      </c>
      <c r="AQ140" s="70">
        <f>IF(AP140&gt;0,SUM(K140:AO140),"")</f>
        <v/>
      </c>
      <c r="AR140" s="70">
        <f>IFERROR(VLOOKUP(A140,Climatologia_PP!A:U,9+Precipitacion!$E$2,FALSE),"")</f>
        <v/>
      </c>
      <c r="AS140" s="70">
        <f>IFERROR((AQ140/AR140)*100,"")</f>
        <v/>
      </c>
      <c r="AT140" s="70">
        <f>IFERROR(IF(AND((AQ140*$I$2*100/(AR140*AP140))&gt;100+3.33*AQ140-AR140*AP140/$I$2,AR140&lt;30),IF(100+3.33*AQ140-AR140*AP140/$I$2&gt;200,200,100+3.33*AQ140-AR140*AP140/$I$2),IF((AQ140*$I$2*100/(AR140*AP140))&lt;100+AQ140-3.33*AR140*AP140/$I$2,100+AQ140-3.33*AR140*AP140/$I$2,IF((AQ140*$I$2*100/(AR140*AP140))&gt;200,200,(AQ140*$I$2*100/(AR140*AP140))))),"")</f>
        <v/>
      </c>
      <c r="AU140" s="70">
        <f>IF(AP140&gt;0,MAX(K140:AO140),"")</f>
        <v/>
      </c>
      <c r="AV140" s="70">
        <f>IFERROR(VLOOKUP(A140,Maximos!A:AQ,8+(Precipitacion!$E$2-1)*3,FALSE),"")</f>
        <v/>
      </c>
      <c r="AW140" s="78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>
        <f>IFERROR(AU140-AV140,"NA")</f>
        <v/>
      </c>
    </row>
    <row r="141" ht="15" customHeight="1">
      <c r="A141" s="68" t="n">
        <v>29037080</v>
      </c>
      <c r="B141" s="69" t="inlineStr">
        <is>
          <t>Gambote Canal Del Dique</t>
        </is>
      </c>
      <c r="C141" s="69" t="inlineStr">
        <is>
          <t>Area Operativa 02 - Atlántico-Bolívar-Sucre</t>
        </is>
      </c>
      <c r="D141" s="70" t="n">
        <v>-75.29861111</v>
      </c>
      <c r="E141" s="70" t="n">
        <v>10.16222222</v>
      </c>
      <c r="F141" s="68" t="n">
        <v>4</v>
      </c>
      <c r="G141" s="68" t="n">
        <v>13</v>
      </c>
      <c r="H141" s="68" t="n">
        <v>13052</v>
      </c>
      <c r="I141" s="69" t="inlineStr">
        <is>
          <t>Bolívar</t>
        </is>
      </c>
      <c r="J141" s="69" t="inlineStr">
        <is>
          <t>Arjona</t>
        </is>
      </c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72" t="n"/>
      <c r="AC141" s="72" t="n"/>
      <c r="AD141" s="72" t="n"/>
      <c r="AE141" s="72" t="n"/>
      <c r="AF141" s="72" t="n"/>
      <c r="AG141" s="72" t="n"/>
      <c r="AH141" s="72" t="n"/>
      <c r="AI141" s="72" t="n"/>
      <c r="AJ141" s="72" t="n"/>
      <c r="AK141" s="72" t="n"/>
      <c r="AL141" s="72" t="n"/>
      <c r="AM141" s="72" t="n"/>
      <c r="AN141" s="72" t="n"/>
      <c r="AO141" s="72" t="n"/>
      <c r="AP141" s="70">
        <f>COUNTIF(K141:AO141,"&gt;=0")</f>
        <v/>
      </c>
      <c r="AQ141" s="70">
        <f>IF(AP141&gt;0,SUM(K141:AO141),"")</f>
        <v/>
      </c>
      <c r="AR141" s="70">
        <f>IFERROR(VLOOKUP(A141,Climatologia_PP!A:U,9+Precipitacion!$E$2,FALSE),"")</f>
        <v/>
      </c>
      <c r="AS141" s="70">
        <f>IFERROR((AQ141/AR141)*100,"")</f>
        <v/>
      </c>
      <c r="AT141" s="70">
        <f>IFERROR(IF(AND((AQ141*$I$2*100/(AR141*AP141))&gt;100+3.33*AQ141-AR141*AP141/$I$2,AR141&lt;30),IF(100+3.33*AQ141-AR141*AP141/$I$2&gt;200,200,100+3.33*AQ141-AR141*AP141/$I$2),IF((AQ141*$I$2*100/(AR141*AP141))&lt;100+AQ141-3.33*AR141*AP141/$I$2,100+AQ141-3.33*AR141*AP141/$I$2,IF((AQ141*$I$2*100/(AR141*AP141))&gt;200,200,(AQ141*$I$2*100/(AR141*AP141))))),"")</f>
        <v/>
      </c>
      <c r="AU141" s="70">
        <f>IF(AP141&gt;0,MAX(K141:AO141),"")</f>
        <v/>
      </c>
      <c r="AV141" s="70">
        <f>IFERROR(VLOOKUP(A141,Maximos!A:AQ,8+(Precipitacion!$E$2-1)*3,FALSE),"")</f>
        <v/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1" s="72">
        <f>IFERROR(AU141-AV141,"NA")</f>
        <v/>
      </c>
    </row>
    <row r="142" ht="15" customHeight="1">
      <c r="A142" s="68" t="n">
        <v>25027110</v>
      </c>
      <c r="B142" s="69" t="inlineStr">
        <is>
          <t>Sucre</t>
        </is>
      </c>
      <c r="C142" s="69" t="inlineStr">
        <is>
          <t>Area Operativa 02 - Atlántico-Bolívar-Sucre</t>
        </is>
      </c>
      <c r="D142" s="70" t="n">
        <v>-74.722121</v>
      </c>
      <c r="E142" s="70" t="n">
        <v>8.809730999999999</v>
      </c>
      <c r="F142" s="68" t="n">
        <v>19</v>
      </c>
      <c r="G142" s="68" t="n">
        <v>70</v>
      </c>
      <c r="H142" s="68" t="n">
        <v>70771</v>
      </c>
      <c r="I142" s="69" t="inlineStr">
        <is>
          <t>Sucre</t>
        </is>
      </c>
      <c r="J142" s="69" t="inlineStr">
        <is>
          <t>Sucre</t>
        </is>
      </c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  <c r="Z142" s="72" t="n"/>
      <c r="AA142" s="72" t="n"/>
      <c r="AB142" s="72" t="n"/>
      <c r="AC142" s="72" t="n"/>
      <c r="AD142" s="72" t="n"/>
      <c r="AE142" s="72" t="n"/>
      <c r="AF142" s="72" t="n"/>
      <c r="AG142" s="72" t="n"/>
      <c r="AH142" s="72" t="n"/>
      <c r="AI142" s="72" t="n"/>
      <c r="AJ142" s="72" t="n"/>
      <c r="AK142" s="72" t="n"/>
      <c r="AL142" s="72" t="n"/>
      <c r="AM142" s="72" t="n"/>
      <c r="AN142" s="72" t="n"/>
      <c r="AO142" s="72" t="n"/>
      <c r="AP142" s="70">
        <f>COUNTIF(K142:AO142,"&gt;=0")</f>
        <v/>
      </c>
      <c r="AQ142" s="70">
        <f>IF(AP142&gt;0,SUM(K142:AO142),"")</f>
        <v/>
      </c>
      <c r="AR142" s="70">
        <f>IFERROR(VLOOKUP(A142,Climatologia_PP!A:U,9+Precipitacion!$E$2,FALSE),"")</f>
        <v/>
      </c>
      <c r="AS142" s="70">
        <f>IFERROR((AQ142/AR142)*100,"")</f>
        <v/>
      </c>
      <c r="AT142" s="70">
        <f>IFERROR(IF(AND((AQ142*$I$2*100/(AR142*AP142))&gt;100+3.33*AQ142-AR142*AP142/$I$2,AR142&lt;30),IF(100+3.33*AQ142-AR142*AP142/$I$2&gt;200,200,100+3.33*AQ142-AR142*AP142/$I$2),IF((AQ142*$I$2*100/(AR142*AP142))&lt;100+AQ142-3.33*AR142*AP142/$I$2,100+AQ142-3.33*AR142*AP142/$I$2,IF((AQ142*$I$2*100/(AR142*AP142))&gt;200,200,(AQ142*$I$2*100/(AR142*AP142))))),"")</f>
        <v/>
      </c>
      <c r="AU142" s="70">
        <f>IF(AP142&gt;0,MAX(K142:AO142),"")</f>
        <v/>
      </c>
      <c r="AV142" s="70">
        <f>IFERROR(VLOOKUP(A142,Maximos!A:AQ,8+(Precipitacion!$E$2-1)*3,FALSE),"")</f>
        <v/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2" s="72">
        <f>IFERROR(AU142-AV142,"NA")</f>
        <v/>
      </c>
    </row>
    <row r="143" ht="15" customHeight="1">
      <c r="A143" s="68" t="n">
        <v>13057010</v>
      </c>
      <c r="B143" s="69" t="inlineStr">
        <is>
          <t>Nueva Colombia Aut</t>
        </is>
      </c>
      <c r="C143" s="69" t="inlineStr">
        <is>
          <t>Area Operativa 02 - Atlántico-Bolívar-Sucre</t>
        </is>
      </c>
      <c r="D143" s="70" t="n">
        <v>-75.97861111</v>
      </c>
      <c r="E143" s="70" t="n">
        <v>8.499444444</v>
      </c>
      <c r="F143" s="68" t="n">
        <v>20</v>
      </c>
      <c r="G143" s="68" t="n">
        <v>23</v>
      </c>
      <c r="H143" s="68" t="n">
        <v>23001</v>
      </c>
      <c r="I143" s="69" t="inlineStr">
        <is>
          <t>Córdoba</t>
        </is>
      </c>
      <c r="J143" s="69" t="inlineStr">
        <is>
          <t>Montería</t>
        </is>
      </c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72" t="n"/>
      <c r="AC143" s="72" t="n"/>
      <c r="AD143" s="72" t="n"/>
      <c r="AE143" s="72" t="n"/>
      <c r="AF143" s="72" t="n"/>
      <c r="AG143" s="72" t="n"/>
      <c r="AH143" s="72" t="n"/>
      <c r="AI143" s="72" t="n"/>
      <c r="AJ143" s="72" t="n"/>
      <c r="AK143" s="72" t="n"/>
      <c r="AL143" s="72" t="n"/>
      <c r="AM143" s="72" t="n"/>
      <c r="AN143" s="72" t="n"/>
      <c r="AO143" s="72" t="n"/>
      <c r="AP143" s="70">
        <f>COUNTIF(K143:AO143,"&gt;=0")</f>
        <v/>
      </c>
      <c r="AQ143" s="70">
        <f>IF(AP143&gt;0,SUM(K143:AO143),"")</f>
        <v/>
      </c>
      <c r="AR143" s="70">
        <f>IFERROR(VLOOKUP(A143,Climatologia_PP!A:U,9+Precipitacion!$E$2,FALSE),"")</f>
        <v/>
      </c>
      <c r="AS143" s="70">
        <f>IFERROR((AQ143/AR143)*100,"")</f>
        <v/>
      </c>
      <c r="AT143" s="70">
        <f>IFERROR(IF(AND((AQ143*$I$2*100/(AR143*AP143))&gt;100+3.33*AQ143-AR143*AP143/$I$2,AR143&lt;30),IF(100+3.33*AQ143-AR143*AP143/$I$2&gt;200,200,100+3.33*AQ143-AR143*AP143/$I$2),IF((AQ143*$I$2*100/(AR143*AP143))&lt;100+AQ143-3.33*AR143*AP143/$I$2,100+AQ143-3.33*AR143*AP143/$I$2,IF((AQ143*$I$2*100/(AR143*AP143))&gt;200,200,(AQ143*$I$2*100/(AR143*AP143))))),"")</f>
        <v/>
      </c>
      <c r="AU143" s="70">
        <f>IF(AP143&gt;0,MAX(K143:AO143),"")</f>
        <v/>
      </c>
      <c r="AV143" s="70">
        <f>IFERROR(VLOOKUP(A143,Maximos!A:AQ,8+(Precipitacion!$E$2-1)*3,FALSE),"")</f>
        <v/>
      </c>
      <c r="AW143" s="78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>
        <f>IFERROR(AU143-AV143,"NA")</f>
        <v/>
      </c>
    </row>
    <row r="144" ht="15" customHeight="1">
      <c r="A144" s="68" t="n">
        <v>29035030</v>
      </c>
      <c r="B144" s="69" t="inlineStr">
        <is>
          <t>Presa Ay Grande</t>
        </is>
      </c>
      <c r="C144" s="69" t="inlineStr">
        <is>
          <t>Area Operativa 02 - Atlántico-Bolívar-Sucre</t>
        </is>
      </c>
      <c r="D144" s="70" t="n">
        <v>-75.326301</v>
      </c>
      <c r="E144" s="70" t="n">
        <v>9.879633999999999</v>
      </c>
      <c r="F144" s="68" t="n">
        <v>60</v>
      </c>
      <c r="G144" s="68" t="n">
        <v>13</v>
      </c>
      <c r="H144" s="68" t="n">
        <v>13442</v>
      </c>
      <c r="I144" s="69" t="inlineStr">
        <is>
          <t>Bolívar</t>
        </is>
      </c>
      <c r="J144" s="69" t="inlineStr">
        <is>
          <t>María La Baja</t>
        </is>
      </c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  <c r="Z144" s="72" t="n"/>
      <c r="AA144" s="72" t="n"/>
      <c r="AB144" s="72" t="n"/>
      <c r="AC144" s="72" t="n"/>
      <c r="AD144" s="72" t="n"/>
      <c r="AE144" s="72" t="n"/>
      <c r="AF144" s="72" t="n"/>
      <c r="AG144" s="72" t="n"/>
      <c r="AH144" s="72" t="n"/>
      <c r="AI144" s="72" t="n"/>
      <c r="AJ144" s="72" t="n"/>
      <c r="AK144" s="72" t="n"/>
      <c r="AL144" s="72" t="n"/>
      <c r="AM144" s="72" t="n"/>
      <c r="AN144" s="72" t="n"/>
      <c r="AO144" s="72" t="n"/>
      <c r="AP144" s="70">
        <f>COUNTIF(K144:AO144,"&gt;=0")</f>
        <v/>
      </c>
      <c r="AQ144" s="70">
        <f>IF(AP144&gt;0,SUM(K144:AO144),"")</f>
        <v/>
      </c>
      <c r="AR144" s="70">
        <f>IFERROR(VLOOKUP(A144,Climatologia_PP!A:U,9+Precipitacion!$E$2,FALSE),"")</f>
        <v/>
      </c>
      <c r="AS144" s="70">
        <f>IFERROR((AQ144/AR144)*100,"")</f>
        <v/>
      </c>
      <c r="AT144" s="70">
        <f>IFERROR(IF(AND((AQ144*$I$2*100/(AR144*AP144))&gt;100+3.33*AQ144-AR144*AP144/$I$2,AR144&lt;30),IF(100+3.33*AQ144-AR144*AP144/$I$2&gt;200,200,100+3.33*AQ144-AR144*AP144/$I$2),IF((AQ144*$I$2*100/(AR144*AP144))&lt;100+AQ144-3.33*AR144*AP144/$I$2,100+AQ144-3.33*AR144*AP144/$I$2,IF((AQ144*$I$2*100/(AR144*AP144))&gt;200,200,(AQ144*$I$2*100/(AR144*AP144))))),"")</f>
        <v/>
      </c>
      <c r="AU144" s="70">
        <f>IF(AP144&gt;0,MAX(K144:AO144),"")</f>
        <v/>
      </c>
      <c r="AV144" s="70">
        <f>IFERROR(VLOOKUP(A144,Maximos!A:AQ,8+(Precipitacion!$E$2-1)*3,FALSE),"")</f>
        <v/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4" s="72">
        <f>IFERROR(AU144-AV144,"NA")</f>
        <v/>
      </c>
    </row>
    <row r="145" ht="15" customHeight="1">
      <c r="A145" s="68" t="n">
        <v>13085030</v>
      </c>
      <c r="B145" s="69" t="inlineStr">
        <is>
          <t>San Bernardo Del Viento</t>
        </is>
      </c>
      <c r="C145" s="69" t="inlineStr">
        <is>
          <t>Area Operativa 02 - Atlántico-Bolívar-Sucre</t>
        </is>
      </c>
      <c r="D145" s="70" t="n">
        <v>-75.95</v>
      </c>
      <c r="E145" s="70" t="n">
        <v>9.369999999999999</v>
      </c>
      <c r="F145" s="68" t="n">
        <v>22</v>
      </c>
      <c r="G145" s="68" t="n">
        <v>23</v>
      </c>
      <c r="H145" s="68" t="n">
        <v>23675</v>
      </c>
      <c r="I145" s="69" t="inlineStr">
        <is>
          <t>Córdoba</t>
        </is>
      </c>
      <c r="J145" s="69" t="inlineStr">
        <is>
          <t>San Bernardo Del Viento</t>
        </is>
      </c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72" t="n"/>
      <c r="AC145" s="72" t="n"/>
      <c r="AD145" s="72" t="n"/>
      <c r="AE145" s="72" t="n"/>
      <c r="AF145" s="72" t="n"/>
      <c r="AG145" s="72" t="n"/>
      <c r="AH145" s="72" t="n"/>
      <c r="AI145" s="72" t="n"/>
      <c r="AJ145" s="72" t="n"/>
      <c r="AK145" s="72" t="n"/>
      <c r="AL145" s="72" t="n"/>
      <c r="AM145" s="72" t="n"/>
      <c r="AN145" s="72" t="n"/>
      <c r="AO145" s="72" t="n"/>
      <c r="AP145" s="70">
        <f>COUNTIF(K145:AO145,"&gt;=0")</f>
        <v/>
      </c>
      <c r="AQ145" s="70">
        <f>IF(AP145&gt;0,SUM(K145:AO145),"")</f>
        <v/>
      </c>
      <c r="AR145" s="70">
        <f>IFERROR(VLOOKUP(A145,Climatologia_PP!A:U,9+Precipitacion!$E$2,FALSE),"")</f>
        <v/>
      </c>
      <c r="AS145" s="70">
        <f>IFERROR((AQ145/AR145)*100,"")</f>
        <v/>
      </c>
      <c r="AT145" s="70">
        <f>IFERROR(IF(AND((AQ145*$I$2*100/(AR145*AP145))&gt;100+3.33*AQ145-AR145*AP145/$I$2,AR145&lt;30),IF(100+3.33*AQ145-AR145*AP145/$I$2&gt;200,200,100+3.33*AQ145-AR145*AP145/$I$2),IF((AQ145*$I$2*100/(AR145*AP145))&lt;100+AQ145-3.33*AR145*AP145/$I$2,100+AQ145-3.33*AR145*AP145/$I$2,IF((AQ145*$I$2*100/(AR145*AP145))&gt;200,200,(AQ145*$I$2*100/(AR145*AP145))))),"")</f>
        <v/>
      </c>
      <c r="AU145" s="70">
        <f>IF(AP145&gt;0,MAX(K145:AO145),"")</f>
        <v/>
      </c>
      <c r="AV145" s="70">
        <f>IFERROR(VLOOKUP(A145,Maximos!A:AQ,8+(Precipitacion!$E$2-1)*3,FALSE),"")</f>
        <v/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5" s="72">
        <f>IFERROR(AU145-AV145,"NA")</f>
        <v/>
      </c>
    </row>
    <row r="146" ht="15" customHeight="1">
      <c r="A146" s="68" t="n">
        <v>35025110</v>
      </c>
      <c r="B146" s="69" t="inlineStr">
        <is>
          <t>La Libertad - Aut</t>
        </is>
      </c>
      <c r="C146" s="69" t="inlineStr">
        <is>
          <t>Area Operativa 03 - Meta-Guaviare-Guainía</t>
        </is>
      </c>
      <c r="D146" s="70" t="n">
        <v>-73.467865</v>
      </c>
      <c r="E146" s="70" t="n">
        <v>4.057415</v>
      </c>
      <c r="F146" s="68" t="n">
        <v>340</v>
      </c>
      <c r="G146" s="68" t="n">
        <v>50</v>
      </c>
      <c r="H146" s="68" t="n">
        <v>50001</v>
      </c>
      <c r="I146" s="69" t="inlineStr">
        <is>
          <t>Meta</t>
        </is>
      </c>
      <c r="J146" s="69" t="inlineStr">
        <is>
          <t>Villavicencio</t>
        </is>
      </c>
      <c r="K146" s="72" t="n">
        <v>33.4</v>
      </c>
      <c r="L146" s="72" t="n">
        <v>3.8</v>
      </c>
      <c r="M146" s="72" t="n">
        <v>2.9</v>
      </c>
      <c r="N146" s="72" t="n">
        <v>0</v>
      </c>
      <c r="O146" s="72" t="n">
        <v>0</v>
      </c>
      <c r="P146" s="72" t="n">
        <v>0</v>
      </c>
      <c r="Q146" s="72" t="n">
        <v>0</v>
      </c>
      <c r="R146" s="72" t="n">
        <v>7.5</v>
      </c>
      <c r="S146" s="72" t="n">
        <v>0.8</v>
      </c>
      <c r="T146" s="72" t="n"/>
      <c r="U146" s="72" t="n"/>
      <c r="V146" s="72" t="n"/>
      <c r="W146" s="72" t="n"/>
      <c r="X146" s="72" t="n"/>
      <c r="Y146" s="72" t="n"/>
      <c r="Z146" s="72" t="n"/>
      <c r="AA146" s="72" t="n"/>
      <c r="AB146" s="72" t="n"/>
      <c r="AC146" s="72" t="n"/>
      <c r="AD146" s="72" t="n"/>
      <c r="AE146" s="72" t="n"/>
      <c r="AF146" s="72" t="n"/>
      <c r="AG146" s="72" t="n"/>
      <c r="AH146" s="72" t="n"/>
      <c r="AI146" s="72" t="n"/>
      <c r="AJ146" s="72" t="n"/>
      <c r="AK146" s="72" t="n"/>
      <c r="AL146" s="72" t="n"/>
      <c r="AM146" s="72" t="n"/>
      <c r="AN146" s="72" t="n"/>
      <c r="AO146" s="72" t="n"/>
      <c r="AP146" s="70">
        <f>COUNTIF(K146:AO146,"&gt;=0")</f>
        <v/>
      </c>
      <c r="AQ146" s="70">
        <f>IF(AP146&gt;0,SUM(K146:AO146),"")</f>
        <v/>
      </c>
      <c r="AR146" s="70">
        <f>IFERROR(VLOOKUP(A146,Climatologia_PP!A:U,9+Precipitacion!$E$2,FALSE),"")</f>
        <v/>
      </c>
      <c r="AS146" s="70">
        <f>IFERROR((AQ146/AR146)*100,"")</f>
        <v/>
      </c>
      <c r="AT146" s="70">
        <f>IFERROR(IF(AND((AQ146*$I$2*100/(AR146*AP146))&gt;100+3.33*AQ146-AR146*AP146/$I$2,AR146&lt;30),IF(100+3.33*AQ146-AR146*AP146/$I$2&gt;200,200,100+3.33*AQ146-AR146*AP146/$I$2),IF((AQ146*$I$2*100/(AR146*AP146))&lt;100+AQ146-3.33*AR146*AP146/$I$2,100+AQ146-3.33*AR146*AP146/$I$2,IF((AQ146*$I$2*100/(AR146*AP146))&gt;200,200,(AQ146*$I$2*100/(AR146*AP146))))),"")</f>
        <v/>
      </c>
      <c r="AU146" s="70">
        <f>IF(AP146&gt;0,MAX(K146:AO146),"")</f>
        <v/>
      </c>
      <c r="AV146" s="70">
        <f>IFERROR(VLOOKUP(A146,Maximos!A:AQ,8+(Precipitacion!$E$2-1)*3,FALSE),"")</f>
        <v/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6" s="72">
        <f>IFERROR(AU146-AV146,"NA")</f>
        <v/>
      </c>
    </row>
    <row r="147" ht="15" customHeight="1">
      <c r="A147" s="68" t="n">
        <v>31095030</v>
      </c>
      <c r="B147" s="69" t="inlineStr">
        <is>
          <t>Puerto Inirida - Aut</t>
        </is>
      </c>
      <c r="C147" s="69" t="inlineStr">
        <is>
          <t>Area Operativa 03 - Meta-Guaviare-Guainía</t>
        </is>
      </c>
      <c r="D147" s="70" t="n">
        <v>-67.91911111</v>
      </c>
      <c r="E147" s="70" t="n">
        <v>3.874444</v>
      </c>
      <c r="F147" s="68" t="n">
        <v>98</v>
      </c>
      <c r="G147" s="68" t="n">
        <v>94</v>
      </c>
      <c r="H147" s="68" t="n">
        <v>94001</v>
      </c>
      <c r="I147" s="69" t="inlineStr">
        <is>
          <t>Guainía</t>
        </is>
      </c>
      <c r="J147" s="69" t="inlineStr">
        <is>
          <t>Inírida</t>
        </is>
      </c>
      <c r="K147" s="72" t="n">
        <v>24</v>
      </c>
      <c r="L147" s="72" t="n">
        <v>0</v>
      </c>
      <c r="M147" s="72" t="n">
        <v>16</v>
      </c>
      <c r="N147" s="72" t="n">
        <v>0</v>
      </c>
      <c r="O147" s="72" t="n">
        <v>4</v>
      </c>
      <c r="P147" s="72" t="n">
        <v>0</v>
      </c>
      <c r="Q147" s="72" t="n">
        <v>0</v>
      </c>
      <c r="R147" s="72" t="n">
        <v>19</v>
      </c>
      <c r="S147" s="72" t="n">
        <v/>
      </c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72" t="n"/>
      <c r="AC147" s="72" t="n"/>
      <c r="AD147" s="72" t="n"/>
      <c r="AE147" s="72" t="n"/>
      <c r="AF147" s="72" t="n"/>
      <c r="AG147" s="72" t="n"/>
      <c r="AH147" s="72" t="n"/>
      <c r="AI147" s="72" t="n"/>
      <c r="AJ147" s="72" t="n"/>
      <c r="AK147" s="72" t="n"/>
      <c r="AL147" s="72" t="n"/>
      <c r="AM147" s="72" t="n"/>
      <c r="AN147" s="72" t="n"/>
      <c r="AO147" s="72" t="n"/>
      <c r="AP147" s="70">
        <f>COUNTIF(K147:AO147,"&gt;=0")</f>
        <v/>
      </c>
      <c r="AQ147" s="70">
        <f>IF(AP147&gt;0,SUM(K147:AO147),"")</f>
        <v/>
      </c>
      <c r="AR147" s="70">
        <f>IFERROR(VLOOKUP(A147,Climatologia_PP!A:U,9+Precipitacion!$E$2,FALSE),"")</f>
        <v/>
      </c>
      <c r="AS147" s="70">
        <f>IFERROR((AQ147/AR147)*100,"")</f>
        <v/>
      </c>
      <c r="AT147" s="70">
        <f>IFERROR(IF(AND((AQ147*$I$2*100/(AR147*AP147))&gt;100+3.33*AQ147-AR147*AP147/$I$2,AR147&lt;30),IF(100+3.33*AQ147-AR147*AP147/$I$2&gt;200,200,100+3.33*AQ147-AR147*AP147/$I$2),IF((AQ147*$I$2*100/(AR147*AP147))&lt;100+AQ147-3.33*AR147*AP147/$I$2,100+AQ147-3.33*AR147*AP147/$I$2,IF((AQ147*$I$2*100/(AR147*AP147))&gt;200,200,(AQ147*$I$2*100/(AR147*AP147))))),"")</f>
        <v/>
      </c>
      <c r="AU147" s="70">
        <f>IF(AP147&gt;0,MAX(K147:AO147),"")</f>
        <v/>
      </c>
      <c r="AV147" s="70">
        <f>IFERROR(VLOOKUP(A147,Maximos!A:AQ,8+(Precipitacion!$E$2-1)*3,FALSE),"")</f>
        <v/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7" s="72">
        <f>IFERROR(AU147-AV147,"NA")</f>
        <v/>
      </c>
    </row>
    <row r="148" ht="15" customHeight="1">
      <c r="A148" s="68" t="n">
        <v>34015010</v>
      </c>
      <c r="B148" s="69" t="inlineStr">
        <is>
          <t>Las Gaviotas</t>
        </is>
      </c>
      <c r="C148" s="69" t="inlineStr">
        <is>
          <t>Area Operativa 03 - Meta-Guaviare-Guainía</t>
        </is>
      </c>
      <c r="D148" s="70" t="n">
        <v>-70.93022499999999</v>
      </c>
      <c r="E148" s="70" t="n">
        <v>4.553891</v>
      </c>
      <c r="F148" s="68" t="n">
        <v>173</v>
      </c>
      <c r="G148" s="68" t="n">
        <v>99</v>
      </c>
      <c r="H148" s="68" t="n">
        <v>99773</v>
      </c>
      <c r="I148" s="69" t="inlineStr">
        <is>
          <t>Vichada</t>
        </is>
      </c>
      <c r="J148" s="69" t="inlineStr">
        <is>
          <t>Cumaribo</t>
        </is>
      </c>
      <c r="K148" s="72" t="n">
        <v>23</v>
      </c>
      <c r="L148" s="72" t="n">
        <v>4</v>
      </c>
      <c r="M148" s="72" t="n">
        <v>4</v>
      </c>
      <c r="N148" s="72" t="n">
        <v>0</v>
      </c>
      <c r="O148" s="72" t="n">
        <v>15</v>
      </c>
      <c r="P148" s="72" t="n">
        <v>0</v>
      </c>
      <c r="Q148" s="72" t="n">
        <v>0</v>
      </c>
      <c r="R148" s="72" t="n">
        <v>0</v>
      </c>
      <c r="S148" s="72" t="n">
        <v>3</v>
      </c>
      <c r="T148" s="72" t="n"/>
      <c r="U148" s="72" t="n"/>
      <c r="V148" s="72" t="n"/>
      <c r="W148" s="72" t="n"/>
      <c r="X148" s="72" t="n"/>
      <c r="Y148" s="72" t="n"/>
      <c r="Z148" s="72" t="n"/>
      <c r="AA148" s="72" t="n"/>
      <c r="AB148" s="72" t="n"/>
      <c r="AC148" s="72" t="n"/>
      <c r="AD148" s="72" t="n"/>
      <c r="AE148" s="72" t="n"/>
      <c r="AF148" s="72" t="n"/>
      <c r="AG148" s="72" t="n"/>
      <c r="AH148" s="72" t="n"/>
      <c r="AI148" s="72" t="n"/>
      <c r="AJ148" s="72" t="n"/>
      <c r="AK148" s="72" t="n"/>
      <c r="AL148" s="72" t="n"/>
      <c r="AM148" s="72" t="n"/>
      <c r="AN148" s="72" t="n"/>
      <c r="AO148" s="72" t="n"/>
      <c r="AP148" s="70">
        <f>COUNTIF(K148:AO148,"&gt;=0")</f>
        <v/>
      </c>
      <c r="AQ148" s="70">
        <f>IF(AP148&gt;0,SUM(K148:AO148),"")</f>
        <v/>
      </c>
      <c r="AR148" s="70">
        <f>IFERROR(VLOOKUP(A148,Climatologia_PP!A:U,9+Precipitacion!$E$2,FALSE),"")</f>
        <v/>
      </c>
      <c r="AS148" s="70">
        <f>IFERROR((AQ148/AR148)*100,"")</f>
        <v/>
      </c>
      <c r="AT148" s="70">
        <f>IFERROR(IF(AND((AQ148*$I$2*100/(AR148*AP148))&gt;100+3.33*AQ148-AR148*AP148/$I$2,AR148&lt;30),IF(100+3.33*AQ148-AR148*AP148/$I$2&gt;200,200,100+3.33*AQ148-AR148*AP148/$I$2),IF((AQ148*$I$2*100/(AR148*AP148))&lt;100+AQ148-3.33*AR148*AP148/$I$2,100+AQ148-3.33*AR148*AP148/$I$2,IF((AQ148*$I$2*100/(AR148*AP148))&gt;200,200,(AQ148*$I$2*100/(AR148*AP148))))),"")</f>
        <v/>
      </c>
      <c r="AU148" s="70">
        <f>IF(AP148&gt;0,MAX(K148:AO148),"")</f>
        <v/>
      </c>
      <c r="AV148" s="70">
        <f>IFERROR(VLOOKUP(A148,Maximos!A:AQ,8+(Precipitacion!$E$2-1)*3,FALSE),"")</f>
        <v/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8" s="72">
        <f>IFERROR(AU148-AV148,"NA")</f>
        <v/>
      </c>
    </row>
    <row r="149" ht="15" customHeight="1">
      <c r="A149" s="68" t="n">
        <v>32060060</v>
      </c>
      <c r="B149" s="69" t="inlineStr">
        <is>
          <t>Calime</t>
        </is>
      </c>
      <c r="C149" s="69" t="inlineStr">
        <is>
          <t>Area Operativa 03 - Meta-Guaviare-Guainía</t>
        </is>
      </c>
      <c r="D149" s="70" t="n">
        <v>-73.8352472</v>
      </c>
      <c r="E149" s="70" t="n">
        <v>3.7382278</v>
      </c>
      <c r="F149" s="68" t="n">
        <v>546</v>
      </c>
      <c r="G149" s="68" t="n">
        <v>50</v>
      </c>
      <c r="H149" s="68" t="n">
        <v>50270</v>
      </c>
      <c r="I149" s="69" t="inlineStr">
        <is>
          <t>Meta</t>
        </is>
      </c>
      <c r="J149" s="69" t="inlineStr">
        <is>
          <t>El Dorado</t>
        </is>
      </c>
      <c r="K149" s="72" t="n">
        <v>6</v>
      </c>
      <c r="L149" s="72" t="n">
        <v>26</v>
      </c>
      <c r="M149" s="72" t="n">
        <v>2</v>
      </c>
      <c r="N149" s="72" t="n">
        <v>0</v>
      </c>
      <c r="O149" s="72" t="n">
        <v>0</v>
      </c>
      <c r="P149" s="72" t="n">
        <v>0</v>
      </c>
      <c r="Q149" s="72" t="n">
        <v>4</v>
      </c>
      <c r="R149" s="72" t="n">
        <v>0</v>
      </c>
      <c r="S149" s="72" t="n">
        <v>10</v>
      </c>
      <c r="T149" s="72" t="n"/>
      <c r="U149" s="72" t="n"/>
      <c r="V149" s="72" t="n"/>
      <c r="W149" s="72" t="n"/>
      <c r="X149" s="72" t="n"/>
      <c r="Y149" s="72" t="n"/>
      <c r="Z149" s="72" t="n"/>
      <c r="AA149" s="72" t="n"/>
      <c r="AB149" s="72" t="n"/>
      <c r="AC149" s="72" t="n"/>
      <c r="AD149" s="72" t="n"/>
      <c r="AE149" s="72" t="n"/>
      <c r="AF149" s="72" t="n"/>
      <c r="AG149" s="72" t="n"/>
      <c r="AH149" s="72" t="n"/>
      <c r="AI149" s="72" t="n"/>
      <c r="AJ149" s="72" t="n"/>
      <c r="AK149" s="72" t="n"/>
      <c r="AL149" s="72" t="n"/>
      <c r="AM149" s="72" t="n"/>
      <c r="AN149" s="72" t="n"/>
      <c r="AO149" s="72" t="n"/>
      <c r="AP149" s="70">
        <f>COUNTIF(K149:AO149,"&gt;=0")</f>
        <v/>
      </c>
      <c r="AQ149" s="70">
        <f>IF(AP149&gt;0,SUM(K149:AO149),"")</f>
        <v/>
      </c>
      <c r="AR149" s="70">
        <f>IFERROR(VLOOKUP(A149,Climatologia_PP!A:U,9+Precipitacion!$E$2,FALSE),"")</f>
        <v/>
      </c>
      <c r="AS149" s="70">
        <f>IFERROR((AQ149/AR149)*100,"")</f>
        <v/>
      </c>
      <c r="AT149" s="70">
        <f>IFERROR(IF(AND((AQ149*$I$2*100/(AR149*AP149))&gt;100+3.33*AQ149-AR149*AP149/$I$2,AR149&lt;30),IF(100+3.33*AQ149-AR149*AP149/$I$2&gt;200,200,100+3.33*AQ149-AR149*AP149/$I$2),IF((AQ149*$I$2*100/(AR149*AP149))&lt;100+AQ149-3.33*AR149*AP149/$I$2,100+AQ149-3.33*AR149*AP149/$I$2,IF((AQ149*$I$2*100/(AR149*AP149))&gt;200,200,(AQ149*$I$2*100/(AR149*AP149))))),"")</f>
        <v/>
      </c>
      <c r="AU149" s="70">
        <f>IF(AP149&gt;0,MAX(K149:AO149),"")</f>
        <v/>
      </c>
      <c r="AV149" s="70">
        <f>IFERROR(VLOOKUP(A149,Maximos!A:AQ,8+(Precipitacion!$E$2-1)*3,FALSE),"")</f>
        <v/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9" s="72">
        <f>IFERROR(AU149-AV149,"NA")</f>
        <v/>
      </c>
    </row>
    <row r="150" ht="15" customHeight="1">
      <c r="A150" s="68" t="n">
        <v>35010070</v>
      </c>
      <c r="B150" s="69" t="inlineStr">
        <is>
          <t>Guamal</t>
        </is>
      </c>
      <c r="C150" s="69" t="inlineStr">
        <is>
          <t>Area Operativa 03 - Meta-Guaviare-Guainía</t>
        </is>
      </c>
      <c r="D150" s="70" t="n">
        <v>-73.75954</v>
      </c>
      <c r="E150" s="70" t="n">
        <v>3.8795971</v>
      </c>
      <c r="F150" s="68" t="n">
        <v>513</v>
      </c>
      <c r="G150" s="68" t="n">
        <v>50</v>
      </c>
      <c r="H150" s="68" t="n">
        <v>50318</v>
      </c>
      <c r="I150" s="69" t="inlineStr">
        <is>
          <t>Meta</t>
        </is>
      </c>
      <c r="J150" s="69" t="inlineStr">
        <is>
          <t>Guamal</t>
        </is>
      </c>
      <c r="K150" s="72" t="n">
        <v>10</v>
      </c>
      <c r="L150" s="72" t="n">
        <v>11</v>
      </c>
      <c r="M150" s="72" t="n">
        <v>0</v>
      </c>
      <c r="N150" s="72" t="n">
        <v>4</v>
      </c>
      <c r="O150" s="72" t="n">
        <v>1</v>
      </c>
      <c r="P150" s="72" t="n">
        <v>0</v>
      </c>
      <c r="Q150" s="72" t="n">
        <v>15</v>
      </c>
      <c r="R150" s="72" t="n">
        <v>3</v>
      </c>
      <c r="S150" s="72" t="n">
        <v>0</v>
      </c>
      <c r="T150" s="72" t="n"/>
      <c r="U150" s="72" t="n"/>
      <c r="V150" s="72" t="n"/>
      <c r="W150" s="72" t="n"/>
      <c r="X150" s="72" t="n"/>
      <c r="Y150" s="72" t="n"/>
      <c r="Z150" s="72" t="n"/>
      <c r="AA150" s="72" t="n"/>
      <c r="AB150" s="72" t="n"/>
      <c r="AC150" s="72" t="n"/>
      <c r="AD150" s="72" t="n"/>
      <c r="AE150" s="72" t="n"/>
      <c r="AF150" s="72" t="n"/>
      <c r="AG150" s="72" t="n"/>
      <c r="AH150" s="72" t="n"/>
      <c r="AI150" s="72" t="n"/>
      <c r="AJ150" s="72" t="n"/>
      <c r="AK150" s="72" t="n"/>
      <c r="AL150" s="72" t="n"/>
      <c r="AM150" s="72" t="n"/>
      <c r="AN150" s="72" t="n"/>
      <c r="AO150" s="72" t="n"/>
      <c r="AP150" s="70">
        <f>COUNTIF(K150:AO150,"&gt;=0")</f>
        <v/>
      </c>
      <c r="AQ150" s="70">
        <f>IF(AP150&gt;0,SUM(K150:AO150),"")</f>
        <v/>
      </c>
      <c r="AR150" s="70">
        <f>IFERROR(VLOOKUP(A150,Climatologia_PP!A:U,9+Precipitacion!$E$2,FALSE),"")</f>
        <v/>
      </c>
      <c r="AS150" s="70">
        <f>IFERROR((AQ150/AR150)*100,"")</f>
        <v/>
      </c>
      <c r="AT150" s="70">
        <f>IFERROR(IF(AND((AQ150*$I$2*100/(AR150*AP150))&gt;100+3.33*AQ150-AR150*AP150/$I$2,AR150&lt;30),IF(100+3.33*AQ150-AR150*AP150/$I$2&gt;200,200,100+3.33*AQ150-AR150*AP150/$I$2),IF((AQ150*$I$2*100/(AR150*AP150))&lt;100+AQ150-3.33*AR150*AP150/$I$2,100+AQ150-3.33*AR150*AP150/$I$2,IF((AQ150*$I$2*100/(AR150*AP150))&gt;200,200,(AQ150*$I$2*100/(AR150*AP150))))),"")</f>
        <v/>
      </c>
      <c r="AU150" s="70">
        <f>IF(AP150&gt;0,MAX(K150:AO150),"")</f>
        <v/>
      </c>
      <c r="AV150" s="70">
        <f>IFERROR(VLOOKUP(A150,Maximos!A:AQ,8+(Precipitacion!$E$2-1)*3,FALSE),"")</f>
        <v/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0" s="72">
        <f>IFERROR(AU150-AV150,"NA")</f>
        <v/>
      </c>
    </row>
    <row r="151" ht="15" customHeight="1">
      <c r="A151" s="68" t="n">
        <v>35010020</v>
      </c>
      <c r="B151" s="69" t="inlineStr">
        <is>
          <t>Acacias</t>
        </is>
      </c>
      <c r="C151" s="69" t="inlineStr">
        <is>
          <t>Area Operativa 03 - Meta-Guaviare-Guainía</t>
        </is>
      </c>
      <c r="D151" s="70" t="n">
        <v>-73.76564500000001</v>
      </c>
      <c r="E151" s="70" t="n">
        <v>3.994405</v>
      </c>
      <c r="F151" s="68" t="n">
        <v>537</v>
      </c>
      <c r="G151" s="68" t="n">
        <v>50</v>
      </c>
      <c r="H151" s="68" t="n">
        <v>50006</v>
      </c>
      <c r="I151" s="69" t="inlineStr">
        <is>
          <t>Meta</t>
        </is>
      </c>
      <c r="J151" s="69" t="inlineStr">
        <is>
          <t>Acacías</t>
        </is>
      </c>
      <c r="K151" s="72" t="n">
        <v>23</v>
      </c>
      <c r="L151" s="72" t="n">
        <v>1</v>
      </c>
      <c r="M151" s="72" t="n">
        <v>3</v>
      </c>
      <c r="N151" s="72" t="n">
        <v>9</v>
      </c>
      <c r="O151" s="72" t="n">
        <v>0</v>
      </c>
      <c r="P151" s="72" t="n">
        <v>0</v>
      </c>
      <c r="Q151" s="72" t="n">
        <v>10</v>
      </c>
      <c r="R151" s="72" t="n">
        <v>0</v>
      </c>
      <c r="S151" s="72" t="n">
        <v>0</v>
      </c>
      <c r="T151" s="72" t="n"/>
      <c r="U151" s="72" t="n"/>
      <c r="V151" s="72" t="n"/>
      <c r="W151" s="72" t="n"/>
      <c r="X151" s="72" t="n"/>
      <c r="Y151" s="72" t="n"/>
      <c r="Z151" s="72" t="n"/>
      <c r="AA151" s="72" t="n"/>
      <c r="AB151" s="72" t="n"/>
      <c r="AC151" s="72" t="n"/>
      <c r="AD151" s="72" t="n"/>
      <c r="AE151" s="72" t="n"/>
      <c r="AF151" s="72" t="n"/>
      <c r="AG151" s="72" t="n"/>
      <c r="AH151" s="72" t="n"/>
      <c r="AI151" s="72" t="n"/>
      <c r="AJ151" s="72" t="n"/>
      <c r="AK151" s="72" t="n"/>
      <c r="AL151" s="72" t="n"/>
      <c r="AM151" s="72" t="n"/>
      <c r="AN151" s="72" t="n"/>
      <c r="AO151" s="72" t="n"/>
      <c r="AP151" s="70">
        <f>COUNTIF(K151:AO151,"&gt;=0")</f>
        <v/>
      </c>
      <c r="AQ151" s="70">
        <f>IF(AP151&gt;0,SUM(K151:AO151),"")</f>
        <v/>
      </c>
      <c r="AR151" s="70">
        <f>IFERROR(VLOOKUP(A151,Climatologia_PP!A:U,9+Precipitacion!$E$2,FALSE),"")</f>
        <v/>
      </c>
      <c r="AS151" s="70">
        <f>IFERROR((AQ151/AR151)*100,"")</f>
        <v/>
      </c>
      <c r="AT151" s="70">
        <f>IFERROR(IF(AND((AQ151*$I$2*100/(AR151*AP151))&gt;100+3.33*AQ151-AR151*AP151/$I$2,AR151&lt;30),IF(100+3.33*AQ151-AR151*AP151/$I$2&gt;200,200,100+3.33*AQ151-AR151*AP151/$I$2),IF((AQ151*$I$2*100/(AR151*AP151))&lt;100+AQ151-3.33*AR151*AP151/$I$2,100+AQ151-3.33*AR151*AP151/$I$2,IF((AQ151*$I$2*100/(AR151*AP151))&gt;200,200,(AQ151*$I$2*100/(AR151*AP151))))),"")</f>
        <v/>
      </c>
      <c r="AU151" s="70">
        <f>IF(AP151&gt;0,MAX(K151:AO151),"")</f>
        <v/>
      </c>
      <c r="AV151" s="70">
        <f>IFERROR(VLOOKUP(A151,Maximos!A:AQ,8+(Precipitacion!$E$2-1)*3,FALSE),"")</f>
        <v/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1" s="72">
        <f>IFERROR(AU151-AV151,"NA")</f>
        <v/>
      </c>
    </row>
    <row r="152" ht="15" customHeight="1">
      <c r="A152" s="68" t="n">
        <v>35020060</v>
      </c>
      <c r="B152" s="69" t="inlineStr">
        <is>
          <t>Pompeya</t>
        </is>
      </c>
      <c r="C152" s="69" t="inlineStr">
        <is>
          <t>Area Operativa 03 - Meta-Guaviare-Guainía</t>
        </is>
      </c>
      <c r="D152" s="70" t="n">
        <v>-73.369417</v>
      </c>
      <c r="E152" s="70" t="n">
        <v>4.040139</v>
      </c>
      <c r="F152" s="68" t="n">
        <v>262</v>
      </c>
      <c r="G152" s="68" t="n">
        <v>50</v>
      </c>
      <c r="H152" s="68" t="n">
        <v>50001</v>
      </c>
      <c r="I152" s="69" t="inlineStr">
        <is>
          <t>Meta</t>
        </is>
      </c>
      <c r="J152" s="69" t="inlineStr">
        <is>
          <t>Villavicencio</t>
        </is>
      </c>
      <c r="K152" s="72" t="n">
        <v>0</v>
      </c>
      <c r="L152" s="72" t="n">
        <v>5</v>
      </c>
      <c r="M152" s="72" t="n">
        <v>0</v>
      </c>
      <c r="N152" s="72" t="n">
        <v>0</v>
      </c>
      <c r="O152" s="72" t="n">
        <v>2</v>
      </c>
      <c r="P152" s="72" t="n">
        <v>0</v>
      </c>
      <c r="Q152" s="72" t="n">
        <v>0</v>
      </c>
      <c r="R152" s="72" t="n">
        <v>1</v>
      </c>
      <c r="S152" s="72" t="n">
        <v>0</v>
      </c>
      <c r="T152" s="72" t="n"/>
      <c r="U152" s="72" t="n"/>
      <c r="V152" s="72" t="n"/>
      <c r="W152" s="72" t="n"/>
      <c r="X152" s="72" t="n"/>
      <c r="Y152" s="72" t="n"/>
      <c r="Z152" s="72" t="n"/>
      <c r="AA152" s="72" t="n"/>
      <c r="AB152" s="72" t="n"/>
      <c r="AC152" s="72" t="n"/>
      <c r="AD152" s="72" t="n"/>
      <c r="AE152" s="72" t="n"/>
      <c r="AF152" s="72" t="n"/>
      <c r="AG152" s="72" t="n"/>
      <c r="AH152" s="72" t="n"/>
      <c r="AI152" s="72" t="n"/>
      <c r="AJ152" s="72" t="n"/>
      <c r="AK152" s="72" t="n"/>
      <c r="AL152" s="72" t="n"/>
      <c r="AM152" s="72" t="n"/>
      <c r="AN152" s="72" t="n"/>
      <c r="AO152" s="72" t="n"/>
      <c r="AP152" s="70">
        <f>COUNTIF(K152:AO152,"&gt;=0")</f>
        <v/>
      </c>
      <c r="AQ152" s="70">
        <f>IF(AP152&gt;0,SUM(K152:AO152),"")</f>
        <v/>
      </c>
      <c r="AR152" s="70">
        <f>IFERROR(VLOOKUP(A152,Climatologia_PP!A:U,9+Precipitacion!$E$2,FALSE),"")</f>
        <v/>
      </c>
      <c r="AS152" s="70">
        <f>IFERROR((AQ152/AR152)*100,"")</f>
        <v/>
      </c>
      <c r="AT152" s="70">
        <f>IFERROR(IF(AND((AQ152*$I$2*100/(AR152*AP152))&gt;100+3.33*AQ152-AR152*AP152/$I$2,AR152&lt;30),IF(100+3.33*AQ152-AR152*AP152/$I$2&gt;200,200,100+3.33*AQ152-AR152*AP152/$I$2),IF((AQ152*$I$2*100/(AR152*AP152))&lt;100+AQ152-3.33*AR152*AP152/$I$2,100+AQ152-3.33*AR152*AP152/$I$2,IF((AQ152*$I$2*100/(AR152*AP152))&gt;200,200,(AQ152*$I$2*100/(AR152*AP152))))),"")</f>
        <v/>
      </c>
      <c r="AU152" s="70">
        <f>IF(AP152&gt;0,MAX(K152:AO152),"")</f>
        <v/>
      </c>
      <c r="AV152" s="70">
        <f>IFERROR(VLOOKUP(A152,Maximos!A:AQ,8+(Precipitacion!$E$2-1)*3,FALSE),"")</f>
        <v/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2" s="72">
        <f>IFERROR(AU152-AV152,"NA")</f>
        <v/>
      </c>
    </row>
    <row r="153" ht="15" customHeight="1">
      <c r="A153" s="68" t="n">
        <v>35090110</v>
      </c>
      <c r="B153" s="69" t="inlineStr">
        <is>
          <t>Don Antonio</t>
        </is>
      </c>
      <c r="C153" s="69" t="inlineStr">
        <is>
          <t>Area Operativa 03 - Meta-Guaviare-Guainía</t>
        </is>
      </c>
      <c r="D153" s="70" t="n">
        <v>-73.00243</v>
      </c>
      <c r="E153" s="70" t="n">
        <v>4.75577</v>
      </c>
      <c r="F153" s="68" t="n">
        <v>327</v>
      </c>
      <c r="G153" s="68" t="n">
        <v>85</v>
      </c>
      <c r="H153" s="68" t="n">
        <v>85300</v>
      </c>
      <c r="I153" s="69" t="inlineStr">
        <is>
          <t>Casanare</t>
        </is>
      </c>
      <c r="J153" s="69" t="inlineStr">
        <is>
          <t>Sabanalarga</t>
        </is>
      </c>
      <c r="K153" s="72" t="n">
        <v>28</v>
      </c>
      <c r="L153" s="72" t="n">
        <v>0</v>
      </c>
      <c r="M153" s="72" t="n">
        <v>2</v>
      </c>
      <c r="N153" s="72" t="n">
        <v>0</v>
      </c>
      <c r="O153" s="72" t="n">
        <v>43</v>
      </c>
      <c r="P153" s="72" t="n">
        <v>0</v>
      </c>
      <c r="Q153" s="72" t="n">
        <v>3</v>
      </c>
      <c r="R153" s="72" t="n">
        <v>0</v>
      </c>
      <c r="S153" s="72" t="n">
        <v>2</v>
      </c>
      <c r="T153" s="72" t="n"/>
      <c r="U153" s="72" t="n"/>
      <c r="V153" s="72" t="n"/>
      <c r="W153" s="72" t="n"/>
      <c r="X153" s="72" t="n"/>
      <c r="Y153" s="72" t="n"/>
      <c r="Z153" s="72" t="n"/>
      <c r="AA153" s="72" t="n"/>
      <c r="AB153" s="72" t="n"/>
      <c r="AC153" s="72" t="n"/>
      <c r="AD153" s="72" t="n"/>
      <c r="AE153" s="72" t="n"/>
      <c r="AF153" s="72" t="n"/>
      <c r="AG153" s="72" t="n"/>
      <c r="AH153" s="72" t="n"/>
      <c r="AI153" s="72" t="n"/>
      <c r="AJ153" s="72" t="n"/>
      <c r="AK153" s="72" t="n"/>
      <c r="AL153" s="72" t="n"/>
      <c r="AM153" s="72" t="n"/>
      <c r="AN153" s="72" t="n"/>
      <c r="AO153" s="72" t="n"/>
      <c r="AP153" s="70">
        <f>COUNTIF(K153:AO153,"&gt;=0")</f>
        <v/>
      </c>
      <c r="AQ153" s="70">
        <f>IF(AP153&gt;0,SUM(K153:AO153),"")</f>
        <v/>
      </c>
      <c r="AR153" s="70">
        <f>IFERROR(VLOOKUP(A153,Climatologia_PP!A:U,9+Precipitacion!$E$2,FALSE),"")</f>
        <v/>
      </c>
      <c r="AS153" s="70">
        <f>IFERROR((AQ153/AR153)*100,"")</f>
        <v/>
      </c>
      <c r="AT153" s="70">
        <f>IFERROR(IF(AND((AQ153*$I$2*100/(AR153*AP153))&gt;100+3.33*AQ153-AR153*AP153/$I$2,AR153&lt;30),IF(100+3.33*AQ153-AR153*AP153/$I$2&gt;200,200,100+3.33*AQ153-AR153*AP153/$I$2),IF((AQ153*$I$2*100/(AR153*AP153))&lt;100+AQ153-3.33*AR153*AP153/$I$2,100+AQ153-3.33*AR153*AP153/$I$2,IF((AQ153*$I$2*100/(AR153*AP153))&gt;200,200,(AQ153*$I$2*100/(AR153*AP153))))),"")</f>
        <v/>
      </c>
      <c r="AU153" s="70">
        <f>IF(AP153&gt;0,MAX(K153:AO153),"")</f>
        <v/>
      </c>
      <c r="AV153" s="70">
        <f>IFERROR(VLOOKUP(A153,Maximos!A:AQ,8+(Precipitacion!$E$2-1)*3,FALSE),"")</f>
        <v/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3" s="72">
        <f>IFERROR(AU153-AV153,"NA")</f>
        <v/>
      </c>
    </row>
    <row r="154" ht="15" customHeight="1">
      <c r="A154" s="68" t="n">
        <v>35020010</v>
      </c>
      <c r="B154" s="69" t="inlineStr">
        <is>
          <t>Monterredondo</t>
        </is>
      </c>
      <c r="C154" s="69" t="inlineStr">
        <is>
          <t>Area Operativa 03 - Meta-Guaviare-Guainía</t>
        </is>
      </c>
      <c r="D154" s="70" t="n">
        <v>-73.81870000000001</v>
      </c>
      <c r="E154" s="70" t="n">
        <v>4.2483</v>
      </c>
      <c r="F154" s="68" t="n">
        <v>1457</v>
      </c>
      <c r="G154" s="68" t="n">
        <v>25</v>
      </c>
      <c r="H154" s="68" t="n">
        <v>25335</v>
      </c>
      <c r="I154" s="69" t="inlineStr">
        <is>
          <t>Cundinamarca</t>
        </is>
      </c>
      <c r="J154" s="69" t="inlineStr">
        <is>
          <t>Guayabetal</t>
        </is>
      </c>
      <c r="K154" s="72" t="n">
        <v>33</v>
      </c>
      <c r="L154" s="72" t="n">
        <v>24</v>
      </c>
      <c r="M154" s="72" t="n">
        <v>22</v>
      </c>
      <c r="N154" s="72" t="n">
        <v>0</v>
      </c>
      <c r="O154" s="72" t="n">
        <v>0</v>
      </c>
      <c r="P154" s="72" t="n">
        <v>0</v>
      </c>
      <c r="Q154" s="72" t="n">
        <v>0</v>
      </c>
      <c r="R154" s="72" t="n">
        <v>6</v>
      </c>
      <c r="S154" s="72" t="n">
        <v>35</v>
      </c>
      <c r="T154" s="72" t="n"/>
      <c r="U154" s="72" t="n"/>
      <c r="V154" s="72" t="n"/>
      <c r="W154" s="72" t="n"/>
      <c r="X154" s="72" t="n"/>
      <c r="Y154" s="72" t="n"/>
      <c r="Z154" s="72" t="n"/>
      <c r="AA154" s="72" t="n"/>
      <c r="AB154" s="72" t="n"/>
      <c r="AC154" s="72" t="n"/>
      <c r="AD154" s="72" t="n"/>
      <c r="AE154" s="72" t="n"/>
      <c r="AF154" s="72" t="n"/>
      <c r="AG154" s="72" t="n"/>
      <c r="AH154" s="72" t="n"/>
      <c r="AI154" s="72" t="n"/>
      <c r="AJ154" s="72" t="n"/>
      <c r="AK154" s="72" t="n"/>
      <c r="AL154" s="72" t="n"/>
      <c r="AM154" s="72" t="n"/>
      <c r="AN154" s="72" t="n"/>
      <c r="AO154" s="72" t="n"/>
      <c r="AP154" s="70">
        <f>COUNTIF(K154:AO154,"&gt;=0")</f>
        <v/>
      </c>
      <c r="AQ154" s="70">
        <f>IF(AP154&gt;0,SUM(K154:AO154),"")</f>
        <v/>
      </c>
      <c r="AR154" s="70">
        <f>IFERROR(VLOOKUP(A154,Climatologia_PP!A:U,9+Precipitacion!$E$2,FALSE),"")</f>
        <v/>
      </c>
      <c r="AS154" s="70">
        <f>IFERROR((AQ154/AR154)*100,"")</f>
        <v/>
      </c>
      <c r="AT154" s="70">
        <f>IFERROR(IF(AND((AQ154*$I$2*100/(AR154*AP154))&gt;100+3.33*AQ154-AR154*AP154/$I$2,AR154&lt;30),IF(100+3.33*AQ154-AR154*AP154/$I$2&gt;200,200,100+3.33*AQ154-AR154*AP154/$I$2),IF((AQ154*$I$2*100/(AR154*AP154))&lt;100+AQ154-3.33*AR154*AP154/$I$2,100+AQ154-3.33*AR154*AP154/$I$2,IF((AQ154*$I$2*100/(AR154*AP154))&gt;200,200,(AQ154*$I$2*100/(AR154*AP154))))),"")</f>
        <v/>
      </c>
      <c r="AU154" s="70">
        <f>IF(AP154&gt;0,MAX(K154:AO154),"")</f>
        <v/>
      </c>
      <c r="AV154" s="70">
        <f>IFERROR(VLOOKUP(A154,Maximos!A:AQ,8+(Precipitacion!$E$2-1)*3,FALSE),"")</f>
        <v/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4" s="72">
        <f>IFERROR(AU154-AV154,"NA")</f>
        <v/>
      </c>
    </row>
    <row r="155" ht="15" customHeight="1">
      <c r="A155" s="68" t="n">
        <v>35030090</v>
      </c>
      <c r="B155" s="69" t="inlineStr">
        <is>
          <t>Buenavista</t>
        </is>
      </c>
      <c r="C155" s="69" t="inlineStr">
        <is>
          <t>Area Operativa 03 - Meta-Guaviare-Guainía</t>
        </is>
      </c>
      <c r="D155" s="70" t="n">
        <v>-73.617677</v>
      </c>
      <c r="E155" s="70" t="n">
        <v>4.274602</v>
      </c>
      <c r="F155" s="68" t="n">
        <v>1273</v>
      </c>
      <c r="G155" s="68" t="n">
        <v>50</v>
      </c>
      <c r="H155" s="68" t="n">
        <v>50606</v>
      </c>
      <c r="I155" s="69" t="inlineStr">
        <is>
          <t>Meta</t>
        </is>
      </c>
      <c r="J155" s="69" t="inlineStr">
        <is>
          <t>Restrepo</t>
        </is>
      </c>
      <c r="K155" s="72" t="n">
        <v>40</v>
      </c>
      <c r="L155" s="72" t="n">
        <v>55</v>
      </c>
      <c r="M155" s="72" t="n">
        <v>12</v>
      </c>
      <c r="N155" s="72" t="n">
        <v>13</v>
      </c>
      <c r="O155" s="72" t="n">
        <v>11</v>
      </c>
      <c r="P155" s="72" t="n">
        <v/>
      </c>
      <c r="Q155" s="72" t="n">
        <v>28</v>
      </c>
      <c r="R155" s="72" t="n">
        <v>5</v>
      </c>
      <c r="S155" s="72" t="n">
        <v>25</v>
      </c>
      <c r="T155" s="72" t="n"/>
      <c r="U155" s="72" t="n"/>
      <c r="V155" s="72" t="n"/>
      <c r="W155" s="72" t="n"/>
      <c r="X155" s="72" t="n"/>
      <c r="Y155" s="72" t="n"/>
      <c r="Z155" s="72" t="n"/>
      <c r="AA155" s="72" t="n"/>
      <c r="AB155" s="72" t="n"/>
      <c r="AC155" s="72" t="n"/>
      <c r="AD155" s="72" t="n"/>
      <c r="AE155" s="72" t="n"/>
      <c r="AF155" s="72" t="n"/>
      <c r="AG155" s="72" t="n"/>
      <c r="AH155" s="72" t="n"/>
      <c r="AI155" s="72" t="n"/>
      <c r="AJ155" s="72" t="n"/>
      <c r="AK155" s="72" t="n"/>
      <c r="AL155" s="72" t="n"/>
      <c r="AM155" s="72" t="n"/>
      <c r="AN155" s="72" t="n"/>
      <c r="AO155" s="72" t="n"/>
      <c r="AP155" s="70">
        <f>COUNTIF(K155:AO155,"&gt;=0")</f>
        <v/>
      </c>
      <c r="AQ155" s="70">
        <f>IF(AP155&gt;0,SUM(K155:AO155),"")</f>
        <v/>
      </c>
      <c r="AR155" s="70">
        <f>IFERROR(VLOOKUP(A155,Climatologia_PP!A:U,9+Precipitacion!$E$2,FALSE),"")</f>
        <v/>
      </c>
      <c r="AS155" s="70">
        <f>IFERROR((AQ155/AR155)*100,"")</f>
        <v/>
      </c>
      <c r="AT155" s="70">
        <f>IFERROR(IF(AND((AQ155*$I$2*100/(AR155*AP155))&gt;100+3.33*AQ155-AR155*AP155/$I$2,AR155&lt;30),IF(100+3.33*AQ155-AR155*AP155/$I$2&gt;200,200,100+3.33*AQ155-AR155*AP155/$I$2),IF((AQ155*$I$2*100/(AR155*AP155))&lt;100+AQ155-3.33*AR155*AP155/$I$2,100+AQ155-3.33*AR155*AP155/$I$2,IF((AQ155*$I$2*100/(AR155*AP155))&gt;200,200,(AQ155*$I$2*100/(AR155*AP155))))),"")</f>
        <v/>
      </c>
      <c r="AU155" s="70">
        <f>IF(AP155&gt;0,MAX(K155:AO155),"")</f>
        <v/>
      </c>
      <c r="AV155" s="70">
        <f>IFERROR(VLOOKUP(A155,Maximos!A:AQ,8+(Precipitacion!$E$2-1)*3,FALSE),"")</f>
        <v/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5" s="72">
        <f>IFERROR(AU155-AV155,"NA")</f>
        <v/>
      </c>
    </row>
    <row r="156" ht="15" customHeight="1">
      <c r="A156" s="68" t="n">
        <v>35030370</v>
      </c>
      <c r="B156" s="69" t="inlineStr">
        <is>
          <t>Ica Villavicencio</t>
        </is>
      </c>
      <c r="C156" s="69" t="inlineStr">
        <is>
          <t>Area Operativa 03 - Meta-Guaviare-Guainía</t>
        </is>
      </c>
      <c r="D156" s="70" t="n">
        <v>-73.62499800000001</v>
      </c>
      <c r="E156" s="70" t="n">
        <v>4.137225</v>
      </c>
      <c r="F156" s="68" t="n">
        <v>432</v>
      </c>
      <c r="G156" s="68" t="n">
        <v>50</v>
      </c>
      <c r="H156" s="68" t="n">
        <v>50001</v>
      </c>
      <c r="I156" s="69" t="inlineStr">
        <is>
          <t>Meta</t>
        </is>
      </c>
      <c r="J156" s="69" t="inlineStr">
        <is>
          <t>Villavicencio</t>
        </is>
      </c>
      <c r="K156" s="72" t="n">
        <v>38</v>
      </c>
      <c r="L156" s="72" t="n">
        <v>5</v>
      </c>
      <c r="M156" s="72" t="n">
        <v>4.6</v>
      </c>
      <c r="N156" s="72" t="n">
        <v>22</v>
      </c>
      <c r="O156" s="72" t="n">
        <v>1</v>
      </c>
      <c r="P156" s="72" t="n">
        <v>0</v>
      </c>
      <c r="Q156" s="72" t="n">
        <v>3</v>
      </c>
      <c r="R156" s="72" t="n">
        <v>7.3</v>
      </c>
      <c r="S156" s="72" t="n">
        <v>0.4</v>
      </c>
      <c r="T156" s="72" t="n"/>
      <c r="U156" s="72" t="n"/>
      <c r="V156" s="72" t="n"/>
      <c r="W156" s="72" t="n"/>
      <c r="X156" s="72" t="n"/>
      <c r="Y156" s="72" t="n"/>
      <c r="Z156" s="72" t="n"/>
      <c r="AA156" s="72" t="n"/>
      <c r="AB156" s="72" t="n"/>
      <c r="AC156" s="72" t="n"/>
      <c r="AD156" s="72" t="n"/>
      <c r="AE156" s="72" t="n"/>
      <c r="AF156" s="72" t="n"/>
      <c r="AG156" s="72" t="n"/>
      <c r="AH156" s="72" t="n"/>
      <c r="AI156" s="72" t="n"/>
      <c r="AJ156" s="72" t="n"/>
      <c r="AK156" s="72" t="n"/>
      <c r="AL156" s="72" t="n"/>
      <c r="AM156" s="72" t="n"/>
      <c r="AN156" s="72" t="n"/>
      <c r="AO156" s="72" t="n"/>
      <c r="AP156" s="70">
        <f>COUNTIF(K156:AO156,"&gt;=0")</f>
        <v/>
      </c>
      <c r="AQ156" s="70">
        <f>IF(AP156&gt;0,SUM(K156:AO156),"")</f>
        <v/>
      </c>
      <c r="AR156" s="70">
        <f>IFERROR(VLOOKUP(A156,Climatologia_PP!A:U,9+Precipitacion!$E$2,FALSE),"")</f>
        <v/>
      </c>
      <c r="AS156" s="70">
        <f>IFERROR((AQ156/AR156)*100,"")</f>
        <v/>
      </c>
      <c r="AT156" s="70">
        <f>IFERROR(IF(AND((AQ156*$I$2*100/(AR156*AP156))&gt;100+3.33*AQ156-AR156*AP156/$I$2,AR156&lt;30),IF(100+3.33*AQ156-AR156*AP156/$I$2&gt;200,200,100+3.33*AQ156-AR156*AP156/$I$2),IF((AQ156*$I$2*100/(AR156*AP156))&lt;100+AQ156-3.33*AR156*AP156/$I$2,100+AQ156-3.33*AR156*AP156/$I$2,IF((AQ156*$I$2*100/(AR156*AP156))&gt;200,200,(AQ156*$I$2*100/(AR156*AP156))))),"")</f>
        <v/>
      </c>
      <c r="AU156" s="70">
        <f>IF(AP156&gt;0,MAX(K156:AO156),"")</f>
        <v/>
      </c>
      <c r="AV156" s="70">
        <f>IFERROR(VLOOKUP(A156,Maximos!A:AQ,8+(Precipitacion!$E$2-1)*3,FALSE),"")</f>
        <v/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6" s="72">
        <f>IFERROR(AU156-AV156,"NA")</f>
        <v/>
      </c>
    </row>
    <row r="157" ht="15" customHeight="1">
      <c r="A157" s="68" t="n">
        <v>35030380</v>
      </c>
      <c r="B157" s="69" t="inlineStr">
        <is>
          <t>Ideam V/Cio</t>
        </is>
      </c>
      <c r="C157" s="69" t="inlineStr">
        <is>
          <t>Area Operativa 03 - Meta-Guaviare-Guainía</t>
        </is>
      </c>
      <c r="D157" s="70" t="n">
        <v>-73.6434898</v>
      </c>
      <c r="E157" s="70" t="n">
        <v>4.142681</v>
      </c>
      <c r="F157" s="68" t="n">
        <v>500</v>
      </c>
      <c r="G157" s="68" t="n">
        <v>50</v>
      </c>
      <c r="H157" s="68" t="n">
        <v>50001</v>
      </c>
      <c r="I157" s="69" t="inlineStr">
        <is>
          <t>Meta</t>
        </is>
      </c>
      <c r="J157" s="69" t="inlineStr">
        <is>
          <t>Villavicencio</t>
        </is>
      </c>
      <c r="K157" s="72" t="n">
        <v>63.3</v>
      </c>
      <c r="L157" s="72" t="n">
        <v>7.3</v>
      </c>
      <c r="M157" s="72" t="n">
        <v>2.7</v>
      </c>
      <c r="N157" s="72" t="n">
        <v>36.6</v>
      </c>
      <c r="O157" s="72" t="n">
        <v>0</v>
      </c>
      <c r="P157" s="72" t="n">
        <v>0</v>
      </c>
      <c r="Q157" s="72" t="n">
        <v>2.4</v>
      </c>
      <c r="R157" s="72" t="n">
        <v>7.9</v>
      </c>
      <c r="S157" s="72" t="n">
        <v>0</v>
      </c>
      <c r="T157" s="72" t="n"/>
      <c r="U157" s="72" t="n"/>
      <c r="V157" s="72" t="n"/>
      <c r="W157" s="72" t="n"/>
      <c r="X157" s="72" t="n"/>
      <c r="Y157" s="72" t="n"/>
      <c r="Z157" s="72" t="n"/>
      <c r="AA157" s="72" t="n"/>
      <c r="AB157" s="72" t="n"/>
      <c r="AC157" s="72" t="n"/>
      <c r="AD157" s="72" t="n"/>
      <c r="AE157" s="72" t="n"/>
      <c r="AF157" s="72" t="n"/>
      <c r="AG157" s="72" t="n"/>
      <c r="AH157" s="72" t="n"/>
      <c r="AI157" s="72" t="n"/>
      <c r="AJ157" s="72" t="n"/>
      <c r="AK157" s="72" t="n"/>
      <c r="AL157" s="72" t="n"/>
      <c r="AM157" s="72" t="n"/>
      <c r="AN157" s="72" t="n"/>
      <c r="AO157" s="72" t="n"/>
      <c r="AP157" s="70">
        <f>COUNTIF(K157:AO157,"&gt;=0")</f>
        <v/>
      </c>
      <c r="AQ157" s="70">
        <f>IF(AP157&gt;0,SUM(K157:AO157),"")</f>
        <v/>
      </c>
      <c r="AR157" s="70">
        <f>IFERROR(VLOOKUP(A157,Climatologia_PP!A:U,9+Precipitacion!$E$2,FALSE),"")</f>
        <v/>
      </c>
      <c r="AS157" s="70">
        <f>IFERROR((AQ157/AR157)*100,"")</f>
        <v/>
      </c>
      <c r="AT157" s="70">
        <f>IFERROR(IF(AND((AQ157*$I$2*100/(AR157*AP157))&gt;100+3.33*AQ157-AR157*AP157/$I$2,AR157&lt;30),IF(100+3.33*AQ157-AR157*AP157/$I$2&gt;200,200,100+3.33*AQ157-AR157*AP157/$I$2),IF((AQ157*$I$2*100/(AR157*AP157))&lt;100+AQ157-3.33*AR157*AP157/$I$2,100+AQ157-3.33*AR157*AP157/$I$2,IF((AQ157*$I$2*100/(AR157*AP157))&gt;200,200,(AQ157*$I$2*100/(AR157*AP157))))),"")</f>
        <v/>
      </c>
      <c r="AU157" s="70">
        <f>IF(AP157&gt;0,MAX(K157:AO157),"")</f>
        <v/>
      </c>
      <c r="AV157" s="70">
        <f>IFERROR(VLOOKUP(A157,Maximos!A:AQ,8+(Precipitacion!$E$2-1)*3,FALSE),"")</f>
        <v/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7" s="72">
        <f>IFERROR(AU157-AV157,"NA")</f>
        <v/>
      </c>
    </row>
    <row r="158" ht="15" customHeight="1">
      <c r="A158" s="68" t="n">
        <v>35100020</v>
      </c>
      <c r="B158" s="69" t="inlineStr">
        <is>
          <t>Cabuyaro</t>
        </is>
      </c>
      <c r="C158" s="69" t="inlineStr">
        <is>
          <t>Area Operativa 03 - Meta-Guaviare-Guainía</t>
        </is>
      </c>
      <c r="D158" s="70" t="n">
        <v>-72.79365</v>
      </c>
      <c r="E158" s="70" t="n">
        <v>4.281155</v>
      </c>
      <c r="F158" s="68" t="n">
        <v>165</v>
      </c>
      <c r="G158" s="68" t="n">
        <v>50</v>
      </c>
      <c r="H158" s="68" t="n">
        <v>50124</v>
      </c>
      <c r="I158" s="69" t="inlineStr">
        <is>
          <t>Meta</t>
        </is>
      </c>
      <c r="J158" s="69" t="inlineStr">
        <is>
          <t>Cabuyaro</t>
        </is>
      </c>
      <c r="K158" s="72" t="n">
        <v>31.9</v>
      </c>
      <c r="L158" s="72" t="n">
        <v>8.9</v>
      </c>
      <c r="M158" s="72" t="n">
        <v>0</v>
      </c>
      <c r="N158" s="72" t="n">
        <v>0</v>
      </c>
      <c r="O158" s="72" t="n">
        <v>2.3</v>
      </c>
      <c r="P158" s="72" t="n">
        <v>0</v>
      </c>
      <c r="Q158" s="72" t="n">
        <v>0</v>
      </c>
      <c r="R158" s="72" t="n">
        <v>0</v>
      </c>
      <c r="S158" s="72" t="n">
        <v>19.8</v>
      </c>
      <c r="T158" s="72" t="n"/>
      <c r="U158" s="72" t="n"/>
      <c r="V158" s="72" t="n"/>
      <c r="W158" s="72" t="n"/>
      <c r="X158" s="72" t="n"/>
      <c r="Y158" s="72" t="n"/>
      <c r="Z158" s="72" t="n"/>
      <c r="AA158" s="72" t="n"/>
      <c r="AB158" s="72" t="n"/>
      <c r="AC158" s="72" t="n"/>
      <c r="AD158" s="72" t="n"/>
      <c r="AE158" s="72" t="n"/>
      <c r="AF158" s="72" t="n"/>
      <c r="AG158" s="72" t="n"/>
      <c r="AH158" s="72" t="n"/>
      <c r="AI158" s="72" t="n"/>
      <c r="AJ158" s="72" t="n"/>
      <c r="AK158" s="72" t="n"/>
      <c r="AL158" s="72" t="n"/>
      <c r="AM158" s="72" t="n"/>
      <c r="AN158" s="72" t="n"/>
      <c r="AO158" s="72" t="n"/>
      <c r="AP158" s="70">
        <f>COUNTIF(K158:AO158,"&gt;=0")</f>
        <v/>
      </c>
      <c r="AQ158" s="70">
        <f>IF(AP158&gt;0,SUM(K158:AO158),"")</f>
        <v/>
      </c>
      <c r="AR158" s="70">
        <f>IFERROR(VLOOKUP(A158,Climatologia_PP!A:U,9+Precipitacion!$E$2,FALSE),"")</f>
        <v/>
      </c>
      <c r="AS158" s="70">
        <f>IFERROR((AQ158/AR158)*100,"")</f>
        <v/>
      </c>
      <c r="AT158" s="70">
        <f>IFERROR(IF(AND((AQ158*$I$2*100/(AR158*AP158))&gt;100+3.33*AQ158-AR158*AP158/$I$2,AR158&lt;30),IF(100+3.33*AQ158-AR158*AP158/$I$2&gt;200,200,100+3.33*AQ158-AR158*AP158/$I$2),IF((AQ158*$I$2*100/(AR158*AP158))&lt;100+AQ158-3.33*AR158*AP158/$I$2,100+AQ158-3.33*AR158*AP158/$I$2,IF((AQ158*$I$2*100/(AR158*AP158))&gt;200,200,(AQ158*$I$2*100/(AR158*AP158))))),"")</f>
        <v/>
      </c>
      <c r="AU158" s="70">
        <f>IF(AP158&gt;0,MAX(K158:AO158),"")</f>
        <v/>
      </c>
      <c r="AV158" s="70">
        <f>IFERROR(VLOOKUP(A158,Maximos!A:AQ,8+(Precipitacion!$E$2-1)*3,FALSE),"")</f>
        <v/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8" s="72">
        <f>IFERROR(AU158-AV158,"NA")</f>
        <v/>
      </c>
    </row>
    <row r="159" ht="15" customHeight="1">
      <c r="A159" s="68" t="n">
        <v>35030290</v>
      </c>
      <c r="B159" s="69" t="inlineStr">
        <is>
          <t>Servita</t>
        </is>
      </c>
      <c r="C159" s="69" t="inlineStr">
        <is>
          <t>Area Operativa 03 - Meta-Guaviare-Guainía</t>
        </is>
      </c>
      <c r="D159" s="70" t="n">
        <v>-73.691022</v>
      </c>
      <c r="E159" s="70" t="n">
        <v>4.188614</v>
      </c>
      <c r="F159" s="68" t="n">
        <v>1063</v>
      </c>
      <c r="G159" s="68" t="n">
        <v>50</v>
      </c>
      <c r="H159" s="68" t="n">
        <v>50001</v>
      </c>
      <c r="I159" s="69" t="inlineStr">
        <is>
          <t>Meta</t>
        </is>
      </c>
      <c r="J159" s="69" t="inlineStr">
        <is>
          <t>Villavicencio</t>
        </is>
      </c>
      <c r="K159" s="72" t="n">
        <v>85</v>
      </c>
      <c r="L159" s="72" t="n">
        <v>13</v>
      </c>
      <c r="M159" s="72" t="n">
        <v>14</v>
      </c>
      <c r="N159" s="72" t="n">
        <v>9</v>
      </c>
      <c r="O159" s="72" t="n">
        <v>0</v>
      </c>
      <c r="P159" s="72" t="n">
        <v>0</v>
      </c>
      <c r="Q159" s="72" t="n">
        <v>10</v>
      </c>
      <c r="R159" s="72" t="n">
        <v>5</v>
      </c>
      <c r="S159" s="72" t="n">
        <v>3</v>
      </c>
      <c r="T159" s="72" t="n"/>
      <c r="U159" s="72" t="n"/>
      <c r="V159" s="72" t="n"/>
      <c r="W159" s="72" t="n"/>
      <c r="X159" s="72" t="n"/>
      <c r="Y159" s="72" t="n"/>
      <c r="Z159" s="72" t="n"/>
      <c r="AA159" s="72" t="n"/>
      <c r="AB159" s="72" t="n"/>
      <c r="AC159" s="72" t="n"/>
      <c r="AD159" s="72" t="n"/>
      <c r="AE159" s="72" t="n"/>
      <c r="AF159" s="72" t="n"/>
      <c r="AG159" s="72" t="n"/>
      <c r="AH159" s="72" t="n"/>
      <c r="AI159" s="72" t="n"/>
      <c r="AJ159" s="72" t="n"/>
      <c r="AK159" s="72" t="n"/>
      <c r="AL159" s="72" t="n"/>
      <c r="AM159" s="72" t="n"/>
      <c r="AN159" s="72" t="n"/>
      <c r="AO159" s="72" t="n"/>
      <c r="AP159" s="70">
        <f>COUNTIF(K159:AO159,"&gt;=0")</f>
        <v/>
      </c>
      <c r="AQ159" s="70">
        <f>IF(AP159&gt;0,SUM(K159:AO159),"")</f>
        <v/>
      </c>
      <c r="AR159" s="70">
        <f>IFERROR(VLOOKUP(A159,Climatologia_PP!A:U,9+Precipitacion!$E$2,FALSE),"")</f>
        <v/>
      </c>
      <c r="AS159" s="70">
        <f>IFERROR((AQ159/AR159)*100,"")</f>
        <v/>
      </c>
      <c r="AT159" s="70">
        <f>IFERROR(IF(AND((AQ159*$I$2*100/(AR159*AP159))&gt;100+3.33*AQ159-AR159*AP159/$I$2,AR159&lt;30),IF(100+3.33*AQ159-AR159*AP159/$I$2&gt;200,200,100+3.33*AQ159-AR159*AP159/$I$2),IF((AQ159*$I$2*100/(AR159*AP159))&lt;100+AQ159-3.33*AR159*AP159/$I$2,100+AQ159-3.33*AR159*AP159/$I$2,IF((AQ159*$I$2*100/(AR159*AP159))&gt;200,200,(AQ159*$I$2*100/(AR159*AP159))))),"")</f>
        <v/>
      </c>
      <c r="AU159" s="70">
        <f>IF(AP159&gt;0,MAX(K159:AO159),"")</f>
        <v/>
      </c>
      <c r="AV159" s="70">
        <f>IFERROR(VLOOKUP(A159,Maximos!A:AQ,8+(Precipitacion!$E$2-1)*3,FALSE),"")</f>
        <v/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9" s="72">
        <f>IFERROR(AU159-AV159,"NA")</f>
        <v/>
      </c>
    </row>
    <row r="160" ht="15" customHeight="1">
      <c r="A160" s="68" t="n">
        <v>35180030</v>
      </c>
      <c r="B160" s="69" t="inlineStr">
        <is>
          <t>Fundo Nuevo Humapo</t>
        </is>
      </c>
      <c r="C160" s="69" t="inlineStr">
        <is>
          <t>Area Operativa 03 - Meta-Guaviare-Guainía</t>
        </is>
      </c>
      <c r="D160" s="70" t="n">
        <v>-72.39048099999999</v>
      </c>
      <c r="E160" s="70" t="n">
        <v>4.327436</v>
      </c>
      <c r="F160" s="68" t="n">
        <v>187</v>
      </c>
      <c r="G160" s="68" t="n">
        <v>50</v>
      </c>
      <c r="H160" s="68" t="n">
        <v>50573</v>
      </c>
      <c r="I160" s="69" t="inlineStr">
        <is>
          <t>Meta</t>
        </is>
      </c>
      <c r="J160" s="69" t="inlineStr">
        <is>
          <t>Puerto López</t>
        </is>
      </c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  <c r="Z160" s="72" t="n"/>
      <c r="AA160" s="72" t="n"/>
      <c r="AB160" s="72" t="n"/>
      <c r="AC160" s="72" t="n"/>
      <c r="AD160" s="72" t="n"/>
      <c r="AE160" s="72" t="n"/>
      <c r="AF160" s="72" t="n"/>
      <c r="AG160" s="72" t="n"/>
      <c r="AH160" s="72" t="n"/>
      <c r="AI160" s="72" t="n"/>
      <c r="AJ160" s="72" t="n"/>
      <c r="AK160" s="72" t="n"/>
      <c r="AL160" s="72" t="n"/>
      <c r="AM160" s="72" t="n"/>
      <c r="AN160" s="72" t="n"/>
      <c r="AO160" s="72" t="n"/>
      <c r="AP160" s="70">
        <f>COUNTIF(K160:AO160,"&gt;=0")</f>
        <v/>
      </c>
      <c r="AQ160" s="70">
        <f>IF(AP160&gt;0,SUM(K160:AO160),"")</f>
        <v/>
      </c>
      <c r="AR160" s="70">
        <f>IFERROR(VLOOKUP(A160,Climatologia_PP!A:U,9+Precipitacion!$E$2,FALSE),"")</f>
        <v/>
      </c>
      <c r="AS160" s="70">
        <f>IFERROR((AQ160/AR160)*100,"")</f>
        <v/>
      </c>
      <c r="AT160" s="70">
        <f>IFERROR(IF(AND((AQ160*$I$2*100/(AR160*AP160))&gt;100+3.33*AQ160-AR160*AP160/$I$2,AR160&lt;30),IF(100+3.33*AQ160-AR160*AP160/$I$2&gt;200,200,100+3.33*AQ160-AR160*AP160/$I$2),IF((AQ160*$I$2*100/(AR160*AP160))&lt;100+AQ160-3.33*AR160*AP160/$I$2,100+AQ160-3.33*AR160*AP160/$I$2,IF((AQ160*$I$2*100/(AR160*AP160))&gt;200,200,(AQ160*$I$2*100/(AR160*AP160))))),"")</f>
        <v/>
      </c>
      <c r="AU160" s="70">
        <f>IF(AP160&gt;0,MAX(K160:AO160),"")</f>
        <v/>
      </c>
      <c r="AV160" s="70">
        <f>IFERROR(VLOOKUP(A160,Maximos!A:AQ,8+(Precipitacion!$E$2-1)*3,FALSE),"")</f>
        <v/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0" s="72">
        <f>IFERROR(AU160-AV160,"NA")</f>
        <v/>
      </c>
    </row>
    <row r="161" ht="15" customHeight="1">
      <c r="A161" s="68" t="n">
        <v>35030010</v>
      </c>
      <c r="B161" s="69" t="inlineStr">
        <is>
          <t>El Calvario</t>
        </is>
      </c>
      <c r="C161" s="69" t="inlineStr">
        <is>
          <t>Area Operativa 03 - Meta-Guaviare-Guainía</t>
        </is>
      </c>
      <c r="D161" s="70" t="n">
        <v>-73.712943</v>
      </c>
      <c r="E161" s="70" t="n">
        <v>4.354388</v>
      </c>
      <c r="F161" s="68" t="n">
        <v>1867</v>
      </c>
      <c r="G161" s="68" t="n">
        <v>50</v>
      </c>
      <c r="H161" s="68" t="n">
        <v>50245</v>
      </c>
      <c r="I161" s="69" t="inlineStr">
        <is>
          <t>Meta</t>
        </is>
      </c>
      <c r="J161" s="69" t="inlineStr">
        <is>
          <t>El Calvario</t>
        </is>
      </c>
      <c r="K161" s="72" t="n">
        <v>16</v>
      </c>
      <c r="L161" s="72" t="n">
        <v>18</v>
      </c>
      <c r="M161" s="72" t="n">
        <v>21</v>
      </c>
      <c r="N161" s="72" t="n">
        <v>26</v>
      </c>
      <c r="O161" s="72" t="n">
        <v>9</v>
      </c>
      <c r="P161" s="72" t="n">
        <v>16</v>
      </c>
      <c r="Q161" s="72" t="n">
        <v>9</v>
      </c>
      <c r="R161" s="72" t="n">
        <v>2</v>
      </c>
      <c r="S161" s="72" t="n">
        <v>43</v>
      </c>
      <c r="T161" s="72" t="n"/>
      <c r="U161" s="72" t="n"/>
      <c r="V161" s="72" t="n"/>
      <c r="W161" s="72" t="n"/>
      <c r="X161" s="72" t="n"/>
      <c r="Y161" s="72" t="n"/>
      <c r="Z161" s="72" t="n"/>
      <c r="AA161" s="72" t="n"/>
      <c r="AB161" s="72" t="n"/>
      <c r="AC161" s="72" t="n"/>
      <c r="AD161" s="72" t="n"/>
      <c r="AE161" s="72" t="n"/>
      <c r="AF161" s="72" t="n"/>
      <c r="AG161" s="72" t="n"/>
      <c r="AH161" s="72" t="n"/>
      <c r="AI161" s="72" t="n"/>
      <c r="AJ161" s="72" t="n"/>
      <c r="AK161" s="72" t="n"/>
      <c r="AL161" s="72" t="n"/>
      <c r="AM161" s="72" t="n"/>
      <c r="AN161" s="72" t="n"/>
      <c r="AO161" s="72" t="n"/>
      <c r="AP161" s="70">
        <f>COUNTIF(K161:AO161,"&gt;=0")</f>
        <v/>
      </c>
      <c r="AQ161" s="70">
        <f>IF(AP161&gt;0,SUM(K161:AO161),"")</f>
        <v/>
      </c>
      <c r="AR161" s="70">
        <f>IFERROR(VLOOKUP(A161,Climatologia_PP!A:U,9+Precipitacion!$E$2,FALSE),"")</f>
        <v/>
      </c>
      <c r="AS161" s="70">
        <f>IFERROR((AQ161/AR161)*100,"")</f>
        <v/>
      </c>
      <c r="AT161" s="70">
        <f>IFERROR(IF(AND((AQ161*$I$2*100/(AR161*AP161))&gt;100+3.33*AQ161-AR161*AP161/$I$2,AR161&lt;30),IF(100+3.33*AQ161-AR161*AP161/$I$2&gt;200,200,100+3.33*AQ161-AR161*AP161/$I$2),IF((AQ161*$I$2*100/(AR161*AP161))&lt;100+AQ161-3.33*AR161*AP161/$I$2,100+AQ161-3.33*AR161*AP161/$I$2,IF((AQ161*$I$2*100/(AR161*AP161))&gt;200,200,(AQ161*$I$2*100/(AR161*AP161))))),"")</f>
        <v/>
      </c>
      <c r="AU161" s="70">
        <f>IF(AP161&gt;0,MAX(K161:AO161),"")</f>
        <v/>
      </c>
      <c r="AV161" s="70">
        <f>IFERROR(VLOOKUP(A161,Maximos!A:AQ,8+(Precipitacion!$E$2-1)*3,FALSE),"")</f>
        <v/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1" s="72">
        <f>IFERROR(AU161-AV161,"NA")</f>
        <v/>
      </c>
    </row>
    <row r="162" ht="15" customHeight="1">
      <c r="A162" s="68" t="n">
        <v>32080010</v>
      </c>
      <c r="B162" s="69" t="inlineStr">
        <is>
          <t>Puerto Rico</t>
        </is>
      </c>
      <c r="C162" s="69" t="inlineStr">
        <is>
          <t>Area Operativa 03 - Meta-Guaviare-Guainía</t>
        </is>
      </c>
      <c r="D162" s="70" t="n">
        <v>-73.20999999999999</v>
      </c>
      <c r="E162" s="70" t="n">
        <v>2.94</v>
      </c>
      <c r="F162" s="68" t="n">
        <v>230</v>
      </c>
      <c r="G162" s="68" t="n">
        <v>50</v>
      </c>
      <c r="H162" s="68" t="n">
        <v>50590</v>
      </c>
      <c r="I162" s="69" t="inlineStr">
        <is>
          <t>Meta</t>
        </is>
      </c>
      <c r="J162" s="69" t="inlineStr">
        <is>
          <t>Puerto Rico</t>
        </is>
      </c>
      <c r="K162" s="72" t="n">
        <v>62</v>
      </c>
      <c r="L162" s="72" t="n">
        <v>33</v>
      </c>
      <c r="M162" s="72" t="n">
        <v>0</v>
      </c>
      <c r="N162" s="72" t="n">
        <v>0</v>
      </c>
      <c r="O162" s="72" t="n">
        <v>24</v>
      </c>
      <c r="P162" s="72" t="n">
        <v>4</v>
      </c>
      <c r="Q162" s="72" t="n">
        <v>0</v>
      </c>
      <c r="R162" s="72" t="n">
        <v>15</v>
      </c>
      <c r="S162" s="72" t="n">
        <v>26</v>
      </c>
      <c r="T162" s="72" t="n"/>
      <c r="U162" s="72" t="n"/>
      <c r="V162" s="72" t="n"/>
      <c r="W162" s="72" t="n"/>
      <c r="X162" s="72" t="n"/>
      <c r="Y162" s="72" t="n"/>
      <c r="Z162" s="72" t="n"/>
      <c r="AA162" s="72" t="n"/>
      <c r="AB162" s="72" t="n"/>
      <c r="AC162" s="72" t="n"/>
      <c r="AD162" s="72" t="n"/>
      <c r="AE162" s="72" t="n"/>
      <c r="AF162" s="72" t="n"/>
      <c r="AG162" s="72" t="n"/>
      <c r="AH162" s="72" t="n"/>
      <c r="AI162" s="72" t="n"/>
      <c r="AJ162" s="72" t="n"/>
      <c r="AK162" s="72" t="n"/>
      <c r="AL162" s="72" t="n"/>
      <c r="AM162" s="72" t="n"/>
      <c r="AN162" s="72" t="n"/>
      <c r="AO162" s="72" t="n"/>
      <c r="AP162" s="70">
        <f>COUNTIF(K162:AO162,"&gt;=0")</f>
        <v/>
      </c>
      <c r="AQ162" s="70">
        <f>IF(AP162&gt;0,SUM(K162:AO162),"")</f>
        <v/>
      </c>
      <c r="AR162" s="70">
        <f>IFERROR(VLOOKUP(A162,Climatologia_PP!A:U,9+Precipitacion!$E$2,FALSE),"")</f>
        <v/>
      </c>
      <c r="AS162" s="70">
        <f>IFERROR((AQ162/AR162)*100,"")</f>
        <v/>
      </c>
      <c r="AT162" s="70">
        <f>IFERROR(IF(AND((AQ162*$I$2*100/(AR162*AP162))&gt;100+3.33*AQ162-AR162*AP162/$I$2,AR162&lt;30),IF(100+3.33*AQ162-AR162*AP162/$I$2&gt;200,200,100+3.33*AQ162-AR162*AP162/$I$2),IF((AQ162*$I$2*100/(AR162*AP162))&lt;100+AQ162-3.33*AR162*AP162/$I$2,100+AQ162-3.33*AR162*AP162/$I$2,IF((AQ162*$I$2*100/(AR162*AP162))&gt;200,200,(AQ162*$I$2*100/(AR162*AP162))))),"")</f>
        <v/>
      </c>
      <c r="AU162" s="70">
        <f>IF(AP162&gt;0,MAX(K162:AO162),"")</f>
        <v/>
      </c>
      <c r="AV162" s="70">
        <f>IFERROR(VLOOKUP(A162,Maximos!A:AQ,8+(Precipitacion!$E$2-1)*3,FALSE),"")</f>
        <v/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2" s="72">
        <f>IFERROR(AU162-AV162,"NA")</f>
        <v/>
      </c>
    </row>
    <row r="163" ht="15" customHeight="1">
      <c r="A163" s="68" t="n">
        <v>32070040</v>
      </c>
      <c r="B163" s="69" t="inlineStr">
        <is>
          <t>Piñalito</t>
        </is>
      </c>
      <c r="C163" s="69" t="inlineStr">
        <is>
          <t>Area Operativa 03 - Meta-Guaviare-Guainía</t>
        </is>
      </c>
      <c r="D163" s="70" t="n">
        <v>-73.67501</v>
      </c>
      <c r="E163" s="70" t="n">
        <v>2.97619</v>
      </c>
      <c r="F163" s="68" t="n">
        <v>246</v>
      </c>
      <c r="G163" s="68" t="n">
        <v>50</v>
      </c>
      <c r="H163" s="68" t="n">
        <v>50711</v>
      </c>
      <c r="I163" s="69" t="inlineStr">
        <is>
          <t>Meta</t>
        </is>
      </c>
      <c r="J163" s="69" t="inlineStr">
        <is>
          <t>Vistahermosa</t>
        </is>
      </c>
      <c r="K163" s="72" t="n">
        <v>0</v>
      </c>
      <c r="L163" s="72" t="n">
        <v>20</v>
      </c>
      <c r="M163" s="72" t="n">
        <v>0</v>
      </c>
      <c r="N163" s="72" t="n">
        <v>0</v>
      </c>
      <c r="O163" s="72" t="n">
        <v>20</v>
      </c>
      <c r="P163" s="72" t="n">
        <v>0</v>
      </c>
      <c r="Q163" s="72" t="n">
        <v>16</v>
      </c>
      <c r="R163" s="72" t="n">
        <v>0</v>
      </c>
      <c r="S163" s="72" t="n">
        <v>32</v>
      </c>
      <c r="T163" s="72" t="n"/>
      <c r="U163" s="72" t="n"/>
      <c r="V163" s="72" t="n"/>
      <c r="W163" s="72" t="n"/>
      <c r="X163" s="72" t="n"/>
      <c r="Y163" s="72" t="n"/>
      <c r="Z163" s="72" t="n"/>
      <c r="AA163" s="72" t="n"/>
      <c r="AB163" s="72" t="n"/>
      <c r="AC163" s="72" t="n"/>
      <c r="AD163" s="72" t="n"/>
      <c r="AE163" s="72" t="n"/>
      <c r="AF163" s="72" t="n"/>
      <c r="AG163" s="72" t="n"/>
      <c r="AH163" s="72" t="n"/>
      <c r="AI163" s="72" t="n"/>
      <c r="AJ163" s="72" t="n"/>
      <c r="AK163" s="72" t="n"/>
      <c r="AL163" s="72" t="n"/>
      <c r="AM163" s="72" t="n"/>
      <c r="AN163" s="72" t="n"/>
      <c r="AO163" s="72" t="n"/>
      <c r="AP163" s="70">
        <f>COUNTIF(K163:AO163,"&gt;=0")</f>
        <v/>
      </c>
      <c r="AQ163" s="70">
        <f>IF(AP163&gt;0,SUM(K163:AO163),"")</f>
        <v/>
      </c>
      <c r="AR163" s="70">
        <f>IFERROR(VLOOKUP(A163,Climatologia_PP!A:U,9+Precipitacion!$E$2,FALSE),"")</f>
        <v/>
      </c>
      <c r="AS163" s="70">
        <f>IFERROR((AQ163/AR163)*100,"")</f>
        <v/>
      </c>
      <c r="AT163" s="70">
        <f>IFERROR(IF(AND((AQ163*$I$2*100/(AR163*AP163))&gt;100+3.33*AQ163-AR163*AP163/$I$2,AR163&lt;30),IF(100+3.33*AQ163-AR163*AP163/$I$2&gt;200,200,100+3.33*AQ163-AR163*AP163/$I$2),IF((AQ163*$I$2*100/(AR163*AP163))&lt;100+AQ163-3.33*AR163*AP163/$I$2,100+AQ163-3.33*AR163*AP163/$I$2,IF((AQ163*$I$2*100/(AR163*AP163))&gt;200,200,(AQ163*$I$2*100/(AR163*AP163))))),"")</f>
        <v/>
      </c>
      <c r="AU163" s="70">
        <f>IF(AP163&gt;0,MAX(K163:AO163),"")</f>
        <v/>
      </c>
      <c r="AV163" s="70">
        <f>IFERROR(VLOOKUP(A163,Maximos!A:AQ,8+(Precipitacion!$E$2-1)*3,FALSE),"")</f>
        <v/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3" s="72">
        <f>IFERROR(AU163-AV163,"NA")</f>
        <v/>
      </c>
    </row>
    <row r="164" ht="15" customHeight="1">
      <c r="A164" s="68" t="n">
        <v>32075050</v>
      </c>
      <c r="B164" s="69" t="inlineStr">
        <is>
          <t>Mesetas</t>
        </is>
      </c>
      <c r="C164" s="69" t="inlineStr">
        <is>
          <t>Area Operativa 03 - Meta-Guaviare-Guainía</t>
        </is>
      </c>
      <c r="D164" s="70" t="n">
        <v>-74.04300000000001</v>
      </c>
      <c r="E164" s="70" t="n">
        <v>3.38008</v>
      </c>
      <c r="F164" s="68" t="n">
        <v>556</v>
      </c>
      <c r="G164" s="68" t="n">
        <v>50</v>
      </c>
      <c r="H164" s="68" t="n">
        <v>50330</v>
      </c>
      <c r="I164" s="69" t="inlineStr">
        <is>
          <t>Meta</t>
        </is>
      </c>
      <c r="J164" s="69" t="inlineStr">
        <is>
          <t>Mesetas</t>
        </is>
      </c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  <c r="Z164" s="72" t="n"/>
      <c r="AA164" s="72" t="n"/>
      <c r="AB164" s="72" t="n"/>
      <c r="AC164" s="72" t="n"/>
      <c r="AD164" s="72" t="n"/>
      <c r="AE164" s="72" t="n"/>
      <c r="AF164" s="72" t="n"/>
      <c r="AG164" s="72" t="n"/>
      <c r="AH164" s="72" t="n"/>
      <c r="AI164" s="72" t="n"/>
      <c r="AJ164" s="72" t="n"/>
      <c r="AK164" s="72" t="n"/>
      <c r="AL164" s="72" t="n"/>
      <c r="AM164" s="72" t="n"/>
      <c r="AN164" s="72" t="n"/>
      <c r="AO164" s="72" t="n"/>
      <c r="AP164" s="70">
        <f>COUNTIF(K164:AO164,"&gt;=0")</f>
        <v/>
      </c>
      <c r="AQ164" s="70">
        <f>IF(AP164&gt;0,SUM(K164:AO164),"")</f>
        <v/>
      </c>
      <c r="AR164" s="70">
        <f>IFERROR(VLOOKUP(A164,Climatologia_PP!A:U,9+Precipitacion!$E$2,FALSE),"")</f>
        <v/>
      </c>
      <c r="AS164" s="70">
        <f>IFERROR((AQ164/AR164)*100,"")</f>
        <v/>
      </c>
      <c r="AT164" s="70">
        <f>IFERROR(IF(AND((AQ164*$I$2*100/(AR164*AP164))&gt;100+3.33*AQ164-AR164*AP164/$I$2,AR164&lt;30),IF(100+3.33*AQ164-AR164*AP164/$I$2&gt;200,200,100+3.33*AQ164-AR164*AP164/$I$2),IF((AQ164*$I$2*100/(AR164*AP164))&lt;100+AQ164-3.33*AR164*AP164/$I$2,100+AQ164-3.33*AR164*AP164/$I$2,IF((AQ164*$I$2*100/(AR164*AP164))&gt;200,200,(AQ164*$I$2*100/(AR164*AP164))))),"")</f>
        <v/>
      </c>
      <c r="AU164" s="70">
        <f>IF(AP164&gt;0,MAX(K164:AO164),"")</f>
        <v/>
      </c>
      <c r="AV164" s="70">
        <f>IFERROR(VLOOKUP(A164,Maximos!A:AQ,8+(Precipitacion!$E$2-1)*3,FALSE),"")</f>
        <v/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4" s="72">
        <f>IFERROR(AU164-AV164,"NA")</f>
        <v/>
      </c>
    </row>
    <row r="165" ht="15" customHeight="1">
      <c r="A165" s="68" t="n">
        <v>33055010</v>
      </c>
      <c r="B165" s="69" t="inlineStr">
        <is>
          <t>Cumaribo</t>
        </is>
      </c>
      <c r="C165" s="69" t="inlineStr">
        <is>
          <t>Area Operativa 03 - Meta-Guaviare-Guainía</t>
        </is>
      </c>
      <c r="D165" s="70" t="n">
        <v>-69.81230600000001</v>
      </c>
      <c r="E165" s="70" t="n">
        <v>4.494806</v>
      </c>
      <c r="F165" s="68" t="n">
        <v>158</v>
      </c>
      <c r="G165" s="68" t="n">
        <v>99</v>
      </c>
      <c r="H165" s="68" t="n">
        <v>99773</v>
      </c>
      <c r="I165" s="69" t="inlineStr">
        <is>
          <t>Vichada</t>
        </is>
      </c>
      <c r="J165" s="69" t="inlineStr">
        <is>
          <t>Cumaribo</t>
        </is>
      </c>
      <c r="K165" s="72" t="n">
        <v>10</v>
      </c>
      <c r="L165" s="72" t="n">
        <v>0</v>
      </c>
      <c r="M165" s="72" t="n">
        <v>26</v>
      </c>
      <c r="N165" s="72" t="n">
        <v>0</v>
      </c>
      <c r="O165" s="72" t="n">
        <v>10</v>
      </c>
      <c r="P165" s="72" t="n">
        <v>12</v>
      </c>
      <c r="Q165" s="72" t="n">
        <v>5</v>
      </c>
      <c r="R165" s="72" t="n">
        <v>0</v>
      </c>
      <c r="S165" s="72" t="n">
        <v>42</v>
      </c>
      <c r="T165" s="72" t="n"/>
      <c r="U165" s="72" t="n"/>
      <c r="V165" s="72" t="n"/>
      <c r="W165" s="72" t="n"/>
      <c r="X165" s="72" t="n"/>
      <c r="Y165" s="72" t="n"/>
      <c r="Z165" s="72" t="n"/>
      <c r="AA165" s="72" t="n"/>
      <c r="AB165" s="72" t="n"/>
      <c r="AC165" s="72" t="n"/>
      <c r="AD165" s="72" t="n"/>
      <c r="AE165" s="72" t="n"/>
      <c r="AF165" s="72" t="n"/>
      <c r="AG165" s="72" t="n"/>
      <c r="AH165" s="72" t="n"/>
      <c r="AI165" s="72" t="n"/>
      <c r="AJ165" s="72" t="n"/>
      <c r="AK165" s="72" t="n"/>
      <c r="AL165" s="72" t="n"/>
      <c r="AM165" s="72" t="n"/>
      <c r="AN165" s="72" t="n"/>
      <c r="AO165" s="72" t="n"/>
      <c r="AP165" s="70">
        <f>COUNTIF(K165:AO165,"&gt;=0")</f>
        <v/>
      </c>
      <c r="AQ165" s="70">
        <f>IF(AP165&gt;0,SUM(K165:AO165),"")</f>
        <v/>
      </c>
      <c r="AR165" s="70">
        <f>IFERROR(VLOOKUP(A165,Climatologia_PP!A:U,9+Precipitacion!$E$2,FALSE),"")</f>
        <v/>
      </c>
      <c r="AS165" s="70">
        <f>IFERROR((AQ165/AR165)*100,"")</f>
        <v/>
      </c>
      <c r="AT165" s="70">
        <f>IFERROR(IF(AND((AQ165*$I$2*100/(AR165*AP165))&gt;100+3.33*AQ165-AR165*AP165/$I$2,AR165&lt;30),IF(100+3.33*AQ165-AR165*AP165/$I$2&gt;200,200,100+3.33*AQ165-AR165*AP165/$I$2),IF((AQ165*$I$2*100/(AR165*AP165))&lt;100+AQ165-3.33*AR165*AP165/$I$2,100+AQ165-3.33*AR165*AP165/$I$2,IF((AQ165*$I$2*100/(AR165*AP165))&gt;200,200,(AQ165*$I$2*100/(AR165*AP165))))),"")</f>
        <v/>
      </c>
      <c r="AU165" s="70">
        <f>IF(AP165&gt;0,MAX(K165:AO165),"")</f>
        <v/>
      </c>
      <c r="AV165" s="70">
        <f>IFERROR(VLOOKUP(A165,Maximos!A:AQ,8+(Precipitacion!$E$2-1)*3,FALSE),"")</f>
        <v/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5" s="72">
        <f>IFERROR(AU165-AV165,"NA")</f>
        <v/>
      </c>
    </row>
    <row r="166" ht="15" customHeight="1">
      <c r="A166" s="68" t="n">
        <v>32060100</v>
      </c>
      <c r="B166" s="69" t="inlineStr">
        <is>
          <t>Puerto Angosturas</t>
        </is>
      </c>
      <c r="C166" s="69" t="inlineStr">
        <is>
          <t>Area Operativa 03 - Meta-Guaviare-Guainía</t>
        </is>
      </c>
      <c r="D166" s="70" t="n">
        <v>-73.92242</v>
      </c>
      <c r="E166" s="70" t="n">
        <v>3.79258</v>
      </c>
      <c r="F166" s="68" t="n">
        <v>673</v>
      </c>
      <c r="G166" s="68" t="n">
        <v>50</v>
      </c>
      <c r="H166" s="68" t="n">
        <v>50223</v>
      </c>
      <c r="I166" s="69" t="inlineStr">
        <is>
          <t>Meta</t>
        </is>
      </c>
      <c r="J166" s="69" t="inlineStr">
        <is>
          <t>Cubarral</t>
        </is>
      </c>
      <c r="K166" s="72" t="n">
        <v>70</v>
      </c>
      <c r="L166" s="72" t="n">
        <v>35</v>
      </c>
      <c r="M166" s="72" t="n">
        <v>19</v>
      </c>
      <c r="N166" s="72" t="n">
        <v>12</v>
      </c>
      <c r="O166" s="72" t="n">
        <v>5</v>
      </c>
      <c r="P166" s="72" t="n">
        <v>0</v>
      </c>
      <c r="Q166" s="72" t="n">
        <v>5</v>
      </c>
      <c r="R166" s="72" t="n">
        <v>11</v>
      </c>
      <c r="S166" s="72" t="n">
        <v/>
      </c>
      <c r="T166" s="72" t="n"/>
      <c r="U166" s="72" t="n"/>
      <c r="V166" s="72" t="n"/>
      <c r="W166" s="72" t="n"/>
      <c r="X166" s="72" t="n"/>
      <c r="Y166" s="72" t="n"/>
      <c r="Z166" s="72" t="n"/>
      <c r="AA166" s="72" t="n"/>
      <c r="AB166" s="72" t="n"/>
      <c r="AC166" s="72" t="n"/>
      <c r="AD166" s="72" t="n"/>
      <c r="AE166" s="72" t="n"/>
      <c r="AF166" s="72" t="n"/>
      <c r="AG166" s="72" t="n"/>
      <c r="AH166" s="72" t="n"/>
      <c r="AI166" s="72" t="n"/>
      <c r="AJ166" s="72" t="n"/>
      <c r="AK166" s="72" t="n"/>
      <c r="AL166" s="72" t="n"/>
      <c r="AM166" s="72" t="n"/>
      <c r="AN166" s="72" t="n"/>
      <c r="AO166" s="72" t="n"/>
      <c r="AP166" s="70">
        <f>COUNTIF(K166:AO166,"&gt;=0")</f>
        <v/>
      </c>
      <c r="AQ166" s="70">
        <f>IF(AP166&gt;0,SUM(K166:AO166),"")</f>
        <v/>
      </c>
      <c r="AR166" s="70">
        <f>IFERROR(VLOOKUP(A166,Climatologia_PP!A:U,9+Precipitacion!$E$2,FALSE),"")</f>
        <v/>
      </c>
      <c r="AS166" s="70">
        <f>IFERROR((AQ166/AR166)*100,"")</f>
        <v/>
      </c>
      <c r="AT166" s="70">
        <f>IFERROR(IF(AND((AQ166*$I$2*100/(AR166*AP166))&gt;100+3.33*AQ166-AR166*AP166/$I$2,AR166&lt;30),IF(100+3.33*AQ166-AR166*AP166/$I$2&gt;200,200,100+3.33*AQ166-AR166*AP166/$I$2),IF((AQ166*$I$2*100/(AR166*AP166))&lt;100+AQ166-3.33*AR166*AP166/$I$2,100+AQ166-3.33*AR166*AP166/$I$2,IF((AQ166*$I$2*100/(AR166*AP166))&gt;200,200,(AQ166*$I$2*100/(AR166*AP166))))),"")</f>
        <v/>
      </c>
      <c r="AU166" s="70">
        <f>IF(AP166&gt;0,MAX(K166:AO166),"")</f>
        <v/>
      </c>
      <c r="AV166" s="70">
        <f>IFERROR(VLOOKUP(A166,Maximos!A:AQ,8+(Precipitacion!$E$2-1)*3,FALSE),"")</f>
        <v/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6" s="72">
        <f>IFERROR(AU166-AV166,"NA")</f>
        <v/>
      </c>
    </row>
    <row r="167" ht="15" customHeight="1">
      <c r="A167" s="68" t="n">
        <v>32035010</v>
      </c>
      <c r="B167" s="69" t="inlineStr">
        <is>
          <t>La Macarena</t>
        </is>
      </c>
      <c r="C167" s="69" t="inlineStr">
        <is>
          <t>Area Operativa 03 - Meta-Guaviare-Guainía</t>
        </is>
      </c>
      <c r="D167" s="70" t="n">
        <v>-73.79347199999999</v>
      </c>
      <c r="E167" s="70" t="n">
        <v>2.176139</v>
      </c>
      <c r="F167" s="68" t="n">
        <v>227</v>
      </c>
      <c r="G167" s="68" t="n">
        <v>50</v>
      </c>
      <c r="H167" s="68" t="n">
        <v>50350</v>
      </c>
      <c r="I167" s="69" t="inlineStr">
        <is>
          <t>Meta</t>
        </is>
      </c>
      <c r="J167" s="69" t="inlineStr">
        <is>
          <t>La Macarena</t>
        </is>
      </c>
      <c r="K167" s="72" t="n">
        <v>0</v>
      </c>
      <c r="L167" s="72" t="n">
        <v>2</v>
      </c>
      <c r="M167" s="72" t="n">
        <v>0</v>
      </c>
      <c r="N167" s="72" t="n">
        <v>24</v>
      </c>
      <c r="O167" s="72" t="n">
        <v>0</v>
      </c>
      <c r="P167" s="72" t="n">
        <v>0</v>
      </c>
      <c r="Q167" s="72" t="n">
        <v>12</v>
      </c>
      <c r="R167" s="72" t="n">
        <v>2</v>
      </c>
      <c r="S167" s="72" t="n">
        <v>9</v>
      </c>
      <c r="T167" s="72" t="n"/>
      <c r="U167" s="72" t="n"/>
      <c r="V167" s="72" t="n"/>
      <c r="W167" s="72" t="n"/>
      <c r="X167" s="72" t="n"/>
      <c r="Y167" s="72" t="n"/>
      <c r="Z167" s="72" t="n"/>
      <c r="AA167" s="72" t="n"/>
      <c r="AB167" s="72" t="n"/>
      <c r="AC167" s="72" t="n"/>
      <c r="AD167" s="72" t="n"/>
      <c r="AE167" s="72" t="n"/>
      <c r="AF167" s="72" t="n"/>
      <c r="AG167" s="72" t="n"/>
      <c r="AH167" s="72" t="n"/>
      <c r="AI167" s="72" t="n"/>
      <c r="AJ167" s="72" t="n"/>
      <c r="AK167" s="72" t="n"/>
      <c r="AL167" s="72" t="n"/>
      <c r="AM167" s="72" t="n"/>
      <c r="AN167" s="72" t="n"/>
      <c r="AO167" s="72" t="n"/>
      <c r="AP167" s="70">
        <f>COUNTIF(K167:AO167,"&gt;=0")</f>
        <v/>
      </c>
      <c r="AQ167" s="70">
        <f>IF(AP167&gt;0,SUM(K167:AO167),"")</f>
        <v/>
      </c>
      <c r="AR167" s="70">
        <f>IFERROR(VLOOKUP(A167,Climatologia_PP!A:U,9+Precipitacion!$E$2,FALSE),"")</f>
        <v/>
      </c>
      <c r="AS167" s="70">
        <f>IFERROR((AQ167/AR167)*100,"")</f>
        <v/>
      </c>
      <c r="AT167" s="70">
        <f>IFERROR(IF(AND((AQ167*$I$2*100/(AR167*AP167))&gt;100+3.33*AQ167-AR167*AP167/$I$2,AR167&lt;30),IF(100+3.33*AQ167-AR167*AP167/$I$2&gt;200,200,100+3.33*AQ167-AR167*AP167/$I$2),IF((AQ167*$I$2*100/(AR167*AP167))&lt;100+AQ167-3.33*AR167*AP167/$I$2,100+AQ167-3.33*AR167*AP167/$I$2,IF((AQ167*$I$2*100/(AR167*AP167))&gt;200,200,(AQ167*$I$2*100/(AR167*AP167))))),"")</f>
        <v/>
      </c>
      <c r="AU167" s="70">
        <f>IF(AP167&gt;0,MAX(K167:AO167),"")</f>
        <v/>
      </c>
      <c r="AV167" s="70">
        <f>IFERROR(VLOOKUP(A167,Maximos!A:AQ,8+(Precipitacion!$E$2-1)*3,FALSE),"")</f>
        <v/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7" s="72">
        <f>IFERROR(AU167-AV167,"NA")</f>
        <v/>
      </c>
    </row>
    <row r="168" ht="15" customHeight="1">
      <c r="A168" s="68" t="n">
        <v>42075010</v>
      </c>
      <c r="B168" s="69" t="inlineStr">
        <is>
          <t>Mitu</t>
        </is>
      </c>
      <c r="C168" s="69" t="inlineStr">
        <is>
          <t>Area Operativa 03 - Meta-Guaviare-Guainía</t>
        </is>
      </c>
      <c r="D168" s="70" t="n">
        <v>-70.239204</v>
      </c>
      <c r="E168" s="70" t="n">
        <v>1.259702</v>
      </c>
      <c r="F168" s="68" t="n">
        <v>168</v>
      </c>
      <c r="G168" s="68" t="n">
        <v>97</v>
      </c>
      <c r="H168" s="68" t="n">
        <v>97001</v>
      </c>
      <c r="I168" s="69" t="inlineStr">
        <is>
          <t>Vaupés</t>
        </is>
      </c>
      <c r="J168" s="69" t="inlineStr">
        <is>
          <t>Mitú</t>
        </is>
      </c>
      <c r="K168" s="72" t="n">
        <v>33</v>
      </c>
      <c r="L168" s="72" t="n">
        <v>0</v>
      </c>
      <c r="M168" s="72" t="n">
        <v>6</v>
      </c>
      <c r="N168" s="72" t="n">
        <v>1.4</v>
      </c>
      <c r="O168" s="72" t="n">
        <v>3</v>
      </c>
      <c r="P168" s="72" t="n">
        <v>1</v>
      </c>
      <c r="Q168" s="72" t="n">
        <v>37</v>
      </c>
      <c r="R168" s="72" t="n">
        <v>0</v>
      </c>
      <c r="S168" s="72" t="n">
        <v>5</v>
      </c>
      <c r="T168" s="72" t="n"/>
      <c r="U168" s="72" t="n"/>
      <c r="V168" s="72" t="n"/>
      <c r="W168" s="72" t="n"/>
      <c r="X168" s="72" t="n"/>
      <c r="Y168" s="72" t="n"/>
      <c r="Z168" s="72" t="n"/>
      <c r="AA168" s="72" t="n"/>
      <c r="AB168" s="72" t="n"/>
      <c r="AC168" s="72" t="n"/>
      <c r="AD168" s="72" t="n"/>
      <c r="AE168" s="72" t="n"/>
      <c r="AF168" s="72" t="n"/>
      <c r="AG168" s="72" t="n"/>
      <c r="AH168" s="72" t="n"/>
      <c r="AI168" s="72" t="n"/>
      <c r="AJ168" s="72" t="n"/>
      <c r="AK168" s="72" t="n"/>
      <c r="AL168" s="72" t="n"/>
      <c r="AM168" s="72" t="n"/>
      <c r="AN168" s="72" t="n"/>
      <c r="AO168" s="72" t="n"/>
      <c r="AP168" s="70">
        <f>COUNTIF(K168:AO168,"&gt;=0")</f>
        <v/>
      </c>
      <c r="AQ168" s="70">
        <f>IF(AP168&gt;0,SUM(K168:AO168),"")</f>
        <v/>
      </c>
      <c r="AR168" s="70">
        <f>IFERROR(VLOOKUP(A168,Climatologia_PP!A:U,9+Precipitacion!$E$2,FALSE),"")</f>
        <v/>
      </c>
      <c r="AS168" s="70">
        <f>IFERROR((AQ168/AR168)*100,"")</f>
        <v/>
      </c>
      <c r="AT168" s="70">
        <f>IFERROR(IF(AND((AQ168*$I$2*100/(AR168*AP168))&gt;100+3.33*AQ168-AR168*AP168/$I$2,AR168&lt;30),IF(100+3.33*AQ168-AR168*AP168/$I$2&gt;200,200,100+3.33*AQ168-AR168*AP168/$I$2),IF((AQ168*$I$2*100/(AR168*AP168))&lt;100+AQ168-3.33*AR168*AP168/$I$2,100+AQ168-3.33*AR168*AP168/$I$2,IF((AQ168*$I$2*100/(AR168*AP168))&gt;200,200,(AQ168*$I$2*100/(AR168*AP168))))),"")</f>
        <v/>
      </c>
      <c r="AU168" s="70">
        <f>IF(AP168&gt;0,MAX(K168:AO168),"")</f>
        <v/>
      </c>
      <c r="AV168" s="70">
        <f>IFERROR(VLOOKUP(A168,Maximos!A:AQ,8+(Precipitacion!$E$2-1)*3,FALSE),"")</f>
        <v/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8" s="72">
        <f>IFERROR(AU168-AV168,"NA")</f>
        <v/>
      </c>
    </row>
    <row r="169" ht="15" customHeight="1">
      <c r="A169" s="68" t="n">
        <v>32070120</v>
      </c>
      <c r="B169" s="69" t="inlineStr">
        <is>
          <t>Mesa De Fernandez</t>
        </is>
      </c>
      <c r="C169" s="69" t="inlineStr">
        <is>
          <t>Area Operativa 03 - Meta-Guaviare-Guainía</t>
        </is>
      </c>
      <c r="D169" s="70" t="n">
        <v>-74.02997000000001</v>
      </c>
      <c r="E169" s="70" t="n">
        <v>3.45656</v>
      </c>
      <c r="F169" s="68" t="n">
        <v>868</v>
      </c>
      <c r="G169" s="68" t="n">
        <v>50</v>
      </c>
      <c r="H169" s="68" t="n">
        <v>50683</v>
      </c>
      <c r="I169" s="69" t="inlineStr">
        <is>
          <t>Meta</t>
        </is>
      </c>
      <c r="J169" s="69" t="inlineStr">
        <is>
          <t>San Juan De Arama</t>
        </is>
      </c>
      <c r="K169" s="72" t="n">
        <v>25</v>
      </c>
      <c r="L169" s="72" t="n">
        <v>20</v>
      </c>
      <c r="M169" s="72" t="n">
        <v>4</v>
      </c>
      <c r="N169" s="72" t="n">
        <v>0</v>
      </c>
      <c r="O169" s="72" t="n">
        <v>2</v>
      </c>
      <c r="P169" s="72" t="n">
        <v>0</v>
      </c>
      <c r="Q169" s="72" t="n">
        <v>0</v>
      </c>
      <c r="R169" s="72" t="n">
        <v>3</v>
      </c>
      <c r="S169" s="72" t="n">
        <v>8</v>
      </c>
      <c r="T169" s="72" t="n"/>
      <c r="U169" s="72" t="n"/>
      <c r="V169" s="72" t="n"/>
      <c r="W169" s="72" t="n"/>
      <c r="X169" s="72" t="n"/>
      <c r="Y169" s="72" t="n"/>
      <c r="Z169" s="72" t="n"/>
      <c r="AA169" s="72" t="n"/>
      <c r="AB169" s="72" t="n"/>
      <c r="AC169" s="72" t="n"/>
      <c r="AD169" s="72" t="n"/>
      <c r="AE169" s="72" t="n"/>
      <c r="AF169" s="72" t="n"/>
      <c r="AG169" s="72" t="n"/>
      <c r="AH169" s="72" t="n"/>
      <c r="AI169" s="72" t="n"/>
      <c r="AJ169" s="72" t="n"/>
      <c r="AK169" s="72" t="n"/>
      <c r="AL169" s="72" t="n"/>
      <c r="AM169" s="72" t="n"/>
      <c r="AN169" s="72" t="n"/>
      <c r="AO169" s="72" t="n"/>
      <c r="AP169" s="70">
        <f>COUNTIF(K169:AO169,"&gt;=0")</f>
        <v/>
      </c>
      <c r="AQ169" s="70">
        <f>IF(AP169&gt;0,SUM(K169:AO169),"")</f>
        <v/>
      </c>
      <c r="AR169" s="70">
        <f>IFERROR(VLOOKUP(A169,Climatologia_PP!A:U,9+Precipitacion!$E$2,FALSE),"")</f>
        <v/>
      </c>
      <c r="AS169" s="70">
        <f>IFERROR((AQ169/AR169)*100,"")</f>
        <v/>
      </c>
      <c r="AT169" s="70">
        <f>IFERROR(IF(AND((AQ169*$I$2*100/(AR169*AP169))&gt;100+3.33*AQ169-AR169*AP169/$I$2,AR169&lt;30),IF(100+3.33*AQ169-AR169*AP169/$I$2&gt;200,200,100+3.33*AQ169-AR169*AP169/$I$2),IF((AQ169*$I$2*100/(AR169*AP169))&lt;100+AQ169-3.33*AR169*AP169/$I$2,100+AQ169-3.33*AR169*AP169/$I$2,IF((AQ169*$I$2*100/(AR169*AP169))&gt;200,200,(AQ169*$I$2*100/(AR169*AP169))))),"")</f>
        <v/>
      </c>
      <c r="AU169" s="70">
        <f>IF(AP169&gt;0,MAX(K169:AO169),"")</f>
        <v/>
      </c>
      <c r="AV169" s="70">
        <f>IFERROR(VLOOKUP(A169,Maximos!A:AQ,8+(Precipitacion!$E$2-1)*3,FALSE),"")</f>
        <v/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9" s="72">
        <f>IFERROR(AU169-AV169,"NA")</f>
        <v/>
      </c>
    </row>
    <row r="170" ht="15" customHeight="1">
      <c r="A170" s="68" t="n">
        <v>35010010</v>
      </c>
      <c r="B170" s="69" t="inlineStr">
        <is>
          <t>Puerto Lopez</t>
        </is>
      </c>
      <c r="C170" s="69" t="inlineStr">
        <is>
          <t>Area Operativa 03 - Meta-Guaviare-Guainía</t>
        </is>
      </c>
      <c r="D170" s="70" t="n">
        <v>-72.95038599999999</v>
      </c>
      <c r="E170" s="70" t="n">
        <v>4.099683</v>
      </c>
      <c r="F170" s="68" t="n">
        <v>180</v>
      </c>
      <c r="G170" s="68" t="n">
        <v>50</v>
      </c>
      <c r="H170" s="68" t="n">
        <v>50573</v>
      </c>
      <c r="I170" s="69" t="inlineStr">
        <is>
          <t>Meta</t>
        </is>
      </c>
      <c r="J170" s="69" t="inlineStr">
        <is>
          <t>Puerto López</t>
        </is>
      </c>
      <c r="K170" s="72" t="n">
        <v>0</v>
      </c>
      <c r="L170" s="72" t="n">
        <v>1</v>
      </c>
      <c r="M170" s="72" t="n">
        <v>0</v>
      </c>
      <c r="N170" s="72" t="n">
        <v>0</v>
      </c>
      <c r="O170" s="72" t="n">
        <v>2</v>
      </c>
      <c r="P170" s="72" t="n">
        <v>0</v>
      </c>
      <c r="Q170" s="72" t="n">
        <v>0</v>
      </c>
      <c r="R170" s="72" t="n">
        <v>0</v>
      </c>
      <c r="S170" s="72" t="n">
        <v>19</v>
      </c>
      <c r="T170" s="72" t="n"/>
      <c r="U170" s="72" t="n"/>
      <c r="V170" s="72" t="n"/>
      <c r="W170" s="72" t="n"/>
      <c r="X170" s="72" t="n"/>
      <c r="Y170" s="72" t="n"/>
      <c r="Z170" s="72" t="n"/>
      <c r="AA170" s="72" t="n"/>
      <c r="AB170" s="72" t="n"/>
      <c r="AC170" s="72" t="n"/>
      <c r="AD170" s="72" t="n"/>
      <c r="AE170" s="72" t="n"/>
      <c r="AF170" s="72" t="n"/>
      <c r="AG170" s="72" t="n"/>
      <c r="AH170" s="72" t="n"/>
      <c r="AI170" s="72" t="n"/>
      <c r="AJ170" s="72" t="n"/>
      <c r="AK170" s="72" t="n"/>
      <c r="AL170" s="72" t="n"/>
      <c r="AM170" s="72" t="n"/>
      <c r="AN170" s="72" t="n"/>
      <c r="AO170" s="72" t="n"/>
      <c r="AP170" s="70">
        <f>COUNTIF(K170:AO170,"&gt;=0")</f>
        <v/>
      </c>
      <c r="AQ170" s="70">
        <f>IF(AP170&gt;0,SUM(K170:AO170),"")</f>
        <v/>
      </c>
      <c r="AR170" s="70">
        <f>IFERROR(VLOOKUP(A170,Climatologia_PP!A:U,9+Precipitacion!$E$2,FALSE),"")</f>
        <v/>
      </c>
      <c r="AS170" s="70">
        <f>IFERROR((AQ170/AR170)*100,"")</f>
        <v/>
      </c>
      <c r="AT170" s="70">
        <f>IFERROR(IF(AND((AQ170*$I$2*100/(AR170*AP170))&gt;100+3.33*AQ170-AR170*AP170/$I$2,AR170&lt;30),IF(100+3.33*AQ170-AR170*AP170/$I$2&gt;200,200,100+3.33*AQ170-AR170*AP170/$I$2),IF((AQ170*$I$2*100/(AR170*AP170))&lt;100+AQ170-3.33*AR170*AP170/$I$2,100+AQ170-3.33*AR170*AP170/$I$2,IF((AQ170*$I$2*100/(AR170*AP170))&gt;200,200,(AQ170*$I$2*100/(AR170*AP170))))),"")</f>
        <v/>
      </c>
      <c r="AU170" s="70">
        <f>IF(AP170&gt;0,MAX(K170:AO170),"")</f>
        <v/>
      </c>
      <c r="AV170" s="70">
        <f>IFERROR(VLOOKUP(A170,Maximos!A:AQ,8+(Precipitacion!$E$2-1)*3,FALSE),"")</f>
        <v/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0" s="72">
        <f>IFERROR(AU170-AV170,"NA")</f>
        <v/>
      </c>
    </row>
    <row r="171" ht="15" customHeight="1">
      <c r="A171" s="68" t="n">
        <v>32070100</v>
      </c>
      <c r="B171" s="69" t="inlineStr">
        <is>
          <t>San Juan De Arama</t>
        </is>
      </c>
      <c r="C171" s="69" t="inlineStr">
        <is>
          <t>Area Operativa 03 - Meta-Guaviare-Guainía</t>
        </is>
      </c>
      <c r="D171" s="70" t="n">
        <v>-73.87694</v>
      </c>
      <c r="E171" s="70" t="n">
        <v>3.37759</v>
      </c>
      <c r="F171" s="68" t="n">
        <v>448</v>
      </c>
      <c r="G171" s="68" t="n">
        <v>50</v>
      </c>
      <c r="H171" s="68" t="n">
        <v>50683</v>
      </c>
      <c r="I171" s="69" t="inlineStr">
        <is>
          <t>Meta</t>
        </is>
      </c>
      <c r="J171" s="69" t="inlineStr">
        <is>
          <t>San Juan De Arama</t>
        </is>
      </c>
      <c r="K171" s="72" t="n">
        <v>12</v>
      </c>
      <c r="L171" s="72" t="n">
        <v>16</v>
      </c>
      <c r="M171" s="72" t="n">
        <v>0</v>
      </c>
      <c r="N171" s="72" t="n">
        <v>0</v>
      </c>
      <c r="O171" s="72" t="n">
        <v/>
      </c>
      <c r="P171" s="72" t="n">
        <v>3</v>
      </c>
      <c r="Q171" s="72" t="n">
        <v>2</v>
      </c>
      <c r="R171" s="72" t="n">
        <v>4</v>
      </c>
      <c r="S171" s="72" t="n">
        <v>2</v>
      </c>
      <c r="T171" s="72" t="n"/>
      <c r="U171" s="72" t="n"/>
      <c r="V171" s="72" t="n"/>
      <c r="W171" s="72" t="n"/>
      <c r="X171" s="72" t="n"/>
      <c r="Y171" s="72" t="n"/>
      <c r="Z171" s="72" t="n"/>
      <c r="AA171" s="72" t="n"/>
      <c r="AB171" s="72" t="n"/>
      <c r="AC171" s="72" t="n"/>
      <c r="AD171" s="72" t="n"/>
      <c r="AE171" s="72" t="n"/>
      <c r="AF171" s="72" t="n"/>
      <c r="AG171" s="72" t="n"/>
      <c r="AH171" s="72" t="n"/>
      <c r="AI171" s="72" t="n"/>
      <c r="AJ171" s="72" t="n"/>
      <c r="AK171" s="72" t="n"/>
      <c r="AL171" s="72" t="n"/>
      <c r="AM171" s="72" t="n"/>
      <c r="AN171" s="72" t="n"/>
      <c r="AO171" s="72" t="n"/>
      <c r="AP171" s="70">
        <f>COUNTIF(K171:AO171,"&gt;=0")</f>
        <v/>
      </c>
      <c r="AQ171" s="70">
        <f>IF(AP171&gt;0,SUM(K171:AO171),"")</f>
        <v/>
      </c>
      <c r="AR171" s="70">
        <f>IFERROR(VLOOKUP(A171,Climatologia_PP!A:U,9+Precipitacion!$E$2,FALSE),"")</f>
        <v/>
      </c>
      <c r="AS171" s="70">
        <f>IFERROR((AQ171/AR171)*100,"")</f>
        <v/>
      </c>
      <c r="AT171" s="70">
        <f>IFERROR(IF(AND((AQ171*$I$2*100/(AR171*AP171))&gt;100+3.33*AQ171-AR171*AP171/$I$2,AR171&lt;30),IF(100+3.33*AQ171-AR171*AP171/$I$2&gt;200,200,100+3.33*AQ171-AR171*AP171/$I$2),IF((AQ171*$I$2*100/(AR171*AP171))&lt;100+AQ171-3.33*AR171*AP171/$I$2,100+AQ171-3.33*AR171*AP171/$I$2,IF((AQ171*$I$2*100/(AR171*AP171))&gt;200,200,(AQ171*$I$2*100/(AR171*AP171))))),"")</f>
        <v/>
      </c>
      <c r="AU171" s="70">
        <f>IF(AP171&gt;0,MAX(K171:AO171),"")</f>
        <v/>
      </c>
      <c r="AV171" s="70">
        <f>IFERROR(VLOOKUP(A171,Maximos!A:AQ,8+(Precipitacion!$E$2-1)*3,FALSE),"")</f>
        <v/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1" s="72">
        <f>IFERROR(AU171-AV171,"NA")</f>
        <v/>
      </c>
    </row>
    <row r="172" ht="15" customHeight="1">
      <c r="A172" s="68" t="n">
        <v>35105050</v>
      </c>
      <c r="B172" s="69" t="inlineStr">
        <is>
          <t>Guaicaramo</t>
        </is>
      </c>
      <c r="C172" s="69" t="inlineStr">
        <is>
          <t>Area Operativa 03 - Meta-Guaviare-Guainía</t>
        </is>
      </c>
      <c r="D172" s="70" t="n">
        <v>-72.95363999999999</v>
      </c>
      <c r="E172" s="70" t="n">
        <v>4.46865</v>
      </c>
      <c r="F172" s="68" t="n">
        <v>199</v>
      </c>
      <c r="G172" s="68" t="n">
        <v>50</v>
      </c>
      <c r="H172" s="68" t="n">
        <v>50110</v>
      </c>
      <c r="I172" s="69" t="inlineStr">
        <is>
          <t>Meta</t>
        </is>
      </c>
      <c r="J172" s="69" t="inlineStr">
        <is>
          <t>Barranca De Upía</t>
        </is>
      </c>
      <c r="K172" s="72" t="n">
        <v>47</v>
      </c>
      <c r="L172" s="72" t="n">
        <v>1</v>
      </c>
      <c r="M172" s="72" t="n">
        <v>1</v>
      </c>
      <c r="N172" s="72" t="n">
        <v>0</v>
      </c>
      <c r="O172" s="72" t="n">
        <v>3</v>
      </c>
      <c r="P172" s="72" t="n">
        <v>0</v>
      </c>
      <c r="Q172" s="72" t="n">
        <v>1</v>
      </c>
      <c r="R172" s="72" t="n">
        <v>0</v>
      </c>
      <c r="S172" s="72" t="n">
        <v/>
      </c>
      <c r="T172" s="72" t="n"/>
      <c r="U172" s="72" t="n"/>
      <c r="V172" s="72" t="n"/>
      <c r="W172" s="72" t="n"/>
      <c r="X172" s="72" t="n"/>
      <c r="Y172" s="72" t="n"/>
      <c r="Z172" s="72" t="n"/>
      <c r="AA172" s="72" t="n"/>
      <c r="AB172" s="72" t="n"/>
      <c r="AC172" s="72" t="n"/>
      <c r="AD172" s="72" t="n"/>
      <c r="AE172" s="72" t="n"/>
      <c r="AF172" s="72" t="n"/>
      <c r="AG172" s="72" t="n"/>
      <c r="AH172" s="72" t="n"/>
      <c r="AI172" s="72" t="n"/>
      <c r="AJ172" s="72" t="n"/>
      <c r="AK172" s="72" t="n"/>
      <c r="AL172" s="72" t="n"/>
      <c r="AM172" s="72" t="n"/>
      <c r="AN172" s="72" t="n"/>
      <c r="AO172" s="72" t="n"/>
      <c r="AP172" s="70">
        <f>COUNTIF(K172:AO172,"&gt;=0")</f>
        <v/>
      </c>
      <c r="AQ172" s="70">
        <f>IF(AP172&gt;0,SUM(K172:AO172),"")</f>
        <v/>
      </c>
      <c r="AR172" s="70">
        <f>IFERROR(VLOOKUP(A172,Climatologia_PP!A:U,9+Precipitacion!$E$2,FALSE),"")</f>
        <v/>
      </c>
      <c r="AS172" s="70">
        <f>IFERROR((AQ172/AR172)*100,"")</f>
        <v/>
      </c>
      <c r="AT172" s="70">
        <f>IFERROR(IF(AND((AQ172*$I$2*100/(AR172*AP172))&gt;100+3.33*AQ172-AR172*AP172/$I$2,AR172&lt;30),IF(100+3.33*AQ172-AR172*AP172/$I$2&gt;200,200,100+3.33*AQ172-AR172*AP172/$I$2),IF((AQ172*$I$2*100/(AR172*AP172))&lt;100+AQ172-3.33*AR172*AP172/$I$2,100+AQ172-3.33*AR172*AP172/$I$2,IF((AQ172*$I$2*100/(AR172*AP172))&gt;200,200,(AQ172*$I$2*100/(AR172*AP172))))),"")</f>
        <v/>
      </c>
      <c r="AU172" s="70">
        <f>IF(AP172&gt;0,MAX(K172:AO172),"")</f>
        <v/>
      </c>
      <c r="AV172" s="70">
        <f>IFERROR(VLOOKUP(A172,Maximos!A:AQ,8+(Precipitacion!$E$2-1)*3,FALSE),"")</f>
        <v/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2" s="72">
        <f>IFERROR(AU172-AV172,"NA")</f>
        <v/>
      </c>
    </row>
    <row r="173" ht="15" customHeight="1">
      <c r="A173" s="68" t="n">
        <v>32070060</v>
      </c>
      <c r="B173" s="69" t="inlineStr">
        <is>
          <t>Fuente De Oro</t>
        </is>
      </c>
      <c r="C173" s="69" t="inlineStr">
        <is>
          <t>Area Operativa 03 - Meta-Guaviare-Guainía</t>
        </is>
      </c>
      <c r="D173" s="70" t="n">
        <v>-73.61472000000001</v>
      </c>
      <c r="E173" s="70" t="n">
        <v>3.458889</v>
      </c>
      <c r="F173" s="68" t="n">
        <v>297</v>
      </c>
      <c r="G173" s="68" t="n">
        <v>50</v>
      </c>
      <c r="H173" s="68" t="n">
        <v>50287</v>
      </c>
      <c r="I173" s="69" t="inlineStr">
        <is>
          <t>Meta</t>
        </is>
      </c>
      <c r="J173" s="69" t="inlineStr">
        <is>
          <t>Fuente De Oro</t>
        </is>
      </c>
      <c r="K173" s="72" t="n">
        <v>5</v>
      </c>
      <c r="L173" s="72" t="n">
        <v>35</v>
      </c>
      <c r="M173" s="72" t="n">
        <v>0</v>
      </c>
      <c r="N173" s="72" t="n">
        <v>0</v>
      </c>
      <c r="O173" s="72" t="n">
        <v>10</v>
      </c>
      <c r="P173" s="72" t="n">
        <v>0</v>
      </c>
      <c r="Q173" s="72" t="n">
        <v>0</v>
      </c>
      <c r="R173" s="72" t="n">
        <v>17</v>
      </c>
      <c r="S173" s="72" t="n">
        <v>10</v>
      </c>
      <c r="T173" s="72" t="n"/>
      <c r="U173" s="72" t="n"/>
      <c r="V173" s="72" t="n"/>
      <c r="W173" s="72" t="n"/>
      <c r="X173" s="72" t="n"/>
      <c r="Y173" s="72" t="n"/>
      <c r="Z173" s="72" t="n"/>
      <c r="AA173" s="72" t="n"/>
      <c r="AB173" s="72" t="n"/>
      <c r="AC173" s="72" t="n"/>
      <c r="AD173" s="72" t="n"/>
      <c r="AE173" s="72" t="n"/>
      <c r="AF173" s="72" t="n"/>
      <c r="AG173" s="72" t="n"/>
      <c r="AH173" s="72" t="n"/>
      <c r="AI173" s="72" t="n"/>
      <c r="AJ173" s="72" t="n"/>
      <c r="AK173" s="72" t="n"/>
      <c r="AL173" s="72" t="n"/>
      <c r="AM173" s="72" t="n"/>
      <c r="AN173" s="72" t="n"/>
      <c r="AO173" s="72" t="n"/>
      <c r="AP173" s="70">
        <f>COUNTIF(K173:AO173,"&gt;=0")</f>
        <v/>
      </c>
      <c r="AQ173" s="70">
        <f>IF(AP173&gt;0,SUM(K173:AO173),"")</f>
        <v/>
      </c>
      <c r="AR173" s="70">
        <f>IFERROR(VLOOKUP(A173,Climatologia_PP!A:U,9+Precipitacion!$E$2,FALSE),"")</f>
        <v/>
      </c>
      <c r="AS173" s="70">
        <f>IFERROR((AQ173/AR173)*100,"")</f>
        <v/>
      </c>
      <c r="AT173" s="70">
        <f>IFERROR(IF(AND((AQ173*$I$2*100/(AR173*AP173))&gt;100+3.33*AQ173-AR173*AP173/$I$2,AR173&lt;30),IF(100+3.33*AQ173-AR173*AP173/$I$2&gt;200,200,100+3.33*AQ173-AR173*AP173/$I$2),IF((AQ173*$I$2*100/(AR173*AP173))&lt;100+AQ173-3.33*AR173*AP173/$I$2,100+AQ173-3.33*AR173*AP173/$I$2,IF((AQ173*$I$2*100/(AR173*AP173))&gt;200,200,(AQ173*$I$2*100/(AR173*AP173))))),"")</f>
        <v/>
      </c>
      <c r="AU173" s="70">
        <f>IF(AP173&gt;0,MAX(K173:AO173),"")</f>
        <v/>
      </c>
      <c r="AV173" s="70">
        <f>IFERROR(VLOOKUP(A173,Maximos!A:AQ,8+(Precipitacion!$E$2-1)*3,FALSE),"")</f>
        <v/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3" s="72">
        <f>IFERROR(AU173-AV173,"NA")</f>
        <v/>
      </c>
    </row>
    <row r="174" ht="15" customHeight="1">
      <c r="A174" s="68" t="n">
        <v>35125010</v>
      </c>
      <c r="B174" s="69" t="inlineStr">
        <is>
          <t>Hacienda Las Margaritas</t>
        </is>
      </c>
      <c r="C174" s="69" t="inlineStr">
        <is>
          <t>Area Operativa 03 - Meta-Guaviare-Guainía</t>
        </is>
      </c>
      <c r="D174" s="70" t="n">
        <v>-72.2270638</v>
      </c>
      <c r="E174" s="70" t="n">
        <v>4.3698889</v>
      </c>
      <c r="F174" s="68" t="n">
        <v>178</v>
      </c>
      <c r="G174" s="68" t="n">
        <v>50</v>
      </c>
      <c r="H174" s="68" t="n">
        <v>50573</v>
      </c>
      <c r="I174" s="69" t="inlineStr">
        <is>
          <t>Meta</t>
        </is>
      </c>
      <c r="J174" s="69" t="inlineStr">
        <is>
          <t>Puerto López</t>
        </is>
      </c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  <c r="Z174" s="72" t="n"/>
      <c r="AA174" s="72" t="n"/>
      <c r="AB174" s="72" t="n"/>
      <c r="AC174" s="72" t="n"/>
      <c r="AD174" s="72" t="n"/>
      <c r="AE174" s="72" t="n"/>
      <c r="AF174" s="72" t="n"/>
      <c r="AG174" s="72" t="n"/>
      <c r="AH174" s="72" t="n"/>
      <c r="AI174" s="72" t="n"/>
      <c r="AJ174" s="72" t="n"/>
      <c r="AK174" s="72" t="n"/>
      <c r="AL174" s="72" t="n"/>
      <c r="AM174" s="72" t="n"/>
      <c r="AN174" s="72" t="n"/>
      <c r="AO174" s="72" t="n"/>
      <c r="AP174" s="70">
        <f>COUNTIF(K174:AO174,"&gt;=0")</f>
        <v/>
      </c>
      <c r="AQ174" s="70">
        <f>IF(AP174&gt;0,SUM(K174:AO174),"")</f>
        <v/>
      </c>
      <c r="AR174" s="70">
        <f>IFERROR(VLOOKUP(A174,Climatologia_PP!A:U,9+Precipitacion!$E$2,FALSE),"")</f>
        <v/>
      </c>
      <c r="AS174" s="70">
        <f>IFERROR((AQ174/AR174)*100,"")</f>
        <v/>
      </c>
      <c r="AT174" s="70">
        <f>IFERROR(IF(AND((AQ174*$I$2*100/(AR174*AP174))&gt;100+3.33*AQ174-AR174*AP174/$I$2,AR174&lt;30),IF(100+3.33*AQ174-AR174*AP174/$I$2&gt;200,200,100+3.33*AQ174-AR174*AP174/$I$2),IF((AQ174*$I$2*100/(AR174*AP174))&lt;100+AQ174-3.33*AR174*AP174/$I$2,100+AQ174-3.33*AR174*AP174/$I$2,IF((AQ174*$I$2*100/(AR174*AP174))&gt;200,200,(AQ174*$I$2*100/(AR174*AP174))))),"")</f>
        <v/>
      </c>
      <c r="AU174" s="70">
        <f>IF(AP174&gt;0,MAX(K174:AO174),"")</f>
        <v/>
      </c>
      <c r="AV174" s="70">
        <f>IFERROR(VLOOKUP(A174,Maximos!A:AQ,8+(Precipitacion!$E$2-1)*3,FALSE),"")</f>
        <v/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4" s="72">
        <f>IFERROR(AU174-AV174,"NA")</f>
        <v/>
      </c>
    </row>
    <row r="175" ht="15" customHeight="1">
      <c r="A175" s="68" t="n">
        <v>32105080</v>
      </c>
      <c r="B175" s="69" t="inlineStr">
        <is>
          <t>San Jose Del Guaviare</t>
        </is>
      </c>
      <c r="C175" s="69" t="inlineStr">
        <is>
          <t>Area Operativa 03 - Meta-Guaviare-Guainía</t>
        </is>
      </c>
      <c r="D175" s="70" t="n">
        <v>-72.71803</v>
      </c>
      <c r="E175" s="70" t="n">
        <v>2.547925</v>
      </c>
      <c r="F175" s="68" t="n">
        <v>191</v>
      </c>
      <c r="G175" s="68" t="n">
        <v>95</v>
      </c>
      <c r="H175" s="68" t="n">
        <v>95001</v>
      </c>
      <c r="I175" s="69" t="inlineStr">
        <is>
          <t>Guaviare</t>
        </is>
      </c>
      <c r="J175" s="69" t="inlineStr">
        <is>
          <t>San José Del Guaviare</t>
        </is>
      </c>
      <c r="K175" s="72" t="n">
        <v>0</v>
      </c>
      <c r="L175" s="72" t="n">
        <v>36</v>
      </c>
      <c r="M175" s="72" t="n">
        <v>13</v>
      </c>
      <c r="N175" s="72" t="n">
        <v>1</v>
      </c>
      <c r="O175" s="72" t="n">
        <v>0</v>
      </c>
      <c r="P175" s="72" t="n">
        <v>0</v>
      </c>
      <c r="Q175" s="72" t="n">
        <v>0</v>
      </c>
      <c r="R175" s="72" t="n">
        <v>2</v>
      </c>
      <c r="S175" s="72" t="n">
        <v>44</v>
      </c>
      <c r="T175" s="72" t="n"/>
      <c r="U175" s="72" t="n"/>
      <c r="V175" s="72" t="n"/>
      <c r="W175" s="72" t="n"/>
      <c r="X175" s="72" t="n"/>
      <c r="Y175" s="72" t="n"/>
      <c r="Z175" s="72" t="n"/>
      <c r="AA175" s="72" t="n"/>
      <c r="AB175" s="72" t="n"/>
      <c r="AC175" s="72" t="n"/>
      <c r="AD175" s="72" t="n"/>
      <c r="AE175" s="72" t="n"/>
      <c r="AF175" s="72" t="n"/>
      <c r="AG175" s="72" t="n"/>
      <c r="AH175" s="72" t="n"/>
      <c r="AI175" s="72" t="n"/>
      <c r="AJ175" s="72" t="n"/>
      <c r="AK175" s="72" t="n"/>
      <c r="AL175" s="72" t="n"/>
      <c r="AM175" s="72" t="n"/>
      <c r="AN175" s="72" t="n"/>
      <c r="AO175" s="72" t="n"/>
      <c r="AP175" s="70">
        <f>COUNTIF(K175:AO175,"&gt;=0")</f>
        <v/>
      </c>
      <c r="AQ175" s="70">
        <f>IF(AP175&gt;0,SUM(K175:AO175),"")</f>
        <v/>
      </c>
      <c r="AR175" s="70">
        <f>IFERROR(VLOOKUP(A175,Climatologia_PP!A:U,9+Precipitacion!$E$2,FALSE),"")</f>
        <v/>
      </c>
      <c r="AS175" s="70">
        <f>IFERROR((AQ175/AR175)*100,"")</f>
        <v/>
      </c>
      <c r="AT175" s="70">
        <f>IFERROR(IF(AND((AQ175*$I$2*100/(AR175*AP175))&gt;100+3.33*AQ175-AR175*AP175/$I$2,AR175&lt;30),IF(100+3.33*AQ175-AR175*AP175/$I$2&gt;200,200,100+3.33*AQ175-AR175*AP175/$I$2),IF((AQ175*$I$2*100/(AR175*AP175))&lt;100+AQ175-3.33*AR175*AP175/$I$2,100+AQ175-3.33*AR175*AP175/$I$2,IF((AQ175*$I$2*100/(AR175*AP175))&gt;200,200,(AQ175*$I$2*100/(AR175*AP175))))),"")</f>
        <v/>
      </c>
      <c r="AU175" s="70">
        <f>IF(AP175&gt;0,MAX(K175:AO175),"")</f>
        <v/>
      </c>
      <c r="AV175" s="70">
        <f>IFERROR(VLOOKUP(A175,Maximos!A:AQ,8+(Precipitacion!$E$2-1)*3,FALSE),"")</f>
        <v/>
      </c>
      <c r="AW175" s="78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>
        <f>IFERROR(AU175-AV175,"NA")</f>
        <v/>
      </c>
    </row>
    <row r="176" ht="15" customHeight="1">
      <c r="A176" s="68" t="n">
        <v>35225030</v>
      </c>
      <c r="B176" s="69" t="inlineStr">
        <is>
          <t>Modulos - Aut</t>
        </is>
      </c>
      <c r="C176" s="69" t="inlineStr">
        <is>
          <t>Area Operativa 03 - Meta-Guaviare-Guainía</t>
        </is>
      </c>
      <c r="D176" s="70" t="n">
        <v>-71.433083</v>
      </c>
      <c r="E176" s="70" t="n">
        <v>4.910528</v>
      </c>
      <c r="F176" s="68" t="n">
        <v>139</v>
      </c>
      <c r="G176" s="68" t="n">
        <v>85</v>
      </c>
      <c r="H176" s="68" t="n">
        <v>85230</v>
      </c>
      <c r="I176" s="69" t="inlineStr">
        <is>
          <t>Casanare</t>
        </is>
      </c>
      <c r="J176" s="69" t="inlineStr">
        <is>
          <t>Orocué</t>
        </is>
      </c>
      <c r="K176" s="72" t="n">
        <v>72</v>
      </c>
      <c r="L176" s="72" t="n">
        <v>0</v>
      </c>
      <c r="M176" s="72" t="n">
        <v>18</v>
      </c>
      <c r="N176" s="72" t="n">
        <v>0</v>
      </c>
      <c r="O176" s="72" t="n">
        <v/>
      </c>
      <c r="P176" s="72" t="n">
        <v>27</v>
      </c>
      <c r="Q176" s="72" t="n">
        <v>6</v>
      </c>
      <c r="R176" s="72" t="n">
        <v>0</v>
      </c>
      <c r="S176" s="72" t="n">
        <v>12</v>
      </c>
      <c r="T176" s="72" t="n"/>
      <c r="U176" s="72" t="n"/>
      <c r="V176" s="72" t="n"/>
      <c r="W176" s="72" t="n"/>
      <c r="X176" s="72" t="n"/>
      <c r="Y176" s="72" t="n"/>
      <c r="Z176" s="72" t="n"/>
      <c r="AA176" s="72" t="n"/>
      <c r="AB176" s="72" t="n"/>
      <c r="AC176" s="72" t="n"/>
      <c r="AD176" s="72" t="n"/>
      <c r="AE176" s="72" t="n"/>
      <c r="AF176" s="72" t="n"/>
      <c r="AG176" s="72" t="n"/>
      <c r="AH176" s="72" t="n"/>
      <c r="AI176" s="72" t="n"/>
      <c r="AJ176" s="72" t="n"/>
      <c r="AK176" s="72" t="n"/>
      <c r="AL176" s="72" t="n"/>
      <c r="AM176" s="72" t="n"/>
      <c r="AN176" s="72" t="n"/>
      <c r="AO176" s="72" t="n"/>
      <c r="AP176" s="70">
        <f>COUNTIF(K176:AO176,"&gt;=0")</f>
        <v/>
      </c>
      <c r="AQ176" s="70">
        <f>IF(AP176&gt;0,SUM(K176:AO176),"")</f>
        <v/>
      </c>
      <c r="AR176" s="70">
        <f>IFERROR(VLOOKUP(A176,Climatologia_PP!A:U,9+Precipitacion!$E$2,FALSE),"")</f>
        <v/>
      </c>
      <c r="AS176" s="70">
        <f>IFERROR((AQ176/AR176)*100,"")</f>
        <v/>
      </c>
      <c r="AT176" s="70">
        <f>IFERROR(IF(AND((AQ176*$I$2*100/(AR176*AP176))&gt;100+3.33*AQ176-AR176*AP176/$I$2,AR176&lt;30),IF(100+3.33*AQ176-AR176*AP176/$I$2&gt;200,200,100+3.33*AQ176-AR176*AP176/$I$2),IF((AQ176*$I$2*100/(AR176*AP176))&lt;100+AQ176-3.33*AR176*AP176/$I$2,100+AQ176-3.33*AR176*AP176/$I$2,IF((AQ176*$I$2*100/(AR176*AP176))&gt;200,200,(AQ176*$I$2*100/(AR176*AP176))))),"")</f>
        <v/>
      </c>
      <c r="AU176" s="70">
        <f>IF(AP176&gt;0,MAX(K176:AO176),"")</f>
        <v/>
      </c>
      <c r="AV176" s="70">
        <f>IFERROR(VLOOKUP(A176,Maximos!A:AQ,8+(Precipitacion!$E$2-1)*3,FALSE),"")</f>
        <v/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6" s="72">
        <f>IFERROR(AU176-AV176,"NA")</f>
        <v/>
      </c>
    </row>
    <row r="177" ht="15" customHeight="1">
      <c r="A177" s="68" t="n">
        <v>35010090</v>
      </c>
      <c r="B177" s="69" t="inlineStr">
        <is>
          <t>San Martin</t>
        </is>
      </c>
      <c r="C177" s="69" t="inlineStr">
        <is>
          <t>Area Operativa 03 - Meta-Guaviare-Guainía</t>
        </is>
      </c>
      <c r="D177" s="70" t="n">
        <v>-73.708039</v>
      </c>
      <c r="E177" s="70" t="n">
        <v>3.708429</v>
      </c>
      <c r="F177" s="68" t="n">
        <v>435</v>
      </c>
      <c r="G177" s="68" t="n">
        <v>50</v>
      </c>
      <c r="H177" s="68" t="n">
        <v>50689</v>
      </c>
      <c r="I177" s="69" t="inlineStr">
        <is>
          <t>Meta</t>
        </is>
      </c>
      <c r="J177" s="69" t="inlineStr">
        <is>
          <t>San Martín</t>
        </is>
      </c>
      <c r="K177" s="72" t="n">
        <v>0</v>
      </c>
      <c r="L177" s="72" t="n">
        <v>8</v>
      </c>
      <c r="M177" s="72" t="n">
        <v>0</v>
      </c>
      <c r="N177" s="72" t="n">
        <v>0</v>
      </c>
      <c r="O177" s="72" t="n">
        <v>0</v>
      </c>
      <c r="P177" s="72" t="n">
        <v>0</v>
      </c>
      <c r="Q177" s="72" t="n">
        <v>0</v>
      </c>
      <c r="R177" s="72" t="n">
        <v>0</v>
      </c>
      <c r="S177" s="72" t="n">
        <v>10</v>
      </c>
      <c r="T177" s="72" t="n"/>
      <c r="U177" s="72" t="n"/>
      <c r="V177" s="72" t="n"/>
      <c r="W177" s="72" t="n"/>
      <c r="X177" s="72" t="n"/>
      <c r="Y177" s="72" t="n"/>
      <c r="Z177" s="72" t="n"/>
      <c r="AA177" s="72" t="n"/>
      <c r="AB177" s="72" t="n"/>
      <c r="AC177" s="72" t="n"/>
      <c r="AD177" s="72" t="n"/>
      <c r="AE177" s="72" t="n"/>
      <c r="AF177" s="72" t="n"/>
      <c r="AG177" s="72" t="n"/>
      <c r="AH177" s="72" t="n"/>
      <c r="AI177" s="72" t="n"/>
      <c r="AJ177" s="72" t="n"/>
      <c r="AK177" s="72" t="n"/>
      <c r="AL177" s="72" t="n"/>
      <c r="AM177" s="72" t="n"/>
      <c r="AN177" s="72" t="n"/>
      <c r="AO177" s="72" t="n"/>
      <c r="AP177" s="70">
        <f>COUNTIF(K177:AO177,"&gt;=0")</f>
        <v/>
      </c>
      <c r="AQ177" s="70">
        <f>IF(AP177&gt;0,SUM(K177:AO177),"")</f>
        <v/>
      </c>
      <c r="AR177" s="70">
        <f>IFERROR(VLOOKUP(A177,Climatologia_PP!A:U,9+Precipitacion!$E$2,FALSE),"")</f>
        <v/>
      </c>
      <c r="AS177" s="70">
        <f>IFERROR((AQ177/AR177)*100,"")</f>
        <v/>
      </c>
      <c r="AT177" s="70">
        <f>IFERROR(IF(AND((AQ177*$I$2*100/(AR177*AP177))&gt;100+3.33*AQ177-AR177*AP177/$I$2,AR177&lt;30),IF(100+3.33*AQ177-AR177*AP177/$I$2&gt;200,200,100+3.33*AQ177-AR177*AP177/$I$2),IF((AQ177*$I$2*100/(AR177*AP177))&lt;100+AQ177-3.33*AR177*AP177/$I$2,100+AQ177-3.33*AR177*AP177/$I$2,IF((AQ177*$I$2*100/(AR177*AP177))&gt;200,200,(AQ177*$I$2*100/(AR177*AP177))))),"")</f>
        <v/>
      </c>
      <c r="AU177" s="70">
        <f>IF(AP177&gt;0,MAX(K177:AO177),"")</f>
        <v/>
      </c>
      <c r="AV177" s="70">
        <f>IFERROR(VLOOKUP(A177,Maximos!A:AQ,8+(Precipitacion!$E$2-1)*3,FALSE),"")</f>
        <v/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7" s="72">
        <f>IFERROR(AU177-AV177,"NA")</f>
        <v/>
      </c>
    </row>
    <row r="178" ht="15" customHeight="1">
      <c r="A178" s="68" t="n">
        <v>35050010</v>
      </c>
      <c r="B178" s="69" t="inlineStr">
        <is>
          <t>Medina</t>
        </is>
      </c>
      <c r="C178" s="69" t="inlineStr">
        <is>
          <t>Area Operativa 03 - Meta-Guaviare-Guainía</t>
        </is>
      </c>
      <c r="D178" s="70" t="n">
        <v>-73.34706199999999</v>
      </c>
      <c r="E178" s="70" t="n">
        <v>4.506474</v>
      </c>
      <c r="F178" s="68" t="n">
        <v>531</v>
      </c>
      <c r="G178" s="68" t="n">
        <v>25</v>
      </c>
      <c r="H178" s="68" t="n">
        <v>25438</v>
      </c>
      <c r="I178" s="69" t="inlineStr">
        <is>
          <t>Cundinamarca</t>
        </is>
      </c>
      <c r="J178" s="69" t="inlineStr">
        <is>
          <t>Medina</t>
        </is>
      </c>
      <c r="K178" s="72" t="n">
        <v>20</v>
      </c>
      <c r="L178" s="72" t="n">
        <v>2</v>
      </c>
      <c r="M178" s="72" t="n">
        <v>0</v>
      </c>
      <c r="N178" s="72" t="n">
        <v>0</v>
      </c>
      <c r="O178" s="72" t="n">
        <v>23</v>
      </c>
      <c r="P178" s="72" t="n">
        <v>0</v>
      </c>
      <c r="Q178" s="72" t="n">
        <v>12</v>
      </c>
      <c r="R178" s="72" t="n">
        <v>6</v>
      </c>
      <c r="S178" s="72" t="n">
        <v>16</v>
      </c>
      <c r="T178" s="72" t="n"/>
      <c r="U178" s="72" t="n"/>
      <c r="V178" s="72" t="n"/>
      <c r="W178" s="72" t="n"/>
      <c r="X178" s="72" t="n"/>
      <c r="Y178" s="72" t="n"/>
      <c r="Z178" s="72" t="n"/>
      <c r="AA178" s="72" t="n"/>
      <c r="AB178" s="72" t="n"/>
      <c r="AC178" s="72" t="n"/>
      <c r="AD178" s="72" t="n"/>
      <c r="AE178" s="72" t="n"/>
      <c r="AF178" s="72" t="n"/>
      <c r="AG178" s="72" t="n"/>
      <c r="AH178" s="72" t="n"/>
      <c r="AI178" s="72" t="n"/>
      <c r="AJ178" s="72" t="n"/>
      <c r="AK178" s="72" t="n"/>
      <c r="AL178" s="72" t="n"/>
      <c r="AM178" s="72" t="n"/>
      <c r="AN178" s="72" t="n"/>
      <c r="AO178" s="72" t="n"/>
      <c r="AP178" s="70">
        <f>COUNTIF(K178:AO178,"&gt;=0")</f>
        <v/>
      </c>
      <c r="AQ178" s="70">
        <f>IF(AP178&gt;0,SUM(K178:AO178),"")</f>
        <v/>
      </c>
      <c r="AR178" s="70">
        <f>IFERROR(VLOOKUP(A178,Climatologia_PP!A:U,9+Precipitacion!$E$2,FALSE),"")</f>
        <v/>
      </c>
      <c r="AS178" s="70">
        <f>IFERROR((AQ178/AR178)*100,"")</f>
        <v/>
      </c>
      <c r="AT178" s="70">
        <f>IFERROR(IF(AND((AQ178*$I$2*100/(AR178*AP178))&gt;100+3.33*AQ178-AR178*AP178/$I$2,AR178&lt;30),IF(100+3.33*AQ178-AR178*AP178/$I$2&gt;200,200,100+3.33*AQ178-AR178*AP178/$I$2),IF((AQ178*$I$2*100/(AR178*AP178))&lt;100+AQ178-3.33*AR178*AP178/$I$2,100+AQ178-3.33*AR178*AP178/$I$2,IF((AQ178*$I$2*100/(AR178*AP178))&gt;200,200,(AQ178*$I$2*100/(AR178*AP178))))),"")</f>
        <v/>
      </c>
      <c r="AU178" s="70">
        <f>IF(AP178&gt;0,MAX(K178:AO178),"")</f>
        <v/>
      </c>
      <c r="AV178" s="70">
        <f>IFERROR(VLOOKUP(A178,Maximos!A:AQ,8+(Precipitacion!$E$2-1)*3,FALSE),"")</f>
        <v/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8" s="72">
        <f>IFERROR(AU178-AV178,"NA")</f>
        <v/>
      </c>
    </row>
    <row r="179" ht="15" customHeight="1">
      <c r="A179" s="68" t="n">
        <v>32060030</v>
      </c>
      <c r="B179" s="69" t="inlineStr">
        <is>
          <t>San Luis Cubarral</t>
        </is>
      </c>
      <c r="C179" s="69" t="inlineStr">
        <is>
          <t>Area Operativa 03 - Meta-Guaviare-Guainía</t>
        </is>
      </c>
      <c r="D179" s="70" t="n">
        <v>-73.842778</v>
      </c>
      <c r="E179" s="70" t="n">
        <v>3.790722</v>
      </c>
      <c r="F179" s="68" t="n">
        <v>591</v>
      </c>
      <c r="G179" s="68" t="n">
        <v>50</v>
      </c>
      <c r="H179" s="68" t="n">
        <v>50223</v>
      </c>
      <c r="I179" s="69" t="inlineStr">
        <is>
          <t>Meta</t>
        </is>
      </c>
      <c r="J179" s="69" t="inlineStr">
        <is>
          <t>Cubarral</t>
        </is>
      </c>
      <c r="K179" s="72" t="n">
        <v>4</v>
      </c>
      <c r="L179" s="72" t="n">
        <v>28</v>
      </c>
      <c r="M179" s="72" t="n">
        <v>0</v>
      </c>
      <c r="N179" s="72" t="n">
        <v>0</v>
      </c>
      <c r="O179" s="72" t="n">
        <v>0</v>
      </c>
      <c r="P179" s="72" t="n">
        <v>0</v>
      </c>
      <c r="Q179" s="72" t="n">
        <v>5</v>
      </c>
      <c r="R179" s="72" t="n">
        <v>0</v>
      </c>
      <c r="S179" s="72" t="n">
        <v>0</v>
      </c>
      <c r="T179" s="72" t="n"/>
      <c r="U179" s="72" t="n"/>
      <c r="V179" s="72" t="n"/>
      <c r="W179" s="72" t="n"/>
      <c r="X179" s="72" t="n"/>
      <c r="Y179" s="72" t="n"/>
      <c r="Z179" s="72" t="n"/>
      <c r="AA179" s="72" t="n"/>
      <c r="AB179" s="72" t="n"/>
      <c r="AC179" s="72" t="n"/>
      <c r="AD179" s="72" t="n"/>
      <c r="AE179" s="72" t="n"/>
      <c r="AF179" s="72" t="n"/>
      <c r="AG179" s="72" t="n"/>
      <c r="AH179" s="72" t="n"/>
      <c r="AI179" s="72" t="n"/>
      <c r="AJ179" s="72" t="n"/>
      <c r="AK179" s="72" t="n"/>
      <c r="AL179" s="72" t="n"/>
      <c r="AM179" s="72" t="n"/>
      <c r="AN179" s="72" t="n"/>
      <c r="AO179" s="72" t="n"/>
      <c r="AP179" s="70">
        <f>COUNTIF(K179:AO179,"&gt;=0")</f>
        <v/>
      </c>
      <c r="AQ179" s="70">
        <f>IF(AP179&gt;0,SUM(K179:AO179),"")</f>
        <v/>
      </c>
      <c r="AR179" s="70">
        <f>IFERROR(VLOOKUP(A179,Climatologia_PP!A:U,9+Precipitacion!$E$2,FALSE),"")</f>
        <v/>
      </c>
      <c r="AS179" s="70">
        <f>IFERROR((AQ179/AR179)*100,"")</f>
        <v/>
      </c>
      <c r="AT179" s="70">
        <f>IFERROR(IF(AND((AQ179*$I$2*100/(AR179*AP179))&gt;100+3.33*AQ179-AR179*AP179/$I$2,AR179&lt;30),IF(100+3.33*AQ179-AR179*AP179/$I$2&gt;200,200,100+3.33*AQ179-AR179*AP179/$I$2),IF((AQ179*$I$2*100/(AR179*AP179))&lt;100+AQ179-3.33*AR179*AP179/$I$2,100+AQ179-3.33*AR179*AP179/$I$2,IF((AQ179*$I$2*100/(AR179*AP179))&gt;200,200,(AQ179*$I$2*100/(AR179*AP179))))),"")</f>
        <v/>
      </c>
      <c r="AU179" s="70">
        <f>IF(AP179&gt;0,MAX(K179:AO179),"")</f>
        <v/>
      </c>
      <c r="AV179" s="70">
        <f>IFERROR(VLOOKUP(A179,Maximos!A:AQ,8+(Precipitacion!$E$2-1)*3,FALSE),"")</f>
        <v/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9" s="72">
        <f>IFERROR(AU179-AV179,"NA")</f>
        <v/>
      </c>
    </row>
    <row r="180" ht="15" customHeight="1">
      <c r="A180" s="68" t="n">
        <v>31015010</v>
      </c>
      <c r="B180" s="69" t="inlineStr">
        <is>
          <t>El Trueno</t>
        </is>
      </c>
      <c r="C180" s="69" t="inlineStr">
        <is>
          <t>Area Operativa 03 - Meta-Guaviare-Guainía</t>
        </is>
      </c>
      <c r="D180" s="70" t="n">
        <v>-72.639861</v>
      </c>
      <c r="E180" s="70" t="n">
        <v>2.372592</v>
      </c>
      <c r="F180" s="68" t="n">
        <v>216</v>
      </c>
      <c r="G180" s="68" t="n">
        <v>95</v>
      </c>
      <c r="H180" s="68" t="n">
        <v>95025</v>
      </c>
      <c r="I180" s="69" t="inlineStr">
        <is>
          <t>Guaviare</t>
        </is>
      </c>
      <c r="J180" s="69" t="inlineStr">
        <is>
          <t>El Retorno</t>
        </is>
      </c>
      <c r="K180" s="72" t="n">
        <v>0</v>
      </c>
      <c r="L180" s="72" t="n">
        <v>73.5</v>
      </c>
      <c r="M180" s="72" t="n">
        <v>0</v>
      </c>
      <c r="N180" s="72" t="n">
        <v>0</v>
      </c>
      <c r="O180" s="72" t="n">
        <v>6</v>
      </c>
      <c r="P180" s="72" t="n">
        <v>0</v>
      </c>
      <c r="Q180" s="72" t="n">
        <v>2</v>
      </c>
      <c r="R180" s="72" t="n">
        <v>0</v>
      </c>
      <c r="S180" s="72" t="n">
        <v>18</v>
      </c>
      <c r="T180" s="72" t="n"/>
      <c r="U180" s="72" t="n"/>
      <c r="V180" s="72" t="n"/>
      <c r="W180" s="72" t="n"/>
      <c r="X180" s="72" t="n"/>
      <c r="Y180" s="72" t="n"/>
      <c r="Z180" s="72" t="n"/>
      <c r="AA180" s="72" t="n"/>
      <c r="AB180" s="72" t="n"/>
      <c r="AC180" s="72" t="n"/>
      <c r="AD180" s="72" t="n"/>
      <c r="AE180" s="72" t="n"/>
      <c r="AF180" s="72" t="n"/>
      <c r="AG180" s="72" t="n"/>
      <c r="AH180" s="72" t="n"/>
      <c r="AI180" s="72" t="n"/>
      <c r="AJ180" s="72" t="n"/>
      <c r="AK180" s="72" t="n"/>
      <c r="AL180" s="72" t="n"/>
      <c r="AM180" s="72" t="n"/>
      <c r="AN180" s="72" t="n"/>
      <c r="AO180" s="72" t="n"/>
      <c r="AP180" s="70">
        <f>COUNTIF(K180:AO180,"&gt;=0")</f>
        <v/>
      </c>
      <c r="AQ180" s="70">
        <f>IF(AP180&gt;0,SUM(K180:AO180),"")</f>
        <v/>
      </c>
      <c r="AR180" s="70">
        <f>IFERROR(VLOOKUP(A180,Climatologia_PP!A:U,9+Precipitacion!$E$2,FALSE),"")</f>
        <v/>
      </c>
      <c r="AS180" s="70">
        <f>IFERROR((AQ180/AR180)*100,"")</f>
        <v/>
      </c>
      <c r="AT180" s="70">
        <f>IFERROR(IF(AND((AQ180*$I$2*100/(AR180*AP180))&gt;100+3.33*AQ180-AR180*AP180/$I$2,AR180&lt;30),IF(100+3.33*AQ180-AR180*AP180/$I$2&gt;200,200,100+3.33*AQ180-AR180*AP180/$I$2),IF((AQ180*$I$2*100/(AR180*AP180))&lt;100+AQ180-3.33*AR180*AP180/$I$2,100+AQ180-3.33*AR180*AP180/$I$2,IF((AQ180*$I$2*100/(AR180*AP180))&gt;200,200,(AQ180*$I$2*100/(AR180*AP180))))),"")</f>
        <v/>
      </c>
      <c r="AU180" s="70">
        <f>IF(AP180&gt;0,MAX(K180:AO180),"")</f>
        <v/>
      </c>
      <c r="AV180" s="70">
        <f>IFERROR(VLOOKUP(A180,Maximos!A:AQ,8+(Precipitacion!$E$2-1)*3,FALSE),"")</f>
        <v/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0" s="72">
        <f>IFERROR(AU180-AV180,"NA")</f>
        <v/>
      </c>
    </row>
    <row r="181" ht="15" customHeight="1">
      <c r="A181" s="68" t="n">
        <v>35045020</v>
      </c>
      <c r="B181" s="69" t="inlineStr">
        <is>
          <t>Hacienda La Cabaña</t>
        </is>
      </c>
      <c r="C181" s="69" t="inlineStr">
        <is>
          <t>Area Operativa 03 - Meta-Guaviare-Guainía</t>
        </is>
      </c>
      <c r="D181" s="70" t="n">
        <v>-73.3575</v>
      </c>
      <c r="E181" s="70" t="n">
        <v>4.300444444</v>
      </c>
      <c r="F181" s="68" t="n">
        <v>310</v>
      </c>
      <c r="G181" s="68" t="n">
        <v>50</v>
      </c>
      <c r="H181" s="68" t="n">
        <v>50226</v>
      </c>
      <c r="I181" s="69" t="inlineStr">
        <is>
          <t>Meta</t>
        </is>
      </c>
      <c r="J181" s="69" t="inlineStr">
        <is>
          <t>Cumaral</t>
        </is>
      </c>
      <c r="K181" s="72" t="n">
        <v>49</v>
      </c>
      <c r="L181" s="72" t="n">
        <v>15</v>
      </c>
      <c r="M181" s="72" t="n">
        <v>0</v>
      </c>
      <c r="N181" s="72" t="n">
        <v>0</v>
      </c>
      <c r="O181" s="72" t="n">
        <v>0</v>
      </c>
      <c r="P181" s="72" t="n">
        <v>0</v>
      </c>
      <c r="Q181" s="72" t="n">
        <v>2</v>
      </c>
      <c r="R181" s="72" t="n">
        <v>2.5</v>
      </c>
      <c r="S181" s="72" t="n">
        <v>5</v>
      </c>
      <c r="T181" s="72" t="n"/>
      <c r="U181" s="72" t="n"/>
      <c r="V181" s="72" t="n"/>
      <c r="W181" s="72" t="n"/>
      <c r="X181" s="72" t="n"/>
      <c r="Y181" s="72" t="n"/>
      <c r="Z181" s="72" t="n"/>
      <c r="AA181" s="72" t="n"/>
      <c r="AB181" s="72" t="n"/>
      <c r="AC181" s="72" t="n"/>
      <c r="AD181" s="72" t="n"/>
      <c r="AE181" s="72" t="n"/>
      <c r="AF181" s="72" t="n"/>
      <c r="AG181" s="72" t="n"/>
      <c r="AH181" s="72" t="n"/>
      <c r="AI181" s="72" t="n"/>
      <c r="AJ181" s="72" t="n"/>
      <c r="AK181" s="72" t="n"/>
      <c r="AL181" s="72" t="n"/>
      <c r="AM181" s="72" t="n"/>
      <c r="AN181" s="72" t="n"/>
      <c r="AO181" s="72" t="n"/>
      <c r="AP181" s="70">
        <f>COUNTIF(K181:AO181,"&gt;=0")</f>
        <v/>
      </c>
      <c r="AQ181" s="70">
        <f>IF(AP181&gt;0,SUM(K181:AO181),"")</f>
        <v/>
      </c>
      <c r="AR181" s="70">
        <f>IFERROR(VLOOKUP(A181,Climatologia_PP!A:U,9+Precipitacion!$E$2,FALSE),"")</f>
        <v/>
      </c>
      <c r="AS181" s="70">
        <f>IFERROR((AQ181/AR181)*100,"")</f>
        <v/>
      </c>
      <c r="AT181" s="70">
        <f>IFERROR(IF(AND((AQ181*$I$2*100/(AR181*AP181))&gt;100+3.33*AQ181-AR181*AP181/$I$2,AR181&lt;30),IF(100+3.33*AQ181-AR181*AP181/$I$2&gt;200,200,100+3.33*AQ181-AR181*AP181/$I$2),IF((AQ181*$I$2*100/(AR181*AP181))&lt;100+AQ181-3.33*AR181*AP181/$I$2,100+AQ181-3.33*AR181*AP181/$I$2,IF((AQ181*$I$2*100/(AR181*AP181))&gt;200,200,(AQ181*$I$2*100/(AR181*AP181))))),"")</f>
        <v/>
      </c>
      <c r="AU181" s="70">
        <f>IF(AP181&gt;0,MAX(K181:AO181),"")</f>
        <v/>
      </c>
      <c r="AV181" s="70">
        <f>IFERROR(VLOOKUP(A181,Maximos!A:AQ,8+(Precipitacion!$E$2-1)*3,FALSE),"")</f>
        <v/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1" s="72">
        <f>IFERROR(AU181-AV181,"NA")</f>
        <v/>
      </c>
    </row>
    <row r="182" ht="15" customHeight="1">
      <c r="A182" s="68" t="n">
        <v>35020020</v>
      </c>
      <c r="B182" s="69" t="inlineStr">
        <is>
          <t>Susumuco</t>
        </is>
      </c>
      <c r="C182" s="69" t="inlineStr">
        <is>
          <t>Area Operativa 03 - Meta-Guaviare-Guainía</t>
        </is>
      </c>
      <c r="D182" s="70" t="n">
        <v>-73.77117</v>
      </c>
      <c r="E182" s="70" t="n">
        <v>4.19838</v>
      </c>
      <c r="F182" s="68" t="n">
        <v>1020</v>
      </c>
      <c r="G182" s="68" t="n">
        <v>25</v>
      </c>
      <c r="H182" s="68" t="n">
        <v>25335</v>
      </c>
      <c r="I182" s="69" t="inlineStr">
        <is>
          <t>Cundinamarca</t>
        </is>
      </c>
      <c r="J182" s="69" t="inlineStr">
        <is>
          <t>Guayabetal</t>
        </is>
      </c>
      <c r="K182" s="72" t="n">
        <v>50</v>
      </c>
      <c r="L182" s="72" t="n">
        <v>79</v>
      </c>
      <c r="M182" s="72" t="n">
        <v>48</v>
      </c>
      <c r="N182" s="72" t="n">
        <v>0</v>
      </c>
      <c r="O182" s="72" t="n">
        <v>4</v>
      </c>
      <c r="P182" s="72" t="n">
        <v>0</v>
      </c>
      <c r="Q182" s="72" t="n">
        <v>10</v>
      </c>
      <c r="R182" s="72" t="n">
        <v>3</v>
      </c>
      <c r="S182" s="72" t="n">
        <v>47</v>
      </c>
      <c r="T182" s="72" t="n"/>
      <c r="U182" s="72" t="n"/>
      <c r="V182" s="72" t="n"/>
      <c r="W182" s="72" t="n"/>
      <c r="X182" s="72" t="n"/>
      <c r="Y182" s="72" t="n"/>
      <c r="Z182" s="72" t="n"/>
      <c r="AA182" s="72" t="n"/>
      <c r="AB182" s="72" t="n"/>
      <c r="AC182" s="72" t="n"/>
      <c r="AD182" s="72" t="n"/>
      <c r="AE182" s="72" t="n"/>
      <c r="AF182" s="72" t="n"/>
      <c r="AG182" s="72" t="n"/>
      <c r="AH182" s="72" t="n"/>
      <c r="AI182" s="72" t="n"/>
      <c r="AJ182" s="72" t="n"/>
      <c r="AK182" s="72" t="n"/>
      <c r="AL182" s="72" t="n"/>
      <c r="AM182" s="72" t="n"/>
      <c r="AN182" s="72" t="n"/>
      <c r="AO182" s="72" t="n"/>
      <c r="AP182" s="70">
        <f>COUNTIF(K182:AO182,"&gt;=0")</f>
        <v/>
      </c>
      <c r="AQ182" s="70">
        <f>IF(AP182&gt;0,SUM(K182:AO182),"")</f>
        <v/>
      </c>
      <c r="AR182" s="70">
        <f>IFERROR(VLOOKUP(A182,Climatologia_PP!A:U,9+Precipitacion!$E$2,FALSE),"")</f>
        <v/>
      </c>
      <c r="AS182" s="70">
        <f>IFERROR((AQ182/AR182)*100,"")</f>
        <v/>
      </c>
      <c r="AT182" s="70">
        <f>IFERROR(IF(AND((AQ182*$I$2*100/(AR182*AP182))&gt;100+3.33*AQ182-AR182*AP182/$I$2,AR182&lt;30),IF(100+3.33*AQ182-AR182*AP182/$I$2&gt;200,200,100+3.33*AQ182-AR182*AP182/$I$2),IF((AQ182*$I$2*100/(AR182*AP182))&lt;100+AQ182-3.33*AR182*AP182/$I$2,100+AQ182-3.33*AR182*AP182/$I$2,IF((AQ182*$I$2*100/(AR182*AP182))&gt;200,200,(AQ182*$I$2*100/(AR182*AP182))))),"")</f>
        <v/>
      </c>
      <c r="AU182" s="70">
        <f>IF(AP182&gt;0,MAX(K182:AO182),"")</f>
        <v/>
      </c>
      <c r="AV182" s="70">
        <f>IFERROR(VLOOKUP(A182,Maximos!A:AQ,8+(Precipitacion!$E$2-1)*3,FALSE),"")</f>
        <v/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2" s="72">
        <f>IFERROR(AU182-AV182,"NA")</f>
        <v/>
      </c>
    </row>
    <row r="183" ht="15" customHeight="1">
      <c r="A183" s="68" t="n">
        <v>3502500006</v>
      </c>
      <c r="B183" s="69" t="inlineStr">
        <is>
          <t>Morichal</t>
        </is>
      </c>
      <c r="C183" s="69" t="inlineStr">
        <is>
          <t>Area Operativa 03 - Meta-Guaviare-Guainía</t>
        </is>
      </c>
      <c r="D183" s="70" t="n">
        <v>-73.24296388899999</v>
      </c>
      <c r="E183" s="70" t="n">
        <v>3.932547222</v>
      </c>
      <c r="F183" s="68" t="n">
        <v>277</v>
      </c>
      <c r="G183" s="68" t="n">
        <v>50</v>
      </c>
      <c r="H183" s="68" t="n">
        <v>50680</v>
      </c>
      <c r="I183" s="69" t="inlineStr">
        <is>
          <t>Meta</t>
        </is>
      </c>
      <c r="J183" s="69" t="inlineStr">
        <is>
          <t>San Carlos De Guaroa</t>
        </is>
      </c>
      <c r="K183" s="72" t="n">
        <v>1</v>
      </c>
      <c r="L183" s="72" t="n">
        <v>16</v>
      </c>
      <c r="M183" s="72" t="n">
        <v>4</v>
      </c>
      <c r="N183" s="72" t="n">
        <v>0</v>
      </c>
      <c r="O183" s="72" t="n">
        <v>1</v>
      </c>
      <c r="P183" s="72" t="n">
        <v/>
      </c>
      <c r="Q183" s="72" t="n">
        <v>0</v>
      </c>
      <c r="R183" s="72" t="n">
        <v>0</v>
      </c>
      <c r="S183" s="72" t="n">
        <v>5</v>
      </c>
      <c r="T183" s="72" t="n"/>
      <c r="U183" s="72" t="n"/>
      <c r="V183" s="72" t="n"/>
      <c r="W183" s="72" t="n"/>
      <c r="X183" s="72" t="n"/>
      <c r="Y183" s="72" t="n"/>
      <c r="Z183" s="72" t="n"/>
      <c r="AA183" s="72" t="n"/>
      <c r="AB183" s="72" t="n"/>
      <c r="AC183" s="72" t="n"/>
      <c r="AD183" s="72" t="n"/>
      <c r="AE183" s="72" t="n"/>
      <c r="AF183" s="72" t="n"/>
      <c r="AG183" s="72" t="n"/>
      <c r="AH183" s="72" t="n"/>
      <c r="AI183" s="72" t="n"/>
      <c r="AJ183" s="72" t="n"/>
      <c r="AK183" s="72" t="n"/>
      <c r="AL183" s="72" t="n"/>
      <c r="AM183" s="72" t="n"/>
      <c r="AN183" s="72" t="n"/>
      <c r="AO183" s="72" t="n"/>
      <c r="AP183" s="70">
        <f>COUNTIF(K183:AO183,"&gt;=0")</f>
        <v/>
      </c>
      <c r="AQ183" s="70">
        <f>IF(AP183&gt;0,SUM(K183:AO183),"")</f>
        <v/>
      </c>
      <c r="AR183" s="70">
        <f>IFERROR(VLOOKUP(A183,Climatologia_PP!A:U,9+Precipitacion!$E$2,FALSE),"")</f>
        <v/>
      </c>
      <c r="AS183" s="70">
        <f>IFERROR((AQ183/AR183)*100,"")</f>
        <v/>
      </c>
      <c r="AT183" s="70">
        <f>IFERROR(IF(AND((AQ183*$I$2*100/(AR183*AP183))&gt;100+3.33*AQ183-AR183*AP183/$I$2,AR183&lt;30),IF(100+3.33*AQ183-AR183*AP183/$I$2&gt;200,200,100+3.33*AQ183-AR183*AP183/$I$2),IF((AQ183*$I$2*100/(AR183*AP183))&lt;100+AQ183-3.33*AR183*AP183/$I$2,100+AQ183-3.33*AR183*AP183/$I$2,IF((AQ183*$I$2*100/(AR183*AP183))&gt;200,200,(AQ183*$I$2*100/(AR183*AP183))))),"")</f>
        <v/>
      </c>
      <c r="AU183" s="70">
        <f>IF(AP183&gt;0,MAX(K183:AO183),"")</f>
        <v/>
      </c>
      <c r="AV183" s="70">
        <f>IFERROR(VLOOKUP(A183,Maximos!A:AQ,8+(Precipitacion!$E$2-1)*3,FALSE),"")</f>
        <v/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3" s="72">
        <f>IFERROR(AU183-AV183,"NA")</f>
        <v/>
      </c>
    </row>
    <row r="184" ht="15" customHeight="1">
      <c r="A184" s="68" t="n">
        <v>32155010</v>
      </c>
      <c r="B184" s="69" t="inlineStr">
        <is>
          <t>Mapiripana</t>
        </is>
      </c>
      <c r="C184" s="69" t="inlineStr">
        <is>
          <t>Area Operativa 03 - Meta-Guaviare-Guainía</t>
        </is>
      </c>
      <c r="D184" s="70" t="n">
        <v>-70.475139</v>
      </c>
      <c r="E184" s="70" t="n">
        <v>2.811778</v>
      </c>
      <c r="F184" s="68" t="n">
        <v>154</v>
      </c>
      <c r="G184" s="68" t="n">
        <v>94</v>
      </c>
      <c r="H184" s="68" t="n">
        <v>94343</v>
      </c>
      <c r="I184" s="69" t="inlineStr">
        <is>
          <t>Guainía</t>
        </is>
      </c>
      <c r="J184" s="69" t="inlineStr">
        <is>
          <t>Barrancominas</t>
        </is>
      </c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  <c r="Z184" s="72" t="n"/>
      <c r="AA184" s="72" t="n"/>
      <c r="AB184" s="72" t="n"/>
      <c r="AC184" s="72" t="n"/>
      <c r="AD184" s="72" t="n"/>
      <c r="AE184" s="72" t="n"/>
      <c r="AF184" s="72" t="n"/>
      <c r="AG184" s="72" t="n"/>
      <c r="AH184" s="72" t="n"/>
      <c r="AI184" s="72" t="n"/>
      <c r="AJ184" s="72" t="n"/>
      <c r="AK184" s="72" t="n"/>
      <c r="AL184" s="72" t="n"/>
      <c r="AM184" s="72" t="n"/>
      <c r="AN184" s="72" t="n"/>
      <c r="AO184" s="72" t="n"/>
      <c r="AP184" s="70">
        <f>COUNTIF(K184:AO184,"&gt;=0")</f>
        <v/>
      </c>
      <c r="AQ184" s="70">
        <f>IF(AP184&gt;0,SUM(K184:AO184),"")</f>
        <v/>
      </c>
      <c r="AR184" s="70">
        <f>IFERROR(VLOOKUP(A184,Climatologia_PP!A:U,9+Precipitacion!$E$2,FALSE),"")</f>
        <v/>
      </c>
      <c r="AS184" s="70">
        <f>IFERROR((AQ184/AR184)*100,"")</f>
        <v/>
      </c>
      <c r="AT184" s="70">
        <f>IFERROR(IF(AND((AQ184*$I$2*100/(AR184*AP184))&gt;100+3.33*AQ184-AR184*AP184/$I$2,AR184&lt;30),IF(100+3.33*AQ184-AR184*AP184/$I$2&gt;200,200,100+3.33*AQ184-AR184*AP184/$I$2),IF((AQ184*$I$2*100/(AR184*AP184))&lt;100+AQ184-3.33*AR184*AP184/$I$2,100+AQ184-3.33*AR184*AP184/$I$2,IF((AQ184*$I$2*100/(AR184*AP184))&gt;200,200,(AQ184*$I$2*100/(AR184*AP184))))),"")</f>
        <v/>
      </c>
      <c r="AU184" s="70">
        <f>IF(AP184&gt;0,MAX(K184:AO184),"")</f>
        <v/>
      </c>
      <c r="AV184" s="70">
        <f>IFERROR(VLOOKUP(A184,Maximos!A:AQ,8+(Precipitacion!$E$2-1)*3,FALSE),"")</f>
        <v/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4" s="72">
        <f>IFERROR(AU184-AV184,"NA")</f>
        <v/>
      </c>
    </row>
    <row r="185" ht="15" customHeight="1">
      <c r="A185" s="101" t="n">
        <v>42070030</v>
      </c>
      <c r="B185" s="69" t="inlineStr">
        <is>
          <t>Villafatima</t>
        </is>
      </c>
      <c r="C185" s="69" t="inlineStr">
        <is>
          <t>Area Operativa 03 - Meta-Guaviare-Guainía</t>
        </is>
      </c>
      <c r="D185" s="70" t="n">
        <v>-69.949082</v>
      </c>
      <c r="E185" s="70" t="n">
        <v>0.974536</v>
      </c>
      <c r="F185" s="68" t="n">
        <v>167</v>
      </c>
      <c r="G185" s="68" t="n">
        <v>97</v>
      </c>
      <c r="H185" s="68" t="n">
        <v>97001</v>
      </c>
      <c r="I185" s="69" t="inlineStr">
        <is>
          <t>Vaupés</t>
        </is>
      </c>
      <c r="J185" s="69" t="inlineStr">
        <is>
          <t>Mitú</t>
        </is>
      </c>
      <c r="K185" s="72" t="n">
        <v>0</v>
      </c>
      <c r="L185" s="72" t="n">
        <v>14</v>
      </c>
      <c r="M185" s="72" t="n">
        <v>18</v>
      </c>
      <c r="N185" s="72" t="n">
        <v>0</v>
      </c>
      <c r="O185" s="72" t="n">
        <v>4</v>
      </c>
      <c r="P185" s="72" t="n">
        <v>0</v>
      </c>
      <c r="Q185" s="72" t="n">
        <v>0</v>
      </c>
      <c r="R185" s="72" t="n">
        <v>0</v>
      </c>
      <c r="S185" s="72" t="n">
        <v>25</v>
      </c>
      <c r="T185" s="72" t="n"/>
      <c r="U185" s="72" t="n"/>
      <c r="V185" s="72" t="n"/>
      <c r="W185" s="72" t="n"/>
      <c r="X185" s="72" t="n"/>
      <c r="Y185" s="72" t="n"/>
      <c r="Z185" s="72" t="n"/>
      <c r="AA185" s="72" t="n"/>
      <c r="AB185" s="72" t="n"/>
      <c r="AC185" s="72" t="n"/>
      <c r="AD185" s="72" t="n"/>
      <c r="AE185" s="72" t="n"/>
      <c r="AF185" s="72" t="n"/>
      <c r="AG185" s="72" t="n"/>
      <c r="AH185" s="72" t="n"/>
      <c r="AI185" s="72" t="n"/>
      <c r="AJ185" s="72" t="n"/>
      <c r="AK185" s="72" t="n"/>
      <c r="AL185" s="72" t="n"/>
      <c r="AM185" s="72" t="n"/>
      <c r="AN185" s="72" t="n"/>
      <c r="AO185" s="72" t="n"/>
      <c r="AP185" s="70">
        <f>COUNTIF(K185:AO185,"&gt;=0")</f>
        <v/>
      </c>
      <c r="AQ185" s="70">
        <f>IF(AP185&gt;0,SUM(K185:AO185),"")</f>
        <v/>
      </c>
      <c r="AR185" s="70">
        <f>IFERROR(VLOOKUP(A185,Climatologia_PP!A:U,9+Precipitacion!$E$2,FALSE),"")</f>
        <v/>
      </c>
      <c r="AS185" s="70">
        <f>IFERROR((AQ185/AR185)*100,"")</f>
        <v/>
      </c>
      <c r="AT185" s="70">
        <f>IFERROR(IF(AND((AQ185*$I$2*100/(AR185*AP185))&gt;100+3.33*AQ185-AR185*AP185/$I$2,AR185&lt;30),IF(100+3.33*AQ185-AR185*AP185/$I$2&gt;200,200,100+3.33*AQ185-AR185*AP185/$I$2),IF((AQ185*$I$2*100/(AR185*AP185))&lt;100+AQ185-3.33*AR185*AP185/$I$2,100+AQ185-3.33*AR185*AP185/$I$2,IF((AQ185*$I$2*100/(AR185*AP185))&gt;200,200,(AQ185*$I$2*100/(AR185*AP185))))),"")</f>
        <v/>
      </c>
      <c r="AU185" s="70">
        <f>IF(AP185&gt;0,MAX(K185:AO185),"")</f>
        <v/>
      </c>
      <c r="AV185" s="70">
        <f>IFERROR(VLOOKUP(A185,Maximos!A:AQ,8+(Precipitacion!$E$2-1)*3,FALSE),"")</f>
        <v/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5" s="72">
        <f>IFERROR(AU185-AV185,"NA")</f>
        <v/>
      </c>
    </row>
    <row r="186" ht="15" customHeight="1">
      <c r="A186" s="68" t="n">
        <v>35095110</v>
      </c>
      <c r="B186" s="69" t="inlineStr">
        <is>
          <t>Huerta La Grande</t>
        </is>
      </c>
      <c r="C186" s="69" t="inlineStr">
        <is>
          <t>Area Operativa 03 - Meta-Guaviare-Guainía</t>
        </is>
      </c>
      <c r="D186" s="70" t="n">
        <v>-72.915458</v>
      </c>
      <c r="E186" s="70" t="n">
        <v>4.65144</v>
      </c>
      <c r="F186" s="68" t="n">
        <v>345</v>
      </c>
      <c r="G186" s="68" t="n">
        <v>85</v>
      </c>
      <c r="H186" s="68" t="n">
        <v>85440</v>
      </c>
      <c r="I186" s="69" t="inlineStr">
        <is>
          <t>Casanare</t>
        </is>
      </c>
      <c r="J186" s="69" t="inlineStr">
        <is>
          <t>Villanueva</t>
        </is>
      </c>
      <c r="K186" s="72" t="n">
        <v>9</v>
      </c>
      <c r="L186" s="72" t="n">
        <v>0</v>
      </c>
      <c r="M186" s="72" t="n">
        <v>0</v>
      </c>
      <c r="N186" s="72" t="n">
        <v>0</v>
      </c>
      <c r="O186" s="72" t="n">
        <v>8</v>
      </c>
      <c r="P186" s="72" t="n">
        <v>0</v>
      </c>
      <c r="Q186" s="72" t="n">
        <v>0</v>
      </c>
      <c r="R186" s="72" t="n">
        <v>0</v>
      </c>
      <c r="S186" s="72" t="n">
        <v>22</v>
      </c>
      <c r="T186" s="72" t="n"/>
      <c r="U186" s="72" t="n"/>
      <c r="V186" s="72" t="n"/>
      <c r="W186" s="72" t="n"/>
      <c r="X186" s="72" t="n"/>
      <c r="Y186" s="72" t="n"/>
      <c r="Z186" s="72" t="n"/>
      <c r="AA186" s="72" t="n"/>
      <c r="AB186" s="72" t="n"/>
      <c r="AC186" s="72" t="n"/>
      <c r="AD186" s="72" t="n"/>
      <c r="AE186" s="72" t="n"/>
      <c r="AF186" s="72" t="n"/>
      <c r="AG186" s="72" t="n"/>
      <c r="AH186" s="72" t="n"/>
      <c r="AI186" s="72" t="n"/>
      <c r="AJ186" s="72" t="n"/>
      <c r="AK186" s="72" t="n"/>
      <c r="AL186" s="72" t="n"/>
      <c r="AM186" s="72" t="n"/>
      <c r="AN186" s="72" t="n"/>
      <c r="AO186" s="72" t="n"/>
      <c r="AP186" s="70">
        <f>COUNTIF(K186:AO186,"&gt;=0")</f>
        <v/>
      </c>
      <c r="AQ186" s="70">
        <f>IF(AP186&gt;0,SUM(K186:AO186),"")</f>
        <v/>
      </c>
      <c r="AR186" s="70">
        <f>IFERROR(VLOOKUP(A186,Climatologia_PP!A:U,9+Precipitacion!$E$2,FALSE),"")</f>
        <v/>
      </c>
      <c r="AS186" s="70">
        <f>IFERROR((AQ186/AR186)*100,"")</f>
        <v/>
      </c>
      <c r="AT186" s="70">
        <f>IFERROR(IF(AND((AQ186*$I$2*100/(AR186*AP186))&gt;100+3.33*AQ186-AR186*AP186/$I$2,AR186&lt;30),IF(100+3.33*AQ186-AR186*AP186/$I$2&gt;200,200,100+3.33*AQ186-AR186*AP186/$I$2),IF((AQ186*$I$2*100/(AR186*AP186))&lt;100+AQ186-3.33*AR186*AP186/$I$2,100+AQ186-3.33*AR186*AP186/$I$2,IF((AQ186*$I$2*100/(AR186*AP186))&gt;200,200,(AQ186*$I$2*100/(AR186*AP186))))),"")</f>
        <v/>
      </c>
      <c r="AU186" s="70">
        <f>IF(AP186&gt;0,MAX(K186:AO186),"")</f>
        <v/>
      </c>
      <c r="AV186" s="70">
        <f>IFERROR(VLOOKUP(A186,Maximos!A:AQ,8+(Precipitacion!$E$2-1)*3,FALSE),"")</f>
        <v/>
      </c>
      <c r="AW186" s="78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>
        <f>IFERROR(AU186-AV186,"NA")</f>
        <v/>
      </c>
    </row>
    <row r="187" ht="15" customHeight="1">
      <c r="A187" s="68" t="n">
        <v>32075040</v>
      </c>
      <c r="B187" s="69" t="inlineStr">
        <is>
          <t>La Holanda</t>
        </is>
      </c>
      <c r="C187" s="69" t="inlineStr">
        <is>
          <t>Area Operativa 03 - Meta-Guaviare-Guainía</t>
        </is>
      </c>
      <c r="D187" s="70" t="n">
        <v>-73.71602778</v>
      </c>
      <c r="E187" s="70" t="n">
        <v>3.516333333</v>
      </c>
      <c r="F187" s="68" t="n">
        <v>360</v>
      </c>
      <c r="G187" s="68" t="n">
        <v>50</v>
      </c>
      <c r="H187" s="68" t="n">
        <v>50313</v>
      </c>
      <c r="I187" s="69" t="inlineStr">
        <is>
          <t>Meta</t>
        </is>
      </c>
      <c r="J187" s="69" t="inlineStr">
        <is>
          <t>Granada</t>
        </is>
      </c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72" t="n"/>
      <c r="AC187" s="72" t="n"/>
      <c r="AD187" s="72" t="n"/>
      <c r="AE187" s="72" t="n"/>
      <c r="AF187" s="72" t="n"/>
      <c r="AG187" s="72" t="n"/>
      <c r="AH187" s="72" t="n"/>
      <c r="AI187" s="72" t="n"/>
      <c r="AJ187" s="72" t="n"/>
      <c r="AK187" s="72" t="n"/>
      <c r="AL187" s="72" t="n"/>
      <c r="AM187" s="72" t="n"/>
      <c r="AN187" s="72" t="n"/>
      <c r="AO187" s="72" t="n"/>
      <c r="AP187" s="70">
        <f>COUNTIF(K187:AO187,"&gt;=0")</f>
        <v/>
      </c>
      <c r="AQ187" s="70">
        <f>IF(AP187&gt;0,SUM(K187:AO187),"")</f>
        <v/>
      </c>
      <c r="AR187" s="70">
        <f>IFERROR(VLOOKUP(A187,Climatologia_PP!A:U,9+Precipitacion!$E$2,FALSE),"")</f>
        <v/>
      </c>
      <c r="AS187" s="70">
        <f>IFERROR((AQ187/AR187)*100,"")</f>
        <v/>
      </c>
      <c r="AT187" s="70">
        <f>IFERROR(IF(AND((AQ187*$I$2*100/(AR187*AP187))&gt;100+3.33*AQ187-AR187*AP187/$I$2,AR187&lt;30),IF(100+3.33*AQ187-AR187*AP187/$I$2&gt;200,200,100+3.33*AQ187-AR187*AP187/$I$2),IF((AQ187*$I$2*100/(AR187*AP187))&lt;100+AQ187-3.33*AR187*AP187/$I$2,100+AQ187-3.33*AR187*AP187/$I$2,IF((AQ187*$I$2*100/(AR187*AP187))&gt;200,200,(AQ187*$I$2*100/(AR187*AP187))))),"")</f>
        <v/>
      </c>
      <c r="AU187" s="70">
        <f>IF(AP187&gt;0,MAX(K187:AO187),"")</f>
        <v/>
      </c>
      <c r="AV187" s="70">
        <f>IFERROR(VLOOKUP(A187,Maximos!A:AQ,8+(Precipitacion!$E$2-1)*3,FALSE),"")</f>
        <v/>
      </c>
      <c r="AW187" s="78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>
        <f>IFERROR(AU187-AV187,"NA")</f>
        <v/>
      </c>
    </row>
    <row r="188" ht="15" customHeight="1">
      <c r="A188" s="68" t="n">
        <v>35035070</v>
      </c>
      <c r="B188" s="69" t="inlineStr">
        <is>
          <t>Unillanos</t>
        </is>
      </c>
      <c r="C188" s="69" t="inlineStr">
        <is>
          <t>Area Operativa 03 - Meta-Guaviare-Guainía</t>
        </is>
      </c>
      <c r="D188" s="70" t="n">
        <v>-73.582722</v>
      </c>
      <c r="E188" s="70" t="n">
        <v>4.076861</v>
      </c>
      <c r="F188" s="68" t="n">
        <v>386</v>
      </c>
      <c r="G188" s="68" t="n">
        <v>50</v>
      </c>
      <c r="H188" s="68" t="n">
        <v>50001</v>
      </c>
      <c r="I188" s="69" t="inlineStr">
        <is>
          <t>Meta</t>
        </is>
      </c>
      <c r="J188" s="69" t="inlineStr">
        <is>
          <t>Villavicencio</t>
        </is>
      </c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  <c r="Z188" s="72" t="n"/>
      <c r="AA188" s="72" t="n"/>
      <c r="AB188" s="72" t="n"/>
      <c r="AC188" s="72" t="n"/>
      <c r="AD188" s="72" t="n"/>
      <c r="AE188" s="72" t="n"/>
      <c r="AF188" s="72" t="n"/>
      <c r="AG188" s="72" t="n"/>
      <c r="AH188" s="72" t="n"/>
      <c r="AI188" s="72" t="n"/>
      <c r="AJ188" s="72" t="n"/>
      <c r="AK188" s="72" t="n"/>
      <c r="AL188" s="72" t="n"/>
      <c r="AM188" s="72" t="n"/>
      <c r="AN188" s="72" t="n"/>
      <c r="AO188" s="72" t="n"/>
      <c r="AP188" s="70">
        <f>COUNTIF(K188:AO188,"&gt;=0")</f>
        <v/>
      </c>
      <c r="AQ188" s="70">
        <f>IF(AP188&gt;0,SUM(K188:AO188),"")</f>
        <v/>
      </c>
      <c r="AR188" s="70">
        <f>IFERROR(VLOOKUP(A188,Climatologia_PP!A:U,9+Precipitacion!$E$2,FALSE),"")</f>
        <v/>
      </c>
      <c r="AS188" s="70">
        <f>IFERROR((AQ188/AR188)*100,"")</f>
        <v/>
      </c>
      <c r="AT188" s="70">
        <f>IFERROR(IF(AND((AQ188*$I$2*100/(AR188*AP188))&gt;100+3.33*AQ188-AR188*AP188/$I$2,AR188&lt;30),IF(100+3.33*AQ188-AR188*AP188/$I$2&gt;200,200,100+3.33*AQ188-AR188*AP188/$I$2),IF((AQ188*$I$2*100/(AR188*AP188))&lt;100+AQ188-3.33*AR188*AP188/$I$2,100+AQ188-3.33*AR188*AP188/$I$2,IF((AQ188*$I$2*100/(AR188*AP188))&gt;200,200,(AQ188*$I$2*100/(AR188*AP188))))),"")</f>
        <v/>
      </c>
      <c r="AU188" s="70">
        <f>IF(AP188&gt;0,MAX(K188:AO188),"")</f>
        <v/>
      </c>
      <c r="AV188" s="70">
        <f>IFERROR(VLOOKUP(A188,Maximos!A:AQ,8+(Precipitacion!$E$2-1)*3,FALSE),"")</f>
        <v/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8" s="72">
        <f>IFERROR(AU188-AV188,"NA")</f>
        <v/>
      </c>
    </row>
    <row r="189" ht="15" customHeight="1">
      <c r="A189" s="68" t="n">
        <v>35055010</v>
      </c>
      <c r="B189" s="69" t="inlineStr">
        <is>
          <t>El Japon</t>
        </is>
      </c>
      <c r="C189" s="69" t="inlineStr">
        <is>
          <t>Area Operativa 03 - Meta-Guaviare-Guainía</t>
        </is>
      </c>
      <c r="D189" s="70" t="n">
        <v>-73.30130556</v>
      </c>
      <c r="E189" s="70" t="n">
        <v>4.376972222</v>
      </c>
      <c r="F189" s="68" t="n">
        <v>280</v>
      </c>
      <c r="G189" s="68" t="n">
        <v>25</v>
      </c>
      <c r="H189" s="68" t="n">
        <v>25530</v>
      </c>
      <c r="I189" s="69" t="inlineStr">
        <is>
          <t>Cundinamarca</t>
        </is>
      </c>
      <c r="J189" s="69" t="inlineStr">
        <is>
          <t>Paratebueno</t>
        </is>
      </c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2" t="n"/>
      <c r="AF189" s="72" t="n"/>
      <c r="AG189" s="72" t="n"/>
      <c r="AH189" s="72" t="n"/>
      <c r="AI189" s="72" t="n"/>
      <c r="AJ189" s="72" t="n"/>
      <c r="AK189" s="72" t="n"/>
      <c r="AL189" s="72" t="n"/>
      <c r="AM189" s="72" t="n"/>
      <c r="AN189" s="72" t="n"/>
      <c r="AO189" s="72" t="n"/>
      <c r="AP189" s="70">
        <f>COUNTIF(K189:AO189,"&gt;=0")</f>
        <v/>
      </c>
      <c r="AQ189" s="70">
        <f>IF(AP189&gt;0,SUM(K189:AO189),"")</f>
        <v/>
      </c>
      <c r="AR189" s="70">
        <f>IFERROR(VLOOKUP(A189,Climatologia_PP!A:U,9+Precipitacion!$E$2,FALSE),"")</f>
        <v/>
      </c>
      <c r="AS189" s="70">
        <f>IFERROR((AQ189/AR189)*100,"")</f>
        <v/>
      </c>
      <c r="AT189" s="70">
        <f>IFERROR(IF(AND((AQ189*$I$2*100/(AR189*AP189))&gt;100+3.33*AQ189-AR189*AP189/$I$2,AR189&lt;30),IF(100+3.33*AQ189-AR189*AP189/$I$2&gt;200,200,100+3.33*AQ189-AR189*AP189/$I$2),IF((AQ189*$I$2*100/(AR189*AP189))&lt;100+AQ189-3.33*AR189*AP189/$I$2,100+AQ189-3.33*AR189*AP189/$I$2,IF((AQ189*$I$2*100/(AR189*AP189))&gt;200,200,(AQ189*$I$2*100/(AR189*AP189))))),"")</f>
        <v/>
      </c>
      <c r="AU189" s="70">
        <f>IF(AP189&gt;0,MAX(K189:AO189),"")</f>
        <v/>
      </c>
      <c r="AV189" s="70">
        <f>IFERROR(VLOOKUP(A189,Maximos!A:AQ,8+(Precipitacion!$E$2-1)*3,FALSE),"")</f>
        <v/>
      </c>
      <c r="AW189" s="78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>
        <f>IFERROR(AU189-AV189,"NA")</f>
        <v/>
      </c>
    </row>
    <row r="190" ht="15" customHeight="1">
      <c r="A190" s="68" t="n">
        <v>32097010</v>
      </c>
      <c r="B190" s="69" t="inlineStr">
        <is>
          <t>Mapiripan</t>
        </is>
      </c>
      <c r="C190" s="69" t="inlineStr">
        <is>
          <t>Area Operativa 03 - Meta-Guaviare-Guainía</t>
        </is>
      </c>
      <c r="D190" s="70" t="n">
        <v>-72.13011111</v>
      </c>
      <c r="E190" s="70" t="n">
        <v>2.889722222</v>
      </c>
      <c r="F190" s="68" t="n">
        <v>169</v>
      </c>
      <c r="G190" s="68" t="n">
        <v>50</v>
      </c>
      <c r="H190" s="68" t="n">
        <v>50325</v>
      </c>
      <c r="I190" s="69" t="inlineStr">
        <is>
          <t>Meta</t>
        </is>
      </c>
      <c r="J190" s="69" t="inlineStr">
        <is>
          <t>Mapiripán</t>
        </is>
      </c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  <c r="Z190" s="72" t="n"/>
      <c r="AA190" s="72" t="n"/>
      <c r="AB190" s="72" t="n"/>
      <c r="AC190" s="72" t="n"/>
      <c r="AD190" s="72" t="n"/>
      <c r="AE190" s="72" t="n"/>
      <c r="AF190" s="72" t="n"/>
      <c r="AG190" s="72" t="n"/>
      <c r="AH190" s="72" t="n"/>
      <c r="AI190" s="72" t="n"/>
      <c r="AJ190" s="72" t="n"/>
      <c r="AK190" s="72" t="n"/>
      <c r="AL190" s="72" t="n"/>
      <c r="AM190" s="72" t="n"/>
      <c r="AN190" s="72" t="n"/>
      <c r="AO190" s="72" t="n"/>
      <c r="AP190" s="70">
        <f>COUNTIF(K190:AO190,"&gt;=0")</f>
        <v/>
      </c>
      <c r="AQ190" s="70">
        <f>IF(AP190&gt;0,SUM(K190:AO190),"")</f>
        <v/>
      </c>
      <c r="AR190" s="70">
        <f>IFERROR(VLOOKUP(A190,Climatologia_PP!A:U,9+Precipitacion!$E$2,FALSE),"")</f>
        <v/>
      </c>
      <c r="AS190" s="70">
        <f>IFERROR((AQ190/AR190)*100,"")</f>
        <v/>
      </c>
      <c r="AT190" s="70">
        <f>IFERROR(IF(AND((AQ190*$I$2*100/(AR190*AP190))&gt;100+3.33*AQ190-AR190*AP190/$I$2,AR190&lt;30),IF(100+3.33*AQ190-AR190*AP190/$I$2&gt;200,200,100+3.33*AQ190-AR190*AP190/$I$2),IF((AQ190*$I$2*100/(AR190*AP190))&lt;100+AQ190-3.33*AR190*AP190/$I$2,100+AQ190-3.33*AR190*AP190/$I$2,IF((AQ190*$I$2*100/(AR190*AP190))&gt;200,200,(AQ190*$I$2*100/(AR190*AP190))))),"")</f>
        <v/>
      </c>
      <c r="AU190" s="70">
        <f>IF(AP190&gt;0,MAX(K190:AO190),"")</f>
        <v/>
      </c>
      <c r="AV190" s="70">
        <f>IFERROR(VLOOKUP(A190,Maximos!A:AQ,8+(Precipitacion!$E$2-1)*3,FALSE),"")</f>
        <v/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0" s="72">
        <f>IFERROR(AU190-AV190,"NA")</f>
        <v/>
      </c>
    </row>
    <row r="191" ht="15" customHeight="1">
      <c r="A191" s="68" t="n">
        <v>35017020</v>
      </c>
      <c r="B191" s="69" t="inlineStr">
        <is>
          <t>Puente Lleras - Aut</t>
        </is>
      </c>
      <c r="C191" s="69" t="inlineStr">
        <is>
          <t>Area Operativa 03 - Meta-Guaviare-Guainía</t>
        </is>
      </c>
      <c r="D191" s="70" t="n">
        <v>-72.93638333299999</v>
      </c>
      <c r="E191" s="70" t="n">
        <v>4.103019444</v>
      </c>
      <c r="F191" s="68" t="n">
        <v>177</v>
      </c>
      <c r="G191" s="68" t="n">
        <v>50</v>
      </c>
      <c r="H191" s="68" t="n">
        <v>50573</v>
      </c>
      <c r="I191" s="69" t="inlineStr">
        <is>
          <t>Meta</t>
        </is>
      </c>
      <c r="J191" s="69" t="inlineStr">
        <is>
          <t>Puerto López</t>
        </is>
      </c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72" t="n"/>
      <c r="AC191" s="72" t="n"/>
      <c r="AD191" s="72" t="n"/>
      <c r="AE191" s="72" t="n"/>
      <c r="AF191" s="72" t="n"/>
      <c r="AG191" s="72" t="n"/>
      <c r="AH191" s="72" t="n"/>
      <c r="AI191" s="72" t="n"/>
      <c r="AJ191" s="72" t="n"/>
      <c r="AK191" s="72" t="n"/>
      <c r="AL191" s="72" t="n"/>
      <c r="AM191" s="72" t="n"/>
      <c r="AN191" s="72" t="n"/>
      <c r="AO191" s="72" t="n"/>
      <c r="AP191" s="70">
        <f>COUNTIF(K191:AO191,"&gt;=0")</f>
        <v/>
      </c>
      <c r="AQ191" s="70">
        <f>IF(AP191&gt;0,SUM(K191:AO191),"")</f>
        <v/>
      </c>
      <c r="AR191" s="70">
        <f>IFERROR(VLOOKUP(A191,Climatologia_PP!A:U,9+Precipitacion!$E$2,FALSE),"")</f>
        <v/>
      </c>
      <c r="AS191" s="70">
        <f>IFERROR((AQ191/AR191)*100,"")</f>
        <v/>
      </c>
      <c r="AT191" s="70">
        <f>IFERROR(IF(AND((AQ191*$I$2*100/(AR191*AP191))&gt;100+3.33*AQ191-AR191*AP191/$I$2,AR191&lt;30),IF(100+3.33*AQ191-AR191*AP191/$I$2&gt;200,200,100+3.33*AQ191-AR191*AP191/$I$2),IF((AQ191*$I$2*100/(AR191*AP191))&lt;100+AQ191-3.33*AR191*AP191/$I$2,100+AQ191-3.33*AR191*AP191/$I$2,IF((AQ191*$I$2*100/(AR191*AP191))&gt;200,200,(AQ191*$I$2*100/(AR191*AP191))))),"")</f>
        <v/>
      </c>
      <c r="AU191" s="70">
        <f>IF(AP191&gt;0,MAX(K191:AO191),"")</f>
        <v/>
      </c>
      <c r="AV191" s="70">
        <f>IFERROR(VLOOKUP(A191,Maximos!A:AQ,8+(Precipitacion!$E$2-1)*3,FALSE),"")</f>
        <v/>
      </c>
      <c r="AW191" s="78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>
        <f>IFERROR(AU191-AV191,"NA")</f>
        <v/>
      </c>
    </row>
    <row r="192" ht="15" customHeight="1">
      <c r="A192" s="68" t="n">
        <v>21060070</v>
      </c>
      <c r="B192" s="69" t="inlineStr">
        <is>
          <t>Gigante 2</t>
        </is>
      </c>
      <c r="C192" s="69" t="inlineStr">
        <is>
          <t>Area Operativa 04 - Huila-Caquetá</t>
        </is>
      </c>
      <c r="D192" s="70" t="n">
        <v>-75.53808333000001</v>
      </c>
      <c r="E192" s="70" t="n">
        <v>2.388916667</v>
      </c>
      <c r="F192" s="68" t="n">
        <v>850</v>
      </c>
      <c r="G192" s="68" t="n">
        <v>41</v>
      </c>
      <c r="H192" s="68" t="n">
        <v>41306</v>
      </c>
      <c r="I192" s="69" t="inlineStr">
        <is>
          <t>Huila</t>
        </is>
      </c>
      <c r="J192" s="69" t="inlineStr">
        <is>
          <t>Gigante</t>
        </is>
      </c>
      <c r="K192" s="72" t="n">
        <v>0</v>
      </c>
      <c r="L192" s="72" t="n">
        <v>0</v>
      </c>
      <c r="M192" s="72" t="n">
        <v>0</v>
      </c>
      <c r="N192" s="72" t="n">
        <v>0</v>
      </c>
      <c r="O192" s="72" t="n">
        <v>0</v>
      </c>
      <c r="P192" s="72" t="n">
        <v>0</v>
      </c>
      <c r="Q192" s="72" t="n">
        <v>0</v>
      </c>
      <c r="R192" s="72" t="n">
        <v>0</v>
      </c>
      <c r="S192" s="72" t="n">
        <v>0</v>
      </c>
      <c r="T192" s="72" t="n"/>
      <c r="U192" s="72" t="n"/>
      <c r="V192" s="72" t="n"/>
      <c r="W192" s="72" t="n"/>
      <c r="X192" s="72" t="n"/>
      <c r="Y192" s="72" t="n"/>
      <c r="Z192" s="72" t="n"/>
      <c r="AA192" s="72" t="n"/>
      <c r="AB192" s="72" t="n"/>
      <c r="AC192" s="72" t="n"/>
      <c r="AD192" s="72" t="n"/>
      <c r="AE192" s="72" t="n"/>
      <c r="AF192" s="72" t="n"/>
      <c r="AG192" s="72" t="n"/>
      <c r="AH192" s="72" t="n"/>
      <c r="AI192" s="72" t="n"/>
      <c r="AJ192" s="72" t="n"/>
      <c r="AK192" s="72" t="n"/>
      <c r="AL192" s="72" t="n"/>
      <c r="AM192" s="72" t="n"/>
      <c r="AN192" s="72" t="n"/>
      <c r="AO192" s="72" t="n"/>
      <c r="AP192" s="70">
        <f>COUNTIF(K192:AO192,"&gt;=0")</f>
        <v/>
      </c>
      <c r="AQ192" s="70">
        <f>IF(AP192&gt;0,SUM(K192:AO192),"")</f>
        <v/>
      </c>
      <c r="AR192" s="70">
        <f>IFERROR(VLOOKUP(A192,Climatologia_PP!A:U,9+Precipitacion!$E$2,FALSE),"")</f>
        <v/>
      </c>
      <c r="AS192" s="70">
        <f>IFERROR((AQ192/AR192)*100,"")</f>
        <v/>
      </c>
      <c r="AT192" s="70">
        <f>IFERROR(IF(AND((AQ192*$I$2*100/(AR192*AP192))&gt;100+3.33*AQ192-AR192*AP192/$I$2,AR192&lt;30),IF(100+3.33*AQ192-AR192*AP192/$I$2&gt;200,200,100+3.33*AQ192-AR192*AP192/$I$2),IF((AQ192*$I$2*100/(AR192*AP192))&lt;100+AQ192-3.33*AR192*AP192/$I$2,100+AQ192-3.33*AR192*AP192/$I$2,IF((AQ192*$I$2*100/(AR192*AP192))&gt;200,200,(AQ192*$I$2*100/(AR192*AP192))))),"")</f>
        <v/>
      </c>
      <c r="AU192" s="70">
        <f>IF(AP192&gt;0,MAX(K192:AO192),"")</f>
        <v/>
      </c>
      <c r="AV192" s="70">
        <f>IFERROR(VLOOKUP(A192,Maximos!A:AQ,8+(Precipitacion!$E$2-1)*3,FALSE),"")</f>
        <v/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2" s="72">
        <f>IFERROR(AU192-AV192,"NA")</f>
        <v/>
      </c>
    </row>
    <row r="193" ht="15" customHeight="1">
      <c r="A193" s="68" t="n">
        <v>21057060</v>
      </c>
      <c r="B193" s="69" t="inlineStr">
        <is>
          <t>Paicol - Aut</t>
        </is>
      </c>
      <c r="C193" s="69" t="inlineStr">
        <is>
          <t>Area Operativa 04 - Huila-Caquetá</t>
        </is>
      </c>
      <c r="D193" s="70" t="n">
        <v>-75.76000000000001</v>
      </c>
      <c r="E193" s="70" t="n">
        <v>2.46</v>
      </c>
      <c r="F193" s="68" t="n">
        <v>788</v>
      </c>
      <c r="G193" s="68" t="n">
        <v>41</v>
      </c>
      <c r="H193" s="68" t="n">
        <v>41797</v>
      </c>
      <c r="I193" s="69" t="inlineStr">
        <is>
          <t>Huila</t>
        </is>
      </c>
      <c r="J193" s="69" t="inlineStr">
        <is>
          <t>Tesalia</t>
        </is>
      </c>
      <c r="K193" s="72" t="n">
        <v>0</v>
      </c>
      <c r="L193" s="72" t="n">
        <v>3</v>
      </c>
      <c r="M193" s="72" t="n">
        <v>0</v>
      </c>
      <c r="N193" s="72" t="n">
        <v>0</v>
      </c>
      <c r="O193" s="72" t="n">
        <v>0</v>
      </c>
      <c r="P193" s="72" t="n">
        <v>0</v>
      </c>
      <c r="Q193" s="72" t="n">
        <v>0</v>
      </c>
      <c r="R193" s="72" t="n">
        <v>0</v>
      </c>
      <c r="S193" s="72" t="n">
        <v>0</v>
      </c>
      <c r="T193" s="72" t="n"/>
      <c r="U193" s="72" t="n"/>
      <c r="V193" s="72" t="n"/>
      <c r="W193" s="72" t="n"/>
      <c r="X193" s="72" t="n"/>
      <c r="Y193" s="72" t="n"/>
      <c r="Z193" s="72" t="n"/>
      <c r="AA193" s="72" t="n"/>
      <c r="AB193" s="72" t="n"/>
      <c r="AC193" s="72" t="n"/>
      <c r="AD193" s="72" t="n"/>
      <c r="AE193" s="72" t="n"/>
      <c r="AF193" s="72" t="n"/>
      <c r="AG193" s="72" t="n"/>
      <c r="AH193" s="72" t="n"/>
      <c r="AI193" s="72" t="n"/>
      <c r="AJ193" s="72" t="n"/>
      <c r="AK193" s="72" t="n"/>
      <c r="AL193" s="72" t="n"/>
      <c r="AM193" s="72" t="n"/>
      <c r="AN193" s="72" t="n"/>
      <c r="AO193" s="72" t="n"/>
      <c r="AP193" s="70">
        <f>COUNTIF(K193:AO193,"&gt;=0")</f>
        <v/>
      </c>
      <c r="AQ193" s="70">
        <f>IF(AP193&gt;0,SUM(K193:AO193),"")</f>
        <v/>
      </c>
      <c r="AR193" s="70">
        <f>IFERROR(VLOOKUP(A193,Climatologia_PP!A:U,9+Precipitacion!$E$2,FALSE),"")</f>
        <v/>
      </c>
      <c r="AS193" s="70">
        <f>IFERROR((AQ193/AR193)*100,"")</f>
        <v/>
      </c>
      <c r="AT193" s="70">
        <f>IFERROR(IF(AND((AQ193*$I$2*100/(AR193*AP193))&gt;100+3.33*AQ193-AR193*AP193/$I$2,AR193&lt;30),IF(100+3.33*AQ193-AR193*AP193/$I$2&gt;200,200,100+3.33*AQ193-AR193*AP193/$I$2),IF((AQ193*$I$2*100/(AR193*AP193))&lt;100+AQ193-3.33*AR193*AP193/$I$2,100+AQ193-3.33*AR193*AP193/$I$2,IF((AQ193*$I$2*100/(AR193*AP193))&gt;200,200,(AQ193*$I$2*100/(AR193*AP193))))),"")</f>
        <v/>
      </c>
      <c r="AU193" s="70">
        <f>IF(AP193&gt;0,MAX(K193:AO193),"")</f>
        <v/>
      </c>
      <c r="AV193" s="70">
        <f>IFERROR(VLOOKUP(A193,Maximos!A:AQ,8+(Precipitacion!$E$2-1)*3,FALSE),"")</f>
        <v/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3" s="72">
        <f>IFERROR(AU193-AV193,"NA")</f>
        <v/>
      </c>
    </row>
    <row r="194" ht="15" customHeight="1">
      <c r="A194" s="68" t="n">
        <v>21050140</v>
      </c>
      <c r="B194" s="69" t="inlineStr">
        <is>
          <t>Hatillo El</t>
        </is>
      </c>
      <c r="C194" s="69" t="inlineStr">
        <is>
          <t>Area Operativa 04 - Huila-Caquetá</t>
        </is>
      </c>
      <c r="D194" s="70" t="n">
        <v>-75.61566667</v>
      </c>
      <c r="E194" s="70" t="n">
        <v>2.510777778</v>
      </c>
      <c r="F194" s="68" t="n">
        <v>900</v>
      </c>
      <c r="G194" s="68" t="n">
        <v>41</v>
      </c>
      <c r="H194" s="68" t="n">
        <v>41797</v>
      </c>
      <c r="I194" s="69" t="inlineStr">
        <is>
          <t>Huila</t>
        </is>
      </c>
      <c r="J194" s="69" t="inlineStr">
        <is>
          <t>Tesalia</t>
        </is>
      </c>
      <c r="K194" s="72" t="n">
        <v>0</v>
      </c>
      <c r="L194" s="72" t="n">
        <v>20</v>
      </c>
      <c r="M194" s="72" t="n">
        <v>0</v>
      </c>
      <c r="N194" s="72" t="n">
        <v>0</v>
      </c>
      <c r="O194" s="72" t="n">
        <v>0</v>
      </c>
      <c r="P194" s="72" t="n">
        <v>0</v>
      </c>
      <c r="Q194" s="72" t="n">
        <v>0</v>
      </c>
      <c r="R194" s="72" t="n">
        <v>0</v>
      </c>
      <c r="S194" s="94" t="n">
        <v>1</v>
      </c>
      <c r="T194" s="72" t="n"/>
      <c r="U194" s="72" t="n"/>
      <c r="V194" s="72" t="n"/>
      <c r="W194" s="72" t="n"/>
      <c r="X194" s="72" t="n"/>
      <c r="Y194" s="72" t="n"/>
      <c r="Z194" s="72" t="n"/>
      <c r="AA194" s="72" t="n"/>
      <c r="AB194" s="72" t="n"/>
      <c r="AC194" s="72" t="n"/>
      <c r="AD194" s="72" t="n"/>
      <c r="AE194" s="72" t="n"/>
      <c r="AF194" s="72" t="n"/>
      <c r="AG194" s="72" t="n"/>
      <c r="AH194" s="72" t="n"/>
      <c r="AI194" s="72" t="n"/>
      <c r="AJ194" s="72" t="n"/>
      <c r="AK194" s="72" t="n"/>
      <c r="AL194" s="72" t="n"/>
      <c r="AM194" s="72" t="n"/>
      <c r="AN194" s="72" t="n"/>
      <c r="AO194" s="72" t="n"/>
      <c r="AP194" s="70">
        <f>COUNTIF(K194:AO194,"&gt;=0")</f>
        <v/>
      </c>
      <c r="AQ194" s="70">
        <f>IF(AP194&gt;0,SUM(K194:AO194),"")</f>
        <v/>
      </c>
      <c r="AR194" s="70">
        <f>IFERROR(VLOOKUP(A194,Climatologia_PP!A:U,9+Precipitacion!$E$2,FALSE),"")</f>
        <v/>
      </c>
      <c r="AS194" s="70">
        <f>IFERROR((AQ194/AR194)*100,"")</f>
        <v/>
      </c>
      <c r="AT194" s="70">
        <f>IFERROR(IF(AND((AQ194*$I$2*100/(AR194*AP194))&gt;100+3.33*AQ194-AR194*AP194/$I$2,AR194&lt;30),IF(100+3.33*AQ194-AR194*AP194/$I$2&gt;200,200,100+3.33*AQ194-AR194*AP194/$I$2),IF((AQ194*$I$2*100/(AR194*AP194))&lt;100+AQ194-3.33*AR194*AP194/$I$2,100+AQ194-3.33*AR194*AP194/$I$2,IF((AQ194*$I$2*100/(AR194*AP194))&gt;200,200,(AQ194*$I$2*100/(AR194*AP194))))),"")</f>
        <v/>
      </c>
      <c r="AU194" s="70">
        <f>IF(AP194&gt;0,MAX(K194:AO194),"")</f>
        <v/>
      </c>
      <c r="AV194" s="70">
        <f>IFERROR(VLOOKUP(A194,Maximos!A:AQ,8+(Precipitacion!$E$2-1)*3,FALSE),"")</f>
        <v/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4" s="72">
        <f>IFERROR(AU194-AV194,"NA")</f>
        <v/>
      </c>
    </row>
    <row r="195" ht="15" customHeight="1">
      <c r="A195" s="68" t="n">
        <v>21060090</v>
      </c>
      <c r="B195" s="69" t="inlineStr">
        <is>
          <t>Hobo El</t>
        </is>
      </c>
      <c r="C195" s="69" t="inlineStr">
        <is>
          <t>Area Operativa 04 - Huila-Caquetá</t>
        </is>
      </c>
      <c r="D195" s="70" t="n">
        <v>-75.43552778</v>
      </c>
      <c r="E195" s="70" t="n">
        <v>2.574805556</v>
      </c>
      <c r="F195" s="68" t="n">
        <v>636</v>
      </c>
      <c r="G195" s="68" t="n">
        <v>41</v>
      </c>
      <c r="H195" s="68" t="n">
        <v>41349</v>
      </c>
      <c r="I195" s="69" t="inlineStr">
        <is>
          <t>Huila</t>
        </is>
      </c>
      <c r="J195" s="69" t="inlineStr">
        <is>
          <t>Hobo</t>
        </is>
      </c>
      <c r="K195" s="72" t="n">
        <v>0</v>
      </c>
      <c r="L195" s="72" t="n">
        <v>0</v>
      </c>
      <c r="M195" s="72" t="n">
        <v>0</v>
      </c>
      <c r="N195" s="72" t="n">
        <v>0</v>
      </c>
      <c r="O195" s="72" t="n">
        <v>0</v>
      </c>
      <c r="P195" s="72" t="n">
        <v>0</v>
      </c>
      <c r="Q195" s="72" t="n">
        <v>0</v>
      </c>
      <c r="R195" s="72" t="n">
        <v>0</v>
      </c>
      <c r="S195" s="72" t="n">
        <v>0</v>
      </c>
      <c r="T195" s="72" t="n"/>
      <c r="U195" s="72" t="n"/>
      <c r="V195" s="72" t="n"/>
      <c r="W195" s="72" t="n"/>
      <c r="X195" s="72" t="n"/>
      <c r="Y195" s="72" t="n"/>
      <c r="Z195" s="72" t="n"/>
      <c r="AA195" s="72" t="n"/>
      <c r="AB195" s="72" t="n"/>
      <c r="AC195" s="72" t="n"/>
      <c r="AD195" s="72" t="n"/>
      <c r="AE195" s="72" t="n"/>
      <c r="AF195" s="72" t="n"/>
      <c r="AG195" s="72" t="n"/>
      <c r="AH195" s="72" t="n"/>
      <c r="AI195" s="72" t="n"/>
      <c r="AJ195" s="72" t="n"/>
      <c r="AK195" s="72" t="n"/>
      <c r="AL195" s="72" t="n"/>
      <c r="AM195" s="72" t="n"/>
      <c r="AN195" s="72" t="n"/>
      <c r="AO195" s="72" t="n"/>
      <c r="AP195" s="70">
        <f>COUNTIF(K195:AO195,"&gt;=0")</f>
        <v/>
      </c>
      <c r="AQ195" s="70">
        <f>IF(AP195&gt;0,SUM(K195:AO195),"")</f>
        <v/>
      </c>
      <c r="AR195" s="70">
        <f>IFERROR(VLOOKUP(A195,Climatologia_PP!A:U,9+Precipitacion!$E$2,FALSE),"")</f>
        <v/>
      </c>
      <c r="AS195" s="70">
        <f>IFERROR((AQ195/AR195)*100,"")</f>
        <v/>
      </c>
      <c r="AT195" s="70">
        <f>IFERROR(IF(AND((AQ195*$I$2*100/(AR195*AP195))&gt;100+3.33*AQ195-AR195*AP195/$I$2,AR195&lt;30),IF(100+3.33*AQ195-AR195*AP195/$I$2&gt;200,200,100+3.33*AQ195-AR195*AP195/$I$2),IF((AQ195*$I$2*100/(AR195*AP195))&lt;100+AQ195-3.33*AR195*AP195/$I$2,100+AQ195-3.33*AR195*AP195/$I$2,IF((AQ195*$I$2*100/(AR195*AP195))&gt;200,200,(AQ195*$I$2*100/(AR195*AP195))))),"")</f>
        <v/>
      </c>
      <c r="AU195" s="70">
        <f>IF(AP195&gt;0,MAX(K195:AO195),"")</f>
        <v/>
      </c>
      <c r="AV195" s="70">
        <f>IFERROR(VLOOKUP(A195,Maximos!A:AQ,8+(Precipitacion!$E$2-1)*3,FALSE),"")</f>
        <v/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5" s="72">
        <f>IFERROR(AU195-AV195,"NA")</f>
        <v/>
      </c>
    </row>
    <row r="196" ht="15" customHeight="1">
      <c r="A196" s="68" t="n">
        <v>21080070</v>
      </c>
      <c r="B196" s="69" t="inlineStr">
        <is>
          <t>Santa Rosa Hacienda</t>
        </is>
      </c>
      <c r="C196" s="69" t="inlineStr">
        <is>
          <t>Area Operativa 04 - Huila-Caquetá</t>
        </is>
      </c>
      <c r="D196" s="70" t="n">
        <v>-75.58091666999999</v>
      </c>
      <c r="E196" s="70" t="n">
        <v>2.636916667</v>
      </c>
      <c r="F196" s="68" t="n">
        <v>650</v>
      </c>
      <c r="G196" s="68" t="n">
        <v>41</v>
      </c>
      <c r="H196" s="68" t="n">
        <v>41885</v>
      </c>
      <c r="I196" s="69" t="inlineStr">
        <is>
          <t>Huila</t>
        </is>
      </c>
      <c r="J196" s="69" t="inlineStr">
        <is>
          <t>Yaguará</t>
        </is>
      </c>
      <c r="K196" s="72" t="n">
        <v>0</v>
      </c>
      <c r="L196" s="72" t="n">
        <v>0</v>
      </c>
      <c r="M196" s="72" t="n">
        <v>0</v>
      </c>
      <c r="N196" s="72" t="n">
        <v>0</v>
      </c>
      <c r="O196" s="72" t="n">
        <v>0</v>
      </c>
      <c r="P196" s="72" t="n">
        <v>0</v>
      </c>
      <c r="Q196" s="72" t="n">
        <v>0</v>
      </c>
      <c r="R196" s="72" t="n">
        <v>0</v>
      </c>
      <c r="S196" s="72" t="n">
        <v>0</v>
      </c>
      <c r="T196" s="72" t="n"/>
      <c r="U196" s="72" t="n"/>
      <c r="V196" s="72" t="n"/>
      <c r="W196" s="72" t="n"/>
      <c r="X196" s="72" t="n"/>
      <c r="Y196" s="72" t="n"/>
      <c r="Z196" s="72" t="n"/>
      <c r="AA196" s="72" t="n"/>
      <c r="AB196" s="72" t="n"/>
      <c r="AC196" s="72" t="n"/>
      <c r="AD196" s="72" t="n"/>
      <c r="AE196" s="72" t="n"/>
      <c r="AF196" s="72" t="n"/>
      <c r="AG196" s="72" t="n"/>
      <c r="AH196" s="72" t="n"/>
      <c r="AI196" s="72" t="n"/>
      <c r="AJ196" s="72" t="n"/>
      <c r="AK196" s="72" t="n"/>
      <c r="AL196" s="72" t="n"/>
      <c r="AM196" s="72" t="n"/>
      <c r="AN196" s="72" t="n"/>
      <c r="AO196" s="72" t="n"/>
      <c r="AP196" s="70">
        <f>COUNTIF(K196:AO196,"&gt;=0")</f>
        <v/>
      </c>
      <c r="AQ196" s="70">
        <f>IF(AP196&gt;0,SUM(K196:AO196),"")</f>
        <v/>
      </c>
      <c r="AR196" s="70">
        <f>IFERROR(VLOOKUP(A196,Climatologia_PP!A:U,9+Precipitacion!$E$2,FALSE),"")</f>
        <v/>
      </c>
      <c r="AS196" s="70">
        <f>IFERROR((AQ196/AR196)*100,"")</f>
        <v/>
      </c>
      <c r="AT196" s="70">
        <f>IFERROR(IF(AND((AQ196*$I$2*100/(AR196*AP196))&gt;100+3.33*AQ196-AR196*AP196/$I$2,AR196&lt;30),IF(100+3.33*AQ196-AR196*AP196/$I$2&gt;200,200,100+3.33*AQ196-AR196*AP196/$I$2),IF((AQ196*$I$2*100/(AR196*AP196))&lt;100+AQ196-3.33*AR196*AP196/$I$2,100+AQ196-3.33*AR196*AP196/$I$2,IF((AQ196*$I$2*100/(AR196*AP196))&gt;200,200,(AQ196*$I$2*100/(AR196*AP196))))),"")</f>
        <v/>
      </c>
      <c r="AU196" s="70">
        <f>IF(AP196&gt;0,MAX(K196:AO196),"")</f>
        <v/>
      </c>
      <c r="AV196" s="70">
        <f>IFERROR(VLOOKUP(A196,Maximos!A:AQ,8+(Precipitacion!$E$2-1)*3,FALSE),"")</f>
        <v/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6" s="72">
        <f>IFERROR(AU196-AV196,"NA")</f>
        <v/>
      </c>
    </row>
    <row r="197" ht="15" customHeight="1">
      <c r="A197" s="68" t="n">
        <v>21050170</v>
      </c>
      <c r="B197" s="69" t="inlineStr">
        <is>
          <t>Yarumal</t>
        </is>
      </c>
      <c r="C197" s="69" t="inlineStr">
        <is>
          <t>Area Operativa 04 - Huila-Caquetá</t>
        </is>
      </c>
      <c r="D197" s="70" t="n">
        <v>-75.75894443999999</v>
      </c>
      <c r="E197" s="70" t="n">
        <v>2.652388889</v>
      </c>
      <c r="F197" s="68" t="n">
        <v>1950</v>
      </c>
      <c r="G197" s="68" t="n">
        <v>41</v>
      </c>
      <c r="H197" s="68" t="n">
        <v>41483</v>
      </c>
      <c r="I197" s="69" t="inlineStr">
        <is>
          <t>Huila</t>
        </is>
      </c>
      <c r="J197" s="69" t="inlineStr">
        <is>
          <t>Nátaga</t>
        </is>
      </c>
      <c r="K197" s="72" t="n">
        <v>0</v>
      </c>
      <c r="L197" s="72" t="n">
        <v>7</v>
      </c>
      <c r="M197" s="72" t="n">
        <v>0</v>
      </c>
      <c r="N197" s="72" t="n">
        <v>0</v>
      </c>
      <c r="O197" s="72" t="n">
        <v>0</v>
      </c>
      <c r="P197" s="72" t="n">
        <v/>
      </c>
      <c r="Q197" s="72" t="n">
        <v/>
      </c>
      <c r="R197" s="72" t="n">
        <v/>
      </c>
      <c r="S197" s="72" t="n">
        <v/>
      </c>
      <c r="T197" s="72" t="n"/>
      <c r="U197" s="72" t="n"/>
      <c r="V197" s="72" t="n"/>
      <c r="W197" s="72" t="n"/>
      <c r="X197" s="72" t="n"/>
      <c r="Y197" s="72" t="n"/>
      <c r="Z197" s="72" t="n"/>
      <c r="AA197" s="72" t="n"/>
      <c r="AB197" s="72" t="n"/>
      <c r="AC197" s="72" t="n"/>
      <c r="AD197" s="72" t="n"/>
      <c r="AE197" s="72" t="n"/>
      <c r="AF197" s="72" t="n"/>
      <c r="AG197" s="72" t="n"/>
      <c r="AH197" s="72" t="n"/>
      <c r="AI197" s="72" t="n"/>
      <c r="AJ197" s="72" t="n"/>
      <c r="AK197" s="72" t="n"/>
      <c r="AL197" s="72" t="n"/>
      <c r="AM197" s="72" t="n"/>
      <c r="AN197" s="72" t="n"/>
      <c r="AO197" s="72" t="n"/>
      <c r="AP197" s="70">
        <f>COUNTIF(K197:AO197,"&gt;=0")</f>
        <v/>
      </c>
      <c r="AQ197" s="70">
        <f>IF(AP197&gt;0,SUM(K197:AO197),"")</f>
        <v/>
      </c>
      <c r="AR197" s="70">
        <f>IFERROR(VLOOKUP(A197,Climatologia_PP!A:U,9+Precipitacion!$E$2,FALSE),"")</f>
        <v/>
      </c>
      <c r="AS197" s="70">
        <f>IFERROR((AQ197/AR197)*100,"")</f>
        <v/>
      </c>
      <c r="AT197" s="70">
        <f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>
        <f>IF(AP197&gt;0,MAX(K197:AO197),"")</f>
        <v/>
      </c>
      <c r="AV197" s="70">
        <f>IFERROR(VLOOKUP(A197,Maximos!A:AQ,8+(Precipitacion!$E$2-1)*3,FALSE),"")</f>
        <v/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7" s="72">
        <f>IFERROR(AU197-AV197,"NA")</f>
        <v/>
      </c>
    </row>
    <row r="198" ht="15" customHeight="1">
      <c r="A198" s="68" t="n">
        <v>21080030</v>
      </c>
      <c r="B198" s="69" t="inlineStr">
        <is>
          <t>Yaguara</t>
        </is>
      </c>
      <c r="C198" s="69" t="inlineStr">
        <is>
          <t>Area Operativa 04 - Huila-Caquetá</t>
        </is>
      </c>
      <c r="D198" s="70" t="n">
        <v>-75.52886110999999</v>
      </c>
      <c r="E198" s="70" t="n">
        <v>2.669611111</v>
      </c>
      <c r="F198" s="68" t="n">
        <v>600</v>
      </c>
      <c r="G198" s="68" t="n">
        <v>41</v>
      </c>
      <c r="H198" s="68" t="n">
        <v>41885</v>
      </c>
      <c r="I198" s="69" t="inlineStr">
        <is>
          <t>Huila</t>
        </is>
      </c>
      <c r="J198" s="69" t="inlineStr">
        <is>
          <t>Yaguará</t>
        </is>
      </c>
      <c r="K198" s="72" t="n">
        <v>0</v>
      </c>
      <c r="L198" s="72" t="n">
        <v>0</v>
      </c>
      <c r="M198" s="72" t="n">
        <v>0</v>
      </c>
      <c r="N198" s="72" t="n">
        <v>0</v>
      </c>
      <c r="O198" s="72" t="n">
        <v>0</v>
      </c>
      <c r="P198" s="72" t="n">
        <v>0</v>
      </c>
      <c r="Q198" s="72" t="n">
        <v>0</v>
      </c>
      <c r="R198" s="72" t="n">
        <v>0</v>
      </c>
      <c r="S198" s="72" t="n">
        <v>0</v>
      </c>
      <c r="T198" s="72" t="n"/>
      <c r="U198" s="72" t="n"/>
      <c r="V198" s="72" t="n"/>
      <c r="W198" s="72" t="n"/>
      <c r="X198" s="72" t="n"/>
      <c r="Y198" s="72" t="n"/>
      <c r="Z198" s="72" t="n"/>
      <c r="AA198" s="72" t="n"/>
      <c r="AB198" s="72" t="n"/>
      <c r="AC198" s="72" t="n"/>
      <c r="AD198" s="72" t="n"/>
      <c r="AE198" s="72" t="n"/>
      <c r="AF198" s="72" t="n"/>
      <c r="AG198" s="72" t="n"/>
      <c r="AH198" s="72" t="n"/>
      <c r="AI198" s="72" t="n"/>
      <c r="AJ198" s="72" t="n"/>
      <c r="AK198" s="72" t="n"/>
      <c r="AL198" s="72" t="n"/>
      <c r="AM198" s="72" t="n"/>
      <c r="AN198" s="72" t="n"/>
      <c r="AO198" s="72" t="n"/>
      <c r="AP198" s="70">
        <f>COUNTIF(K198:AO198,"&gt;=0")</f>
        <v/>
      </c>
      <c r="AQ198" s="70">
        <f>IF(AP198&gt;0,SUM(K198:AO198),"")</f>
        <v/>
      </c>
      <c r="AR198" s="70">
        <f>IFERROR(VLOOKUP(A198,Climatologia_PP!A:U,9+Precipitacion!$E$2,FALSE),"")</f>
        <v/>
      </c>
      <c r="AS198" s="70">
        <f>IFERROR((AQ198/AR198)*100,"")</f>
        <v/>
      </c>
      <c r="AT198" s="70">
        <f>IFERROR(IF(AND((AQ198*$I$2*100/(AR198*AP198))&gt;100+3.33*AQ198-AR198*AP198/$I$2,AR198&lt;30),IF(100+3.33*AQ198-AR198*AP198/$I$2&gt;200,200,100+3.33*AQ198-AR198*AP198/$I$2),IF((AQ198*$I$2*100/(AR198*AP198))&lt;100+AQ198-3.33*AR198*AP198/$I$2,100+AQ198-3.33*AR198*AP198/$I$2,IF((AQ198*$I$2*100/(AR198*AP198))&gt;200,200,(AQ198*$I$2*100/(AR198*AP198))))),"")</f>
        <v/>
      </c>
      <c r="AU198" s="70">
        <f>IF(AP198&gt;0,MAX(K198:AO198),"")</f>
        <v/>
      </c>
      <c r="AV198" s="70">
        <f>IFERROR(VLOOKUP(A198,Maximos!A:AQ,8+(Precipitacion!$E$2-1)*3,FALSE),"")</f>
        <v/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8" s="72">
        <f>IFERROR(AU198-AV198,"NA")</f>
        <v/>
      </c>
    </row>
    <row r="199" ht="15" customHeight="1">
      <c r="A199" s="68" t="n">
        <v>21080080</v>
      </c>
      <c r="B199" s="69" t="inlineStr">
        <is>
          <t>Mina La</t>
        </is>
      </c>
      <c r="C199" s="69" t="inlineStr">
        <is>
          <t>Area Operativa 04 - Huila-Caquetá</t>
        </is>
      </c>
      <c r="D199" s="70" t="n">
        <v>-75.63200000000001</v>
      </c>
      <c r="E199" s="70" t="n">
        <v>2.793055556</v>
      </c>
      <c r="F199" s="68" t="n">
        <v>1800</v>
      </c>
      <c r="G199" s="68" t="n">
        <v>41</v>
      </c>
      <c r="H199" s="68" t="n">
        <v>41801</v>
      </c>
      <c r="I199" s="69" t="inlineStr">
        <is>
          <t>Huila</t>
        </is>
      </c>
      <c r="J199" s="69" t="inlineStr">
        <is>
          <t>Teruel</t>
        </is>
      </c>
      <c r="K199" s="72" t="n">
        <v>0</v>
      </c>
      <c r="L199" s="72" t="n">
        <v>0</v>
      </c>
      <c r="M199" s="72" t="n">
        <v>0</v>
      </c>
      <c r="N199" s="72" t="n">
        <v>0</v>
      </c>
      <c r="O199" s="72" t="n">
        <v>0</v>
      </c>
      <c r="P199" s="72" t="n">
        <v>0</v>
      </c>
      <c r="Q199" s="72" t="n">
        <v>0</v>
      </c>
      <c r="R199" s="72" t="n">
        <v>0</v>
      </c>
      <c r="S199" s="72" t="n">
        <v/>
      </c>
      <c r="T199" s="72" t="n"/>
      <c r="U199" s="72" t="n"/>
      <c r="V199" s="72" t="n"/>
      <c r="W199" s="72" t="n"/>
      <c r="X199" s="72" t="n"/>
      <c r="Y199" s="72" t="n"/>
      <c r="Z199" s="72" t="n"/>
      <c r="AA199" s="72" t="n"/>
      <c r="AB199" s="72" t="n"/>
      <c r="AC199" s="72" t="n"/>
      <c r="AD199" s="72" t="n"/>
      <c r="AE199" s="72" t="n"/>
      <c r="AF199" s="72" t="n"/>
      <c r="AG199" s="72" t="n"/>
      <c r="AH199" s="72" t="n"/>
      <c r="AI199" s="72" t="n"/>
      <c r="AJ199" s="72" t="n"/>
      <c r="AK199" s="72" t="n"/>
      <c r="AL199" s="72" t="n"/>
      <c r="AM199" s="72" t="n"/>
      <c r="AN199" s="72" t="n"/>
      <c r="AO199" s="72" t="n"/>
      <c r="AP199" s="70">
        <f>COUNTIF(K199:AO199,"&gt;=0")</f>
        <v/>
      </c>
      <c r="AQ199" s="70">
        <f>IF(AP199&gt;0,SUM(K199:AO199),"")</f>
        <v/>
      </c>
      <c r="AR199" s="70">
        <f>IFERROR(VLOOKUP(A199,Climatologia_PP!A:U,9+Precipitacion!$E$2,FALSE),"")</f>
        <v/>
      </c>
      <c r="AS199" s="70">
        <f>IFERROR((AQ199/AR199)*100,"")</f>
        <v/>
      </c>
      <c r="AT199" s="70">
        <f>IFERROR(IF(AND((AQ199*$I$2*100/(AR199*AP199))&gt;100+3.33*AQ199-AR199*AP199/$I$2,AR199&lt;30),IF(100+3.33*AQ199-AR199*AP199/$I$2&gt;200,200,100+3.33*AQ199-AR199*AP199/$I$2),IF((AQ199*$I$2*100/(AR199*AP199))&lt;100+AQ199-3.33*AR199*AP199/$I$2,100+AQ199-3.33*AR199*AP199/$I$2,IF((AQ199*$I$2*100/(AR199*AP199))&gt;200,200,(AQ199*$I$2*100/(AR199*AP199))))),"")</f>
        <v/>
      </c>
      <c r="AU199" s="70">
        <f>IF(AP199&gt;0,MAX(K199:AO199),"")</f>
        <v/>
      </c>
      <c r="AV199" s="70">
        <f>IFERROR(VLOOKUP(A199,Maximos!A:AQ,8+(Precipitacion!$E$2-1)*3,FALSE),"")</f>
        <v/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9" s="72">
        <f>IFERROR(AU199-AV199,"NA")</f>
        <v/>
      </c>
    </row>
    <row r="200" ht="15" customHeight="1">
      <c r="A200" s="68" t="n">
        <v>21110440</v>
      </c>
      <c r="B200" s="69" t="inlineStr">
        <is>
          <t>Guadual El</t>
        </is>
      </c>
      <c r="C200" s="69" t="inlineStr">
        <is>
          <t>Area Operativa 04 - Huila-Caquetá</t>
        </is>
      </c>
      <c r="D200" s="70" t="n">
        <v>-75.23927777999999</v>
      </c>
      <c r="E200" s="70" t="n">
        <v>2.795666667</v>
      </c>
      <c r="F200" s="68" t="n">
        <v>735</v>
      </c>
      <c r="G200" s="68" t="n">
        <v>41</v>
      </c>
      <c r="H200" s="68" t="n">
        <v>41615</v>
      </c>
      <c r="I200" s="69" t="inlineStr">
        <is>
          <t>Huila</t>
        </is>
      </c>
      <c r="J200" s="69" t="inlineStr">
        <is>
          <t>Rivera</t>
        </is>
      </c>
      <c r="K200" s="72" t="n">
        <v>0</v>
      </c>
      <c r="L200" s="72" t="n">
        <v>0</v>
      </c>
      <c r="M200" s="72" t="n">
        <v>0</v>
      </c>
      <c r="N200" s="72" t="n">
        <v>0</v>
      </c>
      <c r="O200" s="72" t="n">
        <v>0</v>
      </c>
      <c r="P200" s="72" t="n">
        <v>0</v>
      </c>
      <c r="Q200" s="72" t="n">
        <v>0</v>
      </c>
      <c r="R200" s="72" t="n">
        <v>0</v>
      </c>
      <c r="S200" s="72" t="n">
        <v>0</v>
      </c>
      <c r="T200" s="72" t="n"/>
      <c r="U200" s="72" t="n"/>
      <c r="V200" s="72" t="n"/>
      <c r="W200" s="72" t="n"/>
      <c r="X200" s="72" t="n"/>
      <c r="Y200" s="72" t="n"/>
      <c r="Z200" s="72" t="n"/>
      <c r="AA200" s="72" t="n"/>
      <c r="AB200" s="72" t="n"/>
      <c r="AC200" s="72" t="n"/>
      <c r="AD200" s="72" t="n"/>
      <c r="AE200" s="72" t="n"/>
      <c r="AF200" s="72" t="n"/>
      <c r="AG200" s="72" t="n"/>
      <c r="AH200" s="72" t="n"/>
      <c r="AI200" s="72" t="n"/>
      <c r="AJ200" s="72" t="n"/>
      <c r="AK200" s="72" t="n"/>
      <c r="AL200" s="72" t="n"/>
      <c r="AM200" s="72" t="n"/>
      <c r="AN200" s="72" t="n"/>
      <c r="AO200" s="72" t="n"/>
      <c r="AP200" s="70">
        <f>COUNTIF(K200:AO200,"&gt;=0")</f>
        <v/>
      </c>
      <c r="AQ200" s="70">
        <f>IF(AP200&gt;0,SUM(K200:AO200),"")</f>
        <v/>
      </c>
      <c r="AR200" s="70">
        <f>IFERROR(VLOOKUP(A200,Climatologia_PP!A:U,9+Precipitacion!$E$2,FALSE),"")</f>
        <v/>
      </c>
      <c r="AS200" s="70">
        <f>IFERROR((AQ200/AR200)*100,"")</f>
        <v/>
      </c>
      <c r="AT200" s="70">
        <f>IFERROR(IF(AND((AQ200*$I$2*100/(AR200*AP200))&gt;100+3.33*AQ200-AR200*AP200/$I$2,AR200&lt;30),IF(100+3.33*AQ200-AR200*AP200/$I$2&gt;200,200,100+3.33*AQ200-AR200*AP200/$I$2),IF((AQ200*$I$2*100/(AR200*AP200))&lt;100+AQ200-3.33*AR200*AP200/$I$2,100+AQ200-3.33*AR200*AP200/$I$2,IF((AQ200*$I$2*100/(AR200*AP200))&gt;200,200,(AQ200*$I$2*100/(AR200*AP200))))),"")</f>
        <v/>
      </c>
      <c r="AU200" s="70">
        <f>IF(AP200&gt;0,MAX(K200:AO200),"")</f>
        <v/>
      </c>
      <c r="AV200" s="70">
        <f>IFERROR(VLOOKUP(A200,Maximos!A:AQ,8+(Precipitacion!$E$2-1)*3,FALSE),"")</f>
        <v/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0" s="72">
        <f>IFERROR(AU200-AV200,"NA")</f>
        <v/>
      </c>
    </row>
    <row r="201" ht="15" customHeight="1">
      <c r="A201" s="68" t="n">
        <v>21110180</v>
      </c>
      <c r="B201" s="69" t="inlineStr">
        <is>
          <t>Hato Bogota</t>
        </is>
      </c>
      <c r="C201" s="69" t="inlineStr">
        <is>
          <t>Area Operativa 04 - Huila-Caquetá</t>
        </is>
      </c>
      <c r="D201" s="70" t="n">
        <v>-75.15972222000001</v>
      </c>
      <c r="E201" s="70" t="n">
        <v>3.036027778</v>
      </c>
      <c r="F201" s="68" t="n">
        <v>591</v>
      </c>
      <c r="G201" s="68" t="n">
        <v>41</v>
      </c>
      <c r="H201" s="68" t="n">
        <v>41799</v>
      </c>
      <c r="I201" s="69" t="inlineStr">
        <is>
          <t>Huila</t>
        </is>
      </c>
      <c r="J201" s="69" t="inlineStr">
        <is>
          <t>Tello</t>
        </is>
      </c>
      <c r="K201" s="72" t="n">
        <v>0</v>
      </c>
      <c r="L201" s="72" t="n">
        <v>7</v>
      </c>
      <c r="M201" s="72" t="n">
        <v>0</v>
      </c>
      <c r="N201" s="72" t="n">
        <v>0</v>
      </c>
      <c r="O201" s="72" t="n">
        <v>0</v>
      </c>
      <c r="P201" s="72" t="n">
        <v>0</v>
      </c>
      <c r="Q201" s="72" t="n">
        <v>0</v>
      </c>
      <c r="R201" s="72" t="n">
        <v>0</v>
      </c>
      <c r="S201" s="72" t="n">
        <v>0</v>
      </c>
      <c r="T201" s="72" t="n"/>
      <c r="U201" s="72" t="n"/>
      <c r="V201" s="72" t="n"/>
      <c r="W201" s="72" t="n"/>
      <c r="X201" s="72" t="n"/>
      <c r="Y201" s="72" t="n"/>
      <c r="Z201" s="72" t="n"/>
      <c r="AA201" s="72" t="n"/>
      <c r="AB201" s="72" t="n"/>
      <c r="AC201" s="72" t="n"/>
      <c r="AD201" s="72" t="n"/>
      <c r="AE201" s="72" t="n"/>
      <c r="AF201" s="72" t="n"/>
      <c r="AG201" s="72" t="n"/>
      <c r="AH201" s="72" t="n"/>
      <c r="AI201" s="72" t="n"/>
      <c r="AJ201" s="72" t="n"/>
      <c r="AK201" s="72" t="n"/>
      <c r="AL201" s="72" t="n"/>
      <c r="AM201" s="72" t="n"/>
      <c r="AN201" s="72" t="n"/>
      <c r="AO201" s="72" t="n"/>
      <c r="AP201" s="70">
        <f>COUNTIF(K201:AO201,"&gt;=0")</f>
        <v/>
      </c>
      <c r="AQ201" s="70">
        <f>IF(AP201&gt;0,SUM(K201:AO201),"")</f>
        <v/>
      </c>
      <c r="AR201" s="70">
        <f>IFERROR(VLOOKUP(A201,Climatologia_PP!A:U,9+Precipitacion!$E$2,FALSE),"")</f>
        <v/>
      </c>
      <c r="AS201" s="70">
        <f>IFERROR((AQ201/AR201)*100,"")</f>
        <v/>
      </c>
      <c r="AT201" s="70">
        <f>IFERROR(IF(AND((AQ201*$I$2*100/(AR201*AP201))&gt;100+3.33*AQ201-AR201*AP201/$I$2,AR201&lt;30),IF(100+3.33*AQ201-AR201*AP201/$I$2&gt;200,200,100+3.33*AQ201-AR201*AP201/$I$2),IF((AQ201*$I$2*100/(AR201*AP201))&lt;100+AQ201-3.33*AR201*AP201/$I$2,100+AQ201-3.33*AR201*AP201/$I$2,IF((AQ201*$I$2*100/(AR201*AP201))&gt;200,200,(AQ201*$I$2*100/(AR201*AP201))))),"")</f>
        <v/>
      </c>
      <c r="AU201" s="70">
        <f>IF(AP201&gt;0,MAX(K201:AO201),"")</f>
        <v/>
      </c>
      <c r="AV201" s="70">
        <f>IFERROR(VLOOKUP(A201,Maximos!A:AQ,8+(Precipitacion!$E$2-1)*3,FALSE),"")</f>
        <v/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1" s="72">
        <f>IFERROR(AU201-AV201,"NA")</f>
        <v/>
      </c>
    </row>
    <row r="202" ht="15" customHeight="1">
      <c r="A202" s="68" t="n">
        <v>21110040</v>
      </c>
      <c r="B202" s="69" t="inlineStr">
        <is>
          <t>Hato Milagro</t>
        </is>
      </c>
      <c r="C202" s="69" t="inlineStr">
        <is>
          <t>Area Operativa 04 - Huila-Caquetá</t>
        </is>
      </c>
      <c r="D202" s="70" t="n">
        <v>-75.16841667</v>
      </c>
      <c r="E202" s="70" t="n">
        <v>3.074888889</v>
      </c>
      <c r="F202" s="68" t="n">
        <v>548</v>
      </c>
      <c r="G202" s="68" t="n">
        <v>41</v>
      </c>
      <c r="H202" s="68" t="n">
        <v>41799</v>
      </c>
      <c r="I202" s="69" t="inlineStr">
        <is>
          <t>Huila</t>
        </is>
      </c>
      <c r="J202" s="69" t="inlineStr">
        <is>
          <t>Tello</t>
        </is>
      </c>
      <c r="K202" s="72" t="n">
        <v>5</v>
      </c>
      <c r="L202" s="72" t="n">
        <v>1</v>
      </c>
      <c r="M202" s="72" t="n">
        <v>0</v>
      </c>
      <c r="N202" s="72" t="n">
        <v>0</v>
      </c>
      <c r="O202" s="72" t="n">
        <v>4</v>
      </c>
      <c r="P202" s="72" t="n">
        <v>0</v>
      </c>
      <c r="Q202" s="72" t="n">
        <v>0</v>
      </c>
      <c r="R202" s="72" t="n">
        <v>0</v>
      </c>
      <c r="S202" s="72" t="n">
        <v>0</v>
      </c>
      <c r="T202" s="72" t="n"/>
      <c r="U202" s="72" t="n"/>
      <c r="V202" s="72" t="n"/>
      <c r="W202" s="72" t="n"/>
      <c r="X202" s="72" t="n"/>
      <c r="Y202" s="72" t="n"/>
      <c r="Z202" s="72" t="n"/>
      <c r="AA202" s="72" t="n"/>
      <c r="AB202" s="72" t="n"/>
      <c r="AC202" s="72" t="n"/>
      <c r="AD202" s="72" t="n"/>
      <c r="AE202" s="72" t="n"/>
      <c r="AF202" s="72" t="n"/>
      <c r="AG202" s="72" t="n"/>
      <c r="AH202" s="72" t="n"/>
      <c r="AI202" s="72" t="n"/>
      <c r="AJ202" s="72" t="n"/>
      <c r="AK202" s="72" t="n"/>
      <c r="AL202" s="72" t="n"/>
      <c r="AM202" s="72" t="n"/>
      <c r="AN202" s="72" t="n"/>
      <c r="AO202" s="72" t="n"/>
      <c r="AP202" s="70">
        <f>COUNTIF(K202:AO202,"&gt;=0")</f>
        <v/>
      </c>
      <c r="AQ202" s="70">
        <f>IF(AP202&gt;0,SUM(K202:AO202),"")</f>
        <v/>
      </c>
      <c r="AR202" s="70">
        <f>IFERROR(VLOOKUP(A202,Climatologia_PP!A:U,9+Precipitacion!$E$2,FALSE),"")</f>
        <v/>
      </c>
      <c r="AS202" s="70">
        <f>IFERROR((AQ202/AR202)*100,"")</f>
        <v/>
      </c>
      <c r="AT202" s="70">
        <f>IFERROR(IF(AND((AQ202*$I$2*100/(AR202*AP202))&gt;100+3.33*AQ202-AR202*AP202/$I$2,AR202&lt;30),IF(100+3.33*AQ202-AR202*AP202/$I$2&gt;200,200,100+3.33*AQ202-AR202*AP202/$I$2),IF((AQ202*$I$2*100/(AR202*AP202))&lt;100+AQ202-3.33*AR202*AP202/$I$2,100+AQ202-3.33*AR202*AP202/$I$2,IF((AQ202*$I$2*100/(AR202*AP202))&gt;200,200,(AQ202*$I$2*100/(AR202*AP202))))),"")</f>
        <v/>
      </c>
      <c r="AU202" s="70">
        <f>IF(AP202&gt;0,MAX(K202:AO202),"")</f>
        <v/>
      </c>
      <c r="AV202" s="70">
        <f>IFERROR(VLOOKUP(A202,Maximos!A:AQ,8+(Precipitacion!$E$2-1)*3,FALSE),"")</f>
        <v/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2" s="72">
        <f>IFERROR(AU202-AV202,"NA")</f>
        <v/>
      </c>
    </row>
    <row r="203" ht="15" customHeight="1">
      <c r="A203" s="68" t="n">
        <v>21110400</v>
      </c>
      <c r="B203" s="69" t="inlineStr">
        <is>
          <t>Santa Helena</t>
        </is>
      </c>
      <c r="C203" s="69" t="inlineStr">
        <is>
          <t>Area Operativa 04 - Huila-Caquetá</t>
        </is>
      </c>
      <c r="D203" s="70" t="n">
        <v>-75.10819444000001</v>
      </c>
      <c r="E203" s="70" t="n">
        <v>2.851138889</v>
      </c>
      <c r="F203" s="68" t="n">
        <v>1160</v>
      </c>
      <c r="G203" s="68" t="n">
        <v>41</v>
      </c>
      <c r="H203" s="68" t="n">
        <v>41001</v>
      </c>
      <c r="I203" s="69" t="inlineStr">
        <is>
          <t>Huila</t>
        </is>
      </c>
      <c r="J203" s="69" t="inlineStr">
        <is>
          <t>Neiva</t>
        </is>
      </c>
      <c r="K203" s="72" t="n">
        <v>5.8</v>
      </c>
      <c r="L203" s="72" t="n">
        <v>3.4</v>
      </c>
      <c r="M203" s="72" t="n">
        <v>0</v>
      </c>
      <c r="N203" s="72" t="n">
        <v>0</v>
      </c>
      <c r="O203" s="72" t="n">
        <v>0</v>
      </c>
      <c r="P203" s="72" t="n">
        <v>0</v>
      </c>
      <c r="Q203" s="72" t="n">
        <v>0</v>
      </c>
      <c r="R203" s="72" t="n">
        <v>0</v>
      </c>
      <c r="S203" s="72" t="n">
        <v/>
      </c>
      <c r="T203" s="72" t="n"/>
      <c r="U203" s="72" t="n"/>
      <c r="V203" s="72" t="n"/>
      <c r="W203" s="72" t="n"/>
      <c r="X203" s="72" t="n"/>
      <c r="Y203" s="72" t="n"/>
      <c r="Z203" s="72" t="n"/>
      <c r="AA203" s="72" t="n"/>
      <c r="AB203" s="72" t="n"/>
      <c r="AC203" s="72" t="n"/>
      <c r="AD203" s="72" t="n"/>
      <c r="AE203" s="72" t="n"/>
      <c r="AF203" s="72" t="n"/>
      <c r="AG203" s="72" t="n"/>
      <c r="AH203" s="72" t="n"/>
      <c r="AI203" s="72" t="n"/>
      <c r="AJ203" s="72" t="n"/>
      <c r="AK203" s="72" t="n"/>
      <c r="AL203" s="72" t="n"/>
      <c r="AM203" s="72" t="n"/>
      <c r="AN203" s="72" t="n"/>
      <c r="AO203" s="72" t="n"/>
      <c r="AP203" s="70">
        <f>COUNTIF(K203:AO203,"&gt;=0")</f>
        <v/>
      </c>
      <c r="AQ203" s="70">
        <f>IF(AP203&gt;0,SUM(K203:AO203),"")</f>
        <v/>
      </c>
      <c r="AR203" s="70">
        <f>IFERROR(VLOOKUP(A203,Climatologia_PP!A:U,9+Precipitacion!$E$2,FALSE),"")</f>
        <v/>
      </c>
      <c r="AS203" s="70">
        <f>IFERROR((AQ203/AR203)*100,"")</f>
        <v/>
      </c>
      <c r="AT203" s="70">
        <f>IFERROR(IF(AND((AQ203*$I$2*100/(AR203*AP203))&gt;100+3.33*AQ203-AR203*AP203/$I$2,AR203&lt;30),IF(100+3.33*AQ203-AR203*AP203/$I$2&gt;200,200,100+3.33*AQ203-AR203*AP203/$I$2),IF((AQ203*$I$2*100/(AR203*AP203))&lt;100+AQ203-3.33*AR203*AP203/$I$2,100+AQ203-3.33*AR203*AP203/$I$2,IF((AQ203*$I$2*100/(AR203*AP203))&gt;200,200,(AQ203*$I$2*100/(AR203*AP203))))),"")</f>
        <v/>
      </c>
      <c r="AU203" s="70">
        <f>IF(AP203&gt;0,MAX(K203:AO203),"")</f>
        <v/>
      </c>
      <c r="AV203" s="70">
        <f>IFERROR(VLOOKUP(A203,Maximos!A:AQ,8+(Precipitacion!$E$2-1)*3,FALSE),"")</f>
        <v/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3" s="72">
        <f>IFERROR(AU203-AV203,"NA")</f>
        <v/>
      </c>
    </row>
    <row r="204" ht="15" customHeight="1">
      <c r="A204" s="68" t="n">
        <v>21090020</v>
      </c>
      <c r="B204" s="69" t="inlineStr">
        <is>
          <t>Cucharo El</t>
        </is>
      </c>
      <c r="C204" s="69" t="inlineStr">
        <is>
          <t>Area Operativa 04 - Huila-Caquetá</t>
        </is>
      </c>
      <c r="D204" s="70" t="n">
        <v>-75.39919444</v>
      </c>
      <c r="E204" s="70" t="n">
        <v>2.855555556</v>
      </c>
      <c r="F204" s="68" t="n">
        <v>620</v>
      </c>
      <c r="G204" s="68" t="n">
        <v>41</v>
      </c>
      <c r="H204" s="68" t="n">
        <v>41524</v>
      </c>
      <c r="I204" s="69" t="inlineStr">
        <is>
          <t>Huila</t>
        </is>
      </c>
      <c r="J204" s="69" t="inlineStr">
        <is>
          <t>Palermo</t>
        </is>
      </c>
      <c r="K204" s="72" t="n">
        <v>0</v>
      </c>
      <c r="L204" s="72" t="n">
        <v>0</v>
      </c>
      <c r="M204" s="72" t="n">
        <v>0</v>
      </c>
      <c r="N204" s="72" t="n">
        <v>0</v>
      </c>
      <c r="O204" s="72" t="n">
        <v>0</v>
      </c>
      <c r="P204" s="72" t="n">
        <v>0</v>
      </c>
      <c r="Q204" s="72" t="n">
        <v>0</v>
      </c>
      <c r="R204" s="72" t="n">
        <v>0</v>
      </c>
      <c r="S204" s="72" t="n">
        <v>0</v>
      </c>
      <c r="T204" s="72" t="n"/>
      <c r="U204" s="72" t="n"/>
      <c r="V204" s="72" t="n"/>
      <c r="W204" s="72" t="n"/>
      <c r="X204" s="72" t="n"/>
      <c r="Y204" s="72" t="n"/>
      <c r="Z204" s="72" t="n"/>
      <c r="AA204" s="72" t="n"/>
      <c r="AB204" s="72" t="n"/>
      <c r="AC204" s="72" t="n"/>
      <c r="AD204" s="72" t="n"/>
      <c r="AE204" s="72" t="n"/>
      <c r="AF204" s="72" t="n"/>
      <c r="AG204" s="72" t="n"/>
      <c r="AH204" s="72" t="n"/>
      <c r="AI204" s="72" t="n"/>
      <c r="AJ204" s="72" t="n"/>
      <c r="AK204" s="72" t="n"/>
      <c r="AL204" s="72" t="n"/>
      <c r="AM204" s="72" t="n"/>
      <c r="AN204" s="72" t="n"/>
      <c r="AO204" s="72" t="n"/>
      <c r="AP204" s="70">
        <f>COUNTIF(K204:AO204,"&gt;=0")</f>
        <v/>
      </c>
      <c r="AQ204" s="70">
        <f>IF(AP204&gt;0,SUM(K204:AO204),"")</f>
        <v/>
      </c>
      <c r="AR204" s="70">
        <f>IFERROR(VLOOKUP(A204,Climatologia_PP!A:U,9+Precipitacion!$E$2,FALSE),"")</f>
        <v/>
      </c>
      <c r="AS204" s="70">
        <f>IFERROR((AQ204/AR204)*100,"")</f>
        <v/>
      </c>
      <c r="AT204" s="70">
        <f>IFERROR(IF(AND((AQ204*$I$2*100/(AR204*AP204))&gt;100+3.33*AQ204-AR204*AP204/$I$2,AR204&lt;30),IF(100+3.33*AQ204-AR204*AP204/$I$2&gt;200,200,100+3.33*AQ204-AR204*AP204/$I$2),IF((AQ204*$I$2*100/(AR204*AP204))&lt;100+AQ204-3.33*AR204*AP204/$I$2,100+AQ204-3.33*AR204*AP204/$I$2,IF((AQ204*$I$2*100/(AR204*AP204))&gt;200,200,(AQ204*$I$2*100/(AR204*AP204))))),"")</f>
        <v/>
      </c>
      <c r="AU204" s="70">
        <f>IF(AP204&gt;0,MAX(K204:AO204),"")</f>
        <v/>
      </c>
      <c r="AV204" s="70">
        <f>IFERROR(VLOOKUP(A204,Maximos!A:AQ,8+(Precipitacion!$E$2-1)*3,FALSE),"")</f>
        <v/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4" s="72">
        <f>IFERROR(AU204-AV204,"NA")</f>
        <v/>
      </c>
    </row>
    <row r="205" ht="15" customHeight="1">
      <c r="A205" s="68" t="n">
        <v>21110160</v>
      </c>
      <c r="B205" s="69" t="inlineStr">
        <is>
          <t>Mesa Redonda</t>
        </is>
      </c>
      <c r="C205" s="69" t="inlineStr">
        <is>
          <t>Area Operativa 04 - Huila-Caquetá</t>
        </is>
      </c>
      <c r="D205" s="70" t="n">
        <v>-75.19902777999999</v>
      </c>
      <c r="E205" s="70" t="n">
        <v>3.118472222</v>
      </c>
      <c r="F205" s="68" t="n">
        <v>500</v>
      </c>
      <c r="G205" s="68" t="n">
        <v>41</v>
      </c>
      <c r="H205" s="68" t="n">
        <v>41799</v>
      </c>
      <c r="I205" s="69" t="inlineStr">
        <is>
          <t>Huila</t>
        </is>
      </c>
      <c r="J205" s="69" t="inlineStr">
        <is>
          <t>Tello</t>
        </is>
      </c>
      <c r="K205" s="72" t="n">
        <v>4</v>
      </c>
      <c r="L205" s="72" t="n">
        <v>4</v>
      </c>
      <c r="M205" s="72" t="n">
        <v>0</v>
      </c>
      <c r="N205" s="72" t="n">
        <v>0</v>
      </c>
      <c r="O205" s="72" t="n">
        <v>0</v>
      </c>
      <c r="P205" s="72" t="n">
        <v>0</v>
      </c>
      <c r="Q205" s="72" t="n">
        <v>0</v>
      </c>
      <c r="R205" s="72" t="n">
        <v>0</v>
      </c>
      <c r="S205" s="72" t="n">
        <v>0</v>
      </c>
      <c r="T205" s="72" t="n"/>
      <c r="U205" s="72" t="n"/>
      <c r="V205" s="72" t="n"/>
      <c r="W205" s="72" t="n"/>
      <c r="X205" s="72" t="n"/>
      <c r="Y205" s="72" t="n"/>
      <c r="Z205" s="72" t="n"/>
      <c r="AA205" s="72" t="n"/>
      <c r="AB205" s="72" t="n"/>
      <c r="AC205" s="72" t="n"/>
      <c r="AD205" s="72" t="n"/>
      <c r="AE205" s="72" t="n"/>
      <c r="AF205" s="72" t="n"/>
      <c r="AG205" s="72" t="n"/>
      <c r="AH205" s="72" t="n"/>
      <c r="AI205" s="72" t="n"/>
      <c r="AJ205" s="72" t="n"/>
      <c r="AK205" s="72" t="n"/>
      <c r="AL205" s="72" t="n"/>
      <c r="AM205" s="72" t="n"/>
      <c r="AN205" s="72" t="n"/>
      <c r="AO205" s="72" t="n"/>
      <c r="AP205" s="70">
        <f>COUNTIF(K205:AO205,"&gt;=0")</f>
        <v/>
      </c>
      <c r="AQ205" s="70">
        <f>IF(AP205&gt;0,SUM(K205:AO205),"")</f>
        <v/>
      </c>
      <c r="AR205" s="70">
        <f>IFERROR(VLOOKUP(A205,Climatologia_PP!A:U,9+Precipitacion!$E$2,FALSE),"")</f>
        <v/>
      </c>
      <c r="AS205" s="70">
        <f>IFERROR((AQ205/AR205)*100,"")</f>
        <v/>
      </c>
      <c r="AT205" s="70">
        <f>IFERROR(IF(AND((AQ205*$I$2*100/(AR205*AP205))&gt;100+3.33*AQ205-AR205*AP205/$I$2,AR205&lt;30),IF(100+3.33*AQ205-AR205*AP205/$I$2&gt;200,200,100+3.33*AQ205-AR205*AP205/$I$2),IF((AQ205*$I$2*100/(AR205*AP205))&lt;100+AQ205-3.33*AR205*AP205/$I$2,100+AQ205-3.33*AR205*AP205/$I$2,IF((AQ205*$I$2*100/(AR205*AP205))&gt;200,200,(AQ205*$I$2*100/(AR205*AP205))))),"")</f>
        <v/>
      </c>
      <c r="AU205" s="70">
        <f>IF(AP205&gt;0,MAX(K205:AO205),"")</f>
        <v/>
      </c>
      <c r="AV205" s="70">
        <f>IFERROR(VLOOKUP(A205,Maximos!A:AQ,8+(Precipitacion!$E$2-1)*3,FALSE),"")</f>
        <v/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5" s="72">
        <f>IFERROR(AU205-AV205,"NA")</f>
        <v/>
      </c>
    </row>
    <row r="206" ht="15" customHeight="1">
      <c r="A206" s="68" t="n">
        <v>21110070</v>
      </c>
      <c r="B206" s="69" t="inlineStr">
        <is>
          <t>Baraya</t>
        </is>
      </c>
      <c r="C206" s="69" t="inlineStr">
        <is>
          <t>Area Operativa 04 - Huila-Caquetá</t>
        </is>
      </c>
      <c r="D206" s="70" t="n">
        <v>-75.05733333000001</v>
      </c>
      <c r="E206" s="70" t="n">
        <v>3.150333333</v>
      </c>
      <c r="F206" s="68" t="n">
        <v>615</v>
      </c>
      <c r="G206" s="68" t="n">
        <v>41</v>
      </c>
      <c r="H206" s="68" t="n">
        <v>41078</v>
      </c>
      <c r="I206" s="69" t="inlineStr">
        <is>
          <t>Huila</t>
        </is>
      </c>
      <c r="J206" s="69" t="inlineStr">
        <is>
          <t>Baraya</t>
        </is>
      </c>
      <c r="K206" s="72" t="n">
        <v>6</v>
      </c>
      <c r="L206" s="72" t="n">
        <v>4</v>
      </c>
      <c r="M206" s="72" t="n">
        <v>1</v>
      </c>
      <c r="N206" s="72" t="n">
        <v>0</v>
      </c>
      <c r="O206" s="72" t="n">
        <v>2</v>
      </c>
      <c r="P206" s="72" t="n">
        <v>0</v>
      </c>
      <c r="Q206" s="72" t="n">
        <v>0</v>
      </c>
      <c r="R206" s="72" t="n">
        <v>0</v>
      </c>
      <c r="S206" s="72" t="n">
        <v>0</v>
      </c>
      <c r="T206" s="72" t="n"/>
      <c r="U206" s="72" t="n"/>
      <c r="V206" s="72" t="n"/>
      <c r="W206" s="72" t="n"/>
      <c r="X206" s="72" t="n"/>
      <c r="Y206" s="72" t="n"/>
      <c r="Z206" s="72" t="n"/>
      <c r="AA206" s="72" t="n"/>
      <c r="AB206" s="72" t="n"/>
      <c r="AC206" s="72" t="n"/>
      <c r="AD206" s="72" t="n"/>
      <c r="AE206" s="72" t="n"/>
      <c r="AF206" s="72" t="n"/>
      <c r="AG206" s="72" t="n"/>
      <c r="AH206" s="72" t="n"/>
      <c r="AI206" s="72" t="n"/>
      <c r="AJ206" s="72" t="n"/>
      <c r="AK206" s="72" t="n"/>
      <c r="AL206" s="72" t="n"/>
      <c r="AM206" s="72" t="n"/>
      <c r="AN206" s="72" t="n"/>
      <c r="AO206" s="72" t="n"/>
      <c r="AP206" s="70">
        <f>COUNTIF(K206:AO206,"&gt;=0")</f>
        <v/>
      </c>
      <c r="AQ206" s="70">
        <f>IF(AP206&gt;0,SUM(K206:AO206),"")</f>
        <v/>
      </c>
      <c r="AR206" s="70">
        <f>IFERROR(VLOOKUP(A206,Climatologia_PP!A:U,9+Precipitacion!$E$2,FALSE),"")</f>
        <v/>
      </c>
      <c r="AS206" s="70">
        <f>IFERROR((AQ206/AR206)*100,"")</f>
        <v/>
      </c>
      <c r="AT206" s="70">
        <f>IFERROR(IF(AND((AQ206*$I$2*100/(AR206*AP206))&gt;100+3.33*AQ206-AR206*AP206/$I$2,AR206&lt;30),IF(100+3.33*AQ206-AR206*AP206/$I$2&gt;200,200,100+3.33*AQ206-AR206*AP206/$I$2),IF((AQ206*$I$2*100/(AR206*AP206))&lt;100+AQ206-3.33*AR206*AP206/$I$2,100+AQ206-3.33*AR206*AP206/$I$2,IF((AQ206*$I$2*100/(AR206*AP206))&gt;200,200,(AQ206*$I$2*100/(AR206*AP206))))),"")</f>
        <v/>
      </c>
      <c r="AU206" s="70">
        <f>IF(AP206&gt;0,MAX(K206:AO206),"")</f>
        <v/>
      </c>
      <c r="AV206" s="70">
        <f>IFERROR(VLOOKUP(A206,Maximos!A:AQ,8+(Precipitacion!$E$2-1)*3,FALSE),"")</f>
        <v/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6" s="72">
        <f>IFERROR(AU206-AV206,"NA")</f>
        <v/>
      </c>
    </row>
    <row r="207" ht="15" customHeight="1">
      <c r="A207" s="68" t="n">
        <v>21110330</v>
      </c>
      <c r="B207" s="69" t="inlineStr">
        <is>
          <t>Polonia</t>
        </is>
      </c>
      <c r="C207" s="69" t="inlineStr">
        <is>
          <t>Area Operativa 04 - Huila-Caquetá</t>
        </is>
      </c>
      <c r="D207" s="70" t="n">
        <v>-75.21841667</v>
      </c>
      <c r="E207" s="70" t="n">
        <v>3.187388889</v>
      </c>
      <c r="F207" s="68" t="n">
        <v>429</v>
      </c>
      <c r="G207" s="68" t="n">
        <v>41</v>
      </c>
      <c r="H207" s="68" t="n">
        <v>41872</v>
      </c>
      <c r="I207" s="69" t="inlineStr">
        <is>
          <t>Huila</t>
        </is>
      </c>
      <c r="J207" s="69" t="inlineStr">
        <is>
          <t>Villavieja</t>
        </is>
      </c>
      <c r="K207" s="72" t="n">
        <v>0</v>
      </c>
      <c r="L207" s="72" t="n">
        <v>0</v>
      </c>
      <c r="M207" s="72" t="n">
        <v>0</v>
      </c>
      <c r="N207" s="72" t="n">
        <v>0</v>
      </c>
      <c r="O207" s="72" t="n">
        <v>0</v>
      </c>
      <c r="P207" s="72" t="n">
        <v>0</v>
      </c>
      <c r="Q207" s="72" t="n">
        <v>0</v>
      </c>
      <c r="R207" s="72" t="n">
        <v>0</v>
      </c>
      <c r="S207" s="72" t="n">
        <v>0</v>
      </c>
      <c r="T207" s="72" t="n"/>
      <c r="U207" s="72" t="n"/>
      <c r="V207" s="72" t="n"/>
      <c r="W207" s="72" t="n"/>
      <c r="X207" s="72" t="n"/>
      <c r="Y207" s="72" t="n"/>
      <c r="Z207" s="72" t="n"/>
      <c r="AA207" s="72" t="n"/>
      <c r="AB207" s="72" t="n"/>
      <c r="AC207" s="72" t="n"/>
      <c r="AD207" s="72" t="n"/>
      <c r="AE207" s="72" t="n"/>
      <c r="AF207" s="72" t="n"/>
      <c r="AG207" s="72" t="n"/>
      <c r="AH207" s="72" t="n"/>
      <c r="AI207" s="72" t="n"/>
      <c r="AJ207" s="72" t="n"/>
      <c r="AK207" s="72" t="n"/>
      <c r="AL207" s="72" t="n"/>
      <c r="AM207" s="72" t="n"/>
      <c r="AN207" s="72" t="n"/>
      <c r="AO207" s="72" t="n"/>
      <c r="AP207" s="70">
        <f>COUNTIF(K207:AO207,"&gt;=0")</f>
        <v/>
      </c>
      <c r="AQ207" s="70">
        <f>IF(AP207&gt;0,SUM(K207:AO207),"")</f>
        <v/>
      </c>
      <c r="AR207" s="70">
        <f>IFERROR(VLOOKUP(A207,Climatologia_PP!A:U,9+Precipitacion!$E$2,FALSE),"")</f>
        <v/>
      </c>
      <c r="AS207" s="70">
        <f>IFERROR((AQ207/AR207)*100,"")</f>
        <v/>
      </c>
      <c r="AT207" s="70">
        <f>IFERROR(IF(AND((AQ207*$I$2*100/(AR207*AP207))&gt;100+3.33*AQ207-AR207*AP207/$I$2,AR207&lt;30),IF(100+3.33*AQ207-AR207*AP207/$I$2&gt;200,200,100+3.33*AQ207-AR207*AP207/$I$2),IF((AQ207*$I$2*100/(AR207*AP207))&lt;100+AQ207-3.33*AR207*AP207/$I$2,100+AQ207-3.33*AR207*AP207/$I$2,IF((AQ207*$I$2*100/(AR207*AP207))&gt;200,200,(AQ207*$I$2*100/(AR207*AP207))))),"")</f>
        <v/>
      </c>
      <c r="AU207" s="70">
        <f>IF(AP207&gt;0,MAX(K207:AO207),"")</f>
        <v/>
      </c>
      <c r="AV207" s="70">
        <f>IFERROR(VLOOKUP(A207,Maximos!A:AQ,8+(Precipitacion!$E$2-1)*3,FALSE),"")</f>
        <v/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7" s="72">
        <f>IFERROR(AU207-AV207,"NA")</f>
        <v/>
      </c>
    </row>
    <row r="208" ht="15" customHeight="1">
      <c r="A208" s="68" t="n">
        <v>21110460</v>
      </c>
      <c r="B208" s="69" t="inlineStr">
        <is>
          <t>Neiva</t>
        </is>
      </c>
      <c r="C208" s="69" t="inlineStr">
        <is>
          <t>Area Operativa 04 - Huila-Caquetá</t>
        </is>
      </c>
      <c r="D208" s="70" t="n">
        <v>-75.24902778000001</v>
      </c>
      <c r="E208" s="70" t="n">
        <v>2.939722222</v>
      </c>
      <c r="F208" s="68" t="n">
        <v>516</v>
      </c>
      <c r="G208" s="68" t="n">
        <v>41</v>
      </c>
      <c r="H208" s="68" t="n">
        <v>41001</v>
      </c>
      <c r="I208" s="69" t="inlineStr">
        <is>
          <t>Huila</t>
        </is>
      </c>
      <c r="J208" s="69" t="inlineStr">
        <is>
          <t>Neiva</t>
        </is>
      </c>
      <c r="K208" s="72" t="n">
        <v>1</v>
      </c>
      <c r="L208" s="72" t="n">
        <v>3</v>
      </c>
      <c r="M208" s="72" t="n">
        <v>0</v>
      </c>
      <c r="N208" s="72" t="n">
        <v>0</v>
      </c>
      <c r="O208" s="72" t="n">
        <v>0</v>
      </c>
      <c r="P208" s="72" t="n">
        <v>0</v>
      </c>
      <c r="Q208" s="72" t="n">
        <v>0</v>
      </c>
      <c r="R208" s="72" t="n">
        <v>0</v>
      </c>
      <c r="S208" s="94" t="n">
        <v>0</v>
      </c>
      <c r="T208" s="72" t="n"/>
      <c r="U208" s="72" t="n"/>
      <c r="V208" s="72" t="n"/>
      <c r="W208" s="72" t="n"/>
      <c r="X208" s="72" t="n"/>
      <c r="Y208" s="72" t="n"/>
      <c r="Z208" s="72" t="n"/>
      <c r="AA208" s="72" t="n"/>
      <c r="AB208" s="72" t="n"/>
      <c r="AC208" s="72" t="n"/>
      <c r="AD208" s="72" t="n"/>
      <c r="AE208" s="72" t="n"/>
      <c r="AF208" s="72" t="n"/>
      <c r="AG208" s="72" t="n"/>
      <c r="AH208" s="72" t="n"/>
      <c r="AI208" s="72" t="n"/>
      <c r="AJ208" s="72" t="n"/>
      <c r="AK208" s="72" t="n"/>
      <c r="AL208" s="72" t="n"/>
      <c r="AM208" s="72" t="n"/>
      <c r="AN208" s="72" t="n"/>
      <c r="AO208" s="72" t="n"/>
      <c r="AP208" s="70">
        <f>COUNTIF(K208:AO208,"&gt;=0")</f>
        <v/>
      </c>
      <c r="AQ208" s="70">
        <f>IF(AP208&gt;0,SUM(K208:AO208),"")</f>
        <v/>
      </c>
      <c r="AR208" s="70">
        <f>IFERROR(VLOOKUP(A208,Climatologia_PP!A:U,9+Precipitacion!$E$2,FALSE),"")</f>
        <v/>
      </c>
      <c r="AS208" s="70">
        <f>IFERROR((AQ208/AR208)*100,"")</f>
        <v/>
      </c>
      <c r="AT208" s="70">
        <f>IFERROR(IF(AND((AQ208*$I$2*100/(AR208*AP208))&gt;100+3.33*AQ208-AR208*AP208/$I$2,AR208&lt;30),IF(100+3.33*AQ208-AR208*AP208/$I$2&gt;200,200,100+3.33*AQ208-AR208*AP208/$I$2),IF((AQ208*$I$2*100/(AR208*AP208))&lt;100+AQ208-3.33*AR208*AP208/$I$2,100+AQ208-3.33*AR208*AP208/$I$2,IF((AQ208*$I$2*100/(AR208*AP208))&gt;200,200,(AQ208*$I$2*100/(AR208*AP208))))),"")</f>
        <v/>
      </c>
      <c r="AU208" s="70">
        <f>IF(AP208&gt;0,MAX(K208:AO208),"")</f>
        <v/>
      </c>
      <c r="AV208" s="70">
        <f>IFERROR(VLOOKUP(A208,Maximos!A:AQ,8+(Precipitacion!$E$2-1)*3,FALSE),"")</f>
        <v/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8" s="72">
        <f>IFERROR(AU208-AV208,"NA")</f>
        <v/>
      </c>
    </row>
    <row r="209" ht="15" customHeight="1">
      <c r="A209" s="68" t="n">
        <v>21115100</v>
      </c>
      <c r="B209" s="69" t="inlineStr">
        <is>
          <t>Palacio-Vegalarga</t>
        </is>
      </c>
      <c r="C209" s="69" t="inlineStr">
        <is>
          <t>Area Operativa 04 - Huila-Caquetá</t>
        </is>
      </c>
      <c r="D209" s="70" t="n">
        <v>-75.06638889</v>
      </c>
      <c r="E209" s="70" t="n">
        <v>2.942638889</v>
      </c>
      <c r="F209" s="68" t="n">
        <v>1100</v>
      </c>
      <c r="G209" s="68" t="n">
        <v>41</v>
      </c>
      <c r="H209" s="68" t="n">
        <v>41001</v>
      </c>
      <c r="I209" s="69" t="inlineStr">
        <is>
          <t>Huila</t>
        </is>
      </c>
      <c r="J209" s="69" t="inlineStr">
        <is>
          <t>Neiva</t>
        </is>
      </c>
      <c r="K209" s="72" t="n">
        <v>4.5</v>
      </c>
      <c r="L209" s="72" t="n">
        <v>3.7</v>
      </c>
      <c r="M209" s="72" t="n">
        <v>0</v>
      </c>
      <c r="N209" s="72" t="n">
        <v>0</v>
      </c>
      <c r="O209" s="72" t="n">
        <v>0</v>
      </c>
      <c r="P209" s="72" t="n">
        <v>0</v>
      </c>
      <c r="Q209" s="72" t="n">
        <v>0.3</v>
      </c>
      <c r="R209" s="72" t="n">
        <v>0</v>
      </c>
      <c r="S209" s="72" t="n">
        <v>0</v>
      </c>
      <c r="T209" s="72" t="n"/>
      <c r="U209" s="72" t="n"/>
      <c r="V209" s="72" t="n"/>
      <c r="W209" s="72" t="n"/>
      <c r="X209" s="72" t="n"/>
      <c r="Y209" s="72" t="n"/>
      <c r="Z209" s="72" t="n"/>
      <c r="AA209" s="72" t="n"/>
      <c r="AB209" s="72" t="n"/>
      <c r="AC209" s="72" t="n"/>
      <c r="AD209" s="72" t="n"/>
      <c r="AE209" s="72" t="n"/>
      <c r="AF209" s="72" t="n"/>
      <c r="AG209" s="72" t="n"/>
      <c r="AH209" s="72" t="n"/>
      <c r="AI209" s="72" t="n"/>
      <c r="AJ209" s="72" t="n"/>
      <c r="AK209" s="72" t="n"/>
      <c r="AL209" s="72" t="n"/>
      <c r="AM209" s="72" t="n"/>
      <c r="AN209" s="72" t="n"/>
      <c r="AO209" s="72" t="n"/>
      <c r="AP209" s="70">
        <f>COUNTIF(K209:AO209,"&gt;=0")</f>
        <v/>
      </c>
      <c r="AQ209" s="70">
        <f>IF(AP209&gt;0,SUM(K209:AO209),"")</f>
        <v/>
      </c>
      <c r="AR209" s="70">
        <f>IFERROR(VLOOKUP(A209,Climatologia_PP!A:U,9+Precipitacion!$E$2,FALSE),"")</f>
        <v/>
      </c>
      <c r="AS209" s="70">
        <f>IFERROR((AQ209/AR209)*100,"")</f>
        <v/>
      </c>
      <c r="AT209" s="70">
        <f>IFERROR(IF(AND((AQ209*$I$2*100/(AR209*AP209))&gt;100+3.33*AQ209-AR209*AP209/$I$2,AR209&lt;30),IF(100+3.33*AQ209-AR209*AP209/$I$2&gt;200,200,100+3.33*AQ209-AR209*AP209/$I$2),IF((AQ209*$I$2*100/(AR209*AP209))&lt;100+AQ209-3.33*AR209*AP209/$I$2,100+AQ209-3.33*AR209*AP209/$I$2,IF((AQ209*$I$2*100/(AR209*AP209))&gt;200,200,(AQ209*$I$2*100/(AR209*AP209))))),"")</f>
        <v/>
      </c>
      <c r="AU209" s="70">
        <f>IF(AP209&gt;0,MAX(K209:AO209),"")</f>
        <v/>
      </c>
      <c r="AV209" s="70">
        <f>IFERROR(VLOOKUP(A209,Maximos!A:AQ,8+(Precipitacion!$E$2-1)*3,FALSE),"")</f>
        <v/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9" s="72">
        <f>IFERROR(AU209-AV209,"NA")</f>
        <v/>
      </c>
    </row>
    <row r="210" ht="15" customHeight="1">
      <c r="A210" s="68" t="n">
        <v>21145040</v>
      </c>
      <c r="B210" s="69" t="inlineStr">
        <is>
          <t>San Alfonso</t>
        </is>
      </c>
      <c r="C210" s="69" t="inlineStr">
        <is>
          <t>Area Operativa 04 - Huila-Caquetá</t>
        </is>
      </c>
      <c r="D210" s="70" t="n">
        <v>-75.11011111000001</v>
      </c>
      <c r="E210" s="70" t="n">
        <v>3.373361111</v>
      </c>
      <c r="F210" s="68" t="n">
        <v>440</v>
      </c>
      <c r="G210" s="68" t="n">
        <v>41</v>
      </c>
      <c r="H210" s="68" t="n">
        <v>41872</v>
      </c>
      <c r="I210" s="69" t="inlineStr">
        <is>
          <t>Huila</t>
        </is>
      </c>
      <c r="J210" s="69" t="inlineStr">
        <is>
          <t>Villavieja</t>
        </is>
      </c>
      <c r="K210" s="72" t="n">
        <v>0.5</v>
      </c>
      <c r="L210" s="72" t="n">
        <v>2</v>
      </c>
      <c r="M210" s="72" t="n">
        <v>0</v>
      </c>
      <c r="N210" s="72" t="n">
        <v>0</v>
      </c>
      <c r="O210" s="72" t="n">
        <v>0</v>
      </c>
      <c r="P210" s="72" t="n">
        <v>0</v>
      </c>
      <c r="Q210" s="72" t="n">
        <v>0</v>
      </c>
      <c r="R210" s="72" t="n">
        <v>0</v>
      </c>
      <c r="S210" s="72" t="n">
        <v>0</v>
      </c>
      <c r="T210" s="72" t="n"/>
      <c r="U210" s="72" t="n"/>
      <c r="V210" s="72" t="n"/>
      <c r="W210" s="72" t="n"/>
      <c r="X210" s="72" t="n"/>
      <c r="Y210" s="72" t="n"/>
      <c r="Z210" s="72" t="n"/>
      <c r="AA210" s="72" t="n"/>
      <c r="AB210" s="72" t="n"/>
      <c r="AC210" s="72" t="n"/>
      <c r="AD210" s="72" t="n"/>
      <c r="AE210" s="72" t="n"/>
      <c r="AF210" s="72" t="n"/>
      <c r="AG210" s="72" t="n"/>
      <c r="AH210" s="72" t="n"/>
      <c r="AI210" s="72" t="n"/>
      <c r="AJ210" s="72" t="n"/>
      <c r="AK210" s="72" t="n"/>
      <c r="AL210" s="72" t="n"/>
      <c r="AM210" s="72" t="n"/>
      <c r="AN210" s="72" t="n"/>
      <c r="AO210" s="72" t="n"/>
      <c r="AP210" s="70">
        <f>COUNTIF(K210:AO210,"&gt;=0")</f>
        <v/>
      </c>
      <c r="AQ210" s="70">
        <f>IF(AP210&gt;0,SUM(K210:AO210),"")</f>
        <v/>
      </c>
      <c r="AR210" s="70">
        <f>IFERROR(VLOOKUP(A210,Climatologia_PP!A:U,9+Precipitacion!$E$2,FALSE),"")</f>
        <v/>
      </c>
      <c r="AS210" s="70">
        <f>IFERROR((AQ210/AR210)*100,"")</f>
        <v/>
      </c>
      <c r="AT210" s="70">
        <f>IFERROR(IF(AND((AQ210*$I$2*100/(AR210*AP210))&gt;100+3.33*AQ210-AR210*AP210/$I$2,AR210&lt;30),IF(100+3.33*AQ210-AR210*AP210/$I$2&gt;200,200,100+3.33*AQ210-AR210*AP210/$I$2),IF((AQ210*$I$2*100/(AR210*AP210))&lt;100+AQ210-3.33*AR210*AP210/$I$2,100+AQ210-3.33*AR210*AP210/$I$2,IF((AQ210*$I$2*100/(AR210*AP210))&gt;200,200,(AQ210*$I$2*100/(AR210*AP210))))),"")</f>
        <v/>
      </c>
      <c r="AU210" s="70">
        <f>IF(AP210&gt;0,MAX(K210:AO210),"")</f>
        <v/>
      </c>
      <c r="AV210" s="70">
        <f>IFERROR(VLOOKUP(A210,Maximos!A:AQ,8+(Precipitacion!$E$2-1)*3,FALSE),"")</f>
        <v/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0" s="72">
        <f>IFERROR(AU210-AV210,"NA")</f>
        <v/>
      </c>
    </row>
    <row r="211" ht="15" customHeight="1">
      <c r="A211" s="68" t="n">
        <v>21060100</v>
      </c>
      <c r="B211" s="69" t="inlineStr">
        <is>
          <t>Cristalina La Hacienda</t>
        </is>
      </c>
      <c r="C211" s="69" t="inlineStr">
        <is>
          <t>Area Operativa 04 - Huila-Caquetá</t>
        </is>
      </c>
      <c r="D211" s="70" t="n">
        <v>-75.50358333</v>
      </c>
      <c r="E211" s="70" t="n">
        <v>2.317166667</v>
      </c>
      <c r="F211" s="68" t="n">
        <v>1460</v>
      </c>
      <c r="G211" s="68" t="n">
        <v>41</v>
      </c>
      <c r="H211" s="68" t="n">
        <v>41306</v>
      </c>
      <c r="I211" s="69" t="inlineStr">
        <is>
          <t>Huila</t>
        </is>
      </c>
      <c r="J211" s="69" t="inlineStr">
        <is>
          <t>Gigante</t>
        </is>
      </c>
      <c r="K211" s="72" t="n">
        <v>7</v>
      </c>
      <c r="L211" s="72" t="n">
        <v>5</v>
      </c>
      <c r="M211" s="72" t="n">
        <v>0</v>
      </c>
      <c r="N211" s="72" t="n">
        <v>0</v>
      </c>
      <c r="O211" s="72" t="n">
        <v>0</v>
      </c>
      <c r="P211" s="72" t="n">
        <v>0</v>
      </c>
      <c r="Q211" s="72" t="n">
        <v>0</v>
      </c>
      <c r="R211" s="72" t="n">
        <v>0</v>
      </c>
      <c r="S211" s="72" t="n">
        <v>0</v>
      </c>
      <c r="T211" s="72" t="n"/>
      <c r="U211" s="72" t="n"/>
      <c r="V211" s="72" t="n"/>
      <c r="W211" s="72" t="n"/>
      <c r="X211" s="72" t="n"/>
      <c r="Y211" s="72" t="n"/>
      <c r="Z211" s="72" t="n"/>
      <c r="AA211" s="72" t="n"/>
      <c r="AB211" s="72" t="n"/>
      <c r="AC211" s="72" t="n"/>
      <c r="AD211" s="72" t="n"/>
      <c r="AE211" s="72" t="n"/>
      <c r="AF211" s="72" t="n"/>
      <c r="AG211" s="72" t="n"/>
      <c r="AH211" s="72" t="n"/>
      <c r="AI211" s="72" t="n"/>
      <c r="AJ211" s="72" t="n"/>
      <c r="AK211" s="72" t="n"/>
      <c r="AL211" s="72" t="n"/>
      <c r="AM211" s="72" t="n"/>
      <c r="AN211" s="72" t="n"/>
      <c r="AO211" s="72" t="n"/>
      <c r="AP211" s="70">
        <f>COUNTIF(K211:AO211,"&gt;=0")</f>
        <v/>
      </c>
      <c r="AQ211" s="70">
        <f>IF(AP211&gt;0,SUM(K211:AO211),"")</f>
        <v/>
      </c>
      <c r="AR211" s="70">
        <f>IFERROR(VLOOKUP(A211,Climatologia_PP!A:U,9+Precipitacion!$E$2,FALSE),"")</f>
        <v/>
      </c>
      <c r="AS211" s="70">
        <f>IFERROR((AQ211/AR211)*100,"")</f>
        <v/>
      </c>
      <c r="AT211" s="70">
        <f>IFERROR(IF(AND((AQ211*$I$2*100/(AR211*AP211))&gt;100+3.33*AQ211-AR211*AP211/$I$2,AR211&lt;30),IF(100+3.33*AQ211-AR211*AP211/$I$2&gt;200,200,100+3.33*AQ211-AR211*AP211/$I$2),IF((AQ211*$I$2*100/(AR211*AP211))&lt;100+AQ211-3.33*AR211*AP211/$I$2,100+AQ211-3.33*AR211*AP211/$I$2,IF((AQ211*$I$2*100/(AR211*AP211))&gt;200,200,(AQ211*$I$2*100/(AR211*AP211))))),"")</f>
        <v/>
      </c>
      <c r="AU211" s="70">
        <f>IF(AP211&gt;0,MAX(K211:AO211),"")</f>
        <v/>
      </c>
      <c r="AV211" s="70">
        <f>IFERROR(VLOOKUP(A211,Maximos!A:AQ,8+(Precipitacion!$E$2-1)*3,FALSE),"")</f>
        <v/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1" s="72">
        <f>IFERROR(AU211-AV211,"NA")</f>
        <v/>
      </c>
    </row>
    <row r="212" ht="15" customHeight="1">
      <c r="A212" s="68" t="n">
        <v>21040020</v>
      </c>
      <c r="B212" s="69" t="inlineStr">
        <is>
          <t>Antena Tv</t>
        </is>
      </c>
      <c r="C212" s="69" t="inlineStr">
        <is>
          <t>Area Operativa 04 - Huila-Caquetá</t>
        </is>
      </c>
      <c r="D212" s="70" t="n">
        <v>-75.72847222</v>
      </c>
      <c r="E212" s="70" t="n">
        <v>2.334027778</v>
      </c>
      <c r="F212" s="68" t="n">
        <v>2210</v>
      </c>
      <c r="G212" s="68" t="n">
        <v>41</v>
      </c>
      <c r="H212" s="68" t="n">
        <v>41013</v>
      </c>
      <c r="I212" s="69" t="inlineStr">
        <is>
          <t>Huila</t>
        </is>
      </c>
      <c r="J212" s="69" t="inlineStr">
        <is>
          <t>Agrado</t>
        </is>
      </c>
      <c r="K212" s="72" t="n">
        <v>5</v>
      </c>
      <c r="L212" s="72" t="n">
        <v>0</v>
      </c>
      <c r="M212" s="72" t="n">
        <v>0</v>
      </c>
      <c r="N212" s="72" t="n">
        <v>0</v>
      </c>
      <c r="O212" s="72" t="n">
        <v>0</v>
      </c>
      <c r="P212" s="72" t="n">
        <v>0</v>
      </c>
      <c r="Q212" s="72" t="n">
        <v>0</v>
      </c>
      <c r="R212" s="72" t="n">
        <v>0</v>
      </c>
      <c r="S212" s="72" t="n">
        <v>0</v>
      </c>
      <c r="T212" s="72" t="n"/>
      <c r="U212" s="72" t="n"/>
      <c r="V212" s="72" t="n"/>
      <c r="W212" s="72" t="n"/>
      <c r="X212" s="72" t="n"/>
      <c r="Y212" s="72" t="n"/>
      <c r="Z212" s="72" t="n"/>
      <c r="AA212" s="72" t="n"/>
      <c r="AB212" s="72" t="n"/>
      <c r="AC212" s="72" t="n"/>
      <c r="AD212" s="72" t="n"/>
      <c r="AE212" s="72" t="n"/>
      <c r="AF212" s="72" t="n"/>
      <c r="AG212" s="72" t="n"/>
      <c r="AH212" s="72" t="n"/>
      <c r="AI212" s="72" t="n"/>
      <c r="AJ212" s="72" t="n"/>
      <c r="AK212" s="72" t="n"/>
      <c r="AL212" s="72" t="n"/>
      <c r="AM212" s="72" t="n"/>
      <c r="AN212" s="72" t="n"/>
      <c r="AO212" s="72" t="n"/>
      <c r="AP212" s="70">
        <f>COUNTIF(K212:AO212,"&gt;=0")</f>
        <v/>
      </c>
      <c r="AQ212" s="70">
        <f>IF(AP212&gt;0,SUM(K212:AO212),"")</f>
        <v/>
      </c>
      <c r="AR212" s="70">
        <f>IFERROR(VLOOKUP(A212,Climatologia_PP!A:U,9+Precipitacion!$E$2,FALSE),"")</f>
        <v/>
      </c>
      <c r="AS212" s="70">
        <f>IFERROR((AQ212/AR212)*100,"")</f>
        <v/>
      </c>
      <c r="AT212" s="70">
        <f>IFERROR(IF(AND((AQ212*$I$2*100/(AR212*AP212))&gt;100+3.33*AQ212-AR212*AP212/$I$2,AR212&lt;30),IF(100+3.33*AQ212-AR212*AP212/$I$2&gt;200,200,100+3.33*AQ212-AR212*AP212/$I$2),IF((AQ212*$I$2*100/(AR212*AP212))&lt;100+AQ212-3.33*AR212*AP212/$I$2,100+AQ212-3.33*AR212*AP212/$I$2,IF((AQ212*$I$2*100/(AR212*AP212))&gt;200,200,(AQ212*$I$2*100/(AR212*AP212))))),"")</f>
        <v/>
      </c>
      <c r="AU212" s="70">
        <f>IF(AP212&gt;0,MAX(K212:AO212),"")</f>
        <v/>
      </c>
      <c r="AV212" s="70">
        <f>IFERROR(VLOOKUP(A212,Maximos!A:AQ,8+(Precipitacion!$E$2-1)*3,FALSE),"")</f>
        <v/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2" s="72">
        <f>IFERROR(AU212-AV212,"NA")</f>
        <v/>
      </c>
    </row>
    <row r="213" ht="15" customHeight="1">
      <c r="A213" s="68" t="n">
        <v>21030090</v>
      </c>
      <c r="B213" s="69" t="inlineStr">
        <is>
          <t>Jagua La</t>
        </is>
      </c>
      <c r="C213" s="69" t="inlineStr">
        <is>
          <t>Area Operativa 04 - Huila-Caquetá</t>
        </is>
      </c>
      <c r="D213" s="70" t="n">
        <v>-75.67772222000001</v>
      </c>
      <c r="E213" s="70" t="n">
        <v>2.202944444</v>
      </c>
      <c r="F213" s="68" t="n">
        <v>755</v>
      </c>
      <c r="G213" s="68" t="n">
        <v>41</v>
      </c>
      <c r="H213" s="68" t="n">
        <v>41298</v>
      </c>
      <c r="I213" s="69" t="inlineStr">
        <is>
          <t>Huila</t>
        </is>
      </c>
      <c r="J213" s="69" t="inlineStr">
        <is>
          <t>Garzón</t>
        </is>
      </c>
      <c r="K213" s="72" t="n">
        <v>3</v>
      </c>
      <c r="L213" s="72" t="n">
        <v>2</v>
      </c>
      <c r="M213" s="72" t="n">
        <v>0</v>
      </c>
      <c r="N213" s="72" t="n">
        <v>0</v>
      </c>
      <c r="O213" s="72" t="n">
        <v>2</v>
      </c>
      <c r="P213" s="72" t="n">
        <v>0</v>
      </c>
      <c r="Q213" s="72" t="n">
        <v>0</v>
      </c>
      <c r="R213" s="72" t="n">
        <v>0</v>
      </c>
      <c r="S213" s="72" t="n">
        <v>0</v>
      </c>
      <c r="T213" s="72" t="n"/>
      <c r="U213" s="72" t="n"/>
      <c r="V213" s="72" t="n"/>
      <c r="W213" s="72" t="n"/>
      <c r="X213" s="72" t="n"/>
      <c r="Y213" s="72" t="n"/>
      <c r="Z213" s="72" t="n"/>
      <c r="AA213" s="72" t="n"/>
      <c r="AB213" s="72" t="n"/>
      <c r="AC213" s="72" t="n"/>
      <c r="AD213" s="72" t="n"/>
      <c r="AE213" s="72" t="n"/>
      <c r="AF213" s="72" t="n"/>
      <c r="AG213" s="72" t="n"/>
      <c r="AH213" s="72" t="n"/>
      <c r="AI213" s="72" t="n"/>
      <c r="AJ213" s="72" t="n"/>
      <c r="AK213" s="72" t="n"/>
      <c r="AL213" s="72" t="n"/>
      <c r="AM213" s="72" t="n"/>
      <c r="AN213" s="72" t="n"/>
      <c r="AO213" s="72" t="n"/>
      <c r="AP213" s="70">
        <f>COUNTIF(K213:AO213,"&gt;=0")</f>
        <v/>
      </c>
      <c r="AQ213" s="70">
        <f>IF(AP213&gt;0,SUM(K213:AO213),"")</f>
        <v/>
      </c>
      <c r="AR213" s="70">
        <f>IFERROR(VLOOKUP(A213,Climatologia_PP!A:U,9+Precipitacion!$E$2,FALSE),"")</f>
        <v/>
      </c>
      <c r="AS213" s="70">
        <f>IFERROR((AQ213/AR213)*100,"")</f>
        <v/>
      </c>
      <c r="AT213" s="70">
        <f>IFERROR(IF(AND((AQ213*$I$2*100/(AR213*AP213))&gt;100+3.33*AQ213-AR213*AP213/$I$2,AR213&lt;30),IF(100+3.33*AQ213-AR213*AP213/$I$2&gt;200,200,100+3.33*AQ213-AR213*AP213/$I$2),IF((AQ213*$I$2*100/(AR213*AP213))&lt;100+AQ213-3.33*AR213*AP213/$I$2,100+AQ213-3.33*AR213*AP213/$I$2,IF((AQ213*$I$2*100/(AR213*AP213))&gt;200,200,(AQ213*$I$2*100/(AR213*AP213))))),"")</f>
        <v/>
      </c>
      <c r="AU213" s="70">
        <f>IF(AP213&gt;0,MAX(K213:AO213),"")</f>
        <v/>
      </c>
      <c r="AV213" s="70">
        <f>IFERROR(VLOOKUP(A213,Maximos!A:AQ,8+(Precipitacion!$E$2-1)*3,FALSE),"")</f>
        <v/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3" s="72">
        <f>IFERROR(AU213-AV213,"NA")</f>
        <v/>
      </c>
    </row>
    <row r="214" ht="15" customHeight="1">
      <c r="A214" s="68" t="n">
        <v>21135030</v>
      </c>
      <c r="B214" s="69" t="inlineStr">
        <is>
          <t>Anchique</t>
        </is>
      </c>
      <c r="C214" s="69" t="inlineStr">
        <is>
          <t>Area Operativa 04 - Huila-Caquetá</t>
        </is>
      </c>
      <c r="D214" s="70" t="n">
        <v>-75.10899999999999</v>
      </c>
      <c r="E214" s="70" t="n">
        <v>3.573833333</v>
      </c>
      <c r="F214" s="68" t="n">
        <v>415</v>
      </c>
      <c r="G214" s="68" t="n">
        <v>73</v>
      </c>
      <c r="H214" s="68" t="n">
        <v>73483</v>
      </c>
      <c r="I214" s="69" t="inlineStr">
        <is>
          <t>Tolima</t>
        </is>
      </c>
      <c r="J214" s="69" t="inlineStr">
        <is>
          <t>Natagaima</t>
        </is>
      </c>
      <c r="K214" s="72" t="n">
        <v>0</v>
      </c>
      <c r="L214" s="72" t="n">
        <v>2.3</v>
      </c>
      <c r="M214" s="72" t="n">
        <v>0</v>
      </c>
      <c r="N214" s="72" t="n">
        <v>0</v>
      </c>
      <c r="O214" s="72" t="n">
        <v>0</v>
      </c>
      <c r="P214" s="72" t="n">
        <v>0</v>
      </c>
      <c r="Q214" s="72" t="n">
        <v>0</v>
      </c>
      <c r="R214" s="72" t="n">
        <v>0</v>
      </c>
      <c r="S214" s="72" t="n">
        <v/>
      </c>
      <c r="T214" s="72" t="n"/>
      <c r="U214" s="72" t="n"/>
      <c r="V214" s="72" t="n"/>
      <c r="W214" s="72" t="n"/>
      <c r="X214" s="72" t="n"/>
      <c r="Y214" s="72" t="n"/>
      <c r="Z214" s="72" t="n"/>
      <c r="AA214" s="72" t="n"/>
      <c r="AB214" s="72" t="n"/>
      <c r="AC214" s="72" t="n"/>
      <c r="AD214" s="72" t="n"/>
      <c r="AE214" s="72" t="n"/>
      <c r="AF214" s="72" t="n"/>
      <c r="AG214" s="72" t="n"/>
      <c r="AH214" s="72" t="n"/>
      <c r="AI214" s="72" t="n"/>
      <c r="AJ214" s="72" t="n"/>
      <c r="AK214" s="72" t="n"/>
      <c r="AL214" s="72" t="n"/>
      <c r="AM214" s="72" t="n"/>
      <c r="AN214" s="72" t="n"/>
      <c r="AO214" s="72" t="n"/>
      <c r="AP214" s="70">
        <f>COUNTIF(K214:AO214,"&gt;=0")</f>
        <v/>
      </c>
      <c r="AQ214" s="70">
        <f>IF(AP214&gt;0,SUM(K214:AO214),"")</f>
        <v/>
      </c>
      <c r="AR214" s="70">
        <f>IFERROR(VLOOKUP(A214,Climatologia_PP!A:U,9+Precipitacion!$E$2,FALSE),"")</f>
        <v/>
      </c>
      <c r="AS214" s="70">
        <f>IFERROR((AQ214/AR214)*100,"")</f>
        <v/>
      </c>
      <c r="AT214" s="70">
        <f>IFERROR(IF(AND((AQ214*$I$2*100/(AR214*AP214))&gt;100+3.33*AQ214-AR214*AP214/$I$2,AR214&lt;30),IF(100+3.33*AQ214-AR214*AP214/$I$2&gt;200,200,100+3.33*AQ214-AR214*AP214/$I$2),IF((AQ214*$I$2*100/(AR214*AP214))&lt;100+AQ214-3.33*AR214*AP214/$I$2,100+AQ214-3.33*AR214*AP214/$I$2,IF((AQ214*$I$2*100/(AR214*AP214))&gt;200,200,(AQ214*$I$2*100/(AR214*AP214))))),"")</f>
        <v/>
      </c>
      <c r="AU214" s="70">
        <f>IF(AP214&gt;0,MAX(K214:AO214),"")</f>
        <v/>
      </c>
      <c r="AV214" s="70">
        <f>IFERROR(VLOOKUP(A214,Maximos!A:AQ,8+(Precipitacion!$E$2-1)*3,FALSE),"")</f>
        <v/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4" s="72">
        <f>IFERROR(AU214-AV214,"NA")</f>
        <v/>
      </c>
    </row>
    <row r="215" ht="15" customHeight="1">
      <c r="A215" s="68" t="n">
        <v>21050290</v>
      </c>
      <c r="B215" s="69" t="inlineStr">
        <is>
          <t>Tesalia 2</t>
        </is>
      </c>
      <c r="C215" s="69" t="inlineStr">
        <is>
          <t>Area Operativa 04 - Huila-Caquetá</t>
        </is>
      </c>
      <c r="D215" s="70" t="n">
        <v>-75.7285</v>
      </c>
      <c r="E215" s="70" t="n">
        <v>2.491277778</v>
      </c>
      <c r="F215" s="68" t="n">
        <v>825</v>
      </c>
      <c r="G215" s="68" t="n">
        <v>41</v>
      </c>
      <c r="H215" s="68" t="n">
        <v>41797</v>
      </c>
      <c r="I215" s="69" t="inlineStr">
        <is>
          <t>Huila</t>
        </is>
      </c>
      <c r="J215" s="69" t="inlineStr">
        <is>
          <t>Tesalia</t>
        </is>
      </c>
      <c r="K215" s="72" t="n">
        <v>0</v>
      </c>
      <c r="L215" s="72" t="n">
        <v>0</v>
      </c>
      <c r="M215" s="72" t="n">
        <v>0</v>
      </c>
      <c r="N215" s="72" t="n">
        <v>0</v>
      </c>
      <c r="O215" s="72" t="n">
        <v>0</v>
      </c>
      <c r="P215" s="72" t="n">
        <v>0</v>
      </c>
      <c r="Q215" s="72" t="n">
        <v>0</v>
      </c>
      <c r="R215" s="72" t="n">
        <v>0</v>
      </c>
      <c r="S215" s="72" t="n">
        <v>0</v>
      </c>
      <c r="T215" s="72" t="n"/>
      <c r="U215" s="72" t="n"/>
      <c r="V215" s="72" t="n"/>
      <c r="W215" s="72" t="n"/>
      <c r="X215" s="72" t="n"/>
      <c r="Y215" s="72" t="n"/>
      <c r="Z215" s="72" t="n"/>
      <c r="AA215" s="72" t="n"/>
      <c r="AB215" s="72" t="n"/>
      <c r="AC215" s="72" t="n"/>
      <c r="AD215" s="72" t="n"/>
      <c r="AE215" s="72" t="n"/>
      <c r="AF215" s="72" t="n"/>
      <c r="AG215" s="72" t="n"/>
      <c r="AH215" s="72" t="n"/>
      <c r="AI215" s="72" t="n"/>
      <c r="AJ215" s="72" t="n"/>
      <c r="AK215" s="72" t="n"/>
      <c r="AL215" s="72" t="n"/>
      <c r="AM215" s="72" t="n"/>
      <c r="AN215" s="72" t="n"/>
      <c r="AO215" s="72" t="n"/>
      <c r="AP215" s="70">
        <f>COUNTIF(K215:AO215,"&gt;=0")</f>
        <v/>
      </c>
      <c r="AQ215" s="70">
        <f>IF(AP215&gt;0,SUM(K215:AO215),"")</f>
        <v/>
      </c>
      <c r="AR215" s="70">
        <f>IFERROR(VLOOKUP(A215,Climatologia_PP!A:U,9+Precipitacion!$E$2,FALSE),"")</f>
        <v/>
      </c>
      <c r="AS215" s="70">
        <f>IFERROR((AQ215/AR215)*100,"")</f>
        <v/>
      </c>
      <c r="AT215" s="70">
        <f>IFERROR(IF(AND((AQ215*$I$2*100/(AR215*AP215))&gt;100+3.33*AQ215-AR215*AP215/$I$2,AR215&lt;30),IF(100+3.33*AQ215-AR215*AP215/$I$2&gt;200,200,100+3.33*AQ215-AR215*AP215/$I$2),IF((AQ215*$I$2*100/(AR215*AP215))&lt;100+AQ215-3.33*AR215*AP215/$I$2,100+AQ215-3.33*AR215*AP215/$I$2,IF((AQ215*$I$2*100/(AR215*AP215))&gt;200,200,(AQ215*$I$2*100/(AR215*AP215))))),"")</f>
        <v/>
      </c>
      <c r="AU215" s="70">
        <f>IF(AP215&gt;0,MAX(K215:AO215),"")</f>
        <v/>
      </c>
      <c r="AV215" s="70">
        <f>IFERROR(VLOOKUP(A215,Maximos!A:AQ,8+(Precipitacion!$E$2-1)*3,FALSE),"")</f>
        <v/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5" s="72">
        <f>IFERROR(AU215-AV215,"NA")</f>
        <v/>
      </c>
    </row>
    <row r="216" ht="15" customHeight="1">
      <c r="A216" s="68" t="n">
        <v>21145080</v>
      </c>
      <c r="B216" s="69" t="inlineStr">
        <is>
          <t>Santa Ana - Aut</t>
        </is>
      </c>
      <c r="C216" s="69" t="inlineStr">
        <is>
          <t>Area Operativa 04 - Huila-Caquetá</t>
        </is>
      </c>
      <c r="D216" s="70" t="n">
        <v>-74.70294444</v>
      </c>
      <c r="E216" s="70" t="n">
        <v>3.589777778</v>
      </c>
      <c r="F216" s="68" t="n">
        <v>1410</v>
      </c>
      <c r="G216" s="68" t="n">
        <v>41</v>
      </c>
      <c r="H216" s="68" t="n">
        <v>41206</v>
      </c>
      <c r="I216" s="69" t="inlineStr">
        <is>
          <t>Huila</t>
        </is>
      </c>
      <c r="J216" s="69" t="inlineStr">
        <is>
          <t>Colombia</t>
        </is>
      </c>
      <c r="K216" s="72" t="n">
        <v>6.2</v>
      </c>
      <c r="L216" s="72" t="n">
        <v>3.2</v>
      </c>
      <c r="M216" s="72" t="n">
        <v>1</v>
      </c>
      <c r="N216" s="72" t="n">
        <v>0</v>
      </c>
      <c r="O216" s="72" t="n">
        <v>0</v>
      </c>
      <c r="P216" s="72" t="n">
        <v>0</v>
      </c>
      <c r="Q216" s="72" t="n">
        <v>0.5</v>
      </c>
      <c r="R216" s="72" t="n">
        <v>0</v>
      </c>
      <c r="S216" s="72" t="n">
        <v>0</v>
      </c>
      <c r="T216" s="72" t="n"/>
      <c r="U216" s="72" t="n"/>
      <c r="V216" s="72" t="n"/>
      <c r="W216" s="72" t="n"/>
      <c r="X216" s="72" t="n"/>
      <c r="Y216" s="72" t="n"/>
      <c r="Z216" s="72" t="n"/>
      <c r="AA216" s="72" t="n"/>
      <c r="AB216" s="72" t="n"/>
      <c r="AC216" s="72" t="n"/>
      <c r="AD216" s="72" t="n"/>
      <c r="AE216" s="72" t="n"/>
      <c r="AF216" s="72" t="n"/>
      <c r="AG216" s="72" t="n"/>
      <c r="AH216" s="72" t="n"/>
      <c r="AI216" s="72" t="n"/>
      <c r="AJ216" s="72" t="n"/>
      <c r="AK216" s="72" t="n"/>
      <c r="AL216" s="72" t="n"/>
      <c r="AM216" s="72" t="n"/>
      <c r="AN216" s="72" t="n"/>
      <c r="AO216" s="72" t="n"/>
      <c r="AP216" s="70">
        <f>COUNTIF(K216:AO216,"&gt;=0")</f>
        <v/>
      </c>
      <c r="AQ216" s="70">
        <f>IF(AP216&gt;0,SUM(K216:AO216),"")</f>
        <v/>
      </c>
      <c r="AR216" s="70">
        <f>IFERROR(VLOOKUP(A216,Climatologia_PP!A:U,9+Precipitacion!$E$2,FALSE),"")</f>
        <v/>
      </c>
      <c r="AS216" s="70">
        <f>IFERROR((AQ216/AR216)*100,"")</f>
        <v/>
      </c>
      <c r="AT216" s="70">
        <f>IFERROR(IF(AND((AQ216*$I$2*100/(AR216*AP216))&gt;100+3.33*AQ216-AR216*AP216/$I$2,AR216&lt;30),IF(100+3.33*AQ216-AR216*AP216/$I$2&gt;200,200,100+3.33*AQ216-AR216*AP216/$I$2),IF((AQ216*$I$2*100/(AR216*AP216))&lt;100+AQ216-3.33*AR216*AP216/$I$2,100+AQ216-3.33*AR216*AP216/$I$2,IF((AQ216*$I$2*100/(AR216*AP216))&gt;200,200,(AQ216*$I$2*100/(AR216*AP216))))),"")</f>
        <v/>
      </c>
      <c r="AU216" s="70">
        <f>IF(AP216&gt;0,MAX(K216:AO216),"")</f>
        <v/>
      </c>
      <c r="AV216" s="70">
        <f>IFERROR(VLOOKUP(A216,Maximos!A:AQ,8+(Precipitacion!$E$2-1)*3,FALSE),"")</f>
        <v/>
      </c>
      <c r="AW216" s="78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>
        <f>IFERROR(AU216-AV216,"NA")</f>
        <v/>
      </c>
    </row>
    <row r="217" ht="15" customHeight="1">
      <c r="A217" s="68" t="n">
        <v>21025030</v>
      </c>
      <c r="B217" s="69" t="inlineStr">
        <is>
          <t>Altamira El Grifo Aut</t>
        </is>
      </c>
      <c r="C217" s="69" t="inlineStr">
        <is>
          <t>Area Operativa 04 - Huila-Caquetá</t>
        </is>
      </c>
      <c r="D217" s="70" t="n">
        <v>-75.73622222</v>
      </c>
      <c r="E217" s="70" t="n">
        <v>2.079166667</v>
      </c>
      <c r="F217" s="68" t="n">
        <v>1368</v>
      </c>
      <c r="G217" s="68" t="n">
        <v>41</v>
      </c>
      <c r="H217" s="68" t="n">
        <v>41026</v>
      </c>
      <c r="I217" s="69" t="inlineStr">
        <is>
          <t>Huila</t>
        </is>
      </c>
      <c r="J217" s="69" t="inlineStr">
        <is>
          <t>Altamira</t>
        </is>
      </c>
      <c r="K217" s="72" t="n">
        <v>4</v>
      </c>
      <c r="L217" s="72" t="n">
        <v>4.5</v>
      </c>
      <c r="M217" s="72" t="n">
        <v>0</v>
      </c>
      <c r="N217" s="72" t="n">
        <v>2</v>
      </c>
      <c r="O217" s="72" t="n">
        <v>0</v>
      </c>
      <c r="P217" s="72" t="n">
        <v>0</v>
      </c>
      <c r="Q217" s="72" t="n">
        <v>0</v>
      </c>
      <c r="R217" s="72" t="n">
        <v>0</v>
      </c>
      <c r="S217" s="72" t="n">
        <v>0</v>
      </c>
      <c r="T217" s="72" t="n"/>
      <c r="U217" s="72" t="n"/>
      <c r="V217" s="72" t="n"/>
      <c r="W217" s="72" t="n"/>
      <c r="X217" s="72" t="n"/>
      <c r="Y217" s="72" t="n"/>
      <c r="Z217" s="72" t="n"/>
      <c r="AA217" s="72" t="n"/>
      <c r="AB217" s="72" t="n"/>
      <c r="AC217" s="72" t="n"/>
      <c r="AD217" s="72" t="n"/>
      <c r="AE217" s="72" t="n"/>
      <c r="AF217" s="72" t="n"/>
      <c r="AG217" s="72" t="n"/>
      <c r="AH217" s="72" t="n"/>
      <c r="AI217" s="72" t="n"/>
      <c r="AJ217" s="72" t="n"/>
      <c r="AK217" s="72" t="n"/>
      <c r="AL217" s="72" t="n"/>
      <c r="AM217" s="72" t="n"/>
      <c r="AN217" s="72" t="n"/>
      <c r="AO217" s="72" t="n"/>
      <c r="AP217" s="70">
        <f>COUNTIF(K217:AO217,"&gt;=0")</f>
        <v/>
      </c>
      <c r="AQ217" s="70">
        <f>IF(AP217&gt;0,SUM(K217:AO217),"")</f>
        <v/>
      </c>
      <c r="AR217" s="70">
        <f>IFERROR(VLOOKUP(A217,Climatologia_PP!A:U,9+Precipitacion!$E$2,FALSE),"")</f>
        <v/>
      </c>
      <c r="AS217" s="70">
        <f>IFERROR((AQ217/AR217)*100,"")</f>
        <v/>
      </c>
      <c r="AT217" s="70">
        <f>IFERROR(IF(AND((AQ217*$I$2*100/(AR217*AP217))&gt;100+3.33*AQ217-AR217*AP217/$I$2,AR217&lt;30),IF(100+3.33*AQ217-AR217*AP217/$I$2&gt;200,200,100+3.33*AQ217-AR217*AP217/$I$2),IF((AQ217*$I$2*100/(AR217*AP217))&lt;100+AQ217-3.33*AR217*AP217/$I$2,100+AQ217-3.33*AR217*AP217/$I$2,IF((AQ217*$I$2*100/(AR217*AP217))&gt;200,200,(AQ217*$I$2*100/(AR217*AP217))))),"")</f>
        <v/>
      </c>
      <c r="AU217" s="70">
        <f>IF(AP217&gt;0,MAX(K217:AO217),"")</f>
        <v/>
      </c>
      <c r="AV217" s="70">
        <f>IFERROR(VLOOKUP(A217,Maximos!A:AQ,8+(Precipitacion!$E$2-1)*3,FALSE),"")</f>
        <v/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7" s="72">
        <f>IFERROR(AU217-AV217,"NA")</f>
        <v/>
      </c>
    </row>
    <row r="218" ht="15" customHeight="1">
      <c r="A218" s="68" t="n">
        <v>21040050</v>
      </c>
      <c r="B218" s="69" t="inlineStr">
        <is>
          <t>Tarqui</t>
        </is>
      </c>
      <c r="C218" s="69" t="inlineStr">
        <is>
          <t>Area Operativa 04 - Huila-Caquetá</t>
        </is>
      </c>
      <c r="D218" s="70" t="n">
        <v>-75.82280556000001</v>
      </c>
      <c r="E218" s="70" t="n">
        <v>2.108833333</v>
      </c>
      <c r="F218" s="68" t="n">
        <v>830</v>
      </c>
      <c r="G218" s="68" t="n">
        <v>41</v>
      </c>
      <c r="H218" s="68" t="n">
        <v>41791</v>
      </c>
      <c r="I218" s="69" t="inlineStr">
        <is>
          <t>Huila</t>
        </is>
      </c>
      <c r="J218" s="69" t="inlineStr">
        <is>
          <t>Tarqui</t>
        </is>
      </c>
      <c r="K218" s="72" t="n">
        <v>7</v>
      </c>
      <c r="L218" s="72" t="n">
        <v>0</v>
      </c>
      <c r="M218" s="72" t="n">
        <v>0</v>
      </c>
      <c r="N218" s="72" t="n">
        <v>0</v>
      </c>
      <c r="O218" s="72" t="n">
        <v>0</v>
      </c>
      <c r="P218" s="72" t="n">
        <v>0</v>
      </c>
      <c r="Q218" s="72" t="n">
        <v>0</v>
      </c>
      <c r="R218" s="72" t="n">
        <v>0</v>
      </c>
      <c r="S218" s="72" t="n">
        <v>0</v>
      </c>
      <c r="T218" s="72" t="n"/>
      <c r="U218" s="72" t="n"/>
      <c r="V218" s="72" t="n"/>
      <c r="W218" s="72" t="n"/>
      <c r="X218" s="72" t="n"/>
      <c r="Y218" s="72" t="n"/>
      <c r="Z218" s="72" t="n"/>
      <c r="AA218" s="72" t="n"/>
      <c r="AB218" s="72" t="n"/>
      <c r="AC218" s="72" t="n"/>
      <c r="AD218" s="72" t="n"/>
      <c r="AE218" s="72" t="n"/>
      <c r="AF218" s="72" t="n"/>
      <c r="AG218" s="72" t="n"/>
      <c r="AH218" s="72" t="n"/>
      <c r="AI218" s="72" t="n"/>
      <c r="AJ218" s="72" t="n"/>
      <c r="AK218" s="72" t="n"/>
      <c r="AL218" s="72" t="n"/>
      <c r="AM218" s="72" t="n"/>
      <c r="AN218" s="72" t="n"/>
      <c r="AO218" s="72" t="n"/>
      <c r="AP218" s="70">
        <f>COUNTIF(K218:AO218,"&gt;=0")</f>
        <v/>
      </c>
      <c r="AQ218" s="70">
        <f>IF(AP218&gt;0,SUM(K218:AO218),"")</f>
        <v/>
      </c>
      <c r="AR218" s="70">
        <f>IFERROR(VLOOKUP(A218,Climatologia_PP!A:U,9+Precipitacion!$E$2,FALSE),"")</f>
        <v/>
      </c>
      <c r="AS218" s="70">
        <f>IFERROR((AQ218/AR218)*100,"")</f>
        <v/>
      </c>
      <c r="AT218" s="70">
        <f>IFERROR(IF(AND((AQ218*$I$2*100/(AR218*AP218))&gt;100+3.33*AQ218-AR218*AP218/$I$2,AR218&lt;30),IF(100+3.33*AQ218-AR218*AP218/$I$2&gt;200,200,100+3.33*AQ218-AR218*AP218/$I$2),IF((AQ218*$I$2*100/(AR218*AP218))&lt;100+AQ218-3.33*AR218*AP218/$I$2,100+AQ218-3.33*AR218*AP218/$I$2,IF((AQ218*$I$2*100/(AR218*AP218))&gt;200,200,(AQ218*$I$2*100/(AR218*AP218))))),"")</f>
        <v/>
      </c>
      <c r="AU218" s="70">
        <f>IF(AP218&gt;0,MAX(K218:AO218),"")</f>
        <v/>
      </c>
      <c r="AV218" s="70">
        <f>IFERROR(VLOOKUP(A218,Maximos!A:AQ,8+(Precipitacion!$E$2-1)*3,FALSE),"")</f>
        <v/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8" s="72">
        <f>IFERROR(AU218-AV218,"NA")</f>
        <v/>
      </c>
    </row>
    <row r="219" ht="15" customHeight="1">
      <c r="A219" s="68" t="n">
        <v>44135010</v>
      </c>
      <c r="B219" s="69" t="inlineStr">
        <is>
          <t>Araracuara</t>
        </is>
      </c>
      <c r="C219" s="69" t="inlineStr">
        <is>
          <t>Area Operativa 04 - Huila-Caquetá</t>
        </is>
      </c>
      <c r="D219" s="70" t="n">
        <v>-72.38191667</v>
      </c>
      <c r="E219" s="70" t="n">
        <v>-0.616361111</v>
      </c>
      <c r="F219" s="68" t="n">
        <v>150</v>
      </c>
      <c r="G219" s="68" t="n">
        <v>18</v>
      </c>
      <c r="H219" s="68" t="n">
        <v>18756</v>
      </c>
      <c r="I219" s="69" t="inlineStr">
        <is>
          <t>Caquetá</t>
        </is>
      </c>
      <c r="J219" s="69" t="inlineStr">
        <is>
          <t>Solano</t>
        </is>
      </c>
      <c r="K219" s="72" t="n">
        <v>0</v>
      </c>
      <c r="L219" s="72" t="n">
        <v>11.3</v>
      </c>
      <c r="M219" s="72" t="n">
        <v>3.7</v>
      </c>
      <c r="N219" s="72" t="n">
        <v>0</v>
      </c>
      <c r="O219" s="72" t="n">
        <v>0</v>
      </c>
      <c r="P219" s="72" t="n">
        <v>0</v>
      </c>
      <c r="Q219" s="72" t="n">
        <v>20.1</v>
      </c>
      <c r="R219" s="72" t="n">
        <v>13</v>
      </c>
      <c r="S219" s="94" t="n">
        <v/>
      </c>
      <c r="T219" s="72" t="n"/>
      <c r="U219" s="72" t="n"/>
      <c r="V219" s="72" t="n"/>
      <c r="W219" s="72" t="n"/>
      <c r="X219" s="72" t="n"/>
      <c r="Y219" s="91" t="n"/>
      <c r="Z219" s="91" t="n"/>
      <c r="AA219" s="91" t="n"/>
      <c r="AB219" s="91" t="n"/>
      <c r="AC219" s="72" t="n"/>
      <c r="AD219" s="72" t="n"/>
      <c r="AE219" s="72" t="n"/>
      <c r="AF219" s="72" t="n"/>
      <c r="AG219" s="72" t="n"/>
      <c r="AH219" s="72" t="n"/>
      <c r="AI219" s="72" t="n"/>
      <c r="AJ219" s="72" t="n"/>
      <c r="AK219" s="72" t="n"/>
      <c r="AL219" s="72" t="n"/>
      <c r="AM219" s="72" t="n"/>
      <c r="AN219" s="72" t="n"/>
      <c r="AO219" s="72" t="n"/>
      <c r="AP219" s="70">
        <f>COUNTIF(K219:AO219,"&gt;=0")</f>
        <v/>
      </c>
      <c r="AQ219" s="70">
        <f>IF(AP219&gt;0,SUM(K219:AO219),"")</f>
        <v/>
      </c>
      <c r="AR219" s="70">
        <f>IFERROR(VLOOKUP(A219,Climatologia_PP!A:U,9+Precipitacion!$E$2,FALSE),"")</f>
        <v/>
      </c>
      <c r="AS219" s="70">
        <f>IFERROR((AQ219/AR219)*100,"")</f>
        <v/>
      </c>
      <c r="AT219" s="70">
        <f>IFERROR(IF(AND((AQ219*$I$2*100/(AR219*AP219))&gt;100+3.33*AQ219-AR219*AP219/$I$2,AR219&lt;30),IF(100+3.33*AQ219-AR219*AP219/$I$2&gt;200,200,100+3.33*AQ219-AR219*AP219/$I$2),IF((AQ219*$I$2*100/(AR219*AP219))&lt;100+AQ219-3.33*AR219*AP219/$I$2,100+AQ219-3.33*AR219*AP219/$I$2,IF((AQ219*$I$2*100/(AR219*AP219))&gt;200,200,(AQ219*$I$2*100/(AR219*AP219))))),"")</f>
        <v/>
      </c>
      <c r="AU219" s="70">
        <f>IF(AP219&gt;0,MAX(K219:AO219),"")</f>
        <v/>
      </c>
      <c r="AV219" s="70">
        <f>IFERROR(VLOOKUP(A219,Maximos!A:AQ,8+(Precipitacion!$E$2-1)*3,FALSE),"")</f>
        <v/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9" s="72">
        <f>IFERROR(AU219-AV219,"NA")</f>
        <v/>
      </c>
    </row>
    <row r="220" ht="15" customHeight="1">
      <c r="A220" s="68" t="n">
        <v>21060080</v>
      </c>
      <c r="B220" s="69" t="inlineStr">
        <is>
          <t>Garzon</t>
        </is>
      </c>
      <c r="C220" s="69" t="inlineStr">
        <is>
          <t>Area Operativa 04 - Huila-Caquetá</t>
        </is>
      </c>
      <c r="D220" s="70" t="n">
        <v>-75.60505556</v>
      </c>
      <c r="E220" s="70" t="n">
        <v>2.190083333</v>
      </c>
      <c r="F220" s="68" t="n">
        <v>990</v>
      </c>
      <c r="G220" s="68" t="n">
        <v>41</v>
      </c>
      <c r="H220" s="68" t="n">
        <v>41298</v>
      </c>
      <c r="I220" s="69" t="inlineStr">
        <is>
          <t>Huila</t>
        </is>
      </c>
      <c r="J220" s="69" t="inlineStr">
        <is>
          <t>Garzón</t>
        </is>
      </c>
      <c r="K220" s="72" t="n">
        <v>3</v>
      </c>
      <c r="L220" s="72" t="n">
        <v>3</v>
      </c>
      <c r="M220" s="72" t="n">
        <v>0</v>
      </c>
      <c r="N220" s="72" t="n">
        <v>0</v>
      </c>
      <c r="O220" s="72" t="n">
        <v>4</v>
      </c>
      <c r="P220" s="72" t="n">
        <v>0</v>
      </c>
      <c r="Q220" s="72" t="n">
        <v>0</v>
      </c>
      <c r="R220" s="72" t="n">
        <v>0</v>
      </c>
      <c r="S220" s="72" t="n">
        <v>0</v>
      </c>
      <c r="T220" s="72" t="n"/>
      <c r="U220" s="72" t="n"/>
      <c r="V220" s="72" t="n"/>
      <c r="W220" s="72" t="n"/>
      <c r="X220" s="72" t="n"/>
      <c r="Y220" s="72" t="n"/>
      <c r="Z220" s="72" t="n"/>
      <c r="AA220" s="72" t="n"/>
      <c r="AB220" s="72" t="n"/>
      <c r="AC220" s="72" t="n"/>
      <c r="AD220" s="72" t="n"/>
      <c r="AE220" s="72" t="n"/>
      <c r="AF220" s="72" t="n"/>
      <c r="AG220" s="72" t="n"/>
      <c r="AH220" s="72" t="n"/>
      <c r="AI220" s="72" t="n"/>
      <c r="AJ220" s="72" t="n"/>
      <c r="AK220" s="72" t="n"/>
      <c r="AL220" s="72" t="n"/>
      <c r="AM220" s="72" t="n"/>
      <c r="AN220" s="72" t="n"/>
      <c r="AO220" s="72" t="n"/>
      <c r="AP220" s="70">
        <f>COUNTIF(K220:AO220,"&gt;=0")</f>
        <v/>
      </c>
      <c r="AQ220" s="70">
        <f>IF(AP220&gt;0,SUM(K220:AO220),"")</f>
        <v/>
      </c>
      <c r="AR220" s="70">
        <f>IFERROR(VLOOKUP(A220,Climatologia_PP!A:U,9+Precipitacion!$E$2,FALSE),"")</f>
        <v/>
      </c>
      <c r="AS220" s="70">
        <f>IFERROR((AQ220/AR220)*100,"")</f>
        <v/>
      </c>
      <c r="AT220" s="70">
        <f>IFERROR(IF(AND((AQ220*$I$2*100/(AR220*AP220))&gt;100+3.33*AQ220-AR220*AP220/$I$2,AR220&lt;30),IF(100+3.33*AQ220-AR220*AP220/$I$2&gt;200,200,100+3.33*AQ220-AR220*AP220/$I$2),IF((AQ220*$I$2*100/(AR220*AP220))&lt;100+AQ220-3.33*AR220*AP220/$I$2,100+AQ220-3.33*AR220*AP220/$I$2,IF((AQ220*$I$2*100/(AR220*AP220))&gt;200,200,(AQ220*$I$2*100/(AR220*AP220))))),"")</f>
        <v/>
      </c>
      <c r="AU220" s="70">
        <f>IF(AP220&gt;0,MAX(K220:AO220),"")</f>
        <v/>
      </c>
      <c r="AV220" s="70">
        <f>IFERROR(VLOOKUP(A220,Maximos!A:AQ,8+(Precipitacion!$E$2-1)*3,FALSE),"")</f>
        <v/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0" s="72">
        <f>IFERROR(AU220-AV220,"NA")</f>
        <v/>
      </c>
    </row>
    <row r="221" ht="15" customHeight="1">
      <c r="A221" s="68" t="n">
        <v>44045020</v>
      </c>
      <c r="B221" s="69" t="inlineStr">
        <is>
          <t>Valparaiso</t>
        </is>
      </c>
      <c r="C221" s="69" t="inlineStr">
        <is>
          <t>Area Operativa 04 - Huila-Caquetá</t>
        </is>
      </c>
      <c r="D221" s="70" t="n">
        <v>-75.70447222</v>
      </c>
      <c r="E221" s="70" t="n">
        <v>1.19525</v>
      </c>
      <c r="F221" s="68" t="n">
        <v>270</v>
      </c>
      <c r="G221" s="68" t="n">
        <v>18</v>
      </c>
      <c r="H221" s="68" t="n">
        <v>18860</v>
      </c>
      <c r="I221" s="69" t="inlineStr">
        <is>
          <t>Caquetá</t>
        </is>
      </c>
      <c r="J221" s="69" t="inlineStr">
        <is>
          <t>Valparaíso</t>
        </is>
      </c>
      <c r="K221" s="72" t="n">
        <v>15</v>
      </c>
      <c r="L221" s="72" t="n">
        <v>0.5</v>
      </c>
      <c r="M221" s="72" t="n">
        <v>0</v>
      </c>
      <c r="N221" s="72" t="n">
        <v>4</v>
      </c>
      <c r="O221" s="72" t="n">
        <v>3</v>
      </c>
      <c r="P221" s="72" t="n">
        <v>8</v>
      </c>
      <c r="Q221" s="72" t="n">
        <v>0</v>
      </c>
      <c r="R221" s="72" t="n">
        <v>4.8</v>
      </c>
      <c r="S221" s="72" t="n">
        <v>14</v>
      </c>
      <c r="T221" s="72" t="n"/>
      <c r="U221" s="72" t="n"/>
      <c r="V221" s="72" t="n"/>
      <c r="W221" s="72" t="n"/>
      <c r="X221" s="72" t="n"/>
      <c r="Y221" s="72" t="n"/>
      <c r="Z221" s="72" t="n"/>
      <c r="AA221" s="72" t="n"/>
      <c r="AB221" s="72" t="n"/>
      <c r="AC221" s="72" t="n"/>
      <c r="AD221" s="72" t="n"/>
      <c r="AE221" s="72" t="n"/>
      <c r="AF221" s="72" t="n"/>
      <c r="AG221" s="72" t="n"/>
      <c r="AH221" s="72" t="n"/>
      <c r="AI221" s="72" t="n"/>
      <c r="AJ221" s="72" t="n"/>
      <c r="AK221" s="72" t="n"/>
      <c r="AL221" s="72" t="n"/>
      <c r="AM221" s="72" t="n"/>
      <c r="AN221" s="72" t="n"/>
      <c r="AO221" s="72" t="n"/>
      <c r="AP221" s="70">
        <f>COUNTIF(K221:AO221,"&gt;=0")</f>
        <v/>
      </c>
      <c r="AQ221" s="70">
        <f>IF(AP221&gt;0,SUM(K221:AO221),"")</f>
        <v/>
      </c>
      <c r="AR221" s="70">
        <f>IFERROR(VLOOKUP(A221,Climatologia_PP!A:U,9+Precipitacion!$E$2,FALSE),"")</f>
        <v/>
      </c>
      <c r="AS221" s="70">
        <f>IFERROR((AQ221/AR221)*100,"")</f>
        <v/>
      </c>
      <c r="AT221" s="70">
        <f>IFERROR(IF(AND((AQ221*$I$2*100/(AR221*AP221))&gt;100+3.33*AQ221-AR221*AP221/$I$2,AR221&lt;30),IF(100+3.33*AQ221-AR221*AP221/$I$2&gt;200,200,100+3.33*AQ221-AR221*AP221/$I$2),IF((AQ221*$I$2*100/(AR221*AP221))&lt;100+AQ221-3.33*AR221*AP221/$I$2,100+AQ221-3.33*AR221*AP221/$I$2,IF((AQ221*$I$2*100/(AR221*AP221))&gt;200,200,(AQ221*$I$2*100/(AR221*AP221))))),"")</f>
        <v/>
      </c>
      <c r="AU221" s="70">
        <f>IF(AP221&gt;0,MAX(K221:AO221),"")</f>
        <v/>
      </c>
      <c r="AV221" s="70">
        <f>IFERROR(VLOOKUP(A221,Maximos!A:AQ,8+(Precipitacion!$E$2-1)*3,FALSE),"")</f>
        <v/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1" s="72">
        <f>IFERROR(AU221-AV221,"NA")</f>
        <v/>
      </c>
    </row>
    <row r="222" ht="15" customHeight="1">
      <c r="A222" s="68" t="n">
        <v>21030080</v>
      </c>
      <c r="B222" s="69" t="inlineStr">
        <is>
          <t>Acevedo</t>
        </is>
      </c>
      <c r="C222" s="69" t="inlineStr">
        <is>
          <t>Area Operativa 04 - Huila-Caquetá</t>
        </is>
      </c>
      <c r="D222" s="70" t="n">
        <v>-75.94222222</v>
      </c>
      <c r="E222" s="70" t="n">
        <v>1.813611111</v>
      </c>
      <c r="F222" s="68" t="n">
        <v>1350</v>
      </c>
      <c r="G222" s="68" t="n">
        <v>41</v>
      </c>
      <c r="H222" s="68" t="n">
        <v>41006</v>
      </c>
      <c r="I222" s="69" t="inlineStr">
        <is>
          <t>Huila</t>
        </is>
      </c>
      <c r="J222" s="69" t="inlineStr">
        <is>
          <t>Acevedo</t>
        </is>
      </c>
      <c r="K222" s="72" t="n">
        <v>15</v>
      </c>
      <c r="L222" s="72" t="n">
        <v>17</v>
      </c>
      <c r="M222" s="72" t="n">
        <v>0</v>
      </c>
      <c r="N222" s="72" t="n">
        <v>3</v>
      </c>
      <c r="O222" s="72" t="n">
        <v>0</v>
      </c>
      <c r="P222" s="72" t="n">
        <v>10</v>
      </c>
      <c r="Q222" s="72" t="n">
        <v>0</v>
      </c>
      <c r="R222" s="72" t="n">
        <v>0</v>
      </c>
      <c r="S222" s="72" t="n">
        <v>5</v>
      </c>
      <c r="T222" s="72" t="n"/>
      <c r="U222" s="72" t="n"/>
      <c r="V222" s="72" t="n"/>
      <c r="W222" s="72" t="n"/>
      <c r="X222" s="72" t="n"/>
      <c r="Y222" s="72" t="n"/>
      <c r="Z222" s="72" t="n"/>
      <c r="AA222" s="72" t="n"/>
      <c r="AB222" s="72" t="n"/>
      <c r="AC222" s="72" t="n"/>
      <c r="AD222" s="72" t="n"/>
      <c r="AE222" s="72" t="n"/>
      <c r="AF222" s="72" t="n"/>
      <c r="AG222" s="72" t="n"/>
      <c r="AH222" s="72" t="n"/>
      <c r="AI222" s="72" t="n"/>
      <c r="AJ222" s="72" t="n"/>
      <c r="AK222" s="72" t="n"/>
      <c r="AL222" s="72" t="n"/>
      <c r="AM222" s="72" t="n"/>
      <c r="AN222" s="72" t="n"/>
      <c r="AO222" s="72" t="n"/>
      <c r="AP222" s="70">
        <f>COUNTIF(K222:AO222,"&gt;=0")</f>
        <v/>
      </c>
      <c r="AQ222" s="70">
        <f>IF(AP222&gt;0,SUM(K222:AO222),"")</f>
        <v/>
      </c>
      <c r="AR222" s="70">
        <f>IFERROR(VLOOKUP(A222,Climatologia_PP!A:U,9+Precipitacion!$E$2,FALSE),"")</f>
        <v/>
      </c>
      <c r="AS222" s="70">
        <f>IFERROR((AQ222/AR222)*100,"")</f>
        <v/>
      </c>
      <c r="AT222" s="70">
        <f>IFERROR(IF(AND((AQ222*$I$2*100/(AR222*AP222))&gt;100+3.33*AQ222-AR222*AP222/$I$2,AR222&lt;30),IF(100+3.33*AQ222-AR222*AP222/$I$2&gt;200,200,100+3.33*AQ222-AR222*AP222/$I$2),IF((AQ222*$I$2*100/(AR222*AP222))&lt;100+AQ222-3.33*AR222*AP222/$I$2,100+AQ222-3.33*AR222*AP222/$I$2,IF((AQ222*$I$2*100/(AR222*AP222))&gt;200,200,(AQ222*$I$2*100/(AR222*AP222))))),"")</f>
        <v/>
      </c>
      <c r="AU222" s="70">
        <f>IF(AP222&gt;0,MAX(K222:AO222),"")</f>
        <v/>
      </c>
      <c r="AV222" s="70">
        <f>IFERROR(VLOOKUP(A222,Maximos!A:AQ,8+(Precipitacion!$E$2-1)*3,FALSE),"")</f>
        <v/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2" s="72">
        <f>IFERROR(AU222-AV222,"NA")</f>
        <v/>
      </c>
    </row>
    <row r="223" ht="15" customHeight="1">
      <c r="A223" s="68" t="n">
        <v>21010110</v>
      </c>
      <c r="B223" s="69" t="inlineStr">
        <is>
          <t>Insfopal</t>
        </is>
      </c>
      <c r="C223" s="69" t="inlineStr">
        <is>
          <t>Area Operativa 04 - Huila-Caquetá</t>
        </is>
      </c>
      <c r="D223" s="70" t="n">
        <v>-76.07441667000001</v>
      </c>
      <c r="E223" s="70" t="n">
        <v>1.844916667</v>
      </c>
      <c r="F223" s="68" t="n">
        <v>1265</v>
      </c>
      <c r="G223" s="68" t="n">
        <v>41</v>
      </c>
      <c r="H223" s="68" t="n">
        <v>41551</v>
      </c>
      <c r="I223" s="69" t="inlineStr">
        <is>
          <t>Huila</t>
        </is>
      </c>
      <c r="J223" s="69" t="inlineStr">
        <is>
          <t>Pitalito</t>
        </is>
      </c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  <c r="AA223" s="72" t="n"/>
      <c r="AB223" s="72" t="n"/>
      <c r="AC223" s="72" t="n"/>
      <c r="AD223" s="72" t="n"/>
      <c r="AE223" s="72" t="n"/>
      <c r="AF223" s="72" t="n"/>
      <c r="AG223" s="72" t="n"/>
      <c r="AH223" s="72" t="n"/>
      <c r="AI223" s="72" t="n"/>
      <c r="AJ223" s="72" t="n"/>
      <c r="AK223" s="72" t="n"/>
      <c r="AL223" s="72" t="n"/>
      <c r="AM223" s="72" t="n"/>
      <c r="AN223" s="72" t="n"/>
      <c r="AO223" s="72" t="n"/>
      <c r="AP223" s="70">
        <f>COUNTIF(K223:AO223,"&gt;=0")</f>
        <v/>
      </c>
      <c r="AQ223" s="70">
        <f>IF(AP223&gt;0,SUM(K223:AO223),"")</f>
        <v/>
      </c>
      <c r="AR223" s="70">
        <f>IFERROR(VLOOKUP(A223,Climatologia_PP!A:U,9+Precipitacion!$E$2,FALSE),"")</f>
        <v/>
      </c>
      <c r="AS223" s="70">
        <f>IFERROR((AQ223/AR223)*100,"")</f>
        <v/>
      </c>
      <c r="AT223" s="70">
        <f>IFERROR(IF(AND((AQ223*$I$2*100/(AR223*AP223))&gt;100+3.33*AQ223-AR223*AP223/$I$2,AR223&lt;30),IF(100+3.33*AQ223-AR223*AP223/$I$2&gt;200,200,100+3.33*AQ223-AR223*AP223/$I$2),IF((AQ223*$I$2*100/(AR223*AP223))&lt;100+AQ223-3.33*AR223*AP223/$I$2,100+AQ223-3.33*AR223*AP223/$I$2,IF((AQ223*$I$2*100/(AR223*AP223))&gt;200,200,(AQ223*$I$2*100/(AR223*AP223))))),"")</f>
        <v/>
      </c>
      <c r="AU223" s="70">
        <f>IF(AP223&gt;0,MAX(K223:AO223),"")</f>
        <v/>
      </c>
      <c r="AV223" s="70">
        <f>IFERROR(VLOOKUP(A223,Maximos!A:AQ,8+(Precipitacion!$E$2-1)*3,FALSE),"")</f>
        <v/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3" s="72">
        <f>IFERROR(AU223-AV223,"NA")</f>
        <v/>
      </c>
    </row>
    <row r="224" ht="15" customHeight="1">
      <c r="A224" s="68" t="n">
        <v>21010190</v>
      </c>
      <c r="B224" s="69" t="inlineStr">
        <is>
          <t>Alto Del Obispo</t>
        </is>
      </c>
      <c r="C224" s="69" t="inlineStr">
        <is>
          <t>Area Operativa 04 - Huila-Caquetá</t>
        </is>
      </c>
      <c r="D224" s="70" t="n">
        <v>-76.24972222</v>
      </c>
      <c r="E224" s="70" t="n">
        <v>1.848944444</v>
      </c>
      <c r="F224" s="68" t="n">
        <v>1700</v>
      </c>
      <c r="G224" s="68" t="n">
        <v>41</v>
      </c>
      <c r="H224" s="68" t="n">
        <v>41668</v>
      </c>
      <c r="I224" s="69" t="inlineStr">
        <is>
          <t>Huila</t>
        </is>
      </c>
      <c r="J224" s="69" t="inlineStr">
        <is>
          <t>San Agustín</t>
        </is>
      </c>
      <c r="K224" s="72" t="n">
        <v>21</v>
      </c>
      <c r="L224" s="72" t="n">
        <v>7</v>
      </c>
      <c r="M224" s="72" t="n">
        <v>0</v>
      </c>
      <c r="N224" s="72" t="n">
        <v>9</v>
      </c>
      <c r="O224" s="72" t="n">
        <v>0</v>
      </c>
      <c r="P224" s="72" t="n">
        <v>0</v>
      </c>
      <c r="Q224" s="72" t="n">
        <v>4</v>
      </c>
      <c r="R224" s="72" t="n">
        <v>0</v>
      </c>
      <c r="S224" s="72" t="n">
        <v>0</v>
      </c>
      <c r="T224" s="72" t="n"/>
      <c r="U224" s="72" t="n"/>
      <c r="V224" s="72" t="n"/>
      <c r="W224" s="72" t="n"/>
      <c r="X224" s="72" t="n"/>
      <c r="Y224" s="72" t="n"/>
      <c r="Z224" s="72" t="n"/>
      <c r="AA224" s="72" t="n"/>
      <c r="AB224" s="72" t="n"/>
      <c r="AC224" s="72" t="n"/>
      <c r="AD224" s="72" t="n"/>
      <c r="AE224" s="72" t="n"/>
      <c r="AF224" s="72" t="n"/>
      <c r="AG224" s="72" t="n"/>
      <c r="AH224" s="72" t="n"/>
      <c r="AI224" s="72" t="n"/>
      <c r="AJ224" s="72" t="n"/>
      <c r="AK224" s="72" t="n"/>
      <c r="AL224" s="72" t="n"/>
      <c r="AM224" s="72" t="n"/>
      <c r="AN224" s="72" t="n"/>
      <c r="AO224" s="72" t="n"/>
      <c r="AP224" s="70">
        <f>COUNTIF(K224:AO224,"&gt;=0")</f>
        <v/>
      </c>
      <c r="AQ224" s="70">
        <f>IF(AP224&gt;0,SUM(K224:AO224),"")</f>
        <v/>
      </c>
      <c r="AR224" s="70">
        <f>IFERROR(VLOOKUP(A224,Climatologia_PP!A:U,9+Precipitacion!$E$2,FALSE),"")</f>
        <v/>
      </c>
      <c r="AS224" s="70">
        <f>IFERROR((AQ224/AR224)*100,"")</f>
        <v/>
      </c>
      <c r="AT224" s="70">
        <f>IFERROR(IF(AND((AQ224*$I$2*100/(AR224*AP224))&gt;100+3.33*AQ224-AR224*AP224/$I$2,AR224&lt;30),IF(100+3.33*AQ224-AR224*AP224/$I$2&gt;200,200,100+3.33*AQ224-AR224*AP224/$I$2),IF((AQ224*$I$2*100/(AR224*AP224))&lt;100+AQ224-3.33*AR224*AP224/$I$2,100+AQ224-3.33*AR224*AP224/$I$2,IF((AQ224*$I$2*100/(AR224*AP224))&gt;200,200,(AQ224*$I$2*100/(AR224*AP224))))),"")</f>
        <v/>
      </c>
      <c r="AU224" s="70">
        <f>IF(AP224&gt;0,MAX(K224:AO224),"")</f>
        <v/>
      </c>
      <c r="AV224" s="70">
        <f>IFERROR(VLOOKUP(A224,Maximos!A:AQ,8+(Precipitacion!$E$2-1)*3,FALSE),"")</f>
        <v/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4" s="72">
        <f>IFERROR(AU224-AV224,"NA")</f>
        <v/>
      </c>
    </row>
    <row r="225" ht="15" customHeight="1">
      <c r="A225" s="68" t="n">
        <v>21010140</v>
      </c>
      <c r="B225" s="69" t="inlineStr">
        <is>
          <t>Candela La</t>
        </is>
      </c>
      <c r="C225" s="69" t="inlineStr">
        <is>
          <t>Area Operativa 04 - Huila-Caquetá</t>
        </is>
      </c>
      <c r="D225" s="70" t="n">
        <v>-76.36083333000001</v>
      </c>
      <c r="E225" s="70" t="n">
        <v>1.864388889</v>
      </c>
      <c r="F225" s="68" t="n">
        <v>1940</v>
      </c>
      <c r="G225" s="68" t="n">
        <v>41</v>
      </c>
      <c r="H225" s="68" t="n">
        <v>41668</v>
      </c>
      <c r="I225" s="69" t="inlineStr">
        <is>
          <t>Huila</t>
        </is>
      </c>
      <c r="J225" s="69" t="inlineStr">
        <is>
          <t>San Agustín</t>
        </is>
      </c>
      <c r="K225" s="72" t="n">
        <v>9</v>
      </c>
      <c r="L225" s="72" t="n">
        <v>3</v>
      </c>
      <c r="M225" s="72" t="n">
        <v>0</v>
      </c>
      <c r="N225" s="72" t="n">
        <v>1</v>
      </c>
      <c r="O225" s="72" t="n">
        <v>0</v>
      </c>
      <c r="P225" s="72" t="n">
        <v>1</v>
      </c>
      <c r="Q225" s="72" t="n">
        <v>1</v>
      </c>
      <c r="R225" s="72" t="n">
        <v>0</v>
      </c>
      <c r="S225" s="72" t="n">
        <v>0</v>
      </c>
      <c r="T225" s="72" t="n"/>
      <c r="U225" s="72" t="n"/>
      <c r="V225" s="72" t="n"/>
      <c r="W225" s="72" t="n"/>
      <c r="X225" s="72" t="n"/>
      <c r="Y225" s="72" t="n"/>
      <c r="Z225" s="72" t="n"/>
      <c r="AA225" s="72" t="n"/>
      <c r="AB225" s="72" t="n"/>
      <c r="AC225" s="72" t="n"/>
      <c r="AD225" s="72" t="n"/>
      <c r="AE225" s="72" t="n"/>
      <c r="AF225" s="72" t="n"/>
      <c r="AG225" s="72" t="n"/>
      <c r="AH225" s="72" t="n"/>
      <c r="AI225" s="72" t="n"/>
      <c r="AJ225" s="72" t="n"/>
      <c r="AK225" s="72" t="n"/>
      <c r="AL225" s="72" t="n"/>
      <c r="AM225" s="72" t="n"/>
      <c r="AN225" s="72" t="n"/>
      <c r="AO225" s="72" t="n"/>
      <c r="AP225" s="70">
        <f>COUNTIF(K225:AO225,"&gt;=0")</f>
        <v/>
      </c>
      <c r="AQ225" s="70">
        <f>IF(AP225&gt;0,SUM(K225:AO225),"")</f>
        <v/>
      </c>
      <c r="AR225" s="70">
        <f>IFERROR(VLOOKUP(A225,Climatologia_PP!A:U,9+Precipitacion!$E$2,FALSE),"")</f>
        <v/>
      </c>
      <c r="AS225" s="70">
        <f>IFERROR((AQ225/AR225)*100,"")</f>
        <v/>
      </c>
      <c r="AT225" s="70">
        <f>IFERROR(IF(AND((AQ225*$I$2*100/(AR225*AP225))&gt;100+3.33*AQ225-AR225*AP225/$I$2,AR225&lt;30),IF(100+3.33*AQ225-AR225*AP225/$I$2&gt;200,200,100+3.33*AQ225-AR225*AP225/$I$2),IF((AQ225*$I$2*100/(AR225*AP225))&lt;100+AQ225-3.33*AR225*AP225/$I$2,100+AQ225-3.33*AR225*AP225/$I$2,IF((AQ225*$I$2*100/(AR225*AP225))&gt;200,200,(AQ225*$I$2*100/(AR225*AP225))))),"")</f>
        <v/>
      </c>
      <c r="AU225" s="70">
        <f>IF(AP225&gt;0,MAX(K225:AO225),"")</f>
        <v/>
      </c>
      <c r="AV225" s="70">
        <f>IFERROR(VLOOKUP(A225,Maximos!A:AQ,8+(Precipitacion!$E$2-1)*3,FALSE),"")</f>
        <v/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5" s="72">
        <f>IFERROR(AU225-AV225,"NA")</f>
        <v/>
      </c>
    </row>
    <row r="226" ht="15" customHeight="1">
      <c r="A226" s="68" t="n">
        <v>21010160</v>
      </c>
      <c r="B226" s="69" t="inlineStr">
        <is>
          <t>Villa Fatima</t>
        </is>
      </c>
      <c r="C226" s="69" t="inlineStr">
        <is>
          <t>Area Operativa 04 - Huila-Caquetá</t>
        </is>
      </c>
      <c r="D226" s="70" t="n">
        <v>-76.39416667</v>
      </c>
      <c r="E226" s="70" t="n">
        <v>1.899444444</v>
      </c>
      <c r="F226" s="68" t="n">
        <v>1724</v>
      </c>
      <c r="G226" s="68" t="n">
        <v>41</v>
      </c>
      <c r="H226" s="68" t="n">
        <v>41668</v>
      </c>
      <c r="I226" s="69" t="inlineStr">
        <is>
          <t>Huila</t>
        </is>
      </c>
      <c r="J226" s="69" t="inlineStr">
        <is>
          <t>San Agustín</t>
        </is>
      </c>
      <c r="K226" s="72" t="n">
        <v>7</v>
      </c>
      <c r="L226" s="72" t="n">
        <v>4</v>
      </c>
      <c r="M226" s="72" t="n">
        <v>0</v>
      </c>
      <c r="N226" s="72" t="n">
        <v>1</v>
      </c>
      <c r="O226" s="72" t="n">
        <v>0</v>
      </c>
      <c r="P226" s="72" t="n">
        <v>1</v>
      </c>
      <c r="Q226" s="72" t="n">
        <v>0</v>
      </c>
      <c r="R226" s="72" t="n">
        <v>0</v>
      </c>
      <c r="S226" s="72" t="n">
        <v>0</v>
      </c>
      <c r="T226" s="72" t="n"/>
      <c r="U226" s="72" t="n"/>
      <c r="V226" s="72" t="n"/>
      <c r="W226" s="72" t="n"/>
      <c r="X226" s="72" t="n"/>
      <c r="Y226" s="72" t="n"/>
      <c r="Z226" s="72" t="n"/>
      <c r="AA226" s="72" t="n"/>
      <c r="AB226" s="72" t="n"/>
      <c r="AC226" s="72" t="n"/>
      <c r="AD226" s="72" t="n"/>
      <c r="AE226" s="72" t="n"/>
      <c r="AF226" s="72" t="n"/>
      <c r="AG226" s="72" t="n"/>
      <c r="AH226" s="72" t="n"/>
      <c r="AI226" s="72" t="n"/>
      <c r="AJ226" s="72" t="n"/>
      <c r="AK226" s="72" t="n"/>
      <c r="AL226" s="72" t="n"/>
      <c r="AM226" s="72" t="n"/>
      <c r="AN226" s="72" t="n"/>
      <c r="AO226" s="72" t="n"/>
      <c r="AP226" s="70">
        <f>COUNTIF(K226:AO226,"&gt;=0")</f>
        <v/>
      </c>
      <c r="AQ226" s="70">
        <f>IF(AP226&gt;0,SUM(K226:AO226),"")</f>
        <v/>
      </c>
      <c r="AR226" s="70">
        <f>IFERROR(VLOOKUP(A226,Climatologia_PP!A:U,9+Precipitacion!$E$2,FALSE),"")</f>
        <v/>
      </c>
      <c r="AS226" s="70">
        <f>IFERROR((AQ226/AR226)*100,"")</f>
        <v/>
      </c>
      <c r="AT226" s="70">
        <f>IFERROR(IF(AND((AQ226*$I$2*100/(AR226*AP226))&gt;100+3.33*AQ226-AR226*AP226/$I$2,AR226&lt;30),IF(100+3.33*AQ226-AR226*AP226/$I$2&gt;200,200,100+3.33*AQ226-AR226*AP226/$I$2),IF((AQ226*$I$2*100/(AR226*AP226))&lt;100+AQ226-3.33*AR226*AP226/$I$2,100+AQ226-3.33*AR226*AP226/$I$2,IF((AQ226*$I$2*100/(AR226*AP226))&gt;200,200,(AQ226*$I$2*100/(AR226*AP226))))),"")</f>
        <v/>
      </c>
      <c r="AU226" s="70">
        <f>IF(AP226&gt;0,MAX(K226:AO226),"")</f>
        <v/>
      </c>
      <c r="AV226" s="70">
        <f>IFERROR(VLOOKUP(A226,Maximos!A:AQ,8+(Precipitacion!$E$2-1)*3,FALSE),"")</f>
        <v/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6" s="72">
        <f>IFERROR(AU226-AV226,"NA")</f>
        <v/>
      </c>
    </row>
    <row r="227" ht="15" customHeight="1">
      <c r="A227" s="68" t="n">
        <v>21010230</v>
      </c>
      <c r="B227" s="69" t="inlineStr">
        <is>
          <t>Betania Tv</t>
        </is>
      </c>
      <c r="C227" s="69" t="inlineStr">
        <is>
          <t>Area Operativa 04 - Huila-Caquetá</t>
        </is>
      </c>
      <c r="D227" s="70" t="n">
        <v>-76.30425</v>
      </c>
      <c r="E227" s="70" t="n">
        <v>1.905805556</v>
      </c>
      <c r="F227" s="68" t="n">
        <v>1949</v>
      </c>
      <c r="G227" s="68" t="n">
        <v>41</v>
      </c>
      <c r="H227" s="68" t="n">
        <v>41668</v>
      </c>
      <c r="I227" s="69" t="inlineStr">
        <is>
          <t>Huila</t>
        </is>
      </c>
      <c r="J227" s="69" t="inlineStr">
        <is>
          <t>San Agustín</t>
        </is>
      </c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  <c r="AA227" s="72" t="n"/>
      <c r="AB227" s="72" t="n"/>
      <c r="AC227" s="72" t="n"/>
      <c r="AD227" s="72" t="n"/>
      <c r="AE227" s="72" t="n"/>
      <c r="AF227" s="72" t="n"/>
      <c r="AG227" s="72" t="n"/>
      <c r="AH227" s="72" t="n"/>
      <c r="AI227" s="72" t="n"/>
      <c r="AJ227" s="72" t="n"/>
      <c r="AK227" s="72" t="n"/>
      <c r="AL227" s="72" t="n"/>
      <c r="AM227" s="72" t="n"/>
      <c r="AN227" s="72" t="n"/>
      <c r="AO227" s="72" t="n"/>
      <c r="AP227" s="70">
        <f>COUNTIF(K227:AO227,"&gt;=0")</f>
        <v/>
      </c>
      <c r="AQ227" s="70">
        <f>IF(AP227&gt;0,SUM(K227:AO227),"")</f>
        <v/>
      </c>
      <c r="AR227" s="70">
        <f>IFERROR(VLOOKUP(A227,Climatologia_PP!A:U,9+Precipitacion!$E$2,FALSE),"")</f>
        <v/>
      </c>
      <c r="AS227" s="70">
        <f>IFERROR((AQ227/AR227)*100,"")</f>
        <v/>
      </c>
      <c r="AT227" s="70">
        <f>IFERROR(IF(AND((AQ227*$I$2*100/(AR227*AP227))&gt;100+3.33*AQ227-AR227*AP227/$I$2,AR227&lt;30),IF(100+3.33*AQ227-AR227*AP227/$I$2&gt;200,200,100+3.33*AQ227-AR227*AP227/$I$2),IF((AQ227*$I$2*100/(AR227*AP227))&lt;100+AQ227-3.33*AR227*AP227/$I$2,100+AQ227-3.33*AR227*AP227/$I$2,IF((AQ227*$I$2*100/(AR227*AP227))&gt;200,200,(AQ227*$I$2*100/(AR227*AP227))))),"")</f>
        <v/>
      </c>
      <c r="AU227" s="70">
        <f>IF(AP227&gt;0,MAX(K227:AO227),"")</f>
        <v/>
      </c>
      <c r="AV227" s="70">
        <f>IFERROR(VLOOKUP(A227,Maximos!A:AQ,8+(Precipitacion!$E$2-1)*3,FALSE),"")</f>
        <v/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7" s="72">
        <f>IFERROR(AU227-AV227,"NA")</f>
        <v/>
      </c>
    </row>
    <row r="228" ht="15" customHeight="1">
      <c r="A228" s="68" t="n">
        <v>44045010</v>
      </c>
      <c r="B228" s="69" t="inlineStr">
        <is>
          <t>San Jose De Fragua</t>
        </is>
      </c>
      <c r="C228" s="69" t="inlineStr">
        <is>
          <t>Area Operativa 04 - Huila-Caquetá</t>
        </is>
      </c>
      <c r="D228" s="70" t="n">
        <v>-75.9615</v>
      </c>
      <c r="E228" s="70" t="n">
        <v>1.325138889</v>
      </c>
      <c r="F228" s="68" t="n">
        <v>320</v>
      </c>
      <c r="G228" s="68" t="n">
        <v>18</v>
      </c>
      <c r="H228" s="68" t="n">
        <v>18610</v>
      </c>
      <c r="I228" s="69" t="inlineStr">
        <is>
          <t>Caquetá</t>
        </is>
      </c>
      <c r="J228" s="69" t="inlineStr">
        <is>
          <t>San José Del Fragua</t>
        </is>
      </c>
      <c r="K228" s="72" t="n">
        <v>0</v>
      </c>
      <c r="L228" s="72" t="n">
        <v>1.2</v>
      </c>
      <c r="M228" s="72" t="n">
        <v>0.1</v>
      </c>
      <c r="N228" s="72" t="n">
        <v>5.1</v>
      </c>
      <c r="O228" s="72" t="n">
        <v>0</v>
      </c>
      <c r="P228" s="72" t="n">
        <v>24.3</v>
      </c>
      <c r="Q228" s="72" t="n">
        <v>0</v>
      </c>
      <c r="R228" s="72" t="n">
        <v>52.2</v>
      </c>
      <c r="S228" s="72" t="n">
        <v>4.6</v>
      </c>
      <c r="T228" s="72" t="n"/>
      <c r="U228" s="72" t="n"/>
      <c r="V228" s="72" t="n"/>
      <c r="W228" s="72" t="n"/>
      <c r="X228" s="72" t="n"/>
      <c r="Y228" s="72" t="n"/>
      <c r="Z228" s="72" t="n"/>
      <c r="AA228" s="72" t="n"/>
      <c r="AB228" s="72" t="n"/>
      <c r="AC228" s="72" t="n"/>
      <c r="AD228" s="72" t="n"/>
      <c r="AE228" s="72" t="n"/>
      <c r="AF228" s="72" t="n"/>
      <c r="AG228" s="72" t="n"/>
      <c r="AH228" s="72" t="n"/>
      <c r="AI228" s="72" t="n"/>
      <c r="AJ228" s="72" t="n"/>
      <c r="AK228" s="72" t="n"/>
      <c r="AL228" s="72" t="n"/>
      <c r="AM228" s="72" t="n"/>
      <c r="AN228" s="72" t="n"/>
      <c r="AO228" s="72" t="n"/>
      <c r="AP228" s="70">
        <f>COUNTIF(K228:AO228,"&gt;=0")</f>
        <v/>
      </c>
      <c r="AQ228" s="70">
        <f>IF(AP228&gt;0,SUM(K228:AO228),"")</f>
        <v/>
      </c>
      <c r="AR228" s="70">
        <f>IFERROR(VLOOKUP(A228,Climatologia_PP!A:U,9+Precipitacion!$E$2,FALSE),"")</f>
        <v/>
      </c>
      <c r="AS228" s="70">
        <f>IFERROR((AQ228/AR228)*100,"")</f>
        <v/>
      </c>
      <c r="AT228" s="70">
        <f>IFERROR(IF(AND((AQ228*$I$2*100/(AR228*AP228))&gt;100+3.33*AQ228-AR228*AP228/$I$2,AR228&lt;30),IF(100+3.33*AQ228-AR228*AP228/$I$2&gt;200,200,100+3.33*AQ228-AR228*AP228/$I$2),IF((AQ228*$I$2*100/(AR228*AP228))&lt;100+AQ228-3.33*AR228*AP228/$I$2,100+AQ228-3.33*AR228*AP228/$I$2,IF((AQ228*$I$2*100/(AR228*AP228))&gt;200,200,(AQ228*$I$2*100/(AR228*AP228))))),"")</f>
        <v/>
      </c>
      <c r="AU228" s="70">
        <f>IF(AP228&gt;0,MAX(K228:AO228),"")</f>
        <v/>
      </c>
      <c r="AV228" s="70">
        <f>IFERROR(VLOOKUP(A228,Maximos!A:AQ,8+(Precipitacion!$E$2-1)*3,FALSE),"")</f>
        <v/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8" s="72">
        <f>IFERROR(AU228-AV228,"NA")</f>
        <v/>
      </c>
    </row>
    <row r="229" ht="15" customHeight="1">
      <c r="A229" s="68" t="n">
        <v>21010050</v>
      </c>
      <c r="B229" s="69" t="inlineStr">
        <is>
          <t>San Jose De Isnos</t>
        </is>
      </c>
      <c r="C229" s="69" t="inlineStr">
        <is>
          <t>Area Operativa 04 - Huila-Caquetá</t>
        </is>
      </c>
      <c r="D229" s="70" t="n">
        <v>-76.21491666999999</v>
      </c>
      <c r="E229" s="70" t="n">
        <v>1.931583333</v>
      </c>
      <c r="F229" s="68" t="n">
        <v>1720</v>
      </c>
      <c r="G229" s="68" t="n">
        <v>41</v>
      </c>
      <c r="H229" s="68" t="n">
        <v>41359</v>
      </c>
      <c r="I229" s="69" t="inlineStr">
        <is>
          <t>Huila</t>
        </is>
      </c>
      <c r="J229" s="69" t="inlineStr">
        <is>
          <t>Isnos</t>
        </is>
      </c>
      <c r="K229" s="72" t="n">
        <v>6</v>
      </c>
      <c r="L229" s="72" t="n">
        <v>4</v>
      </c>
      <c r="M229" s="72" t="n">
        <v>1</v>
      </c>
      <c r="N229" s="72" t="n">
        <v>2</v>
      </c>
      <c r="O229" s="72" t="n">
        <v>1</v>
      </c>
      <c r="P229" s="72" t="n">
        <v>2</v>
      </c>
      <c r="Q229" s="72" t="n">
        <v>0</v>
      </c>
      <c r="R229" s="72" t="n">
        <v>0</v>
      </c>
      <c r="S229" s="72" t="n">
        <v>0</v>
      </c>
      <c r="T229" s="72" t="n"/>
      <c r="U229" s="72" t="n"/>
      <c r="V229" s="72" t="n"/>
      <c r="W229" s="72" t="n"/>
      <c r="X229" s="72" t="n"/>
      <c r="Y229" s="72" t="n"/>
      <c r="Z229" s="72" t="n"/>
      <c r="AA229" s="72" t="n"/>
      <c r="AB229" s="72" t="n"/>
      <c r="AC229" s="72" t="n"/>
      <c r="AD229" s="72" t="n"/>
      <c r="AE229" s="72" t="n"/>
      <c r="AF229" s="72" t="n"/>
      <c r="AG229" s="72" t="n"/>
      <c r="AH229" s="72" t="n"/>
      <c r="AI229" s="72" t="n"/>
      <c r="AJ229" s="72" t="n"/>
      <c r="AK229" s="72" t="n"/>
      <c r="AL229" s="72" t="n"/>
      <c r="AM229" s="72" t="n"/>
      <c r="AN229" s="72" t="n"/>
      <c r="AO229" s="72" t="n"/>
      <c r="AP229" s="70">
        <f>COUNTIF(K229:AO229,"&gt;=0")</f>
        <v/>
      </c>
      <c r="AQ229" s="70">
        <f>IF(AP229&gt;0,SUM(K229:AO229),"")</f>
        <v/>
      </c>
      <c r="AR229" s="70">
        <f>IFERROR(VLOOKUP(A229,Climatologia_PP!A:U,9+Precipitacion!$E$2,FALSE),"")</f>
        <v/>
      </c>
      <c r="AS229" s="70">
        <f>IFERROR((AQ229/AR229)*100,"")</f>
        <v/>
      </c>
      <c r="AT229" s="70">
        <f>IFERROR(IF(AND((AQ229*$I$2*100/(AR229*AP229))&gt;100+3.33*AQ229-AR229*AP229/$I$2,AR229&lt;30),IF(100+3.33*AQ229-AR229*AP229/$I$2&gt;200,200,100+3.33*AQ229-AR229*AP229/$I$2),IF((AQ229*$I$2*100/(AR229*AP229))&lt;100+AQ229-3.33*AR229*AP229/$I$2,100+AQ229-3.33*AR229*AP229/$I$2,IF((AQ229*$I$2*100/(AR229*AP229))&gt;200,200,(AQ229*$I$2*100/(AR229*AP229))))),"")</f>
        <v/>
      </c>
      <c r="AU229" s="70">
        <f>IF(AP229&gt;0,MAX(K229:AO229),"")</f>
        <v/>
      </c>
      <c r="AV229" s="70">
        <f>IFERROR(VLOOKUP(A229,Maximos!A:AQ,8+(Precipitacion!$E$2-1)*3,FALSE),"")</f>
        <v/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9" s="72">
        <f>IFERROR(AU229-AV229,"NA")</f>
        <v/>
      </c>
    </row>
    <row r="230" ht="15" customHeight="1">
      <c r="A230" s="68" t="n">
        <v>21010040</v>
      </c>
      <c r="B230" s="69" t="inlineStr">
        <is>
          <t>Laguna La</t>
        </is>
      </c>
      <c r="C230" s="69" t="inlineStr">
        <is>
          <t>Area Operativa 04 - Huila-Caquetá</t>
        </is>
      </c>
      <c r="D230" s="70" t="n">
        <v>-76.08569444</v>
      </c>
      <c r="E230" s="70" t="n">
        <v>1.961472222</v>
      </c>
      <c r="F230" s="68" t="n">
        <v>1334</v>
      </c>
      <c r="G230" s="68" t="n">
        <v>41</v>
      </c>
      <c r="H230" s="68" t="n">
        <v>41551</v>
      </c>
      <c r="I230" s="69" t="inlineStr">
        <is>
          <t>Huila</t>
        </is>
      </c>
      <c r="J230" s="69" t="inlineStr">
        <is>
          <t>Pitalito</t>
        </is>
      </c>
      <c r="K230" s="72" t="n">
        <v>8</v>
      </c>
      <c r="L230" s="72" t="n">
        <v>8</v>
      </c>
      <c r="M230" s="72" t="n">
        <v>7</v>
      </c>
      <c r="N230" s="72" t="n">
        <v>1</v>
      </c>
      <c r="O230" s="72" t="n">
        <v>0</v>
      </c>
      <c r="P230" s="72" t="n">
        <v>0</v>
      </c>
      <c r="Q230" s="72" t="n">
        <v>0</v>
      </c>
      <c r="R230" s="72" t="n">
        <v>0</v>
      </c>
      <c r="S230" s="72" t="n">
        <v>0</v>
      </c>
      <c r="T230" s="72" t="n"/>
      <c r="U230" s="72" t="n"/>
      <c r="V230" s="72" t="n"/>
      <c r="W230" s="72" t="n"/>
      <c r="X230" s="72" t="n"/>
      <c r="Y230" s="72" t="n"/>
      <c r="Z230" s="72" t="n"/>
      <c r="AA230" s="72" t="n"/>
      <c r="AB230" s="72" t="n"/>
      <c r="AC230" s="72" t="n"/>
      <c r="AD230" s="72" t="n"/>
      <c r="AE230" s="72" t="n"/>
      <c r="AF230" s="72" t="n"/>
      <c r="AG230" s="72" t="n"/>
      <c r="AH230" s="72" t="n"/>
      <c r="AI230" s="72" t="n"/>
      <c r="AJ230" s="72" t="n"/>
      <c r="AK230" s="72" t="n"/>
      <c r="AL230" s="72" t="n"/>
      <c r="AM230" s="72" t="n"/>
      <c r="AN230" s="72" t="n"/>
      <c r="AO230" s="72" t="n"/>
      <c r="AP230" s="70">
        <f>COUNTIF(K230:AO230,"&gt;=0")</f>
        <v/>
      </c>
      <c r="AQ230" s="70">
        <f>IF(AP230&gt;0,SUM(K230:AO230),"")</f>
        <v/>
      </c>
      <c r="AR230" s="70">
        <f>IFERROR(VLOOKUP(A230,Climatologia_PP!A:U,9+Precipitacion!$E$2,FALSE),"")</f>
        <v/>
      </c>
      <c r="AS230" s="70">
        <f>IFERROR((AQ230/AR230)*100,"")</f>
        <v/>
      </c>
      <c r="AT230" s="70">
        <f>IFERROR(IF(AND((AQ230*$I$2*100/(AR230*AP230))&gt;100+3.33*AQ230-AR230*AP230/$I$2,AR230&lt;30),IF(100+3.33*AQ230-AR230*AP230/$I$2&gt;200,200,100+3.33*AQ230-AR230*AP230/$I$2),IF((AQ230*$I$2*100/(AR230*AP230))&lt;100+AQ230-3.33*AR230*AP230/$I$2,100+AQ230-3.33*AR230*AP230/$I$2,IF((AQ230*$I$2*100/(AR230*AP230))&gt;200,200,(AQ230*$I$2*100/(AR230*AP230))))),"")</f>
        <v/>
      </c>
      <c r="AU230" s="70">
        <f>IF(AP230&gt;0,MAX(K230:AO230),"")</f>
        <v/>
      </c>
      <c r="AV230" s="70">
        <f>IFERROR(VLOOKUP(A230,Maximos!A:AQ,8+(Precipitacion!$E$2-1)*3,FALSE),"")</f>
        <v/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0" s="72">
        <f>IFERROR(AU230-AV230,"NA")</f>
        <v/>
      </c>
    </row>
    <row r="231" ht="15" customHeight="1">
      <c r="A231" s="68" t="n">
        <v>21020050</v>
      </c>
      <c r="B231" s="69" t="inlineStr">
        <is>
          <t>Puente Saladoblanc</t>
        </is>
      </c>
      <c r="C231" s="69" t="inlineStr">
        <is>
          <t>Area Operativa 04 - Huila-Caquetá</t>
        </is>
      </c>
      <c r="D231" s="70" t="n">
        <v>-76.01000000000001</v>
      </c>
      <c r="E231" s="70" t="n">
        <v>1.98</v>
      </c>
      <c r="F231" s="68" t="n">
        <v>1046</v>
      </c>
      <c r="G231" s="68" t="n">
        <v>41</v>
      </c>
      <c r="H231" s="68" t="n">
        <v>41244</v>
      </c>
      <c r="I231" s="69" t="inlineStr">
        <is>
          <t>Huila</t>
        </is>
      </c>
      <c r="J231" s="69" t="inlineStr">
        <is>
          <t>Elías</t>
        </is>
      </c>
      <c r="K231" s="72" t="n">
        <v>4</v>
      </c>
      <c r="L231" s="72" t="n">
        <v>12</v>
      </c>
      <c r="M231" s="72" t="n">
        <v>0</v>
      </c>
      <c r="N231" s="72" t="n">
        <v>2</v>
      </c>
      <c r="O231" s="72" t="n">
        <v>0</v>
      </c>
      <c r="P231" s="72" t="n">
        <v>0</v>
      </c>
      <c r="Q231" s="72" t="n">
        <v>0</v>
      </c>
      <c r="R231" s="72" t="n">
        <v>0</v>
      </c>
      <c r="S231" s="72" t="n">
        <v>0</v>
      </c>
      <c r="T231" s="72" t="n"/>
      <c r="U231" s="72" t="n"/>
      <c r="V231" s="72" t="n"/>
      <c r="W231" s="72" t="n"/>
      <c r="X231" s="72" t="n"/>
      <c r="Y231" s="72" t="n"/>
      <c r="Z231" s="72" t="n"/>
      <c r="AA231" s="72" t="n"/>
      <c r="AB231" s="72" t="n"/>
      <c r="AC231" s="72" t="n"/>
      <c r="AD231" s="72" t="n"/>
      <c r="AE231" s="72" t="n"/>
      <c r="AF231" s="72" t="n"/>
      <c r="AG231" s="72" t="n"/>
      <c r="AH231" s="72" t="n"/>
      <c r="AI231" s="72" t="n"/>
      <c r="AJ231" s="72" t="n"/>
      <c r="AK231" s="72" t="n"/>
      <c r="AL231" s="72" t="n"/>
      <c r="AM231" s="72" t="n"/>
      <c r="AN231" s="72" t="n"/>
      <c r="AO231" s="72" t="n"/>
      <c r="AP231" s="70">
        <f>COUNTIF(K231:AO231,"&gt;=0")</f>
        <v/>
      </c>
      <c r="AQ231" s="70">
        <f>IF(AP231&gt;0,SUM(K231:AO231),"")</f>
        <v/>
      </c>
      <c r="AR231" s="70">
        <f>IFERROR(VLOOKUP(A231,Climatologia_PP!A:U,9+Precipitacion!$E$2,FALSE),"")</f>
        <v/>
      </c>
      <c r="AS231" s="70">
        <f>IFERROR((AQ231/AR231)*100,"")</f>
        <v/>
      </c>
      <c r="AT231" s="70">
        <f>IFERROR(IF(AND((AQ231*$I$2*100/(AR231*AP231))&gt;100+3.33*AQ231-AR231*AP231/$I$2,AR231&lt;30),IF(100+3.33*AQ231-AR231*AP231/$I$2&gt;200,200,100+3.33*AQ231-AR231*AP231/$I$2),IF((AQ231*$I$2*100/(AR231*AP231))&lt;100+AQ231-3.33*AR231*AP231/$I$2,100+AQ231-3.33*AR231*AP231/$I$2,IF((AQ231*$I$2*100/(AR231*AP231))&gt;200,200,(AQ231*$I$2*100/(AR231*AP231))))),"")</f>
        <v/>
      </c>
      <c r="AU231" s="70">
        <f>IF(AP231&gt;0,MAX(K231:AO231),"")</f>
        <v/>
      </c>
      <c r="AV231" s="70">
        <f>IFERROR(VLOOKUP(A231,Maximos!A:AQ,8+(Precipitacion!$E$2-1)*3,FALSE),"")</f>
        <v/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1" s="72">
        <f>IFERROR(AU231-AV231,"NA")</f>
        <v/>
      </c>
    </row>
    <row r="232" ht="15" customHeight="1">
      <c r="A232" s="68" t="n">
        <v>21020040</v>
      </c>
      <c r="B232" s="69" t="inlineStr">
        <is>
          <t>Viso El</t>
        </is>
      </c>
      <c r="C232" s="69" t="inlineStr">
        <is>
          <t>Area Operativa 04 - Huila-Caquetá</t>
        </is>
      </c>
      <c r="D232" s="70" t="n">
        <v>-75.91</v>
      </c>
      <c r="E232" s="70" t="n">
        <v>2.02</v>
      </c>
      <c r="F232" s="68" t="n">
        <v>1017</v>
      </c>
      <c r="G232" s="68" t="n">
        <v>41</v>
      </c>
      <c r="H232" s="68" t="n">
        <v>41244</v>
      </c>
      <c r="I232" s="69" t="inlineStr">
        <is>
          <t>Huila</t>
        </is>
      </c>
      <c r="J232" s="69" t="inlineStr">
        <is>
          <t>Elías</t>
        </is>
      </c>
      <c r="K232" s="72" t="n">
        <v>6</v>
      </c>
      <c r="L232" s="72" t="n">
        <v>6</v>
      </c>
      <c r="M232" s="72" t="n">
        <v>0</v>
      </c>
      <c r="N232" s="72" t="n">
        <v>1</v>
      </c>
      <c r="O232" s="72" t="n">
        <v>0</v>
      </c>
      <c r="P232" s="72" t="n">
        <v>0</v>
      </c>
      <c r="Q232" s="72" t="n">
        <v>0</v>
      </c>
      <c r="R232" s="72" t="n">
        <v>0</v>
      </c>
      <c r="S232" s="72" t="n">
        <v>0</v>
      </c>
      <c r="T232" s="72" t="n"/>
      <c r="U232" s="72" t="n"/>
      <c r="V232" s="72" t="n"/>
      <c r="W232" s="72" t="n"/>
      <c r="X232" s="72" t="n"/>
      <c r="Y232" s="72" t="n"/>
      <c r="Z232" s="72" t="n"/>
      <c r="AA232" s="72" t="n"/>
      <c r="AB232" s="72" t="n"/>
      <c r="AC232" s="72" t="n"/>
      <c r="AD232" s="72" t="n"/>
      <c r="AE232" s="72" t="n"/>
      <c r="AF232" s="72" t="n"/>
      <c r="AG232" s="72" t="n"/>
      <c r="AH232" s="72" t="n"/>
      <c r="AI232" s="72" t="n"/>
      <c r="AJ232" s="72" t="n"/>
      <c r="AK232" s="72" t="n"/>
      <c r="AL232" s="72" t="n"/>
      <c r="AM232" s="72" t="n"/>
      <c r="AN232" s="72" t="n"/>
      <c r="AO232" s="72" t="n"/>
      <c r="AP232" s="70">
        <f>COUNTIF(K232:AO232,"&gt;=0")</f>
        <v/>
      </c>
      <c r="AQ232" s="70">
        <f>IF(AP232&gt;0,SUM(K232:AO232),"")</f>
        <v/>
      </c>
      <c r="AR232" s="70">
        <f>IFERROR(VLOOKUP(A232,Climatologia_PP!A:U,9+Precipitacion!$E$2,FALSE),"")</f>
        <v/>
      </c>
      <c r="AS232" s="70">
        <f>IFERROR((AQ232/AR232)*100,"")</f>
        <v/>
      </c>
      <c r="AT232" s="70">
        <f>IFERROR(IF(AND((AQ232*$I$2*100/(AR232*AP232))&gt;100+3.33*AQ232-AR232*AP232/$I$2,AR232&lt;30),IF(100+3.33*AQ232-AR232*AP232/$I$2&gt;200,200,100+3.33*AQ232-AR232*AP232/$I$2),IF((AQ232*$I$2*100/(AR232*AP232))&lt;100+AQ232-3.33*AR232*AP232/$I$2,100+AQ232-3.33*AR232*AP232/$I$2,IF((AQ232*$I$2*100/(AR232*AP232))&gt;200,200,(AQ232*$I$2*100/(AR232*AP232))))),"")</f>
        <v/>
      </c>
      <c r="AU232" s="70">
        <f>IF(AP232&gt;0,MAX(K232:AO232),"")</f>
        <v/>
      </c>
      <c r="AV232" s="70">
        <f>IFERROR(VLOOKUP(A232,Maximos!A:AQ,8+(Precipitacion!$E$2-1)*3,FALSE),"")</f>
        <v/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2" s="72">
        <f>IFERROR(AU232-AV232,"NA")</f>
        <v/>
      </c>
    </row>
    <row r="233" ht="15" customHeight="1">
      <c r="A233" s="68" t="n">
        <v>21040030</v>
      </c>
      <c r="B233" s="69" t="inlineStr">
        <is>
          <t>Oporapa</t>
        </is>
      </c>
      <c r="C233" s="69" t="inlineStr">
        <is>
          <t>Area Operativa 04 - Huila-Caquetá</t>
        </is>
      </c>
      <c r="D233" s="70" t="n">
        <v>-76.10030556</v>
      </c>
      <c r="E233" s="70" t="n">
        <v>2.030944444</v>
      </c>
      <c r="F233" s="68" t="n">
        <v>1614</v>
      </c>
      <c r="G233" s="68" t="n">
        <v>41</v>
      </c>
      <c r="H233" s="68" t="n">
        <v>41503</v>
      </c>
      <c r="I233" s="69" t="inlineStr">
        <is>
          <t>Huila</t>
        </is>
      </c>
      <c r="J233" s="69" t="inlineStr">
        <is>
          <t>Oporapa</t>
        </is>
      </c>
      <c r="K233" s="72" t="n">
        <v>5</v>
      </c>
      <c r="L233" s="72" t="n">
        <v>4</v>
      </c>
      <c r="M233" s="72" t="n">
        <v>1</v>
      </c>
      <c r="N233" s="72" t="n">
        <v>3</v>
      </c>
      <c r="O233" s="72" t="n">
        <v>2</v>
      </c>
      <c r="P233" s="72" t="n">
        <v>10</v>
      </c>
      <c r="Q233" s="72" t="n">
        <v>0</v>
      </c>
      <c r="R233" s="72" t="n">
        <v>0</v>
      </c>
      <c r="S233" s="72" t="n">
        <v>0</v>
      </c>
      <c r="T233" s="72" t="n"/>
      <c r="U233" s="72" t="n"/>
      <c r="V233" s="72" t="n"/>
      <c r="W233" s="72" t="n"/>
      <c r="X233" s="72" t="n"/>
      <c r="Y233" s="72" t="n"/>
      <c r="Z233" s="72" t="n"/>
      <c r="AA233" s="72" t="n"/>
      <c r="AB233" s="72" t="n"/>
      <c r="AC233" s="72" t="n"/>
      <c r="AD233" s="72" t="n"/>
      <c r="AE233" s="72" t="n"/>
      <c r="AF233" s="72" t="n"/>
      <c r="AG233" s="72" t="n"/>
      <c r="AH233" s="72" t="n"/>
      <c r="AI233" s="72" t="n"/>
      <c r="AJ233" s="72" t="n"/>
      <c r="AK233" s="72" t="n"/>
      <c r="AL233" s="72" t="n"/>
      <c r="AM233" s="72" t="n"/>
      <c r="AN233" s="72" t="n"/>
      <c r="AO233" s="72" t="n"/>
      <c r="AP233" s="70">
        <f>COUNTIF(K233:AO233,"&gt;=0")</f>
        <v/>
      </c>
      <c r="AQ233" s="70">
        <f>IF(AP233&gt;0,SUM(K233:AO233),"")</f>
        <v/>
      </c>
      <c r="AR233" s="70">
        <f>IFERROR(VLOOKUP(A233,Climatologia_PP!A:U,9+Precipitacion!$E$2,FALSE),"")</f>
        <v/>
      </c>
      <c r="AS233" s="70">
        <f>IFERROR((AQ233/AR233)*100,"")</f>
        <v/>
      </c>
      <c r="AT233" s="70">
        <f>IFERROR(IF(AND((AQ233*$I$2*100/(AR233*AP233))&gt;100+3.33*AQ233-AR233*AP233/$I$2,AR233&lt;30),IF(100+3.33*AQ233-AR233*AP233/$I$2&gt;200,200,100+3.33*AQ233-AR233*AP233/$I$2),IF((AQ233*$I$2*100/(AR233*AP233))&lt;100+AQ233-3.33*AR233*AP233/$I$2,100+AQ233-3.33*AR233*AP233/$I$2,IF((AQ233*$I$2*100/(AR233*AP233))&gt;200,200,(AQ233*$I$2*100/(AR233*AP233))))),"")</f>
        <v/>
      </c>
      <c r="AU233" s="70">
        <f>IF(AP233&gt;0,MAX(K233:AO233),"")</f>
        <v/>
      </c>
      <c r="AV233" s="70">
        <f>IFERROR(VLOOKUP(A233,Maximos!A:AQ,8+(Precipitacion!$E$2-1)*3,FALSE),"")</f>
        <v/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3" s="72">
        <f>IFERROR(AU233-AV233,"NA")</f>
        <v/>
      </c>
    </row>
    <row r="234" ht="15" customHeight="1">
      <c r="A234" s="68" t="n">
        <v>44040020</v>
      </c>
      <c r="B234" s="69" t="inlineStr">
        <is>
          <t>Belen De Andaquies</t>
        </is>
      </c>
      <c r="C234" s="69" t="inlineStr">
        <is>
          <t>Area Operativa 04 - Huila-Caquetá</t>
        </is>
      </c>
      <c r="D234" s="70" t="n">
        <v>-75.87072222</v>
      </c>
      <c r="E234" s="70" t="n">
        <v>1.419527778</v>
      </c>
      <c r="F234" s="68" t="n">
        <v>300</v>
      </c>
      <c r="G234" s="68" t="n">
        <v>18</v>
      </c>
      <c r="H234" s="68" t="n">
        <v>18094</v>
      </c>
      <c r="I234" s="69" t="inlineStr">
        <is>
          <t>Caquetá</t>
        </is>
      </c>
      <c r="J234" s="69" t="inlineStr">
        <is>
          <t>Belén De Los Andaquíes</t>
        </is>
      </c>
      <c r="K234" s="72" t="n">
        <v>28</v>
      </c>
      <c r="L234" s="72" t="n">
        <v>5</v>
      </c>
      <c r="M234" s="72" t="n">
        <v>0</v>
      </c>
      <c r="N234" s="72" t="n">
        <v>25</v>
      </c>
      <c r="O234" s="72" t="n">
        <v>0</v>
      </c>
      <c r="P234" s="72" t="n">
        <v>7</v>
      </c>
      <c r="Q234" s="72" t="n">
        <v>0</v>
      </c>
      <c r="R234" s="72" t="n">
        <v>35</v>
      </c>
      <c r="S234" s="72" t="n">
        <v>10</v>
      </c>
      <c r="T234" s="72" t="n"/>
      <c r="U234" s="72" t="n"/>
      <c r="V234" s="72" t="n"/>
      <c r="W234" s="72" t="n"/>
      <c r="X234" s="72" t="n"/>
      <c r="Y234" s="72" t="n"/>
      <c r="Z234" s="72" t="n"/>
      <c r="AA234" s="72" t="n"/>
      <c r="AB234" s="72" t="n"/>
      <c r="AC234" s="72" t="n"/>
      <c r="AD234" s="72" t="n"/>
      <c r="AE234" s="72" t="n"/>
      <c r="AF234" s="72" t="n"/>
      <c r="AG234" s="72" t="n"/>
      <c r="AH234" s="72" t="n"/>
      <c r="AI234" s="72" t="n"/>
      <c r="AJ234" s="72" t="n"/>
      <c r="AK234" s="72" t="n"/>
      <c r="AL234" s="72" t="n"/>
      <c r="AM234" s="72" t="n"/>
      <c r="AN234" s="72" t="n"/>
      <c r="AO234" s="72" t="n"/>
      <c r="AP234" s="70">
        <f>COUNTIF(K234:AO234,"&gt;=0")</f>
        <v/>
      </c>
      <c r="AQ234" s="70">
        <f>IF(AP234&gt;0,SUM(K234:AO234),"")</f>
        <v/>
      </c>
      <c r="AR234" s="70">
        <f>IFERROR(VLOOKUP(A234,Climatologia_PP!A:U,9+Precipitacion!$E$2,FALSE),"")</f>
        <v/>
      </c>
      <c r="AS234" s="70">
        <f>IFERROR((AQ234/AR234)*100,"")</f>
        <v/>
      </c>
      <c r="AT234" s="70">
        <f>IFERROR(IF(AND((AQ234*$I$2*100/(AR234*AP234))&gt;100+3.33*AQ234-AR234*AP234/$I$2,AR234&lt;30),IF(100+3.33*AQ234-AR234*AP234/$I$2&gt;200,200,100+3.33*AQ234-AR234*AP234/$I$2),IF((AQ234*$I$2*100/(AR234*AP234))&lt;100+AQ234-3.33*AR234*AP234/$I$2,100+AQ234-3.33*AR234*AP234/$I$2,IF((AQ234*$I$2*100/(AR234*AP234))&gt;200,200,(AQ234*$I$2*100/(AR234*AP234))))),"")</f>
        <v/>
      </c>
      <c r="AU234" s="70">
        <f>IF(AP234&gt;0,MAX(K234:AO234),"")</f>
        <v/>
      </c>
      <c r="AV234" s="70">
        <f>IFERROR(VLOOKUP(A234,Maximos!A:AQ,8+(Precipitacion!$E$2-1)*3,FALSE),"")</f>
        <v/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4" s="72">
        <f>IFERROR(AU234-AV234,"NA")</f>
        <v/>
      </c>
    </row>
    <row r="235" ht="15" customHeight="1">
      <c r="A235" s="68" t="n">
        <v>44030060</v>
      </c>
      <c r="B235" s="69" t="inlineStr">
        <is>
          <t>Larandia</t>
        </is>
      </c>
      <c r="C235" s="69" t="inlineStr">
        <is>
          <t>Area Operativa 04 - Huila-Caquetá</t>
        </is>
      </c>
      <c r="D235" s="70" t="n">
        <v>-75.48999999999999</v>
      </c>
      <c r="E235" s="70" t="n">
        <v>1.49</v>
      </c>
      <c r="F235" s="68" t="n">
        <v>500</v>
      </c>
      <c r="G235" s="68" t="n">
        <v>18</v>
      </c>
      <c r="H235" s="68" t="n">
        <v>18001</v>
      </c>
      <c r="I235" s="69" t="inlineStr">
        <is>
          <t>Caquetá</t>
        </is>
      </c>
      <c r="J235" s="69" t="inlineStr">
        <is>
          <t>Florencia</t>
        </is>
      </c>
      <c r="K235" s="72" t="n">
        <v>108</v>
      </c>
      <c r="L235" s="72" t="n">
        <v>18</v>
      </c>
      <c r="M235" s="72" t="n">
        <v>0</v>
      </c>
      <c r="N235" s="72" t="n">
        <v>5</v>
      </c>
      <c r="O235" s="72" t="n">
        <v>17</v>
      </c>
      <c r="P235" s="72" t="n">
        <v>7</v>
      </c>
      <c r="Q235" s="72" t="n">
        <v>3</v>
      </c>
      <c r="R235" s="72" t="n">
        <v>0</v>
      </c>
      <c r="S235" s="72" t="n">
        <v>31</v>
      </c>
      <c r="T235" s="72" t="n"/>
      <c r="U235" s="72" t="n"/>
      <c r="V235" s="72" t="n"/>
      <c r="W235" s="72" t="n"/>
      <c r="X235" s="72" t="n"/>
      <c r="Y235" s="72" t="n"/>
      <c r="Z235" s="72" t="n"/>
      <c r="AA235" s="72" t="n"/>
      <c r="AB235" s="72" t="n"/>
      <c r="AC235" s="72" t="n"/>
      <c r="AD235" s="72" t="n"/>
      <c r="AE235" s="72" t="n"/>
      <c r="AF235" s="72" t="n"/>
      <c r="AG235" s="72" t="n"/>
      <c r="AH235" s="72" t="n"/>
      <c r="AI235" s="72" t="n"/>
      <c r="AJ235" s="72" t="n"/>
      <c r="AK235" s="72" t="n"/>
      <c r="AL235" s="72" t="n"/>
      <c r="AM235" s="72" t="n"/>
      <c r="AN235" s="72" t="n"/>
      <c r="AO235" s="72" t="n"/>
      <c r="AP235" s="70">
        <f>COUNTIF(K235:AO235,"&gt;=0")</f>
        <v/>
      </c>
      <c r="AQ235" s="70">
        <f>IF(AP235&gt;0,SUM(K235:AO235),"")</f>
        <v/>
      </c>
      <c r="AR235" s="70">
        <f>IFERROR(VLOOKUP(A235,Climatologia_PP!A:U,9+Precipitacion!$E$2,FALSE),"")</f>
        <v/>
      </c>
      <c r="AS235" s="70">
        <f>IFERROR((AQ235/AR235)*100,"")</f>
        <v/>
      </c>
      <c r="AT235" s="70">
        <f>IFERROR(IF(AND((AQ235*$I$2*100/(AR235*AP235))&gt;100+3.33*AQ235-AR235*AP235/$I$2,AR235&lt;30),IF(100+3.33*AQ235-AR235*AP235/$I$2&gt;200,200,100+3.33*AQ235-AR235*AP235/$I$2),IF((AQ235*$I$2*100/(AR235*AP235))&lt;100+AQ235-3.33*AR235*AP235/$I$2,100+AQ235-3.33*AR235*AP235/$I$2,IF((AQ235*$I$2*100/(AR235*AP235))&gt;200,200,(AQ235*$I$2*100/(AR235*AP235))))),"")</f>
        <v/>
      </c>
      <c r="AU235" s="70">
        <f>IF(AP235&gt;0,MAX(K235:AO235),"")</f>
        <v/>
      </c>
      <c r="AV235" s="70">
        <f>IFERROR(VLOOKUP(A235,Maximos!A:AQ,8+(Precipitacion!$E$2-1)*3,FALSE),"")</f>
        <v/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5" s="72">
        <f>IFERROR(AU235-AV235,"NA")</f>
        <v/>
      </c>
    </row>
    <row r="236" ht="15" customHeight="1">
      <c r="A236" s="68" t="n">
        <v>21050090</v>
      </c>
      <c r="B236" s="69" t="inlineStr">
        <is>
          <t>Nataga - Aut</t>
        </is>
      </c>
      <c r="C236" s="69" t="inlineStr">
        <is>
          <t>Area Operativa 04 - Huila-Caquetá</t>
        </is>
      </c>
      <c r="D236" s="70" t="n">
        <v>-75.8065</v>
      </c>
      <c r="E236" s="70" t="n">
        <v>2.551444444</v>
      </c>
      <c r="F236" s="68" t="n">
        <v>1545</v>
      </c>
      <c r="G236" s="68" t="n">
        <v>41</v>
      </c>
      <c r="H236" s="68" t="n">
        <v>41483</v>
      </c>
      <c r="I236" s="69" t="inlineStr">
        <is>
          <t>Huila</t>
        </is>
      </c>
      <c r="J236" s="69" t="inlineStr">
        <is>
          <t>Nátaga</t>
        </is>
      </c>
      <c r="K236" s="72" t="n">
        <v>3</v>
      </c>
      <c r="L236" s="72" t="n">
        <v>5</v>
      </c>
      <c r="M236" s="72" t="n">
        <v>0</v>
      </c>
      <c r="N236" s="72" t="n">
        <v>0</v>
      </c>
      <c r="O236" s="72" t="n">
        <v>0</v>
      </c>
      <c r="P236" s="72" t="n">
        <v>0</v>
      </c>
      <c r="Q236" s="72" t="n">
        <v>0</v>
      </c>
      <c r="R236" s="72" t="n">
        <v>0</v>
      </c>
      <c r="S236" s="72" t="n">
        <v>1</v>
      </c>
      <c r="T236" s="72" t="n"/>
      <c r="U236" s="72" t="n"/>
      <c r="V236" s="72" t="n"/>
      <c r="W236" s="72" t="n"/>
      <c r="X236" s="72" t="n"/>
      <c r="Y236" s="72" t="n"/>
      <c r="Z236" s="72" t="n"/>
      <c r="AA236" s="72" t="n"/>
      <c r="AB236" s="72" t="n"/>
      <c r="AC236" s="72" t="n"/>
      <c r="AD236" s="72" t="n"/>
      <c r="AE236" s="72" t="n"/>
      <c r="AF236" s="72" t="n"/>
      <c r="AG236" s="72" t="n"/>
      <c r="AH236" s="72" t="n"/>
      <c r="AI236" s="72" t="n"/>
      <c r="AJ236" s="72" t="n"/>
      <c r="AK236" s="72" t="n"/>
      <c r="AL236" s="72" t="n"/>
      <c r="AM236" s="72" t="n"/>
      <c r="AN236" s="72" t="n"/>
      <c r="AO236" s="72" t="n"/>
      <c r="AP236" s="70">
        <f>COUNTIF(K236:AO236,"&gt;=0")</f>
        <v/>
      </c>
      <c r="AQ236" s="70">
        <f>IF(AP236&gt;0,SUM(K236:AO236),"")</f>
        <v/>
      </c>
      <c r="AR236" s="70">
        <f>IFERROR(VLOOKUP(A236,Climatologia_PP!A:U,9+Precipitacion!$E$2,FALSE),"")</f>
        <v/>
      </c>
      <c r="AS236" s="70">
        <f>IFERROR((AQ236/AR236)*100,"")</f>
        <v/>
      </c>
      <c r="AT236" s="70">
        <f>IFERROR(IF(AND((AQ236*$I$2*100/(AR236*AP236))&gt;100+3.33*AQ236-AR236*AP236/$I$2,AR236&lt;30),IF(100+3.33*AQ236-AR236*AP236/$I$2&gt;200,200,100+3.33*AQ236-AR236*AP236/$I$2),IF((AQ236*$I$2*100/(AR236*AP236))&lt;100+AQ236-3.33*AR236*AP236/$I$2,100+AQ236-3.33*AR236*AP236/$I$2,IF((AQ236*$I$2*100/(AR236*AP236))&gt;200,200,(AQ236*$I$2*100/(AR236*AP236))))),"")</f>
        <v/>
      </c>
      <c r="AU236" s="70">
        <f>IF(AP236&gt;0,MAX(K236:AO236),"")</f>
        <v/>
      </c>
      <c r="AV236" s="70">
        <f>IFERROR(VLOOKUP(A236,Maximos!A:AQ,8+(Precipitacion!$E$2-1)*3,FALSE),"")</f>
        <v/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6" s="72">
        <f>IFERROR(AU236-AV236,"NA")</f>
        <v/>
      </c>
    </row>
    <row r="237" ht="15" customHeight="1">
      <c r="A237" s="68" t="n">
        <v>21015030</v>
      </c>
      <c r="B237" s="69" t="inlineStr">
        <is>
          <t>Parque Arqueologico - Aut</t>
        </is>
      </c>
      <c r="C237" s="69" t="inlineStr">
        <is>
          <t>Area Operativa 04 - Huila-Caquetá</t>
        </is>
      </c>
      <c r="D237" s="70" t="n">
        <v>-76.29497222000001</v>
      </c>
      <c r="E237" s="70" t="n">
        <v>1.888472222</v>
      </c>
      <c r="F237" s="68" t="n">
        <v>1800</v>
      </c>
      <c r="G237" s="68" t="n">
        <v>41</v>
      </c>
      <c r="H237" s="68" t="n">
        <v>41668</v>
      </c>
      <c r="I237" s="69" t="inlineStr">
        <is>
          <t>Huila</t>
        </is>
      </c>
      <c r="J237" s="69" t="inlineStr">
        <is>
          <t>San Agustín</t>
        </is>
      </c>
      <c r="K237" s="72" t="n">
        <v>8.4</v>
      </c>
      <c r="L237" s="72" t="n">
        <v>1.8</v>
      </c>
      <c r="M237" s="72" t="n">
        <v>0</v>
      </c>
      <c r="N237" s="72" t="n">
        <v>1.5</v>
      </c>
      <c r="O237" s="72" t="n">
        <v>0</v>
      </c>
      <c r="P237" s="72" t="n">
        <v>1.6</v>
      </c>
      <c r="Q237" s="72" t="n">
        <v>0</v>
      </c>
      <c r="R237" s="72" t="n">
        <v>0</v>
      </c>
      <c r="S237" s="72" t="n">
        <v/>
      </c>
      <c r="T237" s="72" t="n"/>
      <c r="U237" s="72" t="n"/>
      <c r="V237" s="72" t="n"/>
      <c r="W237" s="72" t="n"/>
      <c r="X237" s="72" t="n"/>
      <c r="Y237" s="72" t="n"/>
      <c r="Z237" s="72" t="n"/>
      <c r="AA237" s="72" t="n"/>
      <c r="AB237" s="72" t="n"/>
      <c r="AC237" s="72" t="n"/>
      <c r="AD237" s="72" t="n"/>
      <c r="AE237" s="72" t="n"/>
      <c r="AF237" s="72" t="n"/>
      <c r="AG237" s="72" t="n"/>
      <c r="AH237" s="72" t="n"/>
      <c r="AI237" s="72" t="n"/>
      <c r="AJ237" s="72" t="n"/>
      <c r="AK237" s="72" t="n"/>
      <c r="AL237" s="72" t="n"/>
      <c r="AM237" s="72" t="n"/>
      <c r="AN237" s="72" t="n"/>
      <c r="AO237" s="72" t="n"/>
      <c r="AP237" s="70">
        <f>COUNTIF(K237:AO237,"&gt;=0")</f>
        <v/>
      </c>
      <c r="AQ237" s="70">
        <f>IF(AP237&gt;0,SUM(K237:AO237),"")</f>
        <v/>
      </c>
      <c r="AR237" s="70">
        <f>IFERROR(VLOOKUP(A237,Climatologia_PP!A:U,9+Precipitacion!$E$2,FALSE),"")</f>
        <v/>
      </c>
      <c r="AS237" s="70">
        <f>IFERROR((AQ237/AR237)*100,"")</f>
        <v/>
      </c>
      <c r="AT237" s="70">
        <f>IFERROR(IF(AND((AQ237*$I$2*100/(AR237*AP237))&gt;100+3.33*AQ237-AR237*AP237/$I$2,AR237&lt;30),IF(100+3.33*AQ237-AR237*AP237/$I$2&gt;200,200,100+3.33*AQ237-AR237*AP237/$I$2),IF((AQ237*$I$2*100/(AR237*AP237))&lt;100+AQ237-3.33*AR237*AP237/$I$2,100+AQ237-3.33*AR237*AP237/$I$2,IF((AQ237*$I$2*100/(AR237*AP237))&gt;200,200,(AQ237*$I$2*100/(AR237*AP237))))),"")</f>
        <v/>
      </c>
      <c r="AU237" s="70">
        <f>IF(AP237&gt;0,MAX(K237:AO237),"")</f>
        <v/>
      </c>
      <c r="AV237" s="70">
        <f>IFERROR(VLOOKUP(A237,Maximos!A:AQ,8+(Precipitacion!$E$2-1)*3,FALSE),"")</f>
        <v/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7" s="72">
        <f>IFERROR(AU237-AV237,"NA")</f>
        <v/>
      </c>
    </row>
    <row r="238" ht="15" customHeight="1">
      <c r="A238" s="68" t="n">
        <v>21130110</v>
      </c>
      <c r="B238" s="69" t="inlineStr">
        <is>
          <t>Praga</t>
        </is>
      </c>
      <c r="C238" s="69" t="inlineStr">
        <is>
          <t>Area Operativa 04 - Huila-Caquetá</t>
        </is>
      </c>
      <c r="D238" s="70" t="n">
        <v>-75.48999999999999</v>
      </c>
      <c r="E238" s="70" t="n">
        <v>3.27</v>
      </c>
      <c r="F238" s="68" t="n">
        <v>1085</v>
      </c>
      <c r="G238" s="68" t="n">
        <v>41</v>
      </c>
      <c r="H238" s="68" t="n">
        <v>41016</v>
      </c>
      <c r="I238" s="69" t="inlineStr">
        <is>
          <t>Huila</t>
        </is>
      </c>
      <c r="J238" s="69" t="inlineStr">
        <is>
          <t>Aipe</t>
        </is>
      </c>
      <c r="K238" s="72" t="n">
        <v>0.8</v>
      </c>
      <c r="L238" s="72" t="n">
        <v>0</v>
      </c>
      <c r="M238" s="72" t="n">
        <v>0</v>
      </c>
      <c r="N238" s="72" t="n">
        <v>0</v>
      </c>
      <c r="O238" s="72" t="n">
        <v>0</v>
      </c>
      <c r="P238" s="72" t="n">
        <v>0</v>
      </c>
      <c r="Q238" s="72" t="n">
        <v>0</v>
      </c>
      <c r="R238" s="72" t="n">
        <v>0</v>
      </c>
      <c r="S238" s="72" t="n">
        <v>0</v>
      </c>
      <c r="T238" s="72" t="n"/>
      <c r="U238" s="72" t="n"/>
      <c r="V238" s="72" t="n"/>
      <c r="W238" s="72" t="n"/>
      <c r="X238" s="72" t="n"/>
      <c r="Y238" s="72" t="n"/>
      <c r="Z238" s="72" t="n"/>
      <c r="AA238" s="72" t="n"/>
      <c r="AB238" s="72" t="n"/>
      <c r="AC238" s="72" t="n"/>
      <c r="AD238" s="72" t="n"/>
      <c r="AE238" s="72" t="n"/>
      <c r="AF238" s="72" t="n"/>
      <c r="AG238" s="72" t="n"/>
      <c r="AH238" s="72" t="n"/>
      <c r="AI238" s="72" t="n"/>
      <c r="AJ238" s="72" t="n"/>
      <c r="AK238" s="72" t="n"/>
      <c r="AL238" s="72" t="n"/>
      <c r="AM238" s="72" t="n"/>
      <c r="AN238" s="72" t="n"/>
      <c r="AO238" s="72" t="n"/>
      <c r="AP238" s="70">
        <f>COUNTIF(K238:AO238,"&gt;=0")</f>
        <v/>
      </c>
      <c r="AQ238" s="70">
        <f>IF(AP238&gt;0,SUM(K238:AO238),"")</f>
        <v/>
      </c>
      <c r="AR238" s="70">
        <f>IFERROR(VLOOKUP(A238,Climatologia_PP!A:U,9+Precipitacion!$E$2,FALSE),"")</f>
        <v/>
      </c>
      <c r="AS238" s="70">
        <f>IFERROR((AQ238/AR238)*100,"")</f>
        <v/>
      </c>
      <c r="AT238" s="70">
        <f>IFERROR(IF(AND((AQ238*$I$2*100/(AR238*AP238))&gt;100+3.33*AQ238-AR238*AP238/$I$2,AR238&lt;30),IF(100+3.33*AQ238-AR238*AP238/$I$2&gt;200,200,100+3.33*AQ238-AR238*AP238/$I$2),IF((AQ238*$I$2*100/(AR238*AP238))&lt;100+AQ238-3.33*AR238*AP238/$I$2,100+AQ238-3.33*AR238*AP238/$I$2,IF((AQ238*$I$2*100/(AR238*AP238))&gt;200,200,(AQ238*$I$2*100/(AR238*AP238))))),"")</f>
        <v/>
      </c>
      <c r="AU238" s="70">
        <f>IF(AP238&gt;0,MAX(K238:AO238),"")</f>
        <v/>
      </c>
      <c r="AV238" s="70">
        <f>IFERROR(VLOOKUP(A238,Maximos!A:AQ,8+(Precipitacion!$E$2-1)*3,FALSE),"")</f>
        <v/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8" s="72">
        <f>IFERROR(AU238-AV238,"NA")</f>
        <v/>
      </c>
    </row>
    <row r="239" ht="15" customHeight="1">
      <c r="A239" s="68" t="n">
        <v>21055030</v>
      </c>
      <c r="B239" s="69" t="inlineStr">
        <is>
          <t>Santa Leticia</t>
        </is>
      </c>
      <c r="C239" s="69" t="inlineStr">
        <is>
          <t>Area Operativa 04 - Huila-Caquetá</t>
        </is>
      </c>
      <c r="D239" s="70" t="n">
        <v>-76.16</v>
      </c>
      <c r="E239" s="70" t="n">
        <v>2.24</v>
      </c>
      <c r="F239" s="68" t="n">
        <v>2085</v>
      </c>
      <c r="G239" s="68" t="n">
        <v>19</v>
      </c>
      <c r="H239" s="68" t="n">
        <v>19355</v>
      </c>
      <c r="I239" s="69" t="inlineStr">
        <is>
          <t>Cauca</t>
        </is>
      </c>
      <c r="J239" s="69" t="inlineStr">
        <is>
          <t>Inzá</t>
        </is>
      </c>
      <c r="K239" s="72" t="n">
        <v>2.4</v>
      </c>
      <c r="L239" s="72" t="n">
        <v>6.2</v>
      </c>
      <c r="M239" s="72" t="n">
        <v>2</v>
      </c>
      <c r="N239" s="72" t="n">
        <v>2</v>
      </c>
      <c r="O239" s="72" t="n">
        <v>0</v>
      </c>
      <c r="P239" s="72" t="n">
        <v>2.2</v>
      </c>
      <c r="Q239" s="72" t="n">
        <v>0</v>
      </c>
      <c r="R239" s="72" t="n">
        <v>0</v>
      </c>
      <c r="S239" s="72" t="n">
        <v>0</v>
      </c>
      <c r="T239" s="72" t="n"/>
      <c r="U239" s="72" t="n"/>
      <c r="V239" s="72" t="n"/>
      <c r="W239" s="72" t="n"/>
      <c r="X239" s="72" t="n"/>
      <c r="Y239" s="72" t="n"/>
      <c r="Z239" s="72" t="n"/>
      <c r="AA239" s="72" t="n"/>
      <c r="AB239" s="72" t="n"/>
      <c r="AC239" s="72" t="n"/>
      <c r="AD239" s="72" t="n"/>
      <c r="AE239" s="72" t="n"/>
      <c r="AF239" s="72" t="n"/>
      <c r="AG239" s="72" t="n"/>
      <c r="AH239" s="72" t="n"/>
      <c r="AI239" s="72" t="n"/>
      <c r="AJ239" s="72" t="n"/>
      <c r="AK239" s="72" t="n"/>
      <c r="AL239" s="72" t="n"/>
      <c r="AM239" s="72" t="n"/>
      <c r="AN239" s="72" t="n"/>
      <c r="AO239" s="72" t="n"/>
      <c r="AP239" s="70">
        <f>COUNTIF(K239:AO239,"&gt;=0")</f>
        <v/>
      </c>
      <c r="AQ239" s="70">
        <f>IF(AP239&gt;0,SUM(K239:AO239),"")</f>
        <v/>
      </c>
      <c r="AR239" s="70">
        <f>IFERROR(VLOOKUP(A239,Climatologia_PP!A:U,9+Precipitacion!$E$2,FALSE),"")</f>
        <v/>
      </c>
      <c r="AS239" s="70">
        <f>IFERROR((AQ239/AR239)*100,"")</f>
        <v/>
      </c>
      <c r="AT239" s="70">
        <f>IFERROR(IF(AND((AQ239*$I$2*100/(AR239*AP239))&gt;100+3.33*AQ239-AR239*AP239/$I$2,AR239&lt;30),IF(100+3.33*AQ239-AR239*AP239/$I$2&gt;200,200,100+3.33*AQ239-AR239*AP239/$I$2),IF((AQ239*$I$2*100/(AR239*AP239))&lt;100+AQ239-3.33*AR239*AP239/$I$2,100+AQ239-3.33*AR239*AP239/$I$2,IF((AQ239*$I$2*100/(AR239*AP239))&gt;200,200,(AQ239*$I$2*100/(AR239*AP239))))),"")</f>
        <v/>
      </c>
      <c r="AU239" s="70">
        <f>IF(AP239&gt;0,MAX(K239:AO239),"")</f>
        <v/>
      </c>
      <c r="AV239" s="70">
        <f>IFERROR(VLOOKUP(A239,Maximos!A:AQ,8+(Precipitacion!$E$2-1)*3,FALSE),"")</f>
        <v/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9" s="72">
        <f>IFERROR(AU239-AV239,"NA")</f>
        <v/>
      </c>
    </row>
    <row r="240" ht="15" customHeight="1">
      <c r="A240" s="68" t="n">
        <v>21140120</v>
      </c>
      <c r="B240" s="69" t="inlineStr">
        <is>
          <t>Cruces Las</t>
        </is>
      </c>
      <c r="C240" s="69" t="inlineStr">
        <is>
          <t>Area Operativa 04 - Huila-Caquetá</t>
        </is>
      </c>
      <c r="D240" s="70" t="n">
        <v>-74.92025</v>
      </c>
      <c r="E240" s="70" t="n">
        <v>3.425861111</v>
      </c>
      <c r="F240" s="68" t="n">
        <v>1400</v>
      </c>
      <c r="G240" s="68" t="n">
        <v>73</v>
      </c>
      <c r="H240" s="68" t="n">
        <v>73024</v>
      </c>
      <c r="I240" s="69" t="inlineStr">
        <is>
          <t>Tolima</t>
        </is>
      </c>
      <c r="J240" s="69" t="inlineStr">
        <is>
          <t>Alpujarra</t>
        </is>
      </c>
      <c r="K240" s="72" t="n">
        <v>0</v>
      </c>
      <c r="L240" s="72" t="n">
        <v>5</v>
      </c>
      <c r="M240" s="72" t="n">
        <v>0</v>
      </c>
      <c r="N240" s="72" t="n">
        <v>0</v>
      </c>
      <c r="O240" s="72" t="n">
        <v>0</v>
      </c>
      <c r="P240" s="72" t="n">
        <v>0</v>
      </c>
      <c r="Q240" s="72" t="n">
        <v>0</v>
      </c>
      <c r="R240" s="72" t="n">
        <v>0</v>
      </c>
      <c r="S240" s="72" t="n">
        <v>0</v>
      </c>
      <c r="T240" s="72" t="n"/>
      <c r="U240" s="72" t="n"/>
      <c r="V240" s="72" t="n"/>
      <c r="W240" s="72" t="n"/>
      <c r="X240" s="72" t="n"/>
      <c r="Y240" s="72" t="n"/>
      <c r="Z240" s="72" t="n"/>
      <c r="AA240" s="72" t="n"/>
      <c r="AB240" s="72" t="n"/>
      <c r="AC240" s="72" t="n"/>
      <c r="AD240" s="72" t="n"/>
      <c r="AE240" s="72" t="n"/>
      <c r="AF240" s="72" t="n"/>
      <c r="AG240" s="72" t="n"/>
      <c r="AH240" s="72" t="n"/>
      <c r="AI240" s="72" t="n"/>
      <c r="AJ240" s="72" t="n"/>
      <c r="AK240" s="72" t="n"/>
      <c r="AL240" s="72" t="n"/>
      <c r="AM240" s="72" t="n"/>
      <c r="AN240" s="72" t="n"/>
      <c r="AO240" s="72" t="n"/>
      <c r="AP240" s="70">
        <f>COUNTIF(K240:AO240,"&gt;=0")</f>
        <v/>
      </c>
      <c r="AQ240" s="70">
        <f>IF(AP240&gt;0,SUM(K240:AO240),"")</f>
        <v/>
      </c>
      <c r="AR240" s="70">
        <f>IFERROR(VLOOKUP(A240,Climatologia_PP!A:U,9+Precipitacion!$E$2,FALSE),"")</f>
        <v/>
      </c>
      <c r="AS240" s="70">
        <f>IFERROR((AQ240/AR240)*100,"")</f>
        <v/>
      </c>
      <c r="AT240" s="70">
        <f>IFERROR(IF(AND((AQ240*$I$2*100/(AR240*AP240))&gt;100+3.33*AQ240-AR240*AP240/$I$2,AR240&lt;30),IF(100+3.33*AQ240-AR240*AP240/$I$2&gt;200,200,100+3.33*AQ240-AR240*AP240/$I$2),IF((AQ240*$I$2*100/(AR240*AP240))&lt;100+AQ240-3.33*AR240*AP240/$I$2,100+AQ240-3.33*AR240*AP240/$I$2,IF((AQ240*$I$2*100/(AR240*AP240))&gt;200,200,(AQ240*$I$2*100/(AR240*AP240))))),"")</f>
        <v/>
      </c>
      <c r="AU240" s="70">
        <f>IF(AP240&gt;0,MAX(K240:AO240),"")</f>
        <v/>
      </c>
      <c r="AV240" s="70">
        <f>IFERROR(VLOOKUP(A240,Maximos!A:AQ,8+(Precipitacion!$E$2-1)*3,FALSE),"")</f>
        <v/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0" s="72">
        <f>IFERROR(AU240-AV240,"NA")</f>
        <v/>
      </c>
    </row>
    <row r="241" ht="15" customHeight="1">
      <c r="A241" s="68" t="n">
        <v>21065040</v>
      </c>
      <c r="B241" s="69" t="inlineStr">
        <is>
          <t>Zuluaga Aut</t>
        </is>
      </c>
      <c r="C241" s="69" t="inlineStr">
        <is>
          <t>Area Operativa 04 - Huila-Caquetá</t>
        </is>
      </c>
      <c r="D241" s="70" t="n">
        <v>-75.52944444000001</v>
      </c>
      <c r="E241" s="70" t="n">
        <v>2.2525</v>
      </c>
      <c r="F241" s="68" t="n">
        <v>1270</v>
      </c>
      <c r="G241" s="68" t="n">
        <v>41</v>
      </c>
      <c r="H241" s="68" t="n">
        <v>41298</v>
      </c>
      <c r="I241" s="69" t="inlineStr">
        <is>
          <t>Huila</t>
        </is>
      </c>
      <c r="J241" s="69" t="inlineStr">
        <is>
          <t>Garzón</t>
        </is>
      </c>
      <c r="K241" s="72" t="n">
        <v>5.7</v>
      </c>
      <c r="L241" s="72" t="n">
        <v>3.4</v>
      </c>
      <c r="M241" s="72" t="n">
        <v>0</v>
      </c>
      <c r="N241" s="72" t="n">
        <v>0</v>
      </c>
      <c r="O241" s="72" t="n">
        <v>0</v>
      </c>
      <c r="P241" s="72" t="n">
        <v>0.5</v>
      </c>
      <c r="Q241" s="72" t="n">
        <v>0</v>
      </c>
      <c r="R241" s="72" t="n">
        <v>0</v>
      </c>
      <c r="S241" s="94" t="n">
        <v>0</v>
      </c>
      <c r="T241" s="72" t="n"/>
      <c r="U241" s="72" t="n"/>
      <c r="V241" s="72" t="n"/>
      <c r="W241" s="72" t="n"/>
      <c r="X241" s="72" t="n"/>
      <c r="Y241" s="72" t="n"/>
      <c r="Z241" s="72" t="n"/>
      <c r="AA241" s="72" t="n"/>
      <c r="AB241" s="72" t="n"/>
      <c r="AC241" s="72" t="n"/>
      <c r="AD241" s="72" t="n"/>
      <c r="AE241" s="72" t="n"/>
      <c r="AF241" s="72" t="n"/>
      <c r="AG241" s="72" t="n"/>
      <c r="AH241" s="72" t="n"/>
      <c r="AI241" s="72" t="n"/>
      <c r="AJ241" s="72" t="n"/>
      <c r="AK241" s="72" t="n"/>
      <c r="AL241" s="72" t="n"/>
      <c r="AM241" s="72" t="n"/>
      <c r="AN241" s="72" t="n"/>
      <c r="AO241" s="72" t="n"/>
      <c r="AP241" s="70">
        <f>COUNTIF(K241:AO241,"&gt;=0")</f>
        <v/>
      </c>
      <c r="AQ241" s="70">
        <f>IF(AP241&gt;0,SUM(K241:AO241),"")</f>
        <v/>
      </c>
      <c r="AR241" s="70">
        <f>IFERROR(VLOOKUP(A241,Climatologia_PP!A:U,9+Precipitacion!$E$2,FALSE),"")</f>
        <v/>
      </c>
      <c r="AS241" s="70">
        <f>IFERROR((AQ241/AR241)*100,"")</f>
        <v/>
      </c>
      <c r="AT241" s="70">
        <f>IFERROR(IF(AND((AQ241*$I$2*100/(AR241*AP241))&gt;100+3.33*AQ241-AR241*AP241/$I$2,AR241&lt;30),IF(100+3.33*AQ241-AR241*AP241/$I$2&gt;200,200,100+3.33*AQ241-AR241*AP241/$I$2),IF((AQ241*$I$2*100/(AR241*AP241))&lt;100+AQ241-3.33*AR241*AP241/$I$2,100+AQ241-3.33*AR241*AP241/$I$2,IF((AQ241*$I$2*100/(AR241*AP241))&gt;200,200,(AQ241*$I$2*100/(AR241*AP241))))),"")</f>
        <v/>
      </c>
      <c r="AU241" s="70">
        <f>IF(AP241&gt;0,MAX(K241:AO241),"")</f>
        <v/>
      </c>
      <c r="AV241" s="70">
        <f>IFERROR(VLOOKUP(A241,Maximos!A:AQ,8+(Precipitacion!$E$2-1)*3,FALSE),"")</f>
        <v/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1" s="72">
        <f>IFERROR(AU241-AV241,"NA")</f>
        <v/>
      </c>
    </row>
    <row r="242" ht="15" customHeight="1">
      <c r="A242" s="68" t="n">
        <v>21140080</v>
      </c>
      <c r="B242" s="69" t="inlineStr">
        <is>
          <t>Miraflores</t>
        </is>
      </c>
      <c r="C242" s="69" t="inlineStr">
        <is>
          <t>Area Operativa 04 - Huila-Caquetá</t>
        </is>
      </c>
      <c r="D242" s="70" t="n">
        <v>-74.73999999999999</v>
      </c>
      <c r="E242" s="70" t="n">
        <v>3.48</v>
      </c>
      <c r="F242" s="68" t="n">
        <v>1049</v>
      </c>
      <c r="G242" s="68" t="n">
        <v>41</v>
      </c>
      <c r="H242" s="68" t="n">
        <v>41206</v>
      </c>
      <c r="I242" s="69" t="inlineStr">
        <is>
          <t>Huila</t>
        </is>
      </c>
      <c r="J242" s="69" t="inlineStr">
        <is>
          <t>Colombia</t>
        </is>
      </c>
      <c r="K242" s="72" t="n">
        <v>4</v>
      </c>
      <c r="L242" s="72" t="n">
        <v>5</v>
      </c>
      <c r="M242" s="72" t="n">
        <v>3</v>
      </c>
      <c r="N242" s="72" t="n">
        <v>0</v>
      </c>
      <c r="O242" s="72" t="n">
        <v>0</v>
      </c>
      <c r="P242" s="72" t="n">
        <v>0</v>
      </c>
      <c r="Q242" s="72" t="n">
        <v>0</v>
      </c>
      <c r="R242" s="72" t="n">
        <v>0</v>
      </c>
      <c r="S242" s="72" t="n">
        <v>0</v>
      </c>
      <c r="T242" s="72" t="n"/>
      <c r="U242" s="72" t="n"/>
      <c r="V242" s="72" t="n"/>
      <c r="W242" s="72" t="n"/>
      <c r="X242" s="72" t="n"/>
      <c r="Y242" s="72" t="n"/>
      <c r="Z242" s="72" t="n"/>
      <c r="AA242" s="72" t="n"/>
      <c r="AB242" s="72" t="n"/>
      <c r="AC242" s="72" t="n"/>
      <c r="AD242" s="72" t="n"/>
      <c r="AE242" s="72" t="n"/>
      <c r="AF242" s="72" t="n"/>
      <c r="AG242" s="72" t="n"/>
      <c r="AH242" s="72" t="n"/>
      <c r="AI242" s="72" t="n"/>
      <c r="AJ242" s="72" t="n"/>
      <c r="AK242" s="72" t="n"/>
      <c r="AL242" s="72" t="n"/>
      <c r="AM242" s="72" t="n"/>
      <c r="AN242" s="72" t="n"/>
      <c r="AO242" s="72" t="n"/>
      <c r="AP242" s="70">
        <f>COUNTIF(K242:AO242,"&gt;=0")</f>
        <v/>
      </c>
      <c r="AQ242" s="70">
        <f>IF(AP242&gt;0,SUM(K242:AO242),"")</f>
        <v/>
      </c>
      <c r="AR242" s="70">
        <f>IFERROR(VLOOKUP(A242,Climatologia_PP!A:U,9+Precipitacion!$E$2,FALSE),"")</f>
        <v/>
      </c>
      <c r="AS242" s="70">
        <f>IFERROR((AQ242/AR242)*100,"")</f>
        <v/>
      </c>
      <c r="AT242" s="70">
        <f>IFERROR(IF(AND((AQ242*$I$2*100/(AR242*AP242))&gt;100+3.33*AQ242-AR242*AP242/$I$2,AR242&lt;30),IF(100+3.33*AQ242-AR242*AP242/$I$2&gt;200,200,100+3.33*AQ242-AR242*AP242/$I$2),IF((AQ242*$I$2*100/(AR242*AP242))&lt;100+AQ242-3.33*AR242*AP242/$I$2,100+AQ242-3.33*AR242*AP242/$I$2,IF((AQ242*$I$2*100/(AR242*AP242))&gt;200,200,(AQ242*$I$2*100/(AR242*AP242))))),"")</f>
        <v/>
      </c>
      <c r="AU242" s="70">
        <f>IF(AP242&gt;0,MAX(K242:AO242),"")</f>
        <v/>
      </c>
      <c r="AV242" s="70">
        <f>IFERROR(VLOOKUP(A242,Maximos!A:AQ,8+(Precipitacion!$E$2-1)*3,FALSE),"")</f>
        <v/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2" s="72">
        <f>IFERROR(AU242-AV242,"NA")</f>
        <v/>
      </c>
    </row>
    <row r="243" ht="15" customHeight="1">
      <c r="A243" s="68" t="n">
        <v>21025020</v>
      </c>
      <c r="B243" s="69" t="inlineStr">
        <is>
          <t>Altamira</t>
        </is>
      </c>
      <c r="C243" s="69" t="inlineStr">
        <is>
          <t>Area Operativa 04 - Huila-Caquetá</t>
        </is>
      </c>
      <c r="D243" s="70" t="n">
        <v>-75.8</v>
      </c>
      <c r="E243" s="70" t="n">
        <v>2.066666667</v>
      </c>
      <c r="F243" s="68" t="n">
        <v>1352</v>
      </c>
      <c r="G243" s="68" t="n">
        <v>41</v>
      </c>
      <c r="H243" s="68" t="n">
        <v>41026</v>
      </c>
      <c r="I243" s="69" t="inlineStr">
        <is>
          <t>Huila</t>
        </is>
      </c>
      <c r="J243" s="69" t="inlineStr">
        <is>
          <t>Altamira</t>
        </is>
      </c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  <c r="AA243" s="72" t="n"/>
      <c r="AB243" s="72" t="n"/>
      <c r="AC243" s="72" t="n"/>
      <c r="AD243" s="72" t="n"/>
      <c r="AE243" s="72" t="n"/>
      <c r="AF243" s="72" t="n"/>
      <c r="AG243" s="72" t="n"/>
      <c r="AH243" s="72" t="n"/>
      <c r="AI243" s="72" t="n"/>
      <c r="AJ243" s="72" t="n"/>
      <c r="AK243" s="72" t="n"/>
      <c r="AL243" s="72" t="n"/>
      <c r="AM243" s="72" t="n"/>
      <c r="AN243" s="72" t="n"/>
      <c r="AO243" s="72" t="n"/>
      <c r="AP243" s="70">
        <f>COUNTIF(K243:AO243,"&gt;=0")</f>
        <v/>
      </c>
      <c r="AQ243" s="70">
        <f>IF(AP243&gt;0,SUM(K243:AO243),"")</f>
        <v/>
      </c>
      <c r="AR243" s="70">
        <f>IFERROR(VLOOKUP(A243,Climatologia_PP!A:U,9+Precipitacion!$E$2,FALSE),"")</f>
        <v/>
      </c>
      <c r="AS243" s="70">
        <f>IFERROR((AQ243/AR243)*100,"")</f>
        <v/>
      </c>
      <c r="AT243" s="70">
        <f>IFERROR(IF(AND((AQ243*$I$2*100/(AR243*AP243))&gt;100+3.33*AQ243-AR243*AP243/$I$2,AR243&lt;30),IF(100+3.33*AQ243-AR243*AP243/$I$2&gt;200,200,100+3.33*AQ243-AR243*AP243/$I$2),IF((AQ243*$I$2*100/(AR243*AP243))&lt;100+AQ243-3.33*AR243*AP243/$I$2,100+AQ243-3.33*AR243*AP243/$I$2,IF((AQ243*$I$2*100/(AR243*AP243))&gt;200,200,(AQ243*$I$2*100/(AR243*AP243))))),"")</f>
        <v/>
      </c>
      <c r="AU243" s="70">
        <f>IF(AP243&gt;0,MAX(K243:AO243),"")</f>
        <v/>
      </c>
      <c r="AV243" s="70">
        <f>IFERROR(VLOOKUP(A243,Maximos!A:AQ,8+(Precipitacion!$E$2-1)*3,FALSE),"")</f>
        <v/>
      </c>
      <c r="AW243" s="78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>
        <f>IFERROR(AU243-AV243,"NA")</f>
        <v/>
      </c>
    </row>
    <row r="244" ht="15" customHeight="1">
      <c r="A244" s="68" t="n">
        <v>21050150</v>
      </c>
      <c r="B244" s="69" t="inlineStr">
        <is>
          <t>Paez Paicol Radio</t>
        </is>
      </c>
      <c r="C244" s="69" t="inlineStr">
        <is>
          <t>Area Operativa 04 - Huila-Caquetá</t>
        </is>
      </c>
      <c r="D244" s="70" t="n">
        <v>-75.76000000000001</v>
      </c>
      <c r="E244" s="70" t="n">
        <v>2.46</v>
      </c>
      <c r="F244" s="68" t="n">
        <v>788</v>
      </c>
      <c r="G244" s="68" t="n">
        <v>41</v>
      </c>
      <c r="H244" s="68" t="n">
        <v>41797</v>
      </c>
      <c r="I244" s="69" t="inlineStr">
        <is>
          <t>Huila</t>
        </is>
      </c>
      <c r="J244" s="69" t="inlineStr">
        <is>
          <t>Tesalia</t>
        </is>
      </c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  <c r="Z244" s="72" t="n"/>
      <c r="AA244" s="72" t="n"/>
      <c r="AB244" s="72" t="n"/>
      <c r="AC244" s="72" t="n"/>
      <c r="AD244" s="72" t="n"/>
      <c r="AE244" s="72" t="n"/>
      <c r="AF244" s="72" t="n"/>
      <c r="AG244" s="72" t="n"/>
      <c r="AH244" s="72" t="n"/>
      <c r="AI244" s="72" t="n"/>
      <c r="AJ244" s="72" t="n"/>
      <c r="AK244" s="72" t="n"/>
      <c r="AL244" s="72" t="n"/>
      <c r="AM244" s="72" t="n"/>
      <c r="AN244" s="72" t="n"/>
      <c r="AO244" s="72" t="n"/>
      <c r="AP244" s="70">
        <f>COUNTIF(K244:AO244,"&gt;=0")</f>
        <v/>
      </c>
      <c r="AQ244" s="70">
        <f>IF(AP244&gt;0,SUM(K244:AO244),"")</f>
        <v/>
      </c>
      <c r="AR244" s="70">
        <f>IFERROR(VLOOKUP(A244,Climatologia_PP!A:U,9+Precipitacion!$E$2,FALSE),"")</f>
        <v/>
      </c>
      <c r="AS244" s="70">
        <f>IFERROR((AQ244/AR244)*100,"")</f>
        <v/>
      </c>
      <c r="AT244" s="70">
        <f>IFERROR(IF(AND((AQ244*$I$2*100/(AR244*AP244))&gt;100+3.33*AQ244-AR244*AP244/$I$2,AR244&lt;30),IF(100+3.33*AQ244-AR244*AP244/$I$2&gt;200,200,100+3.33*AQ244-AR244*AP244/$I$2),IF((AQ244*$I$2*100/(AR244*AP244))&lt;100+AQ244-3.33*AR244*AP244/$I$2,100+AQ244-3.33*AR244*AP244/$I$2,IF((AQ244*$I$2*100/(AR244*AP244))&gt;200,200,(AQ244*$I$2*100/(AR244*AP244))))),"")</f>
        <v/>
      </c>
      <c r="AU244" s="70">
        <f>IF(AP244&gt;0,MAX(K244:AO244),"")</f>
        <v/>
      </c>
      <c r="AV244" s="70">
        <f>IFERROR(VLOOKUP(A244,Maximos!A:AQ,8+(Precipitacion!$E$2-1)*3,FALSE),"")</f>
        <v/>
      </c>
      <c r="AW244" s="78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>
        <f>IFERROR(AU244-AV244,"NA")</f>
        <v/>
      </c>
    </row>
    <row r="245" ht="15" customHeight="1">
      <c r="A245" s="68" t="n">
        <v>25025002</v>
      </c>
      <c r="B245" s="69" t="inlineStr">
        <is>
          <t>Los Alamos - Aut</t>
        </is>
      </c>
      <c r="C245" s="69" t="inlineStr">
        <is>
          <t>Area Operativa 05 - Magdalena-Cesar-Guajira-San Andrés</t>
        </is>
      </c>
      <c r="D245" s="70" t="n">
        <v>-74.27363889</v>
      </c>
      <c r="E245" s="70" t="n">
        <v>9.304055556</v>
      </c>
      <c r="F245" s="68" t="n">
        <v>25</v>
      </c>
      <c r="G245" s="68" t="n">
        <v>47</v>
      </c>
      <c r="H245" s="68" t="n">
        <v>47692</v>
      </c>
      <c r="I245" s="69" t="inlineStr">
        <is>
          <t>Magdalena</t>
        </is>
      </c>
      <c r="J245" s="69" t="inlineStr">
        <is>
          <t>San Sebastián De Buenavista</t>
        </is>
      </c>
      <c r="K245" s="72" t="n">
        <v>0</v>
      </c>
      <c r="L245" s="72" t="n">
        <v>37</v>
      </c>
      <c r="M245" s="72" t="n">
        <v>0</v>
      </c>
      <c r="N245" s="72" t="n">
        <v>0</v>
      </c>
      <c r="O245" s="72" t="n">
        <v>0</v>
      </c>
      <c r="P245" s="72" t="n">
        <v>0</v>
      </c>
      <c r="Q245" s="72" t="n">
        <v>0</v>
      </c>
      <c r="R245" s="72" t="n">
        <v>0</v>
      </c>
      <c r="S245" s="72" t="n">
        <v>0</v>
      </c>
      <c r="T245" s="72" t="n"/>
      <c r="U245" s="72" t="n"/>
      <c r="V245" s="72" t="n"/>
      <c r="W245" s="72" t="n"/>
      <c r="X245" s="72" t="n"/>
      <c r="Y245" s="72" t="n"/>
      <c r="Z245" s="72" t="n"/>
      <c r="AA245" s="72" t="n"/>
      <c r="AB245" s="72" t="n"/>
      <c r="AC245" s="72" t="n"/>
      <c r="AD245" s="72" t="n"/>
      <c r="AE245" s="72" t="n"/>
      <c r="AF245" s="72" t="n"/>
      <c r="AG245" s="72" t="n"/>
      <c r="AH245" s="72" t="n"/>
      <c r="AI245" s="72" t="n"/>
      <c r="AJ245" s="72" t="n"/>
      <c r="AK245" s="72" t="n"/>
      <c r="AL245" s="72" t="n"/>
      <c r="AM245" s="72" t="n"/>
      <c r="AN245" s="72" t="n"/>
      <c r="AO245" s="72" t="n"/>
      <c r="AP245" s="70">
        <f>COUNTIF(K245:AO245,"&gt;=0")</f>
        <v/>
      </c>
      <c r="AQ245" s="70">
        <f>IF(AP245&gt;0,SUM(K245:AO245),"")</f>
        <v/>
      </c>
      <c r="AR245" s="70">
        <f>IFERROR(VLOOKUP(A245,Climatologia_PP!A:U,9+Precipitacion!$E$2,FALSE),"")</f>
        <v/>
      </c>
      <c r="AS245" s="70">
        <f>IFERROR((AQ245/AR245)*100,"")</f>
        <v/>
      </c>
      <c r="AT245" s="70">
        <f>IFERROR(IF(AND((AQ245*$I$2*100/(AR245*AP245))&gt;100+3.33*AQ245-AR245*AP245/$I$2,AR245&lt;30),IF(100+3.33*AQ245-AR245*AP245/$I$2&gt;200,200,100+3.33*AQ245-AR245*AP245/$I$2),IF((AQ245*$I$2*100/(AR245*AP245))&lt;100+AQ245-3.33*AR245*AP245/$I$2,100+AQ245-3.33*AR245*AP245/$I$2,IF((AQ245*$I$2*100/(AR245*AP245))&gt;200,200,(AQ245*$I$2*100/(AR245*AP245))))),"")</f>
        <v/>
      </c>
      <c r="AU245" s="70">
        <f>IF(AP245&gt;0,MAX(K245:AO245),"")</f>
        <v/>
      </c>
      <c r="AV245" s="70">
        <f>IFERROR(VLOOKUP(A245,Maximos!A:AQ,8+(Precipitacion!$E$2-1)*3,FALSE),"")</f>
        <v/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5" s="72">
        <f>IFERROR(AU245-AV245,"NA")</f>
        <v/>
      </c>
    </row>
    <row r="246" ht="15" customHeight="1">
      <c r="A246" s="68" t="n">
        <v>29060210</v>
      </c>
      <c r="B246" s="69" t="inlineStr">
        <is>
          <t>La Palma</t>
        </is>
      </c>
      <c r="C246" s="69" t="inlineStr">
        <is>
          <t>Area Operativa 05 - Magdalena-Cesar-Guajira-San Andrés</t>
        </is>
      </c>
      <c r="D246" s="70" t="n">
        <v>-74.20469444</v>
      </c>
      <c r="E246" s="70" t="n">
        <v>10.96683333</v>
      </c>
      <c r="F246" s="68" t="n">
        <v>23</v>
      </c>
      <c r="G246" s="68" t="n">
        <v>47</v>
      </c>
      <c r="H246" s="68" t="n">
        <v>47189</v>
      </c>
      <c r="I246" s="69" t="inlineStr">
        <is>
          <t>Magdalena</t>
        </is>
      </c>
      <c r="J246" s="69" t="inlineStr">
        <is>
          <t>Ciénaga</t>
        </is>
      </c>
      <c r="K246" s="72" t="n">
        <v>0</v>
      </c>
      <c r="L246" s="72" t="n">
        <v>0</v>
      </c>
      <c r="M246" s="72" t="n">
        <v>0</v>
      </c>
      <c r="N246" s="72" t="n">
        <v>0</v>
      </c>
      <c r="O246" s="72" t="n">
        <v>0</v>
      </c>
      <c r="P246" s="72" t="n">
        <v>0</v>
      </c>
      <c r="Q246" s="72" t="n">
        <v>0</v>
      </c>
      <c r="R246" s="72" t="n">
        <v>0</v>
      </c>
      <c r="S246" s="72" t="n">
        <v>0</v>
      </c>
      <c r="T246" s="72" t="n"/>
      <c r="U246" s="72" t="n"/>
      <c r="V246" s="72" t="n"/>
      <c r="W246" s="72" t="n"/>
      <c r="X246" s="72" t="n"/>
      <c r="Y246" s="72" t="n"/>
      <c r="Z246" s="72" t="n"/>
      <c r="AA246" s="72" t="n"/>
      <c r="AB246" s="72" t="n"/>
      <c r="AC246" s="72" t="n"/>
      <c r="AD246" s="72" t="n"/>
      <c r="AE246" s="72" t="n"/>
      <c r="AF246" s="72" t="n"/>
      <c r="AG246" s="72" t="n"/>
      <c r="AH246" s="72" t="n"/>
      <c r="AI246" s="72" t="n"/>
      <c r="AJ246" s="72" t="n"/>
      <c r="AK246" s="72" t="n"/>
      <c r="AL246" s="72" t="n"/>
      <c r="AM246" s="72" t="n"/>
      <c r="AN246" s="72" t="n"/>
      <c r="AO246" s="72" t="n"/>
      <c r="AP246" s="70">
        <f>COUNTIF(K246:AO246,"&gt;=0")</f>
        <v/>
      </c>
      <c r="AQ246" s="70">
        <f>IF(AP246&gt;0,SUM(K246:AO246),"")</f>
        <v/>
      </c>
      <c r="AR246" s="70">
        <f>IFERROR(VLOOKUP(A246,Climatologia_PP!A:U,9+Precipitacion!$E$2,FALSE),"")</f>
        <v/>
      </c>
      <c r="AS246" s="70">
        <f>IFERROR((AQ246/AR246)*100,"")</f>
        <v/>
      </c>
      <c r="AT246" s="70">
        <f>IFERROR(IF(AND((AQ246*$I$2*100/(AR246*AP246))&gt;100+3.33*AQ246-AR246*AP246/$I$2,AR246&lt;30),IF(100+3.33*AQ246-AR246*AP246/$I$2&gt;200,200,100+3.33*AQ246-AR246*AP246/$I$2),IF((AQ246*$I$2*100/(AR246*AP246))&lt;100+AQ246-3.33*AR246*AP246/$I$2,100+AQ246-3.33*AR246*AP246/$I$2,IF((AQ246*$I$2*100/(AR246*AP246))&gt;200,200,(AQ246*$I$2*100/(AR246*AP246))))),"")</f>
        <v/>
      </c>
      <c r="AU246" s="70">
        <f>IF(AP246&gt;0,MAX(K246:AO246),"")</f>
        <v/>
      </c>
      <c r="AV246" s="70">
        <f>IFERROR(VLOOKUP(A246,Maximos!A:AQ,8+(Precipitacion!$E$2-1)*3,FALSE),"")</f>
        <v/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6" s="72">
        <f>IFERROR(AU246-AV246,"NA")</f>
        <v/>
      </c>
    </row>
    <row r="247" ht="15" customHeight="1">
      <c r="A247" s="68" t="n">
        <v>15060040</v>
      </c>
      <c r="B247" s="69" t="inlineStr">
        <is>
          <t>Lagunitas</t>
        </is>
      </c>
      <c r="C247" s="69" t="inlineStr">
        <is>
          <t>Area Operativa 05 - Magdalena-Cesar-Guajira-San Andrés</t>
        </is>
      </c>
      <c r="D247" s="70" t="n">
        <v>-72.87752777999999</v>
      </c>
      <c r="E247" s="70" t="n">
        <v>11.03436111</v>
      </c>
      <c r="F247" s="68" t="n">
        <v>900</v>
      </c>
      <c r="G247" s="68" t="n">
        <v>44</v>
      </c>
      <c r="H247" s="68" t="n">
        <v>44078</v>
      </c>
      <c r="I247" s="69" t="inlineStr">
        <is>
          <t>La Guajira</t>
        </is>
      </c>
      <c r="J247" s="69" t="inlineStr">
        <is>
          <t>Barrancas</t>
        </is>
      </c>
      <c r="K247" s="72" t="n">
        <v>23</v>
      </c>
      <c r="L247" s="72" t="n">
        <v>0</v>
      </c>
      <c r="M247" s="72" t="n">
        <v>0</v>
      </c>
      <c r="N247" s="72" t="n">
        <v>0</v>
      </c>
      <c r="O247" s="72" t="n">
        <v>0</v>
      </c>
      <c r="P247" s="72" t="n">
        <v>0</v>
      </c>
      <c r="Q247" s="72" t="n">
        <v>0</v>
      </c>
      <c r="R247" s="72" t="n">
        <v/>
      </c>
      <c r="S247" s="72" t="n">
        <v>0</v>
      </c>
      <c r="T247" s="72" t="n"/>
      <c r="U247" s="72" t="n"/>
      <c r="V247" s="72" t="n"/>
      <c r="W247" s="72" t="n"/>
      <c r="X247" s="72" t="n"/>
      <c r="Y247" s="72" t="n"/>
      <c r="Z247" s="72" t="n"/>
      <c r="AA247" s="72" t="n"/>
      <c r="AB247" s="72" t="n"/>
      <c r="AC247" s="72" t="n"/>
      <c r="AD247" s="72" t="n"/>
      <c r="AE247" s="72" t="n"/>
      <c r="AF247" s="72" t="n"/>
      <c r="AG247" s="72" t="n"/>
      <c r="AH247" s="72" t="n"/>
      <c r="AI247" s="72" t="n"/>
      <c r="AJ247" s="72" t="n"/>
      <c r="AK247" s="72" t="n"/>
      <c r="AL247" s="72" t="n"/>
      <c r="AM247" s="72" t="n"/>
      <c r="AN247" s="72" t="n"/>
      <c r="AO247" s="72" t="n"/>
      <c r="AP247" s="70">
        <f>COUNTIF(K247:AO247,"&gt;=0")</f>
        <v/>
      </c>
      <c r="AQ247" s="70">
        <f>IF(AP247&gt;0,SUM(K247:AO247),"")</f>
        <v/>
      </c>
      <c r="AR247" s="70">
        <f>IFERROR(VLOOKUP(A247,Climatologia_PP!A:U,9+Precipitacion!$E$2,FALSE),"")</f>
        <v/>
      </c>
      <c r="AS247" s="70">
        <f>IFERROR((AQ247/AR247)*100,"")</f>
        <v/>
      </c>
      <c r="AT247" s="70">
        <f>IFERROR(IF(AND((AQ247*$I$2*100/(AR247*AP247))&gt;100+3.33*AQ247-AR247*AP247/$I$2,AR247&lt;30),IF(100+3.33*AQ247-AR247*AP247/$I$2&gt;200,200,100+3.33*AQ247-AR247*AP247/$I$2),IF((AQ247*$I$2*100/(AR247*AP247))&lt;100+AQ247-3.33*AR247*AP247/$I$2,100+AQ247-3.33*AR247*AP247/$I$2,IF((AQ247*$I$2*100/(AR247*AP247))&gt;200,200,(AQ247*$I$2*100/(AR247*AP247))))),"")</f>
        <v/>
      </c>
      <c r="AU247" s="70">
        <f>IF(AP247&gt;0,MAX(K247:AO247),"")</f>
        <v/>
      </c>
      <c r="AV247" s="70">
        <f>IFERROR(VLOOKUP(A247,Maximos!A:AQ,8+(Precipitacion!$E$2-1)*3,FALSE),"")</f>
        <v/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7" s="72">
        <f>IFERROR(AU247-AV247,"NA")</f>
        <v/>
      </c>
    </row>
    <row r="248" ht="15" customHeight="1">
      <c r="A248" s="68" t="n">
        <v>25020250</v>
      </c>
      <c r="B248" s="69" t="inlineStr">
        <is>
          <t>Curumani</t>
        </is>
      </c>
      <c r="C248" s="69" t="inlineStr">
        <is>
          <t>Area Operativa 05 - Magdalena-Cesar-Guajira-San Andrés</t>
        </is>
      </c>
      <c r="D248" s="70" t="n">
        <v>-73.54194443999999</v>
      </c>
      <c r="E248" s="70" t="n">
        <v>9.197194444000001</v>
      </c>
      <c r="F248" s="68" t="n">
        <v>100</v>
      </c>
      <c r="G248" s="68" t="n">
        <v>20</v>
      </c>
      <c r="H248" s="68" t="n">
        <v>20228</v>
      </c>
      <c r="I248" s="69" t="inlineStr">
        <is>
          <t>Cesar</t>
        </is>
      </c>
      <c r="J248" s="69" t="inlineStr">
        <is>
          <t>Curumaní</t>
        </is>
      </c>
      <c r="K248" s="72" t="n">
        <v>4</v>
      </c>
      <c r="L248" s="72" t="n">
        <v>3</v>
      </c>
      <c r="M248" s="72" t="n">
        <v>0</v>
      </c>
      <c r="N248" s="72" t="n">
        <v>0</v>
      </c>
      <c r="O248" s="72" t="n">
        <v>0</v>
      </c>
      <c r="P248" s="72" t="n">
        <v>0</v>
      </c>
      <c r="Q248" s="72" t="n">
        <v>0</v>
      </c>
      <c r="R248" s="72" t="n">
        <v>0</v>
      </c>
      <c r="S248" s="72" t="n">
        <v/>
      </c>
      <c r="T248" s="72" t="n"/>
      <c r="U248" s="72" t="n"/>
      <c r="V248" s="72" t="n"/>
      <c r="W248" s="72" t="n"/>
      <c r="X248" s="72" t="n"/>
      <c r="Y248" s="72" t="n"/>
      <c r="Z248" s="72" t="n"/>
      <c r="AA248" s="72" t="n"/>
      <c r="AB248" s="72" t="n"/>
      <c r="AC248" s="72" t="n"/>
      <c r="AD248" s="72" t="n"/>
      <c r="AE248" s="72" t="n"/>
      <c r="AF248" s="72" t="n"/>
      <c r="AG248" s="72" t="n"/>
      <c r="AH248" s="72" t="n"/>
      <c r="AI248" s="72" t="n"/>
      <c r="AJ248" s="72" t="n"/>
      <c r="AK248" s="72" t="n"/>
      <c r="AL248" s="72" t="n"/>
      <c r="AM248" s="72" t="n"/>
      <c r="AN248" s="72" t="n"/>
      <c r="AO248" s="72" t="n"/>
      <c r="AP248" s="70">
        <f>COUNTIF(K248:AO248,"&gt;=0")</f>
        <v/>
      </c>
      <c r="AQ248" s="70">
        <f>IF(AP248&gt;0,SUM(K248:AO248),"")</f>
        <v/>
      </c>
      <c r="AR248" s="70">
        <f>IFERROR(VLOOKUP(A248,Climatologia_PP!A:U,9+Precipitacion!$E$2,FALSE),"")</f>
        <v/>
      </c>
      <c r="AS248" s="70">
        <f>IFERROR((AQ248/AR248)*100,"")</f>
        <v/>
      </c>
      <c r="AT248" s="70">
        <f>IFERROR(IF(AND((AQ248*$I$2*100/(AR248*AP248))&gt;100+3.33*AQ248-AR248*AP248/$I$2,AR248&lt;30),IF(100+3.33*AQ248-AR248*AP248/$I$2&gt;200,200,100+3.33*AQ248-AR248*AP248/$I$2),IF((AQ248*$I$2*100/(AR248*AP248))&lt;100+AQ248-3.33*AR248*AP248/$I$2,100+AQ248-3.33*AR248*AP248/$I$2,IF((AQ248*$I$2*100/(AR248*AP248))&gt;200,200,(AQ248*$I$2*100/(AR248*AP248))))),"")</f>
        <v/>
      </c>
      <c r="AU248" s="70">
        <f>IF(AP248&gt;0,MAX(K248:AO248),"")</f>
        <v/>
      </c>
      <c r="AV248" s="70">
        <f>IFERROR(VLOOKUP(A248,Maximos!A:AQ,8+(Precipitacion!$E$2-1)*3,FALSE),"")</f>
        <v/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8" s="72">
        <f>IFERROR(AU248-AV248,"NA")</f>
        <v/>
      </c>
    </row>
    <row r="249" ht="15" customHeight="1">
      <c r="A249" s="68" t="n">
        <v>15065501</v>
      </c>
      <c r="B249" s="69" t="inlineStr">
        <is>
          <t>La Mina Cerrejon - Aut</t>
        </is>
      </c>
      <c r="C249" s="69" t="inlineStr">
        <is>
          <t>Area Operativa 05 - Magdalena-Cesar-Guajira-San Andrés</t>
        </is>
      </c>
      <c r="D249" s="70" t="n">
        <v>-72.61594444000001</v>
      </c>
      <c r="E249" s="70" t="n">
        <v>11.13758333</v>
      </c>
      <c r="F249" s="68" t="n">
        <v>80</v>
      </c>
      <c r="G249" s="68" t="n">
        <v>44</v>
      </c>
      <c r="H249" s="68" t="n">
        <v>44035</v>
      </c>
      <c r="I249" s="69" t="inlineStr">
        <is>
          <t>La Guajira</t>
        </is>
      </c>
      <c r="J249" s="69" t="inlineStr">
        <is>
          <t>Albania</t>
        </is>
      </c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2" t="n"/>
      <c r="AF249" s="72" t="n"/>
      <c r="AG249" s="72" t="n"/>
      <c r="AH249" s="72" t="n"/>
      <c r="AI249" s="72" t="n"/>
      <c r="AJ249" s="72" t="n"/>
      <c r="AK249" s="72" t="n"/>
      <c r="AL249" s="72" t="n"/>
      <c r="AM249" s="72" t="n"/>
      <c r="AN249" s="72" t="n"/>
      <c r="AO249" s="72" t="n"/>
      <c r="AP249" s="70">
        <f>COUNTIF(K249:AO249,"&gt;=0")</f>
        <v/>
      </c>
      <c r="AQ249" s="70">
        <f>IF(AP249&gt;0,SUM(K249:AO249),"")</f>
        <v/>
      </c>
      <c r="AR249" s="70">
        <f>IFERROR(VLOOKUP(A249,Climatologia_PP!A:U,9+Precipitacion!$E$2,FALSE),"")</f>
        <v/>
      </c>
      <c r="AS249" s="70">
        <f>IFERROR((AQ249/AR249)*100,"")</f>
        <v/>
      </c>
      <c r="AT249" s="70">
        <f>IFERROR(IF(AND((AQ249*$I$2*100/(AR249*AP249))&gt;100+3.33*AQ249-AR249*AP249/$I$2,AR249&lt;30),IF(100+3.33*AQ249-AR249*AP249/$I$2&gt;200,200,100+3.33*AQ249-AR249*AP249/$I$2),IF((AQ249*$I$2*100/(AR249*AP249))&lt;100+AQ249-3.33*AR249*AP249/$I$2,100+AQ249-3.33*AR249*AP249/$I$2,IF((AQ249*$I$2*100/(AR249*AP249))&gt;200,200,(AQ249*$I$2*100/(AR249*AP249))))),"")</f>
        <v/>
      </c>
      <c r="AU249" s="70">
        <f>IF(AP249&gt;0,MAX(K249:AO249),"")</f>
        <v/>
      </c>
      <c r="AV249" s="70">
        <f>IFERROR(VLOOKUP(A249,Maximos!A:AQ,8+(Precipitacion!$E$2-1)*3,FALSE),"")</f>
        <v/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9" s="72">
        <f>IFERROR(AU249-AV249,"NA")</f>
        <v/>
      </c>
    </row>
    <row r="250" ht="15" customHeight="1">
      <c r="A250" s="68" t="n">
        <v>15060180</v>
      </c>
      <c r="B250" s="69" t="inlineStr">
        <is>
          <t>La Gloria</t>
        </is>
      </c>
      <c r="C250" s="69" t="inlineStr">
        <is>
          <t>Area Operativa 05 - Magdalena-Cesar-Guajira-San Andrés</t>
        </is>
      </c>
      <c r="D250" s="70" t="n">
        <v>-72.7115</v>
      </c>
      <c r="E250" s="70" t="n">
        <v>11.13802778</v>
      </c>
      <c r="F250" s="68" t="n">
        <v>680</v>
      </c>
      <c r="G250" s="68" t="n">
        <v>44</v>
      </c>
      <c r="H250" s="68" t="n">
        <v>44378</v>
      </c>
      <c r="I250" s="69" t="inlineStr">
        <is>
          <t>La Guajira</t>
        </is>
      </c>
      <c r="J250" s="69" t="inlineStr">
        <is>
          <t>Hatonuevo</t>
        </is>
      </c>
      <c r="K250" s="72" t="n">
        <v>91</v>
      </c>
      <c r="L250" s="72" t="n">
        <v>0</v>
      </c>
      <c r="M250" s="72" t="n">
        <v>0</v>
      </c>
      <c r="N250" s="72" t="n">
        <v>0</v>
      </c>
      <c r="O250" s="72" t="n">
        <v>0</v>
      </c>
      <c r="P250" s="72" t="n">
        <v>0</v>
      </c>
      <c r="Q250" s="72" t="n">
        <v>0</v>
      </c>
      <c r="R250" s="72" t="n">
        <v>0</v>
      </c>
      <c r="S250" s="72" t="n">
        <v>0</v>
      </c>
      <c r="T250" s="72" t="n"/>
      <c r="U250" s="72" t="n"/>
      <c r="V250" s="72" t="n"/>
      <c r="W250" s="72" t="n"/>
      <c r="X250" s="72" t="n"/>
      <c r="Y250" s="72" t="n"/>
      <c r="Z250" s="72" t="n"/>
      <c r="AA250" s="72" t="n"/>
      <c r="AB250" s="72" t="n"/>
      <c r="AC250" s="72" t="n"/>
      <c r="AD250" s="72" t="n"/>
      <c r="AE250" s="72" t="n"/>
      <c r="AF250" s="72" t="n"/>
      <c r="AG250" s="72" t="n"/>
      <c r="AH250" s="72" t="n"/>
      <c r="AI250" s="72" t="n"/>
      <c r="AJ250" s="72" t="n"/>
      <c r="AK250" s="72" t="n"/>
      <c r="AL250" s="72" t="n"/>
      <c r="AM250" s="72" t="n"/>
      <c r="AN250" s="72" t="n"/>
      <c r="AO250" s="72" t="n"/>
      <c r="AP250" s="70">
        <f>COUNTIF(K250:AO250,"&gt;=0")</f>
        <v/>
      </c>
      <c r="AQ250" s="70">
        <f>IF(AP250&gt;0,SUM(K250:AO250),"")</f>
        <v/>
      </c>
      <c r="AR250" s="70">
        <f>IFERROR(VLOOKUP(A250,Climatologia_PP!A:U,9+Precipitacion!$E$2,FALSE),"")</f>
        <v/>
      </c>
      <c r="AS250" s="70">
        <f>IFERROR((AQ250/AR250)*100,"")</f>
        <v/>
      </c>
      <c r="AT250" s="70">
        <f>IFERROR(IF(AND((AQ250*$I$2*100/(AR250*AP250))&gt;100+3.33*AQ250-AR250*AP250/$I$2,AR250&lt;30),IF(100+3.33*AQ250-AR250*AP250/$I$2&gt;200,200,100+3.33*AQ250-AR250*AP250/$I$2),IF((AQ250*$I$2*100/(AR250*AP250))&lt;100+AQ250-3.33*AR250*AP250/$I$2,100+AQ250-3.33*AR250*AP250/$I$2,IF((AQ250*$I$2*100/(AR250*AP250))&gt;200,200,(AQ250*$I$2*100/(AR250*AP250))))),"")</f>
        <v/>
      </c>
      <c r="AU250" s="70">
        <f>IF(AP250&gt;0,MAX(K250:AO250),"")</f>
        <v/>
      </c>
      <c r="AV250" s="70">
        <f>IFERROR(VLOOKUP(A250,Maximos!A:AQ,8+(Precipitacion!$E$2-1)*3,FALSE),"")</f>
        <v/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0" s="72">
        <f>IFERROR(AU250-AV250,"NA")</f>
        <v/>
      </c>
    </row>
    <row r="251" ht="15" customHeight="1">
      <c r="A251" s="68" t="n">
        <v>15010010</v>
      </c>
      <c r="B251" s="69" t="inlineStr">
        <is>
          <t>Minca</t>
        </is>
      </c>
      <c r="C251" s="69" t="inlineStr">
        <is>
          <t>Area Operativa 05 - Magdalena-Cesar-Guajira-San Andrés</t>
        </is>
      </c>
      <c r="D251" s="70" t="n">
        <v>-74.12</v>
      </c>
      <c r="E251" s="70" t="n">
        <v>11.14083333</v>
      </c>
      <c r="F251" s="68" t="n">
        <v>640</v>
      </c>
      <c r="G251" s="68" t="n">
        <v>47</v>
      </c>
      <c r="H251" s="68" t="n">
        <v>47001</v>
      </c>
      <c r="I251" s="69" t="inlineStr">
        <is>
          <t>Magdalena</t>
        </is>
      </c>
      <c r="J251" s="69" t="inlineStr">
        <is>
          <t>Santa Marta</t>
        </is>
      </c>
      <c r="K251" s="72" t="n">
        <v>25.4</v>
      </c>
      <c r="L251" s="72" t="n">
        <v>0</v>
      </c>
      <c r="M251" s="72" t="n">
        <v>0</v>
      </c>
      <c r="N251" s="72" t="n">
        <v>0</v>
      </c>
      <c r="O251" s="72" t="n">
        <v>10</v>
      </c>
      <c r="P251" s="72" t="n">
        <v>10</v>
      </c>
      <c r="Q251" s="72" t="n">
        <v>2.5</v>
      </c>
      <c r="R251" s="72" t="n">
        <v/>
      </c>
      <c r="S251" s="72" t="n">
        <v>0</v>
      </c>
      <c r="T251" s="72" t="n"/>
      <c r="U251" s="72" t="n"/>
      <c r="V251" s="72" t="n"/>
      <c r="W251" s="72" t="n"/>
      <c r="X251" s="72" t="n"/>
      <c r="Y251" s="72" t="n"/>
      <c r="Z251" s="72" t="n"/>
      <c r="AA251" s="72" t="n"/>
      <c r="AB251" s="72" t="n"/>
      <c r="AC251" s="72" t="n"/>
      <c r="AD251" s="72" t="n"/>
      <c r="AE251" s="72" t="n"/>
      <c r="AF251" s="72" t="n"/>
      <c r="AG251" s="72" t="n"/>
      <c r="AH251" s="72" t="n"/>
      <c r="AI251" s="72" t="n"/>
      <c r="AJ251" s="72" t="n"/>
      <c r="AK251" s="72" t="n"/>
      <c r="AL251" s="72" t="n"/>
      <c r="AM251" s="72" t="n"/>
      <c r="AN251" s="72" t="n"/>
      <c r="AO251" s="72" t="n"/>
      <c r="AP251" s="70">
        <f>COUNTIF(K251:AO251,"&gt;=0")</f>
        <v/>
      </c>
      <c r="AQ251" s="70">
        <f>IF(AP251&gt;0,SUM(K251:AO251),"")</f>
        <v/>
      </c>
      <c r="AR251" s="70">
        <f>IFERROR(VLOOKUP(A251,Climatologia_PP!A:U,9+Precipitacion!$E$2,FALSE),"")</f>
        <v/>
      </c>
      <c r="AS251" s="70">
        <f>IFERROR((AQ251/AR251)*100,"")</f>
        <v/>
      </c>
      <c r="AT251" s="70">
        <f>IFERROR(IF(AND((AQ251*$I$2*100/(AR251*AP251))&gt;100+3.33*AQ251-AR251*AP251/$I$2,AR251&lt;30),IF(100+3.33*AQ251-AR251*AP251/$I$2&gt;200,200,100+3.33*AQ251-AR251*AP251/$I$2),IF((AQ251*$I$2*100/(AR251*AP251))&lt;100+AQ251-3.33*AR251*AP251/$I$2,100+AQ251-3.33*AR251*AP251/$I$2,IF((AQ251*$I$2*100/(AR251*AP251))&gt;200,200,(AQ251*$I$2*100/(AR251*AP251))))),"")</f>
        <v/>
      </c>
      <c r="AU251" s="70">
        <f>IF(AP251&gt;0,MAX(K251:AO251),"")</f>
        <v/>
      </c>
      <c r="AV251" s="70">
        <f>IFERROR(VLOOKUP(A251,Maximos!A:AQ,8+(Precipitacion!$E$2-1)*3,FALSE),"")</f>
        <v/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1" s="72">
        <f>IFERROR(AU251-AV251,"NA")</f>
        <v/>
      </c>
    </row>
    <row r="252" ht="15" customHeight="1">
      <c r="A252" s="68" t="n">
        <v>15085030</v>
      </c>
      <c r="B252" s="69" t="inlineStr">
        <is>
          <t>Escuela Agricola Carraipia - Aut</t>
        </is>
      </c>
      <c r="C252" s="69" t="inlineStr">
        <is>
          <t>Area Operativa 05 - Magdalena-Cesar-Guajira-San Andrés</t>
        </is>
      </c>
      <c r="D252" s="70" t="n">
        <v>-72.35994444000001</v>
      </c>
      <c r="E252" s="70" t="n">
        <v>11.21675</v>
      </c>
      <c r="F252" s="68" t="n">
        <v>118</v>
      </c>
      <c r="G252" s="68" t="n">
        <v>44</v>
      </c>
      <c r="H252" s="68" t="n">
        <v>44430</v>
      </c>
      <c r="I252" s="69" t="inlineStr">
        <is>
          <t>La Guajira</t>
        </is>
      </c>
      <c r="J252" s="69" t="inlineStr">
        <is>
          <t>Maicao</t>
        </is>
      </c>
      <c r="K252" s="72" t="n">
        <v>5</v>
      </c>
      <c r="L252" s="72" t="n">
        <v>0</v>
      </c>
      <c r="M252" s="72" t="n">
        <v>0</v>
      </c>
      <c r="N252" s="72" t="n">
        <v>0</v>
      </c>
      <c r="O252" s="72" t="n">
        <v>0</v>
      </c>
      <c r="P252" s="72" t="n">
        <v>0</v>
      </c>
      <c r="Q252" s="72" t="n">
        <v>0</v>
      </c>
      <c r="R252" s="72" t="n">
        <v>0</v>
      </c>
      <c r="S252" s="72" t="n">
        <v>0</v>
      </c>
      <c r="T252" s="72" t="n"/>
      <c r="U252" s="72" t="n"/>
      <c r="V252" s="72" t="n"/>
      <c r="W252" s="72" t="n"/>
      <c r="X252" s="72" t="n"/>
      <c r="Y252" s="72" t="n"/>
      <c r="Z252" s="72" t="n"/>
      <c r="AA252" s="72" t="n"/>
      <c r="AB252" s="72" t="n"/>
      <c r="AC252" s="72" t="n"/>
      <c r="AD252" s="72" t="n"/>
      <c r="AE252" s="72" t="n"/>
      <c r="AF252" s="72" t="n"/>
      <c r="AG252" s="72" t="n"/>
      <c r="AH252" s="72" t="n"/>
      <c r="AI252" s="72" t="n"/>
      <c r="AJ252" s="72" t="n"/>
      <c r="AK252" s="72" t="n"/>
      <c r="AL252" s="72" t="n"/>
      <c r="AM252" s="72" t="n"/>
      <c r="AN252" s="72" t="n"/>
      <c r="AO252" s="72" t="n"/>
      <c r="AP252" s="70">
        <f>COUNTIF(K252:AO252,"&gt;=0")</f>
        <v/>
      </c>
      <c r="AQ252" s="70">
        <f>IF(AP252&gt;0,SUM(K252:AO252),"")</f>
        <v/>
      </c>
      <c r="AR252" s="70">
        <f>IFERROR(VLOOKUP(A252,Climatologia_PP!A:U,9+Precipitacion!$E$2,FALSE),"")</f>
        <v/>
      </c>
      <c r="AS252" s="70">
        <f>IFERROR((AQ252/AR252)*100,"")</f>
        <v/>
      </c>
      <c r="AT252" s="70">
        <f>IFERROR(IF(AND((AQ252*$I$2*100/(AR252*AP252))&gt;100+3.33*AQ252-AR252*AP252/$I$2,AR252&lt;30),IF(100+3.33*AQ252-AR252*AP252/$I$2&gt;200,200,100+3.33*AQ252-AR252*AP252/$I$2),IF((AQ252*$I$2*100/(AR252*AP252))&lt;100+AQ252-3.33*AR252*AP252/$I$2,100+AQ252-3.33*AR252*AP252/$I$2,IF((AQ252*$I$2*100/(AR252*AP252))&gt;200,200,(AQ252*$I$2*100/(AR252*AP252))))),"")</f>
        <v/>
      </c>
      <c r="AU252" s="70">
        <f>IF(AP252&gt;0,MAX(K252:AO252),"")</f>
        <v/>
      </c>
      <c r="AV252" s="70">
        <f>IFERROR(VLOOKUP(A252,Maximos!A:AQ,8+(Precipitacion!$E$2-1)*3,FALSE),"")</f>
        <v/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2" s="72">
        <f>IFERROR(AU252-AV252,"NA")</f>
        <v/>
      </c>
    </row>
    <row r="253" ht="15" customHeight="1">
      <c r="A253" s="68" t="n">
        <v>15010501</v>
      </c>
      <c r="B253" s="69" t="inlineStr">
        <is>
          <t>Ideam Santa Marta</t>
        </is>
      </c>
      <c r="C253" s="69" t="inlineStr">
        <is>
          <t>Area Operativa 05 - Magdalena-Cesar-Guajira-San Andrés</t>
        </is>
      </c>
      <c r="D253" s="70" t="n">
        <v>-74.17991667</v>
      </c>
      <c r="E253" s="70" t="n">
        <v>11.22222222</v>
      </c>
      <c r="F253" s="68" t="n">
        <v>20</v>
      </c>
      <c r="G253" s="68" t="n">
        <v>47</v>
      </c>
      <c r="H253" s="68" t="n">
        <v>47001</v>
      </c>
      <c r="I253" s="69" t="inlineStr">
        <is>
          <t>Magdalena</t>
        </is>
      </c>
      <c r="J253" s="69" t="inlineStr">
        <is>
          <t>Santa Marta</t>
        </is>
      </c>
      <c r="K253" s="72" t="n">
        <v>14.1</v>
      </c>
      <c r="L253" s="72" t="n">
        <v>1.2</v>
      </c>
      <c r="M253" s="72" t="n">
        <v>0</v>
      </c>
      <c r="N253" s="72" t="n">
        <v>0</v>
      </c>
      <c r="O253" s="72" t="n">
        <v>0</v>
      </c>
      <c r="P253" s="91" t="n">
        <v>0</v>
      </c>
      <c r="Q253" s="72" t="n">
        <v>0</v>
      </c>
      <c r="R253" s="72" t="n">
        <v>0</v>
      </c>
      <c r="S253" s="72" t="n">
        <v>0</v>
      </c>
      <c r="T253" s="72" t="n"/>
      <c r="U253" s="72" t="n"/>
      <c r="V253" s="72" t="n"/>
      <c r="W253" s="72" t="n"/>
      <c r="X253" s="72" t="n"/>
      <c r="Y253" s="72" t="n"/>
      <c r="Z253" s="72" t="n"/>
      <c r="AA253" s="72" t="n"/>
      <c r="AB253" s="72" t="n"/>
      <c r="AC253" s="72" t="n"/>
      <c r="AD253" s="72" t="n"/>
      <c r="AE253" s="72" t="n"/>
      <c r="AF253" s="72" t="n"/>
      <c r="AG253" s="72" t="n"/>
      <c r="AH253" s="72" t="n"/>
      <c r="AI253" s="72" t="n"/>
      <c r="AJ253" s="72" t="n"/>
      <c r="AK253" s="72" t="n"/>
      <c r="AL253" s="72" t="n"/>
      <c r="AM253" s="72" t="n"/>
      <c r="AN253" s="72" t="n"/>
      <c r="AO253" s="72" t="n"/>
      <c r="AP253" s="70">
        <f>COUNTIF(K253:AO253,"&gt;=0")</f>
        <v/>
      </c>
      <c r="AQ253" s="70">
        <f>IF(AP253&gt;0,SUM(K253:AO253),"")</f>
        <v/>
      </c>
      <c r="AR253" s="70">
        <f>IFERROR(VLOOKUP(A253,Climatologia_PP!A:U,9+Precipitacion!$E$2,FALSE),"")</f>
        <v/>
      </c>
      <c r="AS253" s="70">
        <f>IFERROR((AQ253/AR253)*100,"")</f>
        <v/>
      </c>
      <c r="AT253" s="70">
        <f>IFERROR(IF(AND((AQ253*$I$2*100/(AR253*AP253))&gt;100+3.33*AQ253-AR253*AP253/$I$2,AR253&lt;30),IF(100+3.33*AQ253-AR253*AP253/$I$2&gt;200,200,100+3.33*AQ253-AR253*AP253/$I$2),IF((AQ253*$I$2*100/(AR253*AP253))&lt;100+AQ253-3.33*AR253*AP253/$I$2,100+AQ253-3.33*AR253*AP253/$I$2,IF((AQ253*$I$2*100/(AR253*AP253))&gt;200,200,(AQ253*$I$2*100/(AR253*AP253))))),"")</f>
        <v/>
      </c>
      <c r="AU253" s="70">
        <f>IF(AP253&gt;0,MAX(K253:AO253),"")</f>
        <v/>
      </c>
      <c r="AV253" s="70">
        <f>IFERROR(VLOOKUP(A253,Maximos!A:AQ,8+(Precipitacion!$E$2-1)*3,FALSE),"")</f>
        <v/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3" s="72">
        <f>IFERROR(AU253-AV253,"NA")</f>
        <v/>
      </c>
    </row>
    <row r="254" ht="15" customHeight="1">
      <c r="A254" s="68" t="n">
        <v>15010020</v>
      </c>
      <c r="B254" s="69" t="inlineStr">
        <is>
          <t>Buritaca</t>
        </is>
      </c>
      <c r="C254" s="69" t="inlineStr">
        <is>
          <t>Area Operativa 05 - Magdalena-Cesar-Guajira-San Andrés</t>
        </is>
      </c>
      <c r="D254" s="70" t="n">
        <v>-73.76475000000001</v>
      </c>
      <c r="E254" s="70" t="n">
        <v>11.25013056</v>
      </c>
      <c r="F254" s="68" t="n">
        <v>30</v>
      </c>
      <c r="G254" s="68" t="n">
        <v>47</v>
      </c>
      <c r="H254" s="68" t="n">
        <v>47001</v>
      </c>
      <c r="I254" s="69" t="inlineStr">
        <is>
          <t>Magdalena</t>
        </is>
      </c>
      <c r="J254" s="69" t="inlineStr">
        <is>
          <t>Santa Marta</t>
        </is>
      </c>
      <c r="K254" s="72" t="n">
        <v>50</v>
      </c>
      <c r="L254" s="72" t="n">
        <v>0</v>
      </c>
      <c r="M254" s="72" t="n">
        <v>0</v>
      </c>
      <c r="N254" s="72" t="n">
        <v>0</v>
      </c>
      <c r="O254" s="72" t="n">
        <v>0</v>
      </c>
      <c r="P254" s="91" t="n">
        <v>0</v>
      </c>
      <c r="Q254" s="72" t="n">
        <v>0</v>
      </c>
      <c r="R254" s="72" t="n">
        <v>0</v>
      </c>
      <c r="S254" s="72" t="n">
        <v>0</v>
      </c>
      <c r="T254" s="72" t="n"/>
      <c r="U254" s="72" t="n"/>
      <c r="V254" s="72" t="n"/>
      <c r="W254" s="72" t="n"/>
      <c r="X254" s="72" t="n"/>
      <c r="Y254" s="72" t="n"/>
      <c r="Z254" s="72" t="n"/>
      <c r="AA254" s="72" t="n"/>
      <c r="AB254" s="72" t="n"/>
      <c r="AC254" s="72" t="n"/>
      <c r="AD254" s="72" t="n"/>
      <c r="AE254" s="72" t="n"/>
      <c r="AF254" s="72" t="n"/>
      <c r="AG254" s="72" t="n"/>
      <c r="AH254" s="72" t="n"/>
      <c r="AI254" s="72" t="n"/>
      <c r="AJ254" s="72" t="n"/>
      <c r="AK254" s="72" t="n"/>
      <c r="AL254" s="72" t="n"/>
      <c r="AM254" s="72" t="n"/>
      <c r="AN254" s="72" t="n"/>
      <c r="AO254" s="72" t="n"/>
      <c r="AP254" s="70">
        <f>COUNTIF(K254:AO254,"&gt;=0")</f>
        <v/>
      </c>
      <c r="AQ254" s="70">
        <f>IF(AP254&gt;0,SUM(K254:AO254),"")</f>
        <v/>
      </c>
      <c r="AR254" s="70">
        <f>IFERROR(VLOOKUP(A254,Climatologia_PP!A:U,9+Precipitacion!$E$2,FALSE),"")</f>
        <v/>
      </c>
      <c r="AS254" s="70">
        <f>IFERROR((AQ254/AR254)*100,"")</f>
        <v/>
      </c>
      <c r="AT254" s="70">
        <f>IFERROR(IF(AND((AQ254*$I$2*100/(AR254*AP254))&gt;100+3.33*AQ254-AR254*AP254/$I$2,AR254&lt;30),IF(100+3.33*AQ254-AR254*AP254/$I$2&gt;200,200,100+3.33*AQ254-AR254*AP254/$I$2),IF((AQ254*$I$2*100/(AR254*AP254))&lt;100+AQ254-3.33*AR254*AP254/$I$2,100+AQ254-3.33*AR254*AP254/$I$2,IF((AQ254*$I$2*100/(AR254*AP254))&gt;200,200,(AQ254*$I$2*100/(AR254*AP254))))),"")</f>
        <v/>
      </c>
      <c r="AU254" s="70">
        <f>IF(AP254&gt;0,MAX(K254:AO254),"")</f>
        <v/>
      </c>
      <c r="AV254" s="70">
        <f>IFERROR(VLOOKUP(A254,Maximos!A:AQ,8+(Precipitacion!$E$2-1)*3,FALSE),"")</f>
        <v/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4" s="72">
        <f>IFERROR(AU254-AV254,"NA")</f>
        <v/>
      </c>
    </row>
    <row r="255" ht="15" customHeight="1">
      <c r="A255" s="68" t="n">
        <v>15045010</v>
      </c>
      <c r="B255" s="69" t="inlineStr">
        <is>
          <t>Matitas</t>
        </is>
      </c>
      <c r="C255" s="69" t="inlineStr">
        <is>
          <t>Area Operativa 05 - Magdalena-Cesar-Guajira-San Andrés</t>
        </is>
      </c>
      <c r="D255" s="70" t="n">
        <v>-73.03027778000001</v>
      </c>
      <c r="E255" s="70" t="n">
        <v>11.26388889</v>
      </c>
      <c r="F255" s="68" t="n">
        <v>20</v>
      </c>
      <c r="G255" s="68" t="n">
        <v>44</v>
      </c>
      <c r="H255" s="68" t="n">
        <v>44001</v>
      </c>
      <c r="I255" s="69" t="inlineStr">
        <is>
          <t>La Guajira</t>
        </is>
      </c>
      <c r="J255" s="69" t="inlineStr">
        <is>
          <t>Riohacha</t>
        </is>
      </c>
      <c r="K255" s="72" t="n">
        <v>3.4</v>
      </c>
      <c r="L255" s="72" t="n">
        <v>0</v>
      </c>
      <c r="M255" s="72" t="n">
        <v>0.6</v>
      </c>
      <c r="N255" s="72" t="n">
        <v>0</v>
      </c>
      <c r="O255" s="72" t="n">
        <v>0</v>
      </c>
      <c r="P255" s="91" t="n">
        <v>0</v>
      </c>
      <c r="Q255" s="72" t="n">
        <v>0</v>
      </c>
      <c r="R255" s="72" t="n">
        <v>0</v>
      </c>
      <c r="S255" s="72" t="n">
        <v>0</v>
      </c>
      <c r="T255" s="72" t="n"/>
      <c r="U255" s="72" t="n"/>
      <c r="V255" s="72" t="n"/>
      <c r="W255" s="72" t="n"/>
      <c r="X255" s="72" t="n"/>
      <c r="Y255" s="72" t="n"/>
      <c r="Z255" s="72" t="n"/>
      <c r="AA255" s="72" t="n"/>
      <c r="AB255" s="72" t="n"/>
      <c r="AC255" s="72" t="n"/>
      <c r="AD255" s="72" t="n"/>
      <c r="AE255" s="72" t="n"/>
      <c r="AF255" s="72" t="n"/>
      <c r="AG255" s="72" t="n"/>
      <c r="AH255" s="72" t="n"/>
      <c r="AI255" s="72" t="n"/>
      <c r="AJ255" s="72" t="n"/>
      <c r="AK255" s="72" t="n"/>
      <c r="AL255" s="72" t="n"/>
      <c r="AM255" s="72" t="n"/>
      <c r="AN255" s="72" t="n"/>
      <c r="AO255" s="72" t="n"/>
      <c r="AP255" s="70">
        <f>COUNTIF(K255:AO255,"&gt;=0")</f>
        <v/>
      </c>
      <c r="AQ255" s="70">
        <f>IF(AP255&gt;0,SUM(K255:AO255),"")</f>
        <v/>
      </c>
      <c r="AR255" s="70">
        <f>IFERROR(VLOOKUP(A255,Climatologia_PP!A:U,9+Precipitacion!$E$2,FALSE),"")</f>
        <v/>
      </c>
      <c r="AS255" s="70">
        <f>IFERROR((AQ255/AR255)*100,"")</f>
        <v/>
      </c>
      <c r="AT255" s="70">
        <f>IFERROR(IF(AND((AQ255*$I$2*100/(AR255*AP255))&gt;100+3.33*AQ255-AR255*AP255/$I$2,AR255&lt;30),IF(100+3.33*AQ255-AR255*AP255/$I$2&gt;200,200,100+3.33*AQ255-AR255*AP255/$I$2),IF((AQ255*$I$2*100/(AR255*AP255))&lt;100+AQ255-3.33*AR255*AP255/$I$2,100+AQ255-3.33*AR255*AP255/$I$2,IF((AQ255*$I$2*100/(AR255*AP255))&gt;200,200,(AQ255*$I$2*100/(AR255*AP255))))),"")</f>
        <v/>
      </c>
      <c r="AU255" s="70">
        <f>IF(AP255&gt;0,MAX(K255:AO255),"")</f>
        <v/>
      </c>
      <c r="AV255" s="70">
        <f>IFERROR(VLOOKUP(A255,Maximos!A:AQ,8+(Precipitacion!$E$2-1)*3,FALSE),"")</f>
        <v/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5" s="72">
        <f>IFERROR(AU255-AV255,"NA")</f>
        <v/>
      </c>
    </row>
    <row r="256" ht="15" customHeight="1">
      <c r="A256" s="68" t="n">
        <v>15030010</v>
      </c>
      <c r="B256" s="69" t="inlineStr">
        <is>
          <t>Dibulla</t>
        </is>
      </c>
      <c r="C256" s="69" t="inlineStr">
        <is>
          <t>Area Operativa 05 - Magdalena-Cesar-Guajira-San Andrés</t>
        </is>
      </c>
      <c r="D256" s="70" t="n">
        <v>-73.31219444</v>
      </c>
      <c r="E256" s="70" t="n">
        <v>11.27522222</v>
      </c>
      <c r="F256" s="68" t="n">
        <v>5</v>
      </c>
      <c r="G256" s="68" t="n">
        <v>44</v>
      </c>
      <c r="H256" s="68" t="n">
        <v>44090</v>
      </c>
      <c r="I256" s="69" t="inlineStr">
        <is>
          <t>La Guajira</t>
        </is>
      </c>
      <c r="J256" s="69" t="inlineStr">
        <is>
          <t>Dibulla</t>
        </is>
      </c>
      <c r="K256" s="72" t="n">
        <v>19</v>
      </c>
      <c r="L256" s="72" t="n">
        <v>0</v>
      </c>
      <c r="M256" s="72" t="n">
        <v>0</v>
      </c>
      <c r="N256" s="72" t="n">
        <v>0</v>
      </c>
      <c r="O256" s="72" t="n">
        <v>0</v>
      </c>
      <c r="P256" s="72" t="n">
        <v>0</v>
      </c>
      <c r="Q256" s="72" t="n">
        <v>0</v>
      </c>
      <c r="R256" s="72" t="n">
        <v>0</v>
      </c>
      <c r="S256" s="72" t="n">
        <v>0</v>
      </c>
      <c r="T256" s="72" t="n"/>
      <c r="U256" s="72" t="n"/>
      <c r="V256" s="72" t="n"/>
      <c r="W256" s="72" t="n"/>
      <c r="X256" s="72" t="n"/>
      <c r="Y256" s="72" t="n"/>
      <c r="Z256" s="72" t="n"/>
      <c r="AA256" s="72" t="n"/>
      <c r="AB256" s="72" t="n"/>
      <c r="AC256" s="72" t="n"/>
      <c r="AD256" s="72" t="n"/>
      <c r="AE256" s="72" t="n"/>
      <c r="AF256" s="72" t="n"/>
      <c r="AG256" s="72" t="n"/>
      <c r="AH256" s="72" t="n"/>
      <c r="AI256" s="72" t="n"/>
      <c r="AJ256" s="72" t="n"/>
      <c r="AK256" s="72" t="n"/>
      <c r="AL256" s="72" t="n"/>
      <c r="AM256" s="72" t="n"/>
      <c r="AN256" s="72" t="n"/>
      <c r="AO256" s="72" t="n"/>
      <c r="AP256" s="70">
        <f>COUNTIF(K256:AO256,"&gt;=0")</f>
        <v/>
      </c>
      <c r="AQ256" s="70">
        <f>IF(AP256&gt;0,SUM(K256:AO256),"")</f>
        <v/>
      </c>
      <c r="AR256" s="70">
        <f>IFERROR(VLOOKUP(A256,Climatologia_PP!A:U,9+Precipitacion!$E$2,FALSE),"")</f>
        <v/>
      </c>
      <c r="AS256" s="70">
        <f>IFERROR((AQ256/AR256)*100,"")</f>
        <v/>
      </c>
      <c r="AT256" s="70">
        <f>IFERROR(IF(AND((AQ256*$I$2*100/(AR256*AP256))&gt;100+3.33*AQ256-AR256*AP256/$I$2,AR256&lt;30),IF(100+3.33*AQ256-AR256*AP256/$I$2&gt;200,200,100+3.33*AQ256-AR256*AP256/$I$2),IF((AQ256*$I$2*100/(AR256*AP256))&lt;100+AQ256-3.33*AR256*AP256/$I$2,100+AQ256-3.33*AR256*AP256/$I$2,IF((AQ256*$I$2*100/(AR256*AP256))&gt;200,200,(AQ256*$I$2*100/(AR256*AP256))))),"")</f>
        <v/>
      </c>
      <c r="AU256" s="70">
        <f>IF(AP256&gt;0,MAX(K256:AO256),"")</f>
        <v/>
      </c>
      <c r="AV256" s="70">
        <f>IFERROR(VLOOKUP(A256,Maximos!A:AQ,8+(Precipitacion!$E$2-1)*3,FALSE),"")</f>
        <v/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6" s="72">
        <f>IFERROR(AU256-AV256,"NA")</f>
        <v/>
      </c>
    </row>
    <row r="257" ht="15" customHeight="1">
      <c r="A257" s="68" t="n">
        <v>25021240</v>
      </c>
      <c r="B257" s="69" t="inlineStr">
        <is>
          <t>Chimichagua</t>
        </is>
      </c>
      <c r="C257" s="69" t="inlineStr">
        <is>
          <t>Area Operativa 05 - Magdalena-Cesar-Guajira-San Andrés</t>
        </is>
      </c>
      <c r="D257" s="70" t="n">
        <v>-73.80986111</v>
      </c>
      <c r="E257" s="70" t="n">
        <v>9.260083333000001</v>
      </c>
      <c r="F257" s="68" t="n">
        <v>138</v>
      </c>
      <c r="G257" s="68" t="n">
        <v>20</v>
      </c>
      <c r="H257" s="68" t="n">
        <v>20175</v>
      </c>
      <c r="I257" s="69" t="inlineStr">
        <is>
          <t>Cesar</t>
        </is>
      </c>
      <c r="J257" s="69" t="inlineStr">
        <is>
          <t>Chimichagua</t>
        </is>
      </c>
      <c r="K257" s="72" t="n">
        <v/>
      </c>
      <c r="L257" s="72" t="n">
        <v>0</v>
      </c>
      <c r="M257" s="72" t="n">
        <v>0</v>
      </c>
      <c r="N257" s="72" t="n">
        <v>0</v>
      </c>
      <c r="O257" s="72" t="n">
        <v>0</v>
      </c>
      <c r="P257" s="72" t="n">
        <v>0</v>
      </c>
      <c r="Q257" s="72" t="n">
        <v>0</v>
      </c>
      <c r="R257" s="72" t="n">
        <v>0</v>
      </c>
      <c r="S257" s="72" t="n">
        <v>0</v>
      </c>
      <c r="T257" s="72" t="n"/>
      <c r="U257" s="72" t="n"/>
      <c r="V257" s="72" t="n"/>
      <c r="W257" s="72" t="n"/>
      <c r="X257" s="72" t="n"/>
      <c r="Y257" s="72" t="n"/>
      <c r="Z257" s="72" t="n"/>
      <c r="AA257" s="72" t="n"/>
      <c r="AB257" s="72" t="n"/>
      <c r="AC257" s="72" t="n"/>
      <c r="AD257" s="72" t="n"/>
      <c r="AE257" s="72" t="n"/>
      <c r="AF257" s="72" t="n"/>
      <c r="AG257" s="72" t="n"/>
      <c r="AH257" s="72" t="n"/>
      <c r="AI257" s="72" t="n"/>
      <c r="AJ257" s="72" t="n"/>
      <c r="AK257" s="72" t="n"/>
      <c r="AL257" s="72" t="n"/>
      <c r="AM257" s="72" t="n"/>
      <c r="AN257" s="72" t="n"/>
      <c r="AO257" s="72" t="n"/>
      <c r="AP257" s="70">
        <f>COUNTIF(K257:AO257,"&gt;=0")</f>
        <v/>
      </c>
      <c r="AQ257" s="70">
        <f>IF(AP257&gt;0,SUM(K257:AO257),"")</f>
        <v/>
      </c>
      <c r="AR257" s="70">
        <f>IFERROR(VLOOKUP(A257,Climatologia_PP!A:U,9+Precipitacion!$E$2,FALSE),"")</f>
        <v/>
      </c>
      <c r="AS257" s="70">
        <f>IFERROR((AQ257/AR257)*100,"")</f>
        <v/>
      </c>
      <c r="AT257" s="70">
        <f>IFERROR(IF(AND((AQ257*$I$2*100/(AR257*AP257))&gt;100+3.33*AQ257-AR257*AP257/$I$2,AR257&lt;30),IF(100+3.33*AQ257-AR257*AP257/$I$2&gt;200,200,100+3.33*AQ257-AR257*AP257/$I$2),IF((AQ257*$I$2*100/(AR257*AP257))&lt;100+AQ257-3.33*AR257*AP257/$I$2,100+AQ257-3.33*AR257*AP257/$I$2,IF((AQ257*$I$2*100/(AR257*AP257))&gt;200,200,(AQ257*$I$2*100/(AR257*AP257))))),"")</f>
        <v/>
      </c>
      <c r="AU257" s="70">
        <f>IF(AP257&gt;0,MAX(K257:AO257),"")</f>
        <v/>
      </c>
      <c r="AV257" s="70">
        <f>IFERROR(VLOOKUP(A257,Maximos!A:AQ,8+(Precipitacion!$E$2-1)*3,FALSE),"")</f>
        <v/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7" s="72">
        <f>IFERROR(AU257-AV257,"NA")</f>
        <v/>
      </c>
    </row>
    <row r="258" ht="15" customHeight="1">
      <c r="A258" s="68" t="n">
        <v>15075030</v>
      </c>
      <c r="B258" s="69" t="inlineStr">
        <is>
          <t>Manaure</t>
        </is>
      </c>
      <c r="C258" s="69" t="inlineStr">
        <is>
          <t>Area Operativa 05 - Magdalena-Cesar-Guajira-San Andrés</t>
        </is>
      </c>
      <c r="D258" s="70" t="n">
        <v>-72.4635</v>
      </c>
      <c r="E258" s="70" t="n">
        <v>11.78105556</v>
      </c>
      <c r="F258" s="68" t="n">
        <v>1</v>
      </c>
      <c r="G258" s="68" t="n">
        <v>44</v>
      </c>
      <c r="H258" s="68" t="n">
        <v>44560</v>
      </c>
      <c r="I258" s="69" t="inlineStr">
        <is>
          <t>La Guajira</t>
        </is>
      </c>
      <c r="J258" s="69" t="inlineStr">
        <is>
          <t>Manaure</t>
        </is>
      </c>
      <c r="K258" s="72" t="n">
        <v>0</v>
      </c>
      <c r="L258" s="72" t="n">
        <v>0</v>
      </c>
      <c r="M258" s="72" t="n">
        <v>0</v>
      </c>
      <c r="N258" s="72" t="n">
        <v>0</v>
      </c>
      <c r="O258" s="72" t="n">
        <v>0</v>
      </c>
      <c r="P258" s="91" t="n">
        <v>0</v>
      </c>
      <c r="Q258" s="72" t="n">
        <v>0</v>
      </c>
      <c r="R258" s="72" t="n">
        <v>0</v>
      </c>
      <c r="S258" s="72" t="n">
        <v>0</v>
      </c>
      <c r="T258" s="72" t="n"/>
      <c r="U258" s="72" t="n"/>
      <c r="V258" s="72" t="n"/>
      <c r="W258" s="72" t="n"/>
      <c r="X258" s="72" t="n"/>
      <c r="Y258" s="72" t="n"/>
      <c r="Z258" s="72" t="n"/>
      <c r="AA258" s="72" t="n"/>
      <c r="AB258" s="72" t="n"/>
      <c r="AC258" s="72" t="n"/>
      <c r="AD258" s="72" t="n"/>
      <c r="AE258" s="72" t="n"/>
      <c r="AF258" s="72" t="n"/>
      <c r="AG258" s="72" t="n"/>
      <c r="AH258" s="72" t="n"/>
      <c r="AI258" s="72" t="n"/>
      <c r="AJ258" s="72" t="n"/>
      <c r="AK258" s="72" t="n"/>
      <c r="AL258" s="72" t="n"/>
      <c r="AM258" s="72" t="n"/>
      <c r="AN258" s="72" t="n"/>
      <c r="AO258" s="72" t="n"/>
      <c r="AP258" s="70">
        <f>COUNTIF(K258:AO258,"&gt;=0")</f>
        <v/>
      </c>
      <c r="AQ258" s="70">
        <f>IF(AP258&gt;0,SUM(K258:AO258),"")</f>
        <v/>
      </c>
      <c r="AR258" s="70">
        <f>IFERROR(VLOOKUP(A258,Climatologia_PP!A:U,9+Precipitacion!$E$2,FALSE),"")</f>
        <v/>
      </c>
      <c r="AS258" s="70">
        <f>IFERROR((AQ258/AR258)*100,"")</f>
        <v/>
      </c>
      <c r="AT258" s="70">
        <f>IFERROR(IF(AND((AQ258*$I$2*100/(AR258*AP258))&gt;100+3.33*AQ258-AR258*AP258/$I$2,AR258&lt;30),IF(100+3.33*AQ258-AR258*AP258/$I$2&gt;200,200,100+3.33*AQ258-AR258*AP258/$I$2),IF((AQ258*$I$2*100/(AR258*AP258))&lt;100+AQ258-3.33*AR258*AP258/$I$2,100+AQ258-3.33*AR258*AP258/$I$2,IF((AQ258*$I$2*100/(AR258*AP258))&gt;200,200,(AQ258*$I$2*100/(AR258*AP258))))),"")</f>
        <v/>
      </c>
      <c r="AU258" s="70">
        <f>IF(AP258&gt;0,MAX(K258:AO258),"")</f>
        <v/>
      </c>
      <c r="AV258" s="70">
        <f>IFERROR(VLOOKUP(A258,Maximos!A:AQ,8+(Precipitacion!$E$2-1)*3,FALSE),"")</f>
        <v/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8" s="72">
        <f>IFERROR(AU258-AV258,"NA")</f>
        <v/>
      </c>
    </row>
    <row r="259" ht="15" customHeight="1">
      <c r="A259" s="68" t="n">
        <v>15080070</v>
      </c>
      <c r="B259" s="69" t="inlineStr">
        <is>
          <t>Sillamana</t>
        </is>
      </c>
      <c r="C259" s="69" t="inlineStr">
        <is>
          <t>Area Operativa 05 - Magdalena-Cesar-Guajira-San Andrés</t>
        </is>
      </c>
      <c r="D259" s="70" t="n">
        <v>-71.51588889</v>
      </c>
      <c r="E259" s="70" t="n">
        <v>11.89941667</v>
      </c>
      <c r="F259" s="68" t="n">
        <v>115</v>
      </c>
      <c r="G259" s="68" t="n">
        <v>44</v>
      </c>
      <c r="H259" s="68" t="n">
        <v>44847</v>
      </c>
      <c r="I259" s="69" t="inlineStr">
        <is>
          <t>La Guajira</t>
        </is>
      </c>
      <c r="J259" s="69" t="inlineStr">
        <is>
          <t>Uribia</t>
        </is>
      </c>
      <c r="K259" s="72" t="n">
        <v>0</v>
      </c>
      <c r="L259" s="72" t="n">
        <v>0</v>
      </c>
      <c r="M259" s="72" t="n">
        <v>0</v>
      </c>
      <c r="N259" s="72" t="n">
        <v>0</v>
      </c>
      <c r="O259" s="72" t="n">
        <v>0</v>
      </c>
      <c r="P259" s="72" t="n">
        <v>0</v>
      </c>
      <c r="Q259" s="72" t="n">
        <v>0</v>
      </c>
      <c r="R259" s="72" t="n">
        <v>0</v>
      </c>
      <c r="S259" s="72" t="n">
        <v>0</v>
      </c>
      <c r="T259" s="72" t="n"/>
      <c r="U259" s="72" t="n"/>
      <c r="V259" s="72" t="n"/>
      <c r="W259" s="72" t="n"/>
      <c r="X259" s="72" t="n"/>
      <c r="Y259" s="72" t="n"/>
      <c r="Z259" s="72" t="n"/>
      <c r="AA259" s="72" t="n"/>
      <c r="AB259" s="72" t="n"/>
      <c r="AC259" s="72" t="n"/>
      <c r="AD259" s="72" t="n"/>
      <c r="AE259" s="72" t="n"/>
      <c r="AF259" s="72" t="n"/>
      <c r="AG259" s="72" t="n"/>
      <c r="AH259" s="72" t="n"/>
      <c r="AI259" s="72" t="n"/>
      <c r="AJ259" s="72" t="n"/>
      <c r="AK259" s="72" t="n"/>
      <c r="AL259" s="72" t="n"/>
      <c r="AM259" s="72" t="n"/>
      <c r="AN259" s="72" t="n"/>
      <c r="AO259" s="72" t="n"/>
      <c r="AP259" s="70">
        <f>COUNTIF(K259:AO259,"&gt;=0")</f>
        <v/>
      </c>
      <c r="AQ259" s="70">
        <f>IF(AP259&gt;0,SUM(K259:AO259),"")</f>
        <v/>
      </c>
      <c r="AR259" s="70">
        <f>IFERROR(VLOOKUP(A259,Climatologia_PP!A:U,9+Precipitacion!$E$2,FALSE),"")</f>
        <v/>
      </c>
      <c r="AS259" s="70">
        <f>IFERROR((AQ259/AR259)*100,"")</f>
        <v/>
      </c>
      <c r="AT259" s="70">
        <f>IFERROR(IF(AND((AQ259*$I$2*100/(AR259*AP259))&gt;100+3.33*AQ259-AR259*AP259/$I$2,AR259&lt;30),IF(100+3.33*AQ259-AR259*AP259/$I$2&gt;200,200,100+3.33*AQ259-AR259*AP259/$I$2),IF((AQ259*$I$2*100/(AR259*AP259))&lt;100+AQ259-3.33*AR259*AP259/$I$2,100+AQ259-3.33*AR259*AP259/$I$2,IF((AQ259*$I$2*100/(AR259*AP259))&gt;200,200,(AQ259*$I$2*100/(AR259*AP259))))),"")</f>
        <v/>
      </c>
      <c r="AU259" s="70">
        <f>IF(AP259&gt;0,MAX(K259:AO259),"")</f>
        <v/>
      </c>
      <c r="AV259" s="70">
        <f>IFERROR(VLOOKUP(A259,Maximos!A:AQ,8+(Precipitacion!$E$2-1)*3,FALSE),"")</f>
        <v/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9" s="72">
        <f>IFERROR(AU259-AV259,"NA")</f>
        <v/>
      </c>
    </row>
    <row r="260" ht="15" customHeight="1">
      <c r="A260" s="68" t="n">
        <v>15070070</v>
      </c>
      <c r="B260" s="69" t="inlineStr">
        <is>
          <t>Irraipa</t>
        </is>
      </c>
      <c r="C260" s="69" t="inlineStr">
        <is>
          <t>Area Operativa 05 - Magdalena-Cesar-Guajira-San Andrés</t>
        </is>
      </c>
      <c r="D260" s="70" t="n">
        <v>-71.95227778</v>
      </c>
      <c r="E260" s="70" t="n">
        <v>12.12636111</v>
      </c>
      <c r="F260" s="68" t="n">
        <v>65</v>
      </c>
      <c r="G260" s="68" t="n">
        <v>44</v>
      </c>
      <c r="H260" s="68" t="n">
        <v>44847</v>
      </c>
      <c r="I260" s="69" t="inlineStr">
        <is>
          <t>La Guajira</t>
        </is>
      </c>
      <c r="J260" s="69" t="inlineStr">
        <is>
          <t>Uribia</t>
        </is>
      </c>
      <c r="K260" s="72" t="n">
        <v/>
      </c>
      <c r="L260" s="72" t="n">
        <v>0</v>
      </c>
      <c r="M260" s="72" t="n">
        <v>0</v>
      </c>
      <c r="N260" s="72" t="n">
        <v>0</v>
      </c>
      <c r="O260" s="72" t="n">
        <v>0</v>
      </c>
      <c r="P260" s="72" t="n">
        <v>0</v>
      </c>
      <c r="Q260" s="72" t="n">
        <v>0</v>
      </c>
      <c r="R260" s="72" t="n">
        <v>0</v>
      </c>
      <c r="S260" s="72" t="n">
        <v>0</v>
      </c>
      <c r="T260" s="72" t="n"/>
      <c r="U260" s="72" t="n"/>
      <c r="V260" s="72" t="n"/>
      <c r="W260" s="72" t="n"/>
      <c r="X260" s="72" t="n"/>
      <c r="Y260" s="72" t="n"/>
      <c r="Z260" s="72" t="n"/>
      <c r="AA260" s="72" t="n"/>
      <c r="AB260" s="72" t="n"/>
      <c r="AC260" s="72" t="n"/>
      <c r="AD260" s="72" t="n"/>
      <c r="AE260" s="72" t="n"/>
      <c r="AF260" s="72" t="n"/>
      <c r="AG260" s="72" t="n"/>
      <c r="AH260" s="72" t="n"/>
      <c r="AI260" s="72" t="n"/>
      <c r="AJ260" s="72" t="n"/>
      <c r="AK260" s="72" t="n"/>
      <c r="AL260" s="72" t="n"/>
      <c r="AM260" s="72" t="n"/>
      <c r="AN260" s="72" t="n"/>
      <c r="AO260" s="72" t="n"/>
      <c r="AP260" s="70">
        <f>COUNTIF(K260:AO260,"&gt;=0")</f>
        <v/>
      </c>
      <c r="AQ260" s="70">
        <f>IF(AP260&gt;0,SUM(K260:AO260),"")</f>
        <v/>
      </c>
      <c r="AR260" s="70">
        <f>IFERROR(VLOOKUP(A260,Climatologia_PP!A:U,9+Precipitacion!$E$2,FALSE),"")</f>
        <v/>
      </c>
      <c r="AS260" s="70">
        <f>IFERROR((AQ260/AR260)*100,"")</f>
        <v/>
      </c>
      <c r="AT260" s="70">
        <f>IFERROR(IF(AND((AQ260*$I$2*100/(AR260*AP260))&gt;100+3.33*AQ260-AR260*AP260/$I$2,AR260&lt;30),IF(100+3.33*AQ260-AR260*AP260/$I$2&gt;200,200,100+3.33*AQ260-AR260*AP260/$I$2),IF((AQ260*$I$2*100/(AR260*AP260))&lt;100+AQ260-3.33*AR260*AP260/$I$2,100+AQ260-3.33*AR260*AP260/$I$2,IF((AQ260*$I$2*100/(AR260*AP260))&gt;200,200,(AQ260*$I$2*100/(AR260*AP260))))),"")</f>
        <v/>
      </c>
      <c r="AU260" s="70">
        <f>IF(AP260&gt;0,MAX(K260:AO260),"")</f>
        <v/>
      </c>
      <c r="AV260" s="70">
        <f>IFERROR(VLOOKUP(A260,Maximos!A:AQ,8+(Precipitacion!$E$2-1)*3,FALSE),"")</f>
        <v/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0" s="72">
        <f>IFERROR(AU260-AV260,"NA")</f>
        <v/>
      </c>
    </row>
    <row r="261" ht="15" customHeight="1">
      <c r="A261" s="68" t="n">
        <v>15085020</v>
      </c>
      <c r="B261" s="69" t="inlineStr">
        <is>
          <t>Nazareth</t>
        </is>
      </c>
      <c r="C261" s="69" t="inlineStr">
        <is>
          <t>Area Operativa 05 - Magdalena-Cesar-Guajira-San Andrés</t>
        </is>
      </c>
      <c r="D261" s="70" t="n">
        <v>-71.28388889</v>
      </c>
      <c r="E261" s="70" t="n">
        <v>12.17888889</v>
      </c>
      <c r="F261" s="68" t="n">
        <v>85</v>
      </c>
      <c r="G261" s="68" t="n">
        <v>44</v>
      </c>
      <c r="H261" s="68" t="n">
        <v>44847</v>
      </c>
      <c r="I261" s="69" t="inlineStr">
        <is>
          <t>La Guajira</t>
        </is>
      </c>
      <c r="J261" s="69" t="inlineStr">
        <is>
          <t>Uribia</t>
        </is>
      </c>
      <c r="K261" s="72" t="n">
        <v>0</v>
      </c>
      <c r="L261" s="72" t="n">
        <v>0</v>
      </c>
      <c r="M261" s="72" t="n">
        <v>0</v>
      </c>
      <c r="N261" s="72" t="n">
        <v>0</v>
      </c>
      <c r="O261" s="72" t="n">
        <v>0</v>
      </c>
      <c r="P261" s="72" t="n">
        <v>0</v>
      </c>
      <c r="Q261" s="72" t="n">
        <v>0</v>
      </c>
      <c r="R261" s="72" t="n">
        <v>0</v>
      </c>
      <c r="S261" s="72" t="n">
        <v>0</v>
      </c>
      <c r="T261" s="72" t="n"/>
      <c r="U261" s="72" t="n"/>
      <c r="V261" s="72" t="n"/>
      <c r="W261" s="72" t="n"/>
      <c r="X261" s="72" t="n"/>
      <c r="Y261" s="72" t="n"/>
      <c r="Z261" s="72" t="n"/>
      <c r="AA261" s="72" t="n"/>
      <c r="AB261" s="72" t="n"/>
      <c r="AC261" s="72" t="n"/>
      <c r="AD261" s="72" t="n"/>
      <c r="AE261" s="72" t="n"/>
      <c r="AF261" s="72" t="n"/>
      <c r="AG261" s="72" t="n"/>
      <c r="AH261" s="72" t="n"/>
      <c r="AI261" s="72" t="n"/>
      <c r="AJ261" s="72" t="n"/>
      <c r="AK261" s="72" t="n"/>
      <c r="AL261" s="72" t="n"/>
      <c r="AM261" s="72" t="n"/>
      <c r="AN261" s="72" t="n"/>
      <c r="AO261" s="72" t="n"/>
      <c r="AP261" s="70">
        <f>COUNTIF(K261:AO261,"&gt;=0")</f>
        <v/>
      </c>
      <c r="AQ261" s="70">
        <f>IF(AP261&gt;0,SUM(K261:AO261),"")</f>
        <v/>
      </c>
      <c r="AR261" s="70">
        <f>IFERROR(VLOOKUP(A261,Climatologia_PP!A:U,9+Precipitacion!$E$2,FALSE),"")</f>
        <v/>
      </c>
      <c r="AS261" s="70">
        <f>IFERROR((AQ261/AR261)*100,"")</f>
        <v/>
      </c>
      <c r="AT261" s="70">
        <f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>IF(AP261&gt;0,MAX(K261:AO261),"")</f>
        <v/>
      </c>
      <c r="AV261" s="70">
        <f>IFERROR(VLOOKUP(A261,Maximos!A:AQ,8+(Precipitacion!$E$2-1)*3,FALSE),"")</f>
        <v/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1" s="72">
        <f>IFERROR(AU261-AV261,"NA")</f>
        <v/>
      </c>
    </row>
    <row r="262" ht="15" customHeight="1">
      <c r="A262" s="68" t="n">
        <v>25020240</v>
      </c>
      <c r="B262" s="69" t="inlineStr">
        <is>
          <t>El Canal</t>
        </is>
      </c>
      <c r="C262" s="69" t="inlineStr">
        <is>
          <t>Area Operativa 05 - Magdalena-Cesar-Guajira-San Andrés</t>
        </is>
      </c>
      <c r="D262" s="70" t="n">
        <v>-73.89041666999999</v>
      </c>
      <c r="E262" s="70" t="n">
        <v>9.410472221999999</v>
      </c>
      <c r="F262" s="68" t="n">
        <v>70</v>
      </c>
      <c r="G262" s="68" t="n">
        <v>20</v>
      </c>
      <c r="H262" s="68" t="n">
        <v>20175</v>
      </c>
      <c r="I262" s="69" t="inlineStr">
        <is>
          <t>Cesar</t>
        </is>
      </c>
      <c r="J262" s="69" t="inlineStr">
        <is>
          <t>Chimichagua</t>
        </is>
      </c>
      <c r="K262" s="72" t="n">
        <v>0</v>
      </c>
      <c r="L262" s="72" t="n">
        <v>17</v>
      </c>
      <c r="M262" s="72" t="n">
        <v>0</v>
      </c>
      <c r="N262" s="72" t="n">
        <v>0</v>
      </c>
      <c r="O262" s="72" t="n">
        <v>0</v>
      </c>
      <c r="P262" s="72" t="n">
        <v>0</v>
      </c>
      <c r="Q262" s="72" t="n">
        <v>0</v>
      </c>
      <c r="R262" s="72" t="n">
        <v>0</v>
      </c>
      <c r="S262" s="72" t="n">
        <v>0</v>
      </c>
      <c r="T262" s="72" t="n"/>
      <c r="U262" s="72" t="n"/>
      <c r="V262" s="72" t="n"/>
      <c r="W262" s="72" t="n"/>
      <c r="X262" s="72" t="n"/>
      <c r="Y262" s="72" t="n"/>
      <c r="Z262" s="72" t="n"/>
      <c r="AA262" s="72" t="n"/>
      <c r="AB262" s="72" t="n"/>
      <c r="AC262" s="72" t="n"/>
      <c r="AD262" s="72" t="n"/>
      <c r="AE262" s="72" t="n"/>
      <c r="AF262" s="72" t="n"/>
      <c r="AG262" s="72" t="n"/>
      <c r="AH262" s="72" t="n"/>
      <c r="AI262" s="72" t="n"/>
      <c r="AJ262" s="72" t="n"/>
      <c r="AK262" s="72" t="n"/>
      <c r="AL262" s="72" t="n"/>
      <c r="AM262" s="72" t="n"/>
      <c r="AN262" s="72" t="n"/>
      <c r="AO262" s="72" t="n"/>
      <c r="AP262" s="70">
        <f>COUNTIF(K262:AO262,"&gt;=0")</f>
        <v/>
      </c>
      <c r="AQ262" s="70">
        <f>IF(AP262&gt;0,SUM(K262:AO262),"")</f>
        <v/>
      </c>
      <c r="AR262" s="70">
        <f>IFERROR(VLOOKUP(A262,Climatologia_PP!A:U,9+Precipitacion!$E$2,FALSE),"")</f>
        <v/>
      </c>
      <c r="AS262" s="70">
        <f>IFERROR((AQ262/AR262)*100,"")</f>
        <v/>
      </c>
      <c r="AT262" s="70">
        <f>IFERROR(IF(AND((AQ262*$I$2*100/(AR262*AP262))&gt;100+3.33*AQ262-AR262*AP262/$I$2,AR262&lt;30),IF(100+3.33*AQ262-AR262*AP262/$I$2&gt;200,200,100+3.33*AQ262-AR262*AP262/$I$2),IF((AQ262*$I$2*100/(AR262*AP262))&lt;100+AQ262-3.33*AR262*AP262/$I$2,100+AQ262-3.33*AR262*AP262/$I$2,IF((AQ262*$I$2*100/(AR262*AP262))&gt;200,200,(AQ262*$I$2*100/(AR262*AP262))))),"")</f>
        <v/>
      </c>
      <c r="AU262" s="70">
        <f>IF(AP262&gt;0,MAX(K262:AO262),"")</f>
        <v/>
      </c>
      <c r="AV262" s="70">
        <f>IFERROR(VLOOKUP(A262,Maximos!A:AQ,8+(Precipitacion!$E$2-1)*3,FALSE),"")</f>
        <v/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2" s="72">
        <f>IFERROR(AU262-AV262,"NA")</f>
        <v/>
      </c>
    </row>
    <row r="263" ht="15" customHeight="1">
      <c r="A263" s="68" t="n">
        <v>25020690</v>
      </c>
      <c r="B263" s="69" t="inlineStr">
        <is>
          <t>Poponte</t>
        </is>
      </c>
      <c r="C263" s="69" t="inlineStr">
        <is>
          <t>Area Operativa 05 - Magdalena-Cesar-Guajira-San Andrés</t>
        </is>
      </c>
      <c r="D263" s="70" t="n">
        <v>-73.41094443999999</v>
      </c>
      <c r="E263" s="70" t="n">
        <v>9.423277777999999</v>
      </c>
      <c r="F263" s="68" t="n">
        <v>500</v>
      </c>
      <c r="G263" s="68" t="n">
        <v>20</v>
      </c>
      <c r="H263" s="68" t="n">
        <v>20228</v>
      </c>
      <c r="I263" s="69" t="inlineStr">
        <is>
          <t>Cesar</t>
        </is>
      </c>
      <c r="J263" s="69" t="inlineStr">
        <is>
          <t>Curumaní</t>
        </is>
      </c>
      <c r="K263" s="72" t="n">
        <v>4</v>
      </c>
      <c r="L263" s="72" t="n">
        <v>0</v>
      </c>
      <c r="M263" s="72" t="n">
        <v>0</v>
      </c>
      <c r="N263" s="72" t="n">
        <v>0</v>
      </c>
      <c r="O263" s="72" t="n">
        <v>0</v>
      </c>
      <c r="P263" s="72" t="n">
        <v>0</v>
      </c>
      <c r="Q263" s="72" t="n">
        <v>0</v>
      </c>
      <c r="R263" s="72" t="n">
        <v>0</v>
      </c>
      <c r="S263" s="72" t="n">
        <v/>
      </c>
      <c r="T263" s="72" t="n"/>
      <c r="U263" s="72" t="n"/>
      <c r="V263" s="72" t="n"/>
      <c r="W263" s="72" t="n"/>
      <c r="X263" s="72" t="n"/>
      <c r="Y263" s="72" t="n"/>
      <c r="Z263" s="72" t="n"/>
      <c r="AA263" s="72" t="n"/>
      <c r="AB263" s="72" t="n"/>
      <c r="AC263" s="72" t="n"/>
      <c r="AD263" s="72" t="n"/>
      <c r="AE263" s="72" t="n"/>
      <c r="AF263" s="72" t="n"/>
      <c r="AG263" s="72" t="n"/>
      <c r="AH263" s="72" t="n"/>
      <c r="AI263" s="72" t="n"/>
      <c r="AJ263" s="72" t="n"/>
      <c r="AK263" s="72" t="n"/>
      <c r="AL263" s="72" t="n"/>
      <c r="AM263" s="72" t="n"/>
      <c r="AN263" s="72" t="n"/>
      <c r="AO263" s="72" t="n"/>
      <c r="AP263" s="70">
        <f>COUNTIF(K263:AO263,"&gt;=0")</f>
        <v/>
      </c>
      <c r="AQ263" s="70">
        <f>IF(AP263&gt;0,SUM(K263:AO263),"")</f>
        <v/>
      </c>
      <c r="AR263" s="70">
        <f>IFERROR(VLOOKUP(A263,Climatologia_PP!A:U,9+Precipitacion!$E$2,FALSE),"")</f>
        <v/>
      </c>
      <c r="AS263" s="70">
        <f>IFERROR((AQ263/AR263)*100,"")</f>
        <v/>
      </c>
      <c r="AT263" s="70">
        <f>IFERROR(IF(AND((AQ263*$I$2*100/(AR263*AP263))&gt;100+3.33*AQ263-AR263*AP263/$I$2,AR263&lt;30),IF(100+3.33*AQ263-AR263*AP263/$I$2&gt;200,200,100+3.33*AQ263-AR263*AP263/$I$2),IF((AQ263*$I$2*100/(AR263*AP263))&lt;100+AQ263-3.33*AR263*AP263/$I$2,100+AQ263-3.33*AR263*AP263/$I$2,IF((AQ263*$I$2*100/(AR263*AP263))&gt;200,200,(AQ263*$I$2*100/(AR263*AP263))))),"")</f>
        <v/>
      </c>
      <c r="AU263" s="70">
        <f>IF(AP263&gt;0,MAX(K263:AO263),"")</f>
        <v/>
      </c>
      <c r="AV263" s="70">
        <f>IFERROR(VLOOKUP(A263,Maximos!A:AQ,8+(Precipitacion!$E$2-1)*3,FALSE),"")</f>
        <v/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3" s="72">
        <f>IFERROR(AU263-AV263,"NA")</f>
        <v/>
      </c>
    </row>
    <row r="264" ht="15" customHeight="1">
      <c r="A264" s="68" t="n">
        <v>25021500</v>
      </c>
      <c r="B264" s="69" t="inlineStr">
        <is>
          <t>El Pueblito</t>
        </is>
      </c>
      <c r="C264" s="69" t="inlineStr">
        <is>
          <t>Area Operativa 05 - Magdalena-Cesar-Guajira-San Andrés</t>
        </is>
      </c>
      <c r="D264" s="70" t="n">
        <v>-74.35225</v>
      </c>
      <c r="E264" s="70" t="n">
        <v>9.581166667</v>
      </c>
      <c r="F264" s="68" t="n">
        <v>35</v>
      </c>
      <c r="G264" s="68" t="n">
        <v>47</v>
      </c>
      <c r="H264" s="68" t="n">
        <v>47707</v>
      </c>
      <c r="I264" s="69" t="inlineStr">
        <is>
          <t>Magdalena</t>
        </is>
      </c>
      <c r="J264" s="69" t="inlineStr">
        <is>
          <t>Santa Ana</t>
        </is>
      </c>
      <c r="K264" s="72" t="n">
        <v>0</v>
      </c>
      <c r="L264" s="72" t="n">
        <v>25</v>
      </c>
      <c r="M264" s="72" t="n">
        <v>0</v>
      </c>
      <c r="N264" s="72" t="n">
        <v>0</v>
      </c>
      <c r="O264" s="72" t="n">
        <v>0</v>
      </c>
      <c r="P264" s="72" t="n">
        <v>0</v>
      </c>
      <c r="Q264" s="72" t="n">
        <v>0</v>
      </c>
      <c r="R264" s="72" t="n">
        <v>0</v>
      </c>
      <c r="S264" s="72" t="n">
        <v>0</v>
      </c>
      <c r="T264" s="72" t="n"/>
      <c r="U264" s="72" t="n"/>
      <c r="V264" s="72" t="n"/>
      <c r="W264" s="72" t="n"/>
      <c r="X264" s="72" t="n"/>
      <c r="Y264" s="72" t="n"/>
      <c r="Z264" s="72" t="n"/>
      <c r="AA264" s="72" t="n"/>
      <c r="AB264" s="72" t="n"/>
      <c r="AC264" s="72" t="n"/>
      <c r="AD264" s="72" t="n"/>
      <c r="AE264" s="72" t="n"/>
      <c r="AF264" s="72" t="n"/>
      <c r="AG264" s="72" t="n"/>
      <c r="AH264" s="72" t="n"/>
      <c r="AI264" s="72" t="n"/>
      <c r="AJ264" s="72" t="n"/>
      <c r="AK264" s="72" t="n"/>
      <c r="AL264" s="72" t="n"/>
      <c r="AM264" s="72" t="n"/>
      <c r="AN264" s="72" t="n"/>
      <c r="AO264" s="72" t="n"/>
      <c r="AP264" s="70">
        <f>COUNTIF(K264:AO264,"&gt;=0")</f>
        <v/>
      </c>
      <c r="AQ264" s="70">
        <f>IF(AP264&gt;0,SUM(K264:AO264),"")</f>
        <v/>
      </c>
      <c r="AR264" s="70">
        <f>IFERROR(VLOOKUP(A264,Climatologia_PP!A:U,9+Precipitacion!$E$2,FALSE),"")</f>
        <v/>
      </c>
      <c r="AS264" s="70">
        <f>IFERROR((AQ264/AR264)*100,"")</f>
        <v/>
      </c>
      <c r="AT264" s="70">
        <f>IFERROR(IF(AND((AQ264*$I$2*100/(AR264*AP264))&gt;100+3.33*AQ264-AR264*AP264/$I$2,AR264&lt;30),IF(100+3.33*AQ264-AR264*AP264/$I$2&gt;200,200,100+3.33*AQ264-AR264*AP264/$I$2),IF((AQ264*$I$2*100/(AR264*AP264))&lt;100+AQ264-3.33*AR264*AP264/$I$2,100+AQ264-3.33*AR264*AP264/$I$2,IF((AQ264*$I$2*100/(AR264*AP264))&gt;200,200,(AQ264*$I$2*100/(AR264*AP264))))),"")</f>
        <v/>
      </c>
      <c r="AU264" s="70">
        <f>IF(AP264&gt;0,MAX(K264:AO264),"")</f>
        <v/>
      </c>
      <c r="AV264" s="70">
        <f>IFERROR(VLOOKUP(A264,Maximos!A:AQ,8+(Precipitacion!$E$2-1)*3,FALSE),"")</f>
        <v/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4" s="72">
        <f>IFERROR(AU264-AV264,"NA")</f>
        <v/>
      </c>
    </row>
    <row r="265" ht="15" customHeight="1">
      <c r="A265" s="68" t="n">
        <v>15075501</v>
      </c>
      <c r="B265" s="69" t="inlineStr">
        <is>
          <t>Aeropuerto Puerto Bolívar - Aut</t>
        </is>
      </c>
      <c r="C265" s="69" t="inlineStr">
        <is>
          <t>Area Operativa 05 - Magdalena-Cesar-Guajira-San Andrés</t>
        </is>
      </c>
      <c r="D265" s="70" t="n">
        <v>-71.98288889</v>
      </c>
      <c r="E265" s="70" t="n">
        <v>12.22430556</v>
      </c>
      <c r="F265" s="68" t="n">
        <v>10</v>
      </c>
      <c r="G265" s="68" t="n">
        <v>44</v>
      </c>
      <c r="H265" s="68" t="n">
        <v>44847</v>
      </c>
      <c r="I265" s="69" t="inlineStr">
        <is>
          <t>La Guajira</t>
        </is>
      </c>
      <c r="J265" s="69" t="inlineStr">
        <is>
          <t>Uribia</t>
        </is>
      </c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D265" s="72" t="n"/>
      <c r="AE265" s="72" t="n"/>
      <c r="AF265" s="72" t="n"/>
      <c r="AG265" s="72" t="n"/>
      <c r="AH265" s="72" t="n"/>
      <c r="AI265" s="72" t="n"/>
      <c r="AJ265" s="72" t="n"/>
      <c r="AK265" s="72" t="n"/>
      <c r="AL265" s="72" t="n"/>
      <c r="AM265" s="72" t="n"/>
      <c r="AN265" s="72" t="n"/>
      <c r="AO265" s="72" t="n"/>
      <c r="AP265" s="70">
        <f>COUNTIF(K265:AO265,"&gt;=0")</f>
        <v/>
      </c>
      <c r="AQ265" s="70">
        <f>IF(AP265&gt;0,SUM(K265:AO265),"")</f>
        <v/>
      </c>
      <c r="AR265" s="70">
        <f>IFERROR(VLOOKUP(A265,Climatologia_PP!A:U,9+Precipitacion!$E$2,FALSE),"")</f>
        <v/>
      </c>
      <c r="AS265" s="70">
        <f>IFERROR((AQ265/AR265)*100,"")</f>
        <v/>
      </c>
      <c r="AT265" s="70">
        <f>IFERROR(IF(AND((AQ265*$I$2*100/(AR265*AP265))&gt;100+3.33*AQ265-AR265*AP265/$I$2,AR265&lt;30),IF(100+3.33*AQ265-AR265*AP265/$I$2&gt;200,200,100+3.33*AQ265-AR265*AP265/$I$2),IF((AQ265*$I$2*100/(AR265*AP265))&lt;100+AQ265-3.33*AR265*AP265/$I$2,100+AQ265-3.33*AR265*AP265/$I$2,IF((AQ265*$I$2*100/(AR265*AP265))&gt;200,200,(AQ265*$I$2*100/(AR265*AP265))))),"")</f>
        <v/>
      </c>
      <c r="AU265" s="70">
        <f>IF(AP265&gt;0,MAX(K265:AO265),"")</f>
        <v/>
      </c>
      <c r="AV265" s="70">
        <f>IFERROR(VLOOKUP(A265,Maximos!A:AQ,8+(Precipitacion!$E$2-1)*3,FALSE),"")</f>
        <v/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5" s="72">
        <f>IFERROR(AU265-AV265,"NA")</f>
        <v/>
      </c>
    </row>
    <row r="266" ht="15" customHeight="1">
      <c r="A266" s="68" t="n">
        <v>28040300</v>
      </c>
      <c r="B266" s="69" t="inlineStr">
        <is>
          <t>Villa Concepcion</t>
        </is>
      </c>
      <c r="C266" s="69" t="inlineStr">
        <is>
          <t>Area Operativa 05 - Magdalena-Cesar-Guajira-San Andrés</t>
        </is>
      </c>
      <c r="D266" s="70" t="n">
        <v>-73.85944444</v>
      </c>
      <c r="E266" s="70" t="n">
        <v>9.706305556</v>
      </c>
      <c r="F266" s="68" t="n">
        <v>120</v>
      </c>
      <c r="G266" s="68" t="n">
        <v>47</v>
      </c>
      <c r="H266" s="68" t="n">
        <v>47058</v>
      </c>
      <c r="I266" s="69" t="inlineStr">
        <is>
          <t>Magdalena</t>
        </is>
      </c>
      <c r="J266" s="69" t="inlineStr">
        <is>
          <t>Ariguaní</t>
        </is>
      </c>
      <c r="K266" s="72" t="n">
        <v>50</v>
      </c>
      <c r="L266" s="72" t="n">
        <v>60</v>
      </c>
      <c r="M266" s="72" t="n">
        <v>0</v>
      </c>
      <c r="N266" s="72" t="n">
        <v>0</v>
      </c>
      <c r="O266" s="72" t="n">
        <v>0</v>
      </c>
      <c r="P266" s="72" t="n">
        <v>0</v>
      </c>
      <c r="Q266" s="72" t="n">
        <v>0</v>
      </c>
      <c r="R266" s="72" t="n">
        <v>0</v>
      </c>
      <c r="S266" s="72" t="n">
        <v/>
      </c>
      <c r="T266" s="72" t="n"/>
      <c r="U266" s="72" t="n"/>
      <c r="V266" s="72" t="n"/>
      <c r="W266" s="72" t="n"/>
      <c r="X266" s="72" t="n"/>
      <c r="Y266" s="72" t="n"/>
      <c r="Z266" s="72" t="n"/>
      <c r="AA266" s="72" t="n"/>
      <c r="AB266" s="72" t="n"/>
      <c r="AC266" s="72" t="n"/>
      <c r="AD266" s="72" t="n"/>
      <c r="AE266" s="72" t="n"/>
      <c r="AF266" s="72" t="n"/>
      <c r="AG266" s="72" t="n"/>
      <c r="AH266" s="72" t="n"/>
      <c r="AI266" s="72" t="n"/>
      <c r="AJ266" s="72" t="n"/>
      <c r="AK266" s="72" t="n"/>
      <c r="AL266" s="72" t="n"/>
      <c r="AM266" s="72" t="n"/>
      <c r="AN266" s="72" t="n"/>
      <c r="AO266" s="72" t="n"/>
      <c r="AP266" s="70">
        <f>COUNTIF(K266:AO266,"&gt;=0")</f>
        <v/>
      </c>
      <c r="AQ266" s="70">
        <f>IF(AP266&gt;0,SUM(K266:AO266),"")</f>
        <v/>
      </c>
      <c r="AR266" s="70">
        <f>IFERROR(VLOOKUP(A266,Climatologia_PP!A:U,9+Precipitacion!$E$2,FALSE),"")</f>
        <v/>
      </c>
      <c r="AS266" s="70">
        <f>IFERROR((AQ266/AR266)*100,"")</f>
        <v/>
      </c>
      <c r="AT266" s="70">
        <f>IFERROR(IF(AND((AQ266*$I$2*100/(AR266*AP266))&gt;100+3.33*AQ266-AR266*AP266/$I$2,AR266&lt;30),IF(100+3.33*AQ266-AR266*AP266/$I$2&gt;200,200,100+3.33*AQ266-AR266*AP266/$I$2),IF((AQ266*$I$2*100/(AR266*AP266))&lt;100+AQ266-3.33*AR266*AP266/$I$2,100+AQ266-3.33*AR266*AP266/$I$2,IF((AQ266*$I$2*100/(AR266*AP266))&gt;200,200,(AQ266*$I$2*100/(AR266*AP266))))),"")</f>
        <v/>
      </c>
      <c r="AU266" s="70">
        <f>IF(AP266&gt;0,MAX(K266:AO266),"")</f>
        <v/>
      </c>
      <c r="AV266" s="70">
        <f>IFERROR(VLOOKUP(A266,Maximos!A:AQ,8+(Precipitacion!$E$2-1)*3,FALSE),"")</f>
        <v/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6" s="72">
        <f>IFERROR(AU266-AV266,"NA")</f>
        <v/>
      </c>
    </row>
    <row r="267" ht="15" customHeight="1">
      <c r="A267" s="68" t="n">
        <v>25021630</v>
      </c>
      <c r="B267" s="69" t="inlineStr">
        <is>
          <t>Nueva Granada</t>
        </is>
      </c>
      <c r="C267" s="69" t="inlineStr">
        <is>
          <t>Area Operativa 05 - Magdalena-Cesar-Guajira-San Andrés</t>
        </is>
      </c>
      <c r="D267" s="70" t="n">
        <v>-74.38855556</v>
      </c>
      <c r="E267" s="70" t="n">
        <v>9.80175</v>
      </c>
      <c r="F267" s="68" t="n">
        <v>110</v>
      </c>
      <c r="G267" s="68" t="n">
        <v>47</v>
      </c>
      <c r="H267" s="68" t="n">
        <v>47460</v>
      </c>
      <c r="I267" s="69" t="inlineStr">
        <is>
          <t>Magdalena</t>
        </is>
      </c>
      <c r="J267" s="69" t="inlineStr">
        <is>
          <t>Nueva Granada</t>
        </is>
      </c>
      <c r="K267" s="72" t="n">
        <v>0</v>
      </c>
      <c r="L267" s="72" t="n">
        <v>20</v>
      </c>
      <c r="M267" s="72" t="n">
        <v>0</v>
      </c>
      <c r="N267" s="72" t="n">
        <v>0</v>
      </c>
      <c r="O267" s="72" t="n">
        <v>0</v>
      </c>
      <c r="P267" s="72" t="n">
        <v>10</v>
      </c>
      <c r="Q267" s="72" t="n">
        <v>0</v>
      </c>
      <c r="R267" s="72" t="n">
        <v>0</v>
      </c>
      <c r="S267" s="72" t="n">
        <v>0</v>
      </c>
      <c r="T267" s="72" t="n"/>
      <c r="U267" s="72" t="n"/>
      <c r="V267" s="72" t="n"/>
      <c r="W267" s="72" t="n"/>
      <c r="X267" s="72" t="n"/>
      <c r="Y267" s="72" t="n"/>
      <c r="Z267" s="72" t="n"/>
      <c r="AA267" s="72" t="n"/>
      <c r="AB267" s="72" t="n"/>
      <c r="AC267" s="72" t="n"/>
      <c r="AD267" s="72" t="n"/>
      <c r="AE267" s="72" t="n"/>
      <c r="AF267" s="72" t="n"/>
      <c r="AG267" s="72" t="n"/>
      <c r="AH267" s="72" t="n"/>
      <c r="AI267" s="72" t="n"/>
      <c r="AJ267" s="72" t="n"/>
      <c r="AK267" s="72" t="n"/>
      <c r="AL267" s="72" t="n"/>
      <c r="AM267" s="72" t="n"/>
      <c r="AN267" s="72" t="n"/>
      <c r="AO267" s="72" t="n"/>
      <c r="AP267" s="70">
        <f>COUNTIF(K267:AO267,"&gt;=0")</f>
        <v/>
      </c>
      <c r="AQ267" s="70">
        <f>IF(AP267&gt;0,SUM(K267:AO267),"")</f>
        <v/>
      </c>
      <c r="AR267" s="70">
        <f>IFERROR(VLOOKUP(A267,Climatologia_PP!A:U,9+Precipitacion!$E$2,FALSE),"")</f>
        <v/>
      </c>
      <c r="AS267" s="70">
        <f>IFERROR((AQ267/AR267)*100,"")</f>
        <v/>
      </c>
      <c r="AT267" s="70">
        <f>IFERROR(IF(AND((AQ267*$I$2*100/(AR267*AP267))&gt;100+3.33*AQ267-AR267*AP267/$I$2,AR267&lt;30),IF(100+3.33*AQ267-AR267*AP267/$I$2&gt;200,200,100+3.33*AQ267-AR267*AP267/$I$2),IF((AQ267*$I$2*100/(AR267*AP267))&lt;100+AQ267-3.33*AR267*AP267/$I$2,100+AQ267-3.33*AR267*AP267/$I$2,IF((AQ267*$I$2*100/(AR267*AP267))&gt;200,200,(AQ267*$I$2*100/(AR267*AP267))))),"")</f>
        <v/>
      </c>
      <c r="AU267" s="70">
        <f>IF(AP267&gt;0,MAX(K267:AO267),"")</f>
        <v/>
      </c>
      <c r="AV267" s="70">
        <f>IFERROR(VLOOKUP(A267,Maximos!A:AQ,8+(Precipitacion!$E$2-1)*3,FALSE),"")</f>
        <v/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7" s="72">
        <f>IFERROR(AU267-AV267,"NA")</f>
        <v/>
      </c>
    </row>
    <row r="268" ht="15" customHeight="1">
      <c r="A268" s="68" t="n">
        <v>25021600</v>
      </c>
      <c r="B268" s="69" t="inlineStr">
        <is>
          <t>Apure</t>
        </is>
      </c>
      <c r="C268" s="69" t="inlineStr">
        <is>
          <t>Area Operativa 05 - Magdalena-Cesar-Guajira-San Andrés</t>
        </is>
      </c>
      <c r="D268" s="70" t="n">
        <v>-74.58038888999999</v>
      </c>
      <c r="E268" s="70" t="n">
        <v>9.8725</v>
      </c>
      <c r="F268" s="68" t="n">
        <v>85</v>
      </c>
      <c r="G268" s="68" t="n">
        <v>47</v>
      </c>
      <c r="H268" s="68" t="n">
        <v>47555</v>
      </c>
      <c r="I268" s="69" t="inlineStr">
        <is>
          <t>Magdalena</t>
        </is>
      </c>
      <c r="J268" s="69" t="inlineStr">
        <is>
          <t>Plato</t>
        </is>
      </c>
      <c r="K268" s="72" t="n">
        <v>0</v>
      </c>
      <c r="L268" s="72" t="n">
        <v>20</v>
      </c>
      <c r="M268" s="72" t="n">
        <v>0</v>
      </c>
      <c r="N268" s="72" t="n">
        <v>0</v>
      </c>
      <c r="O268" s="72" t="n">
        <v>0</v>
      </c>
      <c r="P268" s="72" t="n">
        <v>22</v>
      </c>
      <c r="Q268" s="72" t="n">
        <v>0</v>
      </c>
      <c r="R268" s="72" t="n">
        <v>0</v>
      </c>
      <c r="S268" s="72" t="n">
        <v>0</v>
      </c>
      <c r="T268" s="72" t="n"/>
      <c r="U268" s="72" t="n"/>
      <c r="V268" s="72" t="n"/>
      <c r="W268" s="72" t="n"/>
      <c r="X268" s="72" t="n"/>
      <c r="Y268" s="72" t="n"/>
      <c r="Z268" s="72" t="n"/>
      <c r="AA268" s="72" t="n"/>
      <c r="AB268" s="72" t="n"/>
      <c r="AC268" s="72" t="n"/>
      <c r="AD268" s="72" t="n"/>
      <c r="AE268" s="72" t="n"/>
      <c r="AF268" s="72" t="n"/>
      <c r="AG268" s="72" t="n"/>
      <c r="AH268" s="72" t="n"/>
      <c r="AI268" s="72" t="n"/>
      <c r="AJ268" s="72" t="n"/>
      <c r="AK268" s="72" t="n"/>
      <c r="AL268" s="72" t="n"/>
      <c r="AM268" s="72" t="n"/>
      <c r="AN268" s="72" t="n"/>
      <c r="AO268" s="72" t="n"/>
      <c r="AP268" s="70">
        <f>COUNTIF(K268:AO268,"&gt;=0")</f>
        <v/>
      </c>
      <c r="AQ268" s="70">
        <f>IF(AP268&gt;0,SUM(K268:AO268),"")</f>
        <v/>
      </c>
      <c r="AR268" s="70">
        <f>IFERROR(VLOOKUP(A268,Climatologia_PP!A:U,9+Precipitacion!$E$2,FALSE),"")</f>
        <v/>
      </c>
      <c r="AS268" s="70">
        <f>IFERROR((AQ268/AR268)*100,"")</f>
        <v/>
      </c>
      <c r="AT268" s="70">
        <f>IFERROR(IF(AND((AQ268*$I$2*100/(AR268*AP268))&gt;100+3.33*AQ268-AR268*AP268/$I$2,AR268&lt;30),IF(100+3.33*AQ268-AR268*AP268/$I$2&gt;200,200,100+3.33*AQ268-AR268*AP268/$I$2),IF((AQ268*$I$2*100/(AR268*AP268))&lt;100+AQ268-3.33*AR268*AP268/$I$2,100+AQ268-3.33*AR268*AP268/$I$2,IF((AQ268*$I$2*100/(AR268*AP268))&gt;200,200,(AQ268*$I$2*100/(AR268*AP268))))),"")</f>
        <v/>
      </c>
      <c r="AU268" s="70">
        <f>IF(AP268&gt;0,MAX(K268:AO268),"")</f>
        <v/>
      </c>
      <c r="AV268" s="70">
        <f>IFERROR(VLOOKUP(A268,Maximos!A:AQ,8+(Precipitacion!$E$2-1)*3,FALSE),"")</f>
        <v/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8" s="72">
        <f>IFERROR(AU268-AV268,"NA")</f>
        <v/>
      </c>
    </row>
    <row r="269" ht="15" customHeight="1">
      <c r="A269" s="68" t="n">
        <v>28035010</v>
      </c>
      <c r="B269" s="69" t="inlineStr">
        <is>
          <t>Villa Rosa</t>
        </is>
      </c>
      <c r="C269" s="69" t="inlineStr">
        <is>
          <t>Area Operativa 05 - Magdalena-Cesar-Guajira-San Andrés</t>
        </is>
      </c>
      <c r="D269" s="70" t="n">
        <v>-73.54738888999999</v>
      </c>
      <c r="E269" s="70" t="n">
        <v>10.19066667</v>
      </c>
      <c r="F269" s="68" t="n">
        <v>70</v>
      </c>
      <c r="G269" s="68" t="n">
        <v>20</v>
      </c>
      <c r="H269" s="68" t="n">
        <v>20001</v>
      </c>
      <c r="I269" s="69" t="inlineStr">
        <is>
          <t>Cesar</t>
        </is>
      </c>
      <c r="J269" s="69" t="inlineStr">
        <is>
          <t>Valledupar</t>
        </is>
      </c>
      <c r="K269" s="72" t="n">
        <v>17</v>
      </c>
      <c r="L269" s="72" t="n">
        <v>19</v>
      </c>
      <c r="M269" s="72" t="n">
        <v>10</v>
      </c>
      <c r="N269" s="72" t="n">
        <v>0</v>
      </c>
      <c r="O269" s="72" t="n">
        <v>0</v>
      </c>
      <c r="P269" s="72" t="n">
        <v>3</v>
      </c>
      <c r="Q269" s="72" t="n">
        <v>0</v>
      </c>
      <c r="R269" s="72" t="n">
        <v>0</v>
      </c>
      <c r="S269" s="72" t="n">
        <v>27.8</v>
      </c>
      <c r="T269" s="72" t="n"/>
      <c r="U269" s="72" t="n"/>
      <c r="V269" s="72" t="n"/>
      <c r="W269" s="72" t="n"/>
      <c r="X269" s="72" t="n"/>
      <c r="Y269" s="72" t="n"/>
      <c r="Z269" s="72" t="n"/>
      <c r="AA269" s="72" t="n"/>
      <c r="AB269" s="72" t="n"/>
      <c r="AC269" s="72" t="n"/>
      <c r="AD269" s="72" t="n"/>
      <c r="AE269" s="72" t="n"/>
      <c r="AF269" s="72" t="n"/>
      <c r="AG269" s="72" t="n"/>
      <c r="AH269" s="72" t="n"/>
      <c r="AI269" s="72" t="n"/>
      <c r="AJ269" s="72" t="n"/>
      <c r="AK269" s="72" t="n"/>
      <c r="AL269" s="72" t="n"/>
      <c r="AM269" s="72" t="n"/>
      <c r="AN269" s="72" t="n"/>
      <c r="AO269" s="72" t="n"/>
      <c r="AP269" s="70">
        <f>COUNTIF(K269:AO269,"&gt;=0")</f>
        <v/>
      </c>
      <c r="AQ269" s="70">
        <f>IF(AP269&gt;0,SUM(K269:AO269),"")</f>
        <v/>
      </c>
      <c r="AR269" s="70">
        <f>IFERROR(VLOOKUP(A269,Climatologia_PP!A:U,9+Precipitacion!$E$2,FALSE),"")</f>
        <v/>
      </c>
      <c r="AS269" s="70">
        <f>IFERROR((AQ269/AR269)*100,"")</f>
        <v/>
      </c>
      <c r="AT269" s="70">
        <f>IFERROR(IF(AND((AQ269*$I$2*100/(AR269*AP269))&gt;100+3.33*AQ269-AR269*AP269/$I$2,AR269&lt;30),IF(100+3.33*AQ269-AR269*AP269/$I$2&gt;200,200,100+3.33*AQ269-AR269*AP269/$I$2),IF((AQ269*$I$2*100/(AR269*AP269))&lt;100+AQ269-3.33*AR269*AP269/$I$2,100+AQ269-3.33*AR269*AP269/$I$2,IF((AQ269*$I$2*100/(AR269*AP269))&gt;200,200,(AQ269*$I$2*100/(AR269*AP269))))),"")</f>
        <v/>
      </c>
      <c r="AU269" s="70">
        <f>IF(AP269&gt;0,MAX(K269:AO269),"")</f>
        <v/>
      </c>
      <c r="AV269" s="70">
        <f>IFERROR(VLOOKUP(A269,Maximos!A:AQ,8+(Precipitacion!$E$2-1)*3,FALSE),"")</f>
        <v/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9" s="72">
        <f>IFERROR(AU269-AV269,"NA")</f>
        <v/>
      </c>
    </row>
    <row r="270" ht="15" customHeight="1">
      <c r="A270" s="68" t="n">
        <v>29050020</v>
      </c>
      <c r="B270" s="69" t="inlineStr">
        <is>
          <t>Salamina</t>
        </is>
      </c>
      <c r="C270" s="69" t="inlineStr">
        <is>
          <t>Area Operativa 05 - Magdalena-Cesar-Guajira-San Andrés</t>
        </is>
      </c>
      <c r="D270" s="70" t="n">
        <v>-74.79000000000001</v>
      </c>
      <c r="E270" s="70" t="n">
        <v>10.48752778</v>
      </c>
      <c r="F270" s="68" t="n">
        <v>15</v>
      </c>
      <c r="G270" s="68" t="n">
        <v>47</v>
      </c>
      <c r="H270" s="68" t="n">
        <v>47675</v>
      </c>
      <c r="I270" s="69" t="inlineStr">
        <is>
          <t>Magdalena</t>
        </is>
      </c>
      <c r="J270" s="69" t="inlineStr">
        <is>
          <t>Salamina</t>
        </is>
      </c>
      <c r="K270" s="72" t="n">
        <v>0</v>
      </c>
      <c r="L270" s="72" t="n">
        <v>0</v>
      </c>
      <c r="M270" s="72" t="n">
        <v>0</v>
      </c>
      <c r="N270" s="72" t="n">
        <v>0</v>
      </c>
      <c r="O270" s="72" t="n">
        <v>0</v>
      </c>
      <c r="P270" s="72" t="n">
        <v>0</v>
      </c>
      <c r="Q270" s="72" t="n">
        <v>0</v>
      </c>
      <c r="R270" s="72" t="n">
        <v>0</v>
      </c>
      <c r="S270" s="72" t="n">
        <v>0</v>
      </c>
      <c r="T270" s="72" t="n"/>
      <c r="U270" s="72" t="n"/>
      <c r="V270" s="72" t="n"/>
      <c r="W270" s="72" t="n"/>
      <c r="X270" s="72" t="n"/>
      <c r="Y270" s="72" t="n"/>
      <c r="Z270" s="72" t="n"/>
      <c r="AA270" s="72" t="n"/>
      <c r="AB270" s="72" t="n"/>
      <c r="AC270" s="72" t="n"/>
      <c r="AD270" s="72" t="n"/>
      <c r="AE270" s="72" t="n"/>
      <c r="AF270" s="72" t="n"/>
      <c r="AG270" s="72" t="n"/>
      <c r="AH270" s="72" t="n"/>
      <c r="AI270" s="72" t="n"/>
      <c r="AJ270" s="72" t="n"/>
      <c r="AK270" s="72" t="n"/>
      <c r="AL270" s="72" t="n"/>
      <c r="AM270" s="72" t="n"/>
      <c r="AN270" s="72" t="n"/>
      <c r="AO270" s="72" t="n"/>
      <c r="AP270" s="70">
        <f>COUNTIF(K270:AO270,"&gt;=0")</f>
        <v/>
      </c>
      <c r="AQ270" s="70">
        <f>IF(AP270&gt;0,SUM(K270:AO270),"")</f>
        <v/>
      </c>
      <c r="AR270" s="70">
        <f>IFERROR(VLOOKUP(A270,Climatologia_PP!A:U,9+Precipitacion!$E$2,FALSE),"")</f>
        <v/>
      </c>
      <c r="AS270" s="70">
        <f>IFERROR((AQ270/AR270)*100,"")</f>
        <v/>
      </c>
      <c r="AT270" s="70">
        <f>IFERROR(IF(AND((AQ270*$I$2*100/(AR270*AP270))&gt;100+3.33*AQ270-AR270*AP270/$I$2,AR270&lt;30),IF(100+3.33*AQ270-AR270*AP270/$I$2&gt;200,200,100+3.33*AQ270-AR270*AP270/$I$2),IF((AQ270*$I$2*100/(AR270*AP270))&lt;100+AQ270-3.33*AR270*AP270/$I$2,100+AQ270-3.33*AR270*AP270/$I$2,IF((AQ270*$I$2*100/(AR270*AP270))&gt;200,200,(AQ270*$I$2*100/(AR270*AP270))))),"")</f>
        <v/>
      </c>
      <c r="AU270" s="70">
        <f>IF(AP270&gt;0,MAX(K270:AO270),"")</f>
        <v/>
      </c>
      <c r="AV270" s="70">
        <f>IFERROR(VLOOKUP(A270,Maximos!A:AQ,8+(Precipitacion!$E$2-1)*3,FALSE),"")</f>
        <v/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0" s="72">
        <f>IFERROR(AU270-AV270,"NA")</f>
        <v/>
      </c>
    </row>
    <row r="271" ht="15" customHeight="1">
      <c r="A271" s="68" t="n">
        <v>28040100</v>
      </c>
      <c r="B271" s="69" t="inlineStr">
        <is>
          <t>Monterrubio</t>
        </is>
      </c>
      <c r="C271" s="69" t="inlineStr">
        <is>
          <t>Area Operativa 05 - Magdalena-Cesar-Guajira-San Andrés</t>
        </is>
      </c>
      <c r="D271" s="70" t="n">
        <v>-74.27325</v>
      </c>
      <c r="E271" s="70" t="n">
        <v>10.23369444</v>
      </c>
      <c r="F271" s="68" t="n">
        <v>100</v>
      </c>
      <c r="G271" s="68" t="n">
        <v>47</v>
      </c>
      <c r="H271" s="68" t="n">
        <v>47551</v>
      </c>
      <c r="I271" s="69" t="inlineStr">
        <is>
          <t>Magdalena</t>
        </is>
      </c>
      <c r="J271" s="69" t="inlineStr">
        <is>
          <t>Pivijay</t>
        </is>
      </c>
      <c r="K271" s="72" t="n">
        <v>0</v>
      </c>
      <c r="L271" s="72" t="n">
        <v>0</v>
      </c>
      <c r="M271" s="72" t="n">
        <v>0</v>
      </c>
      <c r="N271" s="72" t="n">
        <v>0</v>
      </c>
      <c r="O271" s="72" t="n">
        <v>0</v>
      </c>
      <c r="P271" s="72" t="n">
        <v>4</v>
      </c>
      <c r="Q271" s="72" t="n">
        <v>0</v>
      </c>
      <c r="R271" s="72" t="n">
        <v>0</v>
      </c>
      <c r="S271" s="72" t="n">
        <v>0</v>
      </c>
      <c r="T271" s="72" t="n"/>
      <c r="U271" s="72" t="n"/>
      <c r="V271" s="72" t="n"/>
      <c r="W271" s="72" t="n"/>
      <c r="X271" s="72" t="n"/>
      <c r="Y271" s="72" t="n"/>
      <c r="Z271" s="72" t="n"/>
      <c r="AA271" s="72" t="n"/>
      <c r="AB271" s="72" t="n"/>
      <c r="AC271" s="72" t="n"/>
      <c r="AD271" s="72" t="n"/>
      <c r="AE271" s="72" t="n"/>
      <c r="AF271" s="72" t="n"/>
      <c r="AG271" s="72" t="n"/>
      <c r="AH271" s="72" t="n"/>
      <c r="AI271" s="72" t="n"/>
      <c r="AJ271" s="72" t="n"/>
      <c r="AK271" s="72" t="n"/>
      <c r="AL271" s="72" t="n"/>
      <c r="AM271" s="72" t="n"/>
      <c r="AN271" s="72" t="n"/>
      <c r="AO271" s="72" t="n"/>
      <c r="AP271" s="70">
        <f>COUNTIF(K271:AO271,"&gt;=0")</f>
        <v/>
      </c>
      <c r="AQ271" s="70">
        <f>IF(AP271&gt;0,SUM(K271:AO271),"")</f>
        <v/>
      </c>
      <c r="AR271" s="70">
        <f>IFERROR(VLOOKUP(A271,Climatologia_PP!A:U,9+Precipitacion!$E$2,FALSE),"")</f>
        <v/>
      </c>
      <c r="AS271" s="70">
        <f>IFERROR((AQ271/AR271)*100,"")</f>
        <v/>
      </c>
      <c r="AT271" s="70">
        <f>IFERROR(IF(AND((AQ271*$I$2*100/(AR271*AP271))&gt;100+3.33*AQ271-AR271*AP271/$I$2,AR271&lt;30),IF(100+3.33*AQ271-AR271*AP271/$I$2&gt;200,200,100+3.33*AQ271-AR271*AP271/$I$2),IF((AQ271*$I$2*100/(AR271*AP271))&lt;100+AQ271-3.33*AR271*AP271/$I$2,100+AQ271-3.33*AR271*AP271/$I$2,IF((AQ271*$I$2*100/(AR271*AP271))&gt;200,200,(AQ271*$I$2*100/(AR271*AP271))))),"")</f>
        <v/>
      </c>
      <c r="AU271" s="70">
        <f>IF(AP271&gt;0,MAX(K271:AO271),"")</f>
        <v/>
      </c>
      <c r="AV271" s="70">
        <f>IFERROR(VLOOKUP(A271,Maximos!A:AQ,8+(Precipitacion!$E$2-1)*3,FALSE),"")</f>
        <v/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1" s="72">
        <f>IFERROR(AU271-AV271,"NA")</f>
        <v/>
      </c>
    </row>
    <row r="272" ht="15" customHeight="1">
      <c r="A272" s="68" t="n">
        <v>29060200</v>
      </c>
      <c r="B272" s="69" t="inlineStr">
        <is>
          <t>La Maria</t>
        </is>
      </c>
      <c r="C272" s="69" t="inlineStr">
        <is>
          <t>Area Operativa 05 - Magdalena-Cesar-Guajira-San Andrés</t>
        </is>
      </c>
      <c r="D272" s="70" t="n">
        <v>-74.18697222</v>
      </c>
      <c r="E272" s="70" t="n">
        <v>10.54066667</v>
      </c>
      <c r="F272" s="68" t="n">
        <v>30</v>
      </c>
      <c r="G272" s="68" t="n">
        <v>47</v>
      </c>
      <c r="H272" s="68" t="n">
        <v>47053</v>
      </c>
      <c r="I272" s="69" t="inlineStr">
        <is>
          <t>Magdalena</t>
        </is>
      </c>
      <c r="J272" s="69" t="inlineStr">
        <is>
          <t>Aracataca</t>
        </is>
      </c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  <c r="Z272" s="72" t="n"/>
      <c r="AA272" s="72" t="n"/>
      <c r="AB272" s="72" t="n"/>
      <c r="AC272" s="72" t="n"/>
      <c r="AD272" s="72" t="n"/>
      <c r="AE272" s="72" t="n"/>
      <c r="AF272" s="72" t="n"/>
      <c r="AG272" s="72" t="n"/>
      <c r="AH272" s="72" t="n"/>
      <c r="AI272" s="72" t="n"/>
      <c r="AJ272" s="72" t="n"/>
      <c r="AK272" s="72" t="n"/>
      <c r="AL272" s="72" t="n"/>
      <c r="AM272" s="72" t="n"/>
      <c r="AN272" s="72" t="n"/>
      <c r="AO272" s="72" t="n"/>
      <c r="AP272" s="70">
        <f>COUNTIF(K272:AO272,"&gt;=0")</f>
        <v/>
      </c>
      <c r="AQ272" s="70">
        <f>IF(AP272&gt;0,SUM(K272:AO272),"")</f>
        <v/>
      </c>
      <c r="AR272" s="70">
        <f>IFERROR(VLOOKUP(A272,Climatologia_PP!A:U,9+Precipitacion!$E$2,FALSE),"")</f>
        <v/>
      </c>
      <c r="AS272" s="70">
        <f>IFERROR((AQ272/AR272)*100,"")</f>
        <v/>
      </c>
      <c r="AT272" s="70">
        <f>IFERROR(IF(AND((AQ272*$I$2*100/(AR272*AP272))&gt;100+3.33*AQ272-AR272*AP272/$I$2,AR272&lt;30),IF(100+3.33*AQ272-AR272*AP272/$I$2&gt;200,200,100+3.33*AQ272-AR272*AP272/$I$2),IF((AQ272*$I$2*100/(AR272*AP272))&lt;100+AQ272-3.33*AR272*AP272/$I$2,100+AQ272-3.33*AR272*AP272/$I$2,IF((AQ272*$I$2*100/(AR272*AP272))&gt;200,200,(AQ272*$I$2*100/(AR272*AP272))))),"")</f>
        <v/>
      </c>
      <c r="AU272" s="70">
        <f>IF(AP272&gt;0,MAX(K272:AO272),"")</f>
        <v/>
      </c>
      <c r="AV272" s="70">
        <f>IFERROR(VLOOKUP(A272,Maximos!A:AQ,8+(Precipitacion!$E$2-1)*3,FALSE),"")</f>
        <v/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2" s="72">
        <f>IFERROR(AU272-AV272,"NA")</f>
        <v/>
      </c>
    </row>
    <row r="273" ht="15" customHeight="1">
      <c r="A273" s="68" t="n">
        <v>29060090</v>
      </c>
      <c r="B273" s="69" t="inlineStr">
        <is>
          <t>San Sebastian De</t>
        </is>
      </c>
      <c r="C273" s="69" t="inlineStr">
        <is>
          <t>Area Operativa 05 - Magdalena-Cesar-Guajira-San Andrés</t>
        </is>
      </c>
      <c r="D273" s="70" t="n">
        <v>-73.60380556</v>
      </c>
      <c r="E273" s="70" t="n">
        <v>10.56330556</v>
      </c>
      <c r="F273" s="68" t="n">
        <v>20</v>
      </c>
      <c r="G273" s="68" t="n">
        <v>20</v>
      </c>
      <c r="H273" s="68" t="n">
        <v>20570</v>
      </c>
      <c r="I273" s="69" t="inlineStr">
        <is>
          <t>Cesar</t>
        </is>
      </c>
      <c r="J273" s="69" t="inlineStr">
        <is>
          <t>Pueblo Bello</t>
        </is>
      </c>
      <c r="K273" s="72" t="n">
        <v>20</v>
      </c>
      <c r="L273" s="72" t="n">
        <v>16</v>
      </c>
      <c r="M273" s="72" t="n">
        <v>25</v>
      </c>
      <c r="N273" s="72" t="n">
        <v>12</v>
      </c>
      <c r="O273" s="72" t="n">
        <v>25</v>
      </c>
      <c r="P273" s="72" t="n">
        <v>7</v>
      </c>
      <c r="Q273" s="72" t="n">
        <v/>
      </c>
      <c r="R273" s="72" t="n">
        <v>0</v>
      </c>
      <c r="S273" s="72" t="n">
        <v>0</v>
      </c>
      <c r="T273" s="72" t="n"/>
      <c r="U273" s="72" t="n"/>
      <c r="V273" s="72" t="n"/>
      <c r="W273" s="72" t="n"/>
      <c r="X273" s="72" t="n"/>
      <c r="Y273" s="72" t="n"/>
      <c r="Z273" s="72" t="n"/>
      <c r="AA273" s="72" t="n"/>
      <c r="AB273" s="72" t="n"/>
      <c r="AC273" s="72" t="n"/>
      <c r="AD273" s="72" t="n"/>
      <c r="AE273" s="72" t="n"/>
      <c r="AF273" s="72" t="n"/>
      <c r="AG273" s="72" t="n"/>
      <c r="AH273" s="72" t="n"/>
      <c r="AI273" s="72" t="n"/>
      <c r="AJ273" s="72" t="n"/>
      <c r="AK273" s="72" t="n"/>
      <c r="AL273" s="72" t="n"/>
      <c r="AM273" s="72" t="n"/>
      <c r="AN273" s="72" t="n"/>
      <c r="AO273" s="72" t="n"/>
      <c r="AP273" s="70">
        <f>COUNTIF(K273:AO273,"&gt;=0")</f>
        <v/>
      </c>
      <c r="AQ273" s="70">
        <f>IF(AP273&gt;0,SUM(K273:AO273),"")</f>
        <v/>
      </c>
      <c r="AR273" s="70">
        <f>IFERROR(VLOOKUP(A273,Climatologia_PP!A:U,9+Precipitacion!$E$2,FALSE),"")</f>
        <v/>
      </c>
      <c r="AS273" s="70">
        <f>IFERROR((AQ273/AR273)*100,"")</f>
        <v/>
      </c>
      <c r="AT273" s="70">
        <f>IFERROR(IF(AND((AQ273*$I$2*100/(AR273*AP273))&gt;100+3.33*AQ273-AR273*AP273/$I$2,AR273&lt;30),IF(100+3.33*AQ273-AR273*AP273/$I$2&gt;200,200,100+3.33*AQ273-AR273*AP273/$I$2),IF((AQ273*$I$2*100/(AR273*AP273))&lt;100+AQ273-3.33*AR273*AP273/$I$2,100+AQ273-3.33*AR273*AP273/$I$2,IF((AQ273*$I$2*100/(AR273*AP273))&gt;200,200,(AQ273*$I$2*100/(AR273*AP273))))),"")</f>
        <v/>
      </c>
      <c r="AU273" s="70">
        <f>IF(AP273&gt;0,MAX(K273:AO273),"")</f>
        <v/>
      </c>
      <c r="AV273" s="70">
        <f>IFERROR(VLOOKUP(A273,Maximos!A:AQ,8+(Precipitacion!$E$2-1)*3,FALSE),"")</f>
        <v/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3" s="72">
        <f>IFERROR(AU273-AV273,"NA")</f>
        <v/>
      </c>
    </row>
    <row r="274" ht="15" customHeight="1">
      <c r="A274" s="68" t="n">
        <v>28015070</v>
      </c>
      <c r="B274" s="69" t="inlineStr">
        <is>
          <t>Urumita Aut</t>
        </is>
      </c>
      <c r="C274" s="69" t="inlineStr">
        <is>
          <t>Area Operativa 05 - Magdalena-Cesar-Guajira-San Andrés</t>
        </is>
      </c>
      <c r="D274" s="70" t="n">
        <v>-73.01638889</v>
      </c>
      <c r="E274" s="70" t="n">
        <v>10.56638889</v>
      </c>
      <c r="F274" s="68" t="n">
        <v>255</v>
      </c>
      <c r="G274" s="68" t="n">
        <v>44</v>
      </c>
      <c r="H274" s="68" t="n">
        <v>44855</v>
      </c>
      <c r="I274" s="69" t="inlineStr">
        <is>
          <t>La Guajira</t>
        </is>
      </c>
      <c r="J274" s="69" t="inlineStr">
        <is>
          <t>Urumita</t>
        </is>
      </c>
      <c r="K274" s="72" t="n">
        <v>1.2</v>
      </c>
      <c r="L274" s="72" t="n">
        <v>0</v>
      </c>
      <c r="M274" s="72" t="n">
        <v>1.4</v>
      </c>
      <c r="N274" s="105" t="n">
        <v>0</v>
      </c>
      <c r="O274" s="72" t="n">
        <v>0</v>
      </c>
      <c r="P274" s="72" t="n">
        <v>38</v>
      </c>
      <c r="Q274" s="72" t="n">
        <v>0</v>
      </c>
      <c r="R274" s="72" t="n">
        <v>0</v>
      </c>
      <c r="S274" s="72" t="n">
        <v>0</v>
      </c>
      <c r="T274" s="72" t="n"/>
      <c r="U274" s="72" t="n"/>
      <c r="V274" s="72" t="n"/>
      <c r="W274" s="72" t="n"/>
      <c r="X274" s="72" t="n"/>
      <c r="Y274" s="72" t="n"/>
      <c r="Z274" s="72" t="n"/>
      <c r="AA274" s="72" t="n"/>
      <c r="AB274" s="72" t="n"/>
      <c r="AC274" s="72" t="n"/>
      <c r="AD274" s="72" t="n"/>
      <c r="AE274" s="72" t="n"/>
      <c r="AF274" s="72" t="n"/>
      <c r="AG274" s="72" t="n"/>
      <c r="AH274" s="72" t="n"/>
      <c r="AI274" s="72" t="n"/>
      <c r="AJ274" s="72" t="n"/>
      <c r="AK274" s="72" t="n"/>
      <c r="AL274" s="72" t="n"/>
      <c r="AM274" s="72" t="n"/>
      <c r="AN274" s="72" t="n"/>
      <c r="AO274" s="72" t="n"/>
      <c r="AP274" s="70">
        <f>COUNTIF(K274:AO274,"&gt;=0")</f>
        <v/>
      </c>
      <c r="AQ274" s="70">
        <f>IF(AP274&gt;0,SUM(K274:AO274),"")</f>
        <v/>
      </c>
      <c r="AR274" s="70">
        <f>IFERROR(VLOOKUP(A274,Climatologia_PP!A:U,9+Precipitacion!$E$2,FALSE),"")</f>
        <v/>
      </c>
      <c r="AS274" s="70">
        <f>IFERROR((AQ274/AR274)*100,"")</f>
        <v/>
      </c>
      <c r="AT274" s="70">
        <f>IFERROR(IF(AND((AQ274*$I$2*100/(AR274*AP274))&gt;100+3.33*AQ274-AR274*AP274/$I$2,AR274&lt;30),IF(100+3.33*AQ274-AR274*AP274/$I$2&gt;200,200,100+3.33*AQ274-AR274*AP274/$I$2),IF((AQ274*$I$2*100/(AR274*AP274))&lt;100+AQ274-3.33*AR274*AP274/$I$2,100+AQ274-3.33*AR274*AP274/$I$2,IF((AQ274*$I$2*100/(AR274*AP274))&gt;200,200,(AQ274*$I$2*100/(AR274*AP274))))),"")</f>
        <v/>
      </c>
      <c r="AU274" s="70">
        <f>IF(AP274&gt;0,MAX(K274:AO274),"")</f>
        <v/>
      </c>
      <c r="AV274" s="70">
        <f>IFERROR(VLOOKUP(A274,Maximos!A:AQ,8+(Precipitacion!$E$2-1)*3,FALSE),"")</f>
        <v/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4" s="72">
        <f>IFERROR(AU274-AV274,"NA")</f>
        <v/>
      </c>
    </row>
    <row r="275" ht="15" customHeight="1">
      <c r="A275" s="68" t="n">
        <v>28040030</v>
      </c>
      <c r="B275" s="69" t="inlineStr">
        <is>
          <t>Bosconia</t>
        </is>
      </c>
      <c r="C275" s="69" t="inlineStr">
        <is>
          <t>Area Operativa 05 - Magdalena-Cesar-Guajira-San Andrés</t>
        </is>
      </c>
      <c r="D275" s="70" t="n">
        <v>-73.88175</v>
      </c>
      <c r="E275" s="70" t="n">
        <v>9.97575</v>
      </c>
      <c r="F275" s="68" t="n">
        <v>130</v>
      </c>
      <c r="G275" s="68" t="n">
        <v>20</v>
      </c>
      <c r="H275" s="68" t="n">
        <v>20060</v>
      </c>
      <c r="I275" s="69" t="inlineStr">
        <is>
          <t>Cesar</t>
        </is>
      </c>
      <c r="J275" s="69" t="inlineStr">
        <is>
          <t>Bosconia</t>
        </is>
      </c>
      <c r="K275" s="72" t="n">
        <v>0</v>
      </c>
      <c r="L275" s="72" t="n">
        <v>6</v>
      </c>
      <c r="M275" s="72" t="n">
        <v>0</v>
      </c>
      <c r="N275" s="72" t="n">
        <v>0</v>
      </c>
      <c r="O275" s="72" t="n">
        <v>0</v>
      </c>
      <c r="P275" s="72" t="n">
        <v>0</v>
      </c>
      <c r="Q275" s="72" t="n">
        <v>0</v>
      </c>
      <c r="R275" s="72" t="n">
        <v>0</v>
      </c>
      <c r="S275" s="72" t="n">
        <v>0</v>
      </c>
      <c r="T275" s="72" t="n"/>
      <c r="U275" s="72" t="n"/>
      <c r="V275" s="72" t="n"/>
      <c r="W275" s="72" t="n"/>
      <c r="X275" s="72" t="n"/>
      <c r="Y275" s="72" t="n"/>
      <c r="Z275" s="72" t="n"/>
      <c r="AA275" s="72" t="n"/>
      <c r="AB275" s="72" t="n"/>
      <c r="AC275" s="72" t="n"/>
      <c r="AD275" s="72" t="n"/>
      <c r="AE275" s="72" t="n"/>
      <c r="AF275" s="72" t="n"/>
      <c r="AG275" s="72" t="n"/>
      <c r="AH275" s="72" t="n"/>
      <c r="AI275" s="72" t="n"/>
      <c r="AJ275" s="72" t="n"/>
      <c r="AK275" s="72" t="n"/>
      <c r="AL275" s="72" t="n"/>
      <c r="AM275" s="72" t="n"/>
      <c r="AN275" s="72" t="n"/>
      <c r="AO275" s="72" t="n"/>
      <c r="AP275" s="70">
        <f>COUNTIF(K275:AO275,"&gt;=0")</f>
        <v/>
      </c>
      <c r="AQ275" s="70">
        <f>IF(AP275&gt;0,SUM(K275:AO275),"")</f>
        <v/>
      </c>
      <c r="AR275" s="70">
        <f>IFERROR(VLOOKUP(A275,Climatologia_PP!A:U,9+Precipitacion!$E$2,FALSE),"")</f>
        <v/>
      </c>
      <c r="AS275" s="70">
        <f>IFERROR((AQ275/AR275)*100,"")</f>
        <v/>
      </c>
      <c r="AT275" s="70">
        <f>IFERROR(IF(AND((AQ275*$I$2*100/(AR275*AP275))&gt;100+3.33*AQ275-AR275*AP275/$I$2,AR275&lt;30),IF(100+3.33*AQ275-AR275*AP275/$I$2&gt;200,200,100+3.33*AQ275-AR275*AP275/$I$2),IF((AQ275*$I$2*100/(AR275*AP275))&lt;100+AQ275-3.33*AR275*AP275/$I$2,100+AQ275-3.33*AR275*AP275/$I$2,IF((AQ275*$I$2*100/(AR275*AP275))&gt;200,200,(AQ275*$I$2*100/(AR275*AP275))))),"")</f>
        <v/>
      </c>
      <c r="AU275" s="70">
        <f>IF(AP275&gt;0,MAX(K275:AO275),"")</f>
        <v/>
      </c>
      <c r="AV275" s="70">
        <f>IFERROR(VLOOKUP(A275,Maximos!A:AQ,8+(Precipitacion!$E$2-1)*3,FALSE),"")</f>
        <v/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5" s="72">
        <f>IFERROR(AU275-AV275,"NA")</f>
        <v/>
      </c>
    </row>
    <row r="276" ht="15" customHeight="1">
      <c r="A276" s="68" t="n">
        <v>28010370</v>
      </c>
      <c r="B276" s="69" t="inlineStr">
        <is>
          <t>Paris De Francia</t>
        </is>
      </c>
      <c r="C276" s="69" t="inlineStr">
        <is>
          <t>Area Operativa 05 - Magdalena-Cesar-Guajira-San Andrés</t>
        </is>
      </c>
      <c r="D276" s="70" t="n">
        <v>-73.32544444</v>
      </c>
      <c r="E276" s="70" t="n">
        <v>10.30708333</v>
      </c>
      <c r="F276" s="68" t="n">
        <v>180</v>
      </c>
      <c r="G276" s="68" t="n">
        <v>20</v>
      </c>
      <c r="H276" s="68" t="n">
        <v>20001</v>
      </c>
      <c r="I276" s="69" t="inlineStr">
        <is>
          <t>Cesar</t>
        </is>
      </c>
      <c r="J276" s="69" t="inlineStr">
        <is>
          <t>Valledupar</t>
        </is>
      </c>
      <c r="K276" s="72" t="n">
        <v>0</v>
      </c>
      <c r="L276" s="72" t="n">
        <v>0</v>
      </c>
      <c r="M276" s="72" t="n">
        <v>0</v>
      </c>
      <c r="N276" s="72" t="n">
        <v>0</v>
      </c>
      <c r="O276" s="72" t="n">
        <v>0</v>
      </c>
      <c r="P276" s="72" t="n">
        <v>0</v>
      </c>
      <c r="Q276" s="72" t="n">
        <v>0</v>
      </c>
      <c r="R276" s="72" t="n">
        <v>0</v>
      </c>
      <c r="S276" s="72" t="n">
        <v>0</v>
      </c>
      <c r="T276" s="72" t="n"/>
      <c r="U276" s="72" t="n"/>
      <c r="V276" s="72" t="n"/>
      <c r="W276" s="72" t="n"/>
      <c r="X276" s="72" t="n"/>
      <c r="Y276" s="72" t="n"/>
      <c r="Z276" s="72" t="n"/>
      <c r="AA276" s="72" t="n"/>
      <c r="AB276" s="72" t="n"/>
      <c r="AC276" s="72" t="n"/>
      <c r="AD276" s="72" t="n"/>
      <c r="AE276" s="72" t="n"/>
      <c r="AF276" s="72" t="n"/>
      <c r="AG276" s="72" t="n"/>
      <c r="AH276" s="72" t="n"/>
      <c r="AI276" s="72" t="n"/>
      <c r="AJ276" s="72" t="n"/>
      <c r="AK276" s="72" t="n"/>
      <c r="AL276" s="72" t="n"/>
      <c r="AM276" s="72" t="n"/>
      <c r="AN276" s="72" t="n"/>
      <c r="AO276" s="72" t="n"/>
      <c r="AP276" s="70">
        <f>COUNTIF(K276:AO276,"&gt;=0")</f>
        <v/>
      </c>
      <c r="AQ276" s="70">
        <f>IF(AP276&gt;0,SUM(K276:AO276),"")</f>
        <v/>
      </c>
      <c r="AR276" s="70">
        <f>IFERROR(VLOOKUP(A276,Climatologia_PP!A:U,9+Precipitacion!$E$2,FALSE),"")</f>
        <v/>
      </c>
      <c r="AS276" s="70">
        <f>IFERROR((AQ276/AR276)*100,"")</f>
        <v/>
      </c>
      <c r="AT276" s="70">
        <f>IFERROR(IF(AND((AQ276*$I$2*100/(AR276*AP276))&gt;100+3.33*AQ276-AR276*AP276/$I$2,AR276&lt;30),IF(100+3.33*AQ276-AR276*AP276/$I$2&gt;200,200,100+3.33*AQ276-AR276*AP276/$I$2),IF((AQ276*$I$2*100/(AR276*AP276))&lt;100+AQ276-3.33*AR276*AP276/$I$2,100+AQ276-3.33*AR276*AP276/$I$2,IF((AQ276*$I$2*100/(AR276*AP276))&gt;200,200,(AQ276*$I$2*100/(AR276*AP276))))),"")</f>
        <v/>
      </c>
      <c r="AU276" s="70">
        <f>IF(AP276&gt;0,MAX(K276:AO276),"")</f>
        <v/>
      </c>
      <c r="AV276" s="70">
        <f>IFERROR(VLOOKUP(A276,Maximos!A:AQ,8+(Precipitacion!$E$2-1)*3,FALSE),"")</f>
        <v/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6" s="72">
        <f>IFERROR(AU276-AV276,"NA")</f>
        <v/>
      </c>
    </row>
    <row r="277" ht="15" customHeight="1">
      <c r="A277" s="68" t="n">
        <v>28040150</v>
      </c>
      <c r="B277" s="69" t="inlineStr">
        <is>
          <t>Bellavista</t>
        </is>
      </c>
      <c r="C277" s="69" t="inlineStr">
        <is>
          <t>Area Operativa 05 - Magdalena-Cesar-Guajira-San Andrés</t>
        </is>
      </c>
      <c r="D277" s="70" t="n">
        <v>-74.03922222</v>
      </c>
      <c r="E277" s="70" t="n">
        <v>10.30805556</v>
      </c>
      <c r="F277" s="68" t="n">
        <v>140</v>
      </c>
      <c r="G277" s="68" t="n">
        <v>47</v>
      </c>
      <c r="H277" s="68" t="n">
        <v>47030</v>
      </c>
      <c r="I277" s="69" t="inlineStr">
        <is>
          <t>Magdalena</t>
        </is>
      </c>
      <c r="J277" s="69" t="inlineStr">
        <is>
          <t>Algarrobo</t>
        </is>
      </c>
      <c r="K277" s="72" t="n">
        <v>0</v>
      </c>
      <c r="L277" s="72" t="n">
        <v>0</v>
      </c>
      <c r="M277" s="72" t="n">
        <v>0</v>
      </c>
      <c r="N277" s="72" t="n">
        <v>0</v>
      </c>
      <c r="O277" s="72" t="n">
        <v>0</v>
      </c>
      <c r="P277" s="72" t="n">
        <v>0</v>
      </c>
      <c r="Q277" s="72" t="n">
        <v>0</v>
      </c>
      <c r="R277" s="72" t="n">
        <v>0</v>
      </c>
      <c r="S277" s="72" t="n">
        <v>0</v>
      </c>
      <c r="T277" s="72" t="n"/>
      <c r="U277" s="72" t="n"/>
      <c r="V277" s="72" t="n"/>
      <c r="W277" s="72" t="n"/>
      <c r="X277" s="72" t="n"/>
      <c r="Y277" s="72" t="n"/>
      <c r="Z277" s="72" t="n"/>
      <c r="AA277" s="72" t="n"/>
      <c r="AB277" s="72" t="n"/>
      <c r="AC277" s="72" t="n"/>
      <c r="AD277" s="72" t="n"/>
      <c r="AE277" s="72" t="n"/>
      <c r="AF277" s="72" t="n"/>
      <c r="AG277" s="72" t="n"/>
      <c r="AH277" s="72" t="n"/>
      <c r="AI277" s="72" t="n"/>
      <c r="AJ277" s="72" t="n"/>
      <c r="AK277" s="72" t="n"/>
      <c r="AL277" s="72" t="n"/>
      <c r="AM277" s="72" t="n"/>
      <c r="AN277" s="72" t="n"/>
      <c r="AO277" s="72" t="n"/>
      <c r="AP277" s="70">
        <f>COUNTIF(K277:AO277,"&gt;=0")</f>
        <v/>
      </c>
      <c r="AQ277" s="70">
        <f>IF(AP277&gt;0,SUM(K277:AO277),"")</f>
        <v/>
      </c>
      <c r="AR277" s="70">
        <f>IFERROR(VLOOKUP(A277,Climatologia_PP!A:U,9+Precipitacion!$E$2,FALSE),"")</f>
        <v/>
      </c>
      <c r="AS277" s="70">
        <f>IFERROR((AQ277/AR277)*100,"")</f>
        <v/>
      </c>
      <c r="AT277" s="70">
        <f>IFERROR(IF(AND((AQ277*$I$2*100/(AR277*AP277))&gt;100+3.33*AQ277-AR277*AP277/$I$2,AR277&lt;30),IF(100+3.33*AQ277-AR277*AP277/$I$2&gt;200,200,100+3.33*AQ277-AR277*AP277/$I$2),IF((AQ277*$I$2*100/(AR277*AP277))&lt;100+AQ277-3.33*AR277*AP277/$I$2,100+AQ277-3.33*AR277*AP277/$I$2,IF((AQ277*$I$2*100/(AR277*AP277))&gt;200,200,(AQ277*$I$2*100/(AR277*AP277))))),"")</f>
        <v/>
      </c>
      <c r="AU277" s="70">
        <f>IF(AP277&gt;0,MAX(K277:AO277),"")</f>
        <v/>
      </c>
      <c r="AV277" s="70">
        <f>IFERROR(VLOOKUP(A277,Maximos!A:AQ,8+(Precipitacion!$E$2-1)*3,FALSE),"")</f>
        <v/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7" s="72">
        <f>IFERROR(AU277-AV277,"NA")</f>
        <v/>
      </c>
    </row>
    <row r="278" ht="15" customHeight="1">
      <c r="A278" s="68" t="n">
        <v>28035020</v>
      </c>
      <c r="B278" s="69" t="inlineStr">
        <is>
          <t>El Callao</t>
        </is>
      </c>
      <c r="C278" s="69" t="inlineStr">
        <is>
          <t>Area Operativa 05 - Magdalena-Cesar-Guajira-San Andrés</t>
        </is>
      </c>
      <c r="D278" s="70" t="n">
        <v>-73.31944444</v>
      </c>
      <c r="E278" s="70" t="n">
        <v>10.36305556</v>
      </c>
      <c r="F278" s="68" t="n">
        <v>110</v>
      </c>
      <c r="G278" s="68" t="n">
        <v>20</v>
      </c>
      <c r="H278" s="68" t="n">
        <v>20001</v>
      </c>
      <c r="I278" s="69" t="inlineStr">
        <is>
          <t>Cesar</t>
        </is>
      </c>
      <c r="J278" s="69" t="inlineStr">
        <is>
          <t>Valledupar</t>
        </is>
      </c>
      <c r="K278" s="72" t="n">
        <v>9.800000000000001</v>
      </c>
      <c r="L278" s="72" t="n">
        <v>0</v>
      </c>
      <c r="M278" s="72" t="n">
        <v>0</v>
      </c>
      <c r="N278" s="72" t="n">
        <v>0</v>
      </c>
      <c r="O278" s="72" t="n">
        <v>0</v>
      </c>
      <c r="P278" s="72" t="n">
        <v>4</v>
      </c>
      <c r="Q278" s="72" t="n">
        <v>0</v>
      </c>
      <c r="R278" s="72" t="n">
        <v>0</v>
      </c>
      <c r="S278" s="72" t="n">
        <v>0</v>
      </c>
      <c r="T278" s="72" t="n"/>
      <c r="U278" s="72" t="n"/>
      <c r="V278" s="72" t="n"/>
      <c r="W278" s="72" t="n"/>
      <c r="X278" s="72" t="n"/>
      <c r="Y278" s="72" t="n"/>
      <c r="Z278" s="72" t="n"/>
      <c r="AA278" s="72" t="n"/>
      <c r="AB278" s="72" t="n"/>
      <c r="AC278" s="72" t="n"/>
      <c r="AD278" s="72" t="n"/>
      <c r="AE278" s="72" t="n"/>
      <c r="AF278" s="72" t="n"/>
      <c r="AG278" s="72" t="n"/>
      <c r="AH278" s="72" t="n"/>
      <c r="AI278" s="72" t="n"/>
      <c r="AJ278" s="72" t="n"/>
      <c r="AK278" s="72" t="n"/>
      <c r="AL278" s="72" t="n"/>
      <c r="AM278" s="72" t="n"/>
      <c r="AN278" s="72" t="n"/>
      <c r="AO278" s="72" t="n"/>
      <c r="AP278" s="70">
        <f>COUNTIF(K278:AO278,"&gt;=0")</f>
        <v/>
      </c>
      <c r="AQ278" s="70">
        <f>IF(AP278&gt;0,SUM(K278:AO278),"")</f>
        <v/>
      </c>
      <c r="AR278" s="70">
        <f>IFERROR(VLOOKUP(A278,Climatologia_PP!A:U,9+Precipitacion!$E$2,FALSE),"")</f>
        <v/>
      </c>
      <c r="AS278" s="70">
        <f>IFERROR((AQ278/AR278)*100,"")</f>
        <v/>
      </c>
      <c r="AT278" s="70">
        <f>IFERROR(IF(AND((AQ278*$I$2*100/(AR278*AP278))&gt;100+3.33*AQ278-AR278*AP278/$I$2,AR278&lt;30),IF(100+3.33*AQ278-AR278*AP278/$I$2&gt;200,200,100+3.33*AQ278-AR278*AP278/$I$2),IF((AQ278*$I$2*100/(AR278*AP278))&lt;100+AQ278-3.33*AR278*AP278/$I$2,100+AQ278-3.33*AR278*AP278/$I$2,IF((AQ278*$I$2*100/(AR278*AP278))&gt;200,200,(AQ278*$I$2*100/(AR278*AP278))))),"")</f>
        <v/>
      </c>
      <c r="AU278" s="70">
        <f>IF(AP278&gt;0,MAX(K278:AO278),"")</f>
        <v/>
      </c>
      <c r="AV278" s="70">
        <f>IFERROR(VLOOKUP(A278,Maximos!A:AQ,8+(Precipitacion!$E$2-1)*3,FALSE),"")</f>
        <v/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8" s="72">
        <f>IFERROR(AU278-AV278,"NA")</f>
        <v/>
      </c>
    </row>
    <row r="279" ht="15" customHeight="1">
      <c r="A279" s="68" t="n">
        <v>25020090</v>
      </c>
      <c r="B279" s="69" t="inlineStr">
        <is>
          <t>Tamalameque</t>
        </is>
      </c>
      <c r="C279" s="69" t="inlineStr">
        <is>
          <t>Area Operativa 05 - Magdalena-Cesar-Guajira-San Andrés</t>
        </is>
      </c>
      <c r="D279" s="70" t="n">
        <v>-73.81544443999999</v>
      </c>
      <c r="E279" s="70" t="n">
        <v>8.860388888999999</v>
      </c>
      <c r="F279" s="68" t="n">
        <v>20</v>
      </c>
      <c r="G279" s="68" t="n">
        <v>20</v>
      </c>
      <c r="H279" s="68" t="n">
        <v>20787</v>
      </c>
      <c r="I279" s="69" t="inlineStr">
        <is>
          <t>Cesar</t>
        </is>
      </c>
      <c r="J279" s="69" t="inlineStr">
        <is>
          <t>Tamalameque</t>
        </is>
      </c>
      <c r="K279" s="72" t="n">
        <v>0</v>
      </c>
      <c r="L279" s="72" t="n">
        <v>0</v>
      </c>
      <c r="M279" s="72" t="n">
        <v>0</v>
      </c>
      <c r="N279" s="72" t="n">
        <v>15</v>
      </c>
      <c r="O279" s="72" t="n">
        <v>0</v>
      </c>
      <c r="P279" s="72" t="n">
        <v>0</v>
      </c>
      <c r="Q279" s="72" t="n">
        <v>0</v>
      </c>
      <c r="R279" s="72" t="n">
        <v>0</v>
      </c>
      <c r="S279" s="72" t="n">
        <v/>
      </c>
      <c r="T279" s="72" t="n"/>
      <c r="U279" s="72" t="n"/>
      <c r="V279" s="72" t="n"/>
      <c r="W279" s="72" t="n"/>
      <c r="X279" s="72" t="n"/>
      <c r="Y279" s="72" t="n"/>
      <c r="Z279" s="72" t="n"/>
      <c r="AA279" s="72" t="n"/>
      <c r="AB279" s="72" t="n"/>
      <c r="AC279" s="72" t="n"/>
      <c r="AD279" s="72" t="n"/>
      <c r="AE279" s="72" t="n"/>
      <c r="AF279" s="72" t="n"/>
      <c r="AG279" s="72" t="n"/>
      <c r="AH279" s="72" t="n"/>
      <c r="AI279" s="72" t="n"/>
      <c r="AJ279" s="72" t="n"/>
      <c r="AK279" s="72" t="n"/>
      <c r="AL279" s="72" t="n"/>
      <c r="AM279" s="72" t="n"/>
      <c r="AN279" s="72" t="n"/>
      <c r="AO279" s="72" t="n"/>
      <c r="AP279" s="70">
        <f>COUNTIF(K279:AO279,"&gt;=0")</f>
        <v/>
      </c>
      <c r="AQ279" s="70">
        <f>IF(AP279&gt;0,SUM(K279:AO279),"")</f>
        <v/>
      </c>
      <c r="AR279" s="70">
        <f>IFERROR(VLOOKUP(A279,Climatologia_PP!A:U,9+Precipitacion!$E$2,FALSE),"")</f>
        <v/>
      </c>
      <c r="AS279" s="70">
        <f>IFERROR((AQ279/AR279)*100,"")</f>
        <v/>
      </c>
      <c r="AT279" s="70">
        <f>IFERROR(IF(AND((AQ279*$I$2*100/(AR279*AP279))&gt;100+3.33*AQ279-AR279*AP279/$I$2,AR279&lt;30),IF(100+3.33*AQ279-AR279*AP279/$I$2&gt;200,200,100+3.33*AQ279-AR279*AP279/$I$2),IF((AQ279*$I$2*100/(AR279*AP279))&lt;100+AQ279-3.33*AR279*AP279/$I$2,100+AQ279-3.33*AR279*AP279/$I$2,IF((AQ279*$I$2*100/(AR279*AP279))&gt;200,200,(AQ279*$I$2*100/(AR279*AP279))))),"")</f>
        <v/>
      </c>
      <c r="AU279" s="70">
        <f>IF(AP279&gt;0,MAX(K279:AO279),"")</f>
        <v/>
      </c>
      <c r="AV279" s="70">
        <f>IFERROR(VLOOKUP(A279,Maximos!A:AQ,8+(Precipitacion!$E$2-1)*3,FALSE),"")</f>
        <v/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9" s="72">
        <f>IFERROR(AU279-AV279,"NA")</f>
        <v/>
      </c>
    </row>
    <row r="280" ht="15" customHeight="1">
      <c r="A280" s="68" t="n">
        <v>29060540</v>
      </c>
      <c r="B280" s="69" t="inlineStr">
        <is>
          <t>San Rafael</t>
        </is>
      </c>
      <c r="C280" s="69" t="inlineStr">
        <is>
          <t>Area Operativa 05 - Magdalena-Cesar-Guajira-San Andrés</t>
        </is>
      </c>
      <c r="D280" s="70" t="n">
        <v>-74.64700000000001</v>
      </c>
      <c r="E280" s="70" t="n">
        <v>10.59061111</v>
      </c>
      <c r="F280" s="68" t="n">
        <v>10</v>
      </c>
      <c r="G280" s="68" t="n">
        <v>47</v>
      </c>
      <c r="H280" s="68" t="n">
        <v>47605</v>
      </c>
      <c r="I280" s="69" t="inlineStr">
        <is>
          <t>Magdalena</t>
        </is>
      </c>
      <c r="J280" s="69" t="inlineStr">
        <is>
          <t>Remolino</t>
        </is>
      </c>
      <c r="K280" s="72" t="n">
        <v>0</v>
      </c>
      <c r="L280" s="72" t="n">
        <v>0</v>
      </c>
      <c r="M280" s="72" t="n">
        <v>35</v>
      </c>
      <c r="N280" s="72" t="n">
        <v>0</v>
      </c>
      <c r="O280" s="72" t="n">
        <v>20</v>
      </c>
      <c r="P280" s="72" t="n">
        <v>30</v>
      </c>
      <c r="Q280" s="72" t="n">
        <v>0</v>
      </c>
      <c r="R280" s="72" t="n">
        <v>0</v>
      </c>
      <c r="S280" s="72" t="n">
        <v>0</v>
      </c>
      <c r="T280" s="72" t="n"/>
      <c r="U280" s="72" t="n"/>
      <c r="V280" s="72" t="n"/>
      <c r="W280" s="72" t="n"/>
      <c r="X280" s="72" t="n"/>
      <c r="Y280" s="72" t="n"/>
      <c r="Z280" s="72" t="n"/>
      <c r="AA280" s="72" t="n"/>
      <c r="AB280" s="72" t="n"/>
      <c r="AC280" s="72" t="n"/>
      <c r="AD280" s="72" t="n"/>
      <c r="AE280" s="72" t="n"/>
      <c r="AF280" s="72" t="n"/>
      <c r="AG280" s="72" t="n"/>
      <c r="AH280" s="72" t="n"/>
      <c r="AI280" s="72" t="n"/>
      <c r="AJ280" s="72" t="n"/>
      <c r="AK280" s="72" t="n"/>
      <c r="AL280" s="72" t="n"/>
      <c r="AM280" s="72" t="n"/>
      <c r="AN280" s="72" t="n"/>
      <c r="AO280" s="72" t="n"/>
      <c r="AP280" s="70">
        <f>COUNTIF(K280:AO280,"&gt;=0")</f>
        <v/>
      </c>
      <c r="AQ280" s="70">
        <f>IF(AP280&gt;0,SUM(K280:AO280),"")</f>
        <v/>
      </c>
      <c r="AR280" s="70">
        <f>IFERROR(VLOOKUP(A280,Climatologia_PP!A:U,9+Precipitacion!$E$2,FALSE),"")</f>
        <v/>
      </c>
      <c r="AS280" s="70">
        <f>IFERROR((AQ280/AR280)*100,"")</f>
        <v/>
      </c>
      <c r="AT280" s="70">
        <f>IFERROR(IF(AND((AQ280*$I$2*100/(AR280*AP280))&gt;100+3.33*AQ280-AR280*AP280/$I$2,AR280&lt;30),IF(100+3.33*AQ280-AR280*AP280/$I$2&gt;200,200,100+3.33*AQ280-AR280*AP280/$I$2),IF((AQ280*$I$2*100/(AR280*AP280))&lt;100+AQ280-3.33*AR280*AP280/$I$2,100+AQ280-3.33*AR280*AP280/$I$2,IF((AQ280*$I$2*100/(AR280*AP280))&gt;200,200,(AQ280*$I$2*100/(AR280*AP280))))),"")</f>
        <v/>
      </c>
      <c r="AU280" s="70">
        <f>IF(AP280&gt;0,MAX(K280:AO280),"")</f>
        <v/>
      </c>
      <c r="AV280" s="70">
        <f>IFERROR(VLOOKUP(A280,Maximos!A:AQ,8+(Precipitacion!$E$2-1)*3,FALSE),"")</f>
        <v/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0" s="72">
        <f>IFERROR(AU280-AV280,"NA")</f>
        <v/>
      </c>
    </row>
    <row r="281" ht="15" customHeight="1">
      <c r="A281" s="68" t="n">
        <v>28010340</v>
      </c>
      <c r="B281" s="69" t="inlineStr">
        <is>
          <t>Villanueva</t>
        </is>
      </c>
      <c r="C281" s="69" t="inlineStr">
        <is>
          <t>Area Operativa 05 - Magdalena-Cesar-Guajira-San Andrés</t>
        </is>
      </c>
      <c r="D281" s="70" t="n">
        <v>-72.98194444000001</v>
      </c>
      <c r="E281" s="70" t="n">
        <v>10.61583333</v>
      </c>
      <c r="F281" s="68" t="n">
        <v>340</v>
      </c>
      <c r="G281" s="68" t="n">
        <v>44</v>
      </c>
      <c r="H281" s="68" t="n">
        <v>44874</v>
      </c>
      <c r="I281" s="69" t="inlineStr">
        <is>
          <t>La Guajira</t>
        </is>
      </c>
      <c r="J281" s="69" t="inlineStr">
        <is>
          <t>Villanueva</t>
        </is>
      </c>
      <c r="K281" s="72" t="n">
        <v>9</v>
      </c>
      <c r="L281" s="72" t="n">
        <v>0</v>
      </c>
      <c r="M281" s="72" t="n">
        <v>25</v>
      </c>
      <c r="N281" s="72" t="n">
        <v>0</v>
      </c>
      <c r="O281" s="72" t="n">
        <v>0</v>
      </c>
      <c r="P281" s="72" t="n">
        <v>22</v>
      </c>
      <c r="Q281" s="72" t="n">
        <v>0</v>
      </c>
      <c r="R281" s="72" t="n">
        <v>0</v>
      </c>
      <c r="S281" s="72" t="n">
        <v>0</v>
      </c>
      <c r="T281" s="72" t="n"/>
      <c r="U281" s="72" t="n"/>
      <c r="V281" s="72" t="n"/>
      <c r="W281" s="72" t="n"/>
      <c r="X281" s="72" t="n"/>
      <c r="Y281" s="72" t="n"/>
      <c r="Z281" s="72" t="n"/>
      <c r="AA281" s="72" t="n"/>
      <c r="AB281" s="72" t="n"/>
      <c r="AC281" s="72" t="n"/>
      <c r="AD281" s="72" t="n"/>
      <c r="AE281" s="72" t="n"/>
      <c r="AF281" s="72" t="n"/>
      <c r="AG281" s="72" t="n"/>
      <c r="AH281" s="72" t="n"/>
      <c r="AI281" s="72" t="n"/>
      <c r="AJ281" s="72" t="n"/>
      <c r="AK281" s="72" t="n"/>
      <c r="AL281" s="72" t="n"/>
      <c r="AM281" s="72" t="n"/>
      <c r="AN281" s="72" t="n"/>
      <c r="AO281" s="72" t="n"/>
      <c r="AP281" s="70">
        <f>COUNTIF(K281:AO281,"&gt;=0")</f>
        <v/>
      </c>
      <c r="AQ281" s="70">
        <f>IF(AP281&gt;0,SUM(K281:AO281),"")</f>
        <v/>
      </c>
      <c r="AR281" s="70">
        <f>IFERROR(VLOOKUP(A281,Climatologia_PP!A:U,9+Precipitacion!$E$2,FALSE),"")</f>
        <v/>
      </c>
      <c r="AS281" s="70">
        <f>IFERROR((AQ281/AR281)*100,"")</f>
        <v/>
      </c>
      <c r="AT281" s="70">
        <f>IFERROR(IF(AND((AQ281*$I$2*100/(AR281*AP281))&gt;100+3.33*AQ281-AR281*AP281/$I$2,AR281&lt;30),IF(100+3.33*AQ281-AR281*AP281/$I$2&gt;200,200,100+3.33*AQ281-AR281*AP281/$I$2),IF((AQ281*$I$2*100/(AR281*AP281))&lt;100+AQ281-3.33*AR281*AP281/$I$2,100+AQ281-3.33*AR281*AP281/$I$2,IF((AQ281*$I$2*100/(AR281*AP281))&gt;200,200,(AQ281*$I$2*100/(AR281*AP281))))),"")</f>
        <v/>
      </c>
      <c r="AU281" s="70">
        <f>IF(AP281&gt;0,MAX(K281:AO281),"")</f>
        <v/>
      </c>
      <c r="AV281" s="70">
        <f>IFERROR(VLOOKUP(A281,Maximos!A:AQ,8+(Precipitacion!$E$2-1)*3,FALSE),"")</f>
        <v/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1" s="72">
        <f>IFERROR(AU281-AV281,"NA")</f>
        <v/>
      </c>
    </row>
    <row r="282" ht="15" customHeight="1">
      <c r="A282" s="68" t="n">
        <v>29060170</v>
      </c>
      <c r="B282" s="69" t="inlineStr">
        <is>
          <t>Gavilan</t>
        </is>
      </c>
      <c r="C282" s="69" t="inlineStr">
        <is>
          <t>Area Operativa 05 - Magdalena-Cesar-Guajira-San Andrés</t>
        </is>
      </c>
      <c r="D282" s="70" t="n">
        <v>-74.33069444</v>
      </c>
      <c r="E282" s="70" t="n">
        <v>10.68044444</v>
      </c>
      <c r="F282" s="68" t="n">
        <v>20</v>
      </c>
      <c r="G282" s="68" t="n">
        <v>47</v>
      </c>
      <c r="H282" s="68" t="n">
        <v>47268</v>
      </c>
      <c r="I282" s="69" t="inlineStr">
        <is>
          <t>Magdalena</t>
        </is>
      </c>
      <c r="J282" s="69" t="inlineStr">
        <is>
          <t>El Retén</t>
        </is>
      </c>
      <c r="K282" s="72" t="n">
        <v>0</v>
      </c>
      <c r="L282" s="72" t="n">
        <v>0</v>
      </c>
      <c r="M282" s="72" t="n">
        <v>0</v>
      </c>
      <c r="N282" s="72" t="n">
        <v>0</v>
      </c>
      <c r="O282" s="72" t="n">
        <v>0</v>
      </c>
      <c r="P282" s="72" t="n">
        <v>0</v>
      </c>
      <c r="Q282" s="72" t="n">
        <v>0</v>
      </c>
      <c r="R282" s="72" t="n">
        <v>0</v>
      </c>
      <c r="S282" s="72" t="n">
        <v>0</v>
      </c>
      <c r="T282" s="72" t="n"/>
      <c r="U282" s="72" t="n"/>
      <c r="V282" s="72" t="n"/>
      <c r="W282" s="72" t="n"/>
      <c r="X282" s="72" t="n"/>
      <c r="Y282" s="72" t="n"/>
      <c r="Z282" s="72" t="n"/>
      <c r="AA282" s="72" t="n"/>
      <c r="AB282" s="72" t="n"/>
      <c r="AC282" s="72" t="n"/>
      <c r="AD282" s="72" t="n"/>
      <c r="AE282" s="72" t="n"/>
      <c r="AF282" s="72" t="n"/>
      <c r="AG282" s="72" t="n"/>
      <c r="AH282" s="72" t="n"/>
      <c r="AI282" s="72" t="n"/>
      <c r="AJ282" s="72" t="n"/>
      <c r="AK282" s="72" t="n"/>
      <c r="AL282" s="72" t="n"/>
      <c r="AM282" s="72" t="n"/>
      <c r="AN282" s="72" t="n"/>
      <c r="AO282" s="72" t="n"/>
      <c r="AP282" s="70">
        <f>COUNTIF(K282:AO282,"&gt;=0")</f>
        <v/>
      </c>
      <c r="AQ282" s="70">
        <f>IF(AP282&gt;0,SUM(K282:AO282),"")</f>
        <v/>
      </c>
      <c r="AR282" s="70">
        <f>IFERROR(VLOOKUP(A282,Climatologia_PP!A:U,9+Precipitacion!$E$2,FALSE),"")</f>
        <v/>
      </c>
      <c r="AS282" s="70">
        <f>IFERROR((AQ282/AR282)*100,"")</f>
        <v/>
      </c>
      <c r="AT282" s="70">
        <f>IFERROR(IF(AND((AQ282*$I$2*100/(AR282*AP282))&gt;100+3.33*AQ282-AR282*AP282/$I$2,AR282&lt;30),IF(100+3.33*AQ282-AR282*AP282/$I$2&gt;200,200,100+3.33*AQ282-AR282*AP282/$I$2),IF((AQ282*$I$2*100/(AR282*AP282))&lt;100+AQ282-3.33*AR282*AP282/$I$2,100+AQ282-3.33*AR282*AP282/$I$2,IF((AQ282*$I$2*100/(AR282*AP282))&gt;200,200,(AQ282*$I$2*100/(AR282*AP282))))),"")</f>
        <v/>
      </c>
      <c r="AU282" s="70">
        <f>IF(AP282&gt;0,MAX(K282:AO282),"")</f>
        <v/>
      </c>
      <c r="AV282" s="70">
        <f>IFERROR(VLOOKUP(A282,Maximos!A:AQ,8+(Precipitacion!$E$2-1)*3,FALSE),"")</f>
        <v/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2" s="72">
        <f>IFERROR(AU282-AV282,"NA")</f>
        <v/>
      </c>
    </row>
    <row r="283" ht="15" customHeight="1">
      <c r="A283" s="68" t="n">
        <v>28010360</v>
      </c>
      <c r="B283" s="69" t="inlineStr">
        <is>
          <t>Atanquez</t>
        </is>
      </c>
      <c r="C283" s="69" t="inlineStr">
        <is>
          <t>Area Operativa 05 - Magdalena-Cesar-Guajira-San Andrés</t>
        </is>
      </c>
      <c r="D283" s="70" t="n">
        <v>-73.35305556</v>
      </c>
      <c r="E283" s="70" t="n">
        <v>10.69733333</v>
      </c>
      <c r="F283" s="68" t="n">
        <v>800</v>
      </c>
      <c r="G283" s="68" t="n">
        <v>20</v>
      </c>
      <c r="H283" s="68" t="n">
        <v>20001</v>
      </c>
      <c r="I283" s="69" t="inlineStr">
        <is>
          <t>Cesar</t>
        </is>
      </c>
      <c r="J283" s="69" t="inlineStr">
        <is>
          <t>Valledupar</t>
        </is>
      </c>
      <c r="K283" s="72" t="n">
        <v>0</v>
      </c>
      <c r="L283" s="72" t="n">
        <v>0</v>
      </c>
      <c r="M283" s="72" t="n">
        <v>15</v>
      </c>
      <c r="N283" s="72" t="n">
        <v>0</v>
      </c>
      <c r="O283" s="72" t="n">
        <v>0</v>
      </c>
      <c r="P283" s="72" t="n">
        <v>0</v>
      </c>
      <c r="Q283" s="72" t="n">
        <v>0</v>
      </c>
      <c r="R283" s="72" t="n">
        <v>0</v>
      </c>
      <c r="S283" s="72" t="n">
        <v>0</v>
      </c>
      <c r="T283" s="72" t="n"/>
      <c r="U283" s="72" t="n"/>
      <c r="V283" s="72" t="n"/>
      <c r="W283" s="72" t="n"/>
      <c r="X283" s="72" t="n"/>
      <c r="Y283" s="72" t="n"/>
      <c r="Z283" s="72" t="n"/>
      <c r="AA283" s="72" t="n"/>
      <c r="AB283" s="72" t="n"/>
      <c r="AC283" s="72" t="n"/>
      <c r="AD283" s="72" t="n"/>
      <c r="AE283" s="72" t="n"/>
      <c r="AF283" s="72" t="n"/>
      <c r="AG283" s="72" t="n"/>
      <c r="AH283" s="72" t="n"/>
      <c r="AI283" s="72" t="n"/>
      <c r="AJ283" s="72" t="n"/>
      <c r="AK283" s="72" t="n"/>
      <c r="AL283" s="72" t="n"/>
      <c r="AM283" s="72" t="n"/>
      <c r="AN283" s="72" t="n"/>
      <c r="AO283" s="72" t="n"/>
      <c r="AP283" s="70">
        <f>COUNTIF(K283:AO283,"&gt;=0")</f>
        <v/>
      </c>
      <c r="AQ283" s="70">
        <f>IF(AP283&gt;0,SUM(K283:AO283),"")</f>
        <v/>
      </c>
      <c r="AR283" s="70">
        <f>IFERROR(VLOOKUP(A283,Climatologia_PP!A:U,9+Precipitacion!$E$2,FALSE),"")</f>
        <v/>
      </c>
      <c r="AS283" s="70">
        <f>IFERROR((AQ283/AR283)*100,"")</f>
        <v/>
      </c>
      <c r="AT283" s="70">
        <f>IFERROR(IF(AND((AQ283*$I$2*100/(AR283*AP283))&gt;100+3.33*AQ283-AR283*AP283/$I$2,AR283&lt;30),IF(100+3.33*AQ283-AR283*AP283/$I$2&gt;200,200,100+3.33*AQ283-AR283*AP283/$I$2),IF((AQ283*$I$2*100/(AR283*AP283))&lt;100+AQ283-3.33*AR283*AP283/$I$2,100+AQ283-3.33*AR283*AP283/$I$2,IF((AQ283*$I$2*100/(AR283*AP283))&gt;200,200,(AQ283*$I$2*100/(AR283*AP283))))),"")</f>
        <v/>
      </c>
      <c r="AU283" s="70">
        <f>IF(AP283&gt;0,MAX(K283:AO283),"")</f>
        <v/>
      </c>
      <c r="AV283" s="70">
        <f>IFERROR(VLOOKUP(A283,Maximos!A:AQ,8+(Precipitacion!$E$2-1)*3,FALSE),"")</f>
        <v/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3" s="72">
        <f>IFERROR(AU283-AV283,"NA")</f>
        <v/>
      </c>
    </row>
    <row r="284" ht="15" customHeight="1">
      <c r="A284" s="68" t="n">
        <v>28010090</v>
      </c>
      <c r="B284" s="69" t="inlineStr">
        <is>
          <t>Patillal</t>
        </is>
      </c>
      <c r="C284" s="69" t="inlineStr">
        <is>
          <t>Area Operativa 05 - Magdalena-Cesar-Guajira-San Andrés</t>
        </is>
      </c>
      <c r="D284" s="70" t="n">
        <v>-73.21161111000001</v>
      </c>
      <c r="E284" s="70" t="n">
        <v>10.70386111</v>
      </c>
      <c r="F284" s="68" t="n">
        <v>450</v>
      </c>
      <c r="G284" s="68" t="n">
        <v>20</v>
      </c>
      <c r="H284" s="68" t="n">
        <v>20001</v>
      </c>
      <c r="I284" s="69" t="inlineStr">
        <is>
          <t>Cesar</t>
        </is>
      </c>
      <c r="J284" s="69" t="inlineStr">
        <is>
          <t>Valledupar</t>
        </is>
      </c>
      <c r="K284" s="72" t="n">
        <v>0</v>
      </c>
      <c r="L284" s="72" t="n">
        <v>0</v>
      </c>
      <c r="M284" s="72" t="n">
        <v>17.6</v>
      </c>
      <c r="N284" s="72" t="n">
        <v>0</v>
      </c>
      <c r="O284" s="72" t="n">
        <v>0</v>
      </c>
      <c r="P284" s="72" t="n">
        <v>0</v>
      </c>
      <c r="Q284" s="72" t="n">
        <v>0</v>
      </c>
      <c r="R284" s="72" t="n">
        <v>0</v>
      </c>
      <c r="S284" s="72" t="n">
        <v>0</v>
      </c>
      <c r="T284" s="72" t="n"/>
      <c r="U284" s="72" t="n"/>
      <c r="V284" s="72" t="n"/>
      <c r="W284" s="72" t="n"/>
      <c r="X284" s="72" t="n"/>
      <c r="Y284" s="72" t="n"/>
      <c r="Z284" s="72" t="n"/>
      <c r="AA284" s="72" t="n"/>
      <c r="AB284" s="72" t="n"/>
      <c r="AC284" s="72" t="n"/>
      <c r="AD284" s="72" t="n"/>
      <c r="AE284" s="72" t="n"/>
      <c r="AF284" s="72" t="n"/>
      <c r="AG284" s="72" t="n"/>
      <c r="AH284" s="72" t="n"/>
      <c r="AI284" s="72" t="n"/>
      <c r="AJ284" s="72" t="n"/>
      <c r="AK284" s="72" t="n"/>
      <c r="AL284" s="72" t="n"/>
      <c r="AM284" s="72" t="n"/>
      <c r="AN284" s="72" t="n"/>
      <c r="AO284" s="72" t="n"/>
      <c r="AP284" s="70">
        <f>COUNTIF(K284:AO284,"&gt;=0")</f>
        <v/>
      </c>
      <c r="AQ284" s="70">
        <f>IF(AP284&gt;0,SUM(K284:AO284),"")</f>
        <v/>
      </c>
      <c r="AR284" s="70">
        <f>IFERROR(VLOOKUP(A284,Climatologia_PP!A:U,9+Precipitacion!$E$2,FALSE),"")</f>
        <v/>
      </c>
      <c r="AS284" s="70">
        <f>IFERROR((AQ284/AR284)*100,"")</f>
        <v/>
      </c>
      <c r="AT284" s="70">
        <f>IFERROR(IF(AND((AQ284*$I$2*100/(AR284*AP284))&gt;100+3.33*AQ284-AR284*AP284/$I$2,AR284&lt;30),IF(100+3.33*AQ284-AR284*AP284/$I$2&gt;200,200,100+3.33*AQ284-AR284*AP284/$I$2),IF((AQ284*$I$2*100/(AR284*AP284))&lt;100+AQ284-3.33*AR284*AP284/$I$2,100+AQ284-3.33*AR284*AP284/$I$2,IF((AQ284*$I$2*100/(AR284*AP284))&gt;200,200,(AQ284*$I$2*100/(AR284*AP284))))),"")</f>
        <v/>
      </c>
      <c r="AU284" s="70">
        <f>IF(AP284&gt;0,MAX(K284:AO284),"")</f>
        <v/>
      </c>
      <c r="AV284" s="70">
        <f>IFERROR(VLOOKUP(A284,Maximos!A:AQ,8+(Precipitacion!$E$2-1)*3,FALSE),"")</f>
        <v/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4" s="72">
        <f>IFERROR(AU284-AV284,"NA")</f>
        <v/>
      </c>
    </row>
    <row r="285" ht="15" customHeight="1">
      <c r="A285" s="68" t="n">
        <v>28040140</v>
      </c>
      <c r="B285" s="69" t="inlineStr">
        <is>
          <t>San Angel</t>
        </is>
      </c>
      <c r="C285" s="69" t="inlineStr">
        <is>
          <t>Area Operativa 05 - Magdalena-Cesar-Guajira-San Andrés</t>
        </is>
      </c>
      <c r="D285" s="70" t="n">
        <v>-74.21261111</v>
      </c>
      <c r="E285" s="70" t="n">
        <v>10.03305556</v>
      </c>
      <c r="F285" s="68" t="n">
        <v>140</v>
      </c>
      <c r="G285" s="68" t="n">
        <v>47</v>
      </c>
      <c r="H285" s="68" t="n">
        <v>47660</v>
      </c>
      <c r="I285" s="69" t="inlineStr">
        <is>
          <t>Magdalena</t>
        </is>
      </c>
      <c r="J285" s="69" t="inlineStr">
        <is>
          <t>Sabanas De San Ángel</t>
        </is>
      </c>
      <c r="K285" s="72" t="n">
        <v>0</v>
      </c>
      <c r="L285" s="72" t="n">
        <v>0</v>
      </c>
      <c r="M285" s="72" t="n">
        <v>0</v>
      </c>
      <c r="N285" s="72" t="n">
        <v>0</v>
      </c>
      <c r="O285" s="72" t="n">
        <v>0</v>
      </c>
      <c r="P285" s="72" t="n">
        <v>23</v>
      </c>
      <c r="Q285" s="72" t="n">
        <v>0</v>
      </c>
      <c r="R285" s="72" t="n">
        <v>0</v>
      </c>
      <c r="S285" s="72" t="n">
        <v>0</v>
      </c>
      <c r="T285" s="72" t="n"/>
      <c r="U285" s="72" t="n"/>
      <c r="V285" s="72" t="n"/>
      <c r="W285" s="72" t="n"/>
      <c r="X285" s="72" t="n"/>
      <c r="Y285" s="72" t="n"/>
      <c r="Z285" s="72" t="n"/>
      <c r="AA285" s="72" t="n"/>
      <c r="AB285" s="72" t="n"/>
      <c r="AC285" s="72" t="n"/>
      <c r="AD285" s="72" t="n"/>
      <c r="AE285" s="72" t="n"/>
      <c r="AF285" s="103" t="n"/>
      <c r="AG285" s="72" t="n"/>
      <c r="AH285" s="72" t="n"/>
      <c r="AI285" s="72" t="n"/>
      <c r="AJ285" s="72" t="n"/>
      <c r="AK285" s="72" t="n"/>
      <c r="AL285" s="72" t="n"/>
      <c r="AM285" s="72" t="n"/>
      <c r="AN285" s="72" t="n"/>
      <c r="AO285" s="72" t="n"/>
      <c r="AP285" s="70">
        <f>COUNTIF(K285:AO285,"&gt;=0")</f>
        <v/>
      </c>
      <c r="AQ285" s="70">
        <f>IF(AP285&gt;0,SUM(K285:AO285),"")</f>
        <v/>
      </c>
      <c r="AR285" s="70">
        <f>IFERROR(VLOOKUP(A285,Climatologia_PP!A:U,9+Precipitacion!$E$2,FALSE),"")</f>
        <v/>
      </c>
      <c r="AS285" s="70">
        <f>IFERROR((AQ285/AR285)*100,"")</f>
        <v/>
      </c>
      <c r="AT285" s="70">
        <f>IFERROR(IF(AND((AQ285*$I$2*100/(AR285*AP285))&gt;100+3.33*AQ285-AR285*AP285/$I$2,AR285&lt;30),IF(100+3.33*AQ285-AR285*AP285/$I$2&gt;200,200,100+3.33*AQ285-AR285*AP285/$I$2),IF((AQ285*$I$2*100/(AR285*AP285))&lt;100+AQ285-3.33*AR285*AP285/$I$2,100+AQ285-3.33*AR285*AP285/$I$2,IF((AQ285*$I$2*100/(AR285*AP285))&gt;200,200,(AQ285*$I$2*100/(AR285*AP285))))),"")</f>
        <v/>
      </c>
      <c r="AU285" s="70">
        <f>IF(AP285&gt;0,MAX(K285:AO285),"")</f>
        <v/>
      </c>
      <c r="AV285" s="70">
        <f>IFERROR(VLOOKUP(A285,Maximos!A:AQ,8+(Precipitacion!$E$2-1)*3,FALSE),"")</f>
        <v/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5" s="72">
        <f>IFERROR(AU285-AV285,"NA")</f>
        <v/>
      </c>
    </row>
    <row r="286" ht="15" customHeight="1">
      <c r="A286" s="68" t="n">
        <v>28010040</v>
      </c>
      <c r="B286" s="69" t="inlineStr">
        <is>
          <t>Manaure</t>
        </is>
      </c>
      <c r="C286" s="69" t="inlineStr">
        <is>
          <t>Area Operativa 05 - Magdalena-Cesar-Guajira-San Andrés</t>
        </is>
      </c>
      <c r="D286" s="70" t="n">
        <v>-73.02527778</v>
      </c>
      <c r="E286" s="70" t="n">
        <v>10.39138889</v>
      </c>
      <c r="F286" s="68" t="n">
        <v>740</v>
      </c>
      <c r="G286" s="68" t="n">
        <v>20</v>
      </c>
      <c r="H286" s="68" t="n">
        <v>20443</v>
      </c>
      <c r="I286" s="69" t="inlineStr">
        <is>
          <t>Cesar</t>
        </is>
      </c>
      <c r="J286" s="69" t="inlineStr">
        <is>
          <t>Manaure Balcón Del Cesar</t>
        </is>
      </c>
      <c r="K286" s="72" t="n">
        <v>19</v>
      </c>
      <c r="L286" s="72" t="n">
        <v>3</v>
      </c>
      <c r="M286" s="72" t="n">
        <v>5</v>
      </c>
      <c r="N286" s="72" t="n">
        <v>0</v>
      </c>
      <c r="O286" s="72" t="n">
        <v>2</v>
      </c>
      <c r="P286" s="72" t="n">
        <v>9</v>
      </c>
      <c r="Q286" s="72" t="n">
        <v>1</v>
      </c>
      <c r="R286" s="72" t="n">
        <v>0</v>
      </c>
      <c r="S286" s="72" t="n">
        <v/>
      </c>
      <c r="T286" s="72" t="n"/>
      <c r="U286" s="72" t="n"/>
      <c r="V286" s="72" t="n"/>
      <c r="W286" s="72" t="n"/>
      <c r="X286" s="72" t="n"/>
      <c r="Y286" s="72" t="n"/>
      <c r="Z286" s="72" t="n"/>
      <c r="AA286" s="72" t="n"/>
      <c r="AB286" s="72" t="n"/>
      <c r="AC286" s="72" t="n"/>
      <c r="AD286" s="72" t="n"/>
      <c r="AE286" s="72" t="n"/>
      <c r="AF286" s="72" t="n"/>
      <c r="AG286" s="72" t="n"/>
      <c r="AH286" s="72" t="n"/>
      <c r="AI286" s="72" t="n"/>
      <c r="AJ286" s="72" t="n"/>
      <c r="AK286" s="72" t="n"/>
      <c r="AL286" s="72" t="n"/>
      <c r="AM286" s="72" t="n"/>
      <c r="AN286" s="72" t="n"/>
      <c r="AO286" s="72" t="n"/>
      <c r="AP286" s="70">
        <f>COUNTIF(K286:AO286,"&gt;=0")</f>
        <v/>
      </c>
      <c r="AQ286" s="70">
        <f>IF(AP286&gt;0,SUM(K286:AO286),"")</f>
        <v/>
      </c>
      <c r="AR286" s="70">
        <f>IFERROR(VLOOKUP(A286,Climatologia_PP!A:U,9+Precipitacion!$E$2,FALSE),"")</f>
        <v/>
      </c>
      <c r="AS286" s="70">
        <f>IFERROR((AQ286/AR286)*100,"")</f>
        <v/>
      </c>
      <c r="AT286" s="70">
        <f>IFERROR(IF(AND((AQ286*$I$2*100/(AR286*AP286))&gt;100+3.33*AQ286-AR286*AP286/$I$2,AR286&lt;30),IF(100+3.33*AQ286-AR286*AP286/$I$2&gt;200,200,100+3.33*AQ286-AR286*AP286/$I$2),IF((AQ286*$I$2*100/(AR286*AP286))&lt;100+AQ286-3.33*AR286*AP286/$I$2,100+AQ286-3.33*AR286*AP286/$I$2,IF((AQ286*$I$2*100/(AR286*AP286))&gt;200,200,(AQ286*$I$2*100/(AR286*AP286))))),"")</f>
        <v/>
      </c>
      <c r="AU286" s="70">
        <f>IF(AP286&gt;0,MAX(K286:AO286),"")</f>
        <v/>
      </c>
      <c r="AV286" s="70">
        <f>IFERROR(VLOOKUP(A286,Maximos!A:AQ,8+(Precipitacion!$E$2-1)*3,FALSE),"")</f>
        <v/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6" s="72">
        <f>IFERROR(AU286-AV286,"NA")</f>
        <v/>
      </c>
    </row>
    <row r="287" ht="15" customHeight="1">
      <c r="A287" s="68" t="n">
        <v>29060100</v>
      </c>
      <c r="B287" s="69" t="inlineStr">
        <is>
          <t>Santa Rosa De Lima</t>
        </is>
      </c>
      <c r="C287" s="69" t="inlineStr">
        <is>
          <t>Area Operativa 05 - Magdalena-Cesar-Guajira-San Andrés</t>
        </is>
      </c>
      <c r="D287" s="70" t="n">
        <v>-74.108</v>
      </c>
      <c r="E287" s="70" t="n">
        <v>10.40275</v>
      </c>
      <c r="F287" s="68" t="n">
        <v>75</v>
      </c>
      <c r="G287" s="68" t="n">
        <v>47</v>
      </c>
      <c r="H287" s="68" t="n">
        <v>47288</v>
      </c>
      <c r="I287" s="69" t="inlineStr">
        <is>
          <t>Magdalena</t>
        </is>
      </c>
      <c r="J287" s="69" t="inlineStr">
        <is>
          <t>Fundación</t>
        </is>
      </c>
      <c r="K287" s="72" t="n">
        <v>0</v>
      </c>
      <c r="L287" s="72" t="n">
        <v>0</v>
      </c>
      <c r="M287" s="72" t="n">
        <v>0</v>
      </c>
      <c r="N287" s="72" t="n">
        <v>0</v>
      </c>
      <c r="O287" s="72" t="n">
        <v>17</v>
      </c>
      <c r="P287" s="72" t="n">
        <v>0</v>
      </c>
      <c r="Q287" s="72" t="n">
        <v>0</v>
      </c>
      <c r="R287" s="72" t="n">
        <v>0</v>
      </c>
      <c r="S287" s="72" t="n">
        <v>0</v>
      </c>
      <c r="T287" s="72" t="n"/>
      <c r="U287" s="72" t="n"/>
      <c r="V287" s="72" t="n"/>
      <c r="W287" s="72" t="n"/>
      <c r="X287" s="72" t="n"/>
      <c r="Y287" s="72" t="n"/>
      <c r="Z287" s="72" t="n"/>
      <c r="AA287" s="72" t="n"/>
      <c r="AB287" s="72" t="n"/>
      <c r="AC287" s="72" t="n"/>
      <c r="AD287" s="72" t="n"/>
      <c r="AE287" s="72" t="n"/>
      <c r="AF287" s="72" t="n"/>
      <c r="AG287" s="72" t="n"/>
      <c r="AH287" s="72" t="n"/>
      <c r="AI287" s="72" t="n"/>
      <c r="AJ287" s="72" t="n"/>
      <c r="AK287" s="72" t="n"/>
      <c r="AL287" s="72" t="n"/>
      <c r="AM287" s="72" t="n"/>
      <c r="AN287" s="72" t="n"/>
      <c r="AO287" s="72" t="n"/>
      <c r="AP287" s="70">
        <f>COUNTIF(K287:AO287,"&gt;=0")</f>
        <v/>
      </c>
      <c r="AQ287" s="70">
        <f>IF(AP287&gt;0,SUM(K287:AO287),"")</f>
        <v/>
      </c>
      <c r="AR287" s="70">
        <f>IFERROR(VLOOKUP(A287,Climatologia_PP!A:U,9+Precipitacion!$E$2,FALSE),"")</f>
        <v/>
      </c>
      <c r="AS287" s="70">
        <f>IFERROR((AQ287/AR287)*100,"")</f>
        <v/>
      </c>
      <c r="AT287" s="70">
        <f>IFERROR(IF(AND((AQ287*$I$2*100/(AR287*AP287))&gt;100+3.33*AQ287-AR287*AP287/$I$2,AR287&lt;30),IF(100+3.33*AQ287-AR287*AP287/$I$2&gt;200,200,100+3.33*AQ287-AR287*AP287/$I$2),IF((AQ287*$I$2*100/(AR287*AP287))&lt;100+AQ287-3.33*AR287*AP287/$I$2,100+AQ287-3.33*AR287*AP287/$I$2,IF((AQ287*$I$2*100/(AR287*AP287))&gt;200,200,(AQ287*$I$2*100/(AR287*AP287))))),"")</f>
        <v/>
      </c>
      <c r="AU287" s="70">
        <f>IF(AP287&gt;0,MAX(K287:AO287),"")</f>
        <v/>
      </c>
      <c r="AV287" s="70">
        <f>IFERROR(VLOOKUP(A287,Maximos!A:AQ,8+(Precipitacion!$E$2-1)*3,FALSE),"")</f>
        <v/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7" s="72">
        <f>IFERROR(AU287-AV287,"NA")</f>
        <v/>
      </c>
    </row>
    <row r="288" ht="15" customHeight="1">
      <c r="A288" s="68" t="n">
        <v>28040010</v>
      </c>
      <c r="B288" s="69" t="inlineStr">
        <is>
          <t>Pueblo Bello</t>
        </is>
      </c>
      <c r="C288" s="69" t="inlineStr">
        <is>
          <t>Area Operativa 05 - Magdalena-Cesar-Guajira-San Andrés</t>
        </is>
      </c>
      <c r="D288" s="70" t="n">
        <v>-73.58502778</v>
      </c>
      <c r="E288" s="70" t="n">
        <v>10.41463889</v>
      </c>
      <c r="F288" s="68" t="n">
        <v>10</v>
      </c>
      <c r="G288" s="68" t="n">
        <v>20</v>
      </c>
      <c r="H288" s="68" t="n">
        <v>20570</v>
      </c>
      <c r="I288" s="69" t="inlineStr">
        <is>
          <t>Cesar</t>
        </is>
      </c>
      <c r="J288" s="69" t="inlineStr">
        <is>
          <t>Pueblo Bello</t>
        </is>
      </c>
      <c r="K288" s="72" t="n">
        <v>0</v>
      </c>
      <c r="L288" s="72" t="n">
        <v>0</v>
      </c>
      <c r="M288" s="72" t="n">
        <v>0</v>
      </c>
      <c r="N288" s="72" t="n">
        <v>0</v>
      </c>
      <c r="O288" s="72" t="n">
        <v>0</v>
      </c>
      <c r="P288" s="72" t="n">
        <v>12</v>
      </c>
      <c r="Q288" s="72" t="n">
        <v>0</v>
      </c>
      <c r="R288" s="72" t="n">
        <v>0</v>
      </c>
      <c r="S288" s="72" t="n">
        <v>0</v>
      </c>
      <c r="T288" s="72" t="n"/>
      <c r="U288" s="72" t="n"/>
      <c r="V288" s="72" t="n"/>
      <c r="W288" s="72" t="n"/>
      <c r="X288" s="72" t="n"/>
      <c r="Y288" s="72" t="n"/>
      <c r="Z288" s="72" t="n"/>
      <c r="AA288" s="72" t="n"/>
      <c r="AB288" s="72" t="n"/>
      <c r="AC288" s="72" t="n"/>
      <c r="AD288" s="72" t="n"/>
      <c r="AE288" s="72" t="n"/>
      <c r="AF288" s="72" t="n"/>
      <c r="AG288" s="72" t="n"/>
      <c r="AH288" s="72" t="n"/>
      <c r="AI288" s="72" t="n"/>
      <c r="AJ288" s="72" t="n"/>
      <c r="AK288" s="72" t="n"/>
      <c r="AL288" s="72" t="n"/>
      <c r="AM288" s="72" t="n"/>
      <c r="AN288" s="72" t="n"/>
      <c r="AO288" s="72" t="n"/>
      <c r="AP288" s="70">
        <f>COUNTIF(K288:AO288,"&gt;=0")</f>
        <v/>
      </c>
      <c r="AQ288" s="70">
        <f>IF(AP288&gt;0,SUM(K288:AO288),"")</f>
        <v/>
      </c>
      <c r="AR288" s="70">
        <f>IFERROR(VLOOKUP(A288,Climatologia_PP!A:U,9+Precipitacion!$E$2,FALSE),"")</f>
        <v/>
      </c>
      <c r="AS288" s="70">
        <f>IFERROR((AQ288/AR288)*100,"")</f>
        <v/>
      </c>
      <c r="AT288" s="70">
        <f>IFERROR(IF(AND((AQ288*$I$2*100/(AR288*AP288))&gt;100+3.33*AQ288-AR288*AP288/$I$2,AR288&lt;30),IF(100+3.33*AQ288-AR288*AP288/$I$2&gt;200,200,100+3.33*AQ288-AR288*AP288/$I$2),IF((AQ288*$I$2*100/(AR288*AP288))&lt;100+AQ288-3.33*AR288*AP288/$I$2,100+AQ288-3.33*AR288*AP288/$I$2,IF((AQ288*$I$2*100/(AR288*AP288))&gt;200,200,(AQ288*$I$2*100/(AR288*AP288))))),"")</f>
        <v/>
      </c>
      <c r="AU288" s="70">
        <f>IF(AP288&gt;0,MAX(K288:AO288),"")</f>
        <v/>
      </c>
      <c r="AV288" s="70">
        <f>IFERROR(VLOOKUP(A288,Maximos!A:AQ,8+(Precipitacion!$E$2-1)*3,FALSE),"")</f>
        <v/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8" s="72">
        <f>IFERROR(AU288-AV288,"NA")</f>
        <v/>
      </c>
    </row>
    <row r="289" ht="15" customHeight="1">
      <c r="A289" s="68" t="n">
        <v>1704500201</v>
      </c>
      <c r="B289" s="69" t="inlineStr">
        <is>
          <t>Santa Catalina</t>
        </is>
      </c>
      <c r="C289" s="69" t="inlineStr">
        <is>
          <t>Area Operativa 05 - Magdalena-Cesar-Guajira-San Andrés</t>
        </is>
      </c>
      <c r="D289" s="70" t="n">
        <v>-81.372204</v>
      </c>
      <c r="E289" s="70" t="n">
        <v>13.383408</v>
      </c>
      <c r="F289" s="68" t="n">
        <v>133</v>
      </c>
      <c r="G289" s="68" t="n">
        <v>88</v>
      </c>
      <c r="H289" s="68" t="n">
        <v>88564</v>
      </c>
      <c r="I289" s="69" t="inlineStr">
        <is>
          <t>Archipiélago de San Andres, Providencia y Santa Catalina</t>
        </is>
      </c>
      <c r="J289" s="69" t="inlineStr">
        <is>
          <t>Providencia</t>
        </is>
      </c>
      <c r="K289" s="72" t="n">
        <v>1.5</v>
      </c>
      <c r="L289" s="72" t="n">
        <v>0.4</v>
      </c>
      <c r="M289" s="72" t="n">
        <v>6</v>
      </c>
      <c r="N289" s="72" t="n">
        <v>1</v>
      </c>
      <c r="O289" s="72" t="n">
        <v>1.2</v>
      </c>
      <c r="P289" s="72" t="n">
        <v>0</v>
      </c>
      <c r="Q289" s="72" t="n">
        <v>0</v>
      </c>
      <c r="R289" s="72" t="n">
        <v>0</v>
      </c>
      <c r="S289" s="72" t="n">
        <v>0</v>
      </c>
      <c r="T289" s="72" t="n"/>
      <c r="U289" s="72" t="n"/>
      <c r="V289" s="72" t="n"/>
      <c r="W289" s="72" t="n"/>
      <c r="X289" s="72" t="n"/>
      <c r="Y289" s="72" t="n"/>
      <c r="Z289" s="72" t="n"/>
      <c r="AA289" s="72" t="n"/>
      <c r="AB289" s="72" t="n"/>
      <c r="AC289" s="72" t="n"/>
      <c r="AD289" s="72" t="n"/>
      <c r="AE289" s="72" t="n"/>
      <c r="AF289" s="72" t="n"/>
      <c r="AG289" s="72" t="n"/>
      <c r="AH289" s="72" t="n"/>
      <c r="AI289" s="72" t="n"/>
      <c r="AJ289" s="72" t="n"/>
      <c r="AK289" s="72" t="n"/>
      <c r="AL289" s="72" t="n"/>
      <c r="AM289" s="72" t="n"/>
      <c r="AN289" s="72" t="n"/>
      <c r="AO289" s="72" t="n"/>
      <c r="AP289" s="70">
        <f>COUNTIF(K289:AO289,"&gt;=0")</f>
        <v/>
      </c>
      <c r="AQ289" s="70">
        <f>IF(AP289&gt;0,SUM(K289:AO289),"")</f>
        <v/>
      </c>
      <c r="AR289" s="70">
        <f>IFERROR(VLOOKUP(A289,Climatologia_PP!A:U,9+Precipitacion!$E$2,FALSE),"")</f>
        <v/>
      </c>
      <c r="AS289" s="70">
        <f>IFERROR((AQ289/AR289)*100,"")</f>
        <v/>
      </c>
      <c r="AT289" s="70">
        <f>IFERROR(IF(AND((AQ289*$I$2*100/(AR289*AP289))&gt;100+3.33*AQ289-AR289*AP289/$I$2,AR289&lt;30),IF(100+3.33*AQ289-AR289*AP289/$I$2&gt;200,200,100+3.33*AQ289-AR289*AP289/$I$2),IF((AQ289*$I$2*100/(AR289*AP289))&lt;100+AQ289-3.33*AR289*AP289/$I$2,100+AQ289-3.33*AR289*AP289/$I$2,IF((AQ289*$I$2*100/(AR289*AP289))&gt;200,200,(AQ289*$I$2*100/(AR289*AP289))))),"")</f>
        <v/>
      </c>
      <c r="AU289" s="70">
        <f>IF(AP289&gt;0,MAX(K289:AO289),"")</f>
        <v/>
      </c>
      <c r="AV289" s="70">
        <f>IFERROR(VLOOKUP(A289,Maximos!A:AQ,8+(Precipitacion!$E$2-1)*3,FALSE),"")</f>
        <v/>
      </c>
      <c r="AW289" s="78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>
        <f>IFERROR(AU289-AV289,"NA")</f>
        <v/>
      </c>
    </row>
    <row r="290" ht="15" customHeight="1">
      <c r="A290" s="68" t="n">
        <v>17020020</v>
      </c>
      <c r="B290" s="69" t="inlineStr">
        <is>
          <t>Pueblo Viejo</t>
        </is>
      </c>
      <c r="C290" s="69" t="inlineStr">
        <is>
          <t>Area Operativa 05 - Magdalena-Cesar-Guajira-San Andrés</t>
        </is>
      </c>
      <c r="D290" s="70" t="n">
        <v>-81.379110833</v>
      </c>
      <c r="E290" s="70" t="n">
        <v>13.368611111</v>
      </c>
      <c r="F290" s="68" t="n">
        <v>2</v>
      </c>
      <c r="G290" s="68" t="n">
        <v>88</v>
      </c>
      <c r="H290" s="68" t="n">
        <v>88564</v>
      </c>
      <c r="I290" s="69" t="inlineStr">
        <is>
          <t>Archipiélago de San Andres, Providencia y Santa Catalina</t>
        </is>
      </c>
      <c r="J290" s="69" t="inlineStr">
        <is>
          <t>Providencia</t>
        </is>
      </c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  <c r="Z290" s="72" t="n"/>
      <c r="AA290" s="72" t="n"/>
      <c r="AB290" s="72" t="n"/>
      <c r="AC290" s="72" t="n"/>
      <c r="AD290" s="72" t="n"/>
      <c r="AE290" s="72" t="n"/>
      <c r="AF290" s="72" t="n"/>
      <c r="AG290" s="72" t="n"/>
      <c r="AH290" s="72" t="n"/>
      <c r="AI290" s="72" t="n"/>
      <c r="AJ290" s="72" t="n"/>
      <c r="AK290" s="72" t="n"/>
      <c r="AL290" s="72" t="n"/>
      <c r="AM290" s="72" t="n"/>
      <c r="AN290" s="72" t="n"/>
      <c r="AO290" s="72" t="n"/>
      <c r="AP290" s="70">
        <f>COUNTIF(K290:AO290,"&gt;=0")</f>
        <v/>
      </c>
      <c r="AQ290" s="70">
        <f>IF(AP290&gt;0,SUM(K290:AO290),"")</f>
        <v/>
      </c>
      <c r="AR290" s="70">
        <f>IFERROR(VLOOKUP(A290,Climatologia_PP!A:U,9+Precipitacion!$E$2,FALSE),"")</f>
        <v/>
      </c>
      <c r="AS290" s="70">
        <f>IFERROR((AQ290/AR290)*100,"")</f>
        <v/>
      </c>
      <c r="AT290" s="70">
        <f>IFERROR(IF(AND((AQ290*$I$2*100/(AR290*AP290))&gt;100+3.33*AQ290-AR290*AP290/$I$2,AR290&lt;30),IF(100+3.33*AQ290-AR290*AP290/$I$2&gt;200,200,100+3.33*AQ290-AR290*AP290/$I$2),IF((AQ290*$I$2*100/(AR290*AP290))&lt;100+AQ290-3.33*AR290*AP290/$I$2,100+AQ290-3.33*AR290*AP290/$I$2,IF((AQ290*$I$2*100/(AR290*AP290))&gt;200,200,(AQ290*$I$2*100/(AR290*AP290))))),"")</f>
        <v/>
      </c>
      <c r="AU290" s="70">
        <f>IF(AP290&gt;0,MAX(K290:AO290),"")</f>
        <v/>
      </c>
      <c r="AV290" s="70">
        <f>IFERROR(VLOOKUP(A290,Maximos!A:AQ,8+(Precipitacion!$E$2-1)*3,FALSE),"")</f>
        <v/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0" s="72">
        <f>IFERROR(AU290-AV290,"NA")</f>
        <v/>
      </c>
    </row>
    <row r="291" ht="15" customHeight="1">
      <c r="A291" s="68" t="n">
        <v>25020220</v>
      </c>
      <c r="B291" s="69" t="inlineStr">
        <is>
          <t>Astrea</t>
        </is>
      </c>
      <c r="C291" s="69" t="inlineStr">
        <is>
          <t>Area Operativa 05 - Magdalena-Cesar-Guajira-San Andrés</t>
        </is>
      </c>
      <c r="D291" s="70" t="n">
        <v>-73.97288888999999</v>
      </c>
      <c r="E291" s="70" t="n">
        <v>9.492944444000001</v>
      </c>
      <c r="F291" s="68" t="n">
        <v>50</v>
      </c>
      <c r="G291" s="68" t="n">
        <v>20</v>
      </c>
      <c r="H291" s="68" t="n">
        <v>20032</v>
      </c>
      <c r="I291" s="69" t="inlineStr">
        <is>
          <t>Cesar</t>
        </is>
      </c>
      <c r="J291" s="69" t="inlineStr">
        <is>
          <t>Astrea</t>
        </is>
      </c>
      <c r="K291" s="72" t="n">
        <v>0</v>
      </c>
      <c r="L291" s="72" t="n">
        <v>24</v>
      </c>
      <c r="M291" s="72" t="n">
        <v>0</v>
      </c>
      <c r="N291" s="72" t="n">
        <v>0</v>
      </c>
      <c r="O291" s="72" t="n">
        <v>0</v>
      </c>
      <c r="P291" s="72" t="n">
        <v>0</v>
      </c>
      <c r="Q291" s="72" t="n">
        <v>0</v>
      </c>
      <c r="R291" s="72" t="n">
        <v>0</v>
      </c>
      <c r="S291" s="72" t="n">
        <v>0</v>
      </c>
      <c r="T291" s="72" t="n"/>
      <c r="U291" s="72" t="n"/>
      <c r="V291" s="72" t="n"/>
      <c r="W291" s="72" t="n"/>
      <c r="X291" s="72" t="n"/>
      <c r="Y291" s="72" t="n"/>
      <c r="Z291" s="72" t="n"/>
      <c r="AA291" s="72" t="n"/>
      <c r="AB291" s="72" t="n"/>
      <c r="AC291" s="72" t="n"/>
      <c r="AD291" s="72" t="n"/>
      <c r="AE291" s="72" t="n"/>
      <c r="AF291" s="72" t="n"/>
      <c r="AG291" s="72" t="n"/>
      <c r="AH291" s="72" t="n"/>
      <c r="AI291" s="72" t="n"/>
      <c r="AJ291" s="72" t="n"/>
      <c r="AK291" s="72" t="n"/>
      <c r="AL291" s="72" t="n"/>
      <c r="AM291" s="72" t="n"/>
      <c r="AN291" s="72" t="n"/>
      <c r="AO291" s="72" t="n"/>
      <c r="AP291" s="70">
        <f>COUNTIF(K291:AO291,"&gt;=0")</f>
        <v/>
      </c>
      <c r="AQ291" s="70">
        <f>IF(AP291&gt;0,SUM(K291:AO291),"")</f>
        <v/>
      </c>
      <c r="AR291" s="70">
        <f>IFERROR(VLOOKUP(A291,Climatologia_PP!A:U,9+Precipitacion!$E$2,FALSE),"")</f>
        <v/>
      </c>
      <c r="AS291" s="70">
        <f>IFERROR((AQ291/AR291)*100,"")</f>
        <v/>
      </c>
      <c r="AT291" s="70">
        <f>IFERROR(IF(AND((AQ291*$I$2*100/(AR291*AP291))&gt;100+3.33*AQ291-AR291*AP291/$I$2,AR291&lt;30),IF(100+3.33*AQ291-AR291*AP291/$I$2&gt;200,200,100+3.33*AQ291-AR291*AP291/$I$2),IF((AQ291*$I$2*100/(AR291*AP291))&lt;100+AQ291-3.33*AR291*AP291/$I$2,100+AQ291-3.33*AR291*AP291/$I$2,IF((AQ291*$I$2*100/(AR291*AP291))&gt;200,200,(AQ291*$I$2*100/(AR291*AP291))))),"")</f>
        <v/>
      </c>
      <c r="AU291" s="70">
        <f>IF(AP291&gt;0,MAX(K291:AO291),"")</f>
        <v/>
      </c>
      <c r="AV291" s="70">
        <f>IFERROR(VLOOKUP(A291,Maximos!A:AQ,8+(Precipitacion!$E$2-1)*3,FALSE),"")</f>
        <v/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1" s="72">
        <f>IFERROR(AU291-AV291,"NA")</f>
        <v/>
      </c>
    </row>
    <row r="292" ht="15" customHeight="1">
      <c r="A292" s="68" t="n">
        <v>2804500195</v>
      </c>
      <c r="B292" s="69" t="inlineStr">
        <is>
          <t>Bonanza</t>
        </is>
      </c>
      <c r="C292" s="69" t="inlineStr">
        <is>
          <t>Area Operativa 05 - Magdalena-Cesar-Guajira-San Andrés</t>
        </is>
      </c>
      <c r="D292" s="70" t="n">
        <v>-73.97242222200001</v>
      </c>
      <c r="E292" s="70" t="n">
        <v>10.203213889</v>
      </c>
      <c r="F292" s="68" t="n">
        <v>125</v>
      </c>
      <c r="G292" s="68" t="n">
        <v>20</v>
      </c>
      <c r="H292" s="68" t="n">
        <v>20238</v>
      </c>
      <c r="I292" s="69" t="inlineStr">
        <is>
          <t>Cesar</t>
        </is>
      </c>
      <c r="J292" s="69" t="inlineStr">
        <is>
          <t>El Copey</t>
        </is>
      </c>
      <c r="K292" s="72" t="n">
        <v>0.2</v>
      </c>
      <c r="L292" s="72" t="n">
        <v>9.199999999999999</v>
      </c>
      <c r="M292" s="72" t="n">
        <v>0</v>
      </c>
      <c r="N292" s="72" t="n">
        <v>0</v>
      </c>
      <c r="O292" s="72" t="n">
        <v>0</v>
      </c>
      <c r="P292" s="72" t="n">
        <v>16.4</v>
      </c>
      <c r="Q292" s="72" t="n">
        <v>0</v>
      </c>
      <c r="R292" s="72" t="n">
        <v>0</v>
      </c>
      <c r="S292" s="72" t="n">
        <v>0</v>
      </c>
      <c r="T292" s="72" t="n"/>
      <c r="U292" s="72" t="n"/>
      <c r="V292" s="72" t="n"/>
      <c r="W292" s="72" t="n"/>
      <c r="X292" s="72" t="n"/>
      <c r="Y292" s="72" t="n"/>
      <c r="Z292" s="72" t="n"/>
      <c r="AA292" s="72" t="n"/>
      <c r="AB292" s="72" t="n"/>
      <c r="AC292" s="72" t="n"/>
      <c r="AD292" s="72" t="n"/>
      <c r="AE292" s="72" t="n"/>
      <c r="AF292" s="72" t="n"/>
      <c r="AG292" s="72" t="n"/>
      <c r="AH292" s="72" t="n"/>
      <c r="AI292" s="72" t="n"/>
      <c r="AJ292" s="72" t="n"/>
      <c r="AK292" s="72" t="n"/>
      <c r="AL292" s="72" t="n"/>
      <c r="AM292" s="72" t="n"/>
      <c r="AN292" s="72" t="n"/>
      <c r="AO292" s="72" t="n"/>
      <c r="AP292" s="70">
        <f>COUNTIF(K292:AO292,"&gt;=0")</f>
        <v/>
      </c>
      <c r="AQ292" s="70">
        <f>IF(AP292&gt;0,SUM(K292:AO292),"")</f>
        <v/>
      </c>
      <c r="AR292" s="70">
        <f>IFERROR(VLOOKUP(A292,Climatologia_PP!A:U,9+Precipitacion!$E$2,FALSE),"")</f>
        <v/>
      </c>
      <c r="AS292" s="70">
        <f>IFERROR((AQ292/AR292)*100,"")</f>
        <v/>
      </c>
      <c r="AT292" s="70">
        <f>IFERROR(IF(AND((AQ292*$I$2*100/(AR292*AP292))&gt;100+3.33*AQ292-AR292*AP292/$I$2,AR292&lt;30),IF(100+3.33*AQ292-AR292*AP292/$I$2&gt;200,200,100+3.33*AQ292-AR292*AP292/$I$2),IF((AQ292*$I$2*100/(AR292*AP292))&lt;100+AQ292-3.33*AR292*AP292/$I$2,100+AQ292-3.33*AR292*AP292/$I$2,IF((AQ292*$I$2*100/(AR292*AP292))&gt;200,200,(AQ292*$I$2*100/(AR292*AP292))))),"")</f>
        <v/>
      </c>
      <c r="AU292" s="70">
        <f>IF(AP292&gt;0,MAX(K292:AO292),"")</f>
        <v/>
      </c>
      <c r="AV292" s="70">
        <f>IFERROR(VLOOKUP(A292,Maximos!A:AQ,8+(Precipitacion!$E$2-1)*3,FALSE),"")</f>
        <v/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2" s="72">
        <f>IFERROR(AU292-AV292,"NA")</f>
        <v/>
      </c>
    </row>
    <row r="293" ht="15" customHeight="1">
      <c r="A293" s="68" t="n">
        <v>17020040</v>
      </c>
      <c r="B293" s="69" t="inlineStr">
        <is>
          <t>Agua Dulce</t>
        </is>
      </c>
      <c r="C293" s="69" t="inlineStr">
        <is>
          <t>Area Operativa 05 - Magdalena-Cesar-Guajira-San Andrés</t>
        </is>
      </c>
      <c r="D293" s="70" t="n">
        <v>-81.388110833</v>
      </c>
      <c r="E293" s="70" t="n">
        <v>13.343777778</v>
      </c>
      <c r="F293" s="68" t="n">
        <v>95</v>
      </c>
      <c r="G293" s="68" t="n">
        <v>88</v>
      </c>
      <c r="H293" s="68" t="n">
        <v>88564</v>
      </c>
      <c r="I293" s="69" t="inlineStr">
        <is>
          <t>Archipiélago de San Andres, Providencia y Santa Catalina</t>
        </is>
      </c>
      <c r="J293" s="69" t="inlineStr">
        <is>
          <t>Providencia</t>
        </is>
      </c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D293" s="72" t="n"/>
      <c r="AE293" s="72" t="n"/>
      <c r="AF293" s="72" t="n"/>
      <c r="AG293" s="72" t="n"/>
      <c r="AH293" s="72" t="n"/>
      <c r="AI293" s="72" t="n"/>
      <c r="AJ293" s="72" t="n"/>
      <c r="AK293" s="72" t="n"/>
      <c r="AL293" s="72" t="n"/>
      <c r="AM293" s="72" t="n"/>
      <c r="AN293" s="72" t="n"/>
      <c r="AO293" s="72" t="n"/>
      <c r="AP293" s="70">
        <f>COUNTIF(K293:AO293,"&gt;=0")</f>
        <v/>
      </c>
      <c r="AQ293" s="70">
        <f>IF(AP293&gt;0,SUM(K293:AO293),"")</f>
        <v/>
      </c>
      <c r="AR293" s="70">
        <f>IFERROR(VLOOKUP(A293,Climatologia_PP!A:U,9+Precipitacion!$E$2,FALSE),"")</f>
        <v/>
      </c>
      <c r="AS293" s="70">
        <f>IFERROR((AQ293/AR293)*100,"")</f>
        <v/>
      </c>
      <c r="AT293" s="70">
        <f>IFERROR(IF(AND((AQ293*$I$2*100/(AR293*AP293))&gt;100+3.33*AQ293-AR293*AP293/$I$2,AR293&lt;30),IF(100+3.33*AQ293-AR293*AP293/$I$2&gt;200,200,100+3.33*AQ293-AR293*AP293/$I$2),IF((AQ293*$I$2*100/(AR293*AP293))&lt;100+AQ293-3.33*AR293*AP293/$I$2,100+AQ293-3.33*AR293*AP293/$I$2,IF((AQ293*$I$2*100/(AR293*AP293))&gt;200,200,(AQ293*$I$2*100/(AR293*AP293))))),"")</f>
        <v/>
      </c>
      <c r="AU293" s="70">
        <f>IF(AP293&gt;0,MAX(K293:AO293),"")</f>
        <v/>
      </c>
      <c r="AV293" s="70">
        <f>IFERROR(VLOOKUP(A293,Maximos!A:AQ,8+(Precipitacion!$E$2-1)*3,FALSE),"")</f>
        <v/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3" s="72">
        <f>IFERROR(AU293-AV293,"NA")</f>
        <v/>
      </c>
    </row>
    <row r="294" ht="15" customHeight="1">
      <c r="A294" s="68" t="n">
        <v>1501500196</v>
      </c>
      <c r="B294" s="69" t="inlineStr">
        <is>
          <t>La Tagua</t>
        </is>
      </c>
      <c r="C294" s="69" t="inlineStr">
        <is>
          <t>Area Operativa 05 - Magdalena-Cesar-Guajira-San Andrés</t>
        </is>
      </c>
      <c r="D294" s="70" t="n">
        <v>-74.040611111</v>
      </c>
      <c r="E294" s="70" t="n">
        <v>11.078688889</v>
      </c>
      <c r="F294" s="68" t="n">
        <v>1550</v>
      </c>
      <c r="G294" s="68" t="n">
        <v>47</v>
      </c>
      <c r="H294" s="68" t="n">
        <v>47001</v>
      </c>
      <c r="I294" s="69" t="inlineStr">
        <is>
          <t>Magdalena</t>
        </is>
      </c>
      <c r="J294" s="69" t="inlineStr">
        <is>
          <t>Santa Marta</t>
        </is>
      </c>
      <c r="K294" s="72" t="n">
        <v>7</v>
      </c>
      <c r="L294" s="72" t="n">
        <v>5</v>
      </c>
      <c r="M294" s="72" t="n">
        <v>0</v>
      </c>
      <c r="N294" s="72" t="n">
        <v>0</v>
      </c>
      <c r="O294" s="72" t="n">
        <v>0</v>
      </c>
      <c r="P294" s="72" t="n">
        <v>25</v>
      </c>
      <c r="Q294" s="72" t="n">
        <v>5</v>
      </c>
      <c r="R294" s="72" t="n">
        <v>0</v>
      </c>
      <c r="S294" s="72" t="n">
        <v>0</v>
      </c>
      <c r="T294" s="72" t="n"/>
      <c r="U294" s="72" t="n"/>
      <c r="V294" s="72" t="n"/>
      <c r="W294" s="72" t="n"/>
      <c r="X294" s="72" t="n"/>
      <c r="Y294" s="72" t="n"/>
      <c r="Z294" s="72" t="n"/>
      <c r="AA294" s="72" t="n"/>
      <c r="AB294" s="72" t="n"/>
      <c r="AC294" s="72" t="n"/>
      <c r="AD294" s="72" t="n"/>
      <c r="AE294" s="72" t="n"/>
      <c r="AF294" s="72" t="n"/>
      <c r="AG294" s="72" t="n"/>
      <c r="AH294" s="72" t="n"/>
      <c r="AI294" s="72" t="n"/>
      <c r="AJ294" s="72" t="n"/>
      <c r="AK294" s="72" t="n"/>
      <c r="AL294" s="72" t="n"/>
      <c r="AM294" s="72" t="n"/>
      <c r="AN294" s="72" t="n"/>
      <c r="AO294" s="72" t="n"/>
      <c r="AP294" s="70">
        <f>COUNTIF(K294:AO294,"&gt;=0")</f>
        <v/>
      </c>
      <c r="AQ294" s="70">
        <f>IF(AP294&gt;0,SUM(K294:AO294),"")</f>
        <v/>
      </c>
      <c r="AR294" s="70">
        <f>IFERROR(VLOOKUP(A294,Climatologia_PP!A:U,9+Precipitacion!$E$2,FALSE),"")</f>
        <v/>
      </c>
      <c r="AS294" s="70">
        <f>IFERROR((AQ294/AR294)*100,"")</f>
        <v/>
      </c>
      <c r="AT294" s="70">
        <f>IFERROR(IF(AND((AQ294*$I$2*100/(AR294*AP294))&gt;100+3.33*AQ294-AR294*AP294/$I$2,AR294&lt;30),IF(100+3.33*AQ294-AR294*AP294/$I$2&gt;200,200,100+3.33*AQ294-AR294*AP294/$I$2),IF((AQ294*$I$2*100/(AR294*AP294))&lt;100+AQ294-3.33*AR294*AP294/$I$2,100+AQ294-3.33*AR294*AP294/$I$2,IF((AQ294*$I$2*100/(AR294*AP294))&gt;200,200,(AQ294*$I$2*100/(AR294*AP294))))),"")</f>
        <v/>
      </c>
      <c r="AU294" s="70">
        <f>IF(AP294&gt;0,MAX(K294:AO294),"")</f>
        <v/>
      </c>
      <c r="AV294" s="70">
        <f>IFERROR(VLOOKUP(A294,Maximos!A:AQ,8+(Precipitacion!$E$2-1)*3,FALSE),"")</f>
        <v/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4" s="72">
        <f>IFERROR(AU294-AV294,"NA")</f>
        <v/>
      </c>
    </row>
    <row r="295" ht="15" customHeight="1">
      <c r="A295" s="68" t="n">
        <v>29060040</v>
      </c>
      <c r="B295" s="69" t="inlineStr">
        <is>
          <t>Fundacion</t>
        </is>
      </c>
      <c r="C295" s="69" t="inlineStr">
        <is>
          <t>Area Operativa 05 - Magdalena-Cesar-Guajira-San Andrés</t>
        </is>
      </c>
      <c r="D295" s="70" t="n">
        <v>-74.18222222</v>
      </c>
      <c r="E295" s="70" t="n">
        <v>10.52436111</v>
      </c>
      <c r="F295" s="68" t="n">
        <v>40</v>
      </c>
      <c r="G295" s="68" t="n">
        <v>47</v>
      </c>
      <c r="H295" s="68" t="n">
        <v>47288</v>
      </c>
      <c r="I295" s="69" t="inlineStr">
        <is>
          <t>Magdalena</t>
        </is>
      </c>
      <c r="J295" s="69" t="inlineStr">
        <is>
          <t>Fundación</t>
        </is>
      </c>
      <c r="K295" s="72" t="n">
        <v>0</v>
      </c>
      <c r="L295" s="72" t="n">
        <v>0</v>
      </c>
      <c r="M295" s="72" t="n">
        <v>0</v>
      </c>
      <c r="N295" s="72" t="n">
        <v>0</v>
      </c>
      <c r="O295" s="72" t="n">
        <v>9.5</v>
      </c>
      <c r="P295" s="72" t="n">
        <v>0</v>
      </c>
      <c r="Q295" s="72" t="n">
        <v>0</v>
      </c>
      <c r="R295" s="72" t="n">
        <v>0</v>
      </c>
      <c r="S295" s="72" t="n">
        <v>0</v>
      </c>
      <c r="T295" s="72" t="n"/>
      <c r="U295" s="72" t="n"/>
      <c r="V295" s="72" t="n"/>
      <c r="W295" s="72" t="n"/>
      <c r="X295" s="72" t="n"/>
      <c r="Y295" s="72" t="n"/>
      <c r="Z295" s="72" t="n"/>
      <c r="AA295" s="72" t="n"/>
      <c r="AB295" s="72" t="n"/>
      <c r="AC295" s="72" t="n"/>
      <c r="AD295" s="72" t="n"/>
      <c r="AE295" s="72" t="n"/>
      <c r="AF295" s="72" t="n"/>
      <c r="AG295" s="72" t="n"/>
      <c r="AH295" s="72" t="n"/>
      <c r="AI295" s="72" t="n"/>
      <c r="AJ295" s="72" t="n"/>
      <c r="AK295" s="72" t="n"/>
      <c r="AL295" s="72" t="n"/>
      <c r="AM295" s="72" t="n"/>
      <c r="AN295" s="72" t="n"/>
      <c r="AO295" s="72" t="n"/>
      <c r="AP295" s="70">
        <f>COUNTIF(K295:AO295,"&gt;=0")</f>
        <v/>
      </c>
      <c r="AQ295" s="70">
        <f>IF(AP295&gt;0,SUM(K295:AO295),"")</f>
        <v/>
      </c>
      <c r="AR295" s="70">
        <f>IFERROR(VLOOKUP(A295,Climatologia_PP!A:U,9+Precipitacion!$E$2,FALSE),"")</f>
        <v/>
      </c>
      <c r="AS295" s="70">
        <f>IFERROR((AQ295/AR295)*100,"")</f>
        <v/>
      </c>
      <c r="AT295" s="70">
        <f>IFERROR(IF(AND((AQ295*$I$2*100/(AR295*AP295))&gt;100+3.33*AQ295-AR295*AP295/$I$2,AR295&lt;30),IF(100+3.33*AQ295-AR295*AP295/$I$2&gt;200,200,100+3.33*AQ295-AR295*AP295/$I$2),IF((AQ295*$I$2*100/(AR295*AP295))&lt;100+AQ295-3.33*AR295*AP295/$I$2,100+AQ295-3.33*AR295*AP295/$I$2,IF((AQ295*$I$2*100/(AR295*AP295))&gt;200,200,(AQ295*$I$2*100/(AR295*AP295))))),"")</f>
        <v/>
      </c>
      <c r="AU295" s="70">
        <f>IF(AP295&gt;0,MAX(K295:AO295),"")</f>
        <v/>
      </c>
      <c r="AV295" s="70">
        <f>IFERROR(VLOOKUP(A295,Maximos!A:AQ,8+(Precipitacion!$E$2-1)*3,FALSE),"")</f>
        <v/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5" s="72">
        <f>IFERROR(AU295-AV295,"NA")</f>
        <v/>
      </c>
    </row>
    <row r="296" ht="15" customHeight="1">
      <c r="A296" s="68" t="n">
        <v>15010300</v>
      </c>
      <c r="B296" s="69" t="inlineStr">
        <is>
          <t>Guachaca</t>
        </is>
      </c>
      <c r="C296" s="69" t="inlineStr">
        <is>
          <t>Area Operativa 05 - Magdalena-Cesar-Guajira-San Andrés</t>
        </is>
      </c>
      <c r="D296" s="70" t="n">
        <v>-73.83666667</v>
      </c>
      <c r="E296" s="70" t="n">
        <v>11.25638889</v>
      </c>
      <c r="F296" s="68" t="n">
        <v>45</v>
      </c>
      <c r="G296" s="68" t="n">
        <v>47</v>
      </c>
      <c r="H296" s="68" t="n">
        <v>47001</v>
      </c>
      <c r="I296" s="69" t="inlineStr">
        <is>
          <t>Magdalena</t>
        </is>
      </c>
      <c r="J296" s="69" t="inlineStr">
        <is>
          <t>Santa Marta</t>
        </is>
      </c>
      <c r="K296" s="72" t="n">
        <v>33</v>
      </c>
      <c r="L296" s="72" t="n">
        <v>0</v>
      </c>
      <c r="M296" s="72" t="n">
        <v>1.9</v>
      </c>
      <c r="N296" s="72" t="n">
        <v>0</v>
      </c>
      <c r="O296" s="72" t="n">
        <v>40</v>
      </c>
      <c r="P296" s="72" t="n">
        <v>0</v>
      </c>
      <c r="Q296" s="72" t="n">
        <v>0</v>
      </c>
      <c r="R296" s="72" t="n">
        <v>0</v>
      </c>
      <c r="S296" s="72" t="n">
        <v>0</v>
      </c>
      <c r="T296" s="72" t="n"/>
      <c r="U296" s="72" t="n"/>
      <c r="V296" s="72" t="n"/>
      <c r="W296" s="72" t="n"/>
      <c r="X296" s="72" t="n"/>
      <c r="Y296" s="72" t="n"/>
      <c r="Z296" s="72" t="n"/>
      <c r="AA296" s="72" t="n"/>
      <c r="AB296" s="72" t="n"/>
      <c r="AC296" s="72" t="n"/>
      <c r="AD296" s="72" t="n"/>
      <c r="AE296" s="72" t="n"/>
      <c r="AF296" s="72" t="n"/>
      <c r="AG296" s="72" t="n"/>
      <c r="AH296" s="72" t="n"/>
      <c r="AI296" s="72" t="n"/>
      <c r="AJ296" s="72" t="n"/>
      <c r="AK296" s="72" t="n"/>
      <c r="AL296" s="72" t="n"/>
      <c r="AM296" s="72" t="n"/>
      <c r="AN296" s="72" t="n"/>
      <c r="AO296" s="72" t="n"/>
      <c r="AP296" s="70">
        <f>COUNTIF(K296:AO296,"&gt;=0")</f>
        <v/>
      </c>
      <c r="AQ296" s="70">
        <f>IF(AP296&gt;0,SUM(K296:AO296),"")</f>
        <v/>
      </c>
      <c r="AR296" s="70">
        <f>IFERROR(VLOOKUP(A296,Climatologia_PP!A:U,9+Precipitacion!$E$2,FALSE),"")</f>
        <v/>
      </c>
      <c r="AS296" s="70">
        <f>IFERROR((AQ296/AR296)*100,"")</f>
        <v/>
      </c>
      <c r="AT296" s="70">
        <f>IFERROR(IF(AND((AQ296*$I$2*100/(AR296*AP296))&gt;100+3.33*AQ296-AR296*AP296/$I$2,AR296&lt;30),IF(100+3.33*AQ296-AR296*AP296/$I$2&gt;200,200,100+3.33*AQ296-AR296*AP296/$I$2),IF((AQ296*$I$2*100/(AR296*AP296))&lt;100+AQ296-3.33*AR296*AP296/$I$2,100+AQ296-3.33*AR296*AP296/$I$2,IF((AQ296*$I$2*100/(AR296*AP296))&gt;200,200,(AQ296*$I$2*100/(AR296*AP296))))),"")</f>
        <v/>
      </c>
      <c r="AU296" s="70">
        <f>IF(AP296&gt;0,MAX(K296:AO296),"")</f>
        <v/>
      </c>
      <c r="AV296" s="70">
        <f>IFERROR(VLOOKUP(A296,Maximos!A:AQ,8+(Precipitacion!$E$2-1)*3,FALSE),"")</f>
        <v/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6" s="72">
        <f>IFERROR(AU296-AV296,"NA")</f>
        <v/>
      </c>
    </row>
    <row r="297" ht="15" customHeight="1">
      <c r="A297" s="68" t="n">
        <v>1506500197</v>
      </c>
      <c r="B297" s="69" t="inlineStr">
        <is>
          <t>Fonseca</t>
        </is>
      </c>
      <c r="C297" s="69" t="inlineStr">
        <is>
          <t>Area Operativa 05 - Magdalena-Cesar-Guajira-San Andrés</t>
        </is>
      </c>
      <c r="D297" s="70" t="n">
        <v>-72.85867500000001</v>
      </c>
      <c r="E297" s="70" t="n">
        <v>10.885186111</v>
      </c>
      <c r="F297" s="68" t="n">
        <v>180</v>
      </c>
      <c r="G297" s="68" t="n">
        <v>44</v>
      </c>
      <c r="H297" s="68" t="n">
        <v>44279</v>
      </c>
      <c r="I297" s="69" t="inlineStr">
        <is>
          <t>La Guajira</t>
        </is>
      </c>
      <c r="J297" s="69" t="inlineStr">
        <is>
          <t>Fonseca</t>
        </is>
      </c>
      <c r="K297" s="72" t="n">
        <v>6.2</v>
      </c>
      <c r="L297" s="72" t="n">
        <v>0</v>
      </c>
      <c r="M297" s="72" t="n">
        <v>0</v>
      </c>
      <c r="N297" s="72" t="n">
        <v>0</v>
      </c>
      <c r="O297" s="72" t="n">
        <v>0</v>
      </c>
      <c r="P297" s="72" t="n">
        <v>0</v>
      </c>
      <c r="Q297" s="72" t="n">
        <v>0</v>
      </c>
      <c r="R297" s="72" t="n">
        <v>0</v>
      </c>
      <c r="S297" s="72" t="n">
        <v>0</v>
      </c>
      <c r="T297" s="72" t="n"/>
      <c r="U297" s="72" t="n"/>
      <c r="V297" s="72" t="n"/>
      <c r="W297" s="72" t="n"/>
      <c r="X297" s="72" t="n"/>
      <c r="Y297" s="72" t="n"/>
      <c r="Z297" s="72" t="n"/>
      <c r="AA297" s="72" t="n"/>
      <c r="AB297" s="72" t="n"/>
      <c r="AC297" s="72" t="n"/>
      <c r="AD297" s="72" t="n"/>
      <c r="AE297" s="72" t="n"/>
      <c r="AF297" s="72" t="n"/>
      <c r="AG297" s="72" t="n"/>
      <c r="AH297" s="72" t="n"/>
      <c r="AI297" s="72" t="n"/>
      <c r="AJ297" s="72" t="n"/>
      <c r="AK297" s="72" t="n"/>
      <c r="AL297" s="72" t="n"/>
      <c r="AM297" s="72" t="n"/>
      <c r="AN297" s="72" t="n"/>
      <c r="AO297" s="72" t="n"/>
      <c r="AP297" s="70">
        <f>COUNTIF(K297:AO297,"&gt;=0")</f>
        <v/>
      </c>
      <c r="AQ297" s="70">
        <f>IF(AP297&gt;0,SUM(K297:AO297),"")</f>
        <v/>
      </c>
      <c r="AR297" s="70">
        <f>IFERROR(VLOOKUP(A297,Climatologia_PP!A:U,9+Precipitacion!$E$2,FALSE),"")</f>
        <v/>
      </c>
      <c r="AS297" s="70">
        <f>IFERROR((AQ297/AR297)*100,"")</f>
        <v/>
      </c>
      <c r="AT297" s="70">
        <f>IFERROR(IF(AND((AQ297*$I$2*100/(AR297*AP297))&gt;100+3.33*AQ297-AR297*AP297/$I$2,AR297&lt;30),IF(100+3.33*AQ297-AR297*AP297/$I$2&gt;200,200,100+3.33*AQ297-AR297*AP297/$I$2),IF((AQ297*$I$2*100/(AR297*AP297))&lt;100+AQ297-3.33*AR297*AP297/$I$2,100+AQ297-3.33*AR297*AP297/$I$2,IF((AQ297*$I$2*100/(AR297*AP297))&gt;200,200,(AQ297*$I$2*100/(AR297*AP297))))),"")</f>
        <v/>
      </c>
      <c r="AU297" s="70">
        <f>IF(AP297&gt;0,MAX(K297:AO297),"")</f>
        <v/>
      </c>
      <c r="AV297" s="70">
        <f>IFERROR(VLOOKUP(A297,Maximos!A:AQ,8+(Precipitacion!$E$2-1)*3,FALSE),"")</f>
        <v/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7" s="72">
        <f>IFERROR(AU297-AV297,"NA")</f>
        <v/>
      </c>
    </row>
    <row r="298" ht="15" customHeight="1">
      <c r="A298" s="68" t="n">
        <v>25025330</v>
      </c>
      <c r="B298" s="69" t="inlineStr">
        <is>
          <t>Colegio Agropecuario Pailitas</t>
        </is>
      </c>
      <c r="C298" s="69" t="inlineStr">
        <is>
          <t>Area Operativa 05 - Magdalena-Cesar-Guajira-San Andrés</t>
        </is>
      </c>
      <c r="D298" s="70" t="n">
        <v>-73.63008333000001</v>
      </c>
      <c r="E298" s="70" t="n">
        <v>8.954222222</v>
      </c>
      <c r="F298" s="68" t="n">
        <v>50</v>
      </c>
      <c r="G298" s="68" t="n">
        <v>20</v>
      </c>
      <c r="H298" s="68" t="n">
        <v>20517</v>
      </c>
      <c r="I298" s="69" t="inlineStr">
        <is>
          <t>Cesar</t>
        </is>
      </c>
      <c r="J298" s="69" t="inlineStr">
        <is>
          <t>Pailitas</t>
        </is>
      </c>
      <c r="K298" s="72" t="n">
        <v>8</v>
      </c>
      <c r="L298" s="72" t="n">
        <v>0</v>
      </c>
      <c r="M298" s="72" t="n">
        <v>0</v>
      </c>
      <c r="N298" s="72" t="n">
        <v>0</v>
      </c>
      <c r="O298" s="72" t="n">
        <v>0</v>
      </c>
      <c r="P298" s="72" t="n">
        <v>0</v>
      </c>
      <c r="Q298" s="72" t="n">
        <v>0</v>
      </c>
      <c r="R298" s="72" t="n">
        <v>0</v>
      </c>
      <c r="S298" s="72" t="n">
        <v>0</v>
      </c>
      <c r="T298" s="72" t="n"/>
      <c r="U298" s="72" t="n"/>
      <c r="V298" s="72" t="n"/>
      <c r="W298" s="72" t="n"/>
      <c r="X298" s="72" t="n"/>
      <c r="Y298" s="72" t="n"/>
      <c r="Z298" s="72" t="n"/>
      <c r="AA298" s="72" t="n"/>
      <c r="AB298" s="72" t="n"/>
      <c r="AC298" s="72" t="n"/>
      <c r="AD298" s="72" t="n"/>
      <c r="AE298" s="72" t="n"/>
      <c r="AF298" s="72" t="n"/>
      <c r="AG298" s="72" t="n"/>
      <c r="AH298" s="72" t="n"/>
      <c r="AI298" s="72" t="n"/>
      <c r="AJ298" s="72" t="n"/>
      <c r="AK298" s="72" t="n"/>
      <c r="AL298" s="72" t="n"/>
      <c r="AM298" s="72" t="n"/>
      <c r="AN298" s="72" t="n"/>
      <c r="AO298" s="72" t="n"/>
      <c r="AP298" s="70" t="n"/>
      <c r="AQ298" s="70" t="n"/>
      <c r="AR298" s="70" t="n"/>
      <c r="AS298" s="70" t="n"/>
      <c r="AT298" s="70" t="n"/>
      <c r="AU298" s="70" t="n"/>
      <c r="AV298" s="70" t="n"/>
      <c r="AW298" s="78" t="n"/>
      <c r="AX298" s="72" t="n"/>
    </row>
    <row r="299" ht="15" customHeight="1">
      <c r="A299" s="68" t="n">
        <v>35215020</v>
      </c>
      <c r="B299" s="69" t="inlineStr">
        <is>
          <t>Aeropuerto Yopal - Aut</t>
        </is>
      </c>
      <c r="C299" s="69" t="inlineStr">
        <is>
          <t>Area Operativa 06 - Boyacá-Casanare-Vichada</t>
        </is>
      </c>
      <c r="D299" s="70" t="n">
        <v>-72.3875</v>
      </c>
      <c r="E299" s="70" t="n">
        <v>5.320444444</v>
      </c>
      <c r="F299" s="68" t="n">
        <v>325</v>
      </c>
      <c r="G299" s="68" t="n">
        <v>85</v>
      </c>
      <c r="H299" s="68" t="n">
        <v>85001</v>
      </c>
      <c r="I299" s="69" t="inlineStr">
        <is>
          <t>Casanare</t>
        </is>
      </c>
      <c r="J299" s="69" t="inlineStr">
        <is>
          <t>Yopal</t>
        </is>
      </c>
      <c r="K299" s="72" t="n">
        <v>43.8</v>
      </c>
      <c r="L299" s="72" t="n">
        <v>0</v>
      </c>
      <c r="M299" s="72" t="n">
        <v>28</v>
      </c>
      <c r="N299" s="72" t="n">
        <v>16.8</v>
      </c>
      <c r="O299" s="72" t="n">
        <v>16.2</v>
      </c>
      <c r="P299" s="72" t="n">
        <v>0.5</v>
      </c>
      <c r="Q299" s="72" t="n">
        <v>2.5</v>
      </c>
      <c r="R299" s="72" t="n">
        <v>0</v>
      </c>
      <c r="S299" s="72" t="n">
        <v>3.1</v>
      </c>
      <c r="T299" s="72" t="n"/>
      <c r="U299" s="72" t="n"/>
      <c r="V299" s="72" t="n"/>
      <c r="W299" s="72" t="n"/>
      <c r="X299" s="72" t="n"/>
      <c r="Y299" s="72" t="n"/>
      <c r="Z299" s="72" t="n"/>
      <c r="AA299" s="72" t="n"/>
      <c r="AB299" s="72" t="n"/>
      <c r="AC299" s="72" t="n"/>
      <c r="AD299" s="72" t="n"/>
      <c r="AE299" s="72" t="n"/>
      <c r="AF299" s="72" t="n"/>
      <c r="AG299" s="72" t="n"/>
      <c r="AH299" s="72" t="n"/>
      <c r="AI299" s="72" t="n"/>
      <c r="AJ299" s="72" t="n"/>
      <c r="AK299" s="72" t="n"/>
      <c r="AL299" s="72" t="n"/>
      <c r="AM299" s="72" t="n"/>
      <c r="AN299" s="72" t="n"/>
      <c r="AO299" s="72" t="n"/>
      <c r="AP299" s="70">
        <f>COUNTIF(K299:AO299,"&gt;=0")</f>
        <v/>
      </c>
      <c r="AQ299" s="70">
        <f>IF(AP299&gt;0,SUM(K299:AO299),"")</f>
        <v/>
      </c>
      <c r="AR299" s="70">
        <f>IFERROR(VLOOKUP(A299,Climatologia_PP!A:U,9+Precipitacion!$E$2,FALSE),"")</f>
        <v/>
      </c>
      <c r="AS299" s="70">
        <f>IFERROR((AQ299/AR299)*100,"")</f>
        <v/>
      </c>
      <c r="AT299" s="70">
        <f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/>
      </c>
      <c r="AU299" s="70">
        <f>IF(AP299&gt;0,MAX(K299:AO299),"")</f>
        <v/>
      </c>
      <c r="AV299" s="70">
        <f>IFERROR(VLOOKUP(A299,Maximos!A:AQ,8+(Precipitacion!$E$2-1)*3,FALSE),"")</f>
        <v/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9" s="72">
        <f>IFERROR(AU299-AV299,"NA")</f>
        <v/>
      </c>
    </row>
    <row r="300" ht="15" customHeight="1">
      <c r="A300" s="68" t="n">
        <v>24035430</v>
      </c>
      <c r="B300" s="69" t="inlineStr">
        <is>
          <t>Tunguavita - Aut</t>
        </is>
      </c>
      <c r="C300" s="69" t="inlineStr">
        <is>
          <t>Area Operativa 06 - Boyacá-Casanare-Vichada</t>
        </is>
      </c>
      <c r="D300" s="70" t="n">
        <v>-73.11636</v>
      </c>
      <c r="E300" s="70" t="n">
        <v>5.74583</v>
      </c>
      <c r="F300" s="68" t="n">
        <v>2521</v>
      </c>
      <c r="G300" s="68" t="n">
        <v>15</v>
      </c>
      <c r="H300" s="68" t="n">
        <v>15516</v>
      </c>
      <c r="I300" s="69" t="inlineStr">
        <is>
          <t>Boyacá</t>
        </is>
      </c>
      <c r="J300" s="69" t="inlineStr">
        <is>
          <t>Paipa</t>
        </is>
      </c>
      <c r="K300" s="72" t="n">
        <v>2.4</v>
      </c>
      <c r="L300" s="72" t="n">
        <v>0.5</v>
      </c>
      <c r="M300" s="72" t="n">
        <v>0</v>
      </c>
      <c r="N300" s="72" t="n">
        <v>0</v>
      </c>
      <c r="O300" s="72" t="n">
        <v>0.5</v>
      </c>
      <c r="P300" s="72" t="n">
        <v>0</v>
      </c>
      <c r="Q300" s="72" t="n">
        <v>0</v>
      </c>
      <c r="R300" s="72" t="n">
        <v>0</v>
      </c>
      <c r="S300" s="72" t="n">
        <v>0</v>
      </c>
      <c r="T300" s="72" t="n"/>
      <c r="U300" s="72" t="n"/>
      <c r="V300" s="72" t="n"/>
      <c r="W300" s="72" t="n"/>
      <c r="X300" s="72" t="n"/>
      <c r="Y300" s="72" t="n"/>
      <c r="Z300" s="72" t="n"/>
      <c r="AA300" s="72" t="n"/>
      <c r="AB300" s="72" t="n"/>
      <c r="AC300" s="72" t="n"/>
      <c r="AD300" s="72" t="n"/>
      <c r="AE300" s="72" t="n"/>
      <c r="AF300" s="72" t="n"/>
      <c r="AG300" s="72" t="n"/>
      <c r="AH300" s="72" t="n"/>
      <c r="AI300" s="72" t="n"/>
      <c r="AJ300" s="72" t="n"/>
      <c r="AK300" s="72" t="n"/>
      <c r="AL300" s="72" t="n"/>
      <c r="AM300" s="72" t="n"/>
      <c r="AN300" s="72" t="n"/>
      <c r="AO300" s="72" t="n"/>
      <c r="AP300" s="70">
        <f>COUNTIF(K300:AO300,"&gt;=0")</f>
        <v/>
      </c>
      <c r="AQ300" s="70">
        <f>IF(AP300&gt;0,SUM(K300:AO300),"")</f>
        <v/>
      </c>
      <c r="AR300" s="70">
        <f>IFERROR(VLOOKUP(A300,Climatologia_PP!A:U,9+Precipitacion!$E$2,FALSE),"")</f>
        <v/>
      </c>
      <c r="AS300" s="70">
        <f>IFERROR((AQ300/AR300)*100,"")</f>
        <v/>
      </c>
      <c r="AT300" s="70">
        <f>IFERROR(IF(AND((AQ300*$I$2*100/(AR300*AP300))&gt;100+3.33*AQ300-AR300*AP300/$I$2,AR300&lt;30),IF(100+3.33*AQ300-AR300*AP300/$I$2&gt;200,200,100+3.33*AQ300-AR300*AP300/$I$2),IF((AQ300*$I$2*100/(AR300*AP300))&lt;100+AQ300-3.33*AR300*AP300/$I$2,100+AQ300-3.33*AR300*AP300/$I$2,IF((AQ300*$I$2*100/(AR300*AP300))&gt;200,200,(AQ300*$I$2*100/(AR300*AP300))))),"")</f>
        <v/>
      </c>
      <c r="AU300" s="70">
        <f>IF(AP300&gt;0,MAX(K300:AO300),"")</f>
        <v/>
      </c>
      <c r="AV300" s="70">
        <f>IFERROR(VLOOKUP(A300,Maximos!A:AQ,8+(Precipitacion!$E$2-1)*3,FALSE),"")</f>
        <v/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0" s="72">
        <f>IFERROR(AU300-AV300,"NA")</f>
        <v/>
      </c>
    </row>
    <row r="301" ht="15" customHeight="1">
      <c r="A301" s="68" t="n">
        <v>35235050</v>
      </c>
      <c r="B301" s="69" t="inlineStr">
        <is>
          <t>Tamara - Aut</t>
        </is>
      </c>
      <c r="C301" s="69" t="inlineStr">
        <is>
          <t>Area Operativa 06 - Boyacá-Casanare-Vichada</t>
        </is>
      </c>
      <c r="D301" s="70" t="n">
        <v>-72.16677778</v>
      </c>
      <c r="E301" s="70" t="n">
        <v>5.818583333</v>
      </c>
      <c r="F301" s="68" t="n">
        <v>117</v>
      </c>
      <c r="G301" s="68" t="n">
        <v>85</v>
      </c>
      <c r="H301" s="68" t="n">
        <v>85400</v>
      </c>
      <c r="I301" s="69" t="inlineStr">
        <is>
          <t>Casanare</t>
        </is>
      </c>
      <c r="J301" s="69" t="inlineStr">
        <is>
          <t>Támara</t>
        </is>
      </c>
      <c r="K301" s="72" t="n">
        <v>7.3</v>
      </c>
      <c r="L301" s="72" t="n">
        <v>0</v>
      </c>
      <c r="M301" s="72" t="n">
        <v>0.6</v>
      </c>
      <c r="N301" s="72" t="n">
        <v>18.5</v>
      </c>
      <c r="O301" s="72" t="n">
        <v>20</v>
      </c>
      <c r="P301" s="72" t="n">
        <v>16</v>
      </c>
      <c r="Q301" s="72" t="n">
        <v>2</v>
      </c>
      <c r="R301" s="72" t="n">
        <v>3</v>
      </c>
      <c r="S301" s="72" t="n">
        <v>2</v>
      </c>
      <c r="T301" s="72" t="n"/>
      <c r="U301" s="72" t="n"/>
      <c r="V301" s="72" t="n"/>
      <c r="W301" s="72" t="n"/>
      <c r="X301" s="72" t="n"/>
      <c r="Y301" s="72" t="n"/>
      <c r="Z301" s="72" t="n"/>
      <c r="AA301" s="72" t="n"/>
      <c r="AB301" s="72" t="n"/>
      <c r="AC301" s="72" t="n"/>
      <c r="AD301" s="72" t="n"/>
      <c r="AE301" s="72" t="n"/>
      <c r="AF301" s="72" t="n"/>
      <c r="AG301" s="72" t="n"/>
      <c r="AH301" s="72" t="n"/>
      <c r="AI301" s="72" t="n"/>
      <c r="AJ301" s="72" t="n"/>
      <c r="AK301" s="72" t="n"/>
      <c r="AL301" s="72" t="n"/>
      <c r="AM301" s="72" t="n"/>
      <c r="AN301" s="72" t="n"/>
      <c r="AO301" s="72" t="n"/>
      <c r="AP301" s="70">
        <f>COUNTIF(K301:AO301,"&gt;=0")</f>
        <v/>
      </c>
      <c r="AQ301" s="70">
        <f>IF(AP301&gt;0,SUM(K301:AO301),"")</f>
        <v/>
      </c>
      <c r="AR301" s="70">
        <f>IFERROR(VLOOKUP(A301,Climatologia_PP!A:U,9+Precipitacion!$E$2,FALSE),"")</f>
        <v/>
      </c>
      <c r="AS301" s="70">
        <f>IFERROR((AQ301/AR301)*100,"")</f>
        <v/>
      </c>
      <c r="AT301" s="70">
        <f>IFERROR(IF(AND((AQ301*$I$2*100/(AR301*AP301))&gt;100+3.33*AQ301-AR301*AP301/$I$2,AR301&lt;30),IF(100+3.33*AQ301-AR301*AP301/$I$2&gt;200,200,100+3.33*AQ301-AR301*AP301/$I$2),IF((AQ301*$I$2*100/(AR301*AP301))&lt;100+AQ301-3.33*AR301*AP301/$I$2,100+AQ301-3.33*AR301*AP301/$I$2,IF((AQ301*$I$2*100/(AR301*AP301))&gt;200,200,(AQ301*$I$2*100/(AR301*AP301))))),"")</f>
        <v/>
      </c>
      <c r="AU301" s="70">
        <f>IF(AP301&gt;0,MAX(K301:AO301),"")</f>
        <v/>
      </c>
      <c r="AV301" s="70">
        <f>IFERROR(VLOOKUP(A301,Maximos!A:AQ,8+(Precipitacion!$E$2-1)*3,FALSE),"")</f>
        <v/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1" s="72">
        <f>IFERROR(AU301-AV301,"NA")</f>
        <v/>
      </c>
    </row>
    <row r="302" ht="15" customHeight="1">
      <c r="A302" s="68" t="n">
        <v>35070260</v>
      </c>
      <c r="B302" s="69" t="inlineStr">
        <is>
          <t>Almeida</t>
        </is>
      </c>
      <c r="C302" s="69" t="inlineStr">
        <is>
          <t>Area Operativa 06 - Boyacá-Casanare-Vichada</t>
        </is>
      </c>
      <c r="D302" s="70" t="n">
        <v>-73.37986110999999</v>
      </c>
      <c r="E302" s="70" t="n">
        <v>4.970833333</v>
      </c>
      <c r="F302" s="68" t="n">
        <v>1954</v>
      </c>
      <c r="G302" s="68" t="n">
        <v>15</v>
      </c>
      <c r="H302" s="68" t="n">
        <v>15022</v>
      </c>
      <c r="I302" s="69" t="inlineStr">
        <is>
          <t>Boyacá</t>
        </is>
      </c>
      <c r="J302" s="69" t="inlineStr">
        <is>
          <t>Almeida</t>
        </is>
      </c>
      <c r="K302" s="72" t="n">
        <v>23.3</v>
      </c>
      <c r="L302" s="72" t="n">
        <v>27</v>
      </c>
      <c r="M302" s="72" t="n">
        <v>4.8</v>
      </c>
      <c r="N302" s="72" t="n">
        <v>4.6</v>
      </c>
      <c r="O302" s="72" t="n">
        <v>11.2</v>
      </c>
      <c r="P302" s="72" t="n">
        <v>0</v>
      </c>
      <c r="Q302" s="72" t="n">
        <v>2.4</v>
      </c>
      <c r="R302" s="72" t="n">
        <v>3</v>
      </c>
      <c r="S302" s="72" t="n">
        <v>15</v>
      </c>
      <c r="T302" s="72" t="n"/>
      <c r="U302" s="72" t="n"/>
      <c r="V302" s="72" t="n"/>
      <c r="W302" s="72" t="n"/>
      <c r="X302" s="72" t="n"/>
      <c r="Y302" s="72" t="n"/>
      <c r="Z302" s="72" t="n"/>
      <c r="AA302" s="72" t="n"/>
      <c r="AB302" s="72" t="n"/>
      <c r="AC302" s="72" t="n"/>
      <c r="AD302" s="72" t="n"/>
      <c r="AE302" s="72" t="n"/>
      <c r="AF302" s="72" t="n"/>
      <c r="AG302" s="72" t="n"/>
      <c r="AH302" s="72" t="n"/>
      <c r="AI302" s="72" t="n"/>
      <c r="AJ302" s="72" t="n"/>
      <c r="AK302" s="72" t="n"/>
      <c r="AL302" s="72" t="n"/>
      <c r="AM302" s="72" t="n"/>
      <c r="AN302" s="72" t="n"/>
      <c r="AO302" s="72" t="n"/>
      <c r="AP302" s="70">
        <f>COUNTIF(K302:AO302,"&gt;=0")</f>
        <v/>
      </c>
      <c r="AQ302" s="70">
        <f>IF(AP302&gt;0,SUM(K302:AO302),"")</f>
        <v/>
      </c>
      <c r="AR302" s="70">
        <f>IFERROR(VLOOKUP(A302,Climatologia_PP!A:U,9+Precipitacion!$E$2,FALSE),"")</f>
        <v/>
      </c>
      <c r="AS302" s="70">
        <f>IFERROR((AQ302/AR302)*100,"")</f>
        <v/>
      </c>
      <c r="AT302" s="70">
        <f>IFERROR(IF(AND((AQ302*$I$2*100/(AR302*AP302))&gt;100+3.33*AQ302-AR302*AP302/$I$2,AR302&lt;30),IF(100+3.33*AQ302-AR302*AP302/$I$2&gt;200,200,100+3.33*AQ302-AR302*AP302/$I$2),IF((AQ302*$I$2*100/(AR302*AP302))&lt;100+AQ302-3.33*AR302*AP302/$I$2,100+AQ302-3.33*AR302*AP302/$I$2,IF((AQ302*$I$2*100/(AR302*AP302))&gt;200,200,(AQ302*$I$2*100/(AR302*AP302))))),"")</f>
        <v/>
      </c>
      <c r="AU302" s="70">
        <f>IF(AP302&gt;0,MAX(K302:AO302),"")</f>
        <v/>
      </c>
      <c r="AV302" s="70">
        <f>IFERROR(VLOOKUP(A302,Maximos!A:AQ,8+(Precipitacion!$E$2-1)*3,FALSE),"")</f>
        <v/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2" s="72">
        <f>IFERROR(AU302-AV302,"NA")</f>
        <v/>
      </c>
    </row>
    <row r="303" ht="15" customHeight="1">
      <c r="A303" s="68" t="n">
        <v>35075040</v>
      </c>
      <c r="B303" s="69" t="inlineStr">
        <is>
          <t>Institucion Agricola Macanal</t>
        </is>
      </c>
      <c r="C303" s="69" t="inlineStr">
        <is>
          <t>Area Operativa 06 - Boyacá-Casanare-Vichada</t>
        </is>
      </c>
      <c r="D303" s="70" t="n">
        <v>-73.31675</v>
      </c>
      <c r="E303" s="70" t="n">
        <v>4.974361111</v>
      </c>
      <c r="F303" s="68" t="n">
        <v>1300</v>
      </c>
      <c r="G303" s="68" t="n">
        <v>15</v>
      </c>
      <c r="H303" s="68" t="n">
        <v>15425</v>
      </c>
      <c r="I303" s="69" t="inlineStr">
        <is>
          <t>Boyacá</t>
        </is>
      </c>
      <c r="J303" s="69" t="inlineStr">
        <is>
          <t>Macanal</t>
        </is>
      </c>
      <c r="K303" s="72" t="n">
        <v>23.3</v>
      </c>
      <c r="L303" s="72" t="n">
        <v>20.3</v>
      </c>
      <c r="M303" s="72" t="n">
        <v>2.7</v>
      </c>
      <c r="N303" s="72" t="n">
        <v>6</v>
      </c>
      <c r="O303" s="72" t="n">
        <v>15.1</v>
      </c>
      <c r="P303" s="72" t="n">
        <v>0.8</v>
      </c>
      <c r="Q303" s="72" t="n">
        <v>2.1</v>
      </c>
      <c r="R303" s="72" t="n">
        <v>4.3</v>
      </c>
      <c r="S303" s="72" t="n">
        <v>29.6</v>
      </c>
      <c r="T303" s="72" t="n"/>
      <c r="U303" s="72" t="n"/>
      <c r="V303" s="72" t="n"/>
      <c r="W303" s="72" t="n"/>
      <c r="X303" s="72" t="n"/>
      <c r="Y303" s="72" t="n"/>
      <c r="Z303" s="72" t="n"/>
      <c r="AA303" s="72" t="n"/>
      <c r="AB303" s="72" t="n"/>
      <c r="AC303" s="72" t="n"/>
      <c r="AD303" s="72" t="n"/>
      <c r="AE303" s="72" t="n"/>
      <c r="AF303" s="72" t="n"/>
      <c r="AG303" s="72" t="n"/>
      <c r="AH303" s="72" t="n"/>
      <c r="AI303" s="72" t="n"/>
      <c r="AJ303" s="72" t="n"/>
      <c r="AK303" s="72" t="n"/>
      <c r="AL303" s="72" t="n"/>
      <c r="AM303" s="72" t="n"/>
      <c r="AN303" s="72" t="n"/>
      <c r="AO303" s="72" t="n"/>
      <c r="AP303" s="70">
        <f>COUNTIF(K303:AO303,"&gt;=0")</f>
        <v/>
      </c>
      <c r="AQ303" s="70">
        <f>IF(AP303&gt;0,SUM(K303:AO303),"")</f>
        <v/>
      </c>
      <c r="AR303" s="70">
        <f>IFERROR(VLOOKUP(A303,Climatologia_PP!A:U,9+Precipitacion!$E$2,FALSE),"")</f>
        <v/>
      </c>
      <c r="AS303" s="70">
        <f>IFERROR((AQ303/AR303)*100,"")</f>
        <v/>
      </c>
      <c r="AT303" s="70">
        <f>IFERROR(IF(AND((AQ303*$I$2*100/(AR303*AP303))&gt;100+3.33*AQ303-AR303*AP303/$I$2,AR303&lt;30),IF(100+3.33*AQ303-AR303*AP303/$I$2&gt;200,200,100+3.33*AQ303-AR303*AP303/$I$2),IF((AQ303*$I$2*100/(AR303*AP303))&lt;100+AQ303-3.33*AR303*AP303/$I$2,100+AQ303-3.33*AR303*AP303/$I$2,IF((AQ303*$I$2*100/(AR303*AP303))&gt;200,200,(AQ303*$I$2*100/(AR303*AP303))))),"")</f>
        <v/>
      </c>
      <c r="AU303" s="70">
        <f>IF(AP303&gt;0,MAX(K303:AO303),"")</f>
        <v/>
      </c>
      <c r="AV303" s="70">
        <f>IFERROR(VLOOKUP(A303,Maximos!A:AQ,8+(Precipitacion!$E$2-1)*3,FALSE),"")</f>
        <v/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3" s="72">
        <f>IFERROR(AU303-AV303,"NA")</f>
        <v/>
      </c>
    </row>
    <row r="304" ht="15" customHeight="1">
      <c r="A304" s="68" t="n">
        <v>35070100</v>
      </c>
      <c r="B304" s="69" t="inlineStr">
        <is>
          <t>Somondoco</t>
        </is>
      </c>
      <c r="C304" s="69" t="inlineStr">
        <is>
          <t>Area Operativa 06 - Boyacá-Casanare-Vichada</t>
        </is>
      </c>
      <c r="D304" s="70" t="n">
        <v>-73.43305556</v>
      </c>
      <c r="E304" s="70" t="n">
        <v>4.983472222</v>
      </c>
      <c r="F304" s="68" t="n">
        <v>1600</v>
      </c>
      <c r="G304" s="68" t="n">
        <v>15</v>
      </c>
      <c r="H304" s="68" t="n">
        <v>15761</v>
      </c>
      <c r="I304" s="69" t="inlineStr">
        <is>
          <t>Boyacá</t>
        </is>
      </c>
      <c r="J304" s="69" t="inlineStr">
        <is>
          <t>Somondoco</t>
        </is>
      </c>
      <c r="K304" s="72" t="n">
        <v>24</v>
      </c>
      <c r="L304" s="72" t="n">
        <v>21</v>
      </c>
      <c r="M304" s="72" t="n">
        <v>0</v>
      </c>
      <c r="N304" s="72" t="n">
        <v>8</v>
      </c>
      <c r="O304" s="72" t="n">
        <v>11</v>
      </c>
      <c r="P304" s="72" t="n">
        <v>0</v>
      </c>
      <c r="Q304" s="72" t="n">
        <v>0</v>
      </c>
      <c r="R304" s="72" t="n">
        <v>0</v>
      </c>
      <c r="S304" s="72" t="n">
        <v>9</v>
      </c>
      <c r="T304" s="72" t="n"/>
      <c r="U304" s="72" t="n"/>
      <c r="V304" s="72" t="n"/>
      <c r="W304" s="72" t="n"/>
      <c r="X304" s="72" t="n"/>
      <c r="Y304" s="72" t="n"/>
      <c r="Z304" s="72" t="n"/>
      <c r="AA304" s="72" t="n"/>
      <c r="AB304" s="72" t="n"/>
      <c r="AC304" s="72" t="n"/>
      <c r="AD304" s="72" t="n"/>
      <c r="AE304" s="72" t="n"/>
      <c r="AF304" s="72" t="n"/>
      <c r="AG304" s="72" t="n"/>
      <c r="AH304" s="72" t="n"/>
      <c r="AI304" s="72" t="n"/>
      <c r="AJ304" s="72" t="n"/>
      <c r="AK304" s="72" t="n"/>
      <c r="AL304" s="72" t="n"/>
      <c r="AM304" s="72" t="n"/>
      <c r="AN304" s="72" t="n"/>
      <c r="AO304" s="72" t="n"/>
      <c r="AP304" s="70">
        <f>COUNTIF(K304:AO304,"&gt;=0")</f>
        <v/>
      </c>
      <c r="AQ304" s="70">
        <f>IF(AP304&gt;0,SUM(K304:AO304),"")</f>
        <v/>
      </c>
      <c r="AR304" s="70">
        <f>IFERROR(VLOOKUP(A304,Climatologia_PP!A:U,9+Precipitacion!$E$2,FALSE),"")</f>
        <v/>
      </c>
      <c r="AS304" s="70">
        <f>IFERROR((AQ304/AR304)*100,"")</f>
        <v/>
      </c>
      <c r="AT304" s="70">
        <f>IFERROR(IF(AND((AQ304*$I$2*100/(AR304*AP304))&gt;100+3.33*AQ304-AR304*AP304/$I$2,AR304&lt;30),IF(100+3.33*AQ304-AR304*AP304/$I$2&gt;200,200,100+3.33*AQ304-AR304*AP304/$I$2),IF((AQ304*$I$2*100/(AR304*AP304))&lt;100+AQ304-3.33*AR304*AP304/$I$2,100+AQ304-3.33*AR304*AP304/$I$2,IF((AQ304*$I$2*100/(AR304*AP304))&gt;200,200,(AQ304*$I$2*100/(AR304*AP304))))),"")</f>
        <v/>
      </c>
      <c r="AU304" s="70">
        <f>IF(AP304&gt;0,MAX(K304:AO304),"")</f>
        <v/>
      </c>
      <c r="AV304" s="70">
        <f>IFERROR(VLOOKUP(A304,Maximos!A:AQ,8+(Precipitacion!$E$2-1)*3,FALSE),"")</f>
        <v/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4" s="72">
        <f>IFERROR(AU304-AV304,"NA")</f>
        <v/>
      </c>
    </row>
    <row r="305" ht="15" customHeight="1">
      <c r="A305" s="68" t="n">
        <v>24010810</v>
      </c>
      <c r="B305" s="69" t="inlineStr">
        <is>
          <t>Gachantiva</t>
        </is>
      </c>
      <c r="C305" s="69" t="inlineStr">
        <is>
          <t>Area Operativa 06 - Boyacá-Casanare-Vichada</t>
        </is>
      </c>
      <c r="D305" s="70" t="n">
        <v>-73.54891667</v>
      </c>
      <c r="E305" s="70" t="n">
        <v>5.750805556</v>
      </c>
      <c r="F305" s="68" t="n">
        <v>2375</v>
      </c>
      <c r="G305" s="68" t="n">
        <v>15</v>
      </c>
      <c r="H305" s="68" t="n">
        <v>15293</v>
      </c>
      <c r="I305" s="69" t="inlineStr">
        <is>
          <t>Boyacá</t>
        </is>
      </c>
      <c r="J305" s="69" t="inlineStr">
        <is>
          <t>Gachantivá</t>
        </is>
      </c>
      <c r="K305" s="72" t="n">
        <v>0</v>
      </c>
      <c r="L305" s="72" t="n">
        <v>0</v>
      </c>
      <c r="M305" s="72" t="n">
        <v>0</v>
      </c>
      <c r="N305" s="72" t="n">
        <v>0</v>
      </c>
      <c r="O305" s="72" t="n">
        <v>0</v>
      </c>
      <c r="P305" s="72" t="n">
        <v>0</v>
      </c>
      <c r="Q305" s="72" t="n">
        <v>0</v>
      </c>
      <c r="R305" s="72" t="n">
        <v>0</v>
      </c>
      <c r="S305" s="72" t="n">
        <v>0</v>
      </c>
      <c r="T305" s="72" t="n"/>
      <c r="U305" s="72" t="n"/>
      <c r="V305" s="72" t="n"/>
      <c r="W305" s="72" t="n"/>
      <c r="X305" s="72" t="n"/>
      <c r="Y305" s="72" t="n"/>
      <c r="Z305" s="72" t="n"/>
      <c r="AA305" s="72" t="n"/>
      <c r="AB305" s="72" t="n"/>
      <c r="AC305" s="72" t="n"/>
      <c r="AD305" s="72" t="n"/>
      <c r="AE305" s="72" t="n"/>
      <c r="AF305" s="72" t="n"/>
      <c r="AG305" s="72" t="n"/>
      <c r="AH305" s="72" t="n"/>
      <c r="AI305" s="72" t="n"/>
      <c r="AJ305" s="72" t="n"/>
      <c r="AK305" s="72" t="n"/>
      <c r="AL305" s="72" t="n"/>
      <c r="AM305" s="72" t="n"/>
      <c r="AN305" s="72" t="n"/>
      <c r="AO305" s="72" t="n"/>
      <c r="AP305" s="70">
        <f>COUNTIF(K305:AO305,"&gt;=0")</f>
        <v/>
      </c>
      <c r="AQ305" s="70">
        <f>IF(AP305&gt;0,SUM(K305:AO305),"")</f>
        <v/>
      </c>
      <c r="AR305" s="70">
        <f>IFERROR(VLOOKUP(A305,Climatologia_PP!A:U,9+Precipitacion!$E$2,FALSE),"")</f>
        <v/>
      </c>
      <c r="AS305" s="70">
        <f>IFERROR((AQ305/AR305)*100,"")</f>
        <v/>
      </c>
      <c r="AT305" s="70">
        <f>IFERROR(IF(AND((AQ305*$I$2*100/(AR305*AP305))&gt;100+3.33*AQ305-AR305*AP305/$I$2,AR305&lt;30),IF(100+3.33*AQ305-AR305*AP305/$I$2&gt;200,200,100+3.33*AQ305-AR305*AP305/$I$2),IF((AQ305*$I$2*100/(AR305*AP305))&lt;100+AQ305-3.33*AR305*AP305/$I$2,100+AQ305-3.33*AR305*AP305/$I$2,IF((AQ305*$I$2*100/(AR305*AP305))&gt;200,200,(AQ305*$I$2*100/(AR305*AP305))))),"")</f>
        <v/>
      </c>
      <c r="AU305" s="70">
        <f>IF(AP305&gt;0,MAX(K305:AO305),"")</f>
        <v/>
      </c>
      <c r="AV305" s="70">
        <f>IFERROR(VLOOKUP(A305,Maximos!A:AQ,8+(Precipitacion!$E$2-1)*3,FALSE),"")</f>
        <v/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5" s="72">
        <f>IFERROR(AU305-AV305,"NA")</f>
        <v/>
      </c>
    </row>
    <row r="306" ht="15" customHeight="1">
      <c r="A306" s="68" t="n">
        <v>24010630</v>
      </c>
      <c r="B306" s="69" t="inlineStr">
        <is>
          <t>Arcabuco</t>
        </is>
      </c>
      <c r="C306" s="69" t="inlineStr">
        <is>
          <t>Area Operativa 06 - Boyacá-Casanare-Vichada</t>
        </is>
      </c>
      <c r="D306" s="70" t="n">
        <v>-73.44413889</v>
      </c>
      <c r="E306" s="70" t="n">
        <v>5.760583333</v>
      </c>
      <c r="F306" s="68" t="n">
        <v>2600</v>
      </c>
      <c r="G306" s="68" t="n">
        <v>15</v>
      </c>
      <c r="H306" s="68" t="n">
        <v>15051</v>
      </c>
      <c r="I306" s="69" t="inlineStr">
        <is>
          <t>Boyacá</t>
        </is>
      </c>
      <c r="J306" s="69" t="inlineStr">
        <is>
          <t>Arcabuco</t>
        </is>
      </c>
      <c r="K306" s="72" t="n">
        <v>0.5</v>
      </c>
      <c r="L306" s="72" t="n">
        <v>0</v>
      </c>
      <c r="M306" s="72" t="n">
        <v>0</v>
      </c>
      <c r="N306" s="72" t="n">
        <v>0</v>
      </c>
      <c r="O306" s="72" t="n">
        <v>0</v>
      </c>
      <c r="P306" s="72" t="n">
        <v>0</v>
      </c>
      <c r="Q306" s="72" t="n">
        <v>0</v>
      </c>
      <c r="R306" s="72" t="n">
        <v>0</v>
      </c>
      <c r="S306" s="72" t="n">
        <v>0</v>
      </c>
      <c r="T306" s="72" t="n"/>
      <c r="U306" s="72" t="n"/>
      <c r="V306" s="72" t="n"/>
      <c r="W306" s="72" t="n"/>
      <c r="X306" s="72" t="n"/>
      <c r="Y306" s="72" t="n"/>
      <c r="Z306" s="72" t="n"/>
      <c r="AA306" s="72" t="n"/>
      <c r="AB306" s="72" t="n"/>
      <c r="AC306" s="72" t="n"/>
      <c r="AD306" s="72" t="n"/>
      <c r="AE306" s="72" t="n"/>
      <c r="AF306" s="72" t="n"/>
      <c r="AG306" s="72" t="n"/>
      <c r="AH306" s="72" t="n"/>
      <c r="AI306" s="72" t="n"/>
      <c r="AJ306" s="72" t="n"/>
      <c r="AK306" s="72" t="n"/>
      <c r="AL306" s="72" t="n"/>
      <c r="AM306" s="72" t="n"/>
      <c r="AN306" s="72" t="n"/>
      <c r="AO306" s="72" t="n"/>
      <c r="AP306" s="70">
        <f>COUNTIF(K306:AO306,"&gt;=0")</f>
        <v/>
      </c>
      <c r="AQ306" s="70">
        <f>IF(AP306&gt;0,SUM(K306:AO306),"")</f>
        <v/>
      </c>
      <c r="AR306" s="70">
        <f>IFERROR(VLOOKUP(A306,Climatologia_PP!A:U,9+Precipitacion!$E$2,FALSE),"")</f>
        <v/>
      </c>
      <c r="AS306" s="70">
        <f>IFERROR((AQ306/AR306)*100,"")</f>
        <v/>
      </c>
      <c r="AT306" s="70">
        <f>IFERROR(IF(AND((AQ306*$I$2*100/(AR306*AP306))&gt;100+3.33*AQ306-AR306*AP306/$I$2,AR306&lt;30),IF(100+3.33*AQ306-AR306*AP306/$I$2&gt;200,200,100+3.33*AQ306-AR306*AP306/$I$2),IF((AQ306*$I$2*100/(AR306*AP306))&lt;100+AQ306-3.33*AR306*AP306/$I$2,100+AQ306-3.33*AR306*AP306/$I$2,IF((AQ306*$I$2*100/(AR306*AP306))&gt;200,200,(AQ306*$I$2*100/(AR306*AP306))))),"")</f>
        <v/>
      </c>
      <c r="AU306" s="70">
        <f>IF(AP306&gt;0,MAX(K306:AO306),"")</f>
        <v/>
      </c>
      <c r="AV306" s="70">
        <f>IFERROR(VLOOKUP(A306,Maximos!A:AQ,8+(Precipitacion!$E$2-1)*3,FALSE),"")</f>
        <v/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>
        <f>IFERROR(AU306-AV306,"NA")</f>
        <v/>
      </c>
    </row>
    <row r="307" ht="15" customHeight="1">
      <c r="A307" s="68" t="n">
        <v>24035250</v>
      </c>
      <c r="B307" s="69" t="inlineStr">
        <is>
          <t>Chita - Aut</t>
        </is>
      </c>
      <c r="C307" s="69" t="inlineStr">
        <is>
          <t>Area Operativa 06 - Boyacá-Casanare-Vichada</t>
        </is>
      </c>
      <c r="D307" s="70" t="n">
        <v>-72.46556</v>
      </c>
      <c r="E307" s="70" t="n">
        <v>6.18778</v>
      </c>
      <c r="F307" s="68" t="n">
        <v>2961</v>
      </c>
      <c r="G307" s="68" t="n">
        <v>15</v>
      </c>
      <c r="H307" s="68" t="n">
        <v>15183</v>
      </c>
      <c r="I307" s="69" t="inlineStr">
        <is>
          <t>Boyacá</t>
        </is>
      </c>
      <c r="J307" s="69" t="inlineStr">
        <is>
          <t>Chita</t>
        </is>
      </c>
      <c r="K307" s="72" t="n">
        <v/>
      </c>
      <c r="L307" s="72" t="n">
        <v>0</v>
      </c>
      <c r="M307" s="72" t="n">
        <v>1.2</v>
      </c>
      <c r="N307" s="72" t="n">
        <v/>
      </c>
      <c r="O307" s="72" t="n">
        <v>3.7</v>
      </c>
      <c r="P307" s="72" t="n">
        <v/>
      </c>
      <c r="Q307" s="72" t="n">
        <v>3.2</v>
      </c>
      <c r="R307" s="72" t="n">
        <v>7</v>
      </c>
      <c r="S307" s="72" t="n">
        <v>3.5</v>
      </c>
      <c r="T307" s="72" t="n"/>
      <c r="U307" s="72" t="n"/>
      <c r="V307" s="72" t="n"/>
      <c r="W307" s="72" t="n"/>
      <c r="X307" s="72" t="n"/>
      <c r="Y307" s="72" t="n"/>
      <c r="Z307" s="72" t="n"/>
      <c r="AA307" s="72" t="n"/>
      <c r="AB307" s="72" t="n"/>
      <c r="AC307" s="72" t="n"/>
      <c r="AD307" s="72" t="n"/>
      <c r="AE307" s="72" t="n"/>
      <c r="AF307" s="72" t="n"/>
      <c r="AG307" s="72" t="n"/>
      <c r="AH307" s="72" t="n"/>
      <c r="AI307" s="72" t="n"/>
      <c r="AJ307" s="72" t="n"/>
      <c r="AK307" s="72" t="n"/>
      <c r="AL307" s="72" t="n"/>
      <c r="AM307" s="72" t="n"/>
      <c r="AN307" s="72" t="n"/>
      <c r="AO307" s="72" t="n"/>
      <c r="AP307" s="70">
        <f>COUNTIF(K307:AO307,"&gt;=0")</f>
        <v/>
      </c>
      <c r="AQ307" s="70">
        <f>IF(AP307&gt;0,SUM(K307:AO307),"")</f>
        <v/>
      </c>
      <c r="AR307" s="70">
        <f>IFERROR(VLOOKUP(A307,Climatologia_PP!A:U,9+Precipitacion!$E$2,FALSE),"")</f>
        <v/>
      </c>
      <c r="AS307" s="70">
        <f>IFERROR((AQ307/AR307)*100,"")</f>
        <v/>
      </c>
      <c r="AT307" s="70">
        <f>IFERROR(IF(AND((AQ307*$I$2*100/(AR307*AP307))&gt;100+3.33*AQ307-AR307*AP307/$I$2,AR307&lt;30),IF(100+3.33*AQ307-AR307*AP307/$I$2&gt;200,200,100+3.33*AQ307-AR307*AP307/$I$2),IF((AQ307*$I$2*100/(AR307*AP307))&lt;100+AQ307-3.33*AR307*AP307/$I$2,100+AQ307-3.33*AR307*AP307/$I$2,IF((AQ307*$I$2*100/(AR307*AP307))&gt;200,200,(AQ307*$I$2*100/(AR307*AP307))))),"")</f>
        <v/>
      </c>
      <c r="AU307" s="70">
        <f>IF(AP307&gt;0,MAX(K307:AO307),"")</f>
        <v/>
      </c>
      <c r="AV307" s="70">
        <f>IFERROR(VLOOKUP(A307,Maximos!A:AQ,8+(Precipitacion!$E$2-1)*3,FALSE),"")</f>
        <v/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>
        <f>IFERROR(AU307-AV307,"NA")</f>
        <v/>
      </c>
    </row>
    <row r="308" ht="15" customHeight="1">
      <c r="A308" s="68" t="n">
        <v>24030240</v>
      </c>
      <c r="B308" s="69" t="inlineStr">
        <is>
          <t>Susacon</t>
        </is>
      </c>
      <c r="C308" s="69" t="inlineStr">
        <is>
          <t>Area Operativa 06 - Boyacá-Casanare-Vichada</t>
        </is>
      </c>
      <c r="D308" s="70" t="n">
        <v>-72.68933333</v>
      </c>
      <c r="E308" s="70" t="n">
        <v>6.23175</v>
      </c>
      <c r="F308" s="68" t="n">
        <v>2550</v>
      </c>
      <c r="G308" s="68" t="n">
        <v>15</v>
      </c>
      <c r="H308" s="68" t="n">
        <v>15774</v>
      </c>
      <c r="I308" s="69" t="inlineStr">
        <is>
          <t>Boyacá</t>
        </is>
      </c>
      <c r="J308" s="69" t="inlineStr">
        <is>
          <t>Susacón</t>
        </is>
      </c>
      <c r="K308" s="72" t="n">
        <v>0</v>
      </c>
      <c r="L308" s="72" t="n">
        <v>0</v>
      </c>
      <c r="M308" s="72" t="n">
        <v>0</v>
      </c>
      <c r="N308" s="72" t="n">
        <v>0</v>
      </c>
      <c r="O308" s="72" t="n">
        <v>0</v>
      </c>
      <c r="P308" s="72" t="n">
        <v>0</v>
      </c>
      <c r="Q308" s="72" t="n">
        <v>0</v>
      </c>
      <c r="R308" s="72" t="n">
        <v>0</v>
      </c>
      <c r="S308" s="72" t="n">
        <v>0</v>
      </c>
      <c r="T308" s="72" t="n"/>
      <c r="U308" s="72" t="n"/>
      <c r="V308" s="72" t="n"/>
      <c r="W308" s="72" t="n"/>
      <c r="X308" s="72" t="n"/>
      <c r="Y308" s="72" t="n"/>
      <c r="Z308" s="72" t="n"/>
      <c r="AA308" s="72" t="n"/>
      <c r="AB308" s="72" t="n"/>
      <c r="AC308" s="72" t="n"/>
      <c r="AD308" s="72" t="n"/>
      <c r="AE308" s="72" t="n"/>
      <c r="AF308" s="72" t="n"/>
      <c r="AG308" s="72" t="n"/>
      <c r="AH308" s="72" t="n"/>
      <c r="AI308" s="72" t="n"/>
      <c r="AJ308" s="72" t="n"/>
      <c r="AK308" s="72" t="n"/>
      <c r="AL308" s="72" t="n"/>
      <c r="AM308" s="72" t="n"/>
      <c r="AN308" s="72" t="n"/>
      <c r="AO308" s="72" t="n"/>
      <c r="AP308" s="70">
        <f>COUNTIF(K308:AO308,"&gt;=0")</f>
        <v/>
      </c>
      <c r="AQ308" s="70">
        <f>IF(AP308&gt;0,SUM(K308:AO308),"")</f>
        <v/>
      </c>
      <c r="AR308" s="70">
        <f>IFERROR(VLOOKUP(A308,Climatologia_PP!A:U,9+Precipitacion!$E$2,FALSE),"")</f>
        <v/>
      </c>
      <c r="AS308" s="70">
        <f>IFERROR((AQ308/AR308)*100,"")</f>
        <v/>
      </c>
      <c r="AT308" s="70">
        <f>IFERROR(IF(AND((AQ308*$I$2*100/(AR308*AP308))&gt;100+3.33*AQ308-AR308*AP308/$I$2,AR308&lt;30),IF(100+3.33*AQ308-AR308*AP308/$I$2&gt;200,200,100+3.33*AQ308-AR308*AP308/$I$2),IF((AQ308*$I$2*100/(AR308*AP308))&lt;100+AQ308-3.33*AR308*AP308/$I$2,100+AQ308-3.33*AR308*AP308/$I$2,IF((AQ308*$I$2*100/(AR308*AP308))&gt;200,200,(AQ308*$I$2*100/(AR308*AP308))))),"")</f>
        <v/>
      </c>
      <c r="AU308" s="70">
        <f>IF(AP308&gt;0,MAX(K308:AO308),"")</f>
        <v/>
      </c>
      <c r="AV308" s="70">
        <f>IFERROR(VLOOKUP(A308,Maximos!A:AQ,8+(Precipitacion!$E$2-1)*3,FALSE),"")</f>
        <v/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8" s="72">
        <f>IFERROR(AU308-AV308,"NA")</f>
        <v/>
      </c>
    </row>
    <row r="309" ht="15" customHeight="1">
      <c r="A309" s="68" t="n">
        <v>24035330</v>
      </c>
      <c r="B309" s="69" t="inlineStr">
        <is>
          <t>Boavita</t>
        </is>
      </c>
      <c r="C309" s="69" t="inlineStr">
        <is>
          <t>Area Operativa 06 - Boyacá-Casanare-Vichada</t>
        </is>
      </c>
      <c r="D309" s="70" t="n">
        <v>-72.58227778</v>
      </c>
      <c r="E309" s="70" t="n">
        <v>6.328972222</v>
      </c>
      <c r="F309" s="68" t="n">
        <v>2150</v>
      </c>
      <c r="G309" s="68" t="n">
        <v>15</v>
      </c>
      <c r="H309" s="68" t="n">
        <v>15097</v>
      </c>
      <c r="I309" s="69" t="inlineStr">
        <is>
          <t>Boyacá</t>
        </is>
      </c>
      <c r="J309" s="69" t="inlineStr">
        <is>
          <t>Boavita</t>
        </is>
      </c>
      <c r="K309" s="72" t="n">
        <v>0</v>
      </c>
      <c r="L309" s="72" t="n">
        <v>0</v>
      </c>
      <c r="M309" s="72" t="n">
        <v>0</v>
      </c>
      <c r="N309" s="72" t="n">
        <v>0</v>
      </c>
      <c r="O309" s="72" t="n">
        <v>0</v>
      </c>
      <c r="P309" s="72" t="n">
        <v>0</v>
      </c>
      <c r="Q309" s="72" t="n">
        <v>0</v>
      </c>
      <c r="R309" s="72" t="n">
        <v>0</v>
      </c>
      <c r="S309" s="72" t="n">
        <v>1.2</v>
      </c>
      <c r="T309" s="72" t="n"/>
      <c r="U309" s="72" t="n"/>
      <c r="V309" s="72" t="n"/>
      <c r="W309" s="72" t="n"/>
      <c r="X309" s="72" t="n"/>
      <c r="Y309" s="72" t="n"/>
      <c r="Z309" s="72" t="n"/>
      <c r="AA309" s="72" t="n"/>
      <c r="AB309" s="72" t="n"/>
      <c r="AC309" s="72" t="n"/>
      <c r="AD309" s="72" t="n"/>
      <c r="AE309" s="72" t="n"/>
      <c r="AF309" s="72" t="n"/>
      <c r="AG309" s="72" t="n"/>
      <c r="AH309" s="72" t="n"/>
      <c r="AI309" s="72" t="n"/>
      <c r="AJ309" s="72" t="n"/>
      <c r="AK309" s="72" t="n"/>
      <c r="AL309" s="72" t="n"/>
      <c r="AM309" s="72" t="n"/>
      <c r="AN309" s="72" t="n"/>
      <c r="AO309" s="72" t="n"/>
      <c r="AP309" s="70">
        <f>COUNTIF(K309:AO309,"&gt;=0")</f>
        <v/>
      </c>
      <c r="AQ309" s="70">
        <f>IF(AP309&gt;0,SUM(K309:AO309),"")</f>
        <v/>
      </c>
      <c r="AR309" s="70">
        <f>IFERROR(VLOOKUP(A309,Climatologia_PP!A:U,9+Precipitacion!$E$2,FALSE),"")</f>
        <v/>
      </c>
      <c r="AS309" s="70">
        <f>IFERROR((AQ309/AR309)*100,"")</f>
        <v/>
      </c>
      <c r="AT309" s="70">
        <f>IFERROR(IF(AND((AQ309*$I$2*100/(AR309*AP309))&gt;100+3.33*AQ309-AR309*AP309/$I$2,AR309&lt;30),IF(100+3.33*AQ309-AR309*AP309/$I$2&gt;200,200,100+3.33*AQ309-AR309*AP309/$I$2),IF((AQ309*$I$2*100/(AR309*AP309))&lt;100+AQ309-3.33*AR309*AP309/$I$2,100+AQ309-3.33*AR309*AP309/$I$2,IF((AQ309*$I$2*100/(AR309*AP309))&gt;200,200,(AQ309*$I$2*100/(AR309*AP309))))),"")</f>
        <v/>
      </c>
      <c r="AU309" s="70">
        <f>IF(AP309&gt;0,MAX(K309:AO309),"")</f>
        <v/>
      </c>
      <c r="AV309" s="70">
        <f>IFERROR(VLOOKUP(A309,Maximos!A:AQ,8+(Precipitacion!$E$2-1)*3,FALSE),"")</f>
        <v/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9" s="72">
        <f>IFERROR(AU309-AV309,"NA")</f>
        <v/>
      </c>
    </row>
    <row r="310" ht="15" customHeight="1">
      <c r="A310" s="68" t="n">
        <v>24030260</v>
      </c>
      <c r="B310" s="69" t="inlineStr">
        <is>
          <t>Cocuy El</t>
        </is>
      </c>
      <c r="C310" s="69" t="inlineStr">
        <is>
          <t>Area Operativa 06 - Boyacá-Casanare-Vichada</t>
        </is>
      </c>
      <c r="D310" s="70" t="n">
        <v>-72.44544444</v>
      </c>
      <c r="E310" s="70" t="n">
        <v>6.408222222</v>
      </c>
      <c r="F310" s="68" t="n">
        <v>2749</v>
      </c>
      <c r="G310" s="68" t="n">
        <v>15</v>
      </c>
      <c r="H310" s="68" t="n">
        <v>15244</v>
      </c>
      <c r="I310" s="69" t="inlineStr">
        <is>
          <t>Boyacá</t>
        </is>
      </c>
      <c r="J310" s="69" t="inlineStr">
        <is>
          <t>El Cocuy</t>
        </is>
      </c>
      <c r="K310" s="72" t="n">
        <v>0</v>
      </c>
      <c r="L310" s="72" t="n">
        <v>0</v>
      </c>
      <c r="M310" s="72" t="n">
        <v>0</v>
      </c>
      <c r="N310" s="72" t="n">
        <v/>
      </c>
      <c r="O310" s="72" t="n">
        <v>2.2</v>
      </c>
      <c r="P310" s="72" t="n">
        <v>0</v>
      </c>
      <c r="Q310" s="72" t="n">
        <v>0</v>
      </c>
      <c r="R310" s="72" t="n">
        <v>0</v>
      </c>
      <c r="S310" s="72" t="n">
        <v>0</v>
      </c>
      <c r="T310" s="72" t="n"/>
      <c r="U310" s="72" t="n"/>
      <c r="V310" s="72" t="n"/>
      <c r="W310" s="72" t="n"/>
      <c r="X310" s="72" t="n"/>
      <c r="Y310" s="72" t="n"/>
      <c r="Z310" s="72" t="n"/>
      <c r="AA310" s="72" t="n"/>
      <c r="AB310" s="72" t="n"/>
      <c r="AC310" s="72" t="n"/>
      <c r="AD310" s="72" t="n"/>
      <c r="AE310" s="72" t="n"/>
      <c r="AF310" s="72" t="n"/>
      <c r="AG310" s="72" t="n"/>
      <c r="AH310" s="72" t="n"/>
      <c r="AI310" s="72" t="n"/>
      <c r="AJ310" s="72" t="n"/>
      <c r="AK310" s="72" t="n"/>
      <c r="AL310" s="72" t="n"/>
      <c r="AM310" s="72" t="n"/>
      <c r="AN310" s="72" t="n"/>
      <c r="AO310" s="72" t="n"/>
      <c r="AP310" s="70">
        <f>COUNTIF(K310:AO310,"&gt;=0")</f>
        <v/>
      </c>
      <c r="AQ310" s="70">
        <f>IF(AP310&gt;0,SUM(K310:AO310),"")</f>
        <v/>
      </c>
      <c r="AR310" s="70">
        <f>IFERROR(VLOOKUP(A310,Climatologia_PP!A:U,9+Precipitacion!$E$2,FALSE),"")</f>
        <v/>
      </c>
      <c r="AS310" s="70">
        <f>IFERROR((AQ310/AR310)*100,"")</f>
        <v/>
      </c>
      <c r="AT310" s="70">
        <f>IFERROR(IF(AND((AQ310*$I$2*100/(AR310*AP310))&gt;100+3.33*AQ310-AR310*AP310/$I$2,AR310&lt;30),IF(100+3.33*AQ310-AR310*AP310/$I$2&gt;200,200,100+3.33*AQ310-AR310*AP310/$I$2),IF((AQ310*$I$2*100/(AR310*AP310))&lt;100+AQ310-3.33*AR310*AP310/$I$2,100+AQ310-3.33*AR310*AP310/$I$2,IF((AQ310*$I$2*100/(AR310*AP310))&gt;200,200,(AQ310*$I$2*100/(AR310*AP310))))),"")</f>
        <v/>
      </c>
      <c r="AU310" s="70">
        <f>IF(AP310&gt;0,MAX(K310:AO310),"")</f>
        <v/>
      </c>
      <c r="AV310" s="70">
        <f>IFERROR(VLOOKUP(A310,Maximos!A:AQ,8+(Precipitacion!$E$2-1)*3,FALSE),"")</f>
        <v/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0" s="72">
        <f>IFERROR(AU310-AV310,"NA")</f>
        <v/>
      </c>
    </row>
    <row r="311" ht="15" customHeight="1">
      <c r="A311" s="68" t="n">
        <v>36025010</v>
      </c>
      <c r="B311" s="69" t="inlineStr">
        <is>
          <t>Tame</t>
        </is>
      </c>
      <c r="C311" s="69" t="inlineStr">
        <is>
          <t>Area Operativa 06 - Boyacá-Casanare-Vichada</t>
        </is>
      </c>
      <c r="D311" s="70" t="n">
        <v>-71.74502778</v>
      </c>
      <c r="E311" s="70" t="n">
        <v>6.456194444</v>
      </c>
      <c r="F311" s="68" t="n">
        <v>350</v>
      </c>
      <c r="G311" s="68" t="n">
        <v>81</v>
      </c>
      <c r="H311" s="68" t="n">
        <v>81794</v>
      </c>
      <c r="I311" s="69" t="inlineStr">
        <is>
          <t>Arauca</t>
        </is>
      </c>
      <c r="J311" s="69" t="inlineStr">
        <is>
          <t>Tame</t>
        </is>
      </c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  <c r="AA311" s="72" t="n"/>
      <c r="AB311" s="72" t="n"/>
      <c r="AC311" s="72" t="n"/>
      <c r="AD311" s="72" t="n"/>
      <c r="AE311" s="72" t="n"/>
      <c r="AF311" s="72" t="n"/>
      <c r="AG311" s="72" t="n"/>
      <c r="AH311" s="72" t="n"/>
      <c r="AI311" s="72" t="n"/>
      <c r="AJ311" s="72" t="n"/>
      <c r="AK311" s="72" t="n"/>
      <c r="AL311" s="72" t="n"/>
      <c r="AM311" s="72" t="n"/>
      <c r="AN311" s="72" t="n"/>
      <c r="AO311" s="72" t="n"/>
      <c r="AP311" s="70">
        <f>COUNTIF(K311:AO311,"&gt;=0")</f>
        <v/>
      </c>
      <c r="AQ311" s="70">
        <f>IF(AP311&gt;0,SUM(K311:AO311),"")</f>
        <v/>
      </c>
      <c r="AR311" s="70">
        <f>IFERROR(VLOOKUP(A311,Climatologia_PP!A:U,9+Precipitacion!$E$2,FALSE),"")</f>
        <v/>
      </c>
      <c r="AS311" s="70">
        <f>IFERROR((AQ311/AR311)*100,"")</f>
        <v/>
      </c>
      <c r="AT311" s="70">
        <f>IFERROR(IF(AND((AQ311*$I$2*100/(AR311*AP311))&gt;100+3.33*AQ311-AR311*AP311/$I$2,AR311&lt;30),IF(100+3.33*AQ311-AR311*AP311/$I$2&gt;200,200,100+3.33*AQ311-AR311*AP311/$I$2),IF((AQ311*$I$2*100/(AR311*AP311))&lt;100+AQ311-3.33*AR311*AP311/$I$2,100+AQ311-3.33*AR311*AP311/$I$2,IF((AQ311*$I$2*100/(AR311*AP311))&gt;200,200,(AQ311*$I$2*100/(AR311*AP311))))),"")</f>
        <v/>
      </c>
      <c r="AU311" s="70">
        <f>IF(AP311&gt;0,MAX(K311:AO311),"")</f>
        <v/>
      </c>
      <c r="AV311" s="70">
        <f>IFERROR(VLOOKUP(A311,Maximos!A:AQ,8+(Precipitacion!$E$2-1)*3,FALSE),"")</f>
        <v/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1" s="72">
        <f>IFERROR(AU311-AV311,"NA")</f>
        <v/>
      </c>
    </row>
    <row r="312" ht="15" customHeight="1">
      <c r="A312" s="68" t="n">
        <v>24035070</v>
      </c>
      <c r="B312" s="69" t="inlineStr">
        <is>
          <t>Guican</t>
        </is>
      </c>
      <c r="C312" s="69" t="inlineStr">
        <is>
          <t>Area Operativa 06 - Boyacá-Casanare-Vichada</t>
        </is>
      </c>
      <c r="D312" s="70" t="n">
        <v>-72.40919443999999</v>
      </c>
      <c r="E312" s="70" t="n">
        <v>6.463472222</v>
      </c>
      <c r="F312" s="68" t="n">
        <v>2963</v>
      </c>
      <c r="G312" s="68" t="n">
        <v>15</v>
      </c>
      <c r="H312" s="68" t="n">
        <v>15332</v>
      </c>
      <c r="I312" s="69" t="inlineStr">
        <is>
          <t>Boyacá</t>
        </is>
      </c>
      <c r="J312" s="69" t="inlineStr">
        <is>
          <t>Güicán De La Sierra</t>
        </is>
      </c>
      <c r="K312" s="72" t="n">
        <v>0</v>
      </c>
      <c r="L312" s="72" t="n">
        <v>0</v>
      </c>
      <c r="M312" s="72" t="n">
        <v>0</v>
      </c>
      <c r="N312" s="72" t="n">
        <v>1.5</v>
      </c>
      <c r="O312" s="72" t="n">
        <v>0</v>
      </c>
      <c r="P312" s="72" t="n">
        <v>0</v>
      </c>
      <c r="Q312" s="72" t="n">
        <v>0</v>
      </c>
      <c r="R312" s="72" t="n">
        <v>0</v>
      </c>
      <c r="S312" s="72" t="n">
        <v>0</v>
      </c>
      <c r="T312" s="72" t="n"/>
      <c r="U312" s="72" t="n"/>
      <c r="V312" s="72" t="n"/>
      <c r="W312" s="72" t="n"/>
      <c r="X312" s="72" t="n"/>
      <c r="Y312" s="72" t="n"/>
      <c r="Z312" s="72" t="n"/>
      <c r="AA312" s="72" t="n"/>
      <c r="AB312" s="72" t="n"/>
      <c r="AC312" s="72" t="n"/>
      <c r="AD312" s="72" t="n"/>
      <c r="AE312" s="72" t="n"/>
      <c r="AF312" s="72" t="n"/>
      <c r="AG312" s="72" t="n"/>
      <c r="AH312" s="72" t="n"/>
      <c r="AI312" s="72" t="n"/>
      <c r="AJ312" s="72" t="n"/>
      <c r="AK312" s="72" t="n"/>
      <c r="AL312" s="72" t="n"/>
      <c r="AM312" s="72" t="n"/>
      <c r="AN312" s="72" t="n"/>
      <c r="AO312" s="72" t="n"/>
      <c r="AP312" s="70">
        <f>COUNTIF(K312:AO312,"&gt;=0")</f>
        <v/>
      </c>
      <c r="AQ312" s="70">
        <f>IF(AP312&gt;0,SUM(K312:AO312),"")</f>
        <v/>
      </c>
      <c r="AR312" s="70">
        <f>IFERROR(VLOOKUP(A312,Climatologia_PP!A:U,9+Precipitacion!$E$2,FALSE),"")</f>
        <v/>
      </c>
      <c r="AS312" s="70">
        <f>IFERROR((AQ312/AR312)*100,"")</f>
        <v/>
      </c>
      <c r="AT312" s="70">
        <f>IFERROR(IF(AND((AQ312*$I$2*100/(AR312*AP312))&gt;100+3.33*AQ312-AR312*AP312/$I$2,AR312&lt;30),IF(100+3.33*AQ312-AR312*AP312/$I$2&gt;200,200,100+3.33*AQ312-AR312*AP312/$I$2),IF((AQ312*$I$2*100/(AR312*AP312))&lt;100+AQ312-3.33*AR312*AP312/$I$2,100+AQ312-3.33*AR312*AP312/$I$2,IF((AQ312*$I$2*100/(AR312*AP312))&gt;200,200,(AQ312*$I$2*100/(AR312*AP312))))),"")</f>
        <v/>
      </c>
      <c r="AU312" s="70">
        <f>IF(AP312&gt;0,MAX(K312:AO312),"")</f>
        <v/>
      </c>
      <c r="AV312" s="70">
        <f>IFERROR(VLOOKUP(A312,Maximos!A:AQ,8+(Precipitacion!$E$2-1)*3,FALSE),"")</f>
        <v/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2" s="72">
        <f>IFERROR(AU312-AV312,"NA")</f>
        <v/>
      </c>
    </row>
    <row r="313" ht="15" customHeight="1">
      <c r="A313" s="68" t="n">
        <v>24035260</v>
      </c>
      <c r="B313" s="69" t="inlineStr">
        <is>
          <t>Capitanejo</t>
        </is>
      </c>
      <c r="C313" s="69" t="inlineStr">
        <is>
          <t>Area Operativa 06 - Boyacá-Casanare-Vichada</t>
        </is>
      </c>
      <c r="D313" s="70" t="n">
        <v>-72.69661111000001</v>
      </c>
      <c r="E313" s="70" t="n">
        <v>6.520722222</v>
      </c>
      <c r="F313" s="68" t="n">
        <v>1160</v>
      </c>
      <c r="G313" s="68" t="n">
        <v>68</v>
      </c>
      <c r="H313" s="68" t="n">
        <v>68147</v>
      </c>
      <c r="I313" s="69" t="inlineStr">
        <is>
          <t>Santander</t>
        </is>
      </c>
      <c r="J313" s="69" t="inlineStr">
        <is>
          <t>Capitanejo</t>
        </is>
      </c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D313" s="72" t="n"/>
      <c r="AE313" s="72" t="n"/>
      <c r="AF313" s="72" t="n"/>
      <c r="AG313" s="72" t="n"/>
      <c r="AH313" s="72" t="n"/>
      <c r="AI313" s="72" t="n"/>
      <c r="AJ313" s="72" t="n"/>
      <c r="AK313" s="72" t="n"/>
      <c r="AL313" s="72" t="n"/>
      <c r="AM313" s="72" t="n"/>
      <c r="AN313" s="72" t="n"/>
      <c r="AO313" s="72" t="n"/>
      <c r="AP313" s="70">
        <f>COUNTIF(K313:AO313,"&gt;=0")</f>
        <v/>
      </c>
      <c r="AQ313" s="70">
        <f>IF(AP313&gt;0,SUM(K313:AO313),"")</f>
        <v/>
      </c>
      <c r="AR313" s="70">
        <f>IFERROR(VLOOKUP(A313,Climatologia_PP!A:U,9+Precipitacion!$E$2,FALSE),"")</f>
        <v/>
      </c>
      <c r="AS313" s="70">
        <f>IFERROR((AQ313/AR313)*100,"")</f>
        <v/>
      </c>
      <c r="AT313" s="70">
        <f>IFERROR(IF(AND((AQ313*$I$2*100/(AR313*AP313))&gt;100+3.33*AQ313-AR313*AP313/$I$2,AR313&lt;30),IF(100+3.33*AQ313-AR313*AP313/$I$2&gt;200,200,100+3.33*AQ313-AR313*AP313/$I$2),IF((AQ313*$I$2*100/(AR313*AP313))&lt;100+AQ313-3.33*AR313*AP313/$I$2,100+AQ313-3.33*AR313*AP313/$I$2,IF((AQ313*$I$2*100/(AR313*AP313))&gt;200,200,(AQ313*$I$2*100/(AR313*AP313))))),"")</f>
        <v/>
      </c>
      <c r="AU313" s="70">
        <f>IF(AP313&gt;0,MAX(K313:AO313),"")</f>
        <v/>
      </c>
      <c r="AV313" s="70">
        <f>IFERROR(VLOOKUP(A313,Maximos!A:AQ,8+(Precipitacion!$E$2-1)*3,FALSE),"")</f>
        <v/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3" s="72">
        <f>IFERROR(AU313-AV313,"NA")</f>
        <v/>
      </c>
    </row>
    <row r="314" ht="15" customHeight="1">
      <c r="A314" s="68" t="n">
        <v>24035310</v>
      </c>
      <c r="B314" s="69" t="inlineStr">
        <is>
          <t>Chiscas</t>
        </is>
      </c>
      <c r="C314" s="69" t="inlineStr">
        <is>
          <t>Area Operativa 06 - Boyacá-Casanare-Vichada</t>
        </is>
      </c>
      <c r="D314" s="70" t="n">
        <v>-72.50472222</v>
      </c>
      <c r="E314" s="70" t="n">
        <v>6.549527778</v>
      </c>
      <c r="F314" s="68" t="n">
        <v>2350</v>
      </c>
      <c r="G314" s="68" t="n">
        <v>15</v>
      </c>
      <c r="H314" s="68" t="n">
        <v>15180</v>
      </c>
      <c r="I314" s="69" t="inlineStr">
        <is>
          <t>Boyacá</t>
        </is>
      </c>
      <c r="J314" s="69" t="inlineStr">
        <is>
          <t>Chiscas</t>
        </is>
      </c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  <c r="Z314" s="72" t="n"/>
      <c r="AA314" s="72" t="n"/>
      <c r="AB314" s="72" t="n"/>
      <c r="AC314" s="72" t="n"/>
      <c r="AD314" s="72" t="n"/>
      <c r="AE314" s="72" t="n"/>
      <c r="AF314" s="72" t="n"/>
      <c r="AG314" s="72" t="n"/>
      <c r="AH314" s="72" t="n"/>
      <c r="AI314" s="72" t="n"/>
      <c r="AJ314" s="72" t="n"/>
      <c r="AK314" s="72" t="n"/>
      <c r="AL314" s="72" t="n"/>
      <c r="AM314" s="72" t="n"/>
      <c r="AN314" s="72" t="n"/>
      <c r="AO314" s="72" t="n"/>
      <c r="AP314" s="70">
        <f>COUNTIF(K314:AO314,"&gt;=0")</f>
        <v/>
      </c>
      <c r="AQ314" s="70">
        <f>IF(AP314&gt;0,SUM(K314:AO314),"")</f>
        <v/>
      </c>
      <c r="AR314" s="70">
        <f>IFERROR(VLOOKUP(A314,Climatologia_PP!A:U,9+Precipitacion!$E$2,FALSE),"")</f>
        <v/>
      </c>
      <c r="AS314" s="70">
        <f>IFERROR((AQ314/AR314)*100,"")</f>
        <v/>
      </c>
      <c r="AT314" s="70">
        <f>IFERROR(IF(AND((AQ314*$I$2*100/(AR314*AP314))&gt;100+3.33*AQ314-AR314*AP314/$I$2,AR314&lt;30),IF(100+3.33*AQ314-AR314*AP314/$I$2&gt;200,200,100+3.33*AQ314-AR314*AP314/$I$2),IF((AQ314*$I$2*100/(AR314*AP314))&lt;100+AQ314-3.33*AR314*AP314/$I$2,100+AQ314-3.33*AR314*AP314/$I$2,IF((AQ314*$I$2*100/(AR314*AP314))&gt;200,200,(AQ314*$I$2*100/(AR314*AP314))))),"")</f>
        <v/>
      </c>
      <c r="AU314" s="70">
        <f>IF(AP314&gt;0,MAX(K314:AO314),"")</f>
        <v/>
      </c>
      <c r="AV314" s="70">
        <f>IFERROR(VLOOKUP(A314,Maximos!A:AQ,8+(Precipitacion!$E$2-1)*3,FALSE),"")</f>
        <v/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4" s="72">
        <f>IFERROR(AU314-AV314,"NA")</f>
        <v/>
      </c>
    </row>
    <row r="315" ht="15" customHeight="1">
      <c r="A315" s="68" t="n">
        <v>36030030</v>
      </c>
      <c r="B315" s="69" t="inlineStr">
        <is>
          <t>Morichal</t>
        </is>
      </c>
      <c r="C315" s="69" t="inlineStr">
        <is>
          <t>Area Operativa 06 - Boyacá-Casanare-Vichada</t>
        </is>
      </c>
      <c r="D315" s="70" t="n">
        <v>-71.70763889</v>
      </c>
      <c r="E315" s="70" t="n">
        <v>6.570638889</v>
      </c>
      <c r="F315" s="68" t="n">
        <v>300</v>
      </c>
      <c r="G315" s="68" t="n">
        <v>81</v>
      </c>
      <c r="H315" s="68" t="n">
        <v>81794</v>
      </c>
      <c r="I315" s="69" t="inlineStr">
        <is>
          <t>Arauca</t>
        </is>
      </c>
      <c r="J315" s="69" t="inlineStr">
        <is>
          <t>Tame</t>
        </is>
      </c>
      <c r="K315" s="72" t="n">
        <v>1.9</v>
      </c>
      <c r="L315" s="72" t="n">
        <v>3.3</v>
      </c>
      <c r="M315" s="72" t="n">
        <v>9.300000000000001</v>
      </c>
      <c r="N315" s="72" t="n">
        <v/>
      </c>
      <c r="O315" s="72" t="n">
        <v>0</v>
      </c>
      <c r="P315" s="72" t="n">
        <v>0</v>
      </c>
      <c r="Q315" s="72" t="n">
        <v/>
      </c>
      <c r="R315" s="72" t="n">
        <v/>
      </c>
      <c r="S315" s="72" t="n">
        <v/>
      </c>
      <c r="T315" s="72" t="n"/>
      <c r="U315" s="72" t="n"/>
      <c r="V315" s="72" t="n"/>
      <c r="W315" s="72" t="n"/>
      <c r="X315" s="72" t="n"/>
      <c r="Y315" s="72" t="n"/>
      <c r="Z315" s="72" t="n"/>
      <c r="AA315" s="72" t="n"/>
      <c r="AB315" s="72" t="n"/>
      <c r="AC315" s="72" t="n"/>
      <c r="AD315" s="72" t="n"/>
      <c r="AE315" s="72" t="n"/>
      <c r="AF315" s="72" t="n"/>
      <c r="AG315" s="72" t="n"/>
      <c r="AH315" s="72" t="n"/>
      <c r="AI315" s="72" t="n"/>
      <c r="AJ315" s="72" t="n"/>
      <c r="AK315" s="72" t="n"/>
      <c r="AL315" s="72" t="n"/>
      <c r="AM315" s="72" t="n"/>
      <c r="AN315" s="72" t="n"/>
      <c r="AO315" s="72" t="n"/>
      <c r="AP315" s="70">
        <f>COUNTIF(K315:AO315,"&gt;=0")</f>
        <v/>
      </c>
      <c r="AQ315" s="70">
        <f>IF(AP315&gt;0,SUM(K315:AO315),"")</f>
        <v/>
      </c>
      <c r="AR315" s="70">
        <f>IFERROR(VLOOKUP(A315,Climatologia_PP!A:U,9+Precipitacion!$E$2,FALSE),"")</f>
        <v/>
      </c>
      <c r="AS315" s="70">
        <f>IFERROR((AQ315/AR315)*100,"")</f>
        <v/>
      </c>
      <c r="AT315" s="70">
        <f>IFERROR(IF(AND((AQ315*$I$2*100/(AR315*AP315))&gt;100+3.33*AQ315-AR315*AP315/$I$2,AR315&lt;30),IF(100+3.33*AQ315-AR315*AP315/$I$2&gt;200,200,100+3.33*AQ315-AR315*AP315/$I$2),IF((AQ315*$I$2*100/(AR315*AP315))&lt;100+AQ315-3.33*AR315*AP315/$I$2,100+AQ315-3.33*AR315*AP315/$I$2,IF((AQ315*$I$2*100/(AR315*AP315))&gt;200,200,(AQ315*$I$2*100/(AR315*AP315))))),"")</f>
        <v/>
      </c>
      <c r="AU315" s="70">
        <f>IF(AP315&gt;0,MAX(K315:AO315),"")</f>
        <v/>
      </c>
      <c r="AV315" s="70">
        <f>IFERROR(VLOOKUP(A315,Maximos!A:AQ,8+(Precipitacion!$E$2-1)*3,FALSE),"")</f>
        <v/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5" s="72">
        <f>IFERROR(AU315-AV315,"NA")</f>
        <v/>
      </c>
    </row>
    <row r="316" ht="15" customHeight="1">
      <c r="A316" s="68" t="n">
        <v>24030400</v>
      </c>
      <c r="B316" s="69" t="inlineStr">
        <is>
          <t>Santa Rosa D Viterbo</t>
        </is>
      </c>
      <c r="C316" s="69" t="inlineStr">
        <is>
          <t>Area Operativa 06 - Boyacá-Casanare-Vichada</t>
        </is>
      </c>
      <c r="D316" s="70" t="n">
        <v>-72.98577778000001</v>
      </c>
      <c r="E316" s="70" t="n">
        <v>5.868722222</v>
      </c>
      <c r="F316" s="68" t="n">
        <v>2690</v>
      </c>
      <c r="G316" s="68" t="n">
        <v>15</v>
      </c>
      <c r="H316" s="68" t="n">
        <v>15693</v>
      </c>
      <c r="I316" s="69" t="inlineStr">
        <is>
          <t>Boyacá</t>
        </is>
      </c>
      <c r="J316" s="69" t="inlineStr">
        <is>
          <t>Santa Rosa De Viterbo</t>
        </is>
      </c>
      <c r="K316" s="72" t="n">
        <v>0</v>
      </c>
      <c r="L316" s="72" t="n">
        <v>2.8</v>
      </c>
      <c r="M316" s="72" t="n">
        <v>0</v>
      </c>
      <c r="N316" s="72" t="n">
        <v>0</v>
      </c>
      <c r="O316" s="72" t="n">
        <v>0</v>
      </c>
      <c r="P316" s="72" t="n">
        <v>0</v>
      </c>
      <c r="Q316" s="72" t="n">
        <v>0</v>
      </c>
      <c r="R316" s="72" t="n">
        <v>0</v>
      </c>
      <c r="S316" s="72" t="n">
        <v>0</v>
      </c>
      <c r="T316" s="72" t="n"/>
      <c r="U316" s="72" t="n"/>
      <c r="V316" s="72" t="n"/>
      <c r="W316" s="72" t="n"/>
      <c r="X316" s="72" t="n"/>
      <c r="Y316" s="72" t="n"/>
      <c r="Z316" s="72" t="n"/>
      <c r="AA316" s="72" t="n"/>
      <c r="AB316" s="72" t="n"/>
      <c r="AC316" s="72" t="n"/>
      <c r="AD316" s="72" t="n"/>
      <c r="AE316" s="72" t="n"/>
      <c r="AF316" s="72" t="n"/>
      <c r="AG316" s="72" t="n"/>
      <c r="AH316" s="72" t="n"/>
      <c r="AI316" s="72" t="n"/>
      <c r="AJ316" s="72" t="n"/>
      <c r="AK316" s="72" t="n"/>
      <c r="AL316" s="72" t="n"/>
      <c r="AM316" s="72" t="n"/>
      <c r="AN316" s="72" t="n"/>
      <c r="AO316" s="72" t="n"/>
      <c r="AP316" s="70">
        <f>COUNTIF(K316:AO316,"&gt;=0")</f>
        <v/>
      </c>
      <c r="AQ316" s="70">
        <f>IF(AP316&gt;0,SUM(K316:AO316),"")</f>
        <v/>
      </c>
      <c r="AR316" s="70">
        <f>IFERROR(VLOOKUP(A316,Climatologia_PP!A:U,9+Precipitacion!$E$2,FALSE),"")</f>
        <v/>
      </c>
      <c r="AS316" s="70">
        <f>IFERROR((AQ316/AR316)*100,"")</f>
        <v/>
      </c>
      <c r="AT316" s="70">
        <f>IFERROR(IF(AND((AQ316*$I$2*100/(AR316*AP316))&gt;100+3.33*AQ316-AR316*AP316/$I$2,AR316&lt;30),IF(100+3.33*AQ316-AR316*AP316/$I$2&gt;200,200,100+3.33*AQ316-AR316*AP316/$I$2),IF((AQ316*$I$2*100/(AR316*AP316))&lt;100+AQ316-3.33*AR316*AP316/$I$2,100+AQ316-3.33*AR316*AP316/$I$2,IF((AQ316*$I$2*100/(AR316*AP316))&gt;200,200,(AQ316*$I$2*100/(AR316*AP316))))),"")</f>
        <v/>
      </c>
      <c r="AU316" s="70">
        <f>IF(AP316&gt;0,MAX(K316:AO316),"")</f>
        <v/>
      </c>
      <c r="AV316" s="70">
        <f>IFERROR(VLOOKUP(A316,Maximos!A:AQ,8+(Precipitacion!$E$2-1)*3,FALSE),"")</f>
        <v/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6" s="72">
        <f>IFERROR(AU316-AV316,"NA")</f>
        <v/>
      </c>
    </row>
    <row r="317" ht="15" customHeight="1">
      <c r="A317" s="68" t="n">
        <v>36015010</v>
      </c>
      <c r="B317" s="69" t="inlineStr">
        <is>
          <t>Paz De Ariporo</t>
        </is>
      </c>
      <c r="C317" s="69" t="inlineStr">
        <is>
          <t>Area Operativa 06 - Boyacá-Casanare-Vichada</t>
        </is>
      </c>
      <c r="D317" s="70" t="n">
        <v>-71.88719444</v>
      </c>
      <c r="E317" s="70" t="n">
        <v>5.878527778</v>
      </c>
      <c r="F317" s="68" t="n">
        <v>342</v>
      </c>
      <c r="G317" s="68" t="n">
        <v>85</v>
      </c>
      <c r="H317" s="68" t="n">
        <v>85250</v>
      </c>
      <c r="I317" s="69" t="inlineStr">
        <is>
          <t>Casanare</t>
        </is>
      </c>
      <c r="J317" s="69" t="inlineStr">
        <is>
          <t>Paz De Ariporo</t>
        </is>
      </c>
      <c r="K317" s="72" t="n">
        <v/>
      </c>
      <c r="L317" s="72" t="n">
        <v>94.5</v>
      </c>
      <c r="M317" s="72" t="n">
        <v>7.4</v>
      </c>
      <c r="N317" s="72" t="n">
        <v>0</v>
      </c>
      <c r="O317" s="72" t="n">
        <v>2.5</v>
      </c>
      <c r="P317" s="72" t="n">
        <v/>
      </c>
      <c r="Q317" s="72" t="n">
        <v>0</v>
      </c>
      <c r="R317" s="72" t="n">
        <v>0</v>
      </c>
      <c r="S317" s="72" t="n">
        <v>0</v>
      </c>
      <c r="T317" s="72" t="n"/>
      <c r="U317" s="72" t="n"/>
      <c r="V317" s="72" t="n"/>
      <c r="W317" s="72" t="n"/>
      <c r="X317" s="72" t="n"/>
      <c r="Y317" s="72" t="n"/>
      <c r="Z317" s="72" t="n"/>
      <c r="AA317" s="72" t="n"/>
      <c r="AB317" s="72" t="n"/>
      <c r="AC317" s="72" t="n"/>
      <c r="AD317" s="72" t="n"/>
      <c r="AE317" s="72" t="n"/>
      <c r="AF317" s="72" t="n"/>
      <c r="AG317" s="72" t="n"/>
      <c r="AH317" s="72" t="n"/>
      <c r="AI317" s="72" t="n"/>
      <c r="AJ317" s="72" t="n"/>
      <c r="AK317" s="72" t="n"/>
      <c r="AL317" s="72" t="n"/>
      <c r="AM317" s="72" t="n"/>
      <c r="AN317" s="72" t="n"/>
      <c r="AO317" s="72" t="n"/>
      <c r="AP317" s="70">
        <f>COUNTIF(K317:AO317,"&gt;=0")</f>
        <v/>
      </c>
      <c r="AQ317" s="70">
        <f>IF(AP317&gt;0,SUM(K317:AO317),"")</f>
        <v/>
      </c>
      <c r="AR317" s="70">
        <f>IFERROR(VLOOKUP(A317,Climatologia_PP!A:U,9+Precipitacion!$E$2,FALSE),"")</f>
        <v/>
      </c>
      <c r="AS317" s="70">
        <f>IFERROR((AQ317/AR317)*100,"")</f>
        <v/>
      </c>
      <c r="AT317" s="70">
        <f>IFERROR(IF(AND((AQ317*$I$2*100/(AR317*AP317))&gt;100+3.33*AQ317-AR317*AP317/$I$2,AR317&lt;30),IF(100+3.33*AQ317-AR317*AP317/$I$2&gt;200,200,100+3.33*AQ317-AR317*AP317/$I$2),IF((AQ317*$I$2*100/(AR317*AP317))&lt;100+AQ317-3.33*AR317*AP317/$I$2,100+AQ317-3.33*AR317*AP317/$I$2,IF((AQ317*$I$2*100/(AR317*AP317))&gt;200,200,(AQ317*$I$2*100/(AR317*AP317))))),"")</f>
        <v/>
      </c>
      <c r="AU317" s="70">
        <f>IF(AP317&gt;0,MAX(K317:AO317),"")</f>
        <v/>
      </c>
      <c r="AV317" s="70">
        <f>IFERROR(VLOOKUP(A317,Maximos!A:AQ,8+(Precipitacion!$E$2-1)*3,FALSE),"")</f>
        <v/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7" s="72">
        <f>IFERROR(AU317-AV317,"NA")</f>
        <v/>
      </c>
    </row>
    <row r="318" ht="15" customHeight="1">
      <c r="A318" s="68" t="n">
        <v>24035420</v>
      </c>
      <c r="B318" s="69" t="inlineStr">
        <is>
          <t>Cerinza</t>
        </is>
      </c>
      <c r="C318" s="69" t="inlineStr">
        <is>
          <t>Area Operativa 06 - Boyacá-Casanare-Vichada</t>
        </is>
      </c>
      <c r="D318" s="70" t="n">
        <v>-72.9385</v>
      </c>
      <c r="E318" s="70" t="n">
        <v>5.96225</v>
      </c>
      <c r="F318" s="68" t="n">
        <v>2643</v>
      </c>
      <c r="G318" s="68" t="n">
        <v>15</v>
      </c>
      <c r="H318" s="68" t="n">
        <v>15162</v>
      </c>
      <c r="I318" s="69" t="inlineStr">
        <is>
          <t>Boyacá</t>
        </is>
      </c>
      <c r="J318" s="69" t="inlineStr">
        <is>
          <t>Cerinza</t>
        </is>
      </c>
      <c r="K318" s="72" t="n">
        <v>3.2</v>
      </c>
      <c r="L318" s="72" t="n">
        <v/>
      </c>
      <c r="M318" s="72" t="n">
        <v/>
      </c>
      <c r="N318" s="72" t="n">
        <v/>
      </c>
      <c r="O318" s="72" t="n">
        <v/>
      </c>
      <c r="P318" s="72" t="n">
        <v/>
      </c>
      <c r="Q318" s="72" t="n">
        <v/>
      </c>
      <c r="R318" s="72" t="n">
        <v/>
      </c>
      <c r="S318" s="72" t="n">
        <v/>
      </c>
      <c r="T318" s="72" t="n"/>
      <c r="U318" s="72" t="n"/>
      <c r="V318" s="72" t="n"/>
      <c r="W318" s="72" t="n"/>
      <c r="X318" s="72" t="n"/>
      <c r="Y318" s="72" t="n"/>
      <c r="Z318" s="72" t="n"/>
      <c r="AA318" s="72" t="n"/>
      <c r="AB318" s="72" t="n"/>
      <c r="AC318" s="72" t="n"/>
      <c r="AD318" s="72" t="n"/>
      <c r="AE318" s="72" t="n"/>
      <c r="AF318" s="72" t="n"/>
      <c r="AG318" s="72" t="n"/>
      <c r="AH318" s="72" t="n"/>
      <c r="AI318" s="72" t="n"/>
      <c r="AJ318" s="72" t="n"/>
      <c r="AK318" s="72" t="n"/>
      <c r="AL318" s="72" t="n"/>
      <c r="AM318" s="72" t="n"/>
      <c r="AN318" s="72" t="n"/>
      <c r="AO318" s="72" t="n"/>
      <c r="AP318" s="70">
        <f>COUNTIF(K318:AO318,"&gt;=0")</f>
        <v/>
      </c>
      <c r="AQ318" s="70">
        <f>IF(AP318&gt;0,SUM(K318:AO318),"")</f>
        <v/>
      </c>
      <c r="AR318" s="70">
        <f>IFERROR(VLOOKUP(A318,Climatologia_PP!A:U,9+Precipitacion!$E$2,FALSE),"")</f>
        <v/>
      </c>
      <c r="AS318" s="70">
        <f>IFERROR((AQ318/AR318)*100,"")</f>
        <v/>
      </c>
      <c r="AT318" s="70">
        <f>IFERROR(IF(AND((AQ318*$I$2*100/(AR318*AP318))&gt;100+3.33*AQ318-AR318*AP318/$I$2,AR318&lt;30),IF(100+3.33*AQ318-AR318*AP318/$I$2&gt;200,200,100+3.33*AQ318-AR318*AP318/$I$2),IF((AQ318*$I$2*100/(AR318*AP318))&lt;100+AQ318-3.33*AR318*AP318/$I$2,100+AQ318-3.33*AR318*AP318/$I$2,IF((AQ318*$I$2*100/(AR318*AP318))&gt;200,200,(AQ318*$I$2*100/(AR318*AP318))))),"")</f>
        <v/>
      </c>
      <c r="AU318" s="70">
        <f>IF(AP318&gt;0,MAX(K318:AO318),"")</f>
        <v/>
      </c>
      <c r="AV318" s="70">
        <f>IFERROR(VLOOKUP(A318,Maximos!A:AQ,8+(Precipitacion!$E$2-1)*3,FALSE),"")</f>
        <v/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8" s="72">
        <f>IFERROR(AU318-AV318,"NA")</f>
        <v/>
      </c>
    </row>
    <row r="319" ht="15" customHeight="1">
      <c r="A319" s="68" t="n">
        <v>35080010</v>
      </c>
      <c r="B319" s="69" t="inlineStr">
        <is>
          <t>Zetaquira</t>
        </is>
      </c>
      <c r="C319" s="69" t="inlineStr">
        <is>
          <t>Area Operativa 06 - Boyacá-Casanare-Vichada</t>
        </is>
      </c>
      <c r="D319" s="70" t="n">
        <v>-73.16927778</v>
      </c>
      <c r="E319" s="70" t="n">
        <v>5.282972222</v>
      </c>
      <c r="F319" s="68" t="n">
        <v>1720</v>
      </c>
      <c r="G319" s="68" t="n">
        <v>15</v>
      </c>
      <c r="H319" s="68" t="n">
        <v>15897</v>
      </c>
      <c r="I319" s="69" t="inlineStr">
        <is>
          <t>Boyacá</t>
        </is>
      </c>
      <c r="J319" s="69" t="inlineStr">
        <is>
          <t>Zetaquira</t>
        </is>
      </c>
      <c r="K319" s="72" t="n">
        <v>36</v>
      </c>
      <c r="L319" s="72" t="n">
        <v>0.9</v>
      </c>
      <c r="M319" s="72" t="n">
        <v>3.3</v>
      </c>
      <c r="N319" s="72" t="n">
        <v>4</v>
      </c>
      <c r="O319" s="72" t="n">
        <v>4</v>
      </c>
      <c r="P319" s="72" t="n">
        <v>0</v>
      </c>
      <c r="Q319" s="72" t="n">
        <v>1.5</v>
      </c>
      <c r="R319" s="72" t="n">
        <v>3.7</v>
      </c>
      <c r="S319" s="72" t="n">
        <v>20</v>
      </c>
      <c r="T319" s="72" t="n"/>
      <c r="U319" s="72" t="n"/>
      <c r="V319" s="72" t="n"/>
      <c r="W319" s="72" t="n"/>
      <c r="X319" s="72" t="n"/>
      <c r="Y319" s="72" t="n"/>
      <c r="Z319" s="72" t="n"/>
      <c r="AA319" s="72" t="n"/>
      <c r="AB319" s="72" t="n"/>
      <c r="AC319" s="72" t="n"/>
      <c r="AD319" s="72" t="n"/>
      <c r="AE319" s="72" t="n"/>
      <c r="AF319" s="72" t="n"/>
      <c r="AG319" s="72" t="n"/>
      <c r="AH319" s="72" t="n"/>
      <c r="AI319" s="72" t="n"/>
      <c r="AJ319" s="72" t="n"/>
      <c r="AK319" s="72" t="n"/>
      <c r="AL319" s="72" t="n"/>
      <c r="AM319" s="72" t="n"/>
      <c r="AN319" s="72" t="n"/>
      <c r="AO319" s="72" t="n"/>
      <c r="AP319" s="70">
        <f>COUNTIF(K319:AO319,"&gt;=0")</f>
        <v/>
      </c>
      <c r="AQ319" s="70">
        <f>IF(AP319&gt;0,SUM(K319:AO319),"")</f>
        <v/>
      </c>
      <c r="AR319" s="70">
        <f>IFERROR(VLOOKUP(A319,Climatologia_PP!A:U,9+Precipitacion!$E$2,FALSE),"")</f>
        <v/>
      </c>
      <c r="AS319" s="70">
        <f>IFERROR((AQ319/AR319)*100,"")</f>
        <v/>
      </c>
      <c r="AT319" s="70">
        <f>IFERROR(IF(AND((AQ319*$I$2*100/(AR319*AP319))&gt;100+3.33*AQ319-AR319*AP319/$I$2,AR319&lt;30),IF(100+3.33*AQ319-AR319*AP319/$I$2&gt;200,200,100+3.33*AQ319-AR319*AP319/$I$2),IF((AQ319*$I$2*100/(AR319*AP319))&lt;100+AQ319-3.33*AR319*AP319/$I$2,100+AQ319-3.33*AR319*AP319/$I$2,IF((AQ319*$I$2*100/(AR319*AP319))&gt;200,200,(AQ319*$I$2*100/(AR319*AP319))))),"")</f>
        <v/>
      </c>
      <c r="AU319" s="70">
        <f>IF(AP319&gt;0,MAX(K319:AO319),"")</f>
        <v/>
      </c>
      <c r="AV319" s="70">
        <f>IFERROR(VLOOKUP(A319,Maximos!A:AQ,8+(Precipitacion!$E$2-1)*3,FALSE),"")</f>
        <v/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9" s="72">
        <f>IFERROR(AU319-AV319,"NA")</f>
        <v/>
      </c>
    </row>
    <row r="320" ht="15" customHeight="1">
      <c r="A320" s="68" t="n">
        <v>35070040</v>
      </c>
      <c r="B320" s="69" t="inlineStr">
        <is>
          <t>Tibana</t>
        </is>
      </c>
      <c r="C320" s="69" t="inlineStr">
        <is>
          <t>Area Operativa 06 - Boyacá-Casanare-Vichada</t>
        </is>
      </c>
      <c r="D320" s="70" t="n">
        <v>-73.39594443999999</v>
      </c>
      <c r="E320" s="70" t="n">
        <v>5.315277778</v>
      </c>
      <c r="F320" s="68" t="n">
        <v>2115</v>
      </c>
      <c r="G320" s="68" t="n">
        <v>15</v>
      </c>
      <c r="H320" s="68" t="n">
        <v>15804</v>
      </c>
      <c r="I320" s="69" t="inlineStr">
        <is>
          <t>Boyacá</t>
        </is>
      </c>
      <c r="J320" s="69" t="inlineStr">
        <is>
          <t>Tibaná</t>
        </is>
      </c>
      <c r="K320" s="72" t="n">
        <v>16.6</v>
      </c>
      <c r="L320" s="72" t="n">
        <v>0</v>
      </c>
      <c r="M320" s="72" t="n">
        <v>3.2</v>
      </c>
      <c r="N320" s="72" t="n">
        <v>2.2</v>
      </c>
      <c r="O320" s="72" t="n">
        <v>0.9</v>
      </c>
      <c r="P320" s="72" t="n">
        <v>0</v>
      </c>
      <c r="Q320" s="72" t="n">
        <v>0</v>
      </c>
      <c r="R320" s="72" t="n">
        <v>3.4</v>
      </c>
      <c r="S320" s="72" t="n">
        <v>4.9</v>
      </c>
      <c r="T320" s="72" t="n"/>
      <c r="U320" s="72" t="n"/>
      <c r="V320" s="72" t="n"/>
      <c r="W320" s="72" t="n"/>
      <c r="X320" s="72" t="n"/>
      <c r="Y320" s="72" t="n"/>
      <c r="Z320" s="72" t="n"/>
      <c r="AA320" s="72" t="n"/>
      <c r="AB320" s="72" t="n"/>
      <c r="AC320" s="72" t="n"/>
      <c r="AD320" s="72" t="n"/>
      <c r="AE320" s="72" t="n"/>
      <c r="AF320" s="72" t="n"/>
      <c r="AG320" s="72" t="n"/>
      <c r="AH320" s="72" t="n"/>
      <c r="AI320" s="72" t="n"/>
      <c r="AJ320" s="72" t="n"/>
      <c r="AK320" s="72" t="n"/>
      <c r="AL320" s="72" t="n"/>
      <c r="AM320" s="72" t="n"/>
      <c r="AN320" s="72" t="n"/>
      <c r="AO320" s="72" t="n"/>
      <c r="AP320" s="70">
        <f>COUNTIF(K320:AO320,"&gt;=0")</f>
        <v/>
      </c>
      <c r="AQ320" s="70">
        <f>IF(AP320&gt;0,SUM(K320:AO320),"")</f>
        <v/>
      </c>
      <c r="AR320" s="70">
        <f>IFERROR(VLOOKUP(A320,Climatologia_PP!A:U,9+Precipitacion!$E$2,FALSE),"")</f>
        <v/>
      </c>
      <c r="AS320" s="70">
        <f>IFERROR((AQ320/AR320)*100,"")</f>
        <v/>
      </c>
      <c r="AT320" s="70">
        <f>IFERROR(IF(AND((AQ320*$I$2*100/(AR320*AP320))&gt;100+3.33*AQ320-AR320*AP320/$I$2,AR320&lt;30),IF(100+3.33*AQ320-AR320*AP320/$I$2&gt;200,200,100+3.33*AQ320-AR320*AP320/$I$2),IF((AQ320*$I$2*100/(AR320*AP320))&lt;100+AQ320-3.33*AR320*AP320/$I$2,100+AQ320-3.33*AR320*AP320/$I$2,IF((AQ320*$I$2*100/(AR320*AP320))&gt;200,200,(AQ320*$I$2*100/(AR320*AP320))))),"")</f>
        <v/>
      </c>
      <c r="AU320" s="70">
        <f>IF(AP320&gt;0,MAX(K320:AO320),"")</f>
        <v/>
      </c>
      <c r="AV320" s="70">
        <f>IFERROR(VLOOKUP(A320,Maximos!A:AQ,8+(Precipitacion!$E$2-1)*3,FALSE),"")</f>
        <v/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0" s="72">
        <f>IFERROR(AU320-AV320,"NA")</f>
        <v/>
      </c>
    </row>
    <row r="321" ht="15" customHeight="1">
      <c r="A321" s="68" t="n">
        <v>35075010</v>
      </c>
      <c r="B321" s="69" t="inlineStr">
        <is>
          <t>Nuevo Colon</t>
        </is>
      </c>
      <c r="C321" s="69" t="inlineStr">
        <is>
          <t>Area Operativa 06 - Boyacá-Casanare-Vichada</t>
        </is>
      </c>
      <c r="D321" s="70" t="n">
        <v>-73.45377778</v>
      </c>
      <c r="E321" s="70" t="n">
        <v>5.352694444</v>
      </c>
      <c r="F321" s="68" t="n">
        <v>2438</v>
      </c>
      <c r="G321" s="68" t="n">
        <v>15</v>
      </c>
      <c r="H321" s="68" t="n">
        <v>15494</v>
      </c>
      <c r="I321" s="69" t="inlineStr">
        <is>
          <t>Boyacá</t>
        </is>
      </c>
      <c r="J321" s="69" t="inlineStr">
        <is>
          <t>Nuevo Colón</t>
        </is>
      </c>
      <c r="K321" s="72" t="n">
        <v>13</v>
      </c>
      <c r="L321" s="72" t="n">
        <v>0</v>
      </c>
      <c r="M321" s="72" t="n">
        <v>2</v>
      </c>
      <c r="N321" s="72" t="n">
        <v>4</v>
      </c>
      <c r="O321" s="72" t="n">
        <v>1</v>
      </c>
      <c r="P321" s="72" t="n">
        <v>2</v>
      </c>
      <c r="Q321" s="72" t="n">
        <v>0</v>
      </c>
      <c r="R321" s="72" t="n">
        <v>3.5</v>
      </c>
      <c r="S321" s="72" t="n">
        <v>7.5</v>
      </c>
      <c r="T321" s="72" t="n"/>
      <c r="U321" s="72" t="n"/>
      <c r="V321" s="72" t="n"/>
      <c r="W321" s="72" t="n"/>
      <c r="X321" s="72" t="n"/>
      <c r="Y321" s="72" t="n"/>
      <c r="Z321" s="72" t="n"/>
      <c r="AA321" s="72" t="n"/>
      <c r="AB321" s="72" t="n"/>
      <c r="AC321" s="72" t="n"/>
      <c r="AD321" s="72" t="n"/>
      <c r="AE321" s="72" t="n"/>
      <c r="AF321" s="72" t="n"/>
      <c r="AG321" s="72" t="n"/>
      <c r="AH321" s="72" t="n"/>
      <c r="AI321" s="72" t="n"/>
      <c r="AJ321" s="72" t="n"/>
      <c r="AK321" s="72" t="n"/>
      <c r="AL321" s="72" t="n"/>
      <c r="AM321" s="72" t="n"/>
      <c r="AN321" s="72" t="n"/>
      <c r="AO321" s="72" t="n"/>
      <c r="AP321" s="70">
        <f>COUNTIF(K321:AO321,"&gt;=0")</f>
        <v/>
      </c>
      <c r="AQ321" s="70">
        <f>IF(AP321&gt;0,SUM(K321:AO321),"")</f>
        <v/>
      </c>
      <c r="AR321" s="70">
        <f>IFERROR(VLOOKUP(A321,Climatologia_PP!A:U,9+Precipitacion!$E$2,FALSE),"")</f>
        <v/>
      </c>
      <c r="AS321" s="70">
        <f>IFERROR((AQ321/AR321)*100,"")</f>
        <v/>
      </c>
      <c r="AT321" s="70">
        <f>IFERROR(IF(AND((AQ321*$I$2*100/(AR321*AP321))&gt;100+3.33*AQ321-AR321*AP321/$I$2,AR321&lt;30),IF(100+3.33*AQ321-AR321*AP321/$I$2&gt;200,200,100+3.33*AQ321-AR321*AP321/$I$2),IF((AQ321*$I$2*100/(AR321*AP321))&lt;100+AQ321-3.33*AR321*AP321/$I$2,100+AQ321-3.33*AR321*AP321/$I$2,IF((AQ321*$I$2*100/(AR321*AP321))&gt;200,200,(AQ321*$I$2*100/(AR321*AP321))))),"")</f>
        <v/>
      </c>
      <c r="AU321" s="70">
        <f>IF(AP321&gt;0,MAX(K321:AO321),"")</f>
        <v/>
      </c>
      <c r="AV321" s="70">
        <f>IFERROR(VLOOKUP(A321,Maximos!A:AQ,8+(Precipitacion!$E$2-1)*3,FALSE),"")</f>
        <v/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1" s="72">
        <f>IFERROR(AU321-AV321,"NA")</f>
        <v/>
      </c>
    </row>
    <row r="322" ht="15" customHeight="1">
      <c r="A322" s="68" t="n">
        <v>35085020</v>
      </c>
      <c r="B322" s="69" t="inlineStr">
        <is>
          <t>Rondon</t>
        </is>
      </c>
      <c r="C322" s="69" t="inlineStr">
        <is>
          <t>Area Operativa 06 - Boyacá-Casanare-Vichada</t>
        </is>
      </c>
      <c r="D322" s="70" t="n">
        <v>-73.20361111</v>
      </c>
      <c r="E322" s="70" t="n">
        <v>5.358416667</v>
      </c>
      <c r="F322" s="68" t="n">
        <v>2120</v>
      </c>
      <c r="G322" s="68" t="n">
        <v>15</v>
      </c>
      <c r="H322" s="68" t="n">
        <v>15621</v>
      </c>
      <c r="I322" s="69" t="inlineStr">
        <is>
          <t>Boyacá</t>
        </is>
      </c>
      <c r="J322" s="69" t="inlineStr">
        <is>
          <t>Rondón</t>
        </is>
      </c>
      <c r="K322" s="72" t="n">
        <v>30.3</v>
      </c>
      <c r="L322" s="72" t="n">
        <v>1.5</v>
      </c>
      <c r="M322" s="72" t="n">
        <v>8.9</v>
      </c>
      <c r="N322" s="72" t="n">
        <v>2.9</v>
      </c>
      <c r="O322" s="72" t="n">
        <v>6.7</v>
      </c>
      <c r="P322" s="72" t="n">
        <v>0</v>
      </c>
      <c r="Q322" s="72" t="n">
        <v>0</v>
      </c>
      <c r="R322" s="72" t="n">
        <v>3.9</v>
      </c>
      <c r="S322" s="72" t="n">
        <v>2.6</v>
      </c>
      <c r="T322" s="72" t="n"/>
      <c r="U322" s="72" t="n"/>
      <c r="V322" s="72" t="n"/>
      <c r="W322" s="72" t="n"/>
      <c r="X322" s="72" t="n"/>
      <c r="Y322" s="72" t="n"/>
      <c r="Z322" s="72" t="n"/>
      <c r="AA322" s="72" t="n"/>
      <c r="AB322" s="72" t="n"/>
      <c r="AC322" s="72" t="n"/>
      <c r="AD322" s="72" t="n"/>
      <c r="AE322" s="72" t="n"/>
      <c r="AF322" s="72" t="n"/>
      <c r="AG322" s="72" t="n"/>
      <c r="AH322" s="72" t="n"/>
      <c r="AI322" s="72" t="n"/>
      <c r="AJ322" s="72" t="n"/>
      <c r="AK322" s="72" t="n"/>
      <c r="AL322" s="72" t="n"/>
      <c r="AM322" s="72" t="n"/>
      <c r="AN322" s="72" t="n"/>
      <c r="AO322" s="72" t="n"/>
      <c r="AP322" s="70">
        <f>COUNTIF(K322:AO322,"&gt;=0")</f>
        <v/>
      </c>
      <c r="AQ322" s="70">
        <f>IF(AP322&gt;0,SUM(K322:AO322),"")</f>
        <v/>
      </c>
      <c r="AR322" s="70">
        <f>IFERROR(VLOOKUP(A322,Climatologia_PP!A:U,9+Precipitacion!$E$2,FALSE),"")</f>
        <v/>
      </c>
      <c r="AS322" s="70">
        <f>IFERROR((AQ322/AR322)*100,"")</f>
        <v/>
      </c>
      <c r="AT322" s="70">
        <f>IFERROR(IF(AND((AQ322*$I$2*100/(AR322*AP322))&gt;100+3.33*AQ322-AR322*AP322/$I$2,AR322&lt;30),IF(100+3.33*AQ322-AR322*AP322/$I$2&gt;200,200,100+3.33*AQ322-AR322*AP322/$I$2),IF((AQ322*$I$2*100/(AR322*AP322))&lt;100+AQ322-3.33*AR322*AP322/$I$2,100+AQ322-3.33*AR322*AP322/$I$2,IF((AQ322*$I$2*100/(AR322*AP322))&gt;200,200,(AQ322*$I$2*100/(AR322*AP322))))),"")</f>
        <v/>
      </c>
      <c r="AU322" s="70">
        <f>IF(AP322&gt;0,MAX(K322:AO322),"")</f>
        <v/>
      </c>
      <c r="AV322" s="70">
        <f>IFERROR(VLOOKUP(A322,Maximos!A:AQ,8+(Precipitacion!$E$2-1)*3,FALSE),"")</f>
        <v/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2" s="72">
        <f>IFERROR(AU322-AV322,"NA")</f>
        <v/>
      </c>
    </row>
    <row r="323" ht="15" customHeight="1">
      <c r="A323" s="68" t="n">
        <v>35070020</v>
      </c>
      <c r="B323" s="69" t="inlineStr">
        <is>
          <t>Ventaquemada</t>
        </is>
      </c>
      <c r="C323" s="69" t="inlineStr">
        <is>
          <t>Area Operativa 06 - Boyacá-Casanare-Vichada</t>
        </is>
      </c>
      <c r="D323" s="70" t="n">
        <v>-73.60288889</v>
      </c>
      <c r="E323" s="70" t="n">
        <v>5.383055556</v>
      </c>
      <c r="F323" s="68" t="n">
        <v>2630</v>
      </c>
      <c r="G323" s="68" t="n">
        <v>15</v>
      </c>
      <c r="H323" s="68" t="n">
        <v>15861</v>
      </c>
      <c r="I323" s="69" t="inlineStr">
        <is>
          <t>Boyacá</t>
        </is>
      </c>
      <c r="J323" s="69" t="inlineStr">
        <is>
          <t>Ventaquemada</t>
        </is>
      </c>
      <c r="K323" s="72" t="n">
        <v>11.8</v>
      </c>
      <c r="L323" s="72" t="n">
        <v>0</v>
      </c>
      <c r="M323" s="72" t="n">
        <v>3.3</v>
      </c>
      <c r="N323" s="72" t="n">
        <v>3.2</v>
      </c>
      <c r="O323" s="72" t="n">
        <v>0.5</v>
      </c>
      <c r="P323" s="72" t="n">
        <v>0</v>
      </c>
      <c r="Q323" s="72" t="n">
        <v>0</v>
      </c>
      <c r="R323" s="72" t="n">
        <v>2.7</v>
      </c>
      <c r="S323" s="72" t="n">
        <v>10.5</v>
      </c>
      <c r="T323" s="72" t="n"/>
      <c r="U323" s="72" t="n"/>
      <c r="V323" s="72" t="n"/>
      <c r="W323" s="72" t="n"/>
      <c r="X323" s="72" t="n"/>
      <c r="Y323" s="72" t="n"/>
      <c r="Z323" s="72" t="n"/>
      <c r="AA323" s="72" t="n"/>
      <c r="AB323" s="72" t="n"/>
      <c r="AC323" s="72" t="n"/>
      <c r="AD323" s="72" t="n"/>
      <c r="AE323" s="72" t="n"/>
      <c r="AF323" s="72" t="n"/>
      <c r="AG323" s="72" t="n"/>
      <c r="AH323" s="72" t="n"/>
      <c r="AI323" s="72" t="n"/>
      <c r="AJ323" s="72" t="n"/>
      <c r="AK323" s="72" t="n"/>
      <c r="AL323" s="72" t="n"/>
      <c r="AM323" s="72" t="n"/>
      <c r="AN323" s="72" t="n"/>
      <c r="AO323" s="72" t="n"/>
      <c r="AP323" s="70">
        <f>COUNTIF(K323:AO323,"&gt;=0")</f>
        <v/>
      </c>
      <c r="AQ323" s="70">
        <f>IF(AP323&gt;0,SUM(K323:AO323),"")</f>
        <v/>
      </c>
      <c r="AR323" s="70">
        <f>IFERROR(VLOOKUP(A323,Climatologia_PP!A:U,9+Precipitacion!$E$2,FALSE),"")</f>
        <v/>
      </c>
      <c r="AS323" s="70">
        <f>IFERROR((AQ323/AR323)*100,"")</f>
        <v/>
      </c>
      <c r="AT323" s="70">
        <f>IFERROR(IF(AND((AQ323*$I$2*100/(AR323*AP323))&gt;100+3.33*AQ323-AR323*AP323/$I$2,AR323&lt;30),IF(100+3.33*AQ323-AR323*AP323/$I$2&gt;200,200,100+3.33*AQ323-AR323*AP323/$I$2),IF((AQ323*$I$2*100/(AR323*AP323))&lt;100+AQ323-3.33*AR323*AP323/$I$2,100+AQ323-3.33*AR323*AP323/$I$2,IF((AQ323*$I$2*100/(AR323*AP323))&gt;200,200,(AQ323*$I$2*100/(AR323*AP323))))),"")</f>
        <v/>
      </c>
      <c r="AU323" s="70">
        <f>IF(AP323&gt;0,MAX(K323:AO323),"")</f>
        <v/>
      </c>
      <c r="AV323" s="70">
        <f>IFERROR(VLOOKUP(A323,Maximos!A:AQ,8+(Precipitacion!$E$2-1)*3,FALSE),"")</f>
        <v/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3" s="72">
        <f>IFERROR(AU323-AV323,"NA")</f>
        <v/>
      </c>
    </row>
    <row r="324" ht="15" customHeight="1">
      <c r="A324" s="68" t="n">
        <v>35070010</v>
      </c>
      <c r="B324" s="69" t="inlineStr">
        <is>
          <t>Ramiriqui</t>
        </is>
      </c>
      <c r="C324" s="69" t="inlineStr">
        <is>
          <t>Area Operativa 06 - Boyacá-Casanare-Vichada</t>
        </is>
      </c>
      <c r="D324" s="70" t="n">
        <v>-73.33297222</v>
      </c>
      <c r="E324" s="70" t="n">
        <v>5.399527778</v>
      </c>
      <c r="F324" s="68" t="n">
        <v>2360</v>
      </c>
      <c r="G324" s="68" t="n">
        <v>15</v>
      </c>
      <c r="H324" s="68" t="n">
        <v>15599</v>
      </c>
      <c r="I324" s="69" t="inlineStr">
        <is>
          <t>Boyacá</t>
        </is>
      </c>
      <c r="J324" s="69" t="inlineStr">
        <is>
          <t>Ramiriquí</t>
        </is>
      </c>
      <c r="K324" s="72" t="n">
        <v>16.5</v>
      </c>
      <c r="L324" s="72" t="n">
        <v>0.8</v>
      </c>
      <c r="M324" s="72" t="n">
        <v>0</v>
      </c>
      <c r="N324" s="72" t="n">
        <v>0</v>
      </c>
      <c r="O324" s="72" t="n">
        <v>0.7</v>
      </c>
      <c r="P324" s="72" t="n">
        <v>0</v>
      </c>
      <c r="Q324" s="72" t="n">
        <v>0</v>
      </c>
      <c r="R324" s="72" t="n">
        <v>0.9</v>
      </c>
      <c r="S324" s="72" t="n">
        <v>3.6</v>
      </c>
      <c r="T324" s="72" t="n"/>
      <c r="U324" s="72" t="n"/>
      <c r="V324" s="72" t="n"/>
      <c r="W324" s="72" t="n"/>
      <c r="X324" s="72" t="n"/>
      <c r="Y324" s="72" t="n"/>
      <c r="Z324" s="72" t="n"/>
      <c r="AA324" s="72" t="n"/>
      <c r="AB324" s="72" t="n"/>
      <c r="AC324" s="72" t="n"/>
      <c r="AD324" s="72" t="n"/>
      <c r="AE324" s="72" t="n"/>
      <c r="AF324" s="72" t="n"/>
      <c r="AG324" s="72" t="n"/>
      <c r="AH324" s="72" t="n"/>
      <c r="AI324" s="72" t="n"/>
      <c r="AJ324" s="72" t="n"/>
      <c r="AK324" s="72" t="n"/>
      <c r="AL324" s="72" t="n"/>
      <c r="AM324" s="72" t="n"/>
      <c r="AN324" s="72" t="n"/>
      <c r="AO324" s="72" t="n"/>
      <c r="AP324" s="70">
        <f>COUNTIF(K324:AO324,"&gt;=0")</f>
        <v/>
      </c>
      <c r="AQ324" s="70">
        <f>IF(AP324&gt;0,SUM(K324:AO324),"")</f>
        <v/>
      </c>
      <c r="AR324" s="70">
        <f>IFERROR(VLOOKUP(A324,Climatologia_PP!A:U,9+Precipitacion!$E$2,FALSE),"")</f>
        <v/>
      </c>
      <c r="AS324" s="70">
        <f>IFERROR((AQ324/AR324)*100,"")</f>
        <v/>
      </c>
      <c r="AT324" s="70">
        <f>IFERROR(IF(AND((AQ324*$I$2*100/(AR324*AP324))&gt;100+3.33*AQ324-AR324*AP324/$I$2,AR324&lt;30),IF(100+3.33*AQ324-AR324*AP324/$I$2&gt;200,200,100+3.33*AQ324-AR324*AP324/$I$2),IF((AQ324*$I$2*100/(AR324*AP324))&lt;100+AQ324-3.33*AR324*AP324/$I$2,100+AQ324-3.33*AR324*AP324/$I$2,IF((AQ324*$I$2*100/(AR324*AP324))&gt;200,200,(AQ324*$I$2*100/(AR324*AP324))))),"")</f>
        <v/>
      </c>
      <c r="AU324" s="70">
        <f>IF(AP324&gt;0,MAX(K324:AO324),"")</f>
        <v/>
      </c>
      <c r="AV324" s="70">
        <f>IFERROR(VLOOKUP(A324,Maximos!A:AQ,8+(Precipitacion!$E$2-1)*3,FALSE),"")</f>
        <v/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4" s="72">
        <f>IFERROR(AU324-AV324,"NA")</f>
        <v/>
      </c>
    </row>
    <row r="325" ht="15" customHeight="1">
      <c r="A325" s="68" t="n">
        <v>35075030</v>
      </c>
      <c r="B325" s="69" t="inlineStr">
        <is>
          <t>Villa Luisa</t>
        </is>
      </c>
      <c r="C325" s="69" t="inlineStr">
        <is>
          <t>Area Operativa 06 - Boyacá-Casanare-Vichada</t>
        </is>
      </c>
      <c r="D325" s="70" t="n">
        <v>-73.34941667</v>
      </c>
      <c r="E325" s="70" t="n">
        <v>5.422222222</v>
      </c>
      <c r="F325" s="68" t="n">
        <v>2200</v>
      </c>
      <c r="G325" s="68" t="n">
        <v>15</v>
      </c>
      <c r="H325" s="68" t="n">
        <v>15599</v>
      </c>
      <c r="I325" s="69" t="inlineStr">
        <is>
          <t>Boyacá</t>
        </is>
      </c>
      <c r="J325" s="69" t="inlineStr">
        <is>
          <t>Ramiriquí</t>
        </is>
      </c>
      <c r="K325" s="72" t="n">
        <v>16.2</v>
      </c>
      <c r="L325" s="72" t="n">
        <v>0.5</v>
      </c>
      <c r="M325" s="72" t="n">
        <v>0.6</v>
      </c>
      <c r="N325" s="72" t="n">
        <v>1.2</v>
      </c>
      <c r="O325" s="72" t="n">
        <v>0.5</v>
      </c>
      <c r="P325" s="72" t="n">
        <v>0.2</v>
      </c>
      <c r="Q325" s="72" t="n">
        <v>0</v>
      </c>
      <c r="R325" s="72" t="n">
        <v>1</v>
      </c>
      <c r="S325" s="72" t="n">
        <v>5.7</v>
      </c>
      <c r="T325" s="72" t="n"/>
      <c r="U325" s="72" t="n"/>
      <c r="V325" s="72" t="n"/>
      <c r="W325" s="72" t="n"/>
      <c r="X325" s="72" t="n"/>
      <c r="Y325" s="72" t="n"/>
      <c r="Z325" s="72" t="n"/>
      <c r="AA325" s="72" t="n"/>
      <c r="AB325" s="72" t="n"/>
      <c r="AC325" s="72" t="n"/>
      <c r="AD325" s="72" t="n"/>
      <c r="AE325" s="72" t="n"/>
      <c r="AF325" s="72" t="n"/>
      <c r="AG325" s="72" t="n"/>
      <c r="AH325" s="72" t="n"/>
      <c r="AI325" s="72" t="n"/>
      <c r="AJ325" s="72" t="n"/>
      <c r="AK325" s="72" t="n"/>
      <c r="AL325" s="72" t="n"/>
      <c r="AM325" s="72" t="n"/>
      <c r="AN325" s="72" t="n"/>
      <c r="AO325" s="72" t="n"/>
      <c r="AP325" s="70">
        <f>COUNTIF(K325:AO325,"&gt;=0")</f>
        <v/>
      </c>
      <c r="AQ325" s="70">
        <f>IF(AP325&gt;0,SUM(K325:AO325),"")</f>
        <v/>
      </c>
      <c r="AR325" s="70">
        <f>IFERROR(VLOOKUP(A325,Climatologia_PP!A:U,9+Precipitacion!$E$2,FALSE),"")</f>
        <v/>
      </c>
      <c r="AS325" s="70">
        <f>IFERROR((AQ325/AR325)*100,"")</f>
        <v/>
      </c>
      <c r="AT325" s="70">
        <f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/>
      </c>
      <c r="AU325" s="70">
        <f>IF(AP325&gt;0,MAX(K325:AO325),"")</f>
        <v/>
      </c>
      <c r="AV325" s="70">
        <f>IFERROR(VLOOKUP(A325,Maximos!A:AQ,8+(Precipitacion!$E$2-1)*3,FALSE),"")</f>
        <v/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5" s="72">
        <f>IFERROR(AU325-AV325,"NA")</f>
        <v/>
      </c>
    </row>
    <row r="326" ht="15" customHeight="1">
      <c r="A326" s="68" t="n">
        <v>35210010</v>
      </c>
      <c r="B326" s="69" t="inlineStr">
        <is>
          <t>Morro El</t>
        </is>
      </c>
      <c r="C326" s="69" t="inlineStr">
        <is>
          <t>Area Operativa 06 - Boyacá-Casanare-Vichada</t>
        </is>
      </c>
      <c r="D326" s="70" t="n">
        <v>-72.45625</v>
      </c>
      <c r="E326" s="70" t="n">
        <v>5.453055556</v>
      </c>
      <c r="F326" s="68" t="n">
        <v>656</v>
      </c>
      <c r="G326" s="68" t="n">
        <v>85</v>
      </c>
      <c r="H326" s="68" t="n">
        <v>85001</v>
      </c>
      <c r="I326" s="69" t="inlineStr">
        <is>
          <t>Casanare</t>
        </is>
      </c>
      <c r="J326" s="69" t="inlineStr">
        <is>
          <t>Yopal</t>
        </is>
      </c>
      <c r="K326" s="93" t="n">
        <v>97</v>
      </c>
      <c r="L326" s="72" t="n">
        <v>0</v>
      </c>
      <c r="M326" s="72" t="n">
        <v>33</v>
      </c>
      <c r="N326" s="72" t="n">
        <v>0</v>
      </c>
      <c r="O326" s="72" t="n">
        <v>39.7</v>
      </c>
      <c r="P326" s="72" t="n">
        <v>22.7</v>
      </c>
      <c r="Q326" s="72" t="n">
        <v>0</v>
      </c>
      <c r="R326" s="72" t="n">
        <v>0</v>
      </c>
      <c r="S326" s="72" t="n">
        <v>48.5</v>
      </c>
      <c r="T326" s="72" t="n"/>
      <c r="U326" s="72" t="n"/>
      <c r="V326" s="72" t="n"/>
      <c r="W326" s="72" t="n"/>
      <c r="X326" s="72" t="n"/>
      <c r="Y326" s="72" t="n"/>
      <c r="Z326" s="72" t="n"/>
      <c r="AA326" s="72" t="n"/>
      <c r="AB326" s="72" t="n"/>
      <c r="AC326" s="72" t="n"/>
      <c r="AD326" s="72" t="n"/>
      <c r="AE326" s="72" t="n"/>
      <c r="AF326" s="72" t="n"/>
      <c r="AG326" s="72" t="n"/>
      <c r="AH326" s="72" t="n"/>
      <c r="AI326" s="72" t="n"/>
      <c r="AJ326" s="72" t="n"/>
      <c r="AK326" s="72" t="n"/>
      <c r="AL326" s="72" t="n"/>
      <c r="AM326" s="72" t="n"/>
      <c r="AN326" s="72" t="n"/>
      <c r="AO326" s="72" t="n"/>
      <c r="AP326" s="70">
        <f>COUNTIF(K326:AO326,"&gt;=0")</f>
        <v/>
      </c>
      <c r="AQ326" s="70">
        <f>IF(AP326&gt;0,SUM(K326:AO326),"")</f>
        <v/>
      </c>
      <c r="AR326" s="70">
        <f>IFERROR(VLOOKUP(A326,Climatologia_PP!A:U,9+Precipitacion!$E$2,FALSE),"")</f>
        <v/>
      </c>
      <c r="AS326" s="70">
        <f>IFERROR((AQ326/AR326)*100,"")</f>
        <v/>
      </c>
      <c r="AT326" s="70">
        <f>IFERROR(IF(AND((AQ326*$I$2*100/(AR326*AP326))&gt;100+3.33*AQ326-AR326*AP326/$I$2,AR326&lt;30),IF(100+3.33*AQ326-AR326*AP326/$I$2&gt;200,200,100+3.33*AQ326-AR326*AP326/$I$2),IF((AQ326*$I$2*100/(AR326*AP326))&lt;100+AQ326-3.33*AR326*AP326/$I$2,100+AQ326-3.33*AR326*AP326/$I$2,IF((AQ326*$I$2*100/(AR326*AP326))&gt;200,200,(AQ326*$I$2*100/(AR326*AP326))))),"")</f>
        <v/>
      </c>
      <c r="AU326" s="70">
        <f>IF(AP326&gt;0,MAX(K326:AO326),"")</f>
        <v/>
      </c>
      <c r="AV326" s="70">
        <f>IFERROR(VLOOKUP(A326,Maximos!A:AQ,8+(Precipitacion!$E$2-1)*3,FALSE),"")</f>
        <v/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6" s="72">
        <f>IFERROR(AU326-AV326,"NA")</f>
        <v/>
      </c>
    </row>
    <row r="327" ht="15" customHeight="1">
      <c r="A327" s="68" t="n">
        <v>35080070</v>
      </c>
      <c r="B327" s="69" t="inlineStr">
        <is>
          <t>San Luis De Gaceno</t>
        </is>
      </c>
      <c r="C327" s="69" t="inlineStr">
        <is>
          <t>Area Operativa 06 - Boyacá-Casanare-Vichada</t>
        </is>
      </c>
      <c r="D327" s="70" t="n">
        <v>-73.16986111</v>
      </c>
      <c r="E327" s="70" t="n">
        <v>4.819777778</v>
      </c>
      <c r="F327" s="68" t="n">
        <v>400</v>
      </c>
      <c r="G327" s="68" t="n">
        <v>15</v>
      </c>
      <c r="H327" s="68" t="n">
        <v>15667</v>
      </c>
      <c r="I327" s="69" t="inlineStr">
        <is>
          <t>Boyacá</t>
        </is>
      </c>
      <c r="J327" s="69" t="inlineStr">
        <is>
          <t>San Luis De Gaceno</t>
        </is>
      </c>
      <c r="K327" s="72" t="n">
        <v>40.3</v>
      </c>
      <c r="L327" s="72" t="n">
        <v>13.3</v>
      </c>
      <c r="M327" s="72" t="n">
        <v>0.4</v>
      </c>
      <c r="N327" s="72" t="n">
        <v>0</v>
      </c>
      <c r="O327" s="72" t="n">
        <v>18.4</v>
      </c>
      <c r="P327" s="72" t="n">
        <v>0</v>
      </c>
      <c r="Q327" s="72" t="n">
        <v>7.7</v>
      </c>
      <c r="R327" s="72" t="n">
        <v>10.8</v>
      </c>
      <c r="S327" s="72" t="n">
        <v>8.5</v>
      </c>
      <c r="T327" s="72" t="n"/>
      <c r="U327" s="72" t="n"/>
      <c r="V327" s="72" t="n"/>
      <c r="W327" s="72" t="n"/>
      <c r="X327" s="72" t="n"/>
      <c r="Y327" s="72" t="n"/>
      <c r="Z327" s="72" t="n"/>
      <c r="AA327" s="72" t="n"/>
      <c r="AB327" s="72" t="n"/>
      <c r="AC327" s="72" t="n"/>
      <c r="AD327" s="72" t="n"/>
      <c r="AE327" s="72" t="n"/>
      <c r="AF327" s="72" t="n"/>
      <c r="AG327" s="72" t="n"/>
      <c r="AH327" s="72" t="n"/>
      <c r="AI327" s="72" t="n"/>
      <c r="AJ327" s="72" t="n"/>
      <c r="AK327" s="72" t="n"/>
      <c r="AL327" s="72" t="n"/>
      <c r="AM327" s="72" t="n"/>
      <c r="AN327" s="72" t="n"/>
      <c r="AO327" s="72" t="n"/>
      <c r="AP327" s="70">
        <f>COUNTIF(K327:AO327,"&gt;=0")</f>
        <v/>
      </c>
      <c r="AQ327" s="70">
        <f>IF(AP327&gt;0,SUM(K327:AO327),"")</f>
        <v/>
      </c>
      <c r="AR327" s="70">
        <f>IFERROR(VLOOKUP(A327,Climatologia_PP!A:U,9+Precipitacion!$E$2,FALSE),"")</f>
        <v/>
      </c>
      <c r="AS327" s="70">
        <f>IFERROR((AQ327/AR327)*100,"")</f>
        <v/>
      </c>
      <c r="AT327" s="70">
        <f>IFERROR(IF(AND((AQ327*$I$2*100/(AR327*AP327))&gt;100+3.33*AQ327-AR327*AP327/$I$2,AR327&lt;30),IF(100+3.33*AQ327-AR327*AP327/$I$2&gt;200,200,100+3.33*AQ327-AR327*AP327/$I$2),IF((AQ327*$I$2*100/(AR327*AP327))&lt;100+AQ327-3.33*AR327*AP327/$I$2,100+AQ327-3.33*AR327*AP327/$I$2,IF((AQ327*$I$2*100/(AR327*AP327))&gt;200,200,(AQ327*$I$2*100/(AR327*AP327))))),"")</f>
        <v/>
      </c>
      <c r="AU327" s="70">
        <f>IF(AP327&gt;0,MAX(K327:AO327),"")</f>
        <v/>
      </c>
      <c r="AV327" s="70">
        <f>IFERROR(VLOOKUP(A327,Maximos!A:AQ,8+(Precipitacion!$E$2-1)*3,FALSE),"")</f>
        <v/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7" s="72">
        <f>IFERROR(AU327-AV327,"NA")</f>
        <v/>
      </c>
    </row>
    <row r="328" ht="15" customHeight="1">
      <c r="A328" s="68" t="n">
        <v>24015090</v>
      </c>
      <c r="B328" s="69" t="inlineStr">
        <is>
          <t>Institucion Agricola Santa Sofia</t>
        </is>
      </c>
      <c r="C328" s="69" t="inlineStr">
        <is>
          <t>Area Operativa 06 - Boyacá-Casanare-Vichada</t>
        </is>
      </c>
      <c r="D328" s="70" t="n">
        <v>-73.60227777999999</v>
      </c>
      <c r="E328" s="70" t="n">
        <v>5.710666667</v>
      </c>
      <c r="F328" s="68" t="n">
        <v>2300</v>
      </c>
      <c r="G328" s="68" t="n">
        <v>15</v>
      </c>
      <c r="H328" s="68" t="n">
        <v>15696</v>
      </c>
      <c r="I328" s="69" t="inlineStr">
        <is>
          <t>Boyacá</t>
        </is>
      </c>
      <c r="J328" s="69" t="inlineStr">
        <is>
          <t>Santa Sofía</t>
        </is>
      </c>
      <c r="K328" s="72" t="n">
        <v>0</v>
      </c>
      <c r="L328" s="72" t="n">
        <v>0</v>
      </c>
      <c r="M328" s="72" t="n">
        <v>0</v>
      </c>
      <c r="N328" s="72" t="n">
        <v/>
      </c>
      <c r="O328" s="72" t="n">
        <v/>
      </c>
      <c r="P328" s="72" t="n">
        <v>0</v>
      </c>
      <c r="Q328" s="72" t="n">
        <v>0</v>
      </c>
      <c r="R328" s="72" t="n">
        <v>0</v>
      </c>
      <c r="S328" s="72" t="n">
        <v>0</v>
      </c>
      <c r="T328" s="72" t="n"/>
      <c r="U328" s="72" t="n"/>
      <c r="V328" s="72" t="n"/>
      <c r="W328" s="72" t="n"/>
      <c r="X328" s="72" t="n"/>
      <c r="Y328" s="72" t="n"/>
      <c r="Z328" s="72" t="n"/>
      <c r="AA328" s="72" t="n"/>
      <c r="AB328" s="72" t="n"/>
      <c r="AC328" s="72" t="n"/>
      <c r="AD328" s="72" t="n"/>
      <c r="AE328" s="72" t="n"/>
      <c r="AF328" s="72" t="n"/>
      <c r="AG328" s="72" t="n"/>
      <c r="AH328" s="72" t="n"/>
      <c r="AI328" s="72" t="n"/>
      <c r="AJ328" s="72" t="n"/>
      <c r="AK328" s="72" t="n"/>
      <c r="AL328" s="72" t="n"/>
      <c r="AM328" s="72" t="n"/>
      <c r="AN328" s="72" t="n"/>
      <c r="AO328" s="72" t="n"/>
      <c r="AP328" s="70">
        <f>COUNTIF(K328:AO328,"&gt;=0")</f>
        <v/>
      </c>
      <c r="AQ328" s="70">
        <f>IF(AP328&gt;0,SUM(K328:AO328),"")</f>
        <v/>
      </c>
      <c r="AR328" s="70">
        <f>IFERROR(VLOOKUP(A328,Climatologia_PP!A:U,9+Precipitacion!$E$2,FALSE),"")</f>
        <v/>
      </c>
      <c r="AS328" s="70">
        <f>IFERROR((AQ328/AR328)*100,"")</f>
        <v/>
      </c>
      <c r="AT328" s="70">
        <f>IFERROR(IF(AND((AQ328*$I$2*100/(AR328*AP328))&gt;100+3.33*AQ328-AR328*AP328/$I$2,AR328&lt;30),IF(100+3.33*AQ328-AR328*AP328/$I$2&gt;200,200,100+3.33*AQ328-AR328*AP328/$I$2),IF((AQ328*$I$2*100/(AR328*AP328))&lt;100+AQ328-3.33*AR328*AP328/$I$2,100+AQ328-3.33*AR328*AP328/$I$2,IF((AQ328*$I$2*100/(AR328*AP328))&gt;200,200,(AQ328*$I$2*100/(AR328*AP328))))),"")</f>
        <v/>
      </c>
      <c r="AU328" s="70">
        <f>IF(AP328&gt;0,MAX(K328:AO328),"")</f>
        <v/>
      </c>
      <c r="AV328" s="70">
        <f>IFERROR(VLOOKUP(A328,Maximos!A:AQ,8+(Precipitacion!$E$2-1)*3,FALSE),"")</f>
        <v/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8" s="72">
        <f>IFERROR(AU328-AV328,"NA")</f>
        <v/>
      </c>
    </row>
    <row r="329" ht="15" customHeight="1">
      <c r="A329" s="68" t="n">
        <v>35210050</v>
      </c>
      <c r="B329" s="69" t="inlineStr">
        <is>
          <t>Chaparrera La</t>
        </is>
      </c>
      <c r="C329" s="69" t="inlineStr">
        <is>
          <t>Area Operativa 06 - Boyacá-Casanare-Vichada</t>
        </is>
      </c>
      <c r="D329" s="70" t="n">
        <v>-72.22936111</v>
      </c>
      <c r="E329" s="70" t="n">
        <v>5.491888889</v>
      </c>
      <c r="F329" s="68" t="n">
        <v>395</v>
      </c>
      <c r="G329" s="68" t="n">
        <v>85</v>
      </c>
      <c r="H329" s="68" t="n">
        <v>85001</v>
      </c>
      <c r="I329" s="69" t="inlineStr">
        <is>
          <t>Casanare</t>
        </is>
      </c>
      <c r="J329" s="69" t="inlineStr">
        <is>
          <t>Yopal</t>
        </is>
      </c>
      <c r="K329" s="72" t="n">
        <v>38</v>
      </c>
      <c r="L329" s="72" t="n">
        <v>0</v>
      </c>
      <c r="M329" s="72" t="n">
        <v>8</v>
      </c>
      <c r="N329" s="72" t="n">
        <v>0</v>
      </c>
      <c r="O329" s="72" t="n">
        <v>18.5</v>
      </c>
      <c r="P329" s="72" t="n">
        <v>0</v>
      </c>
      <c r="Q329" s="72" t="n">
        <v>0</v>
      </c>
      <c r="R329" s="72" t="n">
        <v>0</v>
      </c>
      <c r="S329" s="72" t="n">
        <v>0</v>
      </c>
      <c r="T329" s="72" t="n"/>
      <c r="U329" s="72" t="n"/>
      <c r="V329" s="72" t="n"/>
      <c r="W329" s="72" t="n"/>
      <c r="X329" s="72" t="n"/>
      <c r="Y329" s="72" t="n"/>
      <c r="Z329" s="72" t="n"/>
      <c r="AA329" s="72" t="n"/>
      <c r="AB329" s="72" t="n"/>
      <c r="AC329" s="72" t="n"/>
      <c r="AD329" s="72" t="n"/>
      <c r="AE329" s="72" t="n"/>
      <c r="AF329" s="72" t="n"/>
      <c r="AG329" s="72" t="n"/>
      <c r="AH329" s="72" t="n"/>
      <c r="AI329" s="72" t="n"/>
      <c r="AJ329" s="72" t="n"/>
      <c r="AK329" s="72" t="n"/>
      <c r="AL329" s="72" t="n"/>
      <c r="AM329" s="72" t="n"/>
      <c r="AN329" s="72" t="n"/>
      <c r="AO329" s="72" t="n"/>
      <c r="AP329" s="70">
        <f>COUNTIF(K329:AO329,"&gt;=0")</f>
        <v/>
      </c>
      <c r="AQ329" s="70">
        <f>IF(AP329&gt;0,SUM(K329:AO329),"")</f>
        <v/>
      </c>
      <c r="AR329" s="70">
        <f>IFERROR(VLOOKUP(A329,Climatologia_PP!A:U,9+Precipitacion!$E$2,FALSE),"")</f>
        <v/>
      </c>
      <c r="AS329" s="70">
        <f>IFERROR((AQ329/AR329)*100,"")</f>
        <v/>
      </c>
      <c r="AT329" s="70">
        <f>IFERROR(IF(AND((AQ329*$I$2*100/(AR329*AP329))&gt;100+3.33*AQ329-AR329*AP329/$I$2,AR329&lt;30),IF(100+3.33*AQ329-AR329*AP329/$I$2&gt;200,200,100+3.33*AQ329-AR329*AP329/$I$2),IF((AQ329*$I$2*100/(AR329*AP329))&lt;100+AQ329-3.33*AR329*AP329/$I$2,100+AQ329-3.33*AR329*AP329/$I$2,IF((AQ329*$I$2*100/(AR329*AP329))&gt;200,200,(AQ329*$I$2*100/(AR329*AP329))))),"")</f>
        <v/>
      </c>
      <c r="AU329" s="70">
        <f>IF(AP329&gt;0,MAX(K329:AO329),"")</f>
        <v/>
      </c>
      <c r="AV329" s="70">
        <f>IFERROR(VLOOKUP(A329,Maximos!A:AQ,8+(Precipitacion!$E$2-1)*3,FALSE),"")</f>
        <v/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9" s="72">
        <f>IFERROR(AU329-AV329,"NA")</f>
        <v/>
      </c>
    </row>
    <row r="330" ht="15" customHeight="1">
      <c r="A330" s="68" t="n">
        <v>24015220</v>
      </c>
      <c r="B330" s="69" t="inlineStr">
        <is>
          <t>Villa Carmen</t>
        </is>
      </c>
      <c r="C330" s="69" t="inlineStr">
        <is>
          <t>Area Operativa 06 - Boyacá-Casanare-Vichada</t>
        </is>
      </c>
      <c r="D330" s="70" t="n">
        <v>-73.49577778</v>
      </c>
      <c r="E330" s="70" t="n">
        <v>5.509388889</v>
      </c>
      <c r="F330" s="68" t="n">
        <v>2600</v>
      </c>
      <c r="G330" s="68" t="n">
        <v>15</v>
      </c>
      <c r="H330" s="68" t="n">
        <v>15646</v>
      </c>
      <c r="I330" s="69" t="inlineStr">
        <is>
          <t>Boyacá</t>
        </is>
      </c>
      <c r="J330" s="69" t="inlineStr">
        <is>
          <t>Samacá</t>
        </is>
      </c>
      <c r="K330" s="72" t="n">
        <v>6</v>
      </c>
      <c r="L330" s="72" t="n">
        <v>0</v>
      </c>
      <c r="M330" s="72" t="n">
        <v>0</v>
      </c>
      <c r="N330" s="72" t="n">
        <v>0</v>
      </c>
      <c r="O330" s="72" t="n">
        <v>0</v>
      </c>
      <c r="P330" s="72" t="n">
        <v>0</v>
      </c>
      <c r="Q330" s="72" t="n">
        <v>0</v>
      </c>
      <c r="R330" s="72" t="n">
        <v>0</v>
      </c>
      <c r="S330" s="72" t="n">
        <v>0</v>
      </c>
      <c r="T330" s="72" t="n"/>
      <c r="U330" s="72" t="n"/>
      <c r="V330" s="72" t="n"/>
      <c r="W330" s="72" t="n"/>
      <c r="X330" s="72" t="n"/>
      <c r="Y330" s="72" t="n"/>
      <c r="Z330" s="72" t="n"/>
      <c r="AA330" s="72" t="n"/>
      <c r="AB330" s="72" t="n"/>
      <c r="AC330" s="72" t="n"/>
      <c r="AD330" s="72" t="n"/>
      <c r="AE330" s="72" t="n"/>
      <c r="AF330" s="72" t="n"/>
      <c r="AG330" s="72" t="n"/>
      <c r="AH330" s="72" t="n"/>
      <c r="AI330" s="72" t="n"/>
      <c r="AJ330" s="72" t="n"/>
      <c r="AK330" s="72" t="n"/>
      <c r="AL330" s="72" t="n"/>
      <c r="AM330" s="72" t="n"/>
      <c r="AN330" s="72" t="n"/>
      <c r="AO330" s="72" t="n"/>
      <c r="AP330" s="70">
        <f>COUNTIF(K330:AO330,"&gt;=0")</f>
        <v/>
      </c>
      <c r="AQ330" s="70">
        <f>IF(AP330&gt;0,SUM(K330:AO330),"")</f>
        <v/>
      </c>
      <c r="AR330" s="70">
        <f>IFERROR(VLOOKUP(A330,Climatologia_PP!A:U,9+Precipitacion!$E$2,FALSE),"")</f>
        <v/>
      </c>
      <c r="AS330" s="70">
        <f>IFERROR((AQ330/AR330)*100,"")</f>
        <v/>
      </c>
      <c r="AT330" s="70">
        <f>IFERROR(IF(AND((AQ330*$I$2*100/(AR330*AP330))&gt;100+3.33*AQ330-AR330*AP330/$I$2,AR330&lt;30),IF(100+3.33*AQ330-AR330*AP330/$I$2&gt;200,200,100+3.33*AQ330-AR330*AP330/$I$2),IF((AQ330*$I$2*100/(AR330*AP330))&lt;100+AQ330-3.33*AR330*AP330/$I$2,100+AQ330-3.33*AR330*AP330/$I$2,IF((AQ330*$I$2*100/(AR330*AP330))&gt;200,200,(AQ330*$I$2*100/(AR330*AP330))))),"")</f>
        <v/>
      </c>
      <c r="AU330" s="70">
        <f>IF(AP330&gt;0,MAX(K330:AO330),"")</f>
        <v/>
      </c>
      <c r="AV330" s="70">
        <f>IFERROR(VLOOKUP(A330,Maximos!A:AQ,8+(Precipitacion!$E$2-1)*3,FALSE),"")</f>
        <v/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0" s="72">
        <f>IFERROR(AU330-AV330,"NA")</f>
        <v/>
      </c>
    </row>
    <row r="331" ht="15" customHeight="1">
      <c r="A331" s="68" t="n">
        <v>23125140</v>
      </c>
      <c r="B331" s="69" t="inlineStr">
        <is>
          <t>Aeropuerto Furatena - Aut</t>
        </is>
      </c>
      <c r="C331" s="69" t="inlineStr">
        <is>
          <t>Area Operativa 06 - Boyacá-Casanare-Vichada</t>
        </is>
      </c>
      <c r="D331" s="70" t="n">
        <v>-74.18241666999999</v>
      </c>
      <c r="E331" s="70" t="n">
        <v>5.520833333</v>
      </c>
      <c r="F331" s="68" t="n">
        <v>1250</v>
      </c>
      <c r="G331" s="68" t="n">
        <v>15</v>
      </c>
      <c r="H331" s="68" t="n">
        <v>15580</v>
      </c>
      <c r="I331" s="69" t="inlineStr">
        <is>
          <t>Boyacá</t>
        </is>
      </c>
      <c r="J331" s="69" t="inlineStr">
        <is>
          <t>Quípama</t>
        </is>
      </c>
      <c r="K331" s="72" t="n">
        <v>0</v>
      </c>
      <c r="L331" s="72" t="n">
        <v>0</v>
      </c>
      <c r="M331" s="72" t="n">
        <v>8.6</v>
      </c>
      <c r="N331" s="72" t="n">
        <v>0</v>
      </c>
      <c r="O331" s="72" t="n">
        <v>0</v>
      </c>
      <c r="P331" s="72" t="n">
        <v>0</v>
      </c>
      <c r="Q331" s="72" t="n">
        <v>11.2</v>
      </c>
      <c r="R331" s="72" t="n">
        <v>0</v>
      </c>
      <c r="S331" s="72" t="n">
        <v>0</v>
      </c>
      <c r="T331" s="72" t="n"/>
      <c r="U331" s="72" t="n"/>
      <c r="V331" s="72" t="n"/>
      <c r="W331" s="72" t="n"/>
      <c r="X331" s="72" t="n"/>
      <c r="Y331" s="72" t="n"/>
      <c r="Z331" s="72" t="n"/>
      <c r="AA331" s="72" t="n"/>
      <c r="AB331" s="72" t="n"/>
      <c r="AC331" s="72" t="n"/>
      <c r="AD331" s="72" t="n"/>
      <c r="AE331" s="72" t="n"/>
      <c r="AF331" s="72" t="n"/>
      <c r="AG331" s="72" t="n"/>
      <c r="AH331" s="72" t="n"/>
      <c r="AI331" s="72" t="n"/>
      <c r="AJ331" s="72" t="n"/>
      <c r="AK331" s="72" t="n"/>
      <c r="AL331" s="72" t="n"/>
      <c r="AM331" s="72" t="n"/>
      <c r="AN331" s="72" t="n"/>
      <c r="AO331" s="72" t="n"/>
      <c r="AP331" s="70">
        <f>COUNTIF(K331:AO331,"&gt;=0")</f>
        <v/>
      </c>
      <c r="AQ331" s="70">
        <f>IF(AP331&gt;0,SUM(K331:AO331),"")</f>
        <v/>
      </c>
      <c r="AR331" s="70">
        <f>IFERROR(VLOOKUP(A331,Climatologia_PP!A:U,9+Precipitacion!$E$2,FALSE),"")</f>
        <v/>
      </c>
      <c r="AS331" s="70">
        <f>IFERROR((AQ331/AR331)*100,"")</f>
        <v/>
      </c>
      <c r="AT331" s="70">
        <f>IFERROR(IF(AND((AQ331*$I$2*100/(AR331*AP331))&gt;100+3.33*AQ331-AR331*AP331/$I$2,AR331&lt;30),IF(100+3.33*AQ331-AR331*AP331/$I$2&gt;200,200,100+3.33*AQ331-AR331*AP331/$I$2),IF((AQ331*$I$2*100/(AR331*AP331))&lt;100+AQ331-3.33*AR331*AP331/$I$2,100+AQ331-3.33*AR331*AP331/$I$2,IF((AQ331*$I$2*100/(AR331*AP331))&gt;200,200,(AQ331*$I$2*100/(AR331*AP331))))),"")</f>
        <v/>
      </c>
      <c r="AU331" s="70">
        <f>IF(AP331&gt;0,MAX(K331:AO331),"")</f>
        <v/>
      </c>
      <c r="AV331" s="70">
        <f>IFERROR(VLOOKUP(A331,Maximos!A:AQ,8+(Precipitacion!$E$2-1)*3,FALSE),"")</f>
        <v/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1" s="72">
        <f>IFERROR(AU331-AV331,"NA")</f>
        <v/>
      </c>
    </row>
    <row r="332" ht="15" customHeight="1">
      <c r="A332" s="68" t="n">
        <v>35070180</v>
      </c>
      <c r="B332" s="69" t="inlineStr">
        <is>
          <t>Santa Maria</t>
        </is>
      </c>
      <c r="C332" s="69" t="inlineStr">
        <is>
          <t>Area Operativa 06 - Boyacá-Casanare-Vichada</t>
        </is>
      </c>
      <c r="D332" s="70" t="n">
        <v>-73.25675</v>
      </c>
      <c r="E332" s="70" t="n">
        <v>4.860777778</v>
      </c>
      <c r="F332" s="68" t="n">
        <v>850</v>
      </c>
      <c r="G332" s="68" t="n">
        <v>15</v>
      </c>
      <c r="H332" s="68" t="n">
        <v>15690</v>
      </c>
      <c r="I332" s="69" t="inlineStr">
        <is>
          <t>Boyacá</t>
        </is>
      </c>
      <c r="J332" s="69" t="inlineStr">
        <is>
          <t>Santa María</t>
        </is>
      </c>
      <c r="K332" s="72" t="n">
        <v>40</v>
      </c>
      <c r="L332" s="72" t="n">
        <v>27</v>
      </c>
      <c r="M332" s="72" t="n">
        <v>7</v>
      </c>
      <c r="N332" s="72" t="n">
        <v>4.2</v>
      </c>
      <c r="O332" s="72" t="n">
        <v>13.5</v>
      </c>
      <c r="P332" s="72" t="n">
        <v>0</v>
      </c>
      <c r="Q332" s="72" t="n">
        <v>5</v>
      </c>
      <c r="R332" s="72" t="n">
        <v>8</v>
      </c>
      <c r="S332" s="72" t="n">
        <v>12</v>
      </c>
      <c r="T332" s="72" t="n"/>
      <c r="U332" s="72" t="n"/>
      <c r="V332" s="72" t="n"/>
      <c r="W332" s="72" t="n"/>
      <c r="X332" s="72" t="n"/>
      <c r="Y332" s="72" t="n"/>
      <c r="Z332" s="72" t="n"/>
      <c r="AA332" s="72" t="n"/>
      <c r="AB332" s="72" t="n"/>
      <c r="AC332" s="72" t="n"/>
      <c r="AD332" s="72" t="n"/>
      <c r="AE332" s="72" t="n"/>
      <c r="AF332" s="103" t="n"/>
      <c r="AG332" s="72" t="n"/>
      <c r="AH332" s="72" t="n"/>
      <c r="AI332" s="72" t="n"/>
      <c r="AJ332" s="72" t="n"/>
      <c r="AK332" s="72" t="n"/>
      <c r="AL332" s="72" t="n"/>
      <c r="AM332" s="72" t="n"/>
      <c r="AN332" s="72" t="n"/>
      <c r="AO332" s="72" t="n"/>
      <c r="AP332" s="70">
        <f>COUNTIF(K332:AO332,"&gt;=0")</f>
        <v/>
      </c>
      <c r="AQ332" s="70">
        <f>IF(AP332&gt;0,SUM(K332:AO332),"")</f>
        <v/>
      </c>
      <c r="AR332" s="70">
        <f>IFERROR(VLOOKUP(A332,Climatologia_PP!A:U,9+Precipitacion!$E$2,FALSE),"")</f>
        <v/>
      </c>
      <c r="AS332" s="70">
        <f>IFERROR((AQ332/AR332)*100,"")</f>
        <v/>
      </c>
      <c r="AT332" s="70">
        <f>IFERROR(IF(AND((AQ332*$I$2*100/(AR332*AP332))&gt;100+3.33*AQ332-AR332*AP332/$I$2,AR332&lt;30),IF(100+3.33*AQ332-AR332*AP332/$I$2&gt;200,200,100+3.33*AQ332-AR332*AP332/$I$2),IF((AQ332*$I$2*100/(AR332*AP332))&lt;100+AQ332-3.33*AR332*AP332/$I$2,100+AQ332-3.33*AR332*AP332/$I$2,IF((AQ332*$I$2*100/(AR332*AP332))&gt;200,200,(AQ332*$I$2*100/(AR332*AP332))))),"")</f>
        <v/>
      </c>
      <c r="AU332" s="70">
        <f>IF(AP332&gt;0,MAX(K332:AO332),"")</f>
        <v/>
      </c>
      <c r="AV332" s="70">
        <f>IFERROR(VLOOKUP(A332,Maximos!A:AQ,8+(Precipitacion!$E$2-1)*3,FALSE),"")</f>
        <v/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2" s="72">
        <f>IFERROR(AU332-AV332,"NA")</f>
        <v/>
      </c>
    </row>
    <row r="333" ht="15" customHeight="1">
      <c r="A333" s="68" t="n">
        <v>24030230</v>
      </c>
      <c r="B333" s="69" t="inlineStr">
        <is>
          <t>Iza</t>
        </is>
      </c>
      <c r="C333" s="69" t="inlineStr">
        <is>
          <t>Area Operativa 06 - Boyacá-Casanare-Vichada</t>
        </is>
      </c>
      <c r="D333" s="70" t="n">
        <v>-72.97627778</v>
      </c>
      <c r="E333" s="70" t="n">
        <v>5.6155</v>
      </c>
      <c r="F333" s="68" t="n">
        <v>2470</v>
      </c>
      <c r="G333" s="68" t="n">
        <v>15</v>
      </c>
      <c r="H333" s="68" t="n">
        <v>15362</v>
      </c>
      <c r="I333" s="69" t="inlineStr">
        <is>
          <t>Boyacá</t>
        </is>
      </c>
      <c r="J333" s="69" t="inlineStr">
        <is>
          <t>Iza</t>
        </is>
      </c>
      <c r="K333" s="72" t="n">
        <v>9</v>
      </c>
      <c r="L333" s="72" t="n">
        <v>0</v>
      </c>
      <c r="M333" s="72" t="n">
        <v>0</v>
      </c>
      <c r="N333" s="72" t="n">
        <v>0</v>
      </c>
      <c r="O333" s="72" t="n">
        <v>0.7</v>
      </c>
      <c r="P333" s="72" t="n">
        <v>0</v>
      </c>
      <c r="Q333" s="72" t="n">
        <v>0</v>
      </c>
      <c r="R333" s="72" t="n">
        <v>0</v>
      </c>
      <c r="S333" s="72" t="n">
        <v>0</v>
      </c>
      <c r="T333" s="72" t="n"/>
      <c r="U333" s="72" t="n"/>
      <c r="V333" s="72" t="n"/>
      <c r="W333" s="72" t="n"/>
      <c r="X333" s="72" t="n"/>
      <c r="Y333" s="72" t="n"/>
      <c r="Z333" s="72" t="n"/>
      <c r="AA333" s="72" t="n"/>
      <c r="AB333" s="72" t="n"/>
      <c r="AC333" s="72" t="n"/>
      <c r="AD333" s="72" t="n"/>
      <c r="AE333" s="72" t="n"/>
      <c r="AF333" s="72" t="n"/>
      <c r="AG333" s="72" t="n"/>
      <c r="AH333" s="72" t="n"/>
      <c r="AI333" s="72" t="n"/>
      <c r="AJ333" s="72" t="n"/>
      <c r="AK333" s="72" t="n"/>
      <c r="AL333" s="72" t="n"/>
      <c r="AM333" s="72" t="n"/>
      <c r="AN333" s="72" t="n"/>
      <c r="AO333" s="72" t="n"/>
      <c r="AP333" s="70">
        <f>COUNTIF(K333:AO333,"&gt;=0")</f>
        <v/>
      </c>
      <c r="AQ333" s="70">
        <f>IF(AP333&gt;0,SUM(K333:AO333),"")</f>
        <v/>
      </c>
      <c r="AR333" s="70">
        <f>IFERROR(VLOOKUP(A333,Climatologia_PP!A:U,9+Precipitacion!$E$2,FALSE),"")</f>
        <v/>
      </c>
      <c r="AS333" s="70">
        <f>IFERROR((AQ333/AR333)*100,"")</f>
        <v/>
      </c>
      <c r="AT333" s="70">
        <f>IFERROR(IF(AND((AQ333*$I$2*100/(AR333*AP333))&gt;100+3.33*AQ333-AR333*AP333/$I$2,AR333&lt;30),IF(100+3.33*AQ333-AR333*AP333/$I$2&gt;200,200,100+3.33*AQ333-AR333*AP333/$I$2),IF((AQ333*$I$2*100/(AR333*AP333))&lt;100+AQ333-3.33*AR333*AP333/$I$2,100+AQ333-3.33*AR333*AP333/$I$2,IF((AQ333*$I$2*100/(AR333*AP333))&gt;200,200,(AQ333*$I$2*100/(AR333*AP333))))),"")</f>
        <v/>
      </c>
      <c r="AU333" s="70">
        <f>IF(AP333&gt;0,MAX(K333:AO333),"")</f>
        <v/>
      </c>
      <c r="AV333" s="70">
        <f>IFERROR(VLOOKUP(A333,Maximos!A:AQ,8+(Precipitacion!$E$2-1)*3,FALSE),"")</f>
        <v/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3" s="72">
        <f>IFERROR(AU333-AV333,"NA")</f>
        <v/>
      </c>
    </row>
    <row r="334" ht="15" customHeight="1">
      <c r="A334" s="68" t="n">
        <v>24030310</v>
      </c>
      <c r="B334" s="69" t="inlineStr">
        <is>
          <t>Combita</t>
        </is>
      </c>
      <c r="C334" s="69" t="inlineStr">
        <is>
          <t>Area Operativa 06 - Boyacá-Casanare-Vichada</t>
        </is>
      </c>
      <c r="D334" s="70" t="n">
        <v>-73.324</v>
      </c>
      <c r="E334" s="70" t="n">
        <v>5.628916667</v>
      </c>
      <c r="F334" s="68" t="n">
        <v>2820</v>
      </c>
      <c r="G334" s="68" t="n">
        <v>15</v>
      </c>
      <c r="H334" s="68" t="n">
        <v>15204</v>
      </c>
      <c r="I334" s="69" t="inlineStr">
        <is>
          <t>Boyacá</t>
        </is>
      </c>
      <c r="J334" s="69" t="inlineStr">
        <is>
          <t>Cómbita</t>
        </is>
      </c>
      <c r="K334" s="72" t="n">
        <v>5.5</v>
      </c>
      <c r="L334" s="72" t="n">
        <v>0</v>
      </c>
      <c r="M334" s="72" t="n">
        <v>0</v>
      </c>
      <c r="N334" s="72" t="n">
        <v/>
      </c>
      <c r="O334" s="72" t="n">
        <v>0</v>
      </c>
      <c r="P334" s="72" t="n">
        <v>0</v>
      </c>
      <c r="Q334" s="72" t="n">
        <v>0</v>
      </c>
      <c r="R334" s="72" t="n">
        <v>0</v>
      </c>
      <c r="S334" s="72" t="n">
        <v>0.5</v>
      </c>
      <c r="T334" s="72" t="n"/>
      <c r="U334" s="72" t="n"/>
      <c r="V334" s="72" t="n"/>
      <c r="W334" s="72" t="n"/>
      <c r="X334" s="72" t="n"/>
      <c r="Y334" s="72" t="n"/>
      <c r="Z334" s="72" t="n"/>
      <c r="AA334" s="72" t="n"/>
      <c r="AB334" s="72" t="n"/>
      <c r="AC334" s="72" t="n"/>
      <c r="AD334" s="72" t="n"/>
      <c r="AE334" s="72" t="n"/>
      <c r="AF334" s="72" t="n"/>
      <c r="AG334" s="72" t="n"/>
      <c r="AH334" s="72" t="n"/>
      <c r="AI334" s="72" t="n"/>
      <c r="AJ334" s="72" t="n"/>
      <c r="AK334" s="72" t="n"/>
      <c r="AL334" s="72" t="n"/>
      <c r="AM334" s="72" t="n"/>
      <c r="AN334" s="72" t="n"/>
      <c r="AO334" s="72" t="n"/>
      <c r="AP334" s="70">
        <f>COUNTIF(K334:AO334,"&gt;=0")</f>
        <v/>
      </c>
      <c r="AQ334" s="70">
        <f>IF(AP334&gt;0,SUM(K334:AO334),"")</f>
        <v/>
      </c>
      <c r="AR334" s="70">
        <f>IFERROR(VLOOKUP(A334,Climatologia_PP!A:U,9+Precipitacion!$E$2,FALSE),"")</f>
        <v/>
      </c>
      <c r="AS334" s="70">
        <f>IFERROR((AQ334/AR334)*100,"")</f>
        <v/>
      </c>
      <c r="AT334" s="70">
        <f>IFERROR(IF(AND((AQ334*$I$2*100/(AR334*AP334))&gt;100+3.33*AQ334-AR334*AP334/$I$2,AR334&lt;30),IF(100+3.33*AQ334-AR334*AP334/$I$2&gt;200,200,100+3.33*AQ334-AR334*AP334/$I$2),IF((AQ334*$I$2*100/(AR334*AP334))&lt;100+AQ334-3.33*AR334*AP334/$I$2,100+AQ334-3.33*AR334*AP334/$I$2,IF((AQ334*$I$2*100/(AR334*AP334))&gt;200,200,(AQ334*$I$2*100/(AR334*AP334))))),"")</f>
        <v/>
      </c>
      <c r="AU334" s="70">
        <f>IF(AP334&gt;0,MAX(K334:AO334),"")</f>
        <v/>
      </c>
      <c r="AV334" s="70">
        <f>IFERROR(VLOOKUP(A334,Maximos!A:AQ,8+(Precipitacion!$E$2-1)*3,FALSE),"")</f>
        <v/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4" s="72">
        <f>IFERROR(AU334-AV334,"NA")</f>
        <v/>
      </c>
    </row>
    <row r="335" ht="15" customHeight="1">
      <c r="A335" s="68" t="n">
        <v>35230040</v>
      </c>
      <c r="B335" s="69" t="inlineStr">
        <is>
          <t>Banco El</t>
        </is>
      </c>
      <c r="C335" s="69" t="inlineStr">
        <is>
          <t>Area Operativa 06 - Boyacá-Casanare-Vichada</t>
        </is>
      </c>
      <c r="D335" s="70" t="n">
        <v>-72.00263889</v>
      </c>
      <c r="E335" s="70" t="n">
        <v>5.634388889</v>
      </c>
      <c r="F335" s="68" t="n">
        <v>320</v>
      </c>
      <c r="G335" s="68" t="n">
        <v>85</v>
      </c>
      <c r="H335" s="68" t="n">
        <v>85263</v>
      </c>
      <c r="I335" s="69" t="inlineStr">
        <is>
          <t>Casanare</t>
        </is>
      </c>
      <c r="J335" s="69" t="inlineStr">
        <is>
          <t>Pore</t>
        </is>
      </c>
      <c r="K335" s="72" t="n">
        <v>11</v>
      </c>
      <c r="L335" s="72" t="n">
        <v>0</v>
      </c>
      <c r="M335" s="72" t="n">
        <v>5.9</v>
      </c>
      <c r="N335" s="72" t="n">
        <v>0</v>
      </c>
      <c r="O335" s="72" t="n">
        <v>34</v>
      </c>
      <c r="P335" s="72" t="n">
        <v>3.5</v>
      </c>
      <c r="Q335" s="72" t="n">
        <v>0</v>
      </c>
      <c r="R335" s="72" t="n">
        <v>0</v>
      </c>
      <c r="S335" s="72" t="n">
        <v>0</v>
      </c>
      <c r="T335" s="72" t="n"/>
      <c r="U335" s="72" t="n"/>
      <c r="V335" s="72" t="n"/>
      <c r="W335" s="72" t="n"/>
      <c r="X335" s="72" t="n"/>
      <c r="Y335" s="72" t="n"/>
      <c r="Z335" s="72" t="n"/>
      <c r="AA335" s="72" t="n"/>
      <c r="AB335" s="72" t="n"/>
      <c r="AC335" s="72" t="n"/>
      <c r="AD335" s="72" t="n"/>
      <c r="AE335" s="72" t="n"/>
      <c r="AF335" s="72" t="n"/>
      <c r="AG335" s="72" t="n"/>
      <c r="AH335" s="72" t="n"/>
      <c r="AI335" s="72" t="n"/>
      <c r="AJ335" s="72" t="n"/>
      <c r="AK335" s="72" t="n"/>
      <c r="AL335" s="72" t="n"/>
      <c r="AM335" s="72" t="n"/>
      <c r="AN335" s="72" t="n"/>
      <c r="AO335" s="72" t="n"/>
      <c r="AP335" s="70">
        <f>COUNTIF(K335:AO335,"&gt;=0")</f>
        <v/>
      </c>
      <c r="AQ335" s="70">
        <f>IF(AP335&gt;0,SUM(K335:AO335),"")</f>
        <v/>
      </c>
      <c r="AR335" s="70">
        <f>IFERROR(VLOOKUP(A335,Climatologia_PP!A:U,9+Precipitacion!$E$2,FALSE),"")</f>
        <v/>
      </c>
      <c r="AS335" s="70">
        <f>IFERROR((AQ335/AR335)*100,"")</f>
        <v/>
      </c>
      <c r="AT335" s="70">
        <f>IFERROR(IF(AND((AQ335*$I$2*100/(AR335*AP335))&gt;100+3.33*AQ335-AR335*AP335/$I$2,AR335&lt;30),IF(100+3.33*AQ335-AR335*AP335/$I$2&gt;200,200,100+3.33*AQ335-AR335*AP335/$I$2),IF((AQ335*$I$2*100/(AR335*AP335))&lt;100+AQ335-3.33*AR335*AP335/$I$2,100+AQ335-3.33*AR335*AP335/$I$2,IF((AQ335*$I$2*100/(AR335*AP335))&gt;200,200,(AQ335*$I$2*100/(AR335*AP335))))),"")</f>
        <v/>
      </c>
      <c r="AU335" s="70">
        <f>IF(AP335&gt;0,MAX(K335:AO335),"")</f>
        <v/>
      </c>
      <c r="AV335" s="70">
        <f>IFERROR(VLOOKUP(A335,Maximos!A:AQ,8+(Precipitacion!$E$2-1)*3,FALSE),"")</f>
        <v/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5" s="72">
        <f>IFERROR(AU335-AV335,"NA")</f>
        <v/>
      </c>
    </row>
    <row r="336" ht="15" customHeight="1">
      <c r="A336" s="68" t="n">
        <v>24010830</v>
      </c>
      <c r="B336" s="69" t="inlineStr">
        <is>
          <t>San Pedro Iguaque</t>
        </is>
      </c>
      <c r="C336" s="69" t="inlineStr">
        <is>
          <t>Area Operativa 06 - Boyacá-Casanare-Vichada</t>
        </is>
      </c>
      <c r="D336" s="70" t="n">
        <v>-73.45044444</v>
      </c>
      <c r="E336" s="70" t="n">
        <v>5.64</v>
      </c>
      <c r="F336" s="68" t="n">
        <v>2985</v>
      </c>
      <c r="G336" s="68" t="n">
        <v>15</v>
      </c>
      <c r="H336" s="68" t="n">
        <v>15232</v>
      </c>
      <c r="I336" s="69" t="inlineStr">
        <is>
          <t>Boyacá</t>
        </is>
      </c>
      <c r="J336" s="69" t="inlineStr">
        <is>
          <t>Chíquiza</t>
        </is>
      </c>
      <c r="K336" s="72" t="n">
        <v>0</v>
      </c>
      <c r="L336" s="72" t="n">
        <v>2</v>
      </c>
      <c r="M336" s="72" t="n">
        <v>0</v>
      </c>
      <c r="N336" s="72" t="n">
        <v>0</v>
      </c>
      <c r="O336" s="72" t="n">
        <v>0</v>
      </c>
      <c r="P336" s="72" t="n">
        <v>1</v>
      </c>
      <c r="Q336" s="72" t="n">
        <v>0</v>
      </c>
      <c r="R336" s="72" t="n">
        <v>0</v>
      </c>
      <c r="S336" s="72" t="n">
        <v>0</v>
      </c>
      <c r="T336" s="72" t="n"/>
      <c r="U336" s="72" t="n"/>
      <c r="V336" s="72" t="n"/>
      <c r="W336" s="72" t="n"/>
      <c r="X336" s="72" t="n"/>
      <c r="Y336" s="72" t="n"/>
      <c r="Z336" s="72" t="n"/>
      <c r="AA336" s="72" t="n"/>
      <c r="AB336" s="72" t="n"/>
      <c r="AC336" s="72" t="n"/>
      <c r="AD336" s="72" t="n"/>
      <c r="AE336" s="72" t="n"/>
      <c r="AF336" s="72" t="n"/>
      <c r="AG336" s="72" t="n"/>
      <c r="AH336" s="72" t="n"/>
      <c r="AI336" s="72" t="n"/>
      <c r="AJ336" s="72" t="n"/>
      <c r="AK336" s="72" t="n"/>
      <c r="AL336" s="72" t="n"/>
      <c r="AM336" s="72" t="n"/>
      <c r="AN336" s="72" t="n"/>
      <c r="AO336" s="72" t="n"/>
      <c r="AP336" s="70">
        <f>COUNTIF(K336:AO336,"&gt;=0")</f>
        <v/>
      </c>
      <c r="AQ336" s="70">
        <f>IF(AP336&gt;0,SUM(K336:AO336),"")</f>
        <v/>
      </c>
      <c r="AR336" s="70">
        <f>IFERROR(VLOOKUP(A336,Climatologia_PP!A:U,9+Precipitacion!$E$2,FALSE),"")</f>
        <v/>
      </c>
      <c r="AS336" s="70">
        <f>IFERROR((AQ336/AR336)*100,"")</f>
        <v/>
      </c>
      <c r="AT336" s="70">
        <f>IFERROR(IF(AND((AQ336*$I$2*100/(AR336*AP336))&gt;100+3.33*AQ336-AR336*AP336/$I$2,AR336&lt;30),IF(100+3.33*AQ336-AR336*AP336/$I$2&gt;200,200,100+3.33*AQ336-AR336*AP336/$I$2),IF((AQ336*$I$2*100/(AR336*AP336))&lt;100+AQ336-3.33*AR336*AP336/$I$2,100+AQ336-3.33*AR336*AP336/$I$2,IF((AQ336*$I$2*100/(AR336*AP336))&gt;200,200,(AQ336*$I$2*100/(AR336*AP336))))),"")</f>
        <v/>
      </c>
      <c r="AU336" s="70">
        <f>IF(AP336&gt;0,MAX(K336:AO336),"")</f>
        <v/>
      </c>
      <c r="AV336" s="70">
        <f>IFERROR(VLOOKUP(A336,Maximos!A:AQ,8+(Precipitacion!$E$2-1)*3,FALSE),"")</f>
        <v/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6" s="72">
        <f>IFERROR(AU336-AV336,"NA")</f>
        <v/>
      </c>
    </row>
    <row r="337" ht="15" customHeight="1">
      <c r="A337" s="68" t="n">
        <v>23125090</v>
      </c>
      <c r="B337" s="69" t="inlineStr">
        <is>
          <t>Pauna</t>
        </is>
      </c>
      <c r="C337" s="69" t="inlineStr">
        <is>
          <t>Area Operativa 06 - Boyacá-Casanare-Vichada</t>
        </is>
      </c>
      <c r="D337" s="70" t="n">
        <v>-73.98102778000001</v>
      </c>
      <c r="E337" s="70" t="n">
        <v>5.649472222</v>
      </c>
      <c r="F337" s="68" t="n">
        <v>1225</v>
      </c>
      <c r="G337" s="68" t="n">
        <v>15</v>
      </c>
      <c r="H337" s="68" t="n">
        <v>15531</v>
      </c>
      <c r="I337" s="69" t="inlineStr">
        <is>
          <t>Boyacá</t>
        </is>
      </c>
      <c r="J337" s="69" t="inlineStr">
        <is>
          <t>Pauna</t>
        </is>
      </c>
      <c r="K337" s="72" t="n">
        <v>0</v>
      </c>
      <c r="L337" s="72" t="n">
        <v>0</v>
      </c>
      <c r="M337" s="72" t="n">
        <v>0</v>
      </c>
      <c r="N337" s="72" t="n">
        <v>0</v>
      </c>
      <c r="O337" s="72" t="n">
        <v>0</v>
      </c>
      <c r="P337" s="72" t="n">
        <v>0</v>
      </c>
      <c r="Q337" s="72" t="n">
        <v>0</v>
      </c>
      <c r="R337" s="72" t="n">
        <v>0</v>
      </c>
      <c r="S337" s="72" t="n">
        <v>0</v>
      </c>
      <c r="T337" s="72" t="n"/>
      <c r="U337" s="72" t="n"/>
      <c r="V337" s="72" t="n"/>
      <c r="W337" s="72" t="n"/>
      <c r="X337" s="72" t="n"/>
      <c r="Y337" s="72" t="n"/>
      <c r="Z337" s="72" t="n"/>
      <c r="AA337" s="72" t="n"/>
      <c r="AB337" s="72" t="n"/>
      <c r="AC337" s="72" t="n"/>
      <c r="AD337" s="72" t="n"/>
      <c r="AE337" s="72" t="n"/>
      <c r="AF337" s="72" t="n"/>
      <c r="AG337" s="72" t="n"/>
      <c r="AH337" s="72" t="n"/>
      <c r="AI337" s="72" t="n"/>
      <c r="AJ337" s="72" t="n"/>
      <c r="AK337" s="72" t="n"/>
      <c r="AL337" s="72" t="n"/>
      <c r="AM337" s="72" t="n"/>
      <c r="AN337" s="72" t="n"/>
      <c r="AO337" s="72" t="n"/>
      <c r="AP337" s="70">
        <f>COUNTIF(K337:AO337,"&gt;=0")</f>
        <v/>
      </c>
      <c r="AQ337" s="70">
        <f>IF(AP337&gt;0,SUM(K337:AO337),"")</f>
        <v/>
      </c>
      <c r="AR337" s="70">
        <f>IFERROR(VLOOKUP(A337,Climatologia_PP!A:U,9+Precipitacion!$E$2,FALSE),"")</f>
        <v/>
      </c>
      <c r="AS337" s="70">
        <f>IFERROR((AQ337/AR337)*100,"")</f>
        <v/>
      </c>
      <c r="AT337" s="70">
        <f>IFERROR(IF(AND((AQ337*$I$2*100/(AR337*AP337))&gt;100+3.33*AQ337-AR337*AP337/$I$2,AR337&lt;30),IF(100+3.33*AQ337-AR337*AP337/$I$2&gt;200,200,100+3.33*AQ337-AR337*AP337/$I$2),IF((AQ337*$I$2*100/(AR337*AP337))&lt;100+AQ337-3.33*AR337*AP337/$I$2,100+AQ337-3.33*AR337*AP337/$I$2,IF((AQ337*$I$2*100/(AR337*AP337))&gt;200,200,(AQ337*$I$2*100/(AR337*AP337))))),"")</f>
        <v/>
      </c>
      <c r="AU337" s="70">
        <f>IF(AP337&gt;0,MAX(K337:AO337),"")</f>
        <v/>
      </c>
      <c r="AV337" s="70">
        <f>IFERROR(VLOOKUP(A337,Maximos!A:AQ,8+(Precipitacion!$E$2-1)*3,FALSE),"")</f>
        <v/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7" s="72">
        <f>IFERROR(AU337-AV337,"NA")</f>
        <v/>
      </c>
    </row>
    <row r="338" ht="15" customHeight="1">
      <c r="A338" s="68" t="n">
        <v>23120250</v>
      </c>
      <c r="B338" s="69" t="inlineStr">
        <is>
          <t>Borbur 2</t>
        </is>
      </c>
      <c r="C338" s="69" t="inlineStr">
        <is>
          <t>Area Operativa 06 - Boyacá-Casanare-Vichada</t>
        </is>
      </c>
      <c r="D338" s="70" t="n">
        <v>-74.06872222</v>
      </c>
      <c r="E338" s="70" t="n">
        <v>5.649638889</v>
      </c>
      <c r="F338" s="68" t="n">
        <v>681</v>
      </c>
      <c r="G338" s="68" t="n">
        <v>15</v>
      </c>
      <c r="H338" s="68" t="n">
        <v>15681</v>
      </c>
      <c r="I338" s="69" t="inlineStr">
        <is>
          <t>Boyacá</t>
        </is>
      </c>
      <c r="J338" s="69" t="inlineStr">
        <is>
          <t>San Pablo De Borbur</t>
        </is>
      </c>
      <c r="K338" s="72" t="n">
        <v>1.6</v>
      </c>
      <c r="L338" s="72" t="n">
        <v/>
      </c>
      <c r="M338" s="72" t="n">
        <v>0</v>
      </c>
      <c r="N338" s="72" t="n">
        <v>0</v>
      </c>
      <c r="O338" s="72" t="n">
        <v>0</v>
      </c>
      <c r="P338" s="72" t="n">
        <v>0</v>
      </c>
      <c r="Q338" s="72" t="n">
        <v>0</v>
      </c>
      <c r="R338" s="72" t="n">
        <v>0</v>
      </c>
      <c r="S338" s="72" t="n">
        <v>0</v>
      </c>
      <c r="T338" s="72" t="n"/>
      <c r="U338" s="72" t="n"/>
      <c r="V338" s="72" t="n"/>
      <c r="W338" s="72" t="n"/>
      <c r="X338" s="72" t="n"/>
      <c r="Y338" s="72" t="n"/>
      <c r="Z338" s="72" t="n"/>
      <c r="AA338" s="72" t="n"/>
      <c r="AB338" s="72" t="n"/>
      <c r="AC338" s="72" t="n"/>
      <c r="AD338" s="72" t="n"/>
      <c r="AE338" s="72" t="n"/>
      <c r="AF338" s="72" t="n"/>
      <c r="AG338" s="72" t="n"/>
      <c r="AH338" s="72" t="n"/>
      <c r="AI338" s="72" t="n"/>
      <c r="AJ338" s="72" t="n"/>
      <c r="AK338" s="72" t="n"/>
      <c r="AL338" s="72" t="n"/>
      <c r="AM338" s="72" t="n"/>
      <c r="AN338" s="72" t="n"/>
      <c r="AO338" s="72" t="n"/>
      <c r="AP338" s="70">
        <f>COUNTIF(K338:AO338,"&gt;=0")</f>
        <v/>
      </c>
      <c r="AQ338" s="70">
        <f>IF(AP338&gt;0,SUM(K338:AO338),"")</f>
        <v/>
      </c>
      <c r="AR338" s="70">
        <f>IFERROR(VLOOKUP(A338,Climatologia_PP!A:U,9+Precipitacion!$E$2,FALSE),"")</f>
        <v/>
      </c>
      <c r="AS338" s="70">
        <f>IFERROR((AQ338/AR338)*100,"")</f>
        <v/>
      </c>
      <c r="AT338" s="70">
        <f>IFERROR(IF(AND((AQ338*$I$2*100/(AR338*AP338))&gt;100+3.33*AQ338-AR338*AP338/$I$2,AR338&lt;30),IF(100+3.33*AQ338-AR338*AP338/$I$2&gt;200,200,100+3.33*AQ338-AR338*AP338/$I$2),IF((AQ338*$I$2*100/(AR338*AP338))&lt;100+AQ338-3.33*AR338*AP338/$I$2,100+AQ338-3.33*AR338*AP338/$I$2,IF((AQ338*$I$2*100/(AR338*AP338))&gt;200,200,(AQ338*$I$2*100/(AR338*AP338))))),"")</f>
        <v/>
      </c>
      <c r="AU338" s="70">
        <f>IF(AP338&gt;0,MAX(K338:AO338),"")</f>
        <v/>
      </c>
      <c r="AV338" s="70">
        <f>IFERROR(VLOOKUP(A338,Maximos!A:AQ,8+(Precipitacion!$E$2-1)*3,FALSE),"")</f>
        <v/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8" s="72">
        <f>IFERROR(AU338-AV338,"NA")</f>
        <v/>
      </c>
    </row>
    <row r="339" ht="15" customHeight="1">
      <c r="A339" s="68" t="n">
        <v>24030800</v>
      </c>
      <c r="B339" s="69" t="inlineStr">
        <is>
          <t>Casa Amarilla</t>
        </is>
      </c>
      <c r="C339" s="69" t="inlineStr">
        <is>
          <t>Area Operativa 06 - Boyacá-Casanare-Vichada</t>
        </is>
      </c>
      <c r="D339" s="70" t="n">
        <v>-73.1635</v>
      </c>
      <c r="E339" s="70" t="n">
        <v>5.533805556</v>
      </c>
      <c r="F339" s="68" t="n">
        <v>3200</v>
      </c>
      <c r="G339" s="68" t="n">
        <v>15</v>
      </c>
      <c r="H339" s="68" t="n">
        <v>15814</v>
      </c>
      <c r="I339" s="69" t="inlineStr">
        <is>
          <t>Boyacá</t>
        </is>
      </c>
      <c r="J339" s="69" t="inlineStr">
        <is>
          <t>Toca</t>
        </is>
      </c>
      <c r="K339" s="72" t="n">
        <v>2.5</v>
      </c>
      <c r="L339" s="72" t="n">
        <v>0</v>
      </c>
      <c r="M339" s="72" t="n">
        <v>0</v>
      </c>
      <c r="N339" s="72" t="n">
        <v>0</v>
      </c>
      <c r="O339" s="72" t="n">
        <v>0</v>
      </c>
      <c r="P339" s="72" t="n">
        <v>0</v>
      </c>
      <c r="Q339" s="72" t="n">
        <v>0</v>
      </c>
      <c r="R339" s="72" t="n">
        <v>0</v>
      </c>
      <c r="S339" s="72" t="n">
        <v>0</v>
      </c>
      <c r="T339" s="72" t="n"/>
      <c r="U339" s="72" t="n"/>
      <c r="V339" s="72" t="n"/>
      <c r="W339" s="72" t="n"/>
      <c r="X339" s="72" t="n"/>
      <c r="Y339" s="72" t="n"/>
      <c r="Z339" s="72" t="n"/>
      <c r="AA339" s="72" t="n"/>
      <c r="AB339" s="72" t="n"/>
      <c r="AC339" s="72" t="n"/>
      <c r="AD339" s="72" t="n"/>
      <c r="AE339" s="72" t="n"/>
      <c r="AF339" s="72" t="n"/>
      <c r="AG339" s="72" t="n"/>
      <c r="AH339" s="72" t="n"/>
      <c r="AI339" s="72" t="n"/>
      <c r="AJ339" s="72" t="n"/>
      <c r="AK339" s="72" t="n"/>
      <c r="AL339" s="72" t="n"/>
      <c r="AM339" s="72" t="n"/>
      <c r="AN339" s="72" t="n"/>
      <c r="AO339" s="72" t="n"/>
      <c r="AP339" s="70">
        <f>COUNTIF(K339:AO339,"&gt;=0")</f>
        <v/>
      </c>
      <c r="AQ339" s="70">
        <f>IF(AP339&gt;0,SUM(K339:AO339),"")</f>
        <v/>
      </c>
      <c r="AR339" s="70">
        <f>IFERROR(VLOOKUP(A339,Climatologia_PP!A:U,9+Precipitacion!$E$2,FALSE),"")</f>
        <v/>
      </c>
      <c r="AS339" s="70">
        <f>IFERROR((AQ339/AR339)*100,"")</f>
        <v/>
      </c>
      <c r="AT339" s="70">
        <f>IFERROR(IF(AND((AQ339*$I$2*100/(AR339*AP339))&gt;100+3.33*AQ339-AR339*AP339/$I$2,AR339&lt;30),IF(100+3.33*AQ339-AR339*AP339/$I$2&gt;200,200,100+3.33*AQ339-AR339*AP339/$I$2),IF((AQ339*$I$2*100/(AR339*AP339))&lt;100+AQ339-3.33*AR339*AP339/$I$2,100+AQ339-3.33*AR339*AP339/$I$2,IF((AQ339*$I$2*100/(AR339*AP339))&gt;200,200,(AQ339*$I$2*100/(AR339*AP339))))),"")</f>
        <v/>
      </c>
      <c r="AU339" s="70">
        <f>IF(AP339&gt;0,MAX(K339:AO339),"")</f>
        <v/>
      </c>
      <c r="AV339" s="70">
        <f>IFERROR(VLOOKUP(A339,Maximos!A:AQ,8+(Precipitacion!$E$2-1)*3,FALSE),"")</f>
        <v/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9" s="72">
        <f>IFERROR(AU339-AV339,"NA")</f>
        <v/>
      </c>
    </row>
    <row r="340" ht="15" customHeight="1">
      <c r="A340" s="68" t="n">
        <v>23120050</v>
      </c>
      <c r="B340" s="69" t="inlineStr">
        <is>
          <t>Muzo</t>
        </is>
      </c>
      <c r="C340" s="69" t="inlineStr">
        <is>
          <t>Area Operativa 06 - Boyacá-Casanare-Vichada</t>
        </is>
      </c>
      <c r="D340" s="70" t="n">
        <v>-74.10122222</v>
      </c>
      <c r="E340" s="70" t="n">
        <v>5.534805556</v>
      </c>
      <c r="F340" s="68" t="n">
        <v>850</v>
      </c>
      <c r="G340" s="68" t="n">
        <v>15</v>
      </c>
      <c r="H340" s="68" t="n">
        <v>15480</v>
      </c>
      <c r="I340" s="69" t="inlineStr">
        <is>
          <t>Boyacá</t>
        </is>
      </c>
      <c r="J340" s="69" t="inlineStr">
        <is>
          <t>Muzo</t>
        </is>
      </c>
      <c r="K340" s="72" t="n">
        <v>0</v>
      </c>
      <c r="L340" s="72" t="n">
        <v>0</v>
      </c>
      <c r="M340" s="72" t="n">
        <v>0</v>
      </c>
      <c r="N340" s="72" t="n">
        <v/>
      </c>
      <c r="O340" s="72" t="n">
        <v/>
      </c>
      <c r="P340" s="72" t="n">
        <v>0</v>
      </c>
      <c r="Q340" s="72" t="n">
        <v>0</v>
      </c>
      <c r="R340" s="72" t="n">
        <v>0</v>
      </c>
      <c r="S340" s="72" t="n">
        <v>12.4</v>
      </c>
      <c r="T340" s="72" t="n"/>
      <c r="U340" s="72" t="n"/>
      <c r="V340" s="72" t="n"/>
      <c r="W340" s="72" t="n"/>
      <c r="X340" s="72" t="n"/>
      <c r="Y340" s="72" t="n"/>
      <c r="Z340" s="72" t="n"/>
      <c r="AA340" s="72" t="n"/>
      <c r="AB340" s="72" t="n"/>
      <c r="AC340" s="72" t="n"/>
      <c r="AD340" s="72" t="n"/>
      <c r="AE340" s="72" t="n"/>
      <c r="AF340" s="72" t="n"/>
      <c r="AG340" s="72" t="n"/>
      <c r="AH340" s="72" t="n"/>
      <c r="AI340" s="72" t="n"/>
      <c r="AJ340" s="72" t="n"/>
      <c r="AK340" s="72" t="n"/>
      <c r="AL340" s="72" t="n"/>
      <c r="AM340" s="72" t="n"/>
      <c r="AN340" s="72" t="n"/>
      <c r="AO340" s="72" t="n"/>
      <c r="AP340" s="70">
        <f>COUNTIF(K340:AO340,"&gt;=0")</f>
        <v/>
      </c>
      <c r="AQ340" s="70">
        <f>IF(AP340&gt;0,SUM(K340:AO340),"")</f>
        <v/>
      </c>
      <c r="AR340" s="70">
        <f>IFERROR(VLOOKUP(A340,Climatologia_PP!A:U,9+Precipitacion!$E$2,FALSE),"")</f>
        <v/>
      </c>
      <c r="AS340" s="70">
        <f>IFERROR((AQ340/AR340)*100,"")</f>
        <v/>
      </c>
      <c r="AT340" s="70">
        <f>IFERROR(IF(AND((AQ340*$I$2*100/(AR340*AP340))&gt;100+3.33*AQ340-AR340*AP340/$I$2,AR340&lt;30),IF(100+3.33*AQ340-AR340*AP340/$I$2&gt;200,200,100+3.33*AQ340-AR340*AP340/$I$2),IF((AQ340*$I$2*100/(AR340*AP340))&lt;100+AQ340-3.33*AR340*AP340/$I$2,100+AQ340-3.33*AR340*AP340/$I$2,IF((AQ340*$I$2*100/(AR340*AP340))&gt;200,200,(AQ340*$I$2*100/(AR340*AP340))))),"")</f>
        <v/>
      </c>
      <c r="AU340" s="70">
        <f>IF(AP340&gt;0,MAX(K340:AO340),"")</f>
        <v/>
      </c>
      <c r="AV340" s="70">
        <f>IFERROR(VLOOKUP(A340,Maximos!A:AQ,8+(Precipitacion!$E$2-1)*3,FALSE),"")</f>
        <v/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0" s="72">
        <f>IFERROR(AU340-AV340,"NA")</f>
        <v/>
      </c>
    </row>
    <row r="341" ht="15" customHeight="1">
      <c r="A341" s="68" t="n">
        <v>24010180</v>
      </c>
      <c r="B341" s="69" t="inlineStr">
        <is>
          <t>Raquira</t>
        </is>
      </c>
      <c r="C341" s="69" t="inlineStr">
        <is>
          <t>Area Operativa 06 - Boyacá-Casanare-Vichada</t>
        </is>
      </c>
      <c r="D341" s="70" t="n">
        <v>-73.63136111</v>
      </c>
      <c r="E341" s="70" t="n">
        <v>5.538777778</v>
      </c>
      <c r="F341" s="68" t="n">
        <v>2290</v>
      </c>
      <c r="G341" s="68" t="n">
        <v>15</v>
      </c>
      <c r="H341" s="68" t="n">
        <v>15600</v>
      </c>
      <c r="I341" s="69" t="inlineStr">
        <is>
          <t>Boyacá</t>
        </is>
      </c>
      <c r="J341" s="69" t="inlineStr">
        <is>
          <t>Ráquira</t>
        </is>
      </c>
      <c r="K341" s="72" t="n">
        <v>3.4</v>
      </c>
      <c r="L341" s="72" t="n">
        <v>0</v>
      </c>
      <c r="M341" s="72" t="n">
        <v>0</v>
      </c>
      <c r="N341" s="72" t="n">
        <v>0</v>
      </c>
      <c r="O341" s="72" t="n">
        <v>0</v>
      </c>
      <c r="P341" s="72" t="n">
        <v>0</v>
      </c>
      <c r="Q341" s="72" t="n">
        <v>0</v>
      </c>
      <c r="R341" s="72" t="n">
        <v>0</v>
      </c>
      <c r="S341" s="72" t="n">
        <v>0</v>
      </c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  <c r="AC341" s="72" t="n"/>
      <c r="AD341" s="72" t="n"/>
      <c r="AE341" s="72" t="n"/>
      <c r="AF341" s="72" t="n"/>
      <c r="AG341" s="72" t="n"/>
      <c r="AH341" s="72" t="n"/>
      <c r="AI341" s="72" t="n"/>
      <c r="AJ341" s="72" t="n"/>
      <c r="AK341" s="72" t="n"/>
      <c r="AL341" s="72" t="n"/>
      <c r="AM341" s="72" t="n"/>
      <c r="AN341" s="72" t="n"/>
      <c r="AO341" s="72" t="n"/>
      <c r="AP341" s="70">
        <f>COUNTIF(K341:AO341,"&gt;=0")</f>
        <v/>
      </c>
      <c r="AQ341" s="70">
        <f>IF(AP341&gt;0,SUM(K341:AO341),"")</f>
        <v/>
      </c>
      <c r="AR341" s="70">
        <f>IFERROR(VLOOKUP(A341,Climatologia_PP!A:U,9+Precipitacion!$E$2,FALSE),"")</f>
        <v/>
      </c>
      <c r="AS341" s="70">
        <f>IFERROR((AQ341/AR341)*100,"")</f>
        <v/>
      </c>
      <c r="AT341" s="70">
        <f>IFERROR(IF(AND((AQ341*$I$2*100/(AR341*AP341))&gt;100+3.33*AQ341-AR341*AP341/$I$2,AR341&lt;30),IF(100+3.33*AQ341-AR341*AP341/$I$2&gt;200,200,100+3.33*AQ341-AR341*AP341/$I$2),IF((AQ341*$I$2*100/(AR341*AP341))&lt;100+AQ341-3.33*AR341*AP341/$I$2,100+AQ341-3.33*AR341*AP341/$I$2,IF((AQ341*$I$2*100/(AR341*AP341))&gt;200,200,(AQ341*$I$2*100/(AR341*AP341))))),"")</f>
        <v/>
      </c>
      <c r="AU341" s="70">
        <f>IF(AP341&gt;0,MAX(K341:AO341),"")</f>
        <v/>
      </c>
      <c r="AV341" s="70">
        <f>IFERROR(VLOOKUP(A341,Maximos!A:AQ,8+(Precipitacion!$E$2-1)*3,FALSE),"")</f>
        <v/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1" s="72">
        <f>IFERROR(AU341-AV341,"NA")</f>
        <v/>
      </c>
    </row>
    <row r="342" ht="15" customHeight="1">
      <c r="A342" s="68" t="n">
        <v>24035340</v>
      </c>
      <c r="B342" s="69" t="inlineStr">
        <is>
          <t>Aeropuerto A Lleras C Aut</t>
        </is>
      </c>
      <c r="C342" s="69" t="inlineStr">
        <is>
          <t>Area Operativa 06 - Boyacá-Casanare-Vichada</t>
        </is>
      </c>
      <c r="D342" s="70" t="n">
        <v>-72.96791666999999</v>
      </c>
      <c r="E342" s="70" t="n">
        <v>5.676944444</v>
      </c>
      <c r="F342" s="68" t="n">
        <v>2500</v>
      </c>
      <c r="G342" s="68" t="n">
        <v>15</v>
      </c>
      <c r="H342" s="68" t="n">
        <v>15759</v>
      </c>
      <c r="I342" s="69" t="inlineStr">
        <is>
          <t>Boyacá</t>
        </is>
      </c>
      <c r="J342" s="69" t="inlineStr">
        <is>
          <t>Sogamoso</t>
        </is>
      </c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  <c r="Z342" s="72" t="n"/>
      <c r="AA342" s="72" t="n"/>
      <c r="AB342" s="72" t="n"/>
      <c r="AC342" s="72" t="n"/>
      <c r="AD342" s="72" t="n"/>
      <c r="AE342" s="72" t="n"/>
      <c r="AF342" s="72" t="n"/>
      <c r="AG342" s="72" t="n"/>
      <c r="AH342" s="72" t="n"/>
      <c r="AI342" s="72" t="n"/>
      <c r="AJ342" s="72" t="n"/>
      <c r="AK342" s="72" t="n"/>
      <c r="AL342" s="72" t="n"/>
      <c r="AM342" s="72" t="n"/>
      <c r="AN342" s="72" t="n"/>
      <c r="AO342" s="72" t="n"/>
      <c r="AP342" s="70">
        <f>COUNTIF(K342:AO342,"&gt;=0")</f>
        <v/>
      </c>
      <c r="AQ342" s="70">
        <f>IF(AP342&gt;0,SUM(K342:AO342),"")</f>
        <v/>
      </c>
      <c r="AR342" s="70">
        <f>IFERROR(VLOOKUP(A342,Climatologia_PP!A:U,9+Precipitacion!$E$2,FALSE),"")</f>
        <v/>
      </c>
      <c r="AS342" s="70">
        <f>IFERROR((AQ342/AR342)*100,"")</f>
        <v/>
      </c>
      <c r="AT342" s="70">
        <f>IFERROR(IF(AND((AQ342*$I$2*100/(AR342*AP342))&gt;100+3.33*AQ342-AR342*AP342/$I$2,AR342&lt;30),IF(100+3.33*AQ342-AR342*AP342/$I$2&gt;200,200,100+3.33*AQ342-AR342*AP342/$I$2),IF((AQ342*$I$2*100/(AR342*AP342))&lt;100+AQ342-3.33*AR342*AP342/$I$2,100+AQ342-3.33*AR342*AP342/$I$2,IF((AQ342*$I$2*100/(AR342*AP342))&gt;200,200,(AQ342*$I$2*100/(AR342*AP342))))),"")</f>
        <v/>
      </c>
      <c r="AU342" s="70">
        <f>IF(AP342&gt;0,MAX(K342:AO342),"")</f>
        <v/>
      </c>
      <c r="AV342" s="70">
        <f>IFERROR(VLOOKUP(A342,Maximos!A:AQ,8+(Precipitacion!$E$2-1)*3,FALSE),"")</f>
        <v/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2" s="72">
        <f>IFERROR(AU342-AV342,"NA")</f>
        <v/>
      </c>
    </row>
    <row r="343" ht="15" customHeight="1">
      <c r="A343" s="68" t="n">
        <v>35085050</v>
      </c>
      <c r="B343" s="69" t="inlineStr">
        <is>
          <t>Campohermoso</t>
        </is>
      </c>
      <c r="C343" s="69" t="inlineStr">
        <is>
          <t>Area Operativa 06 - Boyacá-Casanare-Vichada</t>
        </is>
      </c>
      <c r="D343" s="70" t="n">
        <v>-73.10366667</v>
      </c>
      <c r="E343" s="70" t="n">
        <v>5.0345</v>
      </c>
      <c r="F343" s="68" t="n">
        <v>1300</v>
      </c>
      <c r="G343" s="68" t="n">
        <v>15</v>
      </c>
      <c r="H343" s="68" t="n">
        <v>15135</v>
      </c>
      <c r="I343" s="69" t="inlineStr">
        <is>
          <t>Boyacá</t>
        </is>
      </c>
      <c r="J343" s="69" t="inlineStr">
        <is>
          <t>Campohermoso</t>
        </is>
      </c>
      <c r="K343" s="72" t="n">
        <v>27</v>
      </c>
      <c r="L343" s="72" t="n">
        <v>0.7</v>
      </c>
      <c r="M343" s="72" t="n">
        <v>8.5</v>
      </c>
      <c r="N343" s="72" t="n">
        <v/>
      </c>
      <c r="O343" s="72" t="n">
        <v/>
      </c>
      <c r="P343" s="72" t="n">
        <v>16.8</v>
      </c>
      <c r="Q343" s="72" t="n">
        <v>1.5</v>
      </c>
      <c r="R343" s="72" t="n">
        <v>5.6</v>
      </c>
      <c r="S343" s="72" t="n">
        <v>6.4</v>
      </c>
      <c r="T343" s="72" t="n"/>
      <c r="U343" s="72" t="n"/>
      <c r="V343" s="72" t="n"/>
      <c r="W343" s="72" t="n"/>
      <c r="X343" s="72" t="n"/>
      <c r="Y343" s="72" t="n"/>
      <c r="Z343" s="72" t="n"/>
      <c r="AA343" s="72" t="n"/>
      <c r="AB343" s="72" t="n"/>
      <c r="AC343" s="72" t="n"/>
      <c r="AD343" s="72" t="n"/>
      <c r="AE343" s="72" t="n"/>
      <c r="AF343" s="72" t="n"/>
      <c r="AG343" s="72" t="n"/>
      <c r="AH343" s="72" t="n"/>
      <c r="AI343" s="72" t="n"/>
      <c r="AJ343" s="72" t="n"/>
      <c r="AK343" s="72" t="n"/>
      <c r="AL343" s="72" t="n"/>
      <c r="AM343" s="72" t="n"/>
      <c r="AN343" s="72" t="n"/>
      <c r="AO343" s="72" t="n"/>
      <c r="AP343" s="70">
        <f>COUNTIF(K343:AO343,"&gt;=0")</f>
        <v/>
      </c>
      <c r="AQ343" s="70">
        <f>IF(AP343&gt;0,SUM(K343:AO343),"")</f>
        <v/>
      </c>
      <c r="AR343" s="70">
        <f>IFERROR(VLOOKUP(A343,Climatologia_PP!A:U,9+Precipitacion!$E$2,FALSE),"")</f>
        <v/>
      </c>
      <c r="AS343" s="70">
        <f>IFERROR((AQ343/AR343)*100,"")</f>
        <v/>
      </c>
      <c r="AT343" s="70">
        <f>IFERROR(IF(AND((AQ343*$I$2*100/(AR343*AP343))&gt;100+3.33*AQ343-AR343*AP343/$I$2,AR343&lt;30),IF(100+3.33*AQ343-AR343*AP343/$I$2&gt;200,200,100+3.33*AQ343-AR343*AP343/$I$2),IF((AQ343*$I$2*100/(AR343*AP343))&lt;100+AQ343-3.33*AR343*AP343/$I$2,100+AQ343-3.33*AR343*AP343/$I$2,IF((AQ343*$I$2*100/(AR343*AP343))&gt;200,200,(AQ343*$I$2*100/(AR343*AP343))))),"")</f>
        <v/>
      </c>
      <c r="AU343" s="70">
        <f>IF(AP343&gt;0,MAX(K343:AO343),"")</f>
        <v/>
      </c>
      <c r="AV343" s="70">
        <f>IFERROR(VLOOKUP(A343,Maximos!A:AQ,8+(Precipitacion!$E$2-1)*3,FALSE),"")</f>
        <v/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3" s="72">
        <f>IFERROR(AU343-AV343,"NA")</f>
        <v/>
      </c>
    </row>
    <row r="344" ht="15" customHeight="1">
      <c r="A344" s="68" t="n">
        <v>35070080</v>
      </c>
      <c r="B344" s="69" t="inlineStr">
        <is>
          <t>Garagoa</t>
        </is>
      </c>
      <c r="C344" s="69" t="inlineStr">
        <is>
          <t>Area Operativa 06 - Boyacá-Casanare-Vichada</t>
        </is>
      </c>
      <c r="D344" s="70" t="n">
        <v>-73.36852777999999</v>
      </c>
      <c r="E344" s="70" t="n">
        <v>5.078861111</v>
      </c>
      <c r="F344" s="68" t="n">
        <v>1700</v>
      </c>
      <c r="G344" s="68" t="n">
        <v>15</v>
      </c>
      <c r="H344" s="68" t="n">
        <v>15299</v>
      </c>
      <c r="I344" s="69" t="inlineStr">
        <is>
          <t>Boyacá</t>
        </is>
      </c>
      <c r="J344" s="69" t="inlineStr">
        <is>
          <t>Garagoa</t>
        </is>
      </c>
      <c r="K344" s="72" t="n">
        <v>19.7</v>
      </c>
      <c r="L344" s="72" t="n">
        <v>2.5</v>
      </c>
      <c r="M344" s="72" t="n">
        <v>5.6</v>
      </c>
      <c r="N344" s="72" t="n">
        <v>4.4</v>
      </c>
      <c r="O344" s="72" t="n">
        <v>5.2</v>
      </c>
      <c r="P344" s="72" t="n">
        <v>0</v>
      </c>
      <c r="Q344" s="72" t="n">
        <v>0.3</v>
      </c>
      <c r="R344" s="72" t="n">
        <v>1.7</v>
      </c>
      <c r="S344" s="72" t="n">
        <v>7.1</v>
      </c>
      <c r="T344" s="72" t="n"/>
      <c r="U344" s="72" t="n"/>
      <c r="V344" s="72" t="n"/>
      <c r="W344" s="72" t="n"/>
      <c r="X344" s="72" t="n"/>
      <c r="Y344" s="72" t="n"/>
      <c r="Z344" s="72" t="n"/>
      <c r="AA344" s="72" t="n"/>
      <c r="AB344" s="72" t="n"/>
      <c r="AC344" s="72" t="n"/>
      <c r="AD344" s="72" t="n"/>
      <c r="AE344" s="72" t="n"/>
      <c r="AF344" s="72" t="n"/>
      <c r="AG344" s="72" t="n"/>
      <c r="AH344" s="72" t="n"/>
      <c r="AI344" s="72" t="n"/>
      <c r="AJ344" s="72" t="n"/>
      <c r="AK344" s="72" t="n"/>
      <c r="AL344" s="72" t="n"/>
      <c r="AM344" s="72" t="n"/>
      <c r="AN344" s="72" t="n"/>
      <c r="AO344" s="72" t="n"/>
      <c r="AP344" s="70">
        <f>COUNTIF(K344:AO344,"&gt;=0")</f>
        <v/>
      </c>
      <c r="AQ344" s="70">
        <f>IF(AP344&gt;0,SUM(K344:AO344),"")</f>
        <v/>
      </c>
      <c r="AR344" s="70">
        <f>IFERROR(VLOOKUP(A344,Climatologia_PP!A:U,9+Precipitacion!$E$2,FALSE),"")</f>
        <v/>
      </c>
      <c r="AS344" s="70">
        <f>IFERROR((AQ344/AR344)*100,"")</f>
        <v/>
      </c>
      <c r="AT344" s="70">
        <f>IFERROR(IF(AND((AQ344*$I$2*100/(AR344*AP344))&gt;100+3.33*AQ344-AR344*AP344/$I$2,AR344&lt;30),IF(100+3.33*AQ344-AR344*AP344/$I$2&gt;200,200,100+3.33*AQ344-AR344*AP344/$I$2),IF((AQ344*$I$2*100/(AR344*AP344))&lt;100+AQ344-3.33*AR344*AP344/$I$2,100+AQ344-3.33*AR344*AP344/$I$2,IF((AQ344*$I$2*100/(AR344*AP344))&gt;200,200,(AQ344*$I$2*100/(AR344*AP344))))),"")</f>
        <v/>
      </c>
      <c r="AU344" s="70">
        <f>IF(AP344&gt;0,MAX(K344:AO344),"")</f>
        <v/>
      </c>
      <c r="AV344" s="70">
        <f>IFERROR(VLOOKUP(A344,Maximos!A:AQ,8+(Precipitacion!$E$2-1)*3,FALSE),"")</f>
        <v/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4" s="72">
        <f>IFERROR(AU344-AV344,"NA")</f>
        <v/>
      </c>
    </row>
    <row r="345" ht="15" customHeight="1">
      <c r="A345" s="68" t="n">
        <v>35085040</v>
      </c>
      <c r="B345" s="69" t="inlineStr">
        <is>
          <t>Vivero El</t>
        </is>
      </c>
      <c r="C345" s="69" t="inlineStr">
        <is>
          <t>Area Operativa 06 - Boyacá-Casanare-Vichada</t>
        </is>
      </c>
      <c r="D345" s="70" t="n">
        <v>-73.14477778</v>
      </c>
      <c r="E345" s="70" t="n">
        <v>5.192555556</v>
      </c>
      <c r="F345" s="68" t="n">
        <v>1640</v>
      </c>
      <c r="G345" s="68" t="n">
        <v>15</v>
      </c>
      <c r="H345" s="68" t="n">
        <v>15455</v>
      </c>
      <c r="I345" s="69" t="inlineStr">
        <is>
          <t>Boyacá</t>
        </is>
      </c>
      <c r="J345" s="69" t="inlineStr">
        <is>
          <t>Miraflores</t>
        </is>
      </c>
      <c r="K345" s="72" t="n">
        <v>27.2</v>
      </c>
      <c r="L345" s="72" t="n">
        <v>0.7</v>
      </c>
      <c r="M345" s="72" t="n">
        <v>11</v>
      </c>
      <c r="N345" s="72" t="n">
        <v>14.2</v>
      </c>
      <c r="O345" s="72" t="n">
        <v>9.800000000000001</v>
      </c>
      <c r="P345" s="72" t="n">
        <v>0</v>
      </c>
      <c r="Q345" s="72" t="n">
        <v>0</v>
      </c>
      <c r="R345" s="72" t="n">
        <v>2.4</v>
      </c>
      <c r="S345" s="72" t="n">
        <v>31.7</v>
      </c>
      <c r="T345" s="72" t="n"/>
      <c r="U345" s="72" t="n"/>
      <c r="V345" s="72" t="n"/>
      <c r="W345" s="72" t="n"/>
      <c r="X345" s="72" t="n"/>
      <c r="Y345" s="72" t="n"/>
      <c r="Z345" s="72" t="n"/>
      <c r="AA345" s="72" t="n"/>
      <c r="AB345" s="72" t="n"/>
      <c r="AC345" s="72" t="n"/>
      <c r="AD345" s="72" t="n"/>
      <c r="AE345" s="72" t="n"/>
      <c r="AF345" s="72" t="n"/>
      <c r="AG345" s="72" t="n"/>
      <c r="AH345" s="72" t="n"/>
      <c r="AI345" s="72" t="n"/>
      <c r="AJ345" s="72" t="n"/>
      <c r="AK345" s="72" t="n"/>
      <c r="AL345" s="72" t="n"/>
      <c r="AM345" s="72" t="n"/>
      <c r="AN345" s="72" t="n"/>
      <c r="AO345" s="72" t="n"/>
      <c r="AP345" s="70">
        <f>COUNTIF(K345:AO345,"&gt;=0")</f>
        <v/>
      </c>
      <c r="AQ345" s="70">
        <f>IF(AP345&gt;0,SUM(K345:AO345),"")</f>
        <v/>
      </c>
      <c r="AR345" s="70">
        <f>IFERROR(VLOOKUP(A345,Climatologia_PP!A:U,9+Precipitacion!$E$2,FALSE),"")</f>
        <v/>
      </c>
      <c r="AS345" s="70">
        <f>IFERROR((AQ345/AR345)*100,"")</f>
        <v/>
      </c>
      <c r="AT345" s="70">
        <f>IFERROR(IF(AND((AQ345*$I$2*100/(AR345*AP345))&gt;100+3.33*AQ345-AR345*AP345/$I$2,AR345&lt;30),IF(100+3.33*AQ345-AR345*AP345/$I$2&gt;200,200,100+3.33*AQ345-AR345*AP345/$I$2),IF((AQ345*$I$2*100/(AR345*AP345))&lt;100+AQ345-3.33*AR345*AP345/$I$2,100+AQ345-3.33*AR345*AP345/$I$2,IF((AQ345*$I$2*100/(AR345*AP345))&gt;200,200,(AQ345*$I$2*100/(AR345*AP345))))),"")</f>
        <v/>
      </c>
      <c r="AU345" s="70">
        <f>IF(AP345&gt;0,MAX(K345:AO345),"")</f>
        <v/>
      </c>
      <c r="AV345" s="70">
        <f>IFERROR(VLOOKUP(A345,Maximos!A:AQ,8+(Precipitacion!$E$2-1)*3,FALSE),"")</f>
        <v/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5" s="72">
        <f>IFERROR(AU345-AV345,"NA")</f>
        <v/>
      </c>
    </row>
    <row r="346" ht="15" customHeight="1">
      <c r="A346" s="68" t="n">
        <v>35090050</v>
      </c>
      <c r="B346" s="69" t="inlineStr">
        <is>
          <t>Vista Hermosa</t>
        </is>
      </c>
      <c r="C346" s="69" t="inlineStr">
        <is>
          <t>Area Operativa 06 - Boyacá-Casanare-Vichada</t>
        </is>
      </c>
      <c r="D346" s="70" t="n">
        <v>-73.04972222000001</v>
      </c>
      <c r="E346" s="70" t="n">
        <v>5.0035</v>
      </c>
      <c r="F346" s="68" t="n">
        <v>1200</v>
      </c>
      <c r="G346" s="68" t="n">
        <v>15</v>
      </c>
      <c r="H346" s="68" t="n">
        <v>15135</v>
      </c>
      <c r="I346" s="69" t="inlineStr">
        <is>
          <t>Boyacá</t>
        </is>
      </c>
      <c r="J346" s="69" t="inlineStr">
        <is>
          <t>Campohermoso</t>
        </is>
      </c>
      <c r="K346" s="72" t="n">
        <v>52</v>
      </c>
      <c r="L346" s="72" t="n">
        <v>2.2</v>
      </c>
      <c r="M346" s="72" t="n">
        <v>27.6</v>
      </c>
      <c r="N346" s="72" t="n">
        <v>12</v>
      </c>
      <c r="O346" s="72" t="n">
        <v>16.2</v>
      </c>
      <c r="P346" s="72" t="n">
        <v>0.3</v>
      </c>
      <c r="Q346" s="72" t="n">
        <v>5.6</v>
      </c>
      <c r="R346" s="72" t="n">
        <v>7</v>
      </c>
      <c r="S346" s="72" t="n">
        <v>8.800000000000001</v>
      </c>
      <c r="T346" s="72" t="n"/>
      <c r="U346" s="72" t="n"/>
      <c r="V346" s="72" t="n"/>
      <c r="W346" s="72" t="n"/>
      <c r="X346" s="72" t="n"/>
      <c r="Y346" s="72" t="n"/>
      <c r="Z346" s="72" t="n"/>
      <c r="AA346" s="72" t="n"/>
      <c r="AB346" s="72" t="n"/>
      <c r="AC346" s="72" t="n"/>
      <c r="AD346" s="72" t="n"/>
      <c r="AE346" s="72" t="n"/>
      <c r="AF346" s="72" t="n"/>
      <c r="AG346" s="72" t="n"/>
      <c r="AH346" s="72" t="n"/>
      <c r="AI346" s="72" t="n"/>
      <c r="AJ346" s="72" t="n"/>
      <c r="AK346" s="72" t="n"/>
      <c r="AL346" s="72" t="n"/>
      <c r="AM346" s="72" t="n"/>
      <c r="AN346" s="72" t="n"/>
      <c r="AO346" s="72" t="n"/>
      <c r="AP346" s="70">
        <f>COUNTIF(K346:AO346,"&gt;=0")</f>
        <v/>
      </c>
      <c r="AQ346" s="70">
        <f>IF(AP346&gt;0,SUM(K346:AO346),"")</f>
        <v/>
      </c>
      <c r="AR346" s="70">
        <f>IFERROR(VLOOKUP(A346,Climatologia_PP!A:U,9+Precipitacion!$E$2,FALSE),"")</f>
        <v/>
      </c>
      <c r="AS346" s="70">
        <f>IFERROR((AQ346/AR346)*100,"")</f>
        <v/>
      </c>
      <c r="AT346" s="70">
        <f>IFERROR(IF(AND((AQ346*$I$2*100/(AR346*AP346))&gt;100+3.33*AQ346-AR346*AP346/$I$2,AR346&lt;30),IF(100+3.33*AQ346-AR346*AP346/$I$2&gt;200,200,100+3.33*AQ346-AR346*AP346/$I$2),IF((AQ346*$I$2*100/(AR346*AP346))&lt;100+AQ346-3.33*AR346*AP346/$I$2,100+AQ346-3.33*AR346*AP346/$I$2,IF((AQ346*$I$2*100/(AR346*AP346))&gt;200,200,(AQ346*$I$2*100/(AR346*AP346))))),"")</f>
        <v/>
      </c>
      <c r="AU346" s="70">
        <f>IF(AP346&gt;0,MAX(K346:AO346),"")</f>
        <v/>
      </c>
      <c r="AV346" s="70">
        <f>IFERROR(VLOOKUP(A346,Maximos!A:AQ,8+(Precipitacion!$E$2-1)*3,FALSE),"")</f>
        <v/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6" s="72">
        <f>IFERROR(AU346-AV346,"NA")</f>
        <v/>
      </c>
    </row>
    <row r="347" ht="15" customHeight="1">
      <c r="A347" s="68" t="n">
        <v>35080060</v>
      </c>
      <c r="B347" s="69" t="inlineStr">
        <is>
          <t>Cedros Los</t>
        </is>
      </c>
      <c r="C347" s="69" t="inlineStr">
        <is>
          <t>Area Operativa 06 - Boyacá-Casanare-Vichada</t>
        </is>
      </c>
      <c r="D347" s="70" t="n">
        <v>-73.20344444</v>
      </c>
      <c r="E347" s="70" t="n">
        <v>5.013611111</v>
      </c>
      <c r="F347" s="68" t="n">
        <v>1600</v>
      </c>
      <c r="G347" s="68" t="n">
        <v>15</v>
      </c>
      <c r="H347" s="68" t="n">
        <v>15135</v>
      </c>
      <c r="I347" s="69" t="inlineStr">
        <is>
          <t>Boyacá</t>
        </is>
      </c>
      <c r="J347" s="69" t="inlineStr">
        <is>
          <t>Campohermoso</t>
        </is>
      </c>
      <c r="K347" s="72" t="n">
        <v>22.5</v>
      </c>
      <c r="L347" s="72" t="n">
        <v>5.8</v>
      </c>
      <c r="M347" s="72" t="n">
        <v>8</v>
      </c>
      <c r="N347" s="72" t="n">
        <v>0</v>
      </c>
      <c r="O347" s="72" t="n">
        <v>15.3</v>
      </c>
      <c r="P347" s="72" t="n">
        <v>0</v>
      </c>
      <c r="Q347" s="72" t="n">
        <v>0</v>
      </c>
      <c r="R347" s="72" t="n">
        <v>12.8</v>
      </c>
      <c r="S347" s="72" t="n">
        <v>31</v>
      </c>
      <c r="T347" s="72" t="n"/>
      <c r="U347" s="72" t="n"/>
      <c r="V347" s="72" t="n"/>
      <c r="W347" s="72" t="n"/>
      <c r="X347" s="72" t="n"/>
      <c r="Y347" s="72" t="n"/>
      <c r="Z347" s="72" t="n"/>
      <c r="AA347" s="72" t="n"/>
      <c r="AB347" s="72" t="n"/>
      <c r="AC347" s="72" t="n"/>
      <c r="AD347" s="72" t="n"/>
      <c r="AE347" s="72" t="n"/>
      <c r="AF347" s="72" t="n"/>
      <c r="AG347" s="72" t="n"/>
      <c r="AH347" s="72" t="n"/>
      <c r="AI347" s="72" t="n"/>
      <c r="AJ347" s="72" t="n"/>
      <c r="AK347" s="72" t="n"/>
      <c r="AL347" s="72" t="n"/>
      <c r="AM347" s="72" t="n"/>
      <c r="AN347" s="72" t="n"/>
      <c r="AO347" s="72" t="n"/>
      <c r="AP347" s="70">
        <f>COUNTIF(K347:AO347,"&gt;=0")</f>
        <v/>
      </c>
      <c r="AQ347" s="70">
        <f>IF(AP347&gt;0,SUM(K347:AO347),"")</f>
        <v/>
      </c>
      <c r="AR347" s="70">
        <f>IFERROR(VLOOKUP(A347,Climatologia_PP!A:U,9+Precipitacion!$E$2,FALSE),"")</f>
        <v/>
      </c>
      <c r="AS347" s="70">
        <f>IFERROR((AQ347/AR347)*100,"")</f>
        <v/>
      </c>
      <c r="AT347" s="70">
        <f>IFERROR(IF(AND((AQ347*$I$2*100/(AR347*AP347))&gt;100+3.33*AQ347-AR347*AP347/$I$2,AR347&lt;30),IF(100+3.33*AQ347-AR347*AP347/$I$2&gt;200,200,100+3.33*AQ347-AR347*AP347/$I$2),IF((AQ347*$I$2*100/(AR347*AP347))&lt;100+AQ347-3.33*AR347*AP347/$I$2,100+AQ347-3.33*AR347*AP347/$I$2,IF((AQ347*$I$2*100/(AR347*AP347))&gt;200,200,(AQ347*$I$2*100/(AR347*AP347))))),"")</f>
        <v/>
      </c>
      <c r="AU347" s="70">
        <f>IF(AP347&gt;0,MAX(K347:AO347),"")</f>
        <v/>
      </c>
      <c r="AV347" s="70">
        <f>IFERROR(VLOOKUP(A347,Maximos!A:AQ,8+(Precipitacion!$E$2-1)*3,FALSE),"")</f>
        <v/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7" s="72">
        <f>IFERROR(AU347-AV347,"NA")</f>
        <v/>
      </c>
    </row>
    <row r="348" ht="15" customHeight="1">
      <c r="A348" s="68" t="n">
        <v>35075020</v>
      </c>
      <c r="B348" s="69" t="inlineStr">
        <is>
          <t>Sutatenza</t>
        </is>
      </c>
      <c r="C348" s="69" t="inlineStr">
        <is>
          <t>Area Operativa 06 - Boyacá-Casanare-Vichada</t>
        </is>
      </c>
      <c r="D348" s="70" t="n">
        <v>-73.44916667</v>
      </c>
      <c r="E348" s="70" t="n">
        <v>5.022277778</v>
      </c>
      <c r="F348" s="68" t="n">
        <v>1930</v>
      </c>
      <c r="G348" s="68" t="n">
        <v>15</v>
      </c>
      <c r="H348" s="68" t="n">
        <v>15778</v>
      </c>
      <c r="I348" s="69" t="inlineStr">
        <is>
          <t>Boyacá</t>
        </is>
      </c>
      <c r="J348" s="69" t="inlineStr">
        <is>
          <t>Sutatenza</t>
        </is>
      </c>
      <c r="K348" s="72" t="n">
        <v>19</v>
      </c>
      <c r="L348" s="72" t="n">
        <v>8.5</v>
      </c>
      <c r="M348" s="72" t="n">
        <v>0.6</v>
      </c>
      <c r="N348" s="72" t="n">
        <v>2.5</v>
      </c>
      <c r="O348" s="72" t="n">
        <v>4.6</v>
      </c>
      <c r="P348" s="72" t="n">
        <v/>
      </c>
      <c r="Q348" s="72" t="n">
        <v>0</v>
      </c>
      <c r="R348" s="72" t="n">
        <v>0.5</v>
      </c>
      <c r="S348" s="72" t="n">
        <v>11</v>
      </c>
      <c r="T348" s="72" t="n"/>
      <c r="U348" s="72" t="n"/>
      <c r="V348" s="72" t="n"/>
      <c r="W348" s="72" t="n"/>
      <c r="X348" s="72" t="n"/>
      <c r="Y348" s="72" t="n"/>
      <c r="Z348" s="72" t="n"/>
      <c r="AA348" s="72" t="n"/>
      <c r="AB348" s="72" t="n"/>
      <c r="AC348" s="72" t="n"/>
      <c r="AD348" s="72" t="n"/>
      <c r="AE348" s="72" t="n"/>
      <c r="AF348" s="72" t="n"/>
      <c r="AG348" s="72" t="n"/>
      <c r="AH348" s="72" t="n"/>
      <c r="AI348" s="72" t="n"/>
      <c r="AJ348" s="72" t="n"/>
      <c r="AK348" s="72" t="n"/>
      <c r="AL348" s="72" t="n"/>
      <c r="AM348" s="72" t="n"/>
      <c r="AN348" s="72" t="n"/>
      <c r="AO348" s="72" t="n"/>
      <c r="AP348" s="70">
        <f>COUNTIF(K348:AO348,"&gt;=0")</f>
        <v/>
      </c>
      <c r="AQ348" s="70">
        <f>IF(AP348&gt;0,SUM(K348:AO348),"")</f>
        <v/>
      </c>
      <c r="AR348" s="70">
        <f>IFERROR(VLOOKUP(A348,Climatologia_PP!A:U,9+Precipitacion!$E$2,FALSE),"")</f>
        <v/>
      </c>
      <c r="AS348" s="70">
        <f>IFERROR((AQ348/AR348)*100,"")</f>
        <v/>
      </c>
      <c r="AT348" s="70">
        <f>IFERROR(IF(AND((AQ348*$I$2*100/(AR348*AP348))&gt;100+3.33*AQ348-AR348*AP348/$I$2,AR348&lt;30),IF(100+3.33*AQ348-AR348*AP348/$I$2&gt;200,200,100+3.33*AQ348-AR348*AP348/$I$2),IF((AQ348*$I$2*100/(AR348*AP348))&lt;100+AQ348-3.33*AR348*AP348/$I$2,100+AQ348-3.33*AR348*AP348/$I$2,IF((AQ348*$I$2*100/(AR348*AP348))&gt;200,200,(AQ348*$I$2*100/(AR348*AP348))))),"")</f>
        <v/>
      </c>
      <c r="AU348" s="70">
        <f>IF(AP348&gt;0,MAX(K348:AO348),"")</f>
        <v/>
      </c>
      <c r="AV348" s="70">
        <f>IFERROR(VLOOKUP(A348,Maximos!A:AQ,8+(Precipitacion!$E$2-1)*3,FALSE),"")</f>
        <v/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8" s="72">
        <f>IFERROR(AU348-AV348,"NA")</f>
        <v/>
      </c>
    </row>
    <row r="349" ht="15" customHeight="1">
      <c r="A349" s="68" t="n">
        <v>35190030</v>
      </c>
      <c r="B349" s="69" t="inlineStr">
        <is>
          <t>Chameza</t>
        </is>
      </c>
      <c r="C349" s="69" t="inlineStr">
        <is>
          <t>Area Operativa 06 - Boyacá-Casanare-Vichada</t>
        </is>
      </c>
      <c r="D349" s="70" t="n">
        <v>-72.90288889</v>
      </c>
      <c r="E349" s="70" t="n">
        <v>5.204388889</v>
      </c>
      <c r="F349" s="68" t="n">
        <v>180</v>
      </c>
      <c r="G349" s="68" t="n">
        <v>85</v>
      </c>
      <c r="H349" s="68" t="n">
        <v>85015</v>
      </c>
      <c r="I349" s="69" t="inlineStr">
        <is>
          <t>Casanare</t>
        </is>
      </c>
      <c r="J349" s="69" t="inlineStr">
        <is>
          <t>Chámeza</t>
        </is>
      </c>
      <c r="K349" s="72" t="n">
        <v>2.9</v>
      </c>
      <c r="L349" s="72" t="n">
        <v>8.199999999999999</v>
      </c>
      <c r="M349" s="72" t="n">
        <v>0</v>
      </c>
      <c r="N349" s="72" t="n">
        <v>0.5</v>
      </c>
      <c r="O349" s="72" t="n">
        <v/>
      </c>
      <c r="P349" s="72" t="n">
        <v>8.6</v>
      </c>
      <c r="Q349" s="72" t="n">
        <v>8.300000000000001</v>
      </c>
      <c r="R349" s="72" t="n">
        <v>2.4</v>
      </c>
      <c r="S349" s="72" t="n">
        <v>3.6</v>
      </c>
      <c r="T349" s="72" t="n"/>
      <c r="U349" s="72" t="n"/>
      <c r="V349" s="72" t="n"/>
      <c r="W349" s="72" t="n"/>
      <c r="X349" s="72" t="n"/>
      <c r="Y349" s="72" t="n"/>
      <c r="Z349" s="72" t="n"/>
      <c r="AA349" s="72" t="n"/>
      <c r="AB349" s="72" t="n"/>
      <c r="AC349" s="72" t="n"/>
      <c r="AD349" s="72" t="n"/>
      <c r="AE349" s="72" t="n"/>
      <c r="AF349" s="72" t="n"/>
      <c r="AG349" s="72" t="n"/>
      <c r="AH349" s="72" t="n"/>
      <c r="AI349" s="72" t="n"/>
      <c r="AJ349" s="72" t="n"/>
      <c r="AK349" s="72" t="n"/>
      <c r="AL349" s="72" t="n"/>
      <c r="AM349" s="72" t="n"/>
      <c r="AN349" s="72" t="n"/>
      <c r="AO349" s="72" t="n"/>
      <c r="AP349" s="70">
        <f>COUNTIF(K349:AO349,"&gt;=0")</f>
        <v/>
      </c>
      <c r="AQ349" s="70">
        <f>IF(AP349&gt;0,SUM(K349:AO349),"")</f>
        <v/>
      </c>
      <c r="AR349" s="70">
        <f>IFERROR(VLOOKUP(A349,Climatologia_PP!A:U,9+Precipitacion!$E$2,FALSE),"")</f>
        <v/>
      </c>
      <c r="AS349" s="70">
        <f>IFERROR((AQ349/AR349)*100,"")</f>
        <v/>
      </c>
      <c r="AT349" s="70">
        <f>IFERROR(IF(AND((AQ349*$I$2*100/(AR349*AP349))&gt;100+3.33*AQ349-AR349*AP349/$I$2,AR349&lt;30),IF(100+3.33*AQ349-AR349*AP349/$I$2&gt;200,200,100+3.33*AQ349-AR349*AP349/$I$2),IF((AQ349*$I$2*100/(AR349*AP349))&lt;100+AQ349-3.33*AR349*AP349/$I$2,100+AQ349-3.33*AR349*AP349/$I$2,IF((AQ349*$I$2*100/(AR349*AP349))&gt;200,200,(AQ349*$I$2*100/(AR349*AP349))))),"")</f>
        <v/>
      </c>
      <c r="AU349" s="70">
        <f>IF(AP349&gt;0,MAX(K349:AO349),"")</f>
        <v/>
      </c>
      <c r="AV349" s="70">
        <f>IFERROR(VLOOKUP(A349,Maximos!A:AQ,8+(Precipitacion!$E$2-1)*3,FALSE),"")</f>
        <v/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9" s="72">
        <f>IFERROR(AU349-AV349,"NA")</f>
        <v/>
      </c>
    </row>
    <row r="350" ht="15" customHeight="1">
      <c r="A350" s="68" t="n">
        <v>24035120</v>
      </c>
      <c r="B350" s="69" t="inlineStr">
        <is>
          <t>Surbata Bonza</t>
        </is>
      </c>
      <c r="C350" s="69" t="inlineStr">
        <is>
          <t>Area Operativa 06 - Boyacá-Casanare-Vichada</t>
        </is>
      </c>
      <c r="D350" s="70" t="n">
        <v>-73.07447222</v>
      </c>
      <c r="E350" s="70" t="n">
        <v>5.802444444</v>
      </c>
      <c r="F350" s="68" t="n">
        <v>2485</v>
      </c>
      <c r="G350" s="68" t="n">
        <v>15</v>
      </c>
      <c r="H350" s="68" t="n">
        <v>15238</v>
      </c>
      <c r="I350" s="69" t="inlineStr">
        <is>
          <t>Boyacá</t>
        </is>
      </c>
      <c r="J350" s="69" t="inlineStr">
        <is>
          <t>Duitama</t>
        </is>
      </c>
      <c r="K350" s="72" t="n">
        <v>2.7</v>
      </c>
      <c r="L350" s="72" t="n">
        <v>0</v>
      </c>
      <c r="M350" s="72" t="n">
        <v>0</v>
      </c>
      <c r="N350" s="72" t="n">
        <v>0</v>
      </c>
      <c r="O350" s="72" t="n">
        <v>0</v>
      </c>
      <c r="P350" s="72" t="n">
        <v>0</v>
      </c>
      <c r="Q350" s="72" t="n">
        <v>0</v>
      </c>
      <c r="R350" s="72" t="n">
        <v>0</v>
      </c>
      <c r="S350" s="72" t="n">
        <v>0</v>
      </c>
      <c r="T350" s="72" t="n"/>
      <c r="U350" s="72" t="n"/>
      <c r="V350" s="72" t="n"/>
      <c r="W350" s="72" t="n"/>
      <c r="X350" s="72" t="n"/>
      <c r="Y350" s="72" t="n"/>
      <c r="Z350" s="72" t="n"/>
      <c r="AA350" s="72" t="n"/>
      <c r="AB350" s="72" t="n"/>
      <c r="AC350" s="72" t="n"/>
      <c r="AD350" s="72" t="n"/>
      <c r="AE350" s="72" t="n"/>
      <c r="AF350" s="72" t="n"/>
      <c r="AG350" s="72" t="n"/>
      <c r="AH350" s="72" t="n"/>
      <c r="AI350" s="72" t="n"/>
      <c r="AJ350" s="72" t="n"/>
      <c r="AK350" s="72" t="n"/>
      <c r="AL350" s="72" t="n"/>
      <c r="AM350" s="72" t="n"/>
      <c r="AN350" s="72" t="n"/>
      <c r="AO350" s="72" t="n"/>
      <c r="AP350" s="70">
        <f>COUNTIF(K350:AO350,"&gt;=0")</f>
        <v/>
      </c>
      <c r="AQ350" s="70">
        <f>IF(AP350&gt;0,SUM(K350:AO350),"")</f>
        <v/>
      </c>
      <c r="AR350" s="70">
        <f>IFERROR(VLOOKUP(A350,Climatologia_PP!A:U,9+Precipitacion!$E$2,FALSE),"")</f>
        <v/>
      </c>
      <c r="AS350" s="70">
        <f>IFERROR((AQ350/AR350)*100,"")</f>
        <v/>
      </c>
      <c r="AT350" s="70">
        <f>IFERROR(IF(AND((AQ350*$I$2*100/(AR350*AP350))&gt;100+3.33*AQ350-AR350*AP350/$I$2,AR350&lt;30),IF(100+3.33*AQ350-AR350*AP350/$I$2&gt;200,200,100+3.33*AQ350-AR350*AP350/$I$2),IF((AQ350*$I$2*100/(AR350*AP350))&lt;100+AQ350-3.33*AR350*AP350/$I$2,100+AQ350-3.33*AR350*AP350/$I$2,IF((AQ350*$I$2*100/(AR350*AP350))&gt;200,200,(AQ350*$I$2*100/(AR350*AP350))))),"")</f>
        <v/>
      </c>
      <c r="AU350" s="70">
        <f>IF(AP350&gt;0,MAX(K350:AO350),"")</f>
        <v/>
      </c>
      <c r="AV350" s="70">
        <f>IFERROR(VLOOKUP(A350,Maximos!A:AQ,8+(Precipitacion!$E$2-1)*3,FALSE),"")</f>
        <v/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0" s="72">
        <f>IFERROR(AU350-AV350,"NA")</f>
        <v/>
      </c>
    </row>
    <row r="351" ht="15" customHeight="1">
      <c r="A351" s="68" t="n">
        <v>24030350</v>
      </c>
      <c r="B351" s="69" t="inlineStr">
        <is>
          <t>Duitama</t>
        </is>
      </c>
      <c r="C351" s="69" t="inlineStr">
        <is>
          <t>Area Operativa 06 - Boyacá-Casanare-Vichada</t>
        </is>
      </c>
      <c r="D351" s="70" t="n">
        <v>-73.04461111000001</v>
      </c>
      <c r="E351" s="70" t="n">
        <v>5.830083333</v>
      </c>
      <c r="F351" s="68" t="n">
        <v>2540</v>
      </c>
      <c r="G351" s="68" t="n">
        <v>15</v>
      </c>
      <c r="H351" s="68" t="n">
        <v>15238</v>
      </c>
      <c r="I351" s="69" t="inlineStr">
        <is>
          <t>Boyacá</t>
        </is>
      </c>
      <c r="J351" s="69" t="inlineStr">
        <is>
          <t>Duitama</t>
        </is>
      </c>
      <c r="K351" s="72" t="n">
        <v>0.7</v>
      </c>
      <c r="L351" s="72" t="n">
        <v>2</v>
      </c>
      <c r="M351" s="72" t="n">
        <v>0</v>
      </c>
      <c r="N351" s="72" t="n">
        <v>0</v>
      </c>
      <c r="O351" s="72" t="n">
        <v>0</v>
      </c>
      <c r="P351" s="72" t="n">
        <v>0</v>
      </c>
      <c r="Q351" s="72" t="n">
        <v>0</v>
      </c>
      <c r="R351" s="72" t="n">
        <v>0</v>
      </c>
      <c r="S351" s="72" t="n">
        <v>0</v>
      </c>
      <c r="T351" s="72" t="n"/>
      <c r="U351" s="72" t="n"/>
      <c r="V351" s="72" t="n"/>
      <c r="W351" s="72" t="n"/>
      <c r="X351" s="72" t="n"/>
      <c r="Y351" s="72" t="n"/>
      <c r="Z351" s="72" t="n"/>
      <c r="AA351" s="72" t="n"/>
      <c r="AB351" s="72" t="n"/>
      <c r="AC351" s="72" t="n"/>
      <c r="AD351" s="72" t="n"/>
      <c r="AE351" s="72" t="n"/>
      <c r="AF351" s="72" t="n"/>
      <c r="AG351" s="72" t="n"/>
      <c r="AH351" s="72" t="n"/>
      <c r="AI351" s="72" t="n"/>
      <c r="AJ351" s="72" t="n"/>
      <c r="AK351" s="72" t="n"/>
      <c r="AL351" s="72" t="n"/>
      <c r="AM351" s="72" t="n"/>
      <c r="AN351" s="72" t="n"/>
      <c r="AO351" s="72" t="n"/>
      <c r="AP351" s="70">
        <f>COUNTIF(K351:AO351,"&gt;=0")</f>
        <v/>
      </c>
      <c r="AQ351" s="70">
        <f>IF(AP351&gt;0,SUM(K351:AO351),"")</f>
        <v/>
      </c>
      <c r="AR351" s="70">
        <f>IFERROR(VLOOKUP(A351,Climatologia_PP!A:U,9+Precipitacion!$E$2,FALSE),"")</f>
        <v/>
      </c>
      <c r="AS351" s="70">
        <f>IFERROR((AQ351/AR351)*100,"")</f>
        <v/>
      </c>
      <c r="AT351" s="70">
        <f>IFERROR(IF(AND((AQ351*$I$2*100/(AR351*AP351))&gt;100+3.33*AQ351-AR351*AP351/$I$2,AR351&lt;30),IF(100+3.33*AQ351-AR351*AP351/$I$2&gt;200,200,100+3.33*AQ351-AR351*AP351/$I$2),IF((AQ351*$I$2*100/(AR351*AP351))&lt;100+AQ351-3.33*AR351*AP351/$I$2,100+AQ351-3.33*AR351*AP351/$I$2,IF((AQ351*$I$2*100/(AR351*AP351))&gt;200,200,(AQ351*$I$2*100/(AR351*AP351))))),"")</f>
        <v/>
      </c>
      <c r="AU351" s="70">
        <f>IF(AP351&gt;0,MAX(K351:AO351),"")</f>
        <v/>
      </c>
      <c r="AV351" s="70">
        <f>IFERROR(VLOOKUP(A351,Maximos!A:AQ,8+(Precipitacion!$E$2-1)*3,FALSE),"")</f>
        <v/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1" s="72">
        <f>IFERROR(AU351-AV351,"NA")</f>
        <v/>
      </c>
    </row>
    <row r="352" ht="15" customHeight="1">
      <c r="A352" s="68" t="n">
        <v>35070210</v>
      </c>
      <c r="B352" s="69" t="inlineStr">
        <is>
          <t>Pachavita</t>
        </is>
      </c>
      <c r="C352" s="69" t="inlineStr">
        <is>
          <t>Area Operativa 06 - Boyacá-Casanare-Vichada</t>
        </is>
      </c>
      <c r="D352" s="70" t="n">
        <v>-73.39563889</v>
      </c>
      <c r="E352" s="70" t="n">
        <v>5.13925</v>
      </c>
      <c r="F352" s="68" t="n">
        <v>2160</v>
      </c>
      <c r="G352" s="68" t="n">
        <v>15</v>
      </c>
      <c r="H352" s="68" t="n">
        <v>15511</v>
      </c>
      <c r="I352" s="69" t="inlineStr">
        <is>
          <t>Boyacá</t>
        </is>
      </c>
      <c r="J352" s="69" t="inlineStr">
        <is>
          <t>Pachavita</t>
        </is>
      </c>
      <c r="K352" s="72" t="n">
        <v>20.5</v>
      </c>
      <c r="L352" s="72" t="n">
        <v>1.5</v>
      </c>
      <c r="M352" s="72" t="n">
        <v>2.4</v>
      </c>
      <c r="N352" s="72" t="n">
        <v>4.6</v>
      </c>
      <c r="O352" s="72" t="n">
        <v>3.9</v>
      </c>
      <c r="P352" s="72" t="n">
        <v>0</v>
      </c>
      <c r="Q352" s="72" t="n">
        <v>0</v>
      </c>
      <c r="R352" s="72" t="n">
        <v>1.1</v>
      </c>
      <c r="S352" s="72" t="n">
        <v>8.199999999999999</v>
      </c>
      <c r="T352" s="72" t="n"/>
      <c r="U352" s="72" t="n"/>
      <c r="V352" s="72" t="n"/>
      <c r="W352" s="72" t="n"/>
      <c r="X352" s="72" t="n"/>
      <c r="Y352" s="72" t="n"/>
      <c r="Z352" s="72" t="n"/>
      <c r="AA352" s="72" t="n"/>
      <c r="AB352" s="72" t="n"/>
      <c r="AC352" s="72" t="n"/>
      <c r="AD352" s="72" t="n"/>
      <c r="AE352" s="72" t="n"/>
      <c r="AF352" s="72" t="n"/>
      <c r="AG352" s="72" t="n"/>
      <c r="AH352" s="72" t="n"/>
      <c r="AI352" s="72" t="n"/>
      <c r="AJ352" s="72" t="n"/>
      <c r="AK352" s="72" t="n"/>
      <c r="AL352" s="72" t="n"/>
      <c r="AM352" s="72" t="n"/>
      <c r="AN352" s="72" t="n"/>
      <c r="AO352" s="72" t="n"/>
      <c r="AP352" s="70">
        <f>COUNTIF(K352:AO352,"&gt;=0")</f>
        <v/>
      </c>
      <c r="AQ352" s="70">
        <f>IF(AP352&gt;0,SUM(K352:AO352),"")</f>
        <v/>
      </c>
      <c r="AR352" s="70">
        <f>IFERROR(VLOOKUP(A352,Climatologia_PP!A:U,9+Precipitacion!$E$2,FALSE),"")</f>
        <v/>
      </c>
      <c r="AS352" s="70">
        <f>IFERROR((AQ352/AR352)*100,"")</f>
        <v/>
      </c>
      <c r="AT352" s="70">
        <f>IFERROR(IF(AND((AQ352*$I$2*100/(AR352*AP352))&gt;100+3.33*AQ352-AR352*AP352/$I$2,AR352&lt;30),IF(100+3.33*AQ352-AR352*AP352/$I$2&gt;200,200,100+3.33*AQ352-AR352*AP352/$I$2),IF((AQ352*$I$2*100/(AR352*AP352))&lt;100+AQ352-3.33*AR352*AP352/$I$2,100+AQ352-3.33*AR352*AP352/$I$2,IF((AQ352*$I$2*100/(AR352*AP352))&gt;200,200,(AQ352*$I$2*100/(AR352*AP352))))),"")</f>
        <v/>
      </c>
      <c r="AU352" s="70">
        <f>IF(AP352&gt;0,MAX(K352:AO352),"")</f>
        <v/>
      </c>
      <c r="AV352" s="70">
        <f>IFERROR(VLOOKUP(A352,Maximos!A:AQ,8+(Precipitacion!$E$2-1)*3,FALSE),"")</f>
        <v/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2" s="72">
        <f>IFERROR(AU352-AV352,"NA")</f>
        <v/>
      </c>
    </row>
    <row r="353" ht="15" customHeight="1">
      <c r="A353" s="68" t="n">
        <v>35070070</v>
      </c>
      <c r="B353" s="69" t="inlineStr">
        <is>
          <t>Chinavita</t>
        </is>
      </c>
      <c r="C353" s="69" t="inlineStr">
        <is>
          <t>Area Operativa 06 - Boyacá-Casanare-Vichada</t>
        </is>
      </c>
      <c r="D353" s="70" t="n">
        <v>-73.36425</v>
      </c>
      <c r="E353" s="70" t="n">
        <v>5.164861111</v>
      </c>
      <c r="F353" s="68" t="n">
        <v>1900</v>
      </c>
      <c r="G353" s="68" t="n">
        <v>15</v>
      </c>
      <c r="H353" s="68" t="n">
        <v>15172</v>
      </c>
      <c r="I353" s="69" t="inlineStr">
        <is>
          <t>Boyacá</t>
        </is>
      </c>
      <c r="J353" s="69" t="inlineStr">
        <is>
          <t>Chinavita</t>
        </is>
      </c>
      <c r="K353" s="72" t="n">
        <v>18.5</v>
      </c>
      <c r="L353" s="72" t="n">
        <v/>
      </c>
      <c r="M353" s="72" t="n">
        <v>1.8</v>
      </c>
      <c r="N353" s="72" t="n">
        <v>14.4</v>
      </c>
      <c r="O353" s="72" t="n">
        <v>3.5</v>
      </c>
      <c r="P353" s="72" t="n">
        <v>0.5</v>
      </c>
      <c r="Q353" s="72" t="n">
        <v>0</v>
      </c>
      <c r="R353" s="72" t="n">
        <v>1.5</v>
      </c>
      <c r="S353" s="72" t="n">
        <v>10.5</v>
      </c>
      <c r="T353" s="72" t="n"/>
      <c r="U353" s="72" t="n"/>
      <c r="V353" s="72" t="n"/>
      <c r="W353" s="72" t="n"/>
      <c r="X353" s="72" t="n"/>
      <c r="Y353" s="72" t="n"/>
      <c r="Z353" s="72" t="n"/>
      <c r="AA353" s="72" t="n"/>
      <c r="AB353" s="72" t="n"/>
      <c r="AC353" s="72" t="n"/>
      <c r="AD353" s="72" t="n"/>
      <c r="AE353" s="72" t="n"/>
      <c r="AF353" s="72" t="n"/>
      <c r="AG353" s="72" t="n"/>
      <c r="AH353" s="72" t="n"/>
      <c r="AI353" s="72" t="n"/>
      <c r="AJ353" s="72" t="n"/>
      <c r="AK353" s="72" t="n"/>
      <c r="AL353" s="72" t="n"/>
      <c r="AM353" s="72" t="n"/>
      <c r="AN353" s="72" t="n"/>
      <c r="AO353" s="72" t="n"/>
      <c r="AP353" s="70">
        <f>COUNTIF(K353:AO353,"&gt;=0")</f>
        <v/>
      </c>
      <c r="AQ353" s="70">
        <f>IF(AP353&gt;0,SUM(K353:AO353),"")</f>
        <v/>
      </c>
      <c r="AR353" s="70">
        <f>IFERROR(VLOOKUP(A353,Climatologia_PP!A:U,9+Precipitacion!$E$2,FALSE),"")</f>
        <v/>
      </c>
      <c r="AS353" s="70">
        <f>IFERROR((AQ353/AR353)*100,"")</f>
        <v/>
      </c>
      <c r="AT353" s="70">
        <f>IFERROR(IF(AND((AQ353*$I$2*100/(AR353*AP353))&gt;100+3.33*AQ353-AR353*AP353/$I$2,AR353&lt;30),IF(100+3.33*AQ353-AR353*AP353/$I$2&gt;200,200,100+3.33*AQ353-AR353*AP353/$I$2),IF((AQ353*$I$2*100/(AR353*AP353))&lt;100+AQ353-3.33*AR353*AP353/$I$2,100+AQ353-3.33*AR353*AP353/$I$2,IF((AQ353*$I$2*100/(AR353*AP353))&gt;200,200,(AQ353*$I$2*100/(AR353*AP353))))),"")</f>
        <v/>
      </c>
      <c r="AU353" s="70">
        <f>IF(AP353&gt;0,MAX(K353:AO353),"")</f>
        <v/>
      </c>
      <c r="AV353" s="70">
        <f>IFERROR(VLOOKUP(A353,Maximos!A:AQ,8+(Precipitacion!$E$2-1)*3,FALSE),"")</f>
        <v/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3" s="72">
        <f>IFERROR(AU353-AV353,"NA")</f>
        <v/>
      </c>
    </row>
    <row r="354" ht="15" customHeight="1">
      <c r="A354" s="68" t="n">
        <v>35195030</v>
      </c>
      <c r="B354" s="69" t="inlineStr">
        <is>
          <t>Aguazul</t>
        </is>
      </c>
      <c r="C354" s="69" t="inlineStr">
        <is>
          <t>Area Operativa 06 - Boyacá-Casanare-Vichada</t>
        </is>
      </c>
      <c r="D354" s="70" t="n">
        <v>-72.54738888999999</v>
      </c>
      <c r="E354" s="70" t="n">
        <v>5.177083333</v>
      </c>
      <c r="F354" s="68" t="n">
        <v>380</v>
      </c>
      <c r="G354" s="68" t="n">
        <v>85</v>
      </c>
      <c r="H354" s="68" t="n">
        <v>85010</v>
      </c>
      <c r="I354" s="69" t="inlineStr">
        <is>
          <t>Casanare</t>
        </is>
      </c>
      <c r="J354" s="69" t="inlineStr">
        <is>
          <t>Aguazul</t>
        </is>
      </c>
      <c r="K354" s="72" t="n">
        <v>133.7</v>
      </c>
      <c r="L354" s="72" t="n">
        <v>0</v>
      </c>
      <c r="M354" s="72" t="n">
        <v>2</v>
      </c>
      <c r="N354" s="72" t="n">
        <v>3.9</v>
      </c>
      <c r="O354" s="72" t="n">
        <v>50</v>
      </c>
      <c r="P354" s="72" t="n">
        <v>0</v>
      </c>
      <c r="Q354" s="72" t="n">
        <v>0</v>
      </c>
      <c r="R354" s="72" t="n">
        <v>0</v>
      </c>
      <c r="S354" s="72" t="n">
        <v>0</v>
      </c>
      <c r="T354" s="72" t="n"/>
      <c r="U354" s="72" t="n"/>
      <c r="V354" s="72" t="n"/>
      <c r="W354" s="72" t="n"/>
      <c r="X354" s="72" t="n"/>
      <c r="Y354" s="72" t="n"/>
      <c r="Z354" s="72" t="n"/>
      <c r="AA354" s="72" t="n"/>
      <c r="AB354" s="72" t="n"/>
      <c r="AC354" s="72" t="n"/>
      <c r="AD354" s="72" t="n"/>
      <c r="AE354" s="72" t="n"/>
      <c r="AF354" s="109" t="n"/>
      <c r="AG354" s="72" t="n"/>
      <c r="AH354" s="72" t="n"/>
      <c r="AI354" s="72" t="n"/>
      <c r="AJ354" s="72" t="n"/>
      <c r="AK354" s="72" t="n"/>
      <c r="AL354" s="72" t="n"/>
      <c r="AM354" s="72" t="n"/>
      <c r="AN354" s="72" t="n"/>
      <c r="AO354" s="72" t="n"/>
      <c r="AP354" s="70">
        <f>COUNTIF(K354:AO354,"&gt;=0")</f>
        <v/>
      </c>
      <c r="AQ354" s="70">
        <f>IF(AP354&gt;0,SUM(K354:AO354),"")</f>
        <v/>
      </c>
      <c r="AR354" s="70">
        <f>IFERROR(VLOOKUP(A354,Climatologia_PP!A:U,9+Precipitacion!$E$2,FALSE),"")</f>
        <v/>
      </c>
      <c r="AS354" s="70">
        <f>IFERROR((AQ354/AR354)*100,"")</f>
        <v/>
      </c>
      <c r="AT354" s="70">
        <f>IFERROR(IF(AND((AQ354*$I$2*100/(AR354*AP354))&gt;100+3.33*AQ354-AR354*AP354/$I$2,AR354&lt;30),IF(100+3.33*AQ354-AR354*AP354/$I$2&gt;200,200,100+3.33*AQ354-AR354*AP354/$I$2),IF((AQ354*$I$2*100/(AR354*AP354))&lt;100+AQ354-3.33*AR354*AP354/$I$2,100+AQ354-3.33*AR354*AP354/$I$2,IF((AQ354*$I$2*100/(AR354*AP354))&gt;200,200,(AQ354*$I$2*100/(AR354*AP354))))),"")</f>
        <v/>
      </c>
      <c r="AU354" s="70">
        <f>IF(AP354&gt;0,MAX(K354:AO354),"")</f>
        <v/>
      </c>
      <c r="AV354" s="70">
        <f>IFERROR(VLOOKUP(A354,Maximos!A:AQ,8+(Precipitacion!$E$2-1)*3,FALSE),"")</f>
        <v/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4" s="72">
        <f>IFERROR(AU354-AV354,"NA")</f>
        <v/>
      </c>
    </row>
    <row r="355" ht="15" customHeight="1">
      <c r="A355" s="68" t="n">
        <v>24030840</v>
      </c>
      <c r="B355" s="69" t="inlineStr">
        <is>
          <t>Antena Tv Rusia La</t>
        </is>
      </c>
      <c r="C355" s="69" t="inlineStr">
        <is>
          <t>Area Operativa 06 - Boyacá-Casanare-Vichada</t>
        </is>
      </c>
      <c r="D355" s="70" t="n">
        <v>-73.08238889</v>
      </c>
      <c r="E355" s="70" t="n">
        <v>5.891638889</v>
      </c>
      <c r="F355" s="68" t="n">
        <v>3650</v>
      </c>
      <c r="G355" s="68" t="n">
        <v>15</v>
      </c>
      <c r="H355" s="68" t="n">
        <v>15238</v>
      </c>
      <c r="I355" s="69" t="inlineStr">
        <is>
          <t>Boyacá</t>
        </is>
      </c>
      <c r="J355" s="69" t="inlineStr">
        <is>
          <t>Duitama</t>
        </is>
      </c>
      <c r="K355" s="72" t="n">
        <v>2.3</v>
      </c>
      <c r="L355" s="72" t="n">
        <v>0</v>
      </c>
      <c r="M355" s="72" t="n">
        <v>0</v>
      </c>
      <c r="N355" s="72" t="n">
        <v>0</v>
      </c>
      <c r="O355" s="72" t="n">
        <v>0</v>
      </c>
      <c r="P355" s="72" t="n">
        <v>0</v>
      </c>
      <c r="Q355" s="72" t="n">
        <v>0</v>
      </c>
      <c r="R355" s="72" t="n">
        <v>0</v>
      </c>
      <c r="S355" s="72" t="n">
        <v>0</v>
      </c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2" t="n"/>
      <c r="AF355" s="72" t="n"/>
      <c r="AG355" s="72" t="n"/>
      <c r="AH355" s="72" t="n"/>
      <c r="AI355" s="72" t="n"/>
      <c r="AJ355" s="72" t="n"/>
      <c r="AK355" s="72" t="n"/>
      <c r="AL355" s="72" t="n"/>
      <c r="AM355" s="72" t="n"/>
      <c r="AN355" s="72" t="n"/>
      <c r="AO355" s="72" t="n"/>
      <c r="AP355" s="70">
        <f>COUNTIF(K355:AO355,"&gt;=0")</f>
        <v/>
      </c>
      <c r="AQ355" s="70">
        <f>IF(AP355&gt;0,SUM(K355:AO355),"")</f>
        <v/>
      </c>
      <c r="AR355" s="70">
        <f>IFERROR(VLOOKUP(A355,Climatologia_PP!A:U,9+Precipitacion!$E$2,FALSE),"")</f>
        <v/>
      </c>
      <c r="AS355" s="70">
        <f>IFERROR((AQ355/AR355)*100,"")</f>
        <v/>
      </c>
      <c r="AT355" s="70">
        <f>IFERROR(IF(AND((AQ355*$I$2*100/(AR355*AP355))&gt;100+3.33*AQ355-AR355*AP355/$I$2,AR355&lt;30),IF(100+3.33*AQ355-AR355*AP355/$I$2&gt;200,200,100+3.33*AQ355-AR355*AP355/$I$2),IF((AQ355*$I$2*100/(AR355*AP355))&lt;100+AQ355-3.33*AR355*AP355/$I$2,100+AQ355-3.33*AR355*AP355/$I$2,IF((AQ355*$I$2*100/(AR355*AP355))&gt;200,200,(AQ355*$I$2*100/(AR355*AP355))))),"")</f>
        <v/>
      </c>
      <c r="AU355" s="70">
        <f>IF(AP355&gt;0,MAX(K355:AO355),"")</f>
        <v/>
      </c>
      <c r="AV355" s="70">
        <f>IFERROR(VLOOKUP(A355,Maximos!A:AQ,8+(Precipitacion!$E$2-1)*3,FALSE),"")</f>
        <v/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>
        <f>IFERROR(AU355-AV355,"NA")</f>
        <v/>
      </c>
    </row>
    <row r="356" ht="15" customHeight="1">
      <c r="A356" s="68" t="n">
        <v>24015300</v>
      </c>
      <c r="B356" s="69" t="inlineStr">
        <is>
          <t>Villa De Leiva - Aut</t>
        </is>
      </c>
      <c r="C356" s="69" t="inlineStr">
        <is>
          <t>Area Operativa 06 - Boyacá-Casanare-Vichada</t>
        </is>
      </c>
      <c r="D356" s="70" t="n">
        <v>-73.51774</v>
      </c>
      <c r="E356" s="70" t="n">
        <v>5.64326</v>
      </c>
      <c r="F356" s="68" t="n">
        <v>2174</v>
      </c>
      <c r="G356" s="68" t="n">
        <v>15</v>
      </c>
      <c r="H356" s="68" t="n">
        <v>15407</v>
      </c>
      <c r="I356" s="69" t="inlineStr">
        <is>
          <t>Boyacá</t>
        </is>
      </c>
      <c r="J356" s="69" t="inlineStr">
        <is>
          <t>Villa De Leyva</t>
        </is>
      </c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  <c r="Z356" s="72" t="n"/>
      <c r="AA356" s="72" t="n"/>
      <c r="AB356" s="72" t="n"/>
      <c r="AC356" s="72" t="n"/>
      <c r="AD356" s="72" t="n"/>
      <c r="AE356" s="72" t="n"/>
      <c r="AF356" s="72" t="n"/>
      <c r="AG356" s="72" t="n"/>
      <c r="AH356" s="72" t="n"/>
      <c r="AI356" s="72" t="n"/>
      <c r="AJ356" s="72" t="n"/>
      <c r="AK356" s="72" t="n"/>
      <c r="AL356" s="72" t="n"/>
      <c r="AM356" s="72" t="n"/>
      <c r="AN356" s="72" t="n"/>
      <c r="AO356" s="72" t="n"/>
      <c r="AP356" s="70">
        <f>COUNTIF(K356:AO356,"&gt;=0")</f>
        <v/>
      </c>
      <c r="AQ356" s="70">
        <f>IF(AP356&gt;0,SUM(K356:AO356),"")</f>
        <v/>
      </c>
      <c r="AR356" s="70">
        <f>IFERROR(VLOOKUP(A356,Climatologia_PP!A:U,9+Precipitacion!$E$2,FALSE),"")</f>
        <v/>
      </c>
      <c r="AS356" s="70">
        <f>IFERROR((AQ356/AR356)*100,"")</f>
        <v/>
      </c>
      <c r="AT356" s="70">
        <f>IFERROR(IF(AND((AQ356*$I$2*100/(AR356*AP356))&gt;100+3.33*AQ356-AR356*AP356/$I$2,AR356&lt;30),IF(100+3.33*AQ356-AR356*AP356/$I$2&gt;200,200,100+3.33*AQ356-AR356*AP356/$I$2),IF((AQ356*$I$2*100/(AR356*AP356))&lt;100+AQ356-3.33*AR356*AP356/$I$2,100+AQ356-3.33*AR356*AP356/$I$2,IF((AQ356*$I$2*100/(AR356*AP356))&gt;200,200,(AQ356*$I$2*100/(AR356*AP356))))),"")</f>
        <v/>
      </c>
      <c r="AU356" s="70">
        <f>IF(AP356&gt;0,MAX(K356:AO356),"")</f>
        <v/>
      </c>
      <c r="AV356" s="70">
        <f>IFERROR(VLOOKUP(A356,Maximos!A:AQ,8+(Precipitacion!$E$2-1)*3,FALSE),"")</f>
        <v/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>
        <f>IFERROR(AU356-AV356,"NA")</f>
        <v/>
      </c>
    </row>
    <row r="357" ht="15" customHeight="1">
      <c r="A357" s="68" t="n">
        <v>24035040</v>
      </c>
      <c r="B357" s="69" t="inlineStr">
        <is>
          <t>La Copa</t>
        </is>
      </c>
      <c r="C357" s="69" t="inlineStr">
        <is>
          <t>Area Operativa 06 - Boyacá-Casanare-Vichada</t>
        </is>
      </c>
      <c r="D357" s="70" t="n">
        <v>-73.208777778</v>
      </c>
      <c r="E357" s="70" t="n">
        <v>5.579194444</v>
      </c>
      <c r="F357" s="68" t="n">
        <v>2700</v>
      </c>
      <c r="G357" s="68" t="n">
        <v>15</v>
      </c>
      <c r="H357" s="68" t="n">
        <v>15814</v>
      </c>
      <c r="I357" s="69" t="inlineStr">
        <is>
          <t>Boyacá</t>
        </is>
      </c>
      <c r="J357" s="69" t="inlineStr">
        <is>
          <t>Toca</t>
        </is>
      </c>
      <c r="K357" s="72" t="n">
        <v>10</v>
      </c>
      <c r="L357" s="72" t="n">
        <v>0</v>
      </c>
      <c r="M357" s="72" t="n">
        <v>0</v>
      </c>
      <c r="N357" s="72" t="n">
        <v>0</v>
      </c>
      <c r="O357" s="72" t="n">
        <v>0</v>
      </c>
      <c r="P357" s="72" t="n">
        <v>0</v>
      </c>
      <c r="Q357" s="72" t="n">
        <v>0</v>
      </c>
      <c r="R357" s="72" t="n">
        <v>0</v>
      </c>
      <c r="S357" s="72" t="n">
        <v>1.2</v>
      </c>
      <c r="T357" s="72" t="n"/>
      <c r="U357" s="72" t="n"/>
      <c r="V357" s="72" t="n"/>
      <c r="W357" s="72" t="n"/>
      <c r="X357" s="72" t="n"/>
      <c r="Y357" s="72" t="n"/>
      <c r="Z357" s="72" t="n"/>
      <c r="AA357" s="72" t="n"/>
      <c r="AB357" s="72" t="n"/>
      <c r="AC357" s="72" t="n"/>
      <c r="AD357" s="72" t="n"/>
      <c r="AE357" s="72" t="n"/>
      <c r="AF357" s="72" t="n"/>
      <c r="AG357" s="72" t="n"/>
      <c r="AH357" s="72" t="n"/>
      <c r="AI357" s="72" t="n"/>
      <c r="AJ357" s="72" t="n"/>
      <c r="AK357" s="72" t="n"/>
      <c r="AL357" s="72" t="n"/>
      <c r="AM357" s="72" t="n"/>
      <c r="AN357" s="72" t="n"/>
      <c r="AO357" s="72" t="n"/>
      <c r="AP357" s="70">
        <f>COUNTIF(K357:AO357,"&gt;=0")</f>
        <v/>
      </c>
      <c r="AQ357" s="70">
        <f>IF(AP357&gt;0,SUM(K357:AO357),"")</f>
        <v/>
      </c>
      <c r="AR357" s="70">
        <f>IFERROR(VLOOKUP(A357,Climatologia_PP!A:U,9+Precipitacion!$E$2,FALSE),"")</f>
        <v/>
      </c>
      <c r="AS357" s="70">
        <f>IFERROR((AQ357/AR357)*100,"")</f>
        <v/>
      </c>
      <c r="AT357" s="70">
        <f>IFERROR(IF(AND((AQ357*$I$2*100/(AR357*AP357))&gt;100+3.33*AQ357-AR357*AP357/$I$2,AR357&lt;30),IF(100+3.33*AQ357-AR357*AP357/$I$2&gt;200,200,100+3.33*AQ357-AR357*AP357/$I$2),IF((AQ357*$I$2*100/(AR357*AP357))&lt;100+AQ357-3.33*AR357*AP357/$I$2,100+AQ357-3.33*AR357*AP357/$I$2,IF((AQ357*$I$2*100/(AR357*AP357))&gt;200,200,(AQ357*$I$2*100/(AR357*AP357))))),"")</f>
        <v/>
      </c>
      <c r="AU357" s="70">
        <f>IF(AP357&gt;0,MAX(K357:AO357),"")</f>
        <v/>
      </c>
      <c r="AV357" s="70">
        <f>IFERROR(VLOOKUP(A357,Maximos!A:AQ,8+(Precipitacion!$E$2-1)*3,FALSE),"")</f>
        <v/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7" s="72">
        <f>IFERROR(AU357-AV357,"NA")</f>
        <v/>
      </c>
    </row>
    <row r="358" ht="15" customHeight="1">
      <c r="A358" s="68" t="n">
        <v>23125100</v>
      </c>
      <c r="B358" s="69" t="inlineStr">
        <is>
          <t>Buenavista</t>
        </is>
      </c>
      <c r="C358" s="69" t="inlineStr">
        <is>
          <t>Area Operativa 06 - Boyacá-Casanare-Vichada</t>
        </is>
      </c>
      <c r="D358" s="70" t="n">
        <v>-73.94311111</v>
      </c>
      <c r="E358" s="70" t="n">
        <v>5.514916667</v>
      </c>
      <c r="F358" s="68" t="n">
        <v>2200</v>
      </c>
      <c r="G358" s="68" t="n">
        <v>15</v>
      </c>
      <c r="H358" s="68" t="n">
        <v>15109</v>
      </c>
      <c r="I358" s="69" t="inlineStr">
        <is>
          <t>Boyacá</t>
        </is>
      </c>
      <c r="J358" s="69" t="inlineStr">
        <is>
          <t>Buenavista</t>
        </is>
      </c>
      <c r="K358" s="72" t="n">
        <v>0.5</v>
      </c>
      <c r="L358" s="72" t="n">
        <v>0</v>
      </c>
      <c r="M358" s="72" t="n">
        <v>0</v>
      </c>
      <c r="N358" s="72" t="n">
        <v>0</v>
      </c>
      <c r="O358" s="72" t="n">
        <v>0</v>
      </c>
      <c r="P358" s="72" t="n">
        <v>0</v>
      </c>
      <c r="Q358" s="72" t="n">
        <v>0</v>
      </c>
      <c r="R358" s="72" t="n">
        <v>0</v>
      </c>
      <c r="S358" s="72" t="n">
        <v>0</v>
      </c>
      <c r="T358" s="72" t="n"/>
      <c r="U358" s="72" t="n"/>
      <c r="V358" s="72" t="n"/>
      <c r="W358" s="72" t="n"/>
      <c r="X358" s="72" t="n"/>
      <c r="Y358" s="72" t="n"/>
      <c r="Z358" s="72" t="n"/>
      <c r="AA358" s="72" t="n"/>
      <c r="AB358" s="72" t="n"/>
      <c r="AC358" s="72" t="n"/>
      <c r="AD358" s="72" t="n"/>
      <c r="AE358" s="72" t="n"/>
      <c r="AF358" s="72" t="n"/>
      <c r="AG358" s="72" t="n"/>
      <c r="AH358" s="72" t="n"/>
      <c r="AI358" s="72" t="n"/>
      <c r="AJ358" s="72" t="n"/>
      <c r="AK358" s="72" t="n"/>
      <c r="AL358" s="72" t="n"/>
      <c r="AM358" s="72" t="n"/>
      <c r="AN358" s="72" t="n"/>
      <c r="AO358" s="72" t="n"/>
      <c r="AP358" s="70">
        <f>COUNTIF(K358:AO358,"&gt;=0")</f>
        <v/>
      </c>
      <c r="AQ358" s="70">
        <f>IF(AP358&gt;0,SUM(K358:AO358),"")</f>
        <v/>
      </c>
      <c r="AR358" s="70">
        <f>IFERROR(VLOOKUP(A358,Climatologia_PP!A:U,9+Precipitacion!$E$2,FALSE),"")</f>
        <v/>
      </c>
      <c r="AS358" s="70">
        <f>IFERROR((AQ358/AR358)*100,"")</f>
        <v/>
      </c>
      <c r="AT358" s="70">
        <f>IFERROR(IF(AND((AQ358*$I$2*100/(AR358*AP358))&gt;100+3.33*AQ358-AR358*AP358/$I$2,AR358&lt;30),IF(100+3.33*AQ358-AR358*AP358/$I$2&gt;200,200,100+3.33*AQ358-AR358*AP358/$I$2),IF((AQ358*$I$2*100/(AR358*AP358))&lt;100+AQ358-3.33*AR358*AP358/$I$2,100+AQ358-3.33*AR358*AP358/$I$2,IF((AQ358*$I$2*100/(AR358*AP358))&gt;200,200,(AQ358*$I$2*100/(AR358*AP358))))),"")</f>
        <v/>
      </c>
      <c r="AU358" s="70">
        <f>IF(AP358&gt;0,MAX(K358:AO358),"")</f>
        <v/>
      </c>
      <c r="AV358" s="70">
        <f>IFERROR(VLOOKUP(A358,Maximos!A:AQ,8+(Precipitacion!$E$2-1)*3,FALSE),"")</f>
        <v/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8" s="72">
        <f>IFERROR(AU358-AV358,"NA")</f>
        <v/>
      </c>
    </row>
    <row r="359" ht="15" customHeight="1">
      <c r="A359" s="68" t="n">
        <v>35190070</v>
      </c>
      <c r="B359" s="69" t="inlineStr">
        <is>
          <t>San Jose</t>
        </is>
      </c>
      <c r="C359" s="69" t="inlineStr">
        <is>
          <t>Area Operativa 06 - Boyacá-Casanare-Vichada</t>
        </is>
      </c>
      <c r="D359" s="70" t="n">
        <v>-72.45858333</v>
      </c>
      <c r="E359" s="70" t="n">
        <v>5.091916667</v>
      </c>
      <c r="F359" s="68" t="n">
        <v>190</v>
      </c>
      <c r="G359" s="68" t="n">
        <v>85</v>
      </c>
      <c r="H359" s="68" t="n">
        <v>85010</v>
      </c>
      <c r="I359" s="69" t="inlineStr">
        <is>
          <t>Casanare</t>
        </is>
      </c>
      <c r="J359" s="69" t="inlineStr">
        <is>
          <t>Aguazul</t>
        </is>
      </c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  <c r="AA359" s="72" t="n"/>
      <c r="AB359" s="72" t="n"/>
      <c r="AC359" s="72" t="n"/>
      <c r="AD359" s="72" t="n"/>
      <c r="AE359" s="72" t="n"/>
      <c r="AF359" s="72" t="n"/>
      <c r="AG359" s="72" t="n"/>
      <c r="AH359" s="72" t="n"/>
      <c r="AI359" s="72" t="n"/>
      <c r="AJ359" s="72" t="n"/>
      <c r="AK359" s="72" t="n"/>
      <c r="AL359" s="72" t="n"/>
      <c r="AM359" s="72" t="n"/>
      <c r="AN359" s="72" t="n"/>
      <c r="AO359" s="72" t="n"/>
      <c r="AP359" s="70">
        <f>COUNTIF(K359:AO359,"&gt;=0")</f>
        <v/>
      </c>
      <c r="AQ359" s="70">
        <f>IF(AP359&gt;0,SUM(K359:AO359),"")</f>
        <v/>
      </c>
      <c r="AR359" s="70">
        <f>IFERROR(VLOOKUP(A359,Climatologia_PP!A:U,9+Precipitacion!$E$2,FALSE),"")</f>
        <v/>
      </c>
      <c r="AS359" s="70">
        <f>IFERROR((AQ359/AR359)*100,"")</f>
        <v/>
      </c>
      <c r="AT359" s="70">
        <f>IFERROR(IF(AND((AQ359*$I$2*100/(AR359*AP359))&gt;100+3.33*AQ359-AR359*AP359/$I$2,AR359&lt;30),IF(100+3.33*AQ359-AR359*AP359/$I$2&gt;200,200,100+3.33*AQ359-AR359*AP359/$I$2),IF((AQ359*$I$2*100/(AR359*AP359))&lt;100+AQ359-3.33*AR359*AP359/$I$2,100+AQ359-3.33*AR359*AP359/$I$2,IF((AQ359*$I$2*100/(AR359*AP359))&gt;200,200,(AQ359*$I$2*100/(AR359*AP359))))),"")</f>
        <v/>
      </c>
      <c r="AU359" s="70">
        <f>IF(AP359&gt;0,MAX(K359:AO359),"")</f>
        <v/>
      </c>
      <c r="AV359" s="70">
        <f>IFERROR(VLOOKUP(A359,Maximos!A:AQ,8+(Precipitacion!$E$2-1)*3,FALSE),"")</f>
        <v/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9" s="72">
        <f>IFERROR(AU359-AV359,"NA")</f>
        <v/>
      </c>
    </row>
    <row r="360" ht="15" customHeight="1">
      <c r="A360" s="68" t="n">
        <v>35195050</v>
      </c>
      <c r="B360" s="69" t="inlineStr">
        <is>
          <t>Corinto</t>
        </is>
      </c>
      <c r="C360" s="69" t="inlineStr">
        <is>
          <t>Area Operativa 06 - Boyacá-Casanare-Vichada</t>
        </is>
      </c>
      <c r="D360" s="70" t="n">
        <v>-72.71722222</v>
      </c>
      <c r="E360" s="70" t="n">
        <v>5.407277778</v>
      </c>
      <c r="F360" s="68" t="n">
        <v>1550</v>
      </c>
      <c r="G360" s="68" t="n">
        <v>15</v>
      </c>
      <c r="H360" s="68" t="n">
        <v>15518</v>
      </c>
      <c r="I360" s="69" t="inlineStr">
        <is>
          <t>Boyacá</t>
        </is>
      </c>
      <c r="J360" s="69" t="inlineStr">
        <is>
          <t>Pajarito</t>
        </is>
      </c>
      <c r="K360" s="72" t="n">
        <v>33.5</v>
      </c>
      <c r="L360" s="72" t="n">
        <v>2.7</v>
      </c>
      <c r="M360" s="72" t="n">
        <v>12</v>
      </c>
      <c r="N360" s="72" t="n">
        <v>11</v>
      </c>
      <c r="O360" s="72" t="n">
        <v>31.7</v>
      </c>
      <c r="P360" s="72" t="n">
        <v>15.4</v>
      </c>
      <c r="Q360" s="72" t="n">
        <v>1.7</v>
      </c>
      <c r="R360" s="72" t="n">
        <v>3.9</v>
      </c>
      <c r="S360" s="72" t="n">
        <v>33.7</v>
      </c>
      <c r="T360" s="72" t="n"/>
      <c r="U360" s="72" t="n"/>
      <c r="V360" s="72" t="n"/>
      <c r="W360" s="72" t="n"/>
      <c r="X360" s="72" t="n"/>
      <c r="Y360" s="72" t="n"/>
      <c r="Z360" s="72" t="n"/>
      <c r="AA360" s="72" t="n"/>
      <c r="AB360" s="72" t="n"/>
      <c r="AC360" s="72" t="n"/>
      <c r="AD360" s="72" t="n"/>
      <c r="AE360" s="72" t="n"/>
      <c r="AF360" s="72" t="n"/>
      <c r="AG360" s="72" t="n"/>
      <c r="AH360" s="72" t="n"/>
      <c r="AI360" s="72" t="n"/>
      <c r="AJ360" s="72" t="n"/>
      <c r="AK360" s="72" t="n"/>
      <c r="AL360" s="72" t="n"/>
      <c r="AM360" s="72" t="n"/>
      <c r="AN360" s="72" t="n"/>
      <c r="AO360" s="72" t="n"/>
      <c r="AP360" s="70">
        <f>COUNTIF(K360:AO360,"&gt;=0")</f>
        <v/>
      </c>
      <c r="AQ360" s="70">
        <f>IF(AP360&gt;0,SUM(K360:AO360),"")</f>
        <v/>
      </c>
      <c r="AR360" s="70">
        <f>IFERROR(VLOOKUP(A360,Climatologia_PP!A:U,9+Precipitacion!$E$2,FALSE),"")</f>
        <v/>
      </c>
      <c r="AS360" s="70">
        <f>IFERROR((AQ360/AR360)*100,"")</f>
        <v/>
      </c>
      <c r="AT360" s="70">
        <f>IFERROR(IF(AND((AQ360*$I$2*100/(AR360*AP360))&gt;100+3.33*AQ360-AR360*AP360/$I$2,AR360&lt;30),IF(100+3.33*AQ360-AR360*AP360/$I$2&gt;200,200,100+3.33*AQ360-AR360*AP360/$I$2),IF((AQ360*$I$2*100/(AR360*AP360))&lt;100+AQ360-3.33*AR360*AP360/$I$2,100+AQ360-3.33*AR360*AP360/$I$2,IF((AQ360*$I$2*100/(AR360*AP360))&gt;200,200,(AQ360*$I$2*100/(AR360*AP360))))),"")</f>
        <v/>
      </c>
      <c r="AU360" s="70">
        <f>IF(AP360&gt;0,MAX(K360:AO360),"")</f>
        <v/>
      </c>
      <c r="AV360" s="70">
        <f>IFERROR(VLOOKUP(A360,Maximos!A:AQ,8+(Precipitacion!$E$2-1)*3,FALSE),"")</f>
        <v/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0" s="72">
        <f>IFERROR(AU360-AV360,"NA")</f>
        <v/>
      </c>
    </row>
    <row r="361" ht="15" customHeight="1">
      <c r="A361" s="68" t="n">
        <v>24035020</v>
      </c>
      <c r="B361" s="69" t="inlineStr">
        <is>
          <t>Beteitiva</t>
        </is>
      </c>
      <c r="C361" s="69" t="inlineStr">
        <is>
          <t>Area Operativa 06 - Boyacá-Casanare-Vichada</t>
        </is>
      </c>
      <c r="D361" s="70" t="n">
        <v>-72.81061111</v>
      </c>
      <c r="E361" s="70" t="n">
        <v>5.907277778</v>
      </c>
      <c r="F361" s="68" t="n">
        <v>2575</v>
      </c>
      <c r="G361" s="68" t="n">
        <v>15</v>
      </c>
      <c r="H361" s="68" t="n">
        <v>15092</v>
      </c>
      <c r="I361" s="69" t="inlineStr">
        <is>
          <t>Boyacá</t>
        </is>
      </c>
      <c r="J361" s="69" t="inlineStr">
        <is>
          <t>Betéitiva</t>
        </is>
      </c>
      <c r="K361" s="72" t="n">
        <v>3.6</v>
      </c>
      <c r="L361" s="72" t="n">
        <v>0</v>
      </c>
      <c r="M361" s="72" t="n">
        <v>0</v>
      </c>
      <c r="N361" s="72" t="n">
        <v>0</v>
      </c>
      <c r="O361" s="72" t="n">
        <v>0</v>
      </c>
      <c r="P361" s="72" t="n">
        <v>0</v>
      </c>
      <c r="Q361" s="72" t="n">
        <v>0</v>
      </c>
      <c r="R361" s="72" t="n">
        <v>0</v>
      </c>
      <c r="S361" s="72" t="n">
        <v>0</v>
      </c>
      <c r="T361" s="72" t="n"/>
      <c r="U361" s="72" t="n"/>
      <c r="V361" s="72" t="n"/>
      <c r="W361" s="72" t="n"/>
      <c r="X361" s="72" t="n"/>
      <c r="Y361" s="72" t="n"/>
      <c r="Z361" s="72" t="n"/>
      <c r="AA361" s="72" t="n"/>
      <c r="AB361" s="72" t="n"/>
      <c r="AC361" s="72" t="n"/>
      <c r="AD361" s="72" t="n"/>
      <c r="AE361" s="72" t="n"/>
      <c r="AF361" s="72" t="n"/>
      <c r="AG361" s="72" t="n"/>
      <c r="AH361" s="72" t="n"/>
      <c r="AI361" s="72" t="n"/>
      <c r="AJ361" s="72" t="n"/>
      <c r="AK361" s="72" t="n"/>
      <c r="AL361" s="72" t="n"/>
      <c r="AM361" s="72" t="n"/>
      <c r="AN361" s="72" t="n"/>
      <c r="AO361" s="72" t="n"/>
      <c r="AP361" s="70">
        <f>COUNTIF(K361:AO361,"&gt;=0")</f>
        <v/>
      </c>
      <c r="AQ361" s="70">
        <f>IF(AP361&gt;0,SUM(K361:AO361),"")</f>
        <v/>
      </c>
      <c r="AR361" s="70">
        <f>IFERROR(VLOOKUP(A361,Climatologia_PP!A:U,9+Precipitacion!$E$2,FALSE),"")</f>
        <v/>
      </c>
      <c r="AS361" s="70">
        <f>IFERROR((AQ361/AR361)*100,"")</f>
        <v/>
      </c>
      <c r="AT361" s="70">
        <f>IFERROR(IF(AND((AQ361*$I$2*100/(AR361*AP361))&gt;100+3.33*AQ361-AR361*AP361/$I$2,AR361&lt;30),IF(100+3.33*AQ361-AR361*AP361/$I$2&gt;200,200,100+3.33*AQ361-AR361*AP361/$I$2),IF((AQ361*$I$2*100/(AR361*AP361))&lt;100+AQ361-3.33*AR361*AP361/$I$2,100+AQ361-3.33*AR361*AP361/$I$2,IF((AQ361*$I$2*100/(AR361*AP361))&gt;200,200,(AQ361*$I$2*100/(AR361*AP361))))),"")</f>
        <v/>
      </c>
      <c r="AU361" s="70">
        <f>IF(AP361&gt;0,MAX(K361:AO361),"")</f>
        <v/>
      </c>
      <c r="AV361" s="70">
        <f>IFERROR(VLOOKUP(A361,Maximos!A:AQ,8+(Precipitacion!$E$2-1)*3,FALSE),"")</f>
        <v/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>
        <f>IFERROR(AU361-AV361,"NA")</f>
        <v/>
      </c>
    </row>
    <row r="362" ht="15" customHeight="1">
      <c r="A362" s="68" t="n">
        <v>35235040</v>
      </c>
      <c r="B362" s="69" t="inlineStr">
        <is>
          <t>Trinidad - Aut</t>
        </is>
      </c>
      <c r="C362" s="69" t="inlineStr">
        <is>
          <t>Area Operativa 06 - Boyacá-Casanare-Vichada</t>
        </is>
      </c>
      <c r="D362" s="70" t="n">
        <v>-71.66616667</v>
      </c>
      <c r="E362" s="70" t="n">
        <v>5.419027778</v>
      </c>
      <c r="F362" s="68" t="n">
        <v>265</v>
      </c>
      <c r="G362" s="68" t="n">
        <v>85</v>
      </c>
      <c r="H362" s="68" t="n">
        <v>85430</v>
      </c>
      <c r="I362" s="69" t="inlineStr">
        <is>
          <t>Casanare</t>
        </is>
      </c>
      <c r="J362" s="69" t="inlineStr">
        <is>
          <t>Trinidad</t>
        </is>
      </c>
      <c r="K362" s="72" t="n">
        <v>45</v>
      </c>
      <c r="L362" s="72" t="n">
        <v/>
      </c>
      <c r="M362" s="72" t="n">
        <v/>
      </c>
      <c r="N362" s="72" t="n">
        <v/>
      </c>
      <c r="O362" s="72" t="n">
        <v>6</v>
      </c>
      <c r="P362" s="72" t="n">
        <v>0</v>
      </c>
      <c r="Q362" s="72" t="n">
        <v>0</v>
      </c>
      <c r="R362" s="72" t="n">
        <v>0</v>
      </c>
      <c r="S362" s="72" t="n">
        <v>6.5</v>
      </c>
      <c r="T362" s="72" t="n"/>
      <c r="U362" s="72" t="n"/>
      <c r="V362" s="72" t="n"/>
      <c r="W362" s="72" t="n"/>
      <c r="X362" s="72" t="n"/>
      <c r="Y362" s="72" t="n"/>
      <c r="Z362" s="72" t="n"/>
      <c r="AA362" s="72" t="n"/>
      <c r="AB362" s="72" t="n"/>
      <c r="AC362" s="72" t="n"/>
      <c r="AD362" s="72" t="n"/>
      <c r="AE362" s="72" t="n"/>
      <c r="AF362" s="72" t="n"/>
      <c r="AG362" s="72" t="n"/>
      <c r="AH362" s="72" t="n"/>
      <c r="AI362" s="72" t="n"/>
      <c r="AJ362" s="72" t="n"/>
      <c r="AK362" s="72" t="n"/>
      <c r="AL362" s="72" t="n"/>
      <c r="AM362" s="72" t="n"/>
      <c r="AN362" s="72" t="n"/>
      <c r="AO362" s="72" t="n"/>
      <c r="AP362" s="70">
        <f>COUNTIF(K362:AO362,"&gt;=0")</f>
        <v/>
      </c>
      <c r="AQ362" s="70">
        <f>IF(AP362&gt;0,SUM(K362:AO362),"")</f>
        <v/>
      </c>
      <c r="AR362" s="70">
        <f>IFERROR(VLOOKUP(A362,Climatologia_PP!A:U,9+Precipitacion!$E$2,FALSE),"")</f>
        <v/>
      </c>
      <c r="AS362" s="70">
        <f>IFERROR((AQ362/AR362)*100,"")</f>
        <v/>
      </c>
      <c r="AT362" s="70">
        <f>IFERROR(IF(AND((AQ362*$I$2*100/(AR362*AP362))&gt;100+3.33*AQ362-AR362*AP362/$I$2,AR362&lt;30),IF(100+3.33*AQ362-AR362*AP362/$I$2&gt;200,200,100+3.33*AQ362-AR362*AP362/$I$2),IF((AQ362*$I$2*100/(AR362*AP362))&lt;100+AQ362-3.33*AR362*AP362/$I$2,100+AQ362-3.33*AR362*AP362/$I$2,IF((AQ362*$I$2*100/(AR362*AP362))&gt;200,200,(AQ362*$I$2*100/(AR362*AP362))))),"")</f>
        <v/>
      </c>
      <c r="AU362" s="70">
        <f>IF(AP362&gt;0,MAX(K362:AO362),"")</f>
        <v/>
      </c>
      <c r="AV362" s="70">
        <f>IFERROR(VLOOKUP(A362,Maximos!A:AQ,8+(Precipitacion!$E$2-1)*3,FALSE),"")</f>
        <v/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>
        <f>IFERROR(AU362-AV362,"NA")</f>
        <v/>
      </c>
    </row>
    <row r="363" ht="15" customHeight="1">
      <c r="A363" s="68" t="n">
        <v>24037390</v>
      </c>
      <c r="B363" s="69" t="inlineStr">
        <is>
          <t>Capitanejo</t>
        </is>
      </c>
      <c r="C363" s="69" t="inlineStr">
        <is>
          <t>Area Operativa 06 - Boyacá-Casanare-Vichada</t>
        </is>
      </c>
      <c r="D363" s="70" t="n">
        <v>-72.692761111</v>
      </c>
      <c r="E363" s="70" t="n">
        <v>6.5124028</v>
      </c>
      <c r="F363" s="68" t="n">
        <v>1192</v>
      </c>
      <c r="G363" s="68" t="n">
        <v>15</v>
      </c>
      <c r="H363" s="68" t="n">
        <v>15218</v>
      </c>
      <c r="I363" s="69" t="inlineStr">
        <is>
          <t>Boyacá</t>
        </is>
      </c>
      <c r="J363" s="69" t="inlineStr">
        <is>
          <t>Covarachía</t>
        </is>
      </c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  <c r="AC363" s="72" t="n"/>
      <c r="AD363" s="72" t="n"/>
      <c r="AE363" s="72" t="n"/>
      <c r="AF363" s="72" t="n"/>
      <c r="AG363" s="72" t="n"/>
      <c r="AH363" s="72" t="n"/>
      <c r="AI363" s="72" t="n"/>
      <c r="AJ363" s="72" t="n"/>
      <c r="AK363" s="72" t="n"/>
      <c r="AL363" s="72" t="n"/>
      <c r="AM363" s="72" t="n"/>
      <c r="AN363" s="72" t="n"/>
      <c r="AO363" s="72" t="n"/>
      <c r="AP363" s="70">
        <f>COUNTIF(K363:AO363,"&gt;=0")</f>
        <v/>
      </c>
      <c r="AQ363" s="70">
        <f>IF(AP363&gt;0,SUM(K363:AO363),"")</f>
        <v/>
      </c>
      <c r="AR363" s="70">
        <f>IFERROR(VLOOKUP(A363,Climatologia_PP!A:U,9+Precipitacion!$E$2,FALSE),"")</f>
        <v/>
      </c>
      <c r="AS363" s="70">
        <f>IFERROR((AQ363/AR363)*100,"")</f>
        <v/>
      </c>
      <c r="AT363" s="70">
        <f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>
        <f>IF(AP363&gt;0,MAX(K363:AO363),"")</f>
        <v/>
      </c>
      <c r="AV363" s="70">
        <f>IFERROR(VLOOKUP(A363,Maximos!A:AQ,8+(Precipitacion!$E$2-1)*3,FALSE),"")</f>
        <v/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>
        <f>IFERROR(AU363-AV363,"NA")</f>
        <v/>
      </c>
    </row>
    <row r="364" ht="15" customHeight="1">
      <c r="A364" s="68" t="n">
        <v>24037020</v>
      </c>
      <c r="B364" s="69" t="inlineStr">
        <is>
          <t>Copa La</t>
        </is>
      </c>
      <c r="C364" s="69" t="inlineStr">
        <is>
          <t>Area Operativa 06 - Boyacá-Casanare-Vichada</t>
        </is>
      </c>
      <c r="D364" s="70" t="n">
        <v>-73.20877778000001</v>
      </c>
      <c r="E364" s="70" t="n">
        <v>5.579194444</v>
      </c>
      <c r="F364" s="68" t="n">
        <v>2700</v>
      </c>
      <c r="G364" s="68" t="n">
        <v>15</v>
      </c>
      <c r="H364" s="68" t="n">
        <v>15814</v>
      </c>
      <c r="I364" s="69" t="inlineStr">
        <is>
          <t>Boyacá</t>
        </is>
      </c>
      <c r="J364" s="69" t="inlineStr">
        <is>
          <t>Toca</t>
        </is>
      </c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  <c r="Z364" s="72" t="n"/>
      <c r="AA364" s="72" t="n"/>
      <c r="AB364" s="72" t="n"/>
      <c r="AC364" s="72" t="n"/>
      <c r="AD364" s="72" t="n"/>
      <c r="AE364" s="72" t="n"/>
      <c r="AF364" s="72" t="n"/>
      <c r="AG364" s="72" t="n"/>
      <c r="AH364" s="72" t="n"/>
      <c r="AI364" s="72" t="n"/>
      <c r="AJ364" s="72" t="n"/>
      <c r="AK364" s="72" t="n"/>
      <c r="AL364" s="72" t="n"/>
      <c r="AM364" s="72" t="n"/>
      <c r="AN364" s="72" t="n"/>
      <c r="AO364" s="72" t="n"/>
      <c r="AP364" s="70">
        <f>COUNTIF(K364:AO364,"&gt;=0")</f>
        <v/>
      </c>
      <c r="AQ364" s="70">
        <f>IF(AP364&gt;0,SUM(K364:AO364),"")</f>
        <v/>
      </c>
      <c r="AR364" s="70">
        <f>IFERROR(VLOOKUP(A364,Climatologia_PP!A:U,9+Precipitacion!$E$2,FALSE),"")</f>
        <v/>
      </c>
      <c r="AS364" s="70">
        <f>IFERROR((AQ364/AR364)*100,"")</f>
        <v/>
      </c>
      <c r="AT364" s="70">
        <f>IFERROR(IF(AND((AQ364*$I$2*100/(AR364*AP364))&gt;100+3.33*AQ364-AR364*AP364/$I$2,AR364&lt;30),IF(100+3.33*AQ364-AR364*AP364/$I$2&gt;200,200,100+3.33*AQ364-AR364*AP364/$I$2),IF((AQ364*$I$2*100/(AR364*AP364))&lt;100+AQ364-3.33*AR364*AP364/$I$2,100+AQ364-3.33*AR364*AP364/$I$2,IF((AQ364*$I$2*100/(AR364*AP364))&gt;200,200,(AQ364*$I$2*100/(AR364*AP364))))),"")</f>
        <v/>
      </c>
      <c r="AU364" s="70">
        <f>IF(AP364&gt;0,MAX(K364:AO364),"")</f>
        <v/>
      </c>
      <c r="AV364" s="70">
        <f>IFERROR(VLOOKUP(A364,Maximos!A:AQ,8+(Precipitacion!$E$2-1)*3,FALSE),"")</f>
        <v/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>
        <f>IFERROR(AU364-AV364,"NA")</f>
        <v/>
      </c>
    </row>
    <row r="365" ht="15" customHeight="1">
      <c r="A365" s="68" t="n">
        <v>24035130</v>
      </c>
      <c r="B365" s="69" t="inlineStr">
        <is>
          <t>U P T C</t>
        </is>
      </c>
      <c r="C365" s="69" t="inlineStr">
        <is>
          <t>Area Operativa 06 - Boyacá-Casanare-Vichada</t>
        </is>
      </c>
      <c r="D365" s="70" t="n">
        <v>-73.36081306</v>
      </c>
      <c r="E365" s="70" t="n">
        <v>5.5430775</v>
      </c>
      <c r="F365" s="68" t="n">
        <v>2690</v>
      </c>
      <c r="G365" s="68" t="n">
        <v>15</v>
      </c>
      <c r="H365" s="68" t="n">
        <v>15001</v>
      </c>
      <c r="I365" s="69" t="inlineStr">
        <is>
          <t>Boyacá</t>
        </is>
      </c>
      <c r="J365" s="69" t="inlineStr">
        <is>
          <t>Tunja</t>
        </is>
      </c>
      <c r="K365" s="72" t="n">
        <v>8.4</v>
      </c>
      <c r="L365" s="72" t="n">
        <v>0</v>
      </c>
      <c r="M365" s="72" t="n">
        <v>0</v>
      </c>
      <c r="N365" s="72" t="n">
        <v>0</v>
      </c>
      <c r="O365" s="72" t="n">
        <v>0</v>
      </c>
      <c r="P365" s="72" t="n">
        <v>0</v>
      </c>
      <c r="Q365" s="72" t="n">
        <v>0</v>
      </c>
      <c r="R365" s="72" t="n">
        <v>0</v>
      </c>
      <c r="S365" s="72" t="n">
        <v>0.5</v>
      </c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  <c r="AC365" s="72" t="n"/>
      <c r="AD365" s="72" t="n"/>
      <c r="AE365" s="72" t="n"/>
      <c r="AF365" s="72" t="n"/>
      <c r="AG365" s="72" t="n"/>
      <c r="AH365" s="72" t="n"/>
      <c r="AI365" s="72" t="n"/>
      <c r="AJ365" s="72" t="n"/>
      <c r="AK365" s="72" t="n"/>
      <c r="AL365" s="72" t="n"/>
      <c r="AM365" s="72" t="n"/>
      <c r="AN365" s="72" t="n"/>
      <c r="AO365" s="72" t="n"/>
      <c r="AP365" s="70">
        <f>COUNTIF(K365:AO365,"&gt;=0")</f>
        <v/>
      </c>
      <c r="AQ365" s="70">
        <f>IF(AP365&gt;0,SUM(K365:AO365),"")</f>
        <v/>
      </c>
      <c r="AR365" s="70">
        <f>IFERROR(VLOOKUP(A365,Climatologia_PP!A:U,9+Precipitacion!$E$2,FALSE),"")</f>
        <v/>
      </c>
      <c r="AS365" s="70">
        <f>IFERROR((AQ365/AR365)*100,"")</f>
        <v/>
      </c>
      <c r="AT365" s="70">
        <f>IFERROR(IF(AND((AQ365*$I$2*100/(AR365*AP365))&gt;100+3.33*AQ365-AR365*AP365/$I$2,AR365&lt;30),IF(100+3.33*AQ365-AR365*AP365/$I$2&gt;200,200,100+3.33*AQ365-AR365*AP365/$I$2),IF((AQ365*$I$2*100/(AR365*AP365))&lt;100+AQ365-3.33*AR365*AP365/$I$2,100+AQ365-3.33*AR365*AP365/$I$2,IF((AQ365*$I$2*100/(AR365*AP365))&gt;200,200,(AQ365*$I$2*100/(AR365*AP365))))),"")</f>
        <v/>
      </c>
      <c r="AU365" s="70">
        <f>IF(AP365&gt;0,MAX(K365:AO365),"")</f>
        <v/>
      </c>
      <c r="AV365" s="70">
        <f>IFERROR(VLOOKUP(A365,Maximos!A:AQ,8+(Precipitacion!$E$2-1)*3,FALSE),"")</f>
        <v/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5" s="72">
        <f>IFERROR(AU365-AV365,"NA")</f>
        <v/>
      </c>
    </row>
    <row r="366" ht="15" customHeight="1">
      <c r="A366" s="68" t="n">
        <v>24015360</v>
      </c>
      <c r="B366" s="69" t="inlineStr">
        <is>
          <t>Saboya La Granja</t>
        </is>
      </c>
      <c r="C366" s="69" t="inlineStr">
        <is>
          <t>Area Operativa 06 - Boyacá-Casanare-Vichada</t>
        </is>
      </c>
      <c r="D366" s="70" t="n">
        <v>-73.759</v>
      </c>
      <c r="E366" s="70" t="n">
        <v>5.696222222</v>
      </c>
      <c r="F366" s="68" t="n">
        <v>2550</v>
      </c>
      <c r="G366" s="68" t="n">
        <v>15</v>
      </c>
      <c r="H366" s="68" t="n">
        <v>15632</v>
      </c>
      <c r="I366" s="69" t="inlineStr">
        <is>
          <t>Boyacá</t>
        </is>
      </c>
      <c r="J366" s="69" t="inlineStr">
        <is>
          <t>Saboyá</t>
        </is>
      </c>
      <c r="K366" s="72" t="n">
        <v>0</v>
      </c>
      <c r="L366" s="72" t="n">
        <v>0</v>
      </c>
      <c r="M366" s="72" t="n">
        <v>0</v>
      </c>
      <c r="N366" s="72" t="n">
        <v>0</v>
      </c>
      <c r="O366" s="72" t="n">
        <v>0</v>
      </c>
      <c r="P366" s="72" t="n">
        <v>0</v>
      </c>
      <c r="Q366" s="72" t="n">
        <v>0</v>
      </c>
      <c r="R366" s="72" t="n">
        <v>0</v>
      </c>
      <c r="S366" s="72" t="n">
        <v>0</v>
      </c>
      <c r="T366" s="72" t="n"/>
      <c r="U366" s="72" t="n"/>
      <c r="V366" s="72" t="n"/>
      <c r="W366" s="72" t="n"/>
      <c r="X366" s="72" t="n"/>
      <c r="Y366" s="72" t="n"/>
      <c r="Z366" s="72" t="n"/>
      <c r="AA366" s="72" t="n"/>
      <c r="AB366" s="72" t="n"/>
      <c r="AC366" s="72" t="n"/>
      <c r="AD366" s="72" t="n"/>
      <c r="AE366" s="72" t="n"/>
      <c r="AF366" s="72" t="n"/>
      <c r="AG366" s="72" t="n"/>
      <c r="AH366" s="72" t="n"/>
      <c r="AI366" s="72" t="n"/>
      <c r="AJ366" s="72" t="n"/>
      <c r="AK366" s="72" t="n"/>
      <c r="AL366" s="72" t="n"/>
      <c r="AM366" s="72" t="n"/>
      <c r="AN366" s="72" t="n"/>
      <c r="AO366" s="72" t="n"/>
      <c r="AP366" s="70">
        <f>COUNTIF(K366:AO366,"&gt;=0")</f>
        <v/>
      </c>
      <c r="AQ366" s="70">
        <f>IF(AP366&gt;0,SUM(K366:AO366),"")</f>
        <v/>
      </c>
      <c r="AR366" s="70">
        <f>IFERROR(VLOOKUP(A366,Climatologia_PP!A:U,9+Precipitacion!$E$2,FALSE),"")</f>
        <v/>
      </c>
      <c r="AS366" s="70">
        <f>IFERROR((AQ366/AR366)*100,"")</f>
        <v/>
      </c>
      <c r="AT366" s="70">
        <f>IFERROR(IF(AND((AQ366*$I$2*100/(AR366*AP366))&gt;100+3.33*AQ366-AR366*AP366/$I$2,AR366&lt;30),IF(100+3.33*AQ366-AR366*AP366/$I$2&gt;200,200,100+3.33*AQ366-AR366*AP366/$I$2),IF((AQ366*$I$2*100/(AR366*AP366))&lt;100+AQ366-3.33*AR366*AP366/$I$2,100+AQ366-3.33*AR366*AP366/$I$2,IF((AQ366*$I$2*100/(AR366*AP366))&gt;200,200,(AQ366*$I$2*100/(AR366*AP366))))),"")</f>
        <v/>
      </c>
      <c r="AU366" s="70">
        <f>IF(AP366&gt;0,MAX(K366:AO366),"")</f>
        <v/>
      </c>
      <c r="AV366" s="70">
        <f>IFERROR(VLOOKUP(A366,Maximos!A:AQ,8+(Precipitacion!$E$2-1)*3,FALSE),"")</f>
        <v/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6" s="72">
        <f>IFERROR(AU366-AV366,"NA")</f>
        <v/>
      </c>
    </row>
    <row r="367" ht="15" customHeight="1">
      <c r="A367" s="68" t="n">
        <v>35195020</v>
      </c>
      <c r="B367" s="69" t="inlineStr">
        <is>
          <t>Tauramena</t>
        </is>
      </c>
      <c r="C367" s="69" t="inlineStr">
        <is>
          <t>Area Operativa 06 - Boyacá-Casanare-Vichada</t>
        </is>
      </c>
      <c r="D367" s="70" t="n">
        <v>-72.869841667</v>
      </c>
      <c r="E367" s="70" t="n">
        <v>5.027257778</v>
      </c>
      <c r="F367" s="68" t="n">
        <v>460</v>
      </c>
      <c r="G367" s="68" t="n">
        <v>85</v>
      </c>
      <c r="H367" s="68" t="n">
        <v>85410</v>
      </c>
      <c r="I367" s="69" t="inlineStr">
        <is>
          <t>Casanare</t>
        </is>
      </c>
      <c r="J367" s="69" t="inlineStr">
        <is>
          <t>Tauramena</t>
        </is>
      </c>
      <c r="K367" s="72" t="n">
        <v>24.2</v>
      </c>
      <c r="L367" s="72" t="n">
        <v>0</v>
      </c>
      <c r="M367" s="72" t="n">
        <v>1.6</v>
      </c>
      <c r="N367" s="72" t="n">
        <v>16.2</v>
      </c>
      <c r="O367" s="72" t="n">
        <v>23.4</v>
      </c>
      <c r="P367" s="72" t="n">
        <v>0</v>
      </c>
      <c r="Q367" s="72" t="n">
        <v>1.2</v>
      </c>
      <c r="R367" s="72" t="n">
        <v>0</v>
      </c>
      <c r="S367" s="72" t="n">
        <v>0.4</v>
      </c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  <c r="AC367" s="72" t="n"/>
      <c r="AD367" s="72" t="n"/>
      <c r="AE367" s="72" t="n"/>
      <c r="AF367" s="72" t="n"/>
      <c r="AG367" s="72" t="n"/>
      <c r="AH367" s="72" t="n"/>
      <c r="AI367" s="72" t="n"/>
      <c r="AJ367" s="72" t="n"/>
      <c r="AK367" s="72" t="n"/>
      <c r="AL367" s="72" t="n"/>
      <c r="AM367" s="72" t="n"/>
      <c r="AN367" s="72" t="n"/>
      <c r="AO367" s="72" t="n"/>
      <c r="AP367" s="70">
        <f>COUNTIF(K367:AO367,"&gt;=0")</f>
        <v/>
      </c>
      <c r="AQ367" s="70">
        <f>IF(AP367&gt;0,SUM(K367:AO367),"")</f>
        <v/>
      </c>
      <c r="AR367" s="70">
        <f>IFERROR(VLOOKUP(A367,Climatologia_PP!A:U,9+Precipitacion!$E$2,FALSE),"")</f>
        <v/>
      </c>
      <c r="AS367" s="70">
        <f>IFERROR((AQ367/AR367)*100,"")</f>
        <v/>
      </c>
      <c r="AT367" s="70">
        <f>IFERROR(IF(AND((AQ367*$I$2*100/(AR367*AP367))&gt;100+3.33*AQ367-AR367*AP367/$I$2,AR367&lt;30),IF(100+3.33*AQ367-AR367*AP367/$I$2&gt;200,200,100+3.33*AQ367-AR367*AP367/$I$2),IF((AQ367*$I$2*100/(AR367*AP367))&lt;100+AQ367-3.33*AR367*AP367/$I$2,100+AQ367-3.33*AR367*AP367/$I$2,IF((AQ367*$I$2*100/(AR367*AP367))&gt;200,200,(AQ367*$I$2*100/(AR367*AP367))))),"")</f>
        <v/>
      </c>
      <c r="AU367" s="70">
        <f>IF(AP367&gt;0,MAX(K367:AO367),"")</f>
        <v/>
      </c>
      <c r="AV367" s="70">
        <f>IFERROR(VLOOKUP(A367,Maximos!A:AQ,8+(Precipitacion!$E$2-1)*3,FALSE),"")</f>
        <v/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>
        <f>IFERROR(AU367-AV367,"NA")</f>
        <v/>
      </c>
    </row>
    <row r="368" ht="15" customHeight="1">
      <c r="A368" s="68" t="n">
        <v>51025090</v>
      </c>
      <c r="B368" s="69" t="inlineStr">
        <is>
          <t>Granja El Mira - - Aut</t>
        </is>
      </c>
      <c r="C368" s="69" t="inlineStr">
        <is>
          <t>Area Operativa 07 - Nariño-Putumayo</t>
        </is>
      </c>
      <c r="D368" s="70" t="n">
        <v>-78.69558333000001</v>
      </c>
      <c r="E368" s="70" t="n">
        <v>1.550194444</v>
      </c>
      <c r="F368" s="68" t="n">
        <v>16</v>
      </c>
      <c r="G368" s="68" t="n">
        <v>52</v>
      </c>
      <c r="H368" s="68" t="n">
        <v>52835</v>
      </c>
      <c r="I368" s="69" t="inlineStr">
        <is>
          <t>Nariño</t>
        </is>
      </c>
      <c r="J368" s="69" t="inlineStr">
        <is>
          <t>San Andrés De Tumaco</t>
        </is>
      </c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  <c r="Z368" s="72" t="n"/>
      <c r="AA368" s="72" t="n"/>
      <c r="AB368" s="72" t="n"/>
      <c r="AC368" s="72" t="n"/>
      <c r="AD368" s="72" t="n"/>
      <c r="AE368" s="72" t="n"/>
      <c r="AF368" s="72" t="n"/>
      <c r="AG368" s="72" t="n"/>
      <c r="AH368" s="72" t="n"/>
      <c r="AI368" s="72" t="n"/>
      <c r="AJ368" s="72" t="n"/>
      <c r="AK368" s="72" t="n"/>
      <c r="AL368" s="72" t="n"/>
      <c r="AM368" s="72" t="n"/>
      <c r="AN368" s="72" t="n"/>
      <c r="AO368" s="72" t="n"/>
      <c r="AP368" s="70">
        <f>COUNTIF(K368:AO368,"&gt;=0")</f>
        <v/>
      </c>
      <c r="AQ368" s="70">
        <f>IF(AP368&gt;0,SUM(K368:AO368),"")</f>
        <v/>
      </c>
      <c r="AR368" s="70">
        <f>IFERROR(VLOOKUP(A368,Climatologia_PP!A:U,9+Precipitacion!$E$2,FALSE),"")</f>
        <v/>
      </c>
      <c r="AS368" s="70">
        <f>IFERROR((AQ368/AR368)*100,"")</f>
        <v/>
      </c>
      <c r="AT368" s="70">
        <f>IFERROR(IF(AND((AQ368*$I$2*100/(AR368*AP368))&gt;100+3.33*AQ368-AR368*AP368/$I$2,AR368&lt;30),IF(100+3.33*AQ368-AR368*AP368/$I$2&gt;200,200,100+3.33*AQ368-AR368*AP368/$I$2),IF((AQ368*$I$2*100/(AR368*AP368))&lt;100+AQ368-3.33*AR368*AP368/$I$2,100+AQ368-3.33*AR368*AP368/$I$2,IF((AQ368*$I$2*100/(AR368*AP368))&gt;200,200,(AQ368*$I$2*100/(AR368*AP368))))),"")</f>
        <v/>
      </c>
      <c r="AU368" s="70">
        <f>IF(AP368&gt;0,MAX(K368:AO368),"")</f>
        <v/>
      </c>
      <c r="AV368" s="70">
        <f>IFERROR(VLOOKUP(A368,Maximos!A:AQ,8+(Precipitacion!$E$2-1)*3,FALSE),"")</f>
        <v/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>
        <f>IFERROR(AU368-AV368,"NA")</f>
        <v/>
      </c>
    </row>
    <row r="369" ht="15" customHeight="1">
      <c r="A369" s="68" t="n">
        <v>52035040</v>
      </c>
      <c r="B369" s="69" t="inlineStr">
        <is>
          <t>Viento Libre - Aut</t>
        </is>
      </c>
      <c r="C369" s="69" t="inlineStr">
        <is>
          <t>Area Operativa 07 - Nariño-Putumayo</t>
        </is>
      </c>
      <c r="D369" s="70" t="n">
        <v>-77.34</v>
      </c>
      <c r="E369" s="70" t="n">
        <v>1.62</v>
      </c>
      <c r="F369" s="68" t="n">
        <v>1400</v>
      </c>
      <c r="G369" s="68" t="n">
        <v>52</v>
      </c>
      <c r="H369" s="68" t="n">
        <v>52786</v>
      </c>
      <c r="I369" s="69" t="inlineStr">
        <is>
          <t>Nariño</t>
        </is>
      </c>
      <c r="J369" s="69" t="inlineStr">
        <is>
          <t>Taminango</t>
        </is>
      </c>
      <c r="K369" s="72" t="n">
        <v>0</v>
      </c>
      <c r="L369" s="72" t="n">
        <v>0</v>
      </c>
      <c r="M369" s="72" t="n">
        <v>0</v>
      </c>
      <c r="N369" s="72" t="n">
        <v>0</v>
      </c>
      <c r="O369" s="72" t="n">
        <v>0</v>
      </c>
      <c r="P369" s="72" t="n">
        <v>0</v>
      </c>
      <c r="Q369" s="72" t="n">
        <v>0</v>
      </c>
      <c r="R369" s="72" t="n">
        <v>0</v>
      </c>
      <c r="S369" s="72" t="n">
        <v>0</v>
      </c>
      <c r="T369" s="72" t="n"/>
      <c r="U369" s="72" t="n"/>
      <c r="V369" s="72" t="n"/>
      <c r="W369" s="72" t="n"/>
      <c r="X369" s="72" t="n"/>
      <c r="Y369" s="72" t="n"/>
      <c r="Z369" s="72" t="n"/>
      <c r="AA369" s="72" t="n"/>
      <c r="AB369" s="72" t="n"/>
      <c r="AC369" s="72" t="n"/>
      <c r="AD369" s="72" t="n"/>
      <c r="AE369" s="72" t="n"/>
      <c r="AF369" s="72" t="n"/>
      <c r="AG369" s="72" t="n"/>
      <c r="AH369" s="72" t="n"/>
      <c r="AI369" s="72" t="n"/>
      <c r="AJ369" s="72" t="n"/>
      <c r="AK369" s="72" t="n"/>
      <c r="AL369" s="72" t="n"/>
      <c r="AM369" s="72" t="n"/>
      <c r="AN369" s="72" t="n"/>
      <c r="AO369" s="72" t="n"/>
      <c r="AP369" s="70">
        <f>COUNTIF(K369:AO369,"&gt;=0")</f>
        <v/>
      </c>
      <c r="AQ369" s="70">
        <f>IF(AP369&gt;0,SUM(K369:AO369),"")</f>
        <v/>
      </c>
      <c r="AR369" s="70">
        <f>IFERROR(VLOOKUP(A369,Climatologia_PP!A:U,9+Precipitacion!$E$2,FALSE),"")</f>
        <v/>
      </c>
      <c r="AS369" s="70">
        <f>IFERROR((AQ369/AR369)*100,"")</f>
        <v/>
      </c>
      <c r="AT369" s="70">
        <f>IFERROR(IF(AND((AQ369*$I$2*100/(AR369*AP369))&gt;100+3.33*AQ369-AR369*AP369/$I$2,AR369&lt;30),IF(100+3.33*AQ369-AR369*AP369/$I$2&gt;200,200,100+3.33*AQ369-AR369*AP369/$I$2),IF((AQ369*$I$2*100/(AR369*AP369))&lt;100+AQ369-3.33*AR369*AP369/$I$2,100+AQ369-3.33*AR369*AP369/$I$2,IF((AQ369*$I$2*100/(AR369*AP369))&gt;200,200,(AQ369*$I$2*100/(AR369*AP369))))),"")</f>
        <v/>
      </c>
      <c r="AU369" s="70">
        <f>IF(AP369&gt;0,MAX(K369:AO369),"")</f>
        <v/>
      </c>
      <c r="AV369" s="70">
        <f>IFERROR(VLOOKUP(A369,Maximos!A:AQ,8+(Precipitacion!$E$2-1)*3,FALSE),"")</f>
        <v/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9" s="72">
        <f>IFERROR(AU369-AV369,"NA")</f>
        <v/>
      </c>
    </row>
    <row r="370" ht="15" customHeight="1">
      <c r="A370" s="68" t="n">
        <v>52055210</v>
      </c>
      <c r="B370" s="69" t="inlineStr">
        <is>
          <t>Botana - Aut</t>
        </is>
      </c>
      <c r="C370" s="69" t="inlineStr">
        <is>
          <t>Area Operativa 07 - Nariño-Putumayo</t>
        </is>
      </c>
      <c r="D370" s="70" t="n">
        <v>-77.27880556</v>
      </c>
      <c r="E370" s="70" t="n">
        <v>1.16</v>
      </c>
      <c r="F370" s="68" t="n">
        <v>2820</v>
      </c>
      <c r="G370" s="68" t="n">
        <v>52</v>
      </c>
      <c r="H370" s="68" t="n">
        <v>52001</v>
      </c>
      <c r="I370" s="69" t="inlineStr">
        <is>
          <t>Nariño</t>
        </is>
      </c>
      <c r="J370" s="69" t="inlineStr">
        <is>
          <t>Pasto</t>
        </is>
      </c>
      <c r="K370" s="72" t="n">
        <v>0</v>
      </c>
      <c r="L370" s="72" t="n">
        <v>2.8</v>
      </c>
      <c r="M370" s="72" t="n">
        <v>1.4</v>
      </c>
      <c r="N370" s="72" t="n">
        <v>0.6</v>
      </c>
      <c r="O370" s="72" t="n">
        <v>0.7</v>
      </c>
      <c r="P370" s="72" t="n">
        <v>0.2</v>
      </c>
      <c r="Q370" s="72" t="n">
        <v>0</v>
      </c>
      <c r="R370" s="72" t="n">
        <v>1.3</v>
      </c>
      <c r="S370" s="72" t="n">
        <v>1.7</v>
      </c>
      <c r="T370" s="72" t="n"/>
      <c r="U370" s="72" t="n"/>
      <c r="V370" s="72" t="n"/>
      <c r="W370" s="72" t="n"/>
      <c r="X370" s="72" t="n"/>
      <c r="Y370" s="72" t="n"/>
      <c r="Z370" s="72" t="n"/>
      <c r="AA370" s="72" t="n"/>
      <c r="AB370" s="72" t="n"/>
      <c r="AC370" s="72" t="n"/>
      <c r="AD370" s="72" t="n"/>
      <c r="AE370" s="72" t="n"/>
      <c r="AF370" s="72" t="n"/>
      <c r="AG370" s="72" t="n"/>
      <c r="AH370" s="72" t="n"/>
      <c r="AI370" s="72" t="n"/>
      <c r="AJ370" s="72" t="n"/>
      <c r="AK370" s="72" t="n"/>
      <c r="AL370" s="72" t="n"/>
      <c r="AM370" s="72" t="n"/>
      <c r="AN370" s="72" t="n"/>
      <c r="AO370" s="72" t="n"/>
      <c r="AP370" s="70">
        <f>COUNTIF(K370:AO370,"&gt;=0")</f>
        <v/>
      </c>
      <c r="AQ370" s="70">
        <f>IF(AP370&gt;0,SUM(K370:AO370),"")</f>
        <v/>
      </c>
      <c r="AR370" s="70">
        <f>IFERROR(VLOOKUP(A370,Climatologia_PP!A:U,9+Precipitacion!$E$2,FALSE),"")</f>
        <v/>
      </c>
      <c r="AS370" s="70">
        <f>IFERROR((AQ370/AR370)*100,"")</f>
        <v/>
      </c>
      <c r="AT370" s="70">
        <f>IFERROR(IF(AND((AQ370*$I$2*100/(AR370*AP370))&gt;100+3.33*AQ370-AR370*AP370/$I$2,AR370&lt;30),IF(100+3.33*AQ370-AR370*AP370/$I$2&gt;200,200,100+3.33*AQ370-AR370*AP370/$I$2),IF((AQ370*$I$2*100/(AR370*AP370))&lt;100+AQ370-3.33*AR370*AP370/$I$2,100+AQ370-3.33*AR370*AP370/$I$2,IF((AQ370*$I$2*100/(AR370*AP370))&gt;200,200,(AQ370*$I$2*100/(AR370*AP370))))),"")</f>
        <v/>
      </c>
      <c r="AU370" s="70">
        <f>IF(AP370&gt;0,MAX(K370:AO370),"")</f>
        <v/>
      </c>
      <c r="AV370" s="70">
        <f>IFERROR(VLOOKUP(A370,Maximos!A:AQ,8+(Precipitacion!$E$2-1)*3,FALSE),"")</f>
        <v/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0" s="72">
        <f>IFERROR(AU370-AV370,"NA")</f>
        <v/>
      </c>
    </row>
    <row r="371" ht="15" customHeight="1">
      <c r="A371" s="68" t="n">
        <v>52025080</v>
      </c>
      <c r="B371" s="69" t="inlineStr">
        <is>
          <t>Estrecho Patia - Aut</t>
        </is>
      </c>
      <c r="C371" s="69" t="inlineStr">
        <is>
          <t>Area Operativa 07 - Nariño-Putumayo</t>
        </is>
      </c>
      <c r="D371" s="70" t="n">
        <v>-77.12</v>
      </c>
      <c r="E371" s="70" t="n">
        <v>1.96</v>
      </c>
      <c r="F371" s="68" t="n">
        <v>720</v>
      </c>
      <c r="G371" s="68" t="n">
        <v>19</v>
      </c>
      <c r="H371" s="68" t="n">
        <v>19532</v>
      </c>
      <c r="I371" s="69" t="inlineStr">
        <is>
          <t>Cauca</t>
        </is>
      </c>
      <c r="J371" s="69" t="inlineStr">
        <is>
          <t>Patía</t>
        </is>
      </c>
      <c r="K371" s="72" t="n">
        <v>1</v>
      </c>
      <c r="L371" s="72" t="n">
        <v>0</v>
      </c>
      <c r="M371" s="72" t="n">
        <v>0</v>
      </c>
      <c r="N371" s="72" t="n">
        <v>0</v>
      </c>
      <c r="O371" s="72" t="n">
        <v>0</v>
      </c>
      <c r="P371" s="72" t="n">
        <v>0</v>
      </c>
      <c r="Q371" s="72" t="n">
        <v>0</v>
      </c>
      <c r="R371" s="72" t="n">
        <v>0</v>
      </c>
      <c r="S371" s="72" t="n">
        <v>0</v>
      </c>
      <c r="T371" s="72" t="n"/>
      <c r="U371" s="72" t="n"/>
      <c r="V371" s="72" t="n"/>
      <c r="W371" s="72" t="n"/>
      <c r="X371" s="72" t="n"/>
      <c r="Y371" s="72" t="n"/>
      <c r="Z371" s="72" t="n"/>
      <c r="AA371" s="72" t="n"/>
      <c r="AB371" s="72" t="n"/>
      <c r="AC371" s="72" t="n"/>
      <c r="AD371" s="72" t="n"/>
      <c r="AE371" s="72" t="n"/>
      <c r="AF371" s="72" t="n"/>
      <c r="AG371" s="72" t="n"/>
      <c r="AH371" s="72" t="n"/>
      <c r="AI371" s="72" t="n"/>
      <c r="AJ371" s="72" t="n"/>
      <c r="AK371" s="72" t="n"/>
      <c r="AL371" s="72" t="n"/>
      <c r="AM371" s="72" t="n"/>
      <c r="AN371" s="72" t="n"/>
      <c r="AO371" s="72" t="n"/>
      <c r="AP371" s="70">
        <f>COUNTIF(K371:AO371,"&gt;=0")</f>
        <v/>
      </c>
      <c r="AQ371" s="70">
        <f>IF(AP371&gt;0,SUM(K371:AO371),"")</f>
        <v/>
      </c>
      <c r="AR371" s="70">
        <f>IFERROR(VLOOKUP(A371,Climatologia_PP!A:U,9+Precipitacion!$E$2,FALSE),"")</f>
        <v/>
      </c>
      <c r="AS371" s="70">
        <f>IFERROR((AQ371/AR371)*100,"")</f>
        <v/>
      </c>
      <c r="AT371" s="70">
        <f>IFERROR(IF(AND((AQ371*$I$2*100/(AR371*AP371))&gt;100+3.33*AQ371-AR371*AP371/$I$2,AR371&lt;30),IF(100+3.33*AQ371-AR371*AP371/$I$2&gt;200,200,100+3.33*AQ371-AR371*AP371/$I$2),IF((AQ371*$I$2*100/(AR371*AP371))&lt;100+AQ371-3.33*AR371*AP371/$I$2,100+AQ371-3.33*AR371*AP371/$I$2,IF((AQ371*$I$2*100/(AR371*AP371))&gt;200,200,(AQ371*$I$2*100/(AR371*AP371))))),"")</f>
        <v/>
      </c>
      <c r="AU371" s="70">
        <f>IF(AP371&gt;0,MAX(K371:AO371),"")</f>
        <v/>
      </c>
      <c r="AV371" s="70">
        <f>IFERROR(VLOOKUP(A371,Maximos!A:AQ,8+(Precipitacion!$E$2-1)*3,FALSE),"")</f>
        <v/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>
        <f>IFERROR(AU371-AV371,"NA")</f>
        <v/>
      </c>
    </row>
    <row r="372" ht="15" customHeight="1">
      <c r="A372" s="68" t="n">
        <v>53045040</v>
      </c>
      <c r="B372" s="69" t="inlineStr">
        <is>
          <t>Aeropuerto Guapi - Aut</t>
        </is>
      </c>
      <c r="C372" s="69" t="inlineStr">
        <is>
          <t>Area Operativa 07 - Nariño-Putumayo</t>
        </is>
      </c>
      <c r="D372" s="70" t="n">
        <v>-77.89475</v>
      </c>
      <c r="E372" s="70" t="n">
        <v>2.574416667</v>
      </c>
      <c r="F372" s="68" t="n">
        <v>42</v>
      </c>
      <c r="G372" s="68" t="n">
        <v>19</v>
      </c>
      <c r="H372" s="68" t="n">
        <v>19318</v>
      </c>
      <c r="I372" s="69" t="inlineStr">
        <is>
          <t>Cauca</t>
        </is>
      </c>
      <c r="J372" s="69" t="inlineStr">
        <is>
          <t>Guapi</t>
        </is>
      </c>
      <c r="K372" s="72" t="n">
        <v>0</v>
      </c>
      <c r="L372" s="72" t="n">
        <v>6</v>
      </c>
      <c r="M372" s="72" t="n">
        <v>1</v>
      </c>
      <c r="N372" s="72" t="n">
        <v>0</v>
      </c>
      <c r="O372" s="72" t="n">
        <v>15</v>
      </c>
      <c r="P372" s="72" t="n">
        <v>52</v>
      </c>
      <c r="Q372" s="72" t="n">
        <v>1</v>
      </c>
      <c r="R372" s="72" t="n">
        <v>0</v>
      </c>
      <c r="S372" s="72" t="n">
        <v>31</v>
      </c>
      <c r="T372" s="72" t="n"/>
      <c r="U372" s="72" t="n"/>
      <c r="V372" s="72" t="n"/>
      <c r="W372" s="72" t="n"/>
      <c r="X372" s="72" t="n"/>
      <c r="Y372" s="72" t="n"/>
      <c r="Z372" s="72" t="n"/>
      <c r="AA372" s="72" t="n"/>
      <c r="AB372" s="72" t="n"/>
      <c r="AC372" s="72" t="n"/>
      <c r="AD372" s="72" t="n"/>
      <c r="AE372" s="72" t="n"/>
      <c r="AF372" s="72" t="n"/>
      <c r="AG372" s="72" t="n"/>
      <c r="AH372" s="72" t="n"/>
      <c r="AI372" s="72" t="n"/>
      <c r="AJ372" s="72" t="n"/>
      <c r="AK372" s="72" t="n"/>
      <c r="AL372" s="72" t="n"/>
      <c r="AM372" s="72" t="n"/>
      <c r="AN372" s="72" t="n"/>
      <c r="AO372" s="72" t="n"/>
      <c r="AP372" s="70">
        <f>COUNTIF(K372:AO372,"&gt;=0")</f>
        <v/>
      </c>
      <c r="AQ372" s="70">
        <f>IF(AP372&gt;0,SUM(K372:AO372),"")</f>
        <v/>
      </c>
      <c r="AR372" s="70">
        <f>IFERROR(VLOOKUP(A372,Climatologia_PP!A:U,9+Precipitacion!$E$2,FALSE),"")</f>
        <v/>
      </c>
      <c r="AS372" s="70">
        <f>IFERROR((AQ372/AR372)*100,"")</f>
        <v/>
      </c>
      <c r="AT372" s="70">
        <f>IFERROR(IF(AND((AQ372*$I$2*100/(AR372*AP372))&gt;100+3.33*AQ372-AR372*AP372/$I$2,AR372&lt;30),IF(100+3.33*AQ372-AR372*AP372/$I$2&gt;200,200,100+3.33*AQ372-AR372*AP372/$I$2),IF((AQ372*$I$2*100/(AR372*AP372))&lt;100+AQ372-3.33*AR372*AP372/$I$2,100+AQ372-3.33*AR372*AP372/$I$2,IF((AQ372*$I$2*100/(AR372*AP372))&gt;200,200,(AQ372*$I$2*100/(AR372*AP372))))),"")</f>
        <v/>
      </c>
      <c r="AU372" s="70">
        <f>IF(AP372&gt;0,MAX(K372:AO372),"")</f>
        <v/>
      </c>
      <c r="AV372" s="70">
        <f>IFERROR(VLOOKUP(A372,Maximos!A:AQ,8+(Precipitacion!$E$2-1)*3,FALSE),"")</f>
        <v/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>
        <f>IFERROR(AU372-AV372,"NA")</f>
        <v/>
      </c>
    </row>
    <row r="373" ht="15" customHeight="1">
      <c r="A373" s="68" t="n">
        <v>53020010</v>
      </c>
      <c r="B373" s="69" t="inlineStr">
        <is>
          <t>Charco El</t>
        </is>
      </c>
      <c r="C373" s="69" t="inlineStr">
        <is>
          <t>Area Operativa 07 - Nariño-Putumayo</t>
        </is>
      </c>
      <c r="D373" s="70" t="n">
        <v>-78.09133333</v>
      </c>
      <c r="E373" s="70" t="n">
        <v>2.441888889</v>
      </c>
      <c r="F373" s="68" t="n">
        <v>50</v>
      </c>
      <c r="G373" s="68" t="n">
        <v>52</v>
      </c>
      <c r="H373" s="68" t="n">
        <v>52250</v>
      </c>
      <c r="I373" s="69" t="inlineStr">
        <is>
          <t>Nariño</t>
        </is>
      </c>
      <c r="J373" s="69" t="inlineStr">
        <is>
          <t>El Charco</t>
        </is>
      </c>
      <c r="K373" s="72" t="n">
        <v>0</v>
      </c>
      <c r="L373" s="72" t="n">
        <v>0</v>
      </c>
      <c r="M373" s="72" t="n">
        <v>3</v>
      </c>
      <c r="N373" s="72" t="n">
        <v>0</v>
      </c>
      <c r="O373" s="72" t="n">
        <v>30</v>
      </c>
      <c r="P373" s="72" t="n">
        <v>0</v>
      </c>
      <c r="Q373" s="72" t="n">
        <v>0</v>
      </c>
      <c r="R373" s="72" t="n">
        <v>0</v>
      </c>
      <c r="S373" s="72" t="n">
        <v>0</v>
      </c>
      <c r="T373" s="72" t="n"/>
      <c r="U373" s="72" t="n"/>
      <c r="V373" s="72" t="n"/>
      <c r="W373" s="72" t="n"/>
      <c r="X373" s="72" t="n"/>
      <c r="Y373" s="72" t="n"/>
      <c r="Z373" s="72" t="n"/>
      <c r="AA373" s="72" t="n"/>
      <c r="AB373" s="72" t="n"/>
      <c r="AC373" s="72" t="n"/>
      <c r="AD373" s="72" t="n"/>
      <c r="AE373" s="72" t="n"/>
      <c r="AF373" s="72" t="n"/>
      <c r="AG373" s="72" t="n"/>
      <c r="AH373" s="72" t="n"/>
      <c r="AI373" s="72" t="n"/>
      <c r="AJ373" s="72" t="n"/>
      <c r="AK373" s="72" t="n"/>
      <c r="AL373" s="72" t="n"/>
      <c r="AM373" s="72" t="n"/>
      <c r="AN373" s="72" t="n"/>
      <c r="AO373" s="72" t="n"/>
      <c r="AP373" s="70">
        <f>COUNTIF(K373:AO373,"&gt;=0")</f>
        <v/>
      </c>
      <c r="AQ373" s="70">
        <f>IF(AP373&gt;0,SUM(K373:AO373),"")</f>
        <v/>
      </c>
      <c r="AR373" s="70">
        <f>IFERROR(VLOOKUP(A373,Climatologia_PP!A:U,9+Precipitacion!$E$2,FALSE),"")</f>
        <v/>
      </c>
      <c r="AS373" s="70">
        <f>IFERROR((AQ373/AR373)*100,"")</f>
        <v/>
      </c>
      <c r="AT373" s="70">
        <f>IFERROR(IF(AND((AQ373*$I$2*100/(AR373*AP373))&gt;100+3.33*AQ373-AR373*AP373/$I$2,AR373&lt;30),IF(100+3.33*AQ373-AR373*AP373/$I$2&gt;200,200,100+3.33*AQ373-AR373*AP373/$I$2),IF((AQ373*$I$2*100/(AR373*AP373))&lt;100+AQ373-3.33*AR373*AP373/$I$2,100+AQ373-3.33*AR373*AP373/$I$2,IF((AQ373*$I$2*100/(AR373*AP373))&gt;200,200,(AQ373*$I$2*100/(AR373*AP373))))),"")</f>
        <v/>
      </c>
      <c r="AU373" s="70">
        <f>IF(AP373&gt;0,MAX(K373:AO373),"")</f>
        <v/>
      </c>
      <c r="AV373" s="70">
        <f>IFERROR(VLOOKUP(A373,Maximos!A:AQ,8+(Precipitacion!$E$2-1)*3,FALSE),"")</f>
        <v/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3" s="72">
        <f>IFERROR(AU373-AV373,"NA")</f>
        <v/>
      </c>
    </row>
    <row r="374" ht="15" customHeight="1">
      <c r="A374" s="68" t="n">
        <v>53010020</v>
      </c>
      <c r="B374" s="69" t="inlineStr">
        <is>
          <t>Mosquera</t>
        </is>
      </c>
      <c r="C374" s="69" t="inlineStr">
        <is>
          <t>Area Operativa 07 - Nariño-Putumayo</t>
        </is>
      </c>
      <c r="D374" s="70" t="n">
        <v>-78.45452778000001</v>
      </c>
      <c r="E374" s="70" t="n">
        <v>2.505083333</v>
      </c>
      <c r="F374" s="68" t="n">
        <v>10</v>
      </c>
      <c r="G374" s="68" t="n">
        <v>52</v>
      </c>
      <c r="H374" s="68" t="n">
        <v>52473</v>
      </c>
      <c r="I374" s="69" t="inlineStr">
        <is>
          <t>Nariño</t>
        </is>
      </c>
      <c r="J374" s="69" t="inlineStr">
        <is>
          <t>Mosquera</t>
        </is>
      </c>
      <c r="K374" s="72" t="n">
        <v>2</v>
      </c>
      <c r="L374" s="72" t="n">
        <v>0</v>
      </c>
      <c r="M374" s="72" t="n">
        <v>2</v>
      </c>
      <c r="N374" s="72" t="n">
        <v>0</v>
      </c>
      <c r="O374" s="72" t="n">
        <v>9</v>
      </c>
      <c r="P374" s="72" t="n">
        <v>10</v>
      </c>
      <c r="Q374" s="72" t="n">
        <v>0</v>
      </c>
      <c r="R374" s="72" t="n">
        <v>2</v>
      </c>
      <c r="S374" s="72" t="n">
        <v>0</v>
      </c>
      <c r="T374" s="72" t="n"/>
      <c r="U374" s="72" t="n"/>
      <c r="V374" s="72" t="n"/>
      <c r="W374" s="72" t="n"/>
      <c r="X374" s="72" t="n"/>
      <c r="Y374" s="72" t="n"/>
      <c r="Z374" s="72" t="n"/>
      <c r="AA374" s="72" t="n"/>
      <c r="AB374" s="72" t="n"/>
      <c r="AC374" s="72" t="n"/>
      <c r="AD374" s="72" t="n"/>
      <c r="AE374" s="72" t="n"/>
      <c r="AF374" s="72" t="n"/>
      <c r="AG374" s="72" t="n"/>
      <c r="AH374" s="72" t="n"/>
      <c r="AI374" s="72" t="n"/>
      <c r="AJ374" s="72" t="n"/>
      <c r="AK374" s="72" t="n"/>
      <c r="AL374" s="72" t="n"/>
      <c r="AM374" s="72" t="n"/>
      <c r="AN374" s="72" t="n"/>
      <c r="AO374" s="72" t="n"/>
      <c r="AP374" s="70">
        <f>COUNTIF(K374:AO374,"&gt;=0")</f>
        <v/>
      </c>
      <c r="AQ374" s="70">
        <f>IF(AP374&gt;0,SUM(K374:AO374),"")</f>
        <v/>
      </c>
      <c r="AR374" s="70">
        <f>IFERROR(VLOOKUP(A374,Climatologia_PP!A:U,9+Precipitacion!$E$2,FALSE),"")</f>
        <v/>
      </c>
      <c r="AS374" s="70">
        <f>IFERROR((AQ374/AR374)*100,"")</f>
        <v/>
      </c>
      <c r="AT374" s="70">
        <f>IFERROR(IF(AND((AQ374*$I$2*100/(AR374*AP374))&gt;100+3.33*AQ374-AR374*AP374/$I$2,AR374&lt;30),IF(100+3.33*AQ374-AR374*AP374/$I$2&gt;200,200,100+3.33*AQ374-AR374*AP374/$I$2),IF((AQ374*$I$2*100/(AR374*AP374))&lt;100+AQ374-3.33*AR374*AP374/$I$2,100+AQ374-3.33*AR374*AP374/$I$2,IF((AQ374*$I$2*100/(AR374*AP374))&gt;200,200,(AQ374*$I$2*100/(AR374*AP374))))),"")</f>
        <v/>
      </c>
      <c r="AU374" s="70">
        <f>IF(AP374&gt;0,MAX(K374:AO374),"")</f>
        <v/>
      </c>
      <c r="AV374" s="70">
        <f>IFERROR(VLOOKUP(A374,Maximos!A:AQ,8+(Precipitacion!$E$2-1)*3,FALSE),"")</f>
        <v/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4" s="72">
        <f>IFERROR(AU374-AV374,"NA")</f>
        <v/>
      </c>
    </row>
    <row r="375" ht="15" customHeight="1">
      <c r="A375" s="68" t="n">
        <v>53050020</v>
      </c>
      <c r="B375" s="69" t="inlineStr">
        <is>
          <t>Timbiqui</t>
        </is>
      </c>
      <c r="C375" s="69" t="inlineStr">
        <is>
          <t>Area Operativa 07 - Nariño-Putumayo</t>
        </is>
      </c>
      <c r="D375" s="70" t="n">
        <v>-77.66361111000001</v>
      </c>
      <c r="E375" s="70" t="n">
        <v>2.773611111</v>
      </c>
      <c r="F375" s="68" t="n">
        <v>30</v>
      </c>
      <c r="G375" s="68" t="n">
        <v>19</v>
      </c>
      <c r="H375" s="68" t="n">
        <v>19809</v>
      </c>
      <c r="I375" s="69" t="inlineStr">
        <is>
          <t>Cauca</t>
        </is>
      </c>
      <c r="J375" s="69" t="inlineStr">
        <is>
          <t>Timbiquí</t>
        </is>
      </c>
      <c r="K375" s="72" t="n">
        <v>68</v>
      </c>
      <c r="L375" s="72" t="n">
        <v>6</v>
      </c>
      <c r="M375" s="72" t="n">
        <v>9</v>
      </c>
      <c r="N375" s="72" t="n">
        <v>0</v>
      </c>
      <c r="O375" s="72" t="n">
        <v>3</v>
      </c>
      <c r="P375" s="72" t="n">
        <v>107</v>
      </c>
      <c r="Q375" s="72" t="n">
        <v>0</v>
      </c>
      <c r="R375" s="72" t="n">
        <v>0</v>
      </c>
      <c r="S375" s="72" t="n">
        <v>0</v>
      </c>
      <c r="T375" s="72" t="n"/>
      <c r="U375" s="72" t="n"/>
      <c r="V375" s="72" t="n"/>
      <c r="W375" s="72" t="n"/>
      <c r="X375" s="72" t="n"/>
      <c r="Y375" s="72" t="n"/>
      <c r="Z375" s="72" t="n"/>
      <c r="AA375" s="72" t="n"/>
      <c r="AB375" s="72" t="n"/>
      <c r="AC375" s="72" t="n"/>
      <c r="AD375" s="72" t="n"/>
      <c r="AE375" s="72" t="n"/>
      <c r="AF375" s="72" t="n"/>
      <c r="AG375" s="72" t="n"/>
      <c r="AH375" s="72" t="n"/>
      <c r="AI375" s="72" t="n"/>
      <c r="AJ375" s="72" t="n"/>
      <c r="AK375" s="72" t="n"/>
      <c r="AL375" s="72" t="n"/>
      <c r="AM375" s="72" t="n"/>
      <c r="AN375" s="72" t="n"/>
      <c r="AO375" s="72" t="n"/>
      <c r="AP375" s="70">
        <f>COUNTIF(K375:AO375,"&gt;=0")</f>
        <v/>
      </c>
      <c r="AQ375" s="70">
        <f>IF(AP375&gt;0,SUM(K375:AO375),"")</f>
        <v/>
      </c>
      <c r="AR375" s="70">
        <f>IFERROR(VLOOKUP(A375,Climatologia_PP!A:U,9+Precipitacion!$E$2,FALSE),"")</f>
        <v/>
      </c>
      <c r="AS375" s="70">
        <f>IFERROR((AQ375/AR375)*100,"")</f>
        <v/>
      </c>
      <c r="AT375" s="70">
        <f>IFERROR(IF(AND((AQ375*$I$2*100/(AR375*AP375))&gt;100+3.33*AQ375-AR375*AP375/$I$2,AR375&lt;30),IF(100+3.33*AQ375-AR375*AP375/$I$2&gt;200,200,100+3.33*AQ375-AR375*AP375/$I$2),IF((AQ375*$I$2*100/(AR375*AP375))&lt;100+AQ375-3.33*AR375*AP375/$I$2,100+AQ375-3.33*AR375*AP375/$I$2,IF((AQ375*$I$2*100/(AR375*AP375))&gt;200,200,(AQ375*$I$2*100/(AR375*AP375))))),"")</f>
        <v/>
      </c>
      <c r="AU375" s="70">
        <f>IF(AP375&gt;0,MAX(K375:AO375),"")</f>
        <v/>
      </c>
      <c r="AV375" s="70">
        <f>IFERROR(VLOOKUP(A375,Maximos!A:AQ,8+(Precipitacion!$E$2-1)*3,FALSE),"")</f>
        <v/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5" s="72">
        <f>IFERROR(AU375-AV375,"NA")</f>
        <v/>
      </c>
    </row>
    <row r="376" ht="15" customHeight="1">
      <c r="A376" s="68" t="n">
        <v>53070030</v>
      </c>
      <c r="B376" s="69" t="inlineStr">
        <is>
          <t>Puerto Lopez</t>
        </is>
      </c>
      <c r="C376" s="69" t="inlineStr">
        <is>
          <t>Area Operativa 07 - Nariño-Putumayo</t>
        </is>
      </c>
      <c r="D376" s="70" t="n">
        <v>-77.24897222</v>
      </c>
      <c r="E376" s="70" t="n">
        <v>2.845277778</v>
      </c>
      <c r="F376" s="68" t="n">
        <v>80</v>
      </c>
      <c r="G376" s="68" t="n">
        <v>19</v>
      </c>
      <c r="H376" s="68" t="n">
        <v>19418</v>
      </c>
      <c r="I376" s="69" t="inlineStr">
        <is>
          <t>Cauca</t>
        </is>
      </c>
      <c r="J376" s="69" t="inlineStr">
        <is>
          <t>López De Micay</t>
        </is>
      </c>
      <c r="K376" s="72" t="n">
        <v>5</v>
      </c>
      <c r="L376" s="72" t="n">
        <v>27</v>
      </c>
      <c r="M376" s="72" t="n">
        <v>2</v>
      </c>
      <c r="N376" s="72" t="n">
        <v>32</v>
      </c>
      <c r="O376" s="72" t="n">
        <v>46</v>
      </c>
      <c r="P376" s="72" t="n">
        <v>10</v>
      </c>
      <c r="Q376" s="72" t="n">
        <v>0</v>
      </c>
      <c r="R376" s="72" t="n">
        <v>25</v>
      </c>
      <c r="S376" s="72" t="n">
        <v>37</v>
      </c>
      <c r="T376" s="72" t="n"/>
      <c r="U376" s="72" t="n"/>
      <c r="V376" s="72" t="n"/>
      <c r="W376" s="72" t="n"/>
      <c r="X376" s="72" t="n"/>
      <c r="Y376" s="72" t="n"/>
      <c r="Z376" s="72" t="n"/>
      <c r="AA376" s="72" t="n"/>
      <c r="AB376" s="72" t="n"/>
      <c r="AC376" s="72" t="n"/>
      <c r="AD376" s="72" t="n"/>
      <c r="AE376" s="72" t="n"/>
      <c r="AF376" s="72" t="n"/>
      <c r="AG376" s="72" t="n"/>
      <c r="AH376" s="72" t="n"/>
      <c r="AI376" s="72" t="n"/>
      <c r="AJ376" s="72" t="n"/>
      <c r="AK376" s="72" t="n"/>
      <c r="AL376" s="72" t="n"/>
      <c r="AM376" s="72" t="n"/>
      <c r="AN376" s="72" t="n"/>
      <c r="AO376" s="72" t="n"/>
      <c r="AP376" s="70">
        <f>COUNTIF(K376:AO376,"&gt;=0")</f>
        <v/>
      </c>
      <c r="AQ376" s="70">
        <f>IF(AP376&gt;0,SUM(K376:AO376),"")</f>
        <v/>
      </c>
      <c r="AR376" s="70">
        <f>IFERROR(VLOOKUP(A376,Climatologia_PP!A:U,9+Precipitacion!$E$2,FALSE),"")</f>
        <v/>
      </c>
      <c r="AS376" s="70">
        <f>IFERROR((AQ376/AR376)*100,"")</f>
        <v/>
      </c>
      <c r="AT376" s="70">
        <f>IFERROR(IF(AND((AQ376*$I$2*100/(AR376*AP376))&gt;100+3.33*AQ376-AR376*AP376/$I$2,AR376&lt;30),IF(100+3.33*AQ376-AR376*AP376/$I$2&gt;200,200,100+3.33*AQ376-AR376*AP376/$I$2),IF((AQ376*$I$2*100/(AR376*AP376))&lt;100+AQ376-3.33*AR376*AP376/$I$2,100+AQ376-3.33*AR376*AP376/$I$2,IF((AQ376*$I$2*100/(AR376*AP376))&gt;200,200,(AQ376*$I$2*100/(AR376*AP376))))),"")</f>
        <v/>
      </c>
      <c r="AU376" s="70">
        <f>IF(AP376&gt;0,MAX(K376:AO376),"")</f>
        <v/>
      </c>
      <c r="AV376" s="70">
        <f>IFERROR(VLOOKUP(A376,Maximos!A:AQ,8+(Precipitacion!$E$2-1)*3,FALSE),"")</f>
        <v/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6" s="72">
        <f>IFERROR(AU376-AV376,"NA")</f>
        <v/>
      </c>
    </row>
    <row r="377" ht="15" customHeight="1">
      <c r="A377" s="68" t="n">
        <v>53070050</v>
      </c>
      <c r="B377" s="69" t="inlineStr">
        <is>
          <t>Noanamito</t>
        </is>
      </c>
      <c r="C377" s="69" t="inlineStr">
        <is>
          <t>Area Operativa 07 - Nariño-Putumayo</t>
        </is>
      </c>
      <c r="D377" s="70" t="n">
        <v>-77.53605555999999</v>
      </c>
      <c r="E377" s="70" t="n">
        <v>3.077138889</v>
      </c>
      <c r="F377" s="68" t="n">
        <v>100</v>
      </c>
      <c r="G377" s="68" t="n">
        <v>19</v>
      </c>
      <c r="H377" s="68" t="n">
        <v>19418</v>
      </c>
      <c r="I377" s="69" t="inlineStr">
        <is>
          <t>Cauca</t>
        </is>
      </c>
      <c r="J377" s="69" t="inlineStr">
        <is>
          <t>López De Micay</t>
        </is>
      </c>
      <c r="K377" s="72" t="n">
        <v>26</v>
      </c>
      <c r="L377" s="72" t="n">
        <v>0</v>
      </c>
      <c r="M377" s="72" t="n">
        <v>0</v>
      </c>
      <c r="N377" s="72" t="n">
        <v>0</v>
      </c>
      <c r="O377" s="72" t="n">
        <v>130</v>
      </c>
      <c r="P377" s="72" t="n">
        <v>65</v>
      </c>
      <c r="Q377" s="72" t="n">
        <v>0</v>
      </c>
      <c r="R377" s="72" t="n">
        <v>0</v>
      </c>
      <c r="S377" s="72" t="n">
        <v>0</v>
      </c>
      <c r="T377" s="72" t="n"/>
      <c r="U377" s="72" t="n"/>
      <c r="V377" s="72" t="n"/>
      <c r="W377" s="72" t="n"/>
      <c r="X377" s="72" t="n"/>
      <c r="Y377" s="72" t="n"/>
      <c r="Z377" s="72" t="n"/>
      <c r="AA377" s="72" t="n"/>
      <c r="AB377" s="72" t="n"/>
      <c r="AC377" s="72" t="n"/>
      <c r="AD377" s="72" t="n"/>
      <c r="AE377" s="72" t="n"/>
      <c r="AF377" s="72" t="n"/>
      <c r="AG377" s="72" t="n"/>
      <c r="AH377" s="72" t="n"/>
      <c r="AI377" s="72" t="n"/>
      <c r="AJ377" s="72" t="n"/>
      <c r="AK377" s="72" t="n"/>
      <c r="AL377" s="72" t="n"/>
      <c r="AM377" s="72" t="n"/>
      <c r="AN377" s="72" t="n"/>
      <c r="AO377" s="72" t="n"/>
      <c r="AP377" s="70">
        <f>COUNTIF(K377:AO377,"&gt;=0")</f>
        <v/>
      </c>
      <c r="AQ377" s="70">
        <f>IF(AP377&gt;0,SUM(K377:AO377),"")</f>
        <v/>
      </c>
      <c r="AR377" s="70">
        <f>IFERROR(VLOOKUP(A377,Climatologia_PP!A:U,9+Precipitacion!$E$2,FALSE),"")</f>
        <v/>
      </c>
      <c r="AS377" s="70">
        <f>IFERROR((AQ377/AR377)*100,"")</f>
        <v/>
      </c>
      <c r="AT377" s="70">
        <f>IFERROR(IF(AND((AQ377*$I$2*100/(AR377*AP377))&gt;100+3.33*AQ377-AR377*AP377/$I$2,AR377&lt;30),IF(100+3.33*AQ377-AR377*AP377/$I$2&gt;200,200,100+3.33*AQ377-AR377*AP377/$I$2),IF((AQ377*$I$2*100/(AR377*AP377))&lt;100+AQ377-3.33*AR377*AP377/$I$2,100+AQ377-3.33*AR377*AP377/$I$2,IF((AQ377*$I$2*100/(AR377*AP377))&gt;200,200,(AQ377*$I$2*100/(AR377*AP377))))),"")</f>
        <v/>
      </c>
      <c r="AU377" s="70">
        <f>IF(AP377&gt;0,MAX(K377:AO377),"")</f>
        <v/>
      </c>
      <c r="AV377" s="70">
        <f>IFERROR(VLOOKUP(A377,Maximos!A:AQ,8+(Precipitacion!$E$2-1)*3,FALSE),"")</f>
        <v/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7" s="72">
        <f>IFERROR(AU377-AV377,"NA")</f>
        <v/>
      </c>
    </row>
    <row r="378" ht="15" customHeight="1">
      <c r="A378" s="68" t="n">
        <v>52010040</v>
      </c>
      <c r="B378" s="69" t="inlineStr">
        <is>
          <t>Rosas</t>
        </is>
      </c>
      <c r="C378" s="69" t="inlineStr">
        <is>
          <t>Area Operativa 07 - Nariño-Putumayo</t>
        </is>
      </c>
      <c r="D378" s="70" t="n">
        <v>-76.73775000000001</v>
      </c>
      <c r="E378" s="70" t="n">
        <v>2.262388889</v>
      </c>
      <c r="F378" s="68" t="n">
        <v>1750</v>
      </c>
      <c r="G378" s="68" t="n">
        <v>19</v>
      </c>
      <c r="H378" s="68" t="n">
        <v>19622</v>
      </c>
      <c r="I378" s="69" t="inlineStr">
        <is>
          <t>Cauca</t>
        </is>
      </c>
      <c r="J378" s="69" t="inlineStr">
        <is>
          <t>Rosas</t>
        </is>
      </c>
      <c r="K378" s="72" t="n">
        <v>0.5</v>
      </c>
      <c r="L378" s="72" t="n">
        <v>0</v>
      </c>
      <c r="M378" s="72" t="n">
        <v>0</v>
      </c>
      <c r="N378" s="72" t="n">
        <v>0</v>
      </c>
      <c r="O378" s="72" t="n">
        <v>0</v>
      </c>
      <c r="P378" s="72" t="n">
        <v>0</v>
      </c>
      <c r="Q378" s="72" t="n">
        <v>0</v>
      </c>
      <c r="R378" s="72" t="n">
        <v>0</v>
      </c>
      <c r="S378" s="72" t="n">
        <v>0</v>
      </c>
      <c r="T378" s="72" t="n"/>
      <c r="U378" s="72" t="n"/>
      <c r="V378" s="72" t="n"/>
      <c r="W378" s="72" t="n"/>
      <c r="X378" s="72" t="n"/>
      <c r="Y378" s="72" t="n"/>
      <c r="Z378" s="72" t="n"/>
      <c r="AA378" s="72" t="n"/>
      <c r="AB378" s="72" t="n"/>
      <c r="AC378" s="72" t="n"/>
      <c r="AD378" s="72" t="n"/>
      <c r="AE378" s="72" t="n"/>
      <c r="AF378" s="72" t="n"/>
      <c r="AG378" s="72" t="n"/>
      <c r="AH378" s="72" t="n"/>
      <c r="AI378" s="72" t="n"/>
      <c r="AJ378" s="72" t="n"/>
      <c r="AK378" s="72" t="n"/>
      <c r="AL378" s="72" t="n"/>
      <c r="AM378" s="72" t="n"/>
      <c r="AN378" s="72" t="n"/>
      <c r="AO378" s="72" t="n"/>
      <c r="AP378" s="70">
        <f>COUNTIF(K378:AO378,"&gt;=0")</f>
        <v/>
      </c>
      <c r="AQ378" s="70">
        <f>IF(AP378&gt;0,SUM(K378:AO378),"")</f>
        <v/>
      </c>
      <c r="AR378" s="70">
        <f>IFERROR(VLOOKUP(A378,Climatologia_PP!A:U,9+Precipitacion!$E$2,FALSE),"")</f>
        <v/>
      </c>
      <c r="AS378" s="70">
        <f>IFERROR((AQ378/AR378)*100,"")</f>
        <v/>
      </c>
      <c r="AT378" s="70">
        <f>IFERROR(IF(AND((AQ378*$I$2*100/(AR378*AP378))&gt;100+3.33*AQ378-AR378*AP378/$I$2,AR378&lt;30),IF(100+3.33*AQ378-AR378*AP378/$I$2&gt;200,200,100+3.33*AQ378-AR378*AP378/$I$2),IF((AQ378*$I$2*100/(AR378*AP378))&lt;100+AQ378-3.33*AR378*AP378/$I$2,100+AQ378-3.33*AR378*AP378/$I$2,IF((AQ378*$I$2*100/(AR378*AP378))&gt;200,200,(AQ378*$I$2*100/(AR378*AP378))))),"")</f>
        <v/>
      </c>
      <c r="AU378" s="70">
        <f>IF(AP378&gt;0,MAX(K378:AO378),"")</f>
        <v/>
      </c>
      <c r="AV378" s="70">
        <f>IFERROR(VLOOKUP(A378,Maximos!A:AQ,8+(Precipitacion!$E$2-1)*3,FALSE),"")</f>
        <v/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8" s="72">
        <f>IFERROR(AU378-AV378,"NA")</f>
        <v/>
      </c>
    </row>
    <row r="379" ht="15" customHeight="1">
      <c r="A379" s="68" t="n">
        <v>52010050</v>
      </c>
      <c r="B379" s="69" t="inlineStr">
        <is>
          <t>Parraga</t>
        </is>
      </c>
      <c r="C379" s="69" t="inlineStr">
        <is>
          <t>Area Operativa 07 - Nariño-Putumayo</t>
        </is>
      </c>
      <c r="D379" s="70" t="n">
        <v>-76.78786110999999</v>
      </c>
      <c r="E379" s="70" t="n">
        <v>2.23225</v>
      </c>
      <c r="F379" s="68" t="n">
        <v>1500</v>
      </c>
      <c r="G379" s="68" t="n">
        <v>19</v>
      </c>
      <c r="H379" s="68" t="n">
        <v>19622</v>
      </c>
      <c r="I379" s="69" t="inlineStr">
        <is>
          <t>Cauca</t>
        </is>
      </c>
      <c r="J379" s="69" t="inlineStr">
        <is>
          <t>Rosas</t>
        </is>
      </c>
      <c r="K379" s="72" t="n">
        <v>0</v>
      </c>
      <c r="L379" s="72" t="n">
        <v>0</v>
      </c>
      <c r="M379" s="72" t="n">
        <v>0</v>
      </c>
      <c r="N379" s="72" t="n">
        <v>0</v>
      </c>
      <c r="O379" s="72" t="n">
        <v>0</v>
      </c>
      <c r="P379" s="72" t="n">
        <v>0</v>
      </c>
      <c r="Q379" s="72" t="n">
        <v>0</v>
      </c>
      <c r="R379" s="72" t="n">
        <v>0</v>
      </c>
      <c r="S379" s="72" t="n">
        <v>0</v>
      </c>
      <c r="T379" s="72" t="n"/>
      <c r="U379" s="72" t="n"/>
      <c r="V379" s="72" t="n"/>
      <c r="W379" s="72" t="n"/>
      <c r="X379" s="72" t="n"/>
      <c r="Y379" s="72" t="n"/>
      <c r="Z379" s="72" t="n"/>
      <c r="AA379" s="72" t="n"/>
      <c r="AB379" s="72" t="n"/>
      <c r="AC379" s="72" t="n"/>
      <c r="AD379" s="72" t="n"/>
      <c r="AE379" s="72" t="n"/>
      <c r="AF379" s="72" t="n"/>
      <c r="AG379" s="72" t="n"/>
      <c r="AH379" s="72" t="n"/>
      <c r="AI379" s="72" t="n"/>
      <c r="AJ379" s="72" t="n"/>
      <c r="AK379" s="72" t="n"/>
      <c r="AL379" s="72" t="n"/>
      <c r="AM379" s="72" t="n"/>
      <c r="AN379" s="72" t="n"/>
      <c r="AO379" s="72" t="n"/>
      <c r="AP379" s="70">
        <f>COUNTIF(K379:AO379,"&gt;=0")</f>
        <v/>
      </c>
      <c r="AQ379" s="70">
        <f>IF(AP379&gt;0,SUM(K379:AO379),"")</f>
        <v/>
      </c>
      <c r="AR379" s="70">
        <f>IFERROR(VLOOKUP(A379,Climatologia_PP!A:U,9+Precipitacion!$E$2,FALSE),"")</f>
        <v/>
      </c>
      <c r="AS379" s="70">
        <f>IFERROR((AQ379/AR379)*100,"")</f>
        <v/>
      </c>
      <c r="AT379" s="70">
        <f>IFERROR(IF(AND((AQ379*$I$2*100/(AR379*AP379))&gt;100+3.33*AQ379-AR379*AP379/$I$2,AR379&lt;30),IF(100+3.33*AQ379-AR379*AP379/$I$2&gt;200,200,100+3.33*AQ379-AR379*AP379/$I$2),IF((AQ379*$I$2*100/(AR379*AP379))&lt;100+AQ379-3.33*AR379*AP379/$I$2,100+AQ379-3.33*AR379*AP379/$I$2,IF((AQ379*$I$2*100/(AR379*AP379))&gt;200,200,(AQ379*$I$2*100/(AR379*AP379))))),"")</f>
        <v/>
      </c>
      <c r="AU379" s="70">
        <f>IF(AP379&gt;0,MAX(K379:AO379),"")</f>
        <v/>
      </c>
      <c r="AV379" s="70">
        <f>IFERROR(VLOOKUP(A379,Maximos!A:AQ,8+(Precipitacion!$E$2-1)*3,FALSE),"")</f>
        <v/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9" s="72">
        <f>IFERROR(AU379-AV379,"NA")</f>
        <v/>
      </c>
    </row>
    <row r="380" ht="15" customHeight="1">
      <c r="A380" s="68" t="n">
        <v>52015010</v>
      </c>
      <c r="B380" s="69" t="inlineStr">
        <is>
          <t>Paispamba</t>
        </is>
      </c>
      <c r="C380" s="69" t="inlineStr">
        <is>
          <t>Area Operativa 07 - Nariño-Putumayo</t>
        </is>
      </c>
      <c r="D380" s="70" t="n">
        <v>-76.61194444</v>
      </c>
      <c r="E380" s="70" t="n">
        <v>2.249722222</v>
      </c>
      <c r="F380" s="68" t="n">
        <v>2450</v>
      </c>
      <c r="G380" s="68" t="n">
        <v>19</v>
      </c>
      <c r="H380" s="68" t="n">
        <v>19760</v>
      </c>
      <c r="I380" s="69" t="inlineStr">
        <is>
          <t>Cauca</t>
        </is>
      </c>
      <c r="J380" s="69" t="inlineStr">
        <is>
          <t>Sotará Paispamba</t>
        </is>
      </c>
      <c r="K380" s="72" t="n">
        <v>0</v>
      </c>
      <c r="L380" s="72" t="n">
        <v>0</v>
      </c>
      <c r="M380" s="72" t="n">
        <v>0</v>
      </c>
      <c r="N380" s="72" t="n">
        <v>0</v>
      </c>
      <c r="O380" s="72" t="n">
        <v>0</v>
      </c>
      <c r="P380" s="72" t="n">
        <v>0</v>
      </c>
      <c r="Q380" s="72" t="n">
        <v>0</v>
      </c>
      <c r="R380" s="72" t="n">
        <v>0</v>
      </c>
      <c r="S380" s="72" t="n">
        <v>0</v>
      </c>
      <c r="T380" s="72" t="n"/>
      <c r="U380" s="72" t="n"/>
      <c r="V380" s="72" t="n"/>
      <c r="W380" s="72" t="n"/>
      <c r="X380" s="72" t="n"/>
      <c r="Y380" s="72" t="n"/>
      <c r="Z380" s="72" t="n"/>
      <c r="AA380" s="72" t="n"/>
      <c r="AB380" s="72" t="n"/>
      <c r="AC380" s="72" t="n"/>
      <c r="AD380" s="72" t="n"/>
      <c r="AE380" s="72" t="n"/>
      <c r="AF380" s="72" t="n"/>
      <c r="AG380" s="72" t="n"/>
      <c r="AH380" s="72" t="n"/>
      <c r="AI380" s="72" t="n"/>
      <c r="AJ380" s="72" t="n"/>
      <c r="AK380" s="72" t="n"/>
      <c r="AL380" s="72" t="n"/>
      <c r="AM380" s="72" t="n"/>
      <c r="AN380" s="72" t="n"/>
      <c r="AO380" s="72" t="n"/>
      <c r="AP380" s="70">
        <f>COUNTIF(K380:AO380,"&gt;=0")</f>
        <v/>
      </c>
      <c r="AQ380" s="70">
        <f>IF(AP380&gt;0,SUM(K380:AO380),"")</f>
        <v/>
      </c>
      <c r="AR380" s="70">
        <f>IFERROR(VLOOKUP(A380,Climatologia_PP!A:U,9+Precipitacion!$E$2,FALSE),"")</f>
        <v/>
      </c>
      <c r="AS380" s="70">
        <f>IFERROR((AQ380/AR380)*100,"")</f>
        <v/>
      </c>
      <c r="AT380" s="70">
        <f>IFERROR(IF(AND((AQ380*$I$2*100/(AR380*AP380))&gt;100+3.33*AQ380-AR380*AP380/$I$2,AR380&lt;30),IF(100+3.33*AQ380-AR380*AP380/$I$2&gt;200,200,100+3.33*AQ380-AR380*AP380/$I$2),IF((AQ380*$I$2*100/(AR380*AP380))&lt;100+AQ380-3.33*AR380*AP380/$I$2,100+AQ380-3.33*AR380*AP380/$I$2,IF((AQ380*$I$2*100/(AR380*AP380))&gt;200,200,(AQ380*$I$2*100/(AR380*AP380))))),"")</f>
        <v/>
      </c>
      <c r="AU380" s="70">
        <f>IF(AP380&gt;0,MAX(K380:AO380),"")</f>
        <v/>
      </c>
      <c r="AV380" s="70">
        <f>IFERROR(VLOOKUP(A380,Maximos!A:AQ,8+(Precipitacion!$E$2-1)*3,FALSE),"")</f>
        <v/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0" s="72">
        <f>IFERROR(AU380-AV380,"NA")</f>
        <v/>
      </c>
    </row>
    <row r="381" ht="15" customHeight="1">
      <c r="A381" s="68" t="n">
        <v>52010160</v>
      </c>
      <c r="B381" s="69" t="inlineStr">
        <is>
          <t>Mesa La</t>
        </is>
      </c>
      <c r="C381" s="69" t="inlineStr">
        <is>
          <t>Area Operativa 07 - Nariño-Putumayo</t>
        </is>
      </c>
      <c r="D381" s="70" t="n">
        <v>-77.11955555999999</v>
      </c>
      <c r="E381" s="70" t="n">
        <v>2.261638889</v>
      </c>
      <c r="F381" s="68" t="n">
        <v>580</v>
      </c>
      <c r="G381" s="68" t="n">
        <v>19</v>
      </c>
      <c r="H381" s="68" t="n">
        <v>19532</v>
      </c>
      <c r="I381" s="69" t="inlineStr">
        <is>
          <t>Cauca</t>
        </is>
      </c>
      <c r="J381" s="69" t="inlineStr">
        <is>
          <t>Patía</t>
        </is>
      </c>
      <c r="K381" s="72" t="n">
        <v>0</v>
      </c>
      <c r="L381" s="72" t="n">
        <v>0.6</v>
      </c>
      <c r="M381" s="72" t="n">
        <v>0</v>
      </c>
      <c r="N381" s="72" t="n">
        <v>0</v>
      </c>
      <c r="O381" s="72" t="n">
        <v>0</v>
      </c>
      <c r="P381" s="72" t="n">
        <v>0</v>
      </c>
      <c r="Q381" s="72" t="n">
        <v>0</v>
      </c>
      <c r="R381" s="72" t="n">
        <v>0</v>
      </c>
      <c r="S381" s="72" t="n">
        <v>0</v>
      </c>
      <c r="T381" s="72" t="n"/>
      <c r="U381" s="72" t="n"/>
      <c r="V381" s="72" t="n"/>
      <c r="W381" s="72" t="n"/>
      <c r="X381" s="72" t="n"/>
      <c r="Y381" s="72" t="n"/>
      <c r="Z381" s="72" t="n"/>
      <c r="AA381" s="72" t="n"/>
      <c r="AB381" s="72" t="n"/>
      <c r="AC381" s="72" t="n"/>
      <c r="AD381" s="72" t="n"/>
      <c r="AE381" s="72" t="n"/>
      <c r="AF381" s="72" t="n"/>
      <c r="AG381" s="72" t="n"/>
      <c r="AH381" s="72" t="n"/>
      <c r="AI381" s="72" t="n"/>
      <c r="AJ381" s="72" t="n"/>
      <c r="AK381" s="72" t="n"/>
      <c r="AL381" s="72" t="n"/>
      <c r="AM381" s="72" t="n"/>
      <c r="AN381" s="72" t="n"/>
      <c r="AO381" s="72" t="n"/>
      <c r="AP381" s="70">
        <f>COUNTIF(K381:AO381,"&gt;=0")</f>
        <v/>
      </c>
      <c r="AQ381" s="70">
        <f>IF(AP381&gt;0,SUM(K381:AO381),"")</f>
        <v/>
      </c>
      <c r="AR381" s="70">
        <f>IFERROR(VLOOKUP(A381,Climatologia_PP!A:U,9+Precipitacion!$E$2,FALSE),"")</f>
        <v/>
      </c>
      <c r="AS381" s="70">
        <f>IFERROR((AQ381/AR381)*100,"")</f>
        <v/>
      </c>
      <c r="AT381" s="70">
        <f>IFERROR(IF(AND((AQ381*$I$2*100/(AR381*AP381))&gt;100+3.33*AQ381-AR381*AP381/$I$2,AR381&lt;30),IF(100+3.33*AQ381-AR381*AP381/$I$2&gt;200,200,100+3.33*AQ381-AR381*AP381/$I$2),IF((AQ381*$I$2*100/(AR381*AP381))&lt;100+AQ381-3.33*AR381*AP381/$I$2,100+AQ381-3.33*AR381*AP381/$I$2,IF((AQ381*$I$2*100/(AR381*AP381))&gt;200,200,(AQ381*$I$2*100/(AR381*AP381))))),"")</f>
        <v/>
      </c>
      <c r="AU381" s="70">
        <f>IF(AP381&gt;0,MAX(K381:AO381),"")</f>
        <v/>
      </c>
      <c r="AV381" s="70">
        <f>IFERROR(VLOOKUP(A381,Maximos!A:AQ,8+(Precipitacion!$E$2-1)*3,FALSE),"")</f>
        <v/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1" s="72">
        <f>IFERROR(AU381-AV381,"NA")</f>
        <v/>
      </c>
    </row>
    <row r="382" ht="15" customHeight="1">
      <c r="A382" s="68" t="n">
        <v>47010050</v>
      </c>
      <c r="B382" s="69" t="inlineStr">
        <is>
          <t>Chungacaspi</t>
        </is>
      </c>
      <c r="C382" s="69" t="inlineStr">
        <is>
          <t>Area Operativa 07 - Nariño-Putumayo</t>
        </is>
      </c>
      <c r="D382" s="70" t="n">
        <v>-76.93025</v>
      </c>
      <c r="E382" s="70" t="n">
        <v>1.134055556</v>
      </c>
      <c r="F382" s="68" t="n">
        <v>2100</v>
      </c>
      <c r="G382" s="68" t="n">
        <v>86</v>
      </c>
      <c r="H382" s="68" t="n">
        <v>86755</v>
      </c>
      <c r="I382" s="69" t="inlineStr">
        <is>
          <t>Putumayo</t>
        </is>
      </c>
      <c r="J382" s="69" t="inlineStr">
        <is>
          <t>San Francisco</t>
        </is>
      </c>
      <c r="K382" s="72" t="n">
        <v>8.300000000000001</v>
      </c>
      <c r="L382" s="72" t="n">
        <v>29.8</v>
      </c>
      <c r="M382" s="72" t="n">
        <v>5.8</v>
      </c>
      <c r="N382" s="72" t="n">
        <v>11.3</v>
      </c>
      <c r="O382" s="72" t="n">
        <v>0.5</v>
      </c>
      <c r="P382" s="72" t="n">
        <v>2.6</v>
      </c>
      <c r="Q382" s="72" t="n">
        <v>0.9</v>
      </c>
      <c r="R382" s="72" t="n">
        <v>3.8</v>
      </c>
      <c r="S382" s="72" t="n">
        <v>4.1</v>
      </c>
      <c r="T382" s="72" t="n"/>
      <c r="U382" s="72" t="n"/>
      <c r="V382" s="72" t="n"/>
      <c r="W382" s="72" t="n"/>
      <c r="X382" s="72" t="n"/>
      <c r="Y382" s="72" t="n"/>
      <c r="Z382" s="72" t="n"/>
      <c r="AA382" s="72" t="n"/>
      <c r="AB382" s="72" t="n"/>
      <c r="AC382" s="72" t="n"/>
      <c r="AD382" s="72" t="n"/>
      <c r="AE382" s="72" t="n"/>
      <c r="AF382" s="72" t="n"/>
      <c r="AG382" s="72" t="n"/>
      <c r="AH382" s="72" t="n"/>
      <c r="AI382" s="72" t="n"/>
      <c r="AJ382" s="72" t="n"/>
      <c r="AK382" s="72" t="n"/>
      <c r="AL382" s="72" t="n"/>
      <c r="AM382" s="72" t="n"/>
      <c r="AN382" s="72" t="n"/>
      <c r="AO382" s="72" t="n"/>
      <c r="AP382" s="70">
        <f>COUNTIF(K382:AO382,"&gt;=0")</f>
        <v/>
      </c>
      <c r="AQ382" s="70">
        <f>IF(AP382&gt;0,SUM(K382:AO382),"")</f>
        <v/>
      </c>
      <c r="AR382" s="70">
        <f>IFERROR(VLOOKUP(A382,Climatologia_PP!A:U,9+Precipitacion!$E$2,FALSE),"")</f>
        <v/>
      </c>
      <c r="AS382" s="70">
        <f>IFERROR((AQ382/AR382)*100,"")</f>
        <v/>
      </c>
      <c r="AT382" s="70">
        <f>IFERROR(IF(AND((AQ382*$I$2*100/(AR382*AP382))&gt;100+3.33*AQ382-AR382*AP382/$I$2,AR382&lt;30),IF(100+3.33*AQ382-AR382*AP382/$I$2&gt;200,200,100+3.33*AQ382-AR382*AP382/$I$2),IF((AQ382*$I$2*100/(AR382*AP382))&lt;100+AQ382-3.33*AR382*AP382/$I$2,100+AQ382-3.33*AR382*AP382/$I$2,IF((AQ382*$I$2*100/(AR382*AP382))&gt;200,200,(AQ382*$I$2*100/(AR382*AP382))))),"")</f>
        <v/>
      </c>
      <c r="AU382" s="70">
        <f>IF(AP382&gt;0,MAX(K382:AO382),"")</f>
        <v/>
      </c>
      <c r="AV382" s="70">
        <f>IFERROR(VLOOKUP(A382,Maximos!A:AQ,8+(Precipitacion!$E$2-1)*3,FALSE),"")</f>
        <v/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2" s="72">
        <f>IFERROR(AU382-AV382,"NA")</f>
        <v/>
      </c>
    </row>
    <row r="383" ht="15" customHeight="1">
      <c r="A383" s="68" t="n">
        <v>47010150</v>
      </c>
      <c r="B383" s="69" t="inlineStr">
        <is>
          <t>Carrizal</t>
        </is>
      </c>
      <c r="C383" s="69" t="inlineStr">
        <is>
          <t>Area Operativa 07 - Nariño-Putumayo</t>
        </is>
      </c>
      <c r="D383" s="70" t="n">
        <v>-77.03730555999999</v>
      </c>
      <c r="E383" s="70" t="n">
        <v>1.13675</v>
      </c>
      <c r="F383" s="68" t="n">
        <v>2300</v>
      </c>
      <c r="G383" s="68" t="n">
        <v>86</v>
      </c>
      <c r="H383" s="68" t="n">
        <v>86760</v>
      </c>
      <c r="I383" s="69" t="inlineStr">
        <is>
          <t>Putumayo</t>
        </is>
      </c>
      <c r="J383" s="69" t="inlineStr">
        <is>
          <t>Santiago</t>
        </is>
      </c>
      <c r="K383" s="72" t="n">
        <v>2</v>
      </c>
      <c r="L383" s="72" t="n">
        <v>11</v>
      </c>
      <c r="M383" s="72" t="n">
        <v>3</v>
      </c>
      <c r="N383" s="72" t="n">
        <v>4</v>
      </c>
      <c r="O383" s="72" t="n">
        <v>5</v>
      </c>
      <c r="P383" s="72" t="n">
        <v>1</v>
      </c>
      <c r="Q383" s="72" t="n">
        <v>4</v>
      </c>
      <c r="R383" s="72" t="n">
        <v>10</v>
      </c>
      <c r="S383" s="72" t="n">
        <v>4</v>
      </c>
      <c r="T383" s="72" t="n"/>
      <c r="U383" s="72" t="n"/>
      <c r="V383" s="72" t="n"/>
      <c r="W383" s="72" t="n"/>
      <c r="X383" s="72" t="n"/>
      <c r="Y383" s="72" t="n"/>
      <c r="Z383" s="72" t="n"/>
      <c r="AA383" s="72" t="n"/>
      <c r="AB383" s="72" t="n"/>
      <c r="AC383" s="72" t="n"/>
      <c r="AD383" s="72" t="n"/>
      <c r="AE383" s="72" t="n"/>
      <c r="AF383" s="72" t="n"/>
      <c r="AG383" s="72" t="n"/>
      <c r="AH383" s="72" t="n"/>
      <c r="AI383" s="72" t="n"/>
      <c r="AJ383" s="72" t="n"/>
      <c r="AK383" s="72" t="n"/>
      <c r="AL383" s="72" t="n"/>
      <c r="AM383" s="72" t="n"/>
      <c r="AN383" s="72" t="n"/>
      <c r="AO383" s="72" t="n"/>
      <c r="AP383" s="70">
        <f>COUNTIF(K383:AO383,"&gt;=0")</f>
        <v/>
      </c>
      <c r="AQ383" s="70">
        <f>IF(AP383&gt;0,SUM(K383:AO383),"")</f>
        <v/>
      </c>
      <c r="AR383" s="70">
        <f>IFERROR(VLOOKUP(A383,Climatologia_PP!A:U,9+Precipitacion!$E$2,FALSE),"")</f>
        <v/>
      </c>
      <c r="AS383" s="70">
        <f>IFERROR((AQ383/AR383)*100,"")</f>
        <v/>
      </c>
      <c r="AT383" s="70">
        <f>IFERROR(IF(AND((AQ383*$I$2*100/(AR383*AP383))&gt;100+3.33*AQ383-AR383*AP383/$I$2,AR383&lt;30),IF(100+3.33*AQ383-AR383*AP383/$I$2&gt;200,200,100+3.33*AQ383-AR383*AP383/$I$2),IF((AQ383*$I$2*100/(AR383*AP383))&lt;100+AQ383-3.33*AR383*AP383/$I$2,100+AQ383-3.33*AR383*AP383/$I$2,IF((AQ383*$I$2*100/(AR383*AP383))&gt;200,200,(AQ383*$I$2*100/(AR383*AP383))))),"")</f>
        <v/>
      </c>
      <c r="AU383" s="70">
        <f>IF(AP383&gt;0,MAX(K383:AO383),"")</f>
        <v/>
      </c>
      <c r="AV383" s="70">
        <f>IFERROR(VLOOKUP(A383,Maximos!A:AQ,8+(Precipitacion!$E$2-1)*3,FALSE),"")</f>
        <v/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3" s="72">
        <f>IFERROR(AU383-AV383,"NA")</f>
        <v/>
      </c>
    </row>
    <row r="384" ht="15" customHeight="1">
      <c r="A384" s="68" t="n">
        <v>52030030</v>
      </c>
      <c r="B384" s="69" t="inlineStr">
        <is>
          <t>Union La</t>
        </is>
      </c>
      <c r="C384" s="69" t="inlineStr">
        <is>
          <t>Area Operativa 07 - Nariño-Putumayo</t>
        </is>
      </c>
      <c r="D384" s="70" t="n">
        <v>-77.13266667000001</v>
      </c>
      <c r="E384" s="70" t="n">
        <v>1.583055556</v>
      </c>
      <c r="F384" s="68" t="n">
        <v>1745</v>
      </c>
      <c r="G384" s="68" t="n">
        <v>52</v>
      </c>
      <c r="H384" s="68" t="n">
        <v>52399</v>
      </c>
      <c r="I384" s="69" t="inlineStr">
        <is>
          <t>Nariño</t>
        </is>
      </c>
      <c r="J384" s="69" t="inlineStr">
        <is>
          <t>La Unión</t>
        </is>
      </c>
      <c r="K384" s="72" t="n">
        <v>0</v>
      </c>
      <c r="L384" s="72" t="n">
        <v>0</v>
      </c>
      <c r="M384" s="72" t="n">
        <v>0</v>
      </c>
      <c r="N384" s="72" t="n">
        <v>0</v>
      </c>
      <c r="O384" s="72" t="n">
        <v>0</v>
      </c>
      <c r="P384" s="72" t="n">
        <v>0</v>
      </c>
      <c r="Q384" s="72" t="n">
        <v>0</v>
      </c>
      <c r="R384" s="72" t="n">
        <v>0</v>
      </c>
      <c r="S384" s="72" t="n">
        <v>0</v>
      </c>
      <c r="T384" s="72" t="n"/>
      <c r="U384" s="72" t="n"/>
      <c r="V384" s="72" t="n"/>
      <c r="W384" s="72" t="n"/>
      <c r="X384" s="72" t="n"/>
      <c r="Y384" s="72" t="n"/>
      <c r="Z384" s="72" t="n"/>
      <c r="AA384" s="72" t="n"/>
      <c r="AB384" s="72" t="n"/>
      <c r="AC384" s="72" t="n"/>
      <c r="AD384" s="72" t="n"/>
      <c r="AE384" s="72" t="n"/>
      <c r="AF384" s="72" t="n"/>
      <c r="AG384" s="72" t="n"/>
      <c r="AH384" s="72" t="n"/>
      <c r="AI384" s="72" t="n"/>
      <c r="AJ384" s="72" t="n"/>
      <c r="AK384" s="72" t="n"/>
      <c r="AL384" s="72" t="n"/>
      <c r="AM384" s="72" t="n"/>
      <c r="AN384" s="72" t="n"/>
      <c r="AO384" s="72" t="n"/>
      <c r="AP384" s="70">
        <f>COUNTIF(K384:AO384,"&gt;=0")</f>
        <v/>
      </c>
      <c r="AQ384" s="70">
        <f>IF(AP384&gt;0,SUM(K384:AO384),"")</f>
        <v/>
      </c>
      <c r="AR384" s="70">
        <f>IFERROR(VLOOKUP(A384,Climatologia_PP!A:U,9+Precipitacion!$E$2,FALSE),"")</f>
        <v/>
      </c>
      <c r="AS384" s="70">
        <f>IFERROR((AQ384/AR384)*100,"")</f>
        <v/>
      </c>
      <c r="AT384" s="70">
        <f>IFERROR(IF(AND((AQ384*$I$2*100/(AR384*AP384))&gt;100+3.33*AQ384-AR384*AP384/$I$2,AR384&lt;30),IF(100+3.33*AQ384-AR384*AP384/$I$2&gt;200,200,100+3.33*AQ384-AR384*AP384/$I$2),IF((AQ384*$I$2*100/(AR384*AP384))&lt;100+AQ384-3.33*AR384*AP384/$I$2,100+AQ384-3.33*AR384*AP384/$I$2,IF((AQ384*$I$2*100/(AR384*AP384))&gt;200,200,(AQ384*$I$2*100/(AR384*AP384))))),"")</f>
        <v/>
      </c>
      <c r="AU384" s="70">
        <f>IF(AP384&gt;0,MAX(K384:AO384),"")</f>
        <v/>
      </c>
      <c r="AV384" s="70">
        <f>IFERROR(VLOOKUP(A384,Maximos!A:AQ,8+(Precipitacion!$E$2-1)*3,FALSE),"")</f>
        <v/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4" s="72">
        <f>IFERROR(AU384-AV384,"NA")</f>
        <v/>
      </c>
    </row>
    <row r="385" ht="15" customHeight="1">
      <c r="A385" s="68" t="n">
        <v>52010140</v>
      </c>
      <c r="B385" s="69" t="inlineStr">
        <is>
          <t>Guasca La</t>
        </is>
      </c>
      <c r="C385" s="69" t="inlineStr">
        <is>
          <t>Area Operativa 07 - Nariño-Putumayo</t>
        </is>
      </c>
      <c r="D385" s="70" t="n">
        <v>-77.42944444</v>
      </c>
      <c r="E385" s="70" t="n">
        <v>1.594444444</v>
      </c>
      <c r="F385" s="68" t="n">
        <v>500</v>
      </c>
      <c r="G385" s="68" t="n">
        <v>52</v>
      </c>
      <c r="H385" s="68" t="n">
        <v>52540</v>
      </c>
      <c r="I385" s="69" t="inlineStr">
        <is>
          <t>Nariño</t>
        </is>
      </c>
      <c r="J385" s="69" t="inlineStr">
        <is>
          <t>Policarpa</t>
        </is>
      </c>
      <c r="K385" s="72" t="n">
        <v>0</v>
      </c>
      <c r="L385" s="72" t="n">
        <v>0</v>
      </c>
      <c r="M385" s="72" t="n">
        <v>0</v>
      </c>
      <c r="N385" s="72" t="n">
        <v>0</v>
      </c>
      <c r="O385" s="72" t="n">
        <v>0</v>
      </c>
      <c r="P385" s="72" t="n">
        <v>0</v>
      </c>
      <c r="Q385" s="72" t="n">
        <v>0</v>
      </c>
      <c r="R385" s="72" t="n">
        <v>0</v>
      </c>
      <c r="S385" s="72" t="n">
        <v>0</v>
      </c>
      <c r="T385" s="72" t="n"/>
      <c r="U385" s="72" t="n"/>
      <c r="V385" s="72" t="n"/>
      <c r="W385" s="72" t="n"/>
      <c r="X385" s="72" t="n"/>
      <c r="Y385" s="72" t="n"/>
      <c r="Z385" s="72" t="n"/>
      <c r="AA385" s="72" t="n"/>
      <c r="AB385" s="72" t="n"/>
      <c r="AC385" s="72" t="n"/>
      <c r="AD385" s="72" t="n"/>
      <c r="AE385" s="72" t="n"/>
      <c r="AF385" s="72" t="n"/>
      <c r="AG385" s="72" t="n"/>
      <c r="AH385" s="72" t="n"/>
      <c r="AI385" s="72" t="n"/>
      <c r="AJ385" s="72" t="n"/>
      <c r="AK385" s="72" t="n"/>
      <c r="AL385" s="72" t="n"/>
      <c r="AM385" s="72" t="n"/>
      <c r="AN385" s="72" t="n"/>
      <c r="AO385" s="72" t="n"/>
      <c r="AP385" s="70">
        <f>COUNTIF(K385:AO385,"&gt;=0")</f>
        <v/>
      </c>
      <c r="AQ385" s="70">
        <f>IF(AP385&gt;0,SUM(K385:AO385),"")</f>
        <v/>
      </c>
      <c r="AR385" s="70">
        <f>IFERROR(VLOOKUP(A385,Climatologia_PP!A:U,9+Precipitacion!$E$2,FALSE),"")</f>
        <v/>
      </c>
      <c r="AS385" s="70">
        <f>IFERROR((AQ385/AR385)*100,"")</f>
        <v/>
      </c>
      <c r="AT385" s="70">
        <f>IFERROR(IF(AND((AQ385*$I$2*100/(AR385*AP385))&gt;100+3.33*AQ385-AR385*AP385/$I$2,AR385&lt;30),IF(100+3.33*AQ385-AR385*AP385/$I$2&gt;200,200,100+3.33*AQ385-AR385*AP385/$I$2),IF((AQ385*$I$2*100/(AR385*AP385))&lt;100+AQ385-3.33*AR385*AP385/$I$2,100+AQ385-3.33*AR385*AP385/$I$2,IF((AQ385*$I$2*100/(AR385*AP385))&gt;200,200,(AQ385*$I$2*100/(AR385*AP385))))),"")</f>
        <v/>
      </c>
      <c r="AU385" s="70">
        <f>IF(AP385&gt;0,MAX(K385:AO385),"")</f>
        <v/>
      </c>
      <c r="AV385" s="70">
        <f>IFERROR(VLOOKUP(A385,Maximos!A:AQ,8+(Precipitacion!$E$2-1)*3,FALSE),"")</f>
        <v/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5" s="72">
        <f>IFERROR(AU385-AV385,"NA")</f>
        <v/>
      </c>
    </row>
    <row r="386" ht="15" customHeight="1">
      <c r="A386" s="68" t="n">
        <v>52030090</v>
      </c>
      <c r="B386" s="69" t="inlineStr">
        <is>
          <t>Cruz La</t>
        </is>
      </c>
      <c r="C386" s="69" t="inlineStr">
        <is>
          <t>Area Operativa 07 - Nariño-Putumayo</t>
        </is>
      </c>
      <c r="D386" s="70" t="n">
        <v>-76.83416667</v>
      </c>
      <c r="E386" s="70" t="n">
        <v>1.595277778</v>
      </c>
      <c r="F386" s="68" t="n">
        <v>2248</v>
      </c>
      <c r="G386" s="68" t="n">
        <v>52</v>
      </c>
      <c r="H386" s="68" t="n">
        <v>52378</v>
      </c>
      <c r="I386" s="69" t="inlineStr">
        <is>
          <t>Nariño</t>
        </is>
      </c>
      <c r="J386" s="69" t="inlineStr">
        <is>
          <t>La Cruz</t>
        </is>
      </c>
      <c r="K386" s="72" t="n">
        <v>0</v>
      </c>
      <c r="L386" s="72" t="n">
        <v>0</v>
      </c>
      <c r="M386" s="72" t="n">
        <v>0</v>
      </c>
      <c r="N386" s="72" t="n">
        <v>0</v>
      </c>
      <c r="O386" s="72" t="n">
        <v>0</v>
      </c>
      <c r="P386" s="72" t="n">
        <v>0</v>
      </c>
      <c r="Q386" s="72" t="n">
        <v>0</v>
      </c>
      <c r="R386" s="72" t="n">
        <v>0</v>
      </c>
      <c r="S386" s="72" t="n">
        <v>0</v>
      </c>
      <c r="T386" s="72" t="n"/>
      <c r="U386" s="72" t="n"/>
      <c r="V386" s="72" t="n"/>
      <c r="W386" s="72" t="n"/>
      <c r="X386" s="72" t="n"/>
      <c r="Y386" s="72" t="n"/>
      <c r="Z386" s="72" t="n"/>
      <c r="AA386" s="72" t="n"/>
      <c r="AB386" s="72" t="n"/>
      <c r="AC386" s="72" t="n"/>
      <c r="AD386" s="72" t="n"/>
      <c r="AE386" s="72" t="n"/>
      <c r="AF386" s="72" t="n"/>
      <c r="AG386" s="72" t="n"/>
      <c r="AH386" s="72" t="n"/>
      <c r="AI386" s="72" t="n"/>
      <c r="AJ386" s="72" t="n"/>
      <c r="AK386" s="72" t="n"/>
      <c r="AL386" s="72" t="n"/>
      <c r="AM386" s="72" t="n"/>
      <c r="AN386" s="72" t="n"/>
      <c r="AO386" s="72" t="n"/>
      <c r="AP386" s="70">
        <f>COUNTIF(K386:AO386,"&gt;=0")</f>
        <v/>
      </c>
      <c r="AQ386" s="70">
        <f>IF(AP386&gt;0,SUM(K386:AO386),"")</f>
        <v/>
      </c>
      <c r="AR386" s="70">
        <f>IFERROR(VLOOKUP(A386,Climatologia_PP!A:U,9+Precipitacion!$E$2,FALSE),"")</f>
        <v/>
      </c>
      <c r="AS386" s="70">
        <f>IFERROR((AQ386/AR386)*100,"")</f>
        <v/>
      </c>
      <c r="AT386" s="70">
        <f>IFERROR(IF(AND((AQ386*$I$2*100/(AR386*AP386))&gt;100+3.33*AQ386-AR386*AP386/$I$2,AR386&lt;30),IF(100+3.33*AQ386-AR386*AP386/$I$2&gt;200,200,100+3.33*AQ386-AR386*AP386/$I$2),IF((AQ386*$I$2*100/(AR386*AP386))&lt;100+AQ386-3.33*AR386*AP386/$I$2,100+AQ386-3.33*AR386*AP386/$I$2,IF((AQ386*$I$2*100/(AR386*AP386))&gt;200,200,(AQ386*$I$2*100/(AR386*AP386))))),"")</f>
        <v/>
      </c>
      <c r="AU386" s="70">
        <f>IF(AP386&gt;0,MAX(K386:AO386),"")</f>
        <v/>
      </c>
      <c r="AV386" s="70">
        <f>IFERROR(VLOOKUP(A386,Maximos!A:AQ,8+(Precipitacion!$E$2-1)*3,FALSE),"")</f>
        <v/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6" s="72">
        <f>IFERROR(AU386-AV386,"NA")</f>
        <v/>
      </c>
    </row>
    <row r="387" ht="15" customHeight="1">
      <c r="A387" s="68" t="n">
        <v>52080010</v>
      </c>
      <c r="B387" s="69" t="inlineStr">
        <is>
          <t>Pisanda</t>
        </is>
      </c>
      <c r="C387" s="69" t="inlineStr">
        <is>
          <t>Area Operativa 07 - Nariño-Putumayo</t>
        </is>
      </c>
      <c r="D387" s="70" t="n">
        <v>-77.50555556</v>
      </c>
      <c r="E387" s="70" t="n">
        <v>1.651388889</v>
      </c>
      <c r="F387" s="68" t="n">
        <v>350</v>
      </c>
      <c r="G387" s="68" t="n">
        <v>52</v>
      </c>
      <c r="H387" s="68" t="n">
        <v>52233</v>
      </c>
      <c r="I387" s="69" t="inlineStr">
        <is>
          <t>Nariño</t>
        </is>
      </c>
      <c r="J387" s="69" t="inlineStr">
        <is>
          <t>Cumbitara</t>
        </is>
      </c>
      <c r="K387" s="72" t="n">
        <v>0</v>
      </c>
      <c r="L387" s="72" t="n">
        <v>0.8</v>
      </c>
      <c r="M387" s="72" t="n">
        <v>0</v>
      </c>
      <c r="N387" s="72" t="n">
        <v>0</v>
      </c>
      <c r="O387" s="72" t="n">
        <v>0</v>
      </c>
      <c r="P387" s="72" t="n">
        <v>0</v>
      </c>
      <c r="Q387" s="72" t="n">
        <v>0</v>
      </c>
      <c r="R387" s="72" t="n">
        <v>0</v>
      </c>
      <c r="S387" s="72" t="n">
        <v>0</v>
      </c>
      <c r="T387" s="72" t="n"/>
      <c r="U387" s="72" t="n"/>
      <c r="V387" s="72" t="n"/>
      <c r="W387" s="72" t="n"/>
      <c r="X387" s="72" t="n"/>
      <c r="Y387" s="72" t="n"/>
      <c r="Z387" s="72" t="n"/>
      <c r="AA387" s="72" t="n"/>
      <c r="AB387" s="72" t="n"/>
      <c r="AC387" s="72" t="n"/>
      <c r="AD387" s="72" t="n"/>
      <c r="AE387" s="72" t="n"/>
      <c r="AF387" s="72" t="n"/>
      <c r="AG387" s="72" t="n"/>
      <c r="AH387" s="72" t="n"/>
      <c r="AI387" s="72" t="n"/>
      <c r="AJ387" s="72" t="n"/>
      <c r="AK387" s="72" t="n"/>
      <c r="AL387" s="72" t="n"/>
      <c r="AM387" s="72" t="n"/>
      <c r="AN387" s="72" t="n"/>
      <c r="AO387" s="72" t="n"/>
      <c r="AP387" s="70">
        <f>COUNTIF(K387:AO387,"&gt;=0")</f>
        <v/>
      </c>
      <c r="AQ387" s="70">
        <f>IF(AP387&gt;0,SUM(K387:AO387),"")</f>
        <v/>
      </c>
      <c r="AR387" s="70">
        <f>IFERROR(VLOOKUP(A387,Climatologia_PP!A:U,9+Precipitacion!$E$2,FALSE),"")</f>
        <v/>
      </c>
      <c r="AS387" s="70">
        <f>IFERROR((AQ387/AR387)*100,"")</f>
        <v/>
      </c>
      <c r="AT387" s="70">
        <f>IFERROR(IF(AND((AQ387*$I$2*100/(AR387*AP387))&gt;100+3.33*AQ387-AR387*AP387/$I$2,AR387&lt;30),IF(100+3.33*AQ387-AR387*AP387/$I$2&gt;200,200,100+3.33*AQ387-AR387*AP387/$I$2),IF((AQ387*$I$2*100/(AR387*AP387))&lt;100+AQ387-3.33*AR387*AP387/$I$2,100+AQ387-3.33*AR387*AP387/$I$2,IF((AQ387*$I$2*100/(AR387*AP387))&gt;200,200,(AQ387*$I$2*100/(AR387*AP387))))),"")</f>
        <v/>
      </c>
      <c r="AU387" s="70">
        <f>IF(AP387&gt;0,MAX(K387:AO387),"")</f>
        <v/>
      </c>
      <c r="AV387" s="70">
        <f>IFERROR(VLOOKUP(A387,Maximos!A:AQ,8+(Precipitacion!$E$2-1)*3,FALSE),"")</f>
        <v/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7" s="72">
        <f>IFERROR(AU387-AV387,"NA")</f>
        <v/>
      </c>
    </row>
    <row r="388" ht="15" customHeight="1">
      <c r="A388" s="68" t="n">
        <v>52030060</v>
      </c>
      <c r="B388" s="69" t="inlineStr">
        <is>
          <t>Hidromayo Camp</t>
        </is>
      </c>
      <c r="C388" s="69" t="inlineStr">
        <is>
          <t>Area Operativa 07 - Nariño-Putumayo</t>
        </is>
      </c>
      <c r="D388" s="70" t="n">
        <v>-77.01497222</v>
      </c>
      <c r="E388" s="70" t="n">
        <v>1.665638889</v>
      </c>
      <c r="F388" s="68" t="n">
        <v>1820</v>
      </c>
      <c r="G388" s="68" t="n">
        <v>52</v>
      </c>
      <c r="H388" s="68" t="n">
        <v>52693</v>
      </c>
      <c r="I388" s="69" t="inlineStr">
        <is>
          <t>Nariño</t>
        </is>
      </c>
      <c r="J388" s="69" t="inlineStr">
        <is>
          <t>San Pablo</t>
        </is>
      </c>
      <c r="K388" s="72" t="n">
        <v>0</v>
      </c>
      <c r="L388" s="72" t="n">
        <v>0</v>
      </c>
      <c r="M388" s="72" t="n">
        <v>0</v>
      </c>
      <c r="N388" s="72" t="n">
        <v>0</v>
      </c>
      <c r="O388" s="72" t="n">
        <v>0</v>
      </c>
      <c r="P388" s="72" t="n">
        <v>0</v>
      </c>
      <c r="Q388" s="72" t="n">
        <v>0</v>
      </c>
      <c r="R388" s="72" t="n">
        <v>0</v>
      </c>
      <c r="S388" s="72" t="n">
        <v>0</v>
      </c>
      <c r="T388" s="72" t="n"/>
      <c r="U388" s="72" t="n"/>
      <c r="V388" s="72" t="n"/>
      <c r="W388" s="72" t="n"/>
      <c r="X388" s="72" t="n"/>
      <c r="Y388" s="72" t="n"/>
      <c r="Z388" s="72" t="n"/>
      <c r="AA388" s="72" t="n"/>
      <c r="AB388" s="72" t="n"/>
      <c r="AC388" s="72" t="n"/>
      <c r="AD388" s="72" t="n"/>
      <c r="AE388" s="72" t="n"/>
      <c r="AF388" s="72" t="n"/>
      <c r="AG388" s="72" t="n"/>
      <c r="AH388" s="72" t="n"/>
      <c r="AI388" s="72" t="n"/>
      <c r="AJ388" s="72" t="n"/>
      <c r="AK388" s="72" t="n"/>
      <c r="AL388" s="72" t="n"/>
      <c r="AM388" s="72" t="n"/>
      <c r="AN388" s="72" t="n"/>
      <c r="AO388" s="72" t="n"/>
      <c r="AP388" s="70">
        <f>COUNTIF(K388:AO388,"&gt;=0")</f>
        <v/>
      </c>
      <c r="AQ388" s="70">
        <f>IF(AP388&gt;0,SUM(K388:AO388),"")</f>
        <v/>
      </c>
      <c r="AR388" s="70">
        <f>IFERROR(VLOOKUP(A388,Climatologia_PP!A:U,9+Precipitacion!$E$2,FALSE),"")</f>
        <v/>
      </c>
      <c r="AS388" s="70">
        <f>IFERROR((AQ388/AR388)*100,"")</f>
        <v/>
      </c>
      <c r="AT388" s="70">
        <f>IFERROR(IF(AND((AQ388*$I$2*100/(AR388*AP388))&gt;100+3.33*AQ388-AR388*AP388/$I$2,AR388&lt;30),IF(100+3.33*AQ388-AR388*AP388/$I$2&gt;200,200,100+3.33*AQ388-AR388*AP388/$I$2),IF((AQ388*$I$2*100/(AR388*AP388))&lt;100+AQ388-3.33*AR388*AP388/$I$2,100+AQ388-3.33*AR388*AP388/$I$2,IF((AQ388*$I$2*100/(AR388*AP388))&gt;200,200,(AQ388*$I$2*100/(AR388*AP388))))),"")</f>
        <v/>
      </c>
      <c r="AU388" s="70">
        <f>IF(AP388&gt;0,MAX(K388:AO388),"")</f>
        <v/>
      </c>
      <c r="AV388" s="70">
        <f>IFERROR(VLOOKUP(A388,Maximos!A:AQ,8+(Precipitacion!$E$2-1)*3,FALSE),"")</f>
        <v/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8" s="72">
        <f>IFERROR(AU388-AV388,"NA")</f>
        <v/>
      </c>
    </row>
    <row r="389" ht="15" customHeight="1">
      <c r="A389" s="68" t="n">
        <v>44010100</v>
      </c>
      <c r="B389" s="69" t="inlineStr">
        <is>
          <t>Santa Rosa</t>
        </is>
      </c>
      <c r="C389" s="69" t="inlineStr">
        <is>
          <t>Area Operativa 07 - Nariño-Putumayo</t>
        </is>
      </c>
      <c r="D389" s="70" t="n">
        <v>-76.57122222</v>
      </c>
      <c r="E389" s="70" t="n">
        <v>1.694833333</v>
      </c>
      <c r="F389" s="68" t="n">
        <v>1510</v>
      </c>
      <c r="G389" s="68" t="n">
        <v>19</v>
      </c>
      <c r="H389" s="68" t="n">
        <v>19701</v>
      </c>
      <c r="I389" s="69" t="inlineStr">
        <is>
          <t>Cauca</t>
        </is>
      </c>
      <c r="J389" s="69" t="inlineStr">
        <is>
          <t>Santa Rosa</t>
        </is>
      </c>
      <c r="K389" s="72" t="n">
        <v>17.5</v>
      </c>
      <c r="L389" s="72" t="n">
        <v>39.8</v>
      </c>
      <c r="M389" s="72" t="n">
        <v>1.2</v>
      </c>
      <c r="N389" s="72" t="n">
        <v>0.7</v>
      </c>
      <c r="O389" s="72" t="n">
        <v>0.2</v>
      </c>
      <c r="P389" s="72" t="n">
        <v>1.1</v>
      </c>
      <c r="Q389" s="72" t="n">
        <v>0.1</v>
      </c>
      <c r="R389" s="72" t="n">
        <v>0.1</v>
      </c>
      <c r="S389" s="72" t="n">
        <v>1.8</v>
      </c>
      <c r="T389" s="72" t="n"/>
      <c r="U389" s="72" t="n"/>
      <c r="V389" s="72" t="n"/>
      <c r="W389" s="72" t="n"/>
      <c r="X389" s="72" t="n"/>
      <c r="Y389" s="72" t="n"/>
      <c r="Z389" s="72" t="n"/>
      <c r="AA389" s="72" t="n"/>
      <c r="AB389" s="72" t="n"/>
      <c r="AC389" s="72" t="n"/>
      <c r="AD389" s="72" t="n"/>
      <c r="AE389" s="72" t="n"/>
      <c r="AF389" s="72" t="n"/>
      <c r="AG389" s="72" t="n"/>
      <c r="AH389" s="72" t="n"/>
      <c r="AI389" s="72" t="n"/>
      <c r="AJ389" s="72" t="n"/>
      <c r="AK389" s="72" t="n"/>
      <c r="AL389" s="72" t="n"/>
      <c r="AM389" s="72" t="n"/>
      <c r="AN389" s="72" t="n"/>
      <c r="AO389" s="72" t="n"/>
      <c r="AP389" s="70">
        <f>COUNTIF(K389:AO389,"&gt;=0")</f>
        <v/>
      </c>
      <c r="AQ389" s="70">
        <f>IF(AP389&gt;0,SUM(K389:AO389),"")</f>
        <v/>
      </c>
      <c r="AR389" s="70">
        <f>IFERROR(VLOOKUP(A389,Climatologia_PP!A:U,9+Precipitacion!$E$2,FALSE),"")</f>
        <v/>
      </c>
      <c r="AS389" s="70">
        <f>IFERROR((AQ389/AR389)*100,"")</f>
        <v/>
      </c>
      <c r="AT389" s="70">
        <f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/>
      </c>
      <c r="AU389" s="70">
        <f>IF(AP389&gt;0,MAX(K389:AO389),"")</f>
        <v/>
      </c>
      <c r="AV389" s="70">
        <f>IFERROR(VLOOKUP(A389,Maximos!A:AQ,8+(Precipitacion!$E$2-1)*3,FALSE),"")</f>
        <v/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9" s="72">
        <f>IFERROR(AU389-AV389,"NA")</f>
        <v/>
      </c>
    </row>
    <row r="390" ht="15" customHeight="1">
      <c r="A390" s="68" t="n">
        <v>47045010</v>
      </c>
      <c r="B390" s="69" t="inlineStr">
        <is>
          <t>Puerto Leguizamo</t>
        </is>
      </c>
      <c r="C390" s="69" t="inlineStr">
        <is>
          <t>Area Operativa 07 - Nariño-Putumayo</t>
        </is>
      </c>
      <c r="D390" s="70" t="n">
        <v>-74.77627778</v>
      </c>
      <c r="E390" s="70" t="n">
        <v>-0.180611111</v>
      </c>
      <c r="F390" s="68" t="n">
        <v>147</v>
      </c>
      <c r="G390" s="68" t="n">
        <v>86</v>
      </c>
      <c r="H390" s="68" t="n">
        <v>86573</v>
      </c>
      <c r="I390" s="69" t="inlineStr">
        <is>
          <t>Putumayo</t>
        </is>
      </c>
      <c r="J390" s="69" t="inlineStr">
        <is>
          <t>Puerto Leguízamo</t>
        </is>
      </c>
      <c r="K390" s="72" t="n">
        <v>0</v>
      </c>
      <c r="L390" s="72" t="n">
        <v>0</v>
      </c>
      <c r="M390" s="72" t="n">
        <v>0</v>
      </c>
      <c r="N390" s="72" t="n">
        <v>0</v>
      </c>
      <c r="O390" s="72" t="n">
        <v>0</v>
      </c>
      <c r="P390" s="72" t="n">
        <v>38</v>
      </c>
      <c r="Q390" s="72" t="n">
        <v>21.5</v>
      </c>
      <c r="R390" s="72" t="n">
        <v>0</v>
      </c>
      <c r="S390" s="72" t="n">
        <v>0</v>
      </c>
      <c r="T390" s="72" t="n"/>
      <c r="U390" s="72" t="n"/>
      <c r="V390" s="72" t="n"/>
      <c r="W390" s="72" t="n"/>
      <c r="X390" s="72" t="n"/>
      <c r="Y390" s="72" t="n"/>
      <c r="Z390" s="72" t="n"/>
      <c r="AA390" s="72" t="n"/>
      <c r="AB390" s="72" t="n"/>
      <c r="AC390" s="72" t="n"/>
      <c r="AD390" s="72" t="n"/>
      <c r="AE390" s="72" t="n"/>
      <c r="AF390" s="72" t="n"/>
      <c r="AG390" s="72" t="n"/>
      <c r="AH390" s="72" t="n"/>
      <c r="AI390" s="72" t="n"/>
      <c r="AJ390" s="72" t="n"/>
      <c r="AK390" s="72" t="n"/>
      <c r="AL390" s="72" t="n"/>
      <c r="AM390" s="72" t="n"/>
      <c r="AN390" s="72" t="n"/>
      <c r="AO390" s="72" t="n"/>
      <c r="AP390" s="70">
        <f>COUNTIF(K390:AO390,"&gt;=0")</f>
        <v/>
      </c>
      <c r="AQ390" s="70">
        <f>IF(AP390&gt;0,SUM(K390:AO390),"")</f>
        <v/>
      </c>
      <c r="AR390" s="70">
        <f>IFERROR(VLOOKUP(A390,Climatologia_PP!A:U,9+Precipitacion!$E$2,FALSE),"")</f>
        <v/>
      </c>
      <c r="AS390" s="70">
        <f>IFERROR((AQ390/AR390)*100,"")</f>
        <v/>
      </c>
      <c r="AT390" s="70">
        <f>IFERROR(IF(AND((AQ390*$I$2*100/(AR390*AP390))&gt;100+3.33*AQ390-AR390*AP390/$I$2,AR390&lt;30),IF(100+3.33*AQ390-AR390*AP390/$I$2&gt;200,200,100+3.33*AQ390-AR390*AP390/$I$2),IF((AQ390*$I$2*100/(AR390*AP390))&lt;100+AQ390-3.33*AR390*AP390/$I$2,100+AQ390-3.33*AR390*AP390/$I$2,IF((AQ390*$I$2*100/(AR390*AP390))&gt;200,200,(AQ390*$I$2*100/(AR390*AP390))))),"")</f>
        <v/>
      </c>
      <c r="AU390" s="70">
        <f>IF(AP390&gt;0,MAX(K390:AO390),"")</f>
        <v/>
      </c>
      <c r="AV390" s="70">
        <f>IFERROR(VLOOKUP(A390,Maximos!A:AQ,8+(Precipitacion!$E$2-1)*3,FALSE),"")</f>
        <v/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0" s="72">
        <f>IFERROR(AU390-AV390,"NA")</f>
        <v/>
      </c>
    </row>
    <row r="391" ht="15" customHeight="1">
      <c r="A391" s="68" t="n">
        <v>47020010</v>
      </c>
      <c r="B391" s="69" t="inlineStr">
        <is>
          <t>San Miguel</t>
        </is>
      </c>
      <c r="C391" s="69" t="inlineStr">
        <is>
          <t>Area Operativa 07 - Nariño-Putumayo</t>
        </is>
      </c>
      <c r="D391" s="70" t="n">
        <v>-76.92725</v>
      </c>
      <c r="E391" s="70" t="n">
        <v>0.279277778</v>
      </c>
      <c r="F391" s="68" t="n">
        <v>500</v>
      </c>
      <c r="G391" s="68" t="n">
        <v>86</v>
      </c>
      <c r="H391" s="68" t="n">
        <v>86757</v>
      </c>
      <c r="I391" s="69" t="inlineStr">
        <is>
          <t>Putumayo</t>
        </is>
      </c>
      <c r="J391" s="69" t="inlineStr">
        <is>
          <t>San Miguel</t>
        </is>
      </c>
      <c r="K391" s="72" t="n">
        <v>18</v>
      </c>
      <c r="L391" s="72" t="n">
        <v>4</v>
      </c>
      <c r="M391" s="72" t="n">
        <v>0</v>
      </c>
      <c r="N391" s="72" t="n">
        <v>25</v>
      </c>
      <c r="O391" s="72" t="n">
        <v>0</v>
      </c>
      <c r="P391" s="72" t="n">
        <v>2</v>
      </c>
      <c r="Q391" s="72" t="n">
        <v>0</v>
      </c>
      <c r="R391" s="72" t="n">
        <v>47</v>
      </c>
      <c r="S391" s="72" t="n">
        <v>10</v>
      </c>
      <c r="T391" s="72" t="n"/>
      <c r="U391" s="72" t="n"/>
      <c r="V391" s="72" t="n"/>
      <c r="W391" s="72" t="n"/>
      <c r="X391" s="72" t="n"/>
      <c r="Y391" s="72" t="n"/>
      <c r="Z391" s="72" t="n"/>
      <c r="AA391" s="72" t="n"/>
      <c r="AB391" s="72" t="n"/>
      <c r="AC391" s="72" t="n"/>
      <c r="AD391" s="72" t="n"/>
      <c r="AE391" s="72" t="n"/>
      <c r="AF391" s="72" t="n"/>
      <c r="AG391" s="72" t="n"/>
      <c r="AH391" s="72" t="n"/>
      <c r="AI391" s="72" t="n"/>
      <c r="AJ391" s="72" t="n"/>
      <c r="AK391" s="72" t="n"/>
      <c r="AL391" s="72" t="n"/>
      <c r="AM391" s="72" t="n"/>
      <c r="AN391" s="72" t="n"/>
      <c r="AO391" s="72" t="n"/>
      <c r="AP391" s="70">
        <f>COUNTIF(K391:AO391,"&gt;=0")</f>
        <v/>
      </c>
      <c r="AQ391" s="70">
        <f>IF(AP391&gt;0,SUM(K391:AO391),"")</f>
        <v/>
      </c>
      <c r="AR391" s="70">
        <f>IFERROR(VLOOKUP(A391,Climatologia_PP!A:U,9+Precipitacion!$E$2,FALSE),"")</f>
        <v/>
      </c>
      <c r="AS391" s="70">
        <f>IFERROR((AQ391/AR391)*100,"")</f>
        <v/>
      </c>
      <c r="AT391" s="70">
        <f>IFERROR(IF(AND((AQ391*$I$2*100/(AR391*AP391))&gt;100+3.33*AQ391-AR391*AP391/$I$2,AR391&lt;30),IF(100+3.33*AQ391-AR391*AP391/$I$2&gt;200,200,100+3.33*AQ391-AR391*AP391/$I$2),IF((AQ391*$I$2*100/(AR391*AP391))&lt;100+AQ391-3.33*AR391*AP391/$I$2,100+AQ391-3.33*AR391*AP391/$I$2,IF((AQ391*$I$2*100/(AR391*AP391))&gt;200,200,(AQ391*$I$2*100/(AR391*AP391))))),"")</f>
        <v/>
      </c>
      <c r="AU391" s="70">
        <f>IF(AP391&gt;0,MAX(K391:AO391),"")</f>
        <v/>
      </c>
      <c r="AV391" s="70">
        <f>IFERROR(VLOOKUP(A391,Maximos!A:AQ,8+(Precipitacion!$E$2-1)*3,FALSE),"")</f>
        <v/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1" s="72">
        <f>IFERROR(AU391-AV391,"NA")</f>
        <v/>
      </c>
    </row>
    <row r="392" ht="15" customHeight="1">
      <c r="A392" s="68" t="n">
        <v>47010030</v>
      </c>
      <c r="B392" s="69" t="inlineStr">
        <is>
          <t>Puerto Asis</t>
        </is>
      </c>
      <c r="C392" s="69" t="inlineStr">
        <is>
          <t>Area Operativa 07 - Nariño-Putumayo</t>
        </is>
      </c>
      <c r="D392" s="70" t="n">
        <v>-76.48022222</v>
      </c>
      <c r="E392" s="70" t="n">
        <v>0.473611111</v>
      </c>
      <c r="F392" s="68" t="n">
        <v>260</v>
      </c>
      <c r="G392" s="68" t="n">
        <v>86</v>
      </c>
      <c r="H392" s="68" t="n">
        <v>86568</v>
      </c>
      <c r="I392" s="69" t="inlineStr">
        <is>
          <t>Putumayo</t>
        </is>
      </c>
      <c r="J392" s="69" t="inlineStr">
        <is>
          <t>Puerto Asís</t>
        </is>
      </c>
      <c r="K392" s="72" t="n">
        <v>0</v>
      </c>
      <c r="L392" s="72" t="n">
        <v>0</v>
      </c>
      <c r="M392" s="72" t="n">
        <v>0</v>
      </c>
      <c r="N392" s="72" t="n">
        <v>0</v>
      </c>
      <c r="O392" s="72" t="n">
        <v>0</v>
      </c>
      <c r="P392" s="72" t="n">
        <v>0</v>
      </c>
      <c r="Q392" s="72" t="n">
        <v>0</v>
      </c>
      <c r="R392" s="72" t="n">
        <v>12</v>
      </c>
      <c r="S392" s="72" t="n">
        <v>22</v>
      </c>
      <c r="T392" s="72" t="n"/>
      <c r="U392" s="72" t="n"/>
      <c r="V392" s="72" t="n"/>
      <c r="W392" s="72" t="n"/>
      <c r="X392" s="72" t="n"/>
      <c r="Y392" s="72" t="n"/>
      <c r="Z392" s="72" t="n"/>
      <c r="AA392" s="72" t="n"/>
      <c r="AB392" s="72" t="n"/>
      <c r="AC392" s="72" t="n"/>
      <c r="AD392" s="72" t="n"/>
      <c r="AE392" s="72" t="n"/>
      <c r="AF392" s="72" t="n"/>
      <c r="AG392" s="72" t="n"/>
      <c r="AH392" s="72" t="n"/>
      <c r="AI392" s="72" t="n"/>
      <c r="AJ392" s="72" t="n"/>
      <c r="AK392" s="72" t="n"/>
      <c r="AL392" s="72" t="n"/>
      <c r="AM392" s="72" t="n"/>
      <c r="AN392" s="72" t="n"/>
      <c r="AO392" s="72" t="n"/>
      <c r="AP392" s="70">
        <f>COUNTIF(K392:AO392,"&gt;=0")</f>
        <v/>
      </c>
      <c r="AQ392" s="70">
        <f>IF(AP392&gt;0,SUM(K392:AO392),"")</f>
        <v/>
      </c>
      <c r="AR392" s="70">
        <f>IFERROR(VLOOKUP(A392,Climatologia_PP!A:U,9+Precipitacion!$E$2,FALSE),"")</f>
        <v/>
      </c>
      <c r="AS392" s="70">
        <f>IFERROR((AQ392/AR392)*100,"")</f>
        <v/>
      </c>
      <c r="AT392" s="70">
        <f>IFERROR(IF(AND((AQ392*$I$2*100/(AR392*AP392))&gt;100+3.33*AQ392-AR392*AP392/$I$2,AR392&lt;30),IF(100+3.33*AQ392-AR392*AP392/$I$2&gt;200,200,100+3.33*AQ392-AR392*AP392/$I$2),IF((AQ392*$I$2*100/(AR392*AP392))&lt;100+AQ392-3.33*AR392*AP392/$I$2,100+AQ392-3.33*AR392*AP392/$I$2,IF((AQ392*$I$2*100/(AR392*AP392))&gt;200,200,(AQ392*$I$2*100/(AR392*AP392))))),"")</f>
        <v/>
      </c>
      <c r="AU392" s="70">
        <f>IF(AP392&gt;0,MAX(K392:AO392),"")</f>
        <v/>
      </c>
      <c r="AV392" s="70">
        <f>IFERROR(VLOOKUP(A392,Maximos!A:AQ,8+(Precipitacion!$E$2-1)*3,FALSE),"")</f>
        <v/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2" s="72">
        <f>IFERROR(AU392-AV392,"NA")</f>
        <v/>
      </c>
    </row>
    <row r="393" ht="15" customHeight="1">
      <c r="A393" s="68" t="n">
        <v>47020020</v>
      </c>
      <c r="B393" s="69" t="inlineStr">
        <is>
          <t>Churuyaco</t>
        </is>
      </c>
      <c r="C393" s="69" t="inlineStr">
        <is>
          <t>Area Operativa 07 - Nariño-Putumayo</t>
        </is>
      </c>
      <c r="D393" s="70" t="n">
        <v>-77.09972222</v>
      </c>
      <c r="E393" s="70" t="n">
        <v>0.476972222</v>
      </c>
      <c r="F393" s="68" t="n">
        <v>500</v>
      </c>
      <c r="G393" s="68" t="n">
        <v>86</v>
      </c>
      <c r="H393" s="68" t="n">
        <v>86320</v>
      </c>
      <c r="I393" s="69" t="inlineStr">
        <is>
          <t>Putumayo</t>
        </is>
      </c>
      <c r="J393" s="69" t="inlineStr">
        <is>
          <t>Orito</t>
        </is>
      </c>
      <c r="K393" s="72" t="n">
        <v/>
      </c>
      <c r="L393" s="72" t="n">
        <v/>
      </c>
      <c r="M393" s="72" t="n">
        <v/>
      </c>
      <c r="N393" s="72" t="n">
        <v/>
      </c>
      <c r="O393" s="72" t="n">
        <v>0</v>
      </c>
      <c r="P393" s="72" t="n">
        <v>26</v>
      </c>
      <c r="Q393" s="72" t="n">
        <v>0</v>
      </c>
      <c r="R393" s="72" t="n">
        <v/>
      </c>
      <c r="S393" s="72" t="n">
        <v/>
      </c>
      <c r="T393" s="72" t="n"/>
      <c r="U393" s="72" t="n"/>
      <c r="V393" s="72" t="n"/>
      <c r="W393" s="72" t="n"/>
      <c r="X393" s="72" t="n"/>
      <c r="Y393" s="72" t="n"/>
      <c r="Z393" s="72" t="n"/>
      <c r="AA393" s="72" t="n"/>
      <c r="AB393" s="72" t="n"/>
      <c r="AC393" s="72" t="n"/>
      <c r="AD393" s="72" t="n"/>
      <c r="AE393" s="72" t="n"/>
      <c r="AF393" s="72" t="n"/>
      <c r="AG393" s="72" t="n"/>
      <c r="AH393" s="72" t="n"/>
      <c r="AI393" s="72" t="n"/>
      <c r="AJ393" s="72" t="n"/>
      <c r="AK393" s="72" t="n"/>
      <c r="AL393" s="72" t="n"/>
      <c r="AM393" s="72" t="n"/>
      <c r="AN393" s="72" t="n"/>
      <c r="AO393" s="72" t="n"/>
      <c r="AP393" s="70">
        <f>COUNTIF(K393:AO393,"&gt;=0")</f>
        <v/>
      </c>
      <c r="AQ393" s="70">
        <f>IF(AP393&gt;0,SUM(K393:AO393),"")</f>
        <v/>
      </c>
      <c r="AR393" s="70">
        <f>IFERROR(VLOOKUP(A393,Climatologia_PP!A:U,9+Precipitacion!$E$2,FALSE),"")</f>
        <v/>
      </c>
      <c r="AS393" s="70">
        <f>IFERROR((AQ393/AR393)*100,"")</f>
        <v/>
      </c>
      <c r="AT393" s="70">
        <f>IFERROR(IF(AND((AQ393*$I$2*100/(AR393*AP393))&gt;100+3.33*AQ393-AR393*AP393/$I$2,AR393&lt;30),IF(100+3.33*AQ393-AR393*AP393/$I$2&gt;200,200,100+3.33*AQ393-AR393*AP393/$I$2),IF((AQ393*$I$2*100/(AR393*AP393))&lt;100+AQ393-3.33*AR393*AP393/$I$2,100+AQ393-3.33*AR393*AP393/$I$2,IF((AQ393*$I$2*100/(AR393*AP393))&gt;200,200,(AQ393*$I$2*100/(AR393*AP393))))),"")</f>
        <v/>
      </c>
      <c r="AU393" s="70">
        <f>IF(AP393&gt;0,MAX(K393:AO393),"")</f>
        <v/>
      </c>
      <c r="AV393" s="70">
        <f>IFERROR(VLOOKUP(A393,Maximos!A:AQ,8+(Precipitacion!$E$2-1)*3,FALSE),"")</f>
        <v/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3" s="72">
        <f>IFERROR(AU393-AV393,"NA")</f>
        <v/>
      </c>
    </row>
    <row r="394" ht="15" customHeight="1">
      <c r="A394" s="68" t="n">
        <v>47010110</v>
      </c>
      <c r="B394" s="69" t="inlineStr">
        <is>
          <t>Puerto Caicedo</t>
        </is>
      </c>
      <c r="C394" s="69" t="inlineStr">
        <is>
          <t>Area Operativa 07 - Nariño-Putumayo</t>
        </is>
      </c>
      <c r="D394" s="70" t="n">
        <v>-76.60516667</v>
      </c>
      <c r="E394" s="70" t="n">
        <v>0.685916667</v>
      </c>
      <c r="F394" s="68" t="n">
        <v>300</v>
      </c>
      <c r="G394" s="68" t="n">
        <v>86</v>
      </c>
      <c r="H394" s="68" t="n">
        <v>86569</v>
      </c>
      <c r="I394" s="69" t="inlineStr">
        <is>
          <t>Putumayo</t>
        </is>
      </c>
      <c r="J394" s="69" t="inlineStr">
        <is>
          <t>Puerto Caicedo</t>
        </is>
      </c>
      <c r="K394" s="72" t="n">
        <v>0</v>
      </c>
      <c r="L394" s="72" t="n">
        <v>0</v>
      </c>
      <c r="M394" s="72" t="n">
        <v>0</v>
      </c>
      <c r="N394" s="72" t="n">
        <v>30</v>
      </c>
      <c r="O394" s="72" t="n">
        <v>0</v>
      </c>
      <c r="P394" s="72" t="n">
        <v>22</v>
      </c>
      <c r="Q394" s="72" t="n">
        <v>0</v>
      </c>
      <c r="R394" s="72" t="n">
        <v>13</v>
      </c>
      <c r="S394" s="72" t="n">
        <v>31</v>
      </c>
      <c r="T394" s="72" t="n"/>
      <c r="U394" s="72" t="n"/>
      <c r="V394" s="72" t="n"/>
      <c r="W394" s="72" t="n"/>
      <c r="X394" s="72" t="n"/>
      <c r="Y394" s="72" t="n"/>
      <c r="Z394" s="72" t="n"/>
      <c r="AA394" s="72" t="n"/>
      <c r="AB394" s="72" t="n"/>
      <c r="AC394" s="72" t="n"/>
      <c r="AD394" s="72" t="n"/>
      <c r="AE394" s="72" t="n"/>
      <c r="AF394" s="72" t="n"/>
      <c r="AG394" s="72" t="n"/>
      <c r="AH394" s="72" t="n"/>
      <c r="AI394" s="72" t="n"/>
      <c r="AJ394" s="72" t="n"/>
      <c r="AK394" s="72" t="n"/>
      <c r="AL394" s="72" t="n"/>
      <c r="AM394" s="72" t="n"/>
      <c r="AN394" s="72" t="n"/>
      <c r="AO394" s="72" t="n"/>
      <c r="AP394" s="70">
        <f>COUNTIF(K394:AO394,"&gt;=0")</f>
        <v/>
      </c>
      <c r="AQ394" s="70">
        <f>IF(AP394&gt;0,SUM(K394:AO394),"")</f>
        <v/>
      </c>
      <c r="AR394" s="70">
        <f>IFERROR(VLOOKUP(A394,Climatologia_PP!A:U,9+Precipitacion!$E$2,FALSE),"")</f>
        <v/>
      </c>
      <c r="AS394" s="70">
        <f>IFERROR((AQ394/AR394)*100,"")</f>
        <v/>
      </c>
      <c r="AT394" s="70">
        <f>IFERROR(IF(AND((AQ394*$I$2*100/(AR394*AP394))&gt;100+3.33*AQ394-AR394*AP394/$I$2,AR394&lt;30),IF(100+3.33*AQ394-AR394*AP394/$I$2&gt;200,200,100+3.33*AQ394-AR394*AP394/$I$2),IF((AQ394*$I$2*100/(AR394*AP394))&lt;100+AQ394-3.33*AR394*AP394/$I$2,100+AQ394-3.33*AR394*AP394/$I$2,IF((AQ394*$I$2*100/(AR394*AP394))&gt;200,200,(AQ394*$I$2*100/(AR394*AP394))))),"")</f>
        <v/>
      </c>
      <c r="AU394" s="70">
        <f>IF(AP394&gt;0,MAX(K394:AO394),"")</f>
        <v/>
      </c>
      <c r="AV394" s="70">
        <f>IFERROR(VLOOKUP(A394,Maximos!A:AQ,8+(Precipitacion!$E$2-1)*3,FALSE),"")</f>
        <v/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4" s="72">
        <f>IFERROR(AU394-AV394,"NA")</f>
        <v/>
      </c>
    </row>
    <row r="395" ht="15" customHeight="1">
      <c r="A395" s="68" t="n">
        <v>47015080</v>
      </c>
      <c r="B395" s="69" t="inlineStr">
        <is>
          <t>Monopamba</t>
        </is>
      </c>
      <c r="C395" s="69" t="inlineStr">
        <is>
          <t>Area Operativa 07 - Nariño-Putumayo</t>
        </is>
      </c>
      <c r="D395" s="70" t="n">
        <v>-77.30361111000001</v>
      </c>
      <c r="E395" s="70" t="n">
        <v>0.804916667</v>
      </c>
      <c r="F395" s="68" t="n">
        <v>1776</v>
      </c>
      <c r="G395" s="68" t="n">
        <v>52</v>
      </c>
      <c r="H395" s="68" t="n">
        <v>52573</v>
      </c>
      <c r="I395" s="69" t="inlineStr">
        <is>
          <t>Nariño</t>
        </is>
      </c>
      <c r="J395" s="69" t="inlineStr">
        <is>
          <t>Puerres</t>
        </is>
      </c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  <c r="AA395" s="72" t="n"/>
      <c r="AB395" s="72" t="n"/>
      <c r="AC395" s="72" t="n"/>
      <c r="AD395" s="72" t="n"/>
      <c r="AE395" s="72" t="n"/>
      <c r="AF395" s="72" t="n"/>
      <c r="AG395" s="72" t="n"/>
      <c r="AH395" s="72" t="n"/>
      <c r="AI395" s="72" t="n"/>
      <c r="AJ395" s="72" t="n"/>
      <c r="AK395" s="72" t="n"/>
      <c r="AL395" s="72" t="n"/>
      <c r="AM395" s="72" t="n"/>
      <c r="AN395" s="72" t="n"/>
      <c r="AO395" s="72" t="n"/>
      <c r="AP395" s="70">
        <f>COUNTIF(K395:AO395,"&gt;=0")</f>
        <v/>
      </c>
      <c r="AQ395" s="70">
        <f>IF(AP395&gt;0,SUM(K395:AO395),"")</f>
        <v/>
      </c>
      <c r="AR395" s="70">
        <f>IFERROR(VLOOKUP(A395,Climatologia_PP!A:U,9+Precipitacion!$E$2,FALSE),"")</f>
        <v/>
      </c>
      <c r="AS395" s="70">
        <f>IFERROR((AQ395/AR395)*100,"")</f>
        <v/>
      </c>
      <c r="AT395" s="70">
        <f>IFERROR(IF(AND((AQ395*$I$2*100/(AR395*AP395))&gt;100+3.33*AQ395-AR395*AP395/$I$2,AR395&lt;30),IF(100+3.33*AQ395-AR395*AP395/$I$2&gt;200,200,100+3.33*AQ395-AR395*AP395/$I$2),IF((AQ395*$I$2*100/(AR395*AP395))&lt;100+AQ395-3.33*AR395*AP395/$I$2,100+AQ395-3.33*AR395*AP395/$I$2,IF((AQ395*$I$2*100/(AR395*AP395))&gt;200,200,(AQ395*$I$2*100/(AR395*AP395))))),"")</f>
        <v/>
      </c>
      <c r="AU395" s="70">
        <f>IF(AP395&gt;0,MAX(K395:AO395),"")</f>
        <v/>
      </c>
      <c r="AV395" s="70">
        <f>IFERROR(VLOOKUP(A395,Maximos!A:AQ,8+(Precipitacion!$E$2-1)*3,FALSE),"")</f>
        <v/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5" s="72">
        <f>IFERROR(AU395-AV395,"NA")</f>
        <v/>
      </c>
    </row>
    <row r="396" ht="15" customHeight="1">
      <c r="A396" s="68" t="n">
        <v>52050130</v>
      </c>
      <c r="B396" s="69" t="inlineStr">
        <is>
          <t>Chiles</t>
        </is>
      </c>
      <c r="C396" s="69" t="inlineStr">
        <is>
          <t>Area Operativa 07 - Nariño-Putumayo</t>
        </is>
      </c>
      <c r="D396" s="70" t="n">
        <v>-77.84833333</v>
      </c>
      <c r="E396" s="70" t="n">
        <v>0.811666667</v>
      </c>
      <c r="F396" s="68" t="n">
        <v>3100</v>
      </c>
      <c r="G396" s="68" t="n">
        <v>52</v>
      </c>
      <c r="H396" s="68" t="n">
        <v>52227</v>
      </c>
      <c r="I396" s="69" t="inlineStr">
        <is>
          <t>Nariño</t>
        </is>
      </c>
      <c r="J396" s="69" t="inlineStr">
        <is>
          <t>Cumbal</t>
        </is>
      </c>
      <c r="K396" s="72" t="n">
        <v>0</v>
      </c>
      <c r="L396" s="72" t="n">
        <v>0</v>
      </c>
      <c r="M396" s="72" t="n">
        <v>1.7</v>
      </c>
      <c r="N396" s="72" t="n">
        <v>1.8</v>
      </c>
      <c r="O396" s="72" t="n">
        <v>0</v>
      </c>
      <c r="P396" s="72" t="n">
        <v>0</v>
      </c>
      <c r="Q396" s="72" t="n">
        <v>0</v>
      </c>
      <c r="R396" s="72" t="n">
        <v>0</v>
      </c>
      <c r="S396" s="72" t="n">
        <v>0</v>
      </c>
      <c r="T396" s="72" t="n"/>
      <c r="U396" s="72" t="n"/>
      <c r="V396" s="72" t="n"/>
      <c r="W396" s="72" t="n"/>
      <c r="X396" s="72" t="n"/>
      <c r="Y396" s="72" t="n"/>
      <c r="Z396" s="72" t="n"/>
      <c r="AA396" s="72" t="n"/>
      <c r="AB396" s="72" t="n"/>
      <c r="AC396" s="72" t="n"/>
      <c r="AD396" s="72" t="n"/>
      <c r="AE396" s="72" t="n"/>
      <c r="AF396" s="72" t="n"/>
      <c r="AG396" s="72" t="n"/>
      <c r="AH396" s="72" t="n"/>
      <c r="AI396" s="72" t="n"/>
      <c r="AJ396" s="72" t="n"/>
      <c r="AK396" s="72" t="n"/>
      <c r="AL396" s="72" t="n"/>
      <c r="AM396" s="72" t="n"/>
      <c r="AN396" s="72" t="n"/>
      <c r="AO396" s="72" t="n"/>
      <c r="AP396" s="70">
        <f>COUNTIF(K396:AO396,"&gt;=0")</f>
        <v/>
      </c>
      <c r="AQ396" s="70">
        <f>IF(AP396&gt;0,SUM(K396:AO396),"")</f>
        <v/>
      </c>
      <c r="AR396" s="70">
        <f>IFERROR(VLOOKUP(A396,Climatologia_PP!A:U,9+Precipitacion!$E$2,FALSE),"")</f>
        <v/>
      </c>
      <c r="AS396" s="70">
        <f>IFERROR((AQ396/AR396)*100,"")</f>
        <v/>
      </c>
      <c r="AT396" s="70">
        <f>IFERROR(IF(AND((AQ396*$I$2*100/(AR396*AP396))&gt;100+3.33*AQ396-AR396*AP396/$I$2,AR396&lt;30),IF(100+3.33*AQ396-AR396*AP396/$I$2&gt;200,200,100+3.33*AQ396-AR396*AP396/$I$2),IF((AQ396*$I$2*100/(AR396*AP396))&lt;100+AQ396-3.33*AR396*AP396/$I$2,100+AQ396-3.33*AR396*AP396/$I$2,IF((AQ396*$I$2*100/(AR396*AP396))&gt;200,200,(AQ396*$I$2*100/(AR396*AP396))))),"")</f>
        <v/>
      </c>
      <c r="AU396" s="70">
        <f>IF(AP396&gt;0,MAX(K396:AO396),"")</f>
        <v/>
      </c>
      <c r="AV396" s="70">
        <f>IFERROR(VLOOKUP(A396,Maximos!A:AQ,8+(Precipitacion!$E$2-1)*3,FALSE),"")</f>
        <v/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6" s="72">
        <f>IFERROR(AU396-AV396,"NA")</f>
        <v/>
      </c>
    </row>
    <row r="397" ht="15" customHeight="1">
      <c r="A397" s="68" t="n">
        <v>52050190</v>
      </c>
      <c r="B397" s="69" t="inlineStr">
        <is>
          <t>Santa Rosa Potosi</t>
        </is>
      </c>
      <c r="C397" s="69" t="inlineStr">
        <is>
          <t>Area Operativa 07 - Nariño-Putumayo</t>
        </is>
      </c>
      <c r="D397" s="70" t="n">
        <v>-77.56852778</v>
      </c>
      <c r="E397" s="70" t="n">
        <v>0.81625</v>
      </c>
      <c r="F397" s="68" t="n">
        <v>2746</v>
      </c>
      <c r="G397" s="68" t="n">
        <v>52</v>
      </c>
      <c r="H397" s="68" t="n">
        <v>52560</v>
      </c>
      <c r="I397" s="69" t="inlineStr">
        <is>
          <t>Nariño</t>
        </is>
      </c>
      <c r="J397" s="69" t="inlineStr">
        <is>
          <t>Potosí</t>
        </is>
      </c>
      <c r="K397" s="72" t="n">
        <v>2</v>
      </c>
      <c r="L397" s="72" t="n">
        <v>1</v>
      </c>
      <c r="M397" s="72" t="n">
        <v>1.4</v>
      </c>
      <c r="N397" s="72" t="n">
        <v>2</v>
      </c>
      <c r="O397" s="72" t="n">
        <v>0</v>
      </c>
      <c r="P397" s="72" t="n">
        <v>0</v>
      </c>
      <c r="Q397" s="72" t="n">
        <v>0</v>
      </c>
      <c r="R397" s="72" t="n">
        <v>0</v>
      </c>
      <c r="S397" s="72" t="n">
        <v>0</v>
      </c>
      <c r="T397" s="72" t="n"/>
      <c r="U397" s="72" t="n"/>
      <c r="V397" s="72" t="n"/>
      <c r="W397" s="72" t="n"/>
      <c r="X397" s="72" t="n"/>
      <c r="Y397" s="72" t="n"/>
      <c r="Z397" s="72" t="n"/>
      <c r="AA397" s="72" t="n"/>
      <c r="AB397" s="72" t="n"/>
      <c r="AC397" s="72" t="n"/>
      <c r="AD397" s="72" t="n"/>
      <c r="AE397" s="72" t="n"/>
      <c r="AF397" s="72" t="n"/>
      <c r="AG397" s="72" t="n"/>
      <c r="AH397" s="72" t="n"/>
      <c r="AI397" s="72" t="n"/>
      <c r="AJ397" s="72" t="n"/>
      <c r="AK397" s="72" t="n"/>
      <c r="AL397" s="72" t="n"/>
      <c r="AM397" s="72" t="n"/>
      <c r="AN397" s="72" t="n"/>
      <c r="AO397" s="72" t="n"/>
      <c r="AP397" s="70">
        <f>COUNTIF(K397:AO397,"&gt;=0")</f>
        <v/>
      </c>
      <c r="AQ397" s="70">
        <f>IF(AP397&gt;0,SUM(K397:AO397),"")</f>
        <v/>
      </c>
      <c r="AR397" s="70">
        <f>IFERROR(VLOOKUP(A397,Climatologia_PP!A:U,9+Precipitacion!$E$2,FALSE),"")</f>
        <v/>
      </c>
      <c r="AS397" s="70">
        <f>IFERROR((AQ397/AR397)*100,"")</f>
        <v/>
      </c>
      <c r="AT397" s="70">
        <f>IFERROR(IF(AND((AQ397*$I$2*100/(AR397*AP397))&gt;100+3.33*AQ397-AR397*AP397/$I$2,AR397&lt;30),IF(100+3.33*AQ397-AR397*AP397/$I$2&gt;200,200,100+3.33*AQ397-AR397*AP397/$I$2),IF((AQ397*$I$2*100/(AR397*AP397))&lt;100+AQ397-3.33*AR397*AP397/$I$2,100+AQ397-3.33*AR397*AP397/$I$2,IF((AQ397*$I$2*100/(AR397*AP397))&gt;200,200,(AQ397*$I$2*100/(AR397*AP397))))),"")</f>
        <v/>
      </c>
      <c r="AU397" s="70">
        <f>IF(AP397&gt;0,MAX(K397:AO397),"")</f>
        <v/>
      </c>
      <c r="AV397" s="70">
        <f>IFERROR(VLOOKUP(A397,Maximos!A:AQ,8+(Precipitacion!$E$2-1)*3,FALSE),"")</f>
        <v/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7" s="72">
        <f>IFERROR(AU397-AV397,"NA")</f>
        <v/>
      </c>
    </row>
    <row r="398" ht="15" customHeight="1">
      <c r="A398" s="68" t="n">
        <v>47015070</v>
      </c>
      <c r="B398" s="69" t="inlineStr">
        <is>
          <t>Puerto Umbria</t>
        </is>
      </c>
      <c r="C398" s="69" t="inlineStr">
        <is>
          <t>Area Operativa 07 - Nariño-Putumayo</t>
        </is>
      </c>
      <c r="D398" s="70" t="n">
        <v>-76.57044444</v>
      </c>
      <c r="E398" s="70" t="n">
        <v>0.838972222</v>
      </c>
      <c r="F398" s="68" t="n">
        <v>362</v>
      </c>
      <c r="G398" s="68" t="n">
        <v>86</v>
      </c>
      <c r="H398" s="68" t="n">
        <v>86885</v>
      </c>
      <c r="I398" s="69" t="inlineStr">
        <is>
          <t>Putumayo</t>
        </is>
      </c>
      <c r="J398" s="69" t="inlineStr">
        <is>
          <t>Villagarzón</t>
        </is>
      </c>
      <c r="K398" s="72" t="n">
        <v>7</v>
      </c>
      <c r="L398" s="72" t="n">
        <v>9.6</v>
      </c>
      <c r="M398" s="72" t="n">
        <v>0</v>
      </c>
      <c r="N398" s="72" t="n">
        <v>1.1</v>
      </c>
      <c r="O398" s="72" t="n">
        <v>0</v>
      </c>
      <c r="P398" s="72" t="n">
        <v>22.9</v>
      </c>
      <c r="Q398" s="72" t="n">
        <v>2</v>
      </c>
      <c r="R398" s="72" t="n">
        <v>18.6</v>
      </c>
      <c r="S398" s="72" t="n">
        <v>2.5</v>
      </c>
      <c r="T398" s="72" t="n"/>
      <c r="U398" s="72" t="n"/>
      <c r="V398" s="72" t="n"/>
      <c r="W398" s="72" t="n"/>
      <c r="X398" s="72" t="n"/>
      <c r="Y398" s="72" t="n"/>
      <c r="Z398" s="72" t="n"/>
      <c r="AA398" s="72" t="n"/>
      <c r="AB398" s="72" t="n"/>
      <c r="AC398" s="72" t="n"/>
      <c r="AD398" s="72" t="n"/>
      <c r="AE398" s="72" t="n"/>
      <c r="AF398" s="109" t="n"/>
      <c r="AG398" s="72" t="n"/>
      <c r="AH398" s="72" t="n"/>
      <c r="AI398" s="72" t="n"/>
      <c r="AJ398" s="72" t="n"/>
      <c r="AK398" s="72" t="n"/>
      <c r="AL398" s="72" t="n"/>
      <c r="AM398" s="72" t="n"/>
      <c r="AN398" s="72" t="n"/>
      <c r="AO398" s="72" t="n"/>
      <c r="AP398" s="70">
        <f>COUNTIF(K398:AO398,"&gt;=0")</f>
        <v/>
      </c>
      <c r="AQ398" s="70">
        <f>IF(AP398&gt;0,SUM(K398:AO398),"")</f>
        <v/>
      </c>
      <c r="AR398" s="70">
        <f>IFERROR(VLOOKUP(A398,Climatologia_PP!A:U,9+Precipitacion!$E$2,FALSE),"")</f>
        <v/>
      </c>
      <c r="AS398" s="70">
        <f>IFERROR((AQ398/AR398)*100,"")</f>
        <v/>
      </c>
      <c r="AT398" s="70">
        <f>IFERROR(IF(AND((AQ398*$I$2*100/(AR398*AP398))&gt;100+3.33*AQ398-AR398*AP398/$I$2,AR398&lt;30),IF(100+3.33*AQ398-AR398*AP398/$I$2&gt;200,200,100+3.33*AQ398-AR398*AP398/$I$2),IF((AQ398*$I$2*100/(AR398*AP398))&lt;100+AQ398-3.33*AR398*AP398/$I$2,100+AQ398-3.33*AR398*AP398/$I$2,IF((AQ398*$I$2*100/(AR398*AP398))&gt;200,200,(AQ398*$I$2*100/(AR398*AP398))))),"")</f>
        <v/>
      </c>
      <c r="AU398" s="70">
        <f>IF(AP398&gt;0,MAX(K398:AO398),"")</f>
        <v/>
      </c>
      <c r="AV398" s="70">
        <f>IFERROR(VLOOKUP(A398,Maximos!A:AQ,8+(Precipitacion!$E$2-1)*3,FALSE),"")</f>
        <v/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8" s="72">
        <f>IFERROR(AU398-AV398,"NA")</f>
        <v/>
      </c>
    </row>
    <row r="399" ht="15" customHeight="1">
      <c r="A399" s="68" t="n">
        <v>52050120</v>
      </c>
      <c r="B399" s="69" t="inlineStr">
        <is>
          <t>Puerres</t>
        </is>
      </c>
      <c r="C399" s="69" t="inlineStr">
        <is>
          <t>Area Operativa 07 - Nariño-Putumayo</t>
        </is>
      </c>
      <c r="D399" s="70" t="n">
        <v>-77.50291667</v>
      </c>
      <c r="E399" s="70" t="n">
        <v>0.88825</v>
      </c>
      <c r="F399" s="68" t="n">
        <v>2817</v>
      </c>
      <c r="G399" s="68" t="n">
        <v>52</v>
      </c>
      <c r="H399" s="68" t="n">
        <v>52573</v>
      </c>
      <c r="I399" s="69" t="inlineStr">
        <is>
          <t>Nariño</t>
        </is>
      </c>
      <c r="J399" s="69" t="inlineStr">
        <is>
          <t>Puerres</t>
        </is>
      </c>
      <c r="K399" s="72" t="n">
        <v>0.3</v>
      </c>
      <c r="L399" s="72" t="n">
        <v>3.3</v>
      </c>
      <c r="M399" s="72" t="n">
        <v>0.7</v>
      </c>
      <c r="N399" s="72" t="n">
        <v>0.5</v>
      </c>
      <c r="O399" s="72" t="n">
        <v>0</v>
      </c>
      <c r="P399" s="72" t="n">
        <v>1.2</v>
      </c>
      <c r="Q399" s="72" t="n">
        <v>3.4</v>
      </c>
      <c r="R399" s="72" t="n">
        <v>0</v>
      </c>
      <c r="S399" s="72" t="n">
        <v>3.3</v>
      </c>
      <c r="T399" s="72" t="n"/>
      <c r="U399" s="72" t="n"/>
      <c r="V399" s="72" t="n"/>
      <c r="W399" s="72" t="n"/>
      <c r="X399" s="72" t="n"/>
      <c r="Y399" s="72" t="n"/>
      <c r="Z399" s="72" t="n"/>
      <c r="AA399" s="72" t="n"/>
      <c r="AB399" s="72" t="n"/>
      <c r="AC399" s="72" t="n"/>
      <c r="AD399" s="72" t="n"/>
      <c r="AE399" s="72" t="n"/>
      <c r="AF399" s="72" t="n"/>
      <c r="AG399" s="72" t="n"/>
      <c r="AH399" s="72" t="n"/>
      <c r="AI399" s="72" t="n"/>
      <c r="AJ399" s="72" t="n"/>
      <c r="AK399" s="72" t="n"/>
      <c r="AL399" s="72" t="n"/>
      <c r="AM399" s="72" t="n"/>
      <c r="AN399" s="72" t="n"/>
      <c r="AO399" s="72" t="n"/>
      <c r="AP399" s="70">
        <f>COUNTIF(K399:AO399,"&gt;=0")</f>
        <v/>
      </c>
      <c r="AQ399" s="70">
        <f>IF(AP399&gt;0,SUM(K399:AO399),"")</f>
        <v/>
      </c>
      <c r="AR399" s="70">
        <f>IFERROR(VLOOKUP(A399,Climatologia_PP!A:U,9+Precipitacion!$E$2,FALSE),"")</f>
        <v/>
      </c>
      <c r="AS399" s="70">
        <f>IFERROR((AQ399/AR399)*100,"")</f>
        <v/>
      </c>
      <c r="AT399" s="70">
        <f>IFERROR(IF(AND((AQ399*$I$2*100/(AR399*AP399))&gt;100+3.33*AQ399-AR399*AP399/$I$2,AR399&lt;30),IF(100+3.33*AQ399-AR399*AP399/$I$2&gt;200,200,100+3.33*AQ399-AR399*AP399/$I$2),IF((AQ399*$I$2*100/(AR399*AP399))&lt;100+AQ399-3.33*AR399*AP399/$I$2,100+AQ399-3.33*AR399*AP399/$I$2,IF((AQ399*$I$2*100/(AR399*AP399))&gt;200,200,(AQ399*$I$2*100/(AR399*AP399))))),"")</f>
        <v/>
      </c>
      <c r="AU399" s="70">
        <f>IF(AP399&gt;0,MAX(K399:AO399),"")</f>
        <v/>
      </c>
      <c r="AV399" s="70">
        <f>IFERROR(VLOOKUP(A399,Maximos!A:AQ,8+(Precipitacion!$E$2-1)*3,FALSE),"")</f>
        <v/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9" s="72">
        <f>IFERROR(AU399-AV399,"NA")</f>
        <v/>
      </c>
    </row>
    <row r="400" ht="15" customHeight="1">
      <c r="A400" s="68" t="n">
        <v>52050100</v>
      </c>
      <c r="B400" s="69" t="inlineStr">
        <is>
          <t>Gualmatan</t>
        </is>
      </c>
      <c r="C400" s="69" t="inlineStr">
        <is>
          <t>Area Operativa 07 - Nariño-Putumayo</t>
        </is>
      </c>
      <c r="D400" s="70" t="n">
        <v>-77.58138889</v>
      </c>
      <c r="E400" s="70" t="n">
        <v>0.906666667</v>
      </c>
      <c r="F400" s="68" t="n">
        <v>2830</v>
      </c>
      <c r="G400" s="68" t="n">
        <v>52</v>
      </c>
      <c r="H400" s="68" t="n">
        <v>52323</v>
      </c>
      <c r="I400" s="69" t="inlineStr">
        <is>
          <t>Nariño</t>
        </is>
      </c>
      <c r="J400" s="69" t="inlineStr">
        <is>
          <t>Gualmatán</t>
        </is>
      </c>
      <c r="K400" s="72" t="n">
        <v>0</v>
      </c>
      <c r="L400" s="72" t="n">
        <v>1</v>
      </c>
      <c r="M400" s="72" t="n">
        <v>0</v>
      </c>
      <c r="N400" s="72" t="n">
        <v>0.7</v>
      </c>
      <c r="O400" s="72" t="n">
        <v>0</v>
      </c>
      <c r="P400" s="72" t="n">
        <v>0.5</v>
      </c>
      <c r="Q400" s="72" t="n">
        <v>1.5</v>
      </c>
      <c r="R400" s="72" t="n">
        <v>0.4</v>
      </c>
      <c r="S400" s="72" t="n">
        <v>0</v>
      </c>
      <c r="T400" s="72" t="n"/>
      <c r="U400" s="72" t="n"/>
      <c r="V400" s="72" t="n"/>
      <c r="W400" s="72" t="n"/>
      <c r="X400" s="72" t="n"/>
      <c r="Y400" s="72" t="n"/>
      <c r="Z400" s="72" t="n"/>
      <c r="AA400" s="72" t="n"/>
      <c r="AB400" s="72" t="n"/>
      <c r="AC400" s="72" t="n"/>
      <c r="AD400" s="72" t="n"/>
      <c r="AE400" s="72" t="n"/>
      <c r="AF400" s="72" t="n"/>
      <c r="AG400" s="72" t="n"/>
      <c r="AH400" s="72" t="n"/>
      <c r="AI400" s="72" t="n"/>
      <c r="AJ400" s="72" t="n"/>
      <c r="AK400" s="72" t="n"/>
      <c r="AL400" s="72" t="n"/>
      <c r="AM400" s="72" t="n"/>
      <c r="AN400" s="72" t="n"/>
      <c r="AO400" s="72" t="n"/>
      <c r="AP400" s="70">
        <f>COUNTIF(K400:AO400,"&gt;=0")</f>
        <v/>
      </c>
      <c r="AQ400" s="70">
        <f>IF(AP400&gt;0,SUM(K400:AO400),"")</f>
        <v/>
      </c>
      <c r="AR400" s="70">
        <f>IFERROR(VLOOKUP(A400,Climatologia_PP!A:U,9+Precipitacion!$E$2,FALSE),"")</f>
        <v/>
      </c>
      <c r="AS400" s="70">
        <f>IFERROR((AQ400/AR400)*100,"")</f>
        <v/>
      </c>
      <c r="AT400" s="70">
        <f>IFERROR(IF(AND((AQ400*$I$2*100/(AR400*AP400))&gt;100+3.33*AQ400-AR400*AP400/$I$2,AR400&lt;30),IF(100+3.33*AQ400-AR400*AP400/$I$2&gt;200,200,100+3.33*AQ400-AR400*AP400/$I$2),IF((AQ400*$I$2*100/(AR400*AP400))&lt;100+AQ400-3.33*AR400*AP400/$I$2,100+AQ400-3.33*AR400*AP400/$I$2,IF((AQ400*$I$2*100/(AR400*AP400))&gt;200,200,(AQ400*$I$2*100/(AR400*AP400))))),"")</f>
        <v/>
      </c>
      <c r="AU400" s="70">
        <f>IF(AP400&gt;0,MAX(K400:AO400),"")</f>
        <v/>
      </c>
      <c r="AV400" s="70">
        <f>IFERROR(VLOOKUP(A400,Maximos!A:AQ,8+(Precipitacion!$E$2-1)*3,FALSE),"")</f>
        <v/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0" s="72">
        <f>IFERROR(AU400-AV400,"NA")</f>
        <v/>
      </c>
    </row>
    <row r="401" ht="15" customHeight="1">
      <c r="A401" s="68" t="n">
        <v>47010180</v>
      </c>
      <c r="B401" s="69" t="inlineStr">
        <is>
          <t>Torre Tv San Fco</t>
        </is>
      </c>
      <c r="C401" s="69" t="inlineStr">
        <is>
          <t>Area Operativa 07 - Nariño-Putumayo</t>
        </is>
      </c>
      <c r="D401" s="70" t="n">
        <v>-76.845</v>
      </c>
      <c r="E401" s="70" t="n">
        <v>1.145416667</v>
      </c>
      <c r="F401" s="68" t="n">
        <v>3000</v>
      </c>
      <c r="G401" s="68" t="n">
        <v>86</v>
      </c>
      <c r="H401" s="68" t="n">
        <v>86755</v>
      </c>
      <c r="I401" s="69" t="inlineStr">
        <is>
          <t>Putumayo</t>
        </is>
      </c>
      <c r="J401" s="69" t="inlineStr">
        <is>
          <t>San Francisco</t>
        </is>
      </c>
      <c r="K401" s="72" t="n">
        <v>15.5</v>
      </c>
      <c r="L401" s="72" t="n">
        <v>37.8</v>
      </c>
      <c r="M401" s="72" t="n">
        <v>8.9</v>
      </c>
      <c r="N401" s="72" t="n">
        <v>16.3</v>
      </c>
      <c r="O401" s="72" t="n">
        <v>8.4</v>
      </c>
      <c r="P401" s="72" t="n">
        <v>3.6</v>
      </c>
      <c r="Q401" s="72" t="n">
        <v>8.199999999999999</v>
      </c>
      <c r="R401" s="72" t="n">
        <v>13.4</v>
      </c>
      <c r="S401" s="72" t="n">
        <v>8.9</v>
      </c>
      <c r="T401" s="72" t="n"/>
      <c r="U401" s="72" t="n"/>
      <c r="V401" s="72" t="n"/>
      <c r="W401" s="72" t="n"/>
      <c r="X401" s="72" t="n"/>
      <c r="Y401" s="72" t="n"/>
      <c r="Z401" s="72" t="n"/>
      <c r="AA401" s="72" t="n"/>
      <c r="AB401" s="72" t="n"/>
      <c r="AC401" s="72" t="n"/>
      <c r="AD401" s="72" t="n"/>
      <c r="AE401" s="72" t="n"/>
      <c r="AF401" s="72" t="n"/>
      <c r="AG401" s="72" t="n"/>
      <c r="AH401" s="72" t="n"/>
      <c r="AI401" s="72" t="n"/>
      <c r="AJ401" s="72" t="n"/>
      <c r="AK401" s="72" t="n"/>
      <c r="AL401" s="72" t="n"/>
      <c r="AM401" s="72" t="n"/>
      <c r="AN401" s="72" t="n"/>
      <c r="AO401" s="72" t="n"/>
      <c r="AP401" s="70">
        <f>COUNTIF(K401:AO401,"&gt;=0")</f>
        <v/>
      </c>
      <c r="AQ401" s="70">
        <f>IF(AP401&gt;0,SUM(K401:AO401),"")</f>
        <v/>
      </c>
      <c r="AR401" s="70">
        <f>IFERROR(VLOOKUP(A401,Climatologia_PP!A:U,9+Precipitacion!$E$2,FALSE),"")</f>
        <v/>
      </c>
      <c r="AS401" s="70">
        <f>IFERROR((AQ401/AR401)*100,"")</f>
        <v/>
      </c>
      <c r="AT401" s="70">
        <f>IFERROR(IF(AND((AQ401*$I$2*100/(AR401*AP401))&gt;100+3.33*AQ401-AR401*AP401/$I$2,AR401&lt;30),IF(100+3.33*AQ401-AR401*AP401/$I$2&gt;200,200,100+3.33*AQ401-AR401*AP401/$I$2),IF((AQ401*$I$2*100/(AR401*AP401))&lt;100+AQ401-3.33*AR401*AP401/$I$2,100+AQ401-3.33*AR401*AP401/$I$2,IF((AQ401*$I$2*100/(AR401*AP401))&gt;200,200,(AQ401*$I$2*100/(AR401*AP401))))),"")</f>
        <v/>
      </c>
      <c r="AU401" s="70">
        <f>IF(AP401&gt;0,MAX(K401:AO401),"")</f>
        <v/>
      </c>
      <c r="AV401" s="70">
        <f>IFERROR(VLOOKUP(A401,Maximos!A:AQ,8+(Precipitacion!$E$2-1)*3,FALSE),"")</f>
        <v/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1" s="72">
        <f>IFERROR(AU401-AV401,"NA")</f>
        <v/>
      </c>
    </row>
    <row r="402" ht="15" customHeight="1">
      <c r="A402" s="68" t="n">
        <v>47015100</v>
      </c>
      <c r="B402" s="69" t="inlineStr">
        <is>
          <t>El Encano - Aut</t>
        </is>
      </c>
      <c r="C402" s="69" t="inlineStr">
        <is>
          <t>Area Operativa 07 - Nariño-Putumayo</t>
        </is>
      </c>
      <c r="D402" s="70" t="n">
        <v>-77.16147221999999</v>
      </c>
      <c r="E402" s="70" t="n">
        <v>1.159944444</v>
      </c>
      <c r="F402" s="68" t="n">
        <v>2830</v>
      </c>
      <c r="G402" s="68" t="n">
        <v>52</v>
      </c>
      <c r="H402" s="68" t="n">
        <v>52001</v>
      </c>
      <c r="I402" s="69" t="inlineStr">
        <is>
          <t>Nariño</t>
        </is>
      </c>
      <c r="J402" s="69" t="inlineStr">
        <is>
          <t>Pasto</t>
        </is>
      </c>
      <c r="K402" s="72" t="n">
        <v>0</v>
      </c>
      <c r="L402" s="72" t="n">
        <v>16</v>
      </c>
      <c r="M402" s="72" t="n">
        <v>2.5</v>
      </c>
      <c r="N402" s="72" t="n">
        <v>1.1</v>
      </c>
      <c r="O402" s="72" t="n">
        <v>2.6</v>
      </c>
      <c r="P402" s="72" t="n">
        <v>0</v>
      </c>
      <c r="Q402" s="72" t="n">
        <v>1.6</v>
      </c>
      <c r="R402" s="72" t="n">
        <v>4.4</v>
      </c>
      <c r="S402" s="72" t="n">
        <v>1.8</v>
      </c>
      <c r="T402" s="72" t="n"/>
      <c r="U402" s="72" t="n"/>
      <c r="V402" s="72" t="n"/>
      <c r="W402" s="72" t="n"/>
      <c r="X402" s="72" t="n"/>
      <c r="Y402" s="72" t="n"/>
      <c r="Z402" s="72" t="n"/>
      <c r="AA402" s="72" t="n"/>
      <c r="AB402" s="72" t="n"/>
      <c r="AC402" s="72" t="n"/>
      <c r="AD402" s="72" t="n"/>
      <c r="AE402" s="72" t="n"/>
      <c r="AF402" s="72" t="n"/>
      <c r="AG402" s="72" t="n"/>
      <c r="AH402" s="72" t="n"/>
      <c r="AI402" s="72" t="n"/>
      <c r="AJ402" s="72" t="n"/>
      <c r="AK402" s="72" t="n"/>
      <c r="AL402" s="72" t="n"/>
      <c r="AM402" s="72" t="n"/>
      <c r="AN402" s="72" t="n"/>
      <c r="AO402" s="72" t="n"/>
      <c r="AP402" s="70">
        <f>COUNTIF(K402:AO402,"&gt;=0")</f>
        <v/>
      </c>
      <c r="AQ402" s="70">
        <f>IF(AP402&gt;0,SUM(K402:AO402),"")</f>
        <v/>
      </c>
      <c r="AR402" s="70">
        <f>IFERROR(VLOOKUP(A402,Climatologia_PP!A:U,9+Precipitacion!$E$2,FALSE),"")</f>
        <v/>
      </c>
      <c r="AS402" s="70">
        <f>IFERROR((AQ402/AR402)*100,"")</f>
        <v/>
      </c>
      <c r="AT402" s="70">
        <f>IFERROR(IF(AND((AQ402*$I$2*100/(AR402*AP402))&gt;100+3.33*AQ402-AR402*AP402/$I$2,AR402&lt;30),IF(100+3.33*AQ402-AR402*AP402/$I$2&gt;200,200,100+3.33*AQ402-AR402*AP402/$I$2),IF((AQ402*$I$2*100/(AR402*AP402))&lt;100+AQ402-3.33*AR402*AP402/$I$2,100+AQ402-3.33*AR402*AP402/$I$2,IF((AQ402*$I$2*100/(AR402*AP402))&gt;200,200,(AQ402*$I$2*100/(AR402*AP402))))),"")</f>
        <v/>
      </c>
      <c r="AU402" s="70">
        <f>IF(AP402&gt;0,MAX(K402:AO402),"")</f>
        <v/>
      </c>
      <c r="AV402" s="70">
        <f>IFERROR(VLOOKUP(A402,Maximos!A:AQ,8+(Precipitacion!$E$2-1)*3,FALSE),"")</f>
        <v/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2" s="72">
        <f>IFERROR(AU402-AV402,"NA")</f>
        <v/>
      </c>
    </row>
    <row r="403" ht="15" customHeight="1">
      <c r="A403" s="68" t="n">
        <v>47010090</v>
      </c>
      <c r="B403" s="69" t="inlineStr">
        <is>
          <t>San Francisco</t>
        </is>
      </c>
      <c r="C403" s="69" t="inlineStr">
        <is>
          <t>Area Operativa 07 - Nariño-Putumayo</t>
        </is>
      </c>
      <c r="D403" s="70" t="n">
        <v>-76.88338889000001</v>
      </c>
      <c r="E403" s="70" t="n">
        <v>1.178944444</v>
      </c>
      <c r="F403" s="68" t="n">
        <v>2140</v>
      </c>
      <c r="G403" s="68" t="n">
        <v>86</v>
      </c>
      <c r="H403" s="68" t="n">
        <v>86755</v>
      </c>
      <c r="I403" s="69" t="inlineStr">
        <is>
          <t>Putumayo</t>
        </is>
      </c>
      <c r="J403" s="69" t="inlineStr">
        <is>
          <t>San Francisco</t>
        </is>
      </c>
      <c r="K403" s="72" t="n">
        <v>14</v>
      </c>
      <c r="L403" s="72" t="n">
        <v>37</v>
      </c>
      <c r="M403" s="72" t="n">
        <v>6</v>
      </c>
      <c r="N403" s="72" t="n">
        <v>13</v>
      </c>
      <c r="O403" s="72" t="n">
        <v>2</v>
      </c>
      <c r="P403" s="72" t="n">
        <v>0</v>
      </c>
      <c r="Q403" s="72" t="n">
        <v>3</v>
      </c>
      <c r="R403" s="72" t="n">
        <v>9</v>
      </c>
      <c r="S403" s="72" t="n">
        <v>0</v>
      </c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  <c r="AC403" s="72" t="n"/>
      <c r="AD403" s="72" t="n"/>
      <c r="AE403" s="72" t="n"/>
      <c r="AF403" s="72" t="n"/>
      <c r="AG403" s="72" t="n"/>
      <c r="AH403" s="72" t="n"/>
      <c r="AI403" s="72" t="n"/>
      <c r="AJ403" s="72" t="n"/>
      <c r="AK403" s="72" t="n"/>
      <c r="AL403" s="72" t="n"/>
      <c r="AM403" s="72" t="n"/>
      <c r="AN403" s="72" t="n"/>
      <c r="AO403" s="72" t="n"/>
      <c r="AP403" s="70">
        <f>COUNTIF(K403:AO403,"&gt;=0")</f>
        <v/>
      </c>
      <c r="AQ403" s="70">
        <f>IF(AP403&gt;0,SUM(K403:AO403),"")</f>
        <v/>
      </c>
      <c r="AR403" s="70">
        <f>IFERROR(VLOOKUP(A403,Climatologia_PP!A:U,9+Precipitacion!$E$2,FALSE),"")</f>
        <v/>
      </c>
      <c r="AS403" s="70">
        <f>IFERROR((AQ403/AR403)*100,"")</f>
        <v/>
      </c>
      <c r="AT403" s="70">
        <f>IFERROR(IF(AND((AQ403*$I$2*100/(AR403*AP403))&gt;100+3.33*AQ403-AR403*AP403/$I$2,AR403&lt;30),IF(100+3.33*AQ403-AR403*AP403/$I$2&gt;200,200,100+3.33*AQ403-AR403*AP403/$I$2),IF((AQ403*$I$2*100/(AR403*AP403))&lt;100+AQ403-3.33*AR403*AP403/$I$2,100+AQ403-3.33*AR403*AP403/$I$2,IF((AQ403*$I$2*100/(AR403*AP403))&gt;200,200,(AQ403*$I$2*100/(AR403*AP403))))),"")</f>
        <v/>
      </c>
      <c r="AU403" s="70">
        <f>IF(AP403&gt;0,MAX(K403:AO403),"")</f>
        <v/>
      </c>
      <c r="AV403" s="70">
        <f>IFERROR(VLOOKUP(A403,Maximos!A:AQ,8+(Precipitacion!$E$2-1)*3,FALSE),"")</f>
        <v/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3" s="72">
        <f>IFERROR(AU403-AV403,"NA")</f>
        <v/>
      </c>
    </row>
    <row r="404" ht="15" customHeight="1">
      <c r="A404" s="68" t="n">
        <v>52055030</v>
      </c>
      <c r="B404" s="69" t="inlineStr">
        <is>
          <t>Bombona</t>
        </is>
      </c>
      <c r="C404" s="69" t="inlineStr">
        <is>
          <t>Area Operativa 07 - Nariño-Putumayo</t>
        </is>
      </c>
      <c r="D404" s="70" t="n">
        <v>-77.46511111</v>
      </c>
      <c r="E404" s="70" t="n">
        <v>1.184361111</v>
      </c>
      <c r="F404" s="68" t="n">
        <v>1493</v>
      </c>
      <c r="G404" s="68" t="n">
        <v>52</v>
      </c>
      <c r="H404" s="68" t="n">
        <v>52207</v>
      </c>
      <c r="I404" s="69" t="inlineStr">
        <is>
          <t>Nariño</t>
        </is>
      </c>
      <c r="J404" s="69" t="inlineStr">
        <is>
          <t>Consacá</t>
        </is>
      </c>
      <c r="K404" s="72" t="n">
        <v/>
      </c>
      <c r="L404" s="72" t="n">
        <v>0</v>
      </c>
      <c r="M404" s="72" t="n">
        <v>0</v>
      </c>
      <c r="N404" s="72" t="n">
        <v>0</v>
      </c>
      <c r="O404" s="72" t="n">
        <v>0</v>
      </c>
      <c r="P404" s="72" t="n">
        <v>0</v>
      </c>
      <c r="Q404" s="72" t="n">
        <v>0</v>
      </c>
      <c r="R404" s="72" t="n">
        <v>0</v>
      </c>
      <c r="S404" s="72" t="n">
        <v>0</v>
      </c>
      <c r="T404" s="72" t="n"/>
      <c r="U404" s="72" t="n"/>
      <c r="V404" s="72" t="n"/>
      <c r="W404" s="72" t="n"/>
      <c r="X404" s="72" t="n"/>
      <c r="Y404" s="72" t="n"/>
      <c r="Z404" s="72" t="n"/>
      <c r="AA404" s="72" t="n"/>
      <c r="AB404" s="72" t="n"/>
      <c r="AC404" s="72" t="n"/>
      <c r="AD404" s="72" t="n"/>
      <c r="AE404" s="72" t="n"/>
      <c r="AF404" s="72" t="n"/>
      <c r="AG404" s="72" t="n"/>
      <c r="AH404" s="72" t="n"/>
      <c r="AI404" s="72" t="n"/>
      <c r="AJ404" s="72" t="n"/>
      <c r="AK404" s="72" t="n"/>
      <c r="AL404" s="72" t="n"/>
      <c r="AM404" s="72" t="n"/>
      <c r="AN404" s="72" t="n"/>
      <c r="AO404" s="72" t="n"/>
      <c r="AP404" s="70">
        <f>COUNTIF(K404:AO404,"&gt;=0")</f>
        <v/>
      </c>
      <c r="AQ404" s="70">
        <f>IF(AP404&gt;0,SUM(K404:AO404),"")</f>
        <v/>
      </c>
      <c r="AR404" s="70">
        <f>IFERROR(VLOOKUP(A404,Climatologia_PP!A:U,9+Precipitacion!$E$2,FALSE),"")</f>
        <v/>
      </c>
      <c r="AS404" s="70">
        <f>IFERROR((AQ404/AR404)*100,"")</f>
        <v/>
      </c>
      <c r="AT404" s="70">
        <f>IFERROR(IF(AND((AQ404*$I$2*100/(AR404*AP404))&gt;100+3.33*AQ404-AR404*AP404/$I$2,AR404&lt;30),IF(100+3.33*AQ404-AR404*AP404/$I$2&gt;200,200,100+3.33*AQ404-AR404*AP404/$I$2),IF((AQ404*$I$2*100/(AR404*AP404))&lt;100+AQ404-3.33*AR404*AP404/$I$2,100+AQ404-3.33*AR404*AP404/$I$2,IF((AQ404*$I$2*100/(AR404*AP404))&gt;200,200,(AQ404*$I$2*100/(AR404*AP404))))),"")</f>
        <v/>
      </c>
      <c r="AU404" s="70">
        <f>IF(AP404&gt;0,MAX(K404:AO404),"")</f>
        <v/>
      </c>
      <c r="AV404" s="70">
        <f>IFERROR(VLOOKUP(A404,Maximos!A:AQ,8+(Precipitacion!$E$2-1)*3,FALSE),"")</f>
        <v/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4" s="72">
        <f>IFERROR(AU404-AV404,"NA")</f>
        <v/>
      </c>
    </row>
    <row r="405" ht="15" customHeight="1">
      <c r="A405" s="68" t="n">
        <v>52045070</v>
      </c>
      <c r="B405" s="69" t="inlineStr">
        <is>
          <t>Wilquipamba</t>
        </is>
      </c>
      <c r="C405" s="69" t="inlineStr">
        <is>
          <t>Area Operativa 07 - Nariño-Putumayo</t>
        </is>
      </c>
      <c r="D405" s="70" t="n">
        <v>-77.19</v>
      </c>
      <c r="E405" s="70" t="n">
        <v>1.199998333</v>
      </c>
      <c r="F405" s="68" t="n">
        <v>2850</v>
      </c>
      <c r="G405" s="68" t="n">
        <v>52</v>
      </c>
      <c r="H405" s="68" t="n">
        <v>52001</v>
      </c>
      <c r="I405" s="69" t="inlineStr">
        <is>
          <t>Nariño</t>
        </is>
      </c>
      <c r="J405" s="69" t="inlineStr">
        <is>
          <t>Pasto</t>
        </is>
      </c>
      <c r="K405" s="72" t="n">
        <v>0</v>
      </c>
      <c r="L405" s="72" t="n">
        <v>6.3</v>
      </c>
      <c r="M405" s="72" t="n">
        <v>1.2</v>
      </c>
      <c r="N405" s="72" t="n">
        <v>6.2</v>
      </c>
      <c r="O405" s="72" t="n">
        <v>2.5</v>
      </c>
      <c r="P405" s="72" t="n">
        <v>0</v>
      </c>
      <c r="Q405" s="72" t="n">
        <v>1.6</v>
      </c>
      <c r="R405" s="72" t="n">
        <v>3.8</v>
      </c>
      <c r="S405" s="72" t="n">
        <v>1.9</v>
      </c>
      <c r="T405" s="72" t="n"/>
      <c r="U405" s="72" t="n"/>
      <c r="V405" s="72" t="n"/>
      <c r="W405" s="72" t="n"/>
      <c r="X405" s="72" t="n"/>
      <c r="Y405" s="72" t="n"/>
      <c r="Z405" s="72" t="n"/>
      <c r="AA405" s="72" t="n"/>
      <c r="AB405" s="72" t="n"/>
      <c r="AC405" s="72" t="n"/>
      <c r="AD405" s="72" t="n"/>
      <c r="AE405" s="72" t="n"/>
      <c r="AF405" s="72" t="n"/>
      <c r="AG405" s="72" t="n"/>
      <c r="AH405" s="72" t="n"/>
      <c r="AI405" s="72" t="n"/>
      <c r="AJ405" s="72" t="n"/>
      <c r="AK405" s="72" t="n"/>
      <c r="AL405" s="72" t="n"/>
      <c r="AM405" s="72" t="n"/>
      <c r="AN405" s="72" t="n"/>
      <c r="AO405" s="72" t="n"/>
      <c r="AP405" s="70">
        <f>COUNTIF(K405:AO405,"&gt;=0")</f>
        <v/>
      </c>
      <c r="AQ405" s="70">
        <f>IF(AP405&gt;0,SUM(K405:AO405),"")</f>
        <v/>
      </c>
      <c r="AR405" s="70">
        <f>IFERROR(VLOOKUP(A405,Climatologia_PP!A:U,9+Precipitacion!$E$2,FALSE),"")</f>
        <v/>
      </c>
      <c r="AS405" s="70">
        <f>IFERROR((AQ405/AR405)*100,"")</f>
        <v/>
      </c>
      <c r="AT405" s="70">
        <f>IFERROR(IF(AND((AQ405*$I$2*100/(AR405*AP405))&gt;100+3.33*AQ405-AR405*AP405/$I$2,AR405&lt;30),IF(100+3.33*AQ405-AR405*AP405/$I$2&gt;200,200,100+3.33*AQ405-AR405*AP405/$I$2),IF((AQ405*$I$2*100/(AR405*AP405))&lt;100+AQ405-3.33*AR405*AP405/$I$2,100+AQ405-3.33*AR405*AP405/$I$2,IF((AQ405*$I$2*100/(AR405*AP405))&gt;200,200,(AQ405*$I$2*100/(AR405*AP405))))),"")</f>
        <v/>
      </c>
      <c r="AU405" s="70">
        <f>IF(AP405&gt;0,MAX(K405:AO405),"")</f>
        <v/>
      </c>
      <c r="AV405" s="70">
        <f>IFERROR(VLOOKUP(A405,Maximos!A:AQ,8+(Precipitacion!$E$2-1)*3,FALSE),"")</f>
        <v/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5" s="72">
        <f>IFERROR(AU405-AV405,"NA")</f>
        <v/>
      </c>
    </row>
    <row r="406" ht="15" customHeight="1">
      <c r="A406" s="68" t="n">
        <v>52045010</v>
      </c>
      <c r="B406" s="69" t="inlineStr">
        <is>
          <t>Obonuco</t>
        </is>
      </c>
      <c r="C406" s="69" t="inlineStr">
        <is>
          <t>Area Operativa 07 - Nariño-Putumayo</t>
        </is>
      </c>
      <c r="D406" s="70" t="n">
        <v>-77.30308333000001</v>
      </c>
      <c r="E406" s="70" t="n">
        <v>1.198222222</v>
      </c>
      <c r="F406" s="68" t="n">
        <v>2710</v>
      </c>
      <c r="G406" s="68" t="n">
        <v>52</v>
      </c>
      <c r="H406" s="68" t="n">
        <v>52001</v>
      </c>
      <c r="I406" s="69" t="inlineStr">
        <is>
          <t>Nariño</t>
        </is>
      </c>
      <c r="J406" s="69" t="inlineStr">
        <is>
          <t>Pasto</t>
        </is>
      </c>
      <c r="K406" s="72" t="n">
        <v>0</v>
      </c>
      <c r="L406" s="72" t="n">
        <v>0.3</v>
      </c>
      <c r="M406" s="72" t="n">
        <v>1</v>
      </c>
      <c r="N406" s="72" t="n">
        <v>0</v>
      </c>
      <c r="O406" s="72" t="n">
        <v>0.1</v>
      </c>
      <c r="P406" s="72" t="n">
        <v>0</v>
      </c>
      <c r="Q406" s="72" t="n">
        <v>0</v>
      </c>
      <c r="R406" s="72" t="n">
        <v>0.3</v>
      </c>
      <c r="S406" s="72" t="n">
        <v/>
      </c>
      <c r="T406" s="72" t="n"/>
      <c r="U406" s="72" t="n"/>
      <c r="V406" s="72" t="n"/>
      <c r="W406" s="72" t="n"/>
      <c r="X406" s="72" t="n"/>
      <c r="Y406" s="72" t="n"/>
      <c r="Z406" s="72" t="n"/>
      <c r="AA406" s="72" t="n"/>
      <c r="AB406" s="72" t="n"/>
      <c r="AC406" s="72" t="n"/>
      <c r="AD406" s="72" t="n"/>
      <c r="AE406" s="72" t="n"/>
      <c r="AF406" s="72" t="n"/>
      <c r="AG406" s="72" t="n"/>
      <c r="AH406" s="72" t="n"/>
      <c r="AI406" s="72" t="n"/>
      <c r="AJ406" s="72" t="n"/>
      <c r="AK406" s="72" t="n"/>
      <c r="AL406" s="72" t="n"/>
      <c r="AM406" s="72" t="n"/>
      <c r="AN406" s="72" t="n"/>
      <c r="AO406" s="72" t="n"/>
      <c r="AP406" s="70">
        <f>COUNTIF(K406:AO406,"&gt;=0")</f>
        <v/>
      </c>
      <c r="AQ406" s="70">
        <f>IF(AP406&gt;0,SUM(K406:AO406),"")</f>
        <v/>
      </c>
      <c r="AR406" s="70">
        <f>IFERROR(VLOOKUP(A406,Climatologia_PP!A:U,9+Precipitacion!$E$2,FALSE),"")</f>
        <v/>
      </c>
      <c r="AS406" s="70">
        <f>IFERROR((AQ406/AR406)*100,"")</f>
        <v/>
      </c>
      <c r="AT406" s="70">
        <f>IFERROR(IF(AND((AQ406*$I$2*100/(AR406*AP406))&gt;100+3.33*AQ406-AR406*AP406/$I$2,AR406&lt;30),IF(100+3.33*AQ406-AR406*AP406/$I$2&gt;200,200,100+3.33*AQ406-AR406*AP406/$I$2),IF((AQ406*$I$2*100/(AR406*AP406))&lt;100+AQ406-3.33*AR406*AP406/$I$2,100+AQ406-3.33*AR406*AP406/$I$2,IF((AQ406*$I$2*100/(AR406*AP406))&gt;200,200,(AQ406*$I$2*100/(AR406*AP406))))),"")</f>
        <v/>
      </c>
      <c r="AU406" s="70">
        <f>IF(AP406&gt;0,MAX(K406:AO406),"")</f>
        <v/>
      </c>
      <c r="AV406" s="70">
        <f>IFERROR(VLOOKUP(A406,Maximos!A:AQ,8+(Precipitacion!$E$2-1)*3,FALSE),"")</f>
        <v/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6" s="72">
        <f>IFERROR(AU406-AV406,"NA")</f>
        <v/>
      </c>
    </row>
    <row r="407" ht="15" customHeight="1">
      <c r="A407" s="68" t="n">
        <v>47015040</v>
      </c>
      <c r="B407" s="69" t="inlineStr">
        <is>
          <t>Michoacan</t>
        </is>
      </c>
      <c r="C407" s="69" t="inlineStr">
        <is>
          <t>Area Operativa 07 - Nariño-Putumayo</t>
        </is>
      </c>
      <c r="D407" s="70" t="n">
        <v>-76.96097222</v>
      </c>
      <c r="E407" s="70" t="n">
        <v>1.198277778</v>
      </c>
      <c r="F407" s="68" t="n">
        <v>2100</v>
      </c>
      <c r="G407" s="68" t="n">
        <v>86</v>
      </c>
      <c r="H407" s="68" t="n">
        <v>86219</v>
      </c>
      <c r="I407" s="69" t="inlineStr">
        <is>
          <t>Putumayo</t>
        </is>
      </c>
      <c r="J407" s="69" t="inlineStr">
        <is>
          <t>Colón</t>
        </is>
      </c>
      <c r="K407" s="72" t="n">
        <v>8.5</v>
      </c>
      <c r="L407" s="72" t="n">
        <v>13.3</v>
      </c>
      <c r="M407" s="72" t="n">
        <v>4.4</v>
      </c>
      <c r="N407" s="72" t="n">
        <v>5.8</v>
      </c>
      <c r="O407" s="72" t="n">
        <v>0</v>
      </c>
      <c r="P407" s="72" t="n">
        <v>0</v>
      </c>
      <c r="Q407" s="72" t="n">
        <v>0</v>
      </c>
      <c r="R407" s="72" t="n">
        <v>1.7</v>
      </c>
      <c r="S407" s="72" t="n">
        <v>3.5</v>
      </c>
      <c r="T407" s="72" t="n"/>
      <c r="U407" s="72" t="n"/>
      <c r="V407" s="72" t="n"/>
      <c r="W407" s="72" t="n"/>
      <c r="X407" s="72" t="n"/>
      <c r="Y407" s="72" t="n"/>
      <c r="Z407" s="72" t="n"/>
      <c r="AA407" s="72" t="n"/>
      <c r="AB407" s="72" t="n"/>
      <c r="AC407" s="72" t="n"/>
      <c r="AD407" s="72" t="n"/>
      <c r="AE407" s="72" t="n"/>
      <c r="AF407" s="72" t="n"/>
      <c r="AG407" s="72" t="n"/>
      <c r="AH407" s="72" t="n"/>
      <c r="AI407" s="72" t="n"/>
      <c r="AJ407" s="72" t="n"/>
      <c r="AK407" s="72" t="n"/>
      <c r="AL407" s="72" t="n"/>
      <c r="AM407" s="72" t="n"/>
      <c r="AN407" s="72" t="n"/>
      <c r="AO407" s="72" t="n"/>
      <c r="AP407" s="70">
        <f>COUNTIF(K407:AO407,"&gt;=0")</f>
        <v/>
      </c>
      <c r="AQ407" s="70">
        <f>IF(AP407&gt;0,SUM(K407:AO407),"")</f>
        <v/>
      </c>
      <c r="AR407" s="70">
        <f>IFERROR(VLOOKUP(A407,Climatologia_PP!A:U,9+Precipitacion!$E$2,FALSE),"")</f>
        <v/>
      </c>
      <c r="AS407" s="70">
        <f>IFERROR((AQ407/AR407)*100,"")</f>
        <v/>
      </c>
      <c r="AT407" s="70">
        <f>IFERROR(IF(AND((AQ407*$I$2*100/(AR407*AP407))&gt;100+3.33*AQ407-AR407*AP407/$I$2,AR407&lt;30),IF(100+3.33*AQ407-AR407*AP407/$I$2&gt;200,200,100+3.33*AQ407-AR407*AP407/$I$2),IF((AQ407*$I$2*100/(AR407*AP407))&lt;100+AQ407-3.33*AR407*AP407/$I$2,100+AQ407-3.33*AR407*AP407/$I$2,IF((AQ407*$I$2*100/(AR407*AP407))&gt;200,200,(AQ407*$I$2*100/(AR407*AP407))))),"")</f>
        <v/>
      </c>
      <c r="AU407" s="70">
        <f>IF(AP407&gt;0,MAX(K407:AO407),"")</f>
        <v/>
      </c>
      <c r="AV407" s="70">
        <f>IFERROR(VLOOKUP(A407,Maximos!A:AQ,8+(Precipitacion!$E$2-1)*3,FALSE),"")</f>
        <v/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7" s="72">
        <f>IFERROR(AU407-AV407,"NA")</f>
        <v/>
      </c>
    </row>
    <row r="408" ht="15" customHeight="1">
      <c r="A408" s="68" t="n">
        <v>52010030</v>
      </c>
      <c r="B408" s="69" t="inlineStr">
        <is>
          <t>Rosario El</t>
        </is>
      </c>
      <c r="C408" s="69" t="inlineStr">
        <is>
          <t>Area Operativa 07 - Nariño-Putumayo</t>
        </is>
      </c>
      <c r="D408" s="70" t="n">
        <v>-77.33750000000001</v>
      </c>
      <c r="E408" s="70" t="n">
        <v>1.739444444</v>
      </c>
      <c r="F408" s="68" t="n">
        <v>1700</v>
      </c>
      <c r="G408" s="68" t="n">
        <v>52</v>
      </c>
      <c r="H408" s="68" t="n">
        <v>52256</v>
      </c>
      <c r="I408" s="69" t="inlineStr">
        <is>
          <t>Nariño</t>
        </is>
      </c>
      <c r="J408" s="69" t="inlineStr">
        <is>
          <t>El Rosario</t>
        </is>
      </c>
      <c r="K408" s="72" t="n">
        <v>0</v>
      </c>
      <c r="L408" s="72" t="n">
        <v>4.5</v>
      </c>
      <c r="M408" s="72" t="n">
        <v>0</v>
      </c>
      <c r="N408" s="72" t="n">
        <v>0</v>
      </c>
      <c r="O408" s="72" t="n">
        <v>0</v>
      </c>
      <c r="P408" s="72" t="n">
        <v>0</v>
      </c>
      <c r="Q408" s="72" t="n">
        <v>0</v>
      </c>
      <c r="R408" s="72" t="n">
        <v>0</v>
      </c>
      <c r="S408" s="72" t="n">
        <v>0</v>
      </c>
      <c r="T408" s="72" t="n"/>
      <c r="U408" s="72" t="n"/>
      <c r="V408" s="72" t="n"/>
      <c r="W408" s="72" t="n"/>
      <c r="X408" s="72" t="n"/>
      <c r="Y408" s="72" t="n"/>
      <c r="Z408" s="72" t="n"/>
      <c r="AA408" s="72" t="n"/>
      <c r="AB408" s="72" t="n"/>
      <c r="AC408" s="72" t="n"/>
      <c r="AD408" s="72" t="n"/>
      <c r="AE408" s="72" t="n"/>
      <c r="AF408" s="72" t="n"/>
      <c r="AG408" s="72" t="n"/>
      <c r="AH408" s="72" t="n"/>
      <c r="AI408" s="72" t="n"/>
      <c r="AJ408" s="72" t="n"/>
      <c r="AK408" s="72" t="n"/>
      <c r="AL408" s="72" t="n"/>
      <c r="AM408" s="72" t="n"/>
      <c r="AN408" s="72" t="n"/>
      <c r="AO408" s="72" t="n"/>
      <c r="AP408" s="70">
        <f>COUNTIF(K408:AO408,"&gt;=0")</f>
        <v/>
      </c>
      <c r="AQ408" s="70">
        <f>IF(AP408&gt;0,SUM(K408:AO408),"")</f>
        <v/>
      </c>
      <c r="AR408" s="70">
        <f>IFERROR(VLOOKUP(A408,Climatologia_PP!A:U,9+Precipitacion!$E$2,FALSE),"")</f>
        <v/>
      </c>
      <c r="AS408" s="70">
        <f>IFERROR((AQ408/AR408)*100,"")</f>
        <v/>
      </c>
      <c r="AT408" s="70">
        <f>IFERROR(IF(AND((AQ408*$I$2*100/(AR408*AP408))&gt;100+3.33*AQ408-AR408*AP408/$I$2,AR408&lt;30),IF(100+3.33*AQ408-AR408*AP408/$I$2&gt;200,200,100+3.33*AQ408-AR408*AP408/$I$2),IF((AQ408*$I$2*100/(AR408*AP408))&lt;100+AQ408-3.33*AR408*AP408/$I$2,100+AQ408-3.33*AR408*AP408/$I$2,IF((AQ408*$I$2*100/(AR408*AP408))&gt;200,200,(AQ408*$I$2*100/(AR408*AP408))))),"")</f>
        <v/>
      </c>
      <c r="AU408" s="70">
        <f>IF(AP408&gt;0,MAX(K408:AO408),"")</f>
        <v/>
      </c>
      <c r="AV408" s="70">
        <f>IFERROR(VLOOKUP(A408,Maximos!A:AQ,8+(Precipitacion!$E$2-1)*3,FALSE),"")</f>
        <v/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8" s="72">
        <f>IFERROR(AU408-AV408,"NA")</f>
        <v/>
      </c>
    </row>
    <row r="409" ht="15" customHeight="1">
      <c r="A409" s="68" t="n">
        <v>52070030</v>
      </c>
      <c r="B409" s="69" t="inlineStr">
        <is>
          <t>Llano Verde</t>
        </is>
      </c>
      <c r="C409" s="69" t="inlineStr">
        <is>
          <t>Area Operativa 07 - Nariño-Putumayo</t>
        </is>
      </c>
      <c r="D409" s="70" t="n">
        <v>-77.52777777999999</v>
      </c>
      <c r="E409" s="70" t="n">
        <v>1.739722222</v>
      </c>
      <c r="F409" s="68" t="n">
        <v>340</v>
      </c>
      <c r="G409" s="68" t="n">
        <v>52</v>
      </c>
      <c r="H409" s="68" t="n">
        <v>52540</v>
      </c>
      <c r="I409" s="69" t="inlineStr">
        <is>
          <t>Nariño</t>
        </is>
      </c>
      <c r="J409" s="69" t="inlineStr">
        <is>
          <t>Policarpa</t>
        </is>
      </c>
      <c r="K409" s="72" t="n">
        <v>0</v>
      </c>
      <c r="L409" s="72" t="n">
        <v>0</v>
      </c>
      <c r="M409" s="72" t="n">
        <v>0</v>
      </c>
      <c r="N409" s="72" t="n">
        <v>0</v>
      </c>
      <c r="O409" s="72" t="n">
        <v>0</v>
      </c>
      <c r="P409" s="72" t="n">
        <v/>
      </c>
      <c r="Q409" s="72" t="n">
        <v/>
      </c>
      <c r="R409" s="72" t="n">
        <v/>
      </c>
      <c r="S409" s="72" t="n">
        <v/>
      </c>
      <c r="T409" s="72" t="n"/>
      <c r="U409" s="72" t="n"/>
      <c r="V409" s="72" t="n"/>
      <c r="W409" s="72" t="n"/>
      <c r="X409" s="72" t="n"/>
      <c r="Y409" s="72" t="n"/>
      <c r="Z409" s="72" t="n"/>
      <c r="AA409" s="72" t="n"/>
      <c r="AB409" s="72" t="n"/>
      <c r="AC409" s="72" t="n"/>
      <c r="AD409" s="72" t="n"/>
      <c r="AE409" s="72" t="n"/>
      <c r="AF409" s="72" t="n"/>
      <c r="AG409" s="72" t="n"/>
      <c r="AH409" s="72" t="n"/>
      <c r="AI409" s="72" t="n"/>
      <c r="AJ409" s="72" t="n"/>
      <c r="AK409" s="72" t="n"/>
      <c r="AL409" s="72" t="n"/>
      <c r="AM409" s="72" t="n"/>
      <c r="AN409" s="72" t="n"/>
      <c r="AO409" s="72" t="n"/>
      <c r="AP409" s="70">
        <f>COUNTIF(K409:AO409,"&gt;=0")</f>
        <v/>
      </c>
      <c r="AQ409" s="70">
        <f>IF(AP409&gt;0,SUM(K409:AO409),"")</f>
        <v/>
      </c>
      <c r="AR409" s="70">
        <f>IFERROR(VLOOKUP(A409,Climatologia_PP!A:U,9+Precipitacion!$E$2,FALSE),"")</f>
        <v/>
      </c>
      <c r="AS409" s="70">
        <f>IFERROR((AQ409/AR409)*100,"")</f>
        <v/>
      </c>
      <c r="AT409" s="70">
        <f>IFERROR(IF(AND((AQ409*$I$2*100/(AR409*AP409))&gt;100+3.33*AQ409-AR409*AP409/$I$2,AR409&lt;30),IF(100+3.33*AQ409-AR409*AP409/$I$2&gt;200,200,100+3.33*AQ409-AR409*AP409/$I$2),IF((AQ409*$I$2*100/(AR409*AP409))&lt;100+AQ409-3.33*AR409*AP409/$I$2,100+AQ409-3.33*AR409*AP409/$I$2,IF((AQ409*$I$2*100/(AR409*AP409))&gt;200,200,(AQ409*$I$2*100/(AR409*AP409))))),"")</f>
        <v/>
      </c>
      <c r="AU409" s="70">
        <f>IF(AP409&gt;0,MAX(K409:AO409),"")</f>
        <v/>
      </c>
      <c r="AV409" s="70">
        <f>IFERROR(VLOOKUP(A409,Maximos!A:AQ,8+(Precipitacion!$E$2-1)*3,FALSE),"")</f>
        <v/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9" s="72">
        <f>IFERROR(AU409-AV409,"NA")</f>
        <v/>
      </c>
    </row>
    <row r="410" ht="15" customHeight="1">
      <c r="A410" s="68" t="n">
        <v>52025020</v>
      </c>
      <c r="B410" s="69" t="inlineStr">
        <is>
          <t>Milagros Los</t>
        </is>
      </c>
      <c r="C410" s="69" t="inlineStr">
        <is>
          <t>Area Operativa 07 - Nariño-Putumayo</t>
        </is>
      </c>
      <c r="D410" s="70" t="n">
        <v>-76.89166667000001</v>
      </c>
      <c r="E410" s="70" t="n">
        <v>1.753333333</v>
      </c>
      <c r="F410" s="68" t="n">
        <v>2300</v>
      </c>
      <c r="G410" s="68" t="n">
        <v>19</v>
      </c>
      <c r="H410" s="68" t="n">
        <v>19100</v>
      </c>
      <c r="I410" s="69" t="inlineStr">
        <is>
          <t>Cauca</t>
        </is>
      </c>
      <c r="J410" s="69" t="inlineStr">
        <is>
          <t>Bolívar</t>
        </is>
      </c>
      <c r="K410" s="72" t="n">
        <v>0.5</v>
      </c>
      <c r="L410" s="72" t="n">
        <v>0</v>
      </c>
      <c r="M410" s="72" t="n">
        <v>0</v>
      </c>
      <c r="N410" s="72" t="n">
        <v>0</v>
      </c>
      <c r="O410" s="72" t="n">
        <v>0</v>
      </c>
      <c r="P410" s="72" t="n">
        <v>0</v>
      </c>
      <c r="Q410" s="72" t="n">
        <v>0</v>
      </c>
      <c r="R410" s="72" t="n">
        <v>0</v>
      </c>
      <c r="S410" s="72" t="n">
        <v>0</v>
      </c>
      <c r="T410" s="72" t="n"/>
      <c r="U410" s="72" t="n"/>
      <c r="V410" s="72" t="n"/>
      <c r="W410" s="72" t="n"/>
      <c r="X410" s="72" t="n"/>
      <c r="Y410" s="72" t="n"/>
      <c r="Z410" s="72" t="n"/>
      <c r="AA410" s="72" t="n"/>
      <c r="AB410" s="72" t="n"/>
      <c r="AC410" s="72" t="n"/>
      <c r="AD410" s="72" t="n"/>
      <c r="AE410" s="72" t="n"/>
      <c r="AF410" s="72" t="n"/>
      <c r="AG410" s="72" t="n"/>
      <c r="AH410" s="72" t="n"/>
      <c r="AI410" s="72" t="n"/>
      <c r="AJ410" s="72" t="n"/>
      <c r="AK410" s="72" t="n"/>
      <c r="AL410" s="72" t="n"/>
      <c r="AM410" s="72" t="n"/>
      <c r="AN410" s="72" t="n"/>
      <c r="AO410" s="72" t="n"/>
      <c r="AP410" s="70">
        <f>COUNTIF(K410:AO410,"&gt;=0")</f>
        <v/>
      </c>
      <c r="AQ410" s="70">
        <f>IF(AP410&gt;0,SUM(K410:AO410),"")</f>
        <v/>
      </c>
      <c r="AR410" s="70">
        <f>IFERROR(VLOOKUP(A410,Climatologia_PP!A:U,9+Precipitacion!$E$2,FALSE),"")</f>
        <v/>
      </c>
      <c r="AS410" s="70">
        <f>IFERROR((AQ410/AR410)*100,"")</f>
        <v/>
      </c>
      <c r="AT410" s="70">
        <f>IFERROR(IF(AND((AQ410*$I$2*100/(AR410*AP410))&gt;100+3.33*AQ410-AR410*AP410/$I$2,AR410&lt;30),IF(100+3.33*AQ410-AR410*AP410/$I$2&gt;200,200,100+3.33*AQ410-AR410*AP410/$I$2),IF((AQ410*$I$2*100/(AR410*AP410))&lt;100+AQ410-3.33*AR410*AP410/$I$2,100+AQ410-3.33*AR410*AP410/$I$2,IF((AQ410*$I$2*100/(AR410*AP410))&gt;200,200,(AQ410*$I$2*100/(AR410*AP410))))),"")</f>
        <v/>
      </c>
      <c r="AU410" s="70">
        <f>IF(AP410&gt;0,MAX(K410:AO410),"")</f>
        <v/>
      </c>
      <c r="AV410" s="70">
        <f>IFERROR(VLOOKUP(A410,Maximos!A:AQ,8+(Precipitacion!$E$2-1)*3,FALSE),"")</f>
        <v/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0" s="72">
        <f>IFERROR(AU410-AV410,"NA")</f>
        <v/>
      </c>
    </row>
    <row r="411" ht="15" customHeight="1">
      <c r="A411" s="68" t="n">
        <v>52070010</v>
      </c>
      <c r="B411" s="69" t="inlineStr">
        <is>
          <t>Magui</t>
        </is>
      </c>
      <c r="C411" s="69" t="inlineStr">
        <is>
          <t>Area Operativa 07 - Nariño-Putumayo</t>
        </is>
      </c>
      <c r="D411" s="70" t="n">
        <v>-78.18388889000001</v>
      </c>
      <c r="E411" s="70" t="n">
        <v>1.765</v>
      </c>
      <c r="F411" s="68" t="n">
        <v>100</v>
      </c>
      <c r="G411" s="68" t="n">
        <v>52</v>
      </c>
      <c r="H411" s="68" t="n">
        <v>52427</v>
      </c>
      <c r="I411" s="69" t="inlineStr">
        <is>
          <t>Nariño</t>
        </is>
      </c>
      <c r="J411" s="69" t="inlineStr">
        <is>
          <t>Magüí</t>
        </is>
      </c>
      <c r="K411" s="72" t="n">
        <v>23</v>
      </c>
      <c r="L411" s="72" t="n">
        <v>44</v>
      </c>
      <c r="M411" s="72" t="n">
        <v>1</v>
      </c>
      <c r="N411" s="72" t="n">
        <v>10</v>
      </c>
      <c r="O411" s="72" t="n">
        <v>2</v>
      </c>
      <c r="P411" s="72" t="n">
        <v>0</v>
      </c>
      <c r="Q411" s="72" t="n">
        <v>5</v>
      </c>
      <c r="R411" s="72" t="n">
        <v>0</v>
      </c>
      <c r="S411" s="72" t="n">
        <v>33</v>
      </c>
      <c r="T411" s="72" t="n"/>
      <c r="U411" s="72" t="n"/>
      <c r="V411" s="72" t="n"/>
      <c r="W411" s="72" t="n"/>
      <c r="X411" s="72" t="n"/>
      <c r="Y411" s="72" t="n"/>
      <c r="Z411" s="72" t="n"/>
      <c r="AA411" s="72" t="n"/>
      <c r="AB411" s="72" t="n"/>
      <c r="AC411" s="72" t="n"/>
      <c r="AD411" s="72" t="n"/>
      <c r="AE411" s="72" t="n"/>
      <c r="AF411" s="72" t="n"/>
      <c r="AG411" s="72" t="n"/>
      <c r="AH411" s="72" t="n"/>
      <c r="AI411" s="72" t="n"/>
      <c r="AJ411" s="72" t="n"/>
      <c r="AK411" s="110" t="n"/>
      <c r="AL411" s="72" t="n"/>
      <c r="AM411" s="72" t="n"/>
      <c r="AN411" s="72" t="n"/>
      <c r="AO411" s="72" t="n"/>
      <c r="AP411" s="70">
        <f>COUNTIF(K411:AO411,"&gt;=0")</f>
        <v/>
      </c>
      <c r="AQ411" s="70">
        <f>IF(AP411&gt;0,SUM(K411:AO411),"")</f>
        <v/>
      </c>
      <c r="AR411" s="70">
        <f>IFERROR(VLOOKUP(A411,Climatologia_PP!A:U,9+Precipitacion!$E$2,FALSE),"")</f>
        <v/>
      </c>
      <c r="AS411" s="70">
        <f>IFERROR((AQ411/AR411)*100,"")</f>
        <v/>
      </c>
      <c r="AT411" s="70">
        <f>IFERROR(IF(AND((AQ411*$I$2*100/(AR411*AP411))&gt;100+3.33*AQ411-AR411*AP411/$I$2,AR411&lt;30),IF(100+3.33*AQ411-AR411*AP411/$I$2&gt;200,200,100+3.33*AQ411-AR411*AP411/$I$2),IF((AQ411*$I$2*100/(AR411*AP411))&lt;100+AQ411-3.33*AR411*AP411/$I$2,100+AQ411-3.33*AR411*AP411/$I$2,IF((AQ411*$I$2*100/(AR411*AP411))&gt;200,200,(AQ411*$I$2*100/(AR411*AP411))))),"")</f>
        <v/>
      </c>
      <c r="AU411" s="70">
        <f>IF(AP411&gt;0,MAX(K411:AO411),"")</f>
        <v/>
      </c>
      <c r="AV411" s="70">
        <f>IFERROR(VLOOKUP(A411,Maximos!A:AQ,8+(Precipitacion!$E$2-1)*3,FALSE),"")</f>
        <v/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>
        <f>IFERROR(AU411-AV411,"NA")</f>
        <v/>
      </c>
    </row>
    <row r="412" ht="15" customHeight="1">
      <c r="A412" s="68" t="n">
        <v>52025010</v>
      </c>
      <c r="B412" s="69" t="inlineStr">
        <is>
          <t>Bolívar</t>
        </is>
      </c>
      <c r="C412" s="69" t="inlineStr">
        <is>
          <t>Area Operativa 07 - Nariño-Putumayo</t>
        </is>
      </c>
      <c r="D412" s="70" t="n">
        <v>-77.00402778</v>
      </c>
      <c r="E412" s="70" t="n">
        <v>1.829944444</v>
      </c>
      <c r="F412" s="68" t="n">
        <v>1510</v>
      </c>
      <c r="G412" s="68" t="n">
        <v>19</v>
      </c>
      <c r="H412" s="68" t="n">
        <v>19100</v>
      </c>
      <c r="I412" s="69" t="inlineStr">
        <is>
          <t>Cauca</t>
        </is>
      </c>
      <c r="J412" s="69" t="inlineStr">
        <is>
          <t>Bolívar</t>
        </is>
      </c>
      <c r="K412" s="72" t="n">
        <v>0</v>
      </c>
      <c r="L412" s="72" t="n">
        <v>0</v>
      </c>
      <c r="M412" s="72" t="n">
        <v>0</v>
      </c>
      <c r="N412" s="72" t="n">
        <v>0</v>
      </c>
      <c r="O412" s="72" t="n">
        <v>0</v>
      </c>
      <c r="P412" s="72" t="n">
        <v>0</v>
      </c>
      <c r="Q412" s="72" t="n">
        <v>0</v>
      </c>
      <c r="R412" s="72" t="n">
        <v>0</v>
      </c>
      <c r="S412" s="72" t="n">
        <v>0</v>
      </c>
      <c r="T412" s="72" t="n"/>
      <c r="U412" s="72" t="n"/>
      <c r="V412" s="72" t="n"/>
      <c r="W412" s="72" t="n"/>
      <c r="X412" s="72" t="n"/>
      <c r="Y412" s="72" t="n"/>
      <c r="Z412" s="72" t="n"/>
      <c r="AA412" s="72" t="n"/>
      <c r="AB412" s="72" t="n"/>
      <c r="AC412" s="72" t="n"/>
      <c r="AD412" s="72" t="n"/>
      <c r="AE412" s="72" t="n"/>
      <c r="AF412" s="72" t="n"/>
      <c r="AG412" s="72" t="n"/>
      <c r="AH412" s="72" t="n"/>
      <c r="AI412" s="72" t="n"/>
      <c r="AJ412" s="72" t="n"/>
      <c r="AK412" s="72" t="n"/>
      <c r="AL412" s="72" t="n"/>
      <c r="AM412" s="72" t="n"/>
      <c r="AN412" s="72" t="n"/>
      <c r="AO412" s="72" t="n"/>
      <c r="AP412" s="70">
        <f>COUNTIF(K412:AO412,"&gt;=0")</f>
        <v/>
      </c>
      <c r="AQ412" s="70">
        <f>IF(AP412&gt;0,SUM(K412:AO412),"")</f>
        <v/>
      </c>
      <c r="AR412" s="70">
        <f>IFERROR(VLOOKUP(A412,Climatologia_PP!A:U,9+Precipitacion!$E$2,FALSE),"")</f>
        <v/>
      </c>
      <c r="AS412" s="70">
        <f>IFERROR((AQ412/AR412)*100,"")</f>
        <v/>
      </c>
      <c r="AT412" s="70">
        <f>IFERROR(IF(AND((AQ412*$I$2*100/(AR412*AP412))&gt;100+3.33*AQ412-AR412*AP412/$I$2,AR412&lt;30),IF(100+3.33*AQ412-AR412*AP412/$I$2&gt;200,200,100+3.33*AQ412-AR412*AP412/$I$2),IF((AQ412*$I$2*100/(AR412*AP412))&lt;100+AQ412-3.33*AR412*AP412/$I$2,100+AQ412-3.33*AR412*AP412/$I$2,IF((AQ412*$I$2*100/(AR412*AP412))&gt;200,200,(AQ412*$I$2*100/(AR412*AP412))))),"")</f>
        <v/>
      </c>
      <c r="AU412" s="70">
        <f>IF(AP412&gt;0,MAX(K412:AO412),"")</f>
        <v/>
      </c>
      <c r="AV412" s="70">
        <f>IFERROR(VLOOKUP(A412,Maximos!A:AQ,8+(Precipitacion!$E$2-1)*3,FALSE),"")</f>
        <v/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>
        <f>IFERROR(AU412-AV412,"NA")</f>
        <v/>
      </c>
    </row>
    <row r="413" ht="15" customHeight="1">
      <c r="A413" s="68" t="n">
        <v>44010040</v>
      </c>
      <c r="B413" s="69" t="inlineStr">
        <is>
          <t>Minchoy</t>
        </is>
      </c>
      <c r="C413" s="69" t="inlineStr">
        <is>
          <t>Area Operativa 07 - Nariño-Putumayo</t>
        </is>
      </c>
      <c r="D413" s="70" t="n">
        <v>-76.81708333</v>
      </c>
      <c r="E413" s="70" t="n">
        <v>1.202111111</v>
      </c>
      <c r="F413" s="68" t="n">
        <v>2300</v>
      </c>
      <c r="G413" s="68" t="n">
        <v>86</v>
      </c>
      <c r="H413" s="68" t="n">
        <v>86755</v>
      </c>
      <c r="I413" s="69" t="inlineStr">
        <is>
          <t>Putumayo</t>
        </is>
      </c>
      <c r="J413" s="69" t="inlineStr">
        <is>
          <t>San Francisco</t>
        </is>
      </c>
      <c r="K413" s="72" t="n">
        <v>12</v>
      </c>
      <c r="L413" s="72" t="n">
        <v>31.3</v>
      </c>
      <c r="M413" s="72" t="n">
        <v>7</v>
      </c>
      <c r="N413" s="72" t="n">
        <v>5.2</v>
      </c>
      <c r="O413" s="72" t="n">
        <v>1.4</v>
      </c>
      <c r="P413" s="72" t="n">
        <v>11.2</v>
      </c>
      <c r="Q413" s="72" t="n">
        <v>5</v>
      </c>
      <c r="R413" s="72" t="n">
        <v>16.7</v>
      </c>
      <c r="S413" s="72" t="n">
        <v>2.8</v>
      </c>
      <c r="T413" s="72" t="n"/>
      <c r="U413" s="72" t="n"/>
      <c r="V413" s="72" t="n"/>
      <c r="W413" s="72" t="n"/>
      <c r="X413" s="72" t="n"/>
      <c r="Y413" s="72" t="n"/>
      <c r="Z413" s="72" t="n"/>
      <c r="AA413" s="72" t="n"/>
      <c r="AB413" s="72" t="n"/>
      <c r="AC413" s="72" t="n"/>
      <c r="AD413" s="72" t="n"/>
      <c r="AE413" s="72" t="n"/>
      <c r="AF413" s="72" t="n"/>
      <c r="AG413" s="72" t="n"/>
      <c r="AH413" s="72" t="n"/>
      <c r="AI413" s="72" t="n"/>
      <c r="AJ413" s="72" t="n"/>
      <c r="AK413" s="72" t="n"/>
      <c r="AL413" s="72" t="n"/>
      <c r="AM413" s="72" t="n"/>
      <c r="AN413" s="72" t="n"/>
      <c r="AO413" s="72" t="n"/>
      <c r="AP413" s="70">
        <f>COUNTIF(K413:AO413,"&gt;=0")</f>
        <v/>
      </c>
      <c r="AQ413" s="70">
        <f>IF(AP413&gt;0,SUM(K413:AO413),"")</f>
        <v/>
      </c>
      <c r="AR413" s="70">
        <f>IFERROR(VLOOKUP(A413,Climatologia_PP!A:U,9+Precipitacion!$E$2,FALSE),"")</f>
        <v/>
      </c>
      <c r="AS413" s="70">
        <f>IFERROR((AQ413/AR413)*100,"")</f>
        <v/>
      </c>
      <c r="AT413" s="70">
        <f>IFERROR(IF(AND((AQ413*$I$2*100/(AR413*AP413))&gt;100+3.33*AQ413-AR413*AP413/$I$2,AR413&lt;30),IF(100+3.33*AQ413-AR413*AP413/$I$2&gt;200,200,100+3.33*AQ413-AR413*AP413/$I$2),IF((AQ413*$I$2*100/(AR413*AP413))&lt;100+AQ413-3.33*AR413*AP413/$I$2,100+AQ413-3.33*AR413*AP413/$I$2,IF((AQ413*$I$2*100/(AR413*AP413))&gt;200,200,(AQ413*$I$2*100/(AR413*AP413))))),"")</f>
        <v/>
      </c>
      <c r="AU413" s="70">
        <f>IF(AP413&gt;0,MAX(K413:AO413),"")</f>
        <v/>
      </c>
      <c r="AV413" s="70">
        <f>IFERROR(VLOOKUP(A413,Maximos!A:AQ,8+(Precipitacion!$E$2-1)*3,FALSE),"")</f>
        <v/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3" s="72">
        <f>IFERROR(AU413-AV413,"NA")</f>
        <v/>
      </c>
    </row>
    <row r="414" ht="15" customHeight="1">
      <c r="A414" s="68" t="n">
        <v>44010030</v>
      </c>
      <c r="B414" s="69" t="inlineStr">
        <is>
          <t>Campucana</t>
        </is>
      </c>
      <c r="C414" s="69" t="inlineStr">
        <is>
          <t>Area Operativa 07 - Nariño-Putumayo</t>
        </is>
      </c>
      <c r="D414" s="70" t="n">
        <v>-76.68083333</v>
      </c>
      <c r="E414" s="70" t="n">
        <v>1.2025</v>
      </c>
      <c r="F414" s="68" t="n">
        <v>1400</v>
      </c>
      <c r="G414" s="68" t="n">
        <v>86</v>
      </c>
      <c r="H414" s="68" t="n">
        <v>86001</v>
      </c>
      <c r="I414" s="69" t="inlineStr">
        <is>
          <t>Putumayo</t>
        </is>
      </c>
      <c r="J414" s="69" t="inlineStr">
        <is>
          <t>Mocoa</t>
        </is>
      </c>
      <c r="K414" s="72" t="n">
        <v>38</v>
      </c>
      <c r="L414" s="72" t="n">
        <v>52.4</v>
      </c>
      <c r="M414" s="72" t="n">
        <v>9.5</v>
      </c>
      <c r="N414" s="72" t="n">
        <v>9.4</v>
      </c>
      <c r="O414" s="72" t="n">
        <v>1.2</v>
      </c>
      <c r="P414" s="72" t="n">
        <v>14</v>
      </c>
      <c r="Q414" s="72" t="n">
        <v>1.2</v>
      </c>
      <c r="R414" s="72" t="n">
        <v>21.3</v>
      </c>
      <c r="S414" s="72" t="n">
        <v>2.7</v>
      </c>
      <c r="T414" s="72" t="n"/>
      <c r="U414" s="72" t="n"/>
      <c r="V414" s="72" t="n"/>
      <c r="W414" s="72" t="n"/>
      <c r="X414" s="72" t="n"/>
      <c r="Y414" s="72" t="n"/>
      <c r="Z414" s="72" t="n"/>
      <c r="AA414" s="72" t="n"/>
      <c r="AB414" s="72" t="n"/>
      <c r="AC414" s="72" t="n"/>
      <c r="AD414" s="72" t="n"/>
      <c r="AE414" s="72" t="n"/>
      <c r="AF414" s="72" t="n"/>
      <c r="AG414" s="72" t="n"/>
      <c r="AH414" s="72" t="n"/>
      <c r="AI414" s="72" t="n"/>
      <c r="AJ414" s="72" t="n"/>
      <c r="AK414" s="72" t="n"/>
      <c r="AL414" s="72" t="n"/>
      <c r="AM414" s="72" t="n"/>
      <c r="AN414" s="72" t="n"/>
      <c r="AO414" s="72" t="n"/>
      <c r="AP414" s="70">
        <f>COUNTIF(K414:AO414,"&gt;=0")</f>
        <v/>
      </c>
      <c r="AQ414" s="70">
        <f>IF(AP414&gt;0,SUM(K414:AO414),"")</f>
        <v/>
      </c>
      <c r="AR414" s="70">
        <f>IFERROR(VLOOKUP(A414,Climatologia_PP!A:U,9+Precipitacion!$E$2,FALSE),"")</f>
        <v/>
      </c>
      <c r="AS414" s="70">
        <f>IFERROR((AQ414/AR414)*100,"")</f>
        <v/>
      </c>
      <c r="AT414" s="70">
        <f>IFERROR(IF(AND((AQ414*$I$2*100/(AR414*AP414))&gt;100+3.33*AQ414-AR414*AP414/$I$2,AR414&lt;30),IF(100+3.33*AQ414-AR414*AP414/$I$2&gt;200,200,100+3.33*AQ414-AR414*AP414/$I$2),IF((AQ414*$I$2*100/(AR414*AP414))&lt;100+AQ414-3.33*AR414*AP414/$I$2,100+AQ414-3.33*AR414*AP414/$I$2,IF((AQ414*$I$2*100/(AR414*AP414))&gt;200,200,(AQ414*$I$2*100/(AR414*AP414))))),"")</f>
        <v/>
      </c>
      <c r="AU414" s="70">
        <f>IF(AP414&gt;0,MAX(K414:AO414),"")</f>
        <v/>
      </c>
      <c r="AV414" s="70">
        <f>IFERROR(VLOOKUP(A414,Maximos!A:AQ,8+(Precipitacion!$E$2-1)*3,FALSE),"")</f>
        <v/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4" s="72">
        <f>IFERROR(AU414-AV414,"NA")</f>
        <v/>
      </c>
    </row>
    <row r="415" ht="15" customHeight="1">
      <c r="A415" s="68" t="n">
        <v>52050050</v>
      </c>
      <c r="B415" s="69" t="inlineStr">
        <is>
          <t>Guachaves</t>
        </is>
      </c>
      <c r="C415" s="69" t="inlineStr">
        <is>
          <t>Area Operativa 07 - Nariño-Putumayo</t>
        </is>
      </c>
      <c r="D415" s="70" t="n">
        <v>-77.67966667</v>
      </c>
      <c r="E415" s="70" t="n">
        <v>1.220638889</v>
      </c>
      <c r="F415" s="68" t="n">
        <v>2834</v>
      </c>
      <c r="G415" s="68" t="n">
        <v>52</v>
      </c>
      <c r="H415" s="68" t="n">
        <v>52699</v>
      </c>
      <c r="I415" s="69" t="inlineStr">
        <is>
          <t>Nariño</t>
        </is>
      </c>
      <c r="J415" s="69" t="inlineStr">
        <is>
          <t>Santacruz</t>
        </is>
      </c>
      <c r="K415" s="72" t="n">
        <v>0</v>
      </c>
      <c r="L415" s="72" t="n">
        <v>0</v>
      </c>
      <c r="M415" s="72" t="n">
        <v>0</v>
      </c>
      <c r="N415" s="72" t="n">
        <v>0</v>
      </c>
      <c r="O415" s="72" t="n">
        <v>0</v>
      </c>
      <c r="P415" s="72" t="n">
        <v>0</v>
      </c>
      <c r="Q415" s="72" t="n">
        <v>0</v>
      </c>
      <c r="R415" s="72" t="n">
        <v>0</v>
      </c>
      <c r="S415" s="72" t="n">
        <v>0</v>
      </c>
      <c r="T415" s="72" t="n"/>
      <c r="U415" s="72" t="n"/>
      <c r="V415" s="72" t="n"/>
      <c r="W415" s="72" t="n"/>
      <c r="X415" s="72" t="n"/>
      <c r="Y415" s="72" t="n"/>
      <c r="Z415" s="72" t="n"/>
      <c r="AA415" s="72" t="n"/>
      <c r="AB415" s="72" t="n"/>
      <c r="AC415" s="72" t="n"/>
      <c r="AD415" s="72" t="n"/>
      <c r="AE415" s="72" t="n"/>
      <c r="AF415" s="72" t="n"/>
      <c r="AG415" s="72" t="n"/>
      <c r="AH415" s="72" t="n"/>
      <c r="AI415" s="72" t="n"/>
      <c r="AJ415" s="72" t="n"/>
      <c r="AK415" s="72" t="n"/>
      <c r="AL415" s="72" t="n"/>
      <c r="AM415" s="72" t="n"/>
      <c r="AN415" s="72" t="n"/>
      <c r="AO415" s="72" t="n"/>
      <c r="AP415" s="70">
        <f>COUNTIF(K415:AO415,"&gt;=0")</f>
        <v/>
      </c>
      <c r="AQ415" s="70">
        <f>IF(AP415&gt;0,SUM(K415:AO415),"")</f>
        <v/>
      </c>
      <c r="AR415" s="70">
        <f>IFERROR(VLOOKUP(A415,Climatologia_PP!A:U,9+Precipitacion!$E$2,FALSE),"")</f>
        <v/>
      </c>
      <c r="AS415" s="70">
        <f>IFERROR((AQ415/AR415)*100,"")</f>
        <v/>
      </c>
      <c r="AT415" s="70">
        <f>IFERROR(IF(AND((AQ415*$I$2*100/(AR415*AP415))&gt;100+3.33*AQ415-AR415*AP415/$I$2,AR415&lt;30),IF(100+3.33*AQ415-AR415*AP415/$I$2&gt;200,200,100+3.33*AQ415-AR415*AP415/$I$2),IF((AQ415*$I$2*100/(AR415*AP415))&lt;100+AQ415-3.33*AR415*AP415/$I$2,100+AQ415-3.33*AR415*AP415/$I$2,IF((AQ415*$I$2*100/(AR415*AP415))&gt;200,200,(AQ415*$I$2*100/(AR415*AP415))))),"")</f>
        <v/>
      </c>
      <c r="AU415" s="70">
        <f>IF(AP415&gt;0,MAX(K415:AO415),"")</f>
        <v/>
      </c>
      <c r="AV415" s="70">
        <f>IFERROR(VLOOKUP(A415,Maximos!A:AQ,8+(Precipitacion!$E$2-1)*3,FALSE),"")</f>
        <v/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5" s="72">
        <f>IFERROR(AU415-AV415,"NA")</f>
        <v/>
      </c>
    </row>
    <row r="416" ht="15" customHeight="1">
      <c r="A416" s="68" t="n">
        <v>44010090</v>
      </c>
      <c r="B416" s="69" t="inlineStr">
        <is>
          <t>Condagua</t>
        </is>
      </c>
      <c r="C416" s="69" t="inlineStr">
        <is>
          <t>Area Operativa 07 - Nariño-Putumayo</t>
        </is>
      </c>
      <c r="D416" s="70" t="n">
        <v>-76.58419444</v>
      </c>
      <c r="E416" s="70" t="n">
        <v>1.2805</v>
      </c>
      <c r="F416" s="68" t="n">
        <v>500</v>
      </c>
      <c r="G416" s="68" t="n">
        <v>86</v>
      </c>
      <c r="H416" s="68" t="n">
        <v>86001</v>
      </c>
      <c r="I416" s="69" t="inlineStr">
        <is>
          <t>Putumayo</t>
        </is>
      </c>
      <c r="J416" s="69" t="inlineStr">
        <is>
          <t>Mocoa</t>
        </is>
      </c>
      <c r="K416" s="72" t="n">
        <v>31</v>
      </c>
      <c r="L416" s="72" t="n">
        <v>30</v>
      </c>
      <c r="M416" s="72" t="n">
        <v>10</v>
      </c>
      <c r="N416" s="72" t="n">
        <v>6</v>
      </c>
      <c r="O416" s="72" t="n">
        <v>1</v>
      </c>
      <c r="P416" s="72" t="n">
        <v>1</v>
      </c>
      <c r="Q416" s="72" t="n">
        <v>0</v>
      </c>
      <c r="R416" s="72" t="n">
        <v>19</v>
      </c>
      <c r="S416" s="72" t="n">
        <v>9</v>
      </c>
      <c r="T416" s="72" t="n"/>
      <c r="U416" s="72" t="n"/>
      <c r="V416" s="72" t="n"/>
      <c r="W416" s="72" t="n"/>
      <c r="X416" s="72" t="n"/>
      <c r="Y416" s="72" t="n"/>
      <c r="Z416" s="72" t="n"/>
      <c r="AA416" s="72" t="n"/>
      <c r="AB416" s="72" t="n"/>
      <c r="AC416" s="72" t="n"/>
      <c r="AD416" s="72" t="n"/>
      <c r="AE416" s="72" t="n"/>
      <c r="AF416" s="72" t="n"/>
      <c r="AG416" s="72" t="n"/>
      <c r="AH416" s="72" t="n"/>
      <c r="AI416" s="72" t="n"/>
      <c r="AJ416" s="72" t="n"/>
      <c r="AK416" s="72" t="n"/>
      <c r="AL416" s="72" t="n"/>
      <c r="AM416" s="72" t="n"/>
      <c r="AN416" s="72" t="n"/>
      <c r="AO416" s="72" t="n"/>
      <c r="AP416" s="70">
        <f>COUNTIF(K416:AO416,"&gt;=0")</f>
        <v/>
      </c>
      <c r="AQ416" s="70">
        <f>IF(AP416&gt;0,SUM(K416:AO416),"")</f>
        <v/>
      </c>
      <c r="AR416" s="70">
        <f>IFERROR(VLOOKUP(A416,Climatologia_PP!A:U,9+Precipitacion!$E$2,FALSE),"")</f>
        <v/>
      </c>
      <c r="AS416" s="70">
        <f>IFERROR((AQ416/AR416)*100,"")</f>
        <v/>
      </c>
      <c r="AT416" s="70">
        <f>IFERROR(IF(AND((AQ416*$I$2*100/(AR416*AP416))&gt;100+3.33*AQ416-AR416*AP416/$I$2,AR416&lt;30),IF(100+3.33*AQ416-AR416*AP416/$I$2&gt;200,200,100+3.33*AQ416-AR416*AP416/$I$2),IF((AQ416*$I$2*100/(AR416*AP416))&lt;100+AQ416-3.33*AR416*AP416/$I$2,100+AQ416-3.33*AR416*AP416/$I$2,IF((AQ416*$I$2*100/(AR416*AP416))&gt;200,200,(AQ416*$I$2*100/(AR416*AP416))))),"")</f>
        <v/>
      </c>
      <c r="AU416" s="70">
        <f>IF(AP416&gt;0,MAX(K416:AO416),"")</f>
        <v/>
      </c>
      <c r="AV416" s="70">
        <f>IFERROR(VLOOKUP(A416,Maximos!A:AQ,8+(Precipitacion!$E$2-1)*3,FALSE),"")</f>
        <v/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6" s="72">
        <f>IFERROR(AU416-AV416,"NA")</f>
        <v/>
      </c>
    </row>
    <row r="417" ht="15" customHeight="1">
      <c r="A417" s="68" t="n">
        <v>52040070</v>
      </c>
      <c r="B417" s="69" t="inlineStr">
        <is>
          <t>Narino</t>
        </is>
      </c>
      <c r="C417" s="69" t="inlineStr">
        <is>
          <t>Area Operativa 07 - Nariño-Putumayo</t>
        </is>
      </c>
      <c r="D417" s="70" t="n">
        <v>-77.355</v>
      </c>
      <c r="E417" s="70" t="n">
        <v>1.282777778</v>
      </c>
      <c r="F417" s="68" t="n">
        <v>2590</v>
      </c>
      <c r="G417" s="68" t="n">
        <v>52</v>
      </c>
      <c r="H417" s="68" t="n">
        <v>52480</v>
      </c>
      <c r="I417" s="69" t="inlineStr">
        <is>
          <t>Nariño</t>
        </is>
      </c>
      <c r="J417" s="69" t="inlineStr">
        <is>
          <t>Nariño</t>
        </is>
      </c>
      <c r="K417" s="72" t="n">
        <v>0</v>
      </c>
      <c r="L417" s="72" t="n">
        <v>0</v>
      </c>
      <c r="M417" s="72" t="n">
        <v>0</v>
      </c>
      <c r="N417" s="72" t="n">
        <v>0</v>
      </c>
      <c r="O417" s="72" t="n">
        <v>0</v>
      </c>
      <c r="P417" s="72" t="n">
        <v>0</v>
      </c>
      <c r="Q417" s="72" t="n">
        <v>0</v>
      </c>
      <c r="R417" s="72" t="n">
        <v>0</v>
      </c>
      <c r="S417" s="72" t="n">
        <v>0</v>
      </c>
      <c r="T417" s="72" t="n"/>
      <c r="U417" s="72" t="n"/>
      <c r="V417" s="72" t="n"/>
      <c r="W417" s="72" t="n"/>
      <c r="X417" s="72" t="n"/>
      <c r="Y417" s="72" t="n"/>
      <c r="Z417" s="72" t="n"/>
      <c r="AA417" s="72" t="n"/>
      <c r="AB417" s="72" t="n"/>
      <c r="AC417" s="72" t="n"/>
      <c r="AD417" s="72" t="n"/>
      <c r="AE417" s="72" t="n"/>
      <c r="AF417" s="72" t="n"/>
      <c r="AG417" s="72" t="n"/>
      <c r="AH417" s="72" t="n"/>
      <c r="AI417" s="72" t="n"/>
      <c r="AJ417" s="72" t="n"/>
      <c r="AK417" s="72" t="n"/>
      <c r="AL417" s="72" t="n"/>
      <c r="AM417" s="72" t="n"/>
      <c r="AN417" s="72" t="n"/>
      <c r="AO417" s="72" t="n"/>
      <c r="AP417" s="70">
        <f>COUNTIF(K417:AO417,"&gt;=0")</f>
        <v/>
      </c>
      <c r="AQ417" s="70">
        <f>IF(AP417&gt;0,SUM(K417:AO417),"")</f>
        <v/>
      </c>
      <c r="AR417" s="70">
        <f>IFERROR(VLOOKUP(A417,Climatologia_PP!A:U,9+Precipitacion!$E$2,FALSE),"")</f>
        <v/>
      </c>
      <c r="AS417" s="70">
        <f>IFERROR((AQ417/AR417)*100,"")</f>
        <v/>
      </c>
      <c r="AT417" s="70">
        <f>IFERROR(IF(AND((AQ417*$I$2*100/(AR417*AP417))&gt;100+3.33*AQ417-AR417*AP417/$I$2,AR417&lt;30),IF(100+3.33*AQ417-AR417*AP417/$I$2&gt;200,200,100+3.33*AQ417-AR417*AP417/$I$2),IF((AQ417*$I$2*100/(AR417*AP417))&lt;100+AQ417-3.33*AR417*AP417/$I$2,100+AQ417-3.33*AR417*AP417/$I$2,IF((AQ417*$I$2*100/(AR417*AP417))&gt;200,200,(AQ417*$I$2*100/(AR417*AP417))))),"")</f>
        <v/>
      </c>
      <c r="AU417" s="70">
        <f>IF(AP417&gt;0,MAX(K417:AO417),"")</f>
        <v/>
      </c>
      <c r="AV417" s="70">
        <f>IFERROR(VLOOKUP(A417,Maximos!A:AQ,8+(Precipitacion!$E$2-1)*3,FALSE),"")</f>
        <v/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7" s="72">
        <f>IFERROR(AU417-AV417,"NA")</f>
        <v/>
      </c>
    </row>
    <row r="418" ht="15" customHeight="1">
      <c r="A418" s="68" t="n">
        <v>52040060</v>
      </c>
      <c r="B418" s="69" t="inlineStr">
        <is>
          <t>Rosal Del Monte</t>
        </is>
      </c>
      <c r="C418" s="69" t="inlineStr">
        <is>
          <t>Area Operativa 07 - Nariño-Putumayo</t>
        </is>
      </c>
      <c r="D418" s="70" t="n">
        <v>-77.17405556</v>
      </c>
      <c r="E418" s="70" t="n">
        <v>1.287305556</v>
      </c>
      <c r="F418" s="68" t="n">
        <v>2568</v>
      </c>
      <c r="G418" s="68" t="n">
        <v>52</v>
      </c>
      <c r="H418" s="68" t="n">
        <v>52110</v>
      </c>
      <c r="I418" s="69" t="inlineStr">
        <is>
          <t>Nariño</t>
        </is>
      </c>
      <c r="J418" s="69" t="inlineStr">
        <is>
          <t>Buesaco</t>
        </is>
      </c>
      <c r="K418" s="72" t="n">
        <v>0</v>
      </c>
      <c r="L418" s="72" t="n">
        <v>0</v>
      </c>
      <c r="M418" s="72" t="n">
        <v>0</v>
      </c>
      <c r="N418" s="72" t="n">
        <v>0</v>
      </c>
      <c r="O418" s="72" t="n">
        <v>0</v>
      </c>
      <c r="P418" s="72" t="n">
        <v>0</v>
      </c>
      <c r="Q418" s="72" t="n">
        <v>0</v>
      </c>
      <c r="R418" s="72" t="n">
        <v>0</v>
      </c>
      <c r="S418" s="72" t="n">
        <v>0</v>
      </c>
      <c r="T418" s="72" t="n"/>
      <c r="U418" s="72" t="n"/>
      <c r="V418" s="72" t="n"/>
      <c r="W418" s="72" t="n"/>
      <c r="X418" s="72" t="n"/>
      <c r="Y418" s="72" t="n"/>
      <c r="Z418" s="72" t="n"/>
      <c r="AA418" s="72" t="n"/>
      <c r="AB418" s="72" t="n"/>
      <c r="AC418" s="72" t="n"/>
      <c r="AD418" s="72" t="n"/>
      <c r="AE418" s="72" t="n"/>
      <c r="AF418" s="72" t="n"/>
      <c r="AG418" s="72" t="n"/>
      <c r="AH418" s="72" t="n"/>
      <c r="AI418" s="72" t="n"/>
      <c r="AJ418" s="72" t="n"/>
      <c r="AK418" s="72" t="n"/>
      <c r="AL418" s="72" t="n"/>
      <c r="AM418" s="72" t="n"/>
      <c r="AN418" s="72" t="n"/>
      <c r="AO418" s="72" t="n"/>
      <c r="AP418" s="70">
        <f>COUNTIF(K418:AO418,"&gt;=0")</f>
        <v/>
      </c>
      <c r="AQ418" s="70">
        <f>IF(AP418&gt;0,SUM(K418:AO418),"")</f>
        <v/>
      </c>
      <c r="AR418" s="70">
        <f>IFERROR(VLOOKUP(A418,Climatologia_PP!A:U,9+Precipitacion!$E$2,FALSE),"")</f>
        <v/>
      </c>
      <c r="AS418" s="70">
        <f>IFERROR((AQ418/AR418)*100,"")</f>
        <v/>
      </c>
      <c r="AT418" s="70">
        <f>IFERROR(IF(AND((AQ418*$I$2*100/(AR418*AP418))&gt;100+3.33*AQ418-AR418*AP418/$I$2,AR418&lt;30),IF(100+3.33*AQ418-AR418*AP418/$I$2&gt;200,200,100+3.33*AQ418-AR418*AP418/$I$2),IF((AQ418*$I$2*100/(AR418*AP418))&lt;100+AQ418-3.33*AR418*AP418/$I$2,100+AQ418-3.33*AR418*AP418/$I$2,IF((AQ418*$I$2*100/(AR418*AP418))&gt;200,200,(AQ418*$I$2*100/(AR418*AP418))))),"")</f>
        <v/>
      </c>
      <c r="AU418" s="70">
        <f>IF(AP418&gt;0,MAX(K418:AO418),"")</f>
        <v/>
      </c>
      <c r="AV418" s="70">
        <f>IFERROR(VLOOKUP(A418,Maximos!A:AQ,8+(Precipitacion!$E$2-1)*3,FALSE),"")</f>
        <v/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8" s="72">
        <f>IFERROR(AU418-AV418,"NA")</f>
        <v/>
      </c>
    </row>
    <row r="419" ht="15" customHeight="1">
      <c r="A419" s="68" t="n">
        <v>52020050</v>
      </c>
      <c r="B419" s="69" t="inlineStr">
        <is>
          <t>Rodeo El</t>
        </is>
      </c>
      <c r="C419" s="69" t="inlineStr">
        <is>
          <t>Area Operativa 07 - Nariño-Putumayo</t>
        </is>
      </c>
      <c r="D419" s="70" t="n">
        <v>-76.99161110999999</v>
      </c>
      <c r="E419" s="70" t="n">
        <v>1.880166667</v>
      </c>
      <c r="F419" s="68" t="n">
        <v>1400</v>
      </c>
      <c r="G419" s="68" t="n">
        <v>19</v>
      </c>
      <c r="H419" s="68" t="n">
        <v>19100</v>
      </c>
      <c r="I419" s="69" t="inlineStr">
        <is>
          <t>Cauca</t>
        </is>
      </c>
      <c r="J419" s="69" t="inlineStr">
        <is>
          <t>Bolívar</t>
        </is>
      </c>
      <c r="K419" s="72" t="n">
        <v>0</v>
      </c>
      <c r="L419" s="72" t="n">
        <v>0</v>
      </c>
      <c r="M419" s="72" t="n">
        <v>0</v>
      </c>
      <c r="N419" s="72" t="n">
        <v>0</v>
      </c>
      <c r="O419" s="72" t="n">
        <v>0</v>
      </c>
      <c r="P419" s="72" t="n">
        <v>0</v>
      </c>
      <c r="Q419" s="72" t="n">
        <v>0</v>
      </c>
      <c r="R419" s="72" t="n">
        <v>0</v>
      </c>
      <c r="S419" s="72" t="n">
        <v>0</v>
      </c>
      <c r="T419" s="72" t="n"/>
      <c r="U419" s="72" t="n"/>
      <c r="V419" s="72" t="n"/>
      <c r="W419" s="72" t="n"/>
      <c r="X419" s="72" t="n"/>
      <c r="Y419" s="72" t="n"/>
      <c r="Z419" s="72" t="n"/>
      <c r="AA419" s="72" t="n"/>
      <c r="AB419" s="72" t="n"/>
      <c r="AC419" s="72" t="n"/>
      <c r="AD419" s="72" t="n"/>
      <c r="AE419" s="72" t="n"/>
      <c r="AF419" s="72" t="n"/>
      <c r="AG419" s="72" t="n"/>
      <c r="AH419" s="72" t="n"/>
      <c r="AI419" s="72" t="n"/>
      <c r="AJ419" s="72" t="n"/>
      <c r="AK419" s="72" t="n"/>
      <c r="AL419" s="72" t="n"/>
      <c r="AM419" s="72" t="n"/>
      <c r="AN419" s="72" t="n"/>
      <c r="AO419" s="72" t="n"/>
      <c r="AP419" s="70">
        <f>COUNTIF(K419:AO419,"&gt;=0")</f>
        <v/>
      </c>
      <c r="AQ419" s="70">
        <f>IF(AP419&gt;0,SUM(K419:AO419),"")</f>
        <v/>
      </c>
      <c r="AR419" s="70">
        <f>IFERROR(VLOOKUP(A419,Climatologia_PP!A:U,9+Precipitacion!$E$2,FALSE),"")</f>
        <v/>
      </c>
      <c r="AS419" s="70">
        <f>IFERROR((AQ419/AR419)*100,"")</f>
        <v/>
      </c>
      <c r="AT419" s="70">
        <f>IFERROR(IF(AND((AQ419*$I$2*100/(AR419*AP419))&gt;100+3.33*AQ419-AR419*AP419/$I$2,AR419&lt;30),IF(100+3.33*AQ419-AR419*AP419/$I$2&gt;200,200,100+3.33*AQ419-AR419*AP419/$I$2),IF((AQ419*$I$2*100/(AR419*AP419))&lt;100+AQ419-3.33*AR419*AP419/$I$2,100+AQ419-3.33*AR419*AP419/$I$2,IF((AQ419*$I$2*100/(AR419*AP419))&gt;200,200,(AQ419*$I$2*100/(AR419*AP419))))),"")</f>
        <v/>
      </c>
      <c r="AU419" s="70">
        <f>IF(AP419&gt;0,MAX(K419:AO419),"")</f>
        <v/>
      </c>
      <c r="AV419" s="70">
        <f>IFERROR(VLOOKUP(A419,Maximos!A:AQ,8+(Precipitacion!$E$2-1)*3,FALSE),"")</f>
        <v/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9" s="72">
        <f>IFERROR(AU419-AV419,"NA")</f>
        <v/>
      </c>
    </row>
    <row r="420" ht="15" customHeight="1">
      <c r="A420" s="68" t="n">
        <v>44015030</v>
      </c>
      <c r="B420" s="69" t="inlineStr">
        <is>
          <t>Valencia</t>
        </is>
      </c>
      <c r="C420" s="69" t="inlineStr">
        <is>
          <t>Area Operativa 07 - Nariño-Putumayo</t>
        </is>
      </c>
      <c r="D420" s="70" t="n">
        <v>-76.66875</v>
      </c>
      <c r="E420" s="70" t="n">
        <v>1.900416667</v>
      </c>
      <c r="F420" s="68" t="n">
        <v>2900</v>
      </c>
      <c r="G420" s="68" t="n">
        <v>19</v>
      </c>
      <c r="H420" s="68" t="n">
        <v>19693</v>
      </c>
      <c r="I420" s="69" t="inlineStr">
        <is>
          <t>Cauca</t>
        </is>
      </c>
      <c r="J420" s="69" t="inlineStr">
        <is>
          <t>San Sebastián</t>
        </is>
      </c>
      <c r="K420" s="72" t="n">
        <v>1.3</v>
      </c>
      <c r="L420" s="72" t="n">
        <v>4</v>
      </c>
      <c r="M420" s="72" t="n">
        <v>0</v>
      </c>
      <c r="N420" s="72" t="n">
        <v>2.7</v>
      </c>
      <c r="O420" s="72" t="n">
        <v>0</v>
      </c>
      <c r="P420" s="72" t="n">
        <v>1</v>
      </c>
      <c r="Q420" s="72" t="n">
        <v>0</v>
      </c>
      <c r="R420" s="72" t="n">
        <v>0</v>
      </c>
      <c r="S420" s="72" t="n">
        <v>0</v>
      </c>
      <c r="T420" s="72" t="n"/>
      <c r="U420" s="72" t="n"/>
      <c r="V420" s="72" t="n"/>
      <c r="W420" s="72" t="n"/>
      <c r="X420" s="72" t="n"/>
      <c r="Y420" s="72" t="n"/>
      <c r="Z420" s="72" t="n"/>
      <c r="AA420" s="72" t="n"/>
      <c r="AB420" s="72" t="n"/>
      <c r="AC420" s="72" t="n"/>
      <c r="AD420" s="72" t="n"/>
      <c r="AE420" s="72" t="n"/>
      <c r="AF420" s="72" t="n"/>
      <c r="AG420" s="72" t="n"/>
      <c r="AH420" s="72" t="n"/>
      <c r="AI420" s="72" t="n"/>
      <c r="AJ420" s="72" t="n"/>
      <c r="AK420" s="72" t="n"/>
      <c r="AL420" s="72" t="n"/>
      <c r="AM420" s="72" t="n"/>
      <c r="AN420" s="72" t="n"/>
      <c r="AO420" s="72" t="n"/>
      <c r="AP420" s="70">
        <f>COUNTIF(K420:AO420,"&gt;=0")</f>
        <v/>
      </c>
      <c r="AQ420" s="70">
        <f>IF(AP420&gt;0,SUM(K420:AO420),"")</f>
        <v/>
      </c>
      <c r="AR420" s="70">
        <f>IFERROR(VLOOKUP(A420,Climatologia_PP!A:U,9+Precipitacion!$E$2,FALSE),"")</f>
        <v/>
      </c>
      <c r="AS420" s="70">
        <f>IFERROR((AQ420/AR420)*100,"")</f>
        <v/>
      </c>
      <c r="AT420" s="70">
        <f>IFERROR(IF(AND((AQ420*$I$2*100/(AR420*AP420))&gt;100+3.33*AQ420-AR420*AP420/$I$2,AR420&lt;30),IF(100+3.33*AQ420-AR420*AP420/$I$2&gt;200,200,100+3.33*AQ420-AR420*AP420/$I$2),IF((AQ420*$I$2*100/(AR420*AP420))&lt;100+AQ420-3.33*AR420*AP420/$I$2,100+AQ420-3.33*AR420*AP420/$I$2,IF((AQ420*$I$2*100/(AR420*AP420))&gt;200,200,(AQ420*$I$2*100/(AR420*AP420))))),"")</f>
        <v/>
      </c>
      <c r="AU420" s="70">
        <f>IF(AP420&gt;0,MAX(K420:AO420),"")</f>
        <v/>
      </c>
      <c r="AV420" s="70">
        <f>IFERROR(VLOOKUP(A420,Maximos!A:AQ,8+(Precipitacion!$E$2-1)*3,FALSE),"")</f>
        <v/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>
        <f>IFERROR(AU420-AV420,"NA")</f>
        <v/>
      </c>
    </row>
    <row r="421" ht="15" customHeight="1">
      <c r="A421" s="68" t="n">
        <v>52025060</v>
      </c>
      <c r="B421" s="69" t="inlineStr">
        <is>
          <t>Granja Experimental Universidad De Nariño</t>
        </is>
      </c>
      <c r="C421" s="69" t="inlineStr">
        <is>
          <t>Area Operativa 07 - Nariño-Putumayo</t>
        </is>
      </c>
      <c r="D421" s="70" t="n">
        <v>-77.19</v>
      </c>
      <c r="E421" s="70" t="n">
        <v>1.91</v>
      </c>
      <c r="F421" s="68" t="n">
        <v>580</v>
      </c>
      <c r="G421" s="68" t="n">
        <v>19</v>
      </c>
      <c r="H421" s="68" t="n">
        <v>19450</v>
      </c>
      <c r="I421" s="69" t="inlineStr">
        <is>
          <t>Cauca</t>
        </is>
      </c>
      <c r="J421" s="69" t="inlineStr">
        <is>
          <t>Mercaderes</t>
        </is>
      </c>
      <c r="K421" s="72" t="n">
        <v>0</v>
      </c>
      <c r="L421" s="72" t="n">
        <v>0</v>
      </c>
      <c r="M421" s="72" t="n">
        <v>0</v>
      </c>
      <c r="N421" s="72" t="n">
        <v>0</v>
      </c>
      <c r="O421" s="72" t="n">
        <v>0</v>
      </c>
      <c r="P421" s="72" t="n">
        <v>0</v>
      </c>
      <c r="Q421" s="72" t="n">
        <v>0</v>
      </c>
      <c r="R421" s="72" t="n">
        <v>0</v>
      </c>
      <c r="S421" s="72" t="n">
        <v>0</v>
      </c>
      <c r="T421" s="72" t="n"/>
      <c r="U421" s="72" t="n"/>
      <c r="V421" s="72" t="n"/>
      <c r="W421" s="72" t="n"/>
      <c r="X421" s="72" t="n"/>
      <c r="Y421" s="72" t="n"/>
      <c r="Z421" s="72" t="n"/>
      <c r="AA421" s="72" t="n"/>
      <c r="AB421" s="72" t="n"/>
      <c r="AC421" s="72" t="n"/>
      <c r="AD421" s="72" t="n"/>
      <c r="AE421" s="72" t="n"/>
      <c r="AF421" s="72" t="n"/>
      <c r="AG421" s="72" t="n"/>
      <c r="AH421" s="72" t="n"/>
      <c r="AI421" s="72" t="n"/>
      <c r="AJ421" s="72" t="n"/>
      <c r="AK421" s="72" t="n"/>
      <c r="AL421" s="72" t="n"/>
      <c r="AM421" s="72" t="n"/>
      <c r="AN421" s="72" t="n"/>
      <c r="AO421" s="72" t="n"/>
      <c r="AP421" s="70">
        <f>COUNTIF(K421:AO421,"&gt;=0")</f>
        <v/>
      </c>
      <c r="AQ421" s="70">
        <f>IF(AP421&gt;0,SUM(K421:AO421),"")</f>
        <v/>
      </c>
      <c r="AR421" s="70">
        <f>IFERROR(VLOOKUP(A421,Climatologia_PP!A:U,9+Precipitacion!$E$2,FALSE),"")</f>
        <v/>
      </c>
      <c r="AS421" s="70">
        <f>IFERROR((AQ421/AR421)*100,"")</f>
        <v/>
      </c>
      <c r="AT421" s="70">
        <f>IFERROR(IF(AND((AQ421*$I$2*100/(AR421*AP421))&gt;100+3.33*AQ421-AR421*AP421/$I$2,AR421&lt;30),IF(100+3.33*AQ421-AR421*AP421/$I$2&gt;200,200,100+3.33*AQ421-AR421*AP421/$I$2),IF((AQ421*$I$2*100/(AR421*AP421))&lt;100+AQ421-3.33*AR421*AP421/$I$2,100+AQ421-3.33*AR421*AP421/$I$2,IF((AQ421*$I$2*100/(AR421*AP421))&gt;200,200,(AQ421*$I$2*100/(AR421*AP421))))),"")</f>
        <v/>
      </c>
      <c r="AU421" s="70">
        <f>IF(AP421&gt;0,MAX(K421:AO421),"")</f>
        <v/>
      </c>
      <c r="AV421" s="70">
        <f>IFERROR(VLOOKUP(A421,Maximos!A:AQ,8+(Precipitacion!$E$2-1)*3,FALSE),"")</f>
        <v/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>
        <f>IFERROR(AU421-AV421,"NA")</f>
        <v/>
      </c>
    </row>
    <row r="422" ht="15" customHeight="1">
      <c r="A422" s="68" t="n">
        <v>52050110</v>
      </c>
      <c r="B422" s="69" t="inlineStr">
        <is>
          <t>Cumbal</t>
        </is>
      </c>
      <c r="C422" s="69" t="inlineStr">
        <is>
          <t>Area Operativa 07 - Nariño-Putumayo</t>
        </is>
      </c>
      <c r="D422" s="70" t="n">
        <v>-77.78711111</v>
      </c>
      <c r="E422" s="70" t="n">
        <v>0.908</v>
      </c>
      <c r="F422" s="68" t="n">
        <v>3115</v>
      </c>
      <c r="G422" s="68" t="n">
        <v>52</v>
      </c>
      <c r="H422" s="68" t="n">
        <v>52227</v>
      </c>
      <c r="I422" s="69" t="inlineStr">
        <is>
          <t>Nariño</t>
        </is>
      </c>
      <c r="J422" s="69" t="inlineStr">
        <is>
          <t>Cumbal</t>
        </is>
      </c>
      <c r="K422" s="72" t="n">
        <v>0</v>
      </c>
      <c r="L422" s="72" t="n">
        <v>0.6</v>
      </c>
      <c r="M422" s="72" t="n">
        <v>0</v>
      </c>
      <c r="N422" s="72" t="n">
        <v>2.2</v>
      </c>
      <c r="O422" s="72" t="n">
        <v>0</v>
      </c>
      <c r="P422" s="72" t="n">
        <v>0.6</v>
      </c>
      <c r="Q422" s="72" t="n">
        <v>0</v>
      </c>
      <c r="R422" s="72" t="n">
        <v>0</v>
      </c>
      <c r="S422" s="72" t="n">
        <v>0.8</v>
      </c>
      <c r="T422" s="72" t="n"/>
      <c r="U422" s="72" t="n"/>
      <c r="V422" s="72" t="n"/>
      <c r="W422" s="72" t="n"/>
      <c r="X422" s="72" t="n"/>
      <c r="Y422" s="72" t="n"/>
      <c r="Z422" s="72" t="n"/>
      <c r="AA422" s="72" t="n"/>
      <c r="AB422" s="72" t="n"/>
      <c r="AC422" s="72" t="n"/>
      <c r="AD422" s="72" t="n"/>
      <c r="AE422" s="72" t="n"/>
      <c r="AF422" s="72" t="n"/>
      <c r="AG422" s="72" t="n"/>
      <c r="AH422" s="72" t="n"/>
      <c r="AI422" s="72" t="n"/>
      <c r="AJ422" s="72" t="n"/>
      <c r="AK422" s="72" t="n"/>
      <c r="AL422" s="72" t="n"/>
      <c r="AM422" s="72" t="n"/>
      <c r="AN422" s="72" t="n"/>
      <c r="AO422" s="72" t="n"/>
      <c r="AP422" s="70">
        <f>COUNTIF(K422:AO422,"&gt;=0")</f>
        <v/>
      </c>
      <c r="AQ422" s="70">
        <f>IF(AP422&gt;0,SUM(K422:AO422),"")</f>
        <v/>
      </c>
      <c r="AR422" s="70">
        <f>IFERROR(VLOOKUP(A422,Climatologia_PP!A:U,9+Precipitacion!$E$2,FALSE),"")</f>
        <v/>
      </c>
      <c r="AS422" s="70">
        <f>IFERROR((AQ422/AR422)*100,"")</f>
        <v/>
      </c>
      <c r="AT422" s="70">
        <f>IFERROR(IF(AND((AQ422*$I$2*100/(AR422*AP422))&gt;100+3.33*AQ422-AR422*AP422/$I$2,AR422&lt;30),IF(100+3.33*AQ422-AR422*AP422/$I$2&gt;200,200,100+3.33*AQ422-AR422*AP422/$I$2),IF((AQ422*$I$2*100/(AR422*AP422))&lt;100+AQ422-3.33*AR422*AP422/$I$2,100+AQ422-3.33*AR422*AP422/$I$2,IF((AQ422*$I$2*100/(AR422*AP422))&gt;200,200,(AQ422*$I$2*100/(AR422*AP422))))),"")</f>
        <v/>
      </c>
      <c r="AU422" s="70">
        <f>IF(AP422&gt;0,MAX(K422:AO422),"")</f>
        <v/>
      </c>
      <c r="AV422" s="70">
        <f>IFERROR(VLOOKUP(A422,Maximos!A:AQ,8+(Precipitacion!$E$2-1)*3,FALSE),"")</f>
        <v/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2" s="72">
        <f>IFERROR(AU422-AV422,"NA")</f>
        <v/>
      </c>
    </row>
    <row r="423" ht="15" customHeight="1">
      <c r="A423" s="68" t="n">
        <v>52045090</v>
      </c>
      <c r="B423" s="69" t="inlineStr">
        <is>
          <t>El Comun</t>
        </is>
      </c>
      <c r="C423" s="69" t="inlineStr">
        <is>
          <t>Area Operativa 07 - Nariño-Putumayo</t>
        </is>
      </c>
      <c r="D423" s="70" t="n">
        <v>-77.62958333</v>
      </c>
      <c r="E423" s="70" t="n">
        <v>0.932638889</v>
      </c>
      <c r="F423" s="68" t="n">
        <v>3141</v>
      </c>
      <c r="G423" s="68" t="n">
        <v>52</v>
      </c>
      <c r="H423" s="68" t="n">
        <v>52585</v>
      </c>
      <c r="I423" s="69" t="inlineStr">
        <is>
          <t>Nariño</t>
        </is>
      </c>
      <c r="J423" s="69" t="inlineStr">
        <is>
          <t>Pupiales</t>
        </is>
      </c>
      <c r="K423" s="72" t="n">
        <v>0</v>
      </c>
      <c r="L423" s="72" t="n">
        <v>1.2</v>
      </c>
      <c r="M423" s="72" t="n">
        <v>2.2</v>
      </c>
      <c r="N423" s="72" t="n">
        <v>2</v>
      </c>
      <c r="O423" s="72" t="n">
        <v>1.4</v>
      </c>
      <c r="P423" s="72" t="n">
        <v>2.4</v>
      </c>
      <c r="Q423" s="72" t="n">
        <v>0.4</v>
      </c>
      <c r="R423" s="72" t="n">
        <v>1.4</v>
      </c>
      <c r="S423" s="72" t="n">
        <v/>
      </c>
      <c r="T423" s="72" t="n"/>
      <c r="U423" s="72" t="n"/>
      <c r="V423" s="72" t="n"/>
      <c r="W423" s="72" t="n"/>
      <c r="X423" s="72" t="n"/>
      <c r="Y423" s="72" t="n"/>
      <c r="Z423" s="72" t="n"/>
      <c r="AA423" s="72" t="n"/>
      <c r="AB423" s="72" t="n"/>
      <c r="AC423" s="72" t="n"/>
      <c r="AD423" s="72" t="n"/>
      <c r="AE423" s="72" t="n"/>
      <c r="AF423" s="72" t="n"/>
      <c r="AG423" s="72" t="n"/>
      <c r="AH423" s="72" t="n"/>
      <c r="AI423" s="72" t="n"/>
      <c r="AJ423" s="72" t="n"/>
      <c r="AK423" s="72" t="n"/>
      <c r="AL423" s="72" t="n"/>
      <c r="AM423" s="72" t="n"/>
      <c r="AN423" s="72" t="n"/>
      <c r="AO423" s="72" t="n"/>
      <c r="AP423" s="70">
        <f>COUNTIF(K423:AO423,"&gt;=0")</f>
        <v/>
      </c>
      <c r="AQ423" s="70">
        <f>IF(AP423&gt;0,SUM(K423:AO423),"")</f>
        <v/>
      </c>
      <c r="AR423" s="70">
        <f>IFERROR(VLOOKUP(A423,Climatologia_PP!A:U,9+Precipitacion!$E$2,FALSE),"")</f>
        <v/>
      </c>
      <c r="AS423" s="70">
        <f>IFERROR((AQ423/AR423)*100,"")</f>
        <v/>
      </c>
      <c r="AT423" s="70">
        <f>IFERROR(IF(AND((AQ423*$I$2*100/(AR423*AP423))&gt;100+3.33*AQ423-AR423*AP423/$I$2,AR423&lt;30),IF(100+3.33*AQ423-AR423*AP423/$I$2&gt;200,200,100+3.33*AQ423-AR423*AP423/$I$2),IF((AQ423*$I$2*100/(AR423*AP423))&lt;100+AQ423-3.33*AR423*AP423/$I$2,100+AQ423-3.33*AR423*AP423/$I$2,IF((AQ423*$I$2*100/(AR423*AP423))&gt;200,200,(AQ423*$I$2*100/(AR423*AP423))))),"")</f>
        <v/>
      </c>
      <c r="AU423" s="70">
        <f>IF(AP423&gt;0,MAX(K423:AO423),"")</f>
        <v/>
      </c>
      <c r="AV423" s="70">
        <f>IFERROR(VLOOKUP(A423,Maximos!A:AQ,8+(Precipitacion!$E$2-1)*3,FALSE),"")</f>
        <v/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3" s="72">
        <f>IFERROR(AU423-AV423,"NA")</f>
        <v/>
      </c>
    </row>
    <row r="424" ht="15" customHeight="1">
      <c r="A424" s="68" t="n">
        <v>44010080</v>
      </c>
      <c r="B424" s="69" t="inlineStr">
        <is>
          <t>Santa Lucia</t>
        </is>
      </c>
      <c r="C424" s="69" t="inlineStr">
        <is>
          <t>Area Operativa 07 - Nariño-Putumayo</t>
        </is>
      </c>
      <c r="D424" s="70" t="n">
        <v>-76.44136111</v>
      </c>
      <c r="E424" s="70" t="n">
        <v>0.961555556</v>
      </c>
      <c r="F424" s="68" t="n">
        <v>500</v>
      </c>
      <c r="G424" s="68" t="n">
        <v>86</v>
      </c>
      <c r="H424" s="68" t="n">
        <v>86571</v>
      </c>
      <c r="I424" s="69" t="inlineStr">
        <is>
          <t>Putumayo</t>
        </is>
      </c>
      <c r="J424" s="69" t="inlineStr">
        <is>
          <t>Puerto Guzmán</t>
        </is>
      </c>
      <c r="K424" s="72" t="n">
        <v/>
      </c>
      <c r="L424" s="72" t="n">
        <v>0</v>
      </c>
      <c r="M424" s="72" t="n">
        <v>0</v>
      </c>
      <c r="N424" s="72" t="n">
        <v>0</v>
      </c>
      <c r="O424" s="72" t="n">
        <v>0</v>
      </c>
      <c r="P424" s="72" t="n">
        <v/>
      </c>
      <c r="Q424" s="72" t="n">
        <v/>
      </c>
      <c r="R424" s="72" t="n">
        <v/>
      </c>
      <c r="S424" s="72" t="n">
        <v/>
      </c>
      <c r="T424" s="72" t="n"/>
      <c r="U424" s="72" t="n"/>
      <c r="V424" s="72" t="n"/>
      <c r="W424" s="72" t="n"/>
      <c r="X424" s="72" t="n"/>
      <c r="Y424" s="72" t="n"/>
      <c r="Z424" s="72" t="n"/>
      <c r="AA424" s="72" t="n"/>
      <c r="AB424" s="72" t="n"/>
      <c r="AC424" s="72" t="n"/>
      <c r="AD424" s="72" t="n"/>
      <c r="AE424" s="72" t="n"/>
      <c r="AF424" s="72" t="n"/>
      <c r="AG424" s="72" t="n"/>
      <c r="AH424" s="72" t="n"/>
      <c r="AI424" s="72" t="n"/>
      <c r="AJ424" s="72" t="n"/>
      <c r="AK424" s="110" t="n"/>
      <c r="AL424" s="72" t="n"/>
      <c r="AM424" s="72" t="n"/>
      <c r="AN424" s="72" t="n"/>
      <c r="AO424" s="72" t="n"/>
      <c r="AP424" s="70">
        <f>COUNTIF(K424:AO424,"&gt;=0")</f>
        <v/>
      </c>
      <c r="AQ424" s="70">
        <f>IF(AP424&gt;0,SUM(K424:AO424),"")</f>
        <v/>
      </c>
      <c r="AR424" s="70">
        <f>IFERROR(VLOOKUP(A424,Climatologia_PP!A:U,9+Precipitacion!$E$2,FALSE),"")</f>
        <v/>
      </c>
      <c r="AS424" s="70">
        <f>IFERROR((AQ424/AR424)*100,"")</f>
        <v/>
      </c>
      <c r="AT424" s="70">
        <f>IFERROR(IF(AND((AQ424*$I$2*100/(AR424*AP424))&gt;100+3.33*AQ424-AR424*AP424/$I$2,AR424&lt;30),IF(100+3.33*AQ424-AR424*AP424/$I$2&gt;200,200,100+3.33*AQ424-AR424*AP424/$I$2),IF((AQ424*$I$2*100/(AR424*AP424))&lt;100+AQ424-3.33*AR424*AP424/$I$2,100+AQ424-3.33*AR424*AP424/$I$2,IF((AQ424*$I$2*100/(AR424*AP424))&gt;200,200,(AQ424*$I$2*100/(AR424*AP424))))),"")</f>
        <v/>
      </c>
      <c r="AU424" s="70">
        <f>IF(AP424&gt;0,MAX(K424:AO424),"")</f>
        <v/>
      </c>
      <c r="AV424" s="70">
        <f>IFERROR(VLOOKUP(A424,Maximos!A:AQ,8+(Precipitacion!$E$2-1)*3,FALSE),"")</f>
        <v/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4" s="72">
        <f>IFERROR(AU424-AV424,"NA")</f>
        <v/>
      </c>
    </row>
    <row r="425" ht="15" customHeight="1">
      <c r="A425" s="68" t="n">
        <v>52050040</v>
      </c>
      <c r="B425" s="69" t="inlineStr">
        <is>
          <t>Sandona</t>
        </is>
      </c>
      <c r="C425" s="69" t="inlineStr">
        <is>
          <t>Area Operativa 07 - Nariño-Putumayo</t>
        </is>
      </c>
      <c r="D425" s="70" t="n">
        <v>-77.47919444</v>
      </c>
      <c r="E425" s="70" t="n">
        <v>1.32225</v>
      </c>
      <c r="F425" s="68" t="n">
        <v>20</v>
      </c>
      <c r="G425" s="68" t="n">
        <v>52</v>
      </c>
      <c r="H425" s="68" t="n">
        <v>52683</v>
      </c>
      <c r="I425" s="69" t="inlineStr">
        <is>
          <t>Nariño</t>
        </is>
      </c>
      <c r="J425" s="69" t="inlineStr">
        <is>
          <t>Sandoná</t>
        </is>
      </c>
      <c r="K425" s="72" t="n">
        <v>0</v>
      </c>
      <c r="L425" s="72" t="n">
        <v>0</v>
      </c>
      <c r="M425" s="72" t="n">
        <v>0</v>
      </c>
      <c r="N425" s="72" t="n">
        <v>0</v>
      </c>
      <c r="O425" s="72" t="n">
        <v>0</v>
      </c>
      <c r="P425" s="72" t="n">
        <v>0</v>
      </c>
      <c r="Q425" s="72" t="n">
        <v>0</v>
      </c>
      <c r="R425" s="72" t="n">
        <v>0</v>
      </c>
      <c r="S425" s="72" t="n">
        <v>0</v>
      </c>
      <c r="T425" s="72" t="n"/>
      <c r="U425" s="72" t="n"/>
      <c r="V425" s="72" t="n"/>
      <c r="W425" s="72" t="n"/>
      <c r="X425" s="72" t="n"/>
      <c r="Y425" s="72" t="n"/>
      <c r="Z425" s="72" t="n"/>
      <c r="AA425" s="72" t="n"/>
      <c r="AB425" s="72" t="n"/>
      <c r="AC425" s="72" t="n"/>
      <c r="AD425" s="72" t="n"/>
      <c r="AE425" s="72" t="n"/>
      <c r="AF425" s="72" t="n"/>
      <c r="AG425" s="72" t="n"/>
      <c r="AH425" s="72" t="n"/>
      <c r="AI425" s="72" t="n"/>
      <c r="AJ425" s="72" t="n"/>
      <c r="AK425" s="72" t="n"/>
      <c r="AL425" s="72" t="n"/>
      <c r="AM425" s="72" t="n"/>
      <c r="AN425" s="72" t="n"/>
      <c r="AO425" s="72" t="n"/>
      <c r="AP425" s="70">
        <f>COUNTIF(K425:AO425,"&gt;=0")</f>
        <v/>
      </c>
      <c r="AQ425" s="70">
        <f>IF(AP425&gt;0,SUM(K425:AO425),"")</f>
        <v/>
      </c>
      <c r="AR425" s="70">
        <f>IFERROR(VLOOKUP(A425,Climatologia_PP!A:U,9+Precipitacion!$E$2,FALSE),"")</f>
        <v/>
      </c>
      <c r="AS425" s="70">
        <f>IFERROR((AQ425/AR425)*100,"")</f>
        <v/>
      </c>
      <c r="AT425" s="70">
        <f>IFERROR(IF(AND((AQ425*$I$2*100/(AR425*AP425))&gt;100+3.33*AQ425-AR425*AP425/$I$2,AR425&lt;30),IF(100+3.33*AQ425-AR425*AP425/$I$2&gt;200,200,100+3.33*AQ425-AR425*AP425/$I$2),IF((AQ425*$I$2*100/(AR425*AP425))&lt;100+AQ425-3.33*AR425*AP425/$I$2,100+AQ425-3.33*AR425*AP425/$I$2,IF((AQ425*$I$2*100/(AR425*AP425))&gt;200,200,(AQ425*$I$2*100/(AR425*AP425))))),"")</f>
        <v/>
      </c>
      <c r="AU425" s="70">
        <f>IF(AP425&gt;0,MAX(K425:AO425),"")</f>
        <v/>
      </c>
      <c r="AV425" s="70">
        <f>IFERROR(VLOOKUP(A425,Maximos!A:AQ,8+(Precipitacion!$E$2-1)*3,FALSE),"")</f>
        <v/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5" s="72">
        <f>IFERROR(AU425-AV425,"NA")</f>
        <v/>
      </c>
    </row>
    <row r="426" ht="15" customHeight="1">
      <c r="A426" s="68" t="n">
        <v>52050020</v>
      </c>
      <c r="B426" s="69" t="inlineStr">
        <is>
          <t>Samaniego</t>
        </is>
      </c>
      <c r="C426" s="69" t="inlineStr">
        <is>
          <t>Area Operativa 07 - Nariño-Putumayo</t>
        </is>
      </c>
      <c r="D426" s="70" t="n">
        <v>-77.59141667</v>
      </c>
      <c r="E426" s="70" t="n">
        <v>1.341444444</v>
      </c>
      <c r="F426" s="68" t="n">
        <v>1700</v>
      </c>
      <c r="G426" s="68" t="n">
        <v>52</v>
      </c>
      <c r="H426" s="68" t="n">
        <v>52678</v>
      </c>
      <c r="I426" s="69" t="inlineStr">
        <is>
          <t>Nariño</t>
        </is>
      </c>
      <c r="J426" s="69" t="inlineStr">
        <is>
          <t>Samaniego</t>
        </is>
      </c>
      <c r="K426" s="72" t="n">
        <v>0</v>
      </c>
      <c r="L426" s="72" t="n">
        <v>0</v>
      </c>
      <c r="M426" s="72" t="n">
        <v>0</v>
      </c>
      <c r="N426" s="72" t="n">
        <v>0</v>
      </c>
      <c r="O426" s="72" t="n">
        <v>0</v>
      </c>
      <c r="P426" s="72" t="n">
        <v>0</v>
      </c>
      <c r="Q426" s="72" t="n">
        <v>0</v>
      </c>
      <c r="R426" s="72" t="n">
        <v>0</v>
      </c>
      <c r="S426" s="72" t="n">
        <v>0</v>
      </c>
      <c r="T426" s="72" t="n"/>
      <c r="U426" s="72" t="n"/>
      <c r="V426" s="72" t="n"/>
      <c r="W426" s="72" t="n"/>
      <c r="X426" s="72" t="n"/>
      <c r="Y426" s="72" t="n"/>
      <c r="Z426" s="72" t="n"/>
      <c r="AA426" s="72" t="n"/>
      <c r="AB426" s="72" t="n"/>
      <c r="AC426" s="72" t="n"/>
      <c r="AD426" s="72" t="n"/>
      <c r="AE426" s="72" t="n"/>
      <c r="AF426" s="72" t="n"/>
      <c r="AG426" s="72" t="n"/>
      <c r="AH426" s="72" t="n"/>
      <c r="AI426" s="72" t="n"/>
      <c r="AJ426" s="72" t="n"/>
      <c r="AK426" s="72" t="n"/>
      <c r="AL426" s="72" t="n"/>
      <c r="AM426" s="72" t="n"/>
      <c r="AN426" s="72" t="n"/>
      <c r="AO426" s="72" t="n"/>
      <c r="AP426" s="70">
        <f>COUNTIF(K426:AO426,"&gt;=0")</f>
        <v/>
      </c>
      <c r="AQ426" s="70">
        <f>IF(AP426&gt;0,SUM(K426:AO426),"")</f>
        <v/>
      </c>
      <c r="AR426" s="70">
        <f>IFERROR(VLOOKUP(A426,Climatologia_PP!A:U,9+Precipitacion!$E$2,FALSE),"")</f>
        <v/>
      </c>
      <c r="AS426" s="70">
        <f>IFERROR((AQ426/AR426)*100,"")</f>
        <v/>
      </c>
      <c r="AT426" s="70">
        <f>IFERROR(IF(AND((AQ426*$I$2*100/(AR426*AP426))&gt;100+3.33*AQ426-AR426*AP426/$I$2,AR426&lt;30),IF(100+3.33*AQ426-AR426*AP426/$I$2&gt;200,200,100+3.33*AQ426-AR426*AP426/$I$2),IF((AQ426*$I$2*100/(AR426*AP426))&lt;100+AQ426-3.33*AR426*AP426/$I$2,100+AQ426-3.33*AR426*AP426/$I$2,IF((AQ426*$I$2*100/(AR426*AP426))&gt;200,200,(AQ426*$I$2*100/(AR426*AP426))))),"")</f>
        <v/>
      </c>
      <c r="AU426" s="70">
        <f>IF(AP426&gt;0,MAX(K426:AO426),"")</f>
        <v/>
      </c>
      <c r="AV426" s="70">
        <f>IFERROR(VLOOKUP(A426,Maximos!A:AQ,8+(Precipitacion!$E$2-1)*3,FALSE),"")</f>
        <v/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6" s="72">
        <f>IFERROR(AU426-AV426,"NA")</f>
        <v/>
      </c>
    </row>
    <row r="427" ht="15" customHeight="1">
      <c r="A427" s="68" t="n">
        <v>52050140</v>
      </c>
      <c r="B427" s="69" t="inlineStr">
        <is>
          <t>Vivero Linares</t>
        </is>
      </c>
      <c r="C427" s="69" t="inlineStr">
        <is>
          <t>Area Operativa 07 - Nariño-Putumayo</t>
        </is>
      </c>
      <c r="D427" s="70" t="n">
        <v>-77.52611111</v>
      </c>
      <c r="E427" s="70" t="n">
        <v>1.348055556</v>
      </c>
      <c r="F427" s="68" t="n">
        <v>1480</v>
      </c>
      <c r="G427" s="68" t="n">
        <v>52</v>
      </c>
      <c r="H427" s="68" t="n">
        <v>52411</v>
      </c>
      <c r="I427" s="69" t="inlineStr">
        <is>
          <t>Nariño</t>
        </is>
      </c>
      <c r="J427" s="69" t="inlineStr">
        <is>
          <t>Linares</t>
        </is>
      </c>
      <c r="K427" s="72" t="n">
        <v>0</v>
      </c>
      <c r="L427" s="72" t="n">
        <v>0</v>
      </c>
      <c r="M427" s="72" t="n">
        <v>0</v>
      </c>
      <c r="N427" s="72" t="n">
        <v>0</v>
      </c>
      <c r="O427" s="72" t="n">
        <v>0</v>
      </c>
      <c r="P427" s="72" t="n">
        <v>0</v>
      </c>
      <c r="Q427" s="72" t="n">
        <v>0</v>
      </c>
      <c r="R427" s="72" t="n">
        <v>0</v>
      </c>
      <c r="S427" s="72" t="n">
        <v>0</v>
      </c>
      <c r="T427" s="72" t="n"/>
      <c r="U427" s="72" t="n"/>
      <c r="V427" s="72" t="n"/>
      <c r="W427" s="72" t="n"/>
      <c r="X427" s="72" t="n"/>
      <c r="Y427" s="72" t="n"/>
      <c r="Z427" s="72" t="n"/>
      <c r="AA427" s="72" t="n"/>
      <c r="AB427" s="72" t="n"/>
      <c r="AC427" s="72" t="n"/>
      <c r="AD427" s="72" t="n"/>
      <c r="AE427" s="72" t="n"/>
      <c r="AF427" s="72" t="n"/>
      <c r="AG427" s="72" t="n"/>
      <c r="AH427" s="72" t="n"/>
      <c r="AI427" s="72" t="n"/>
      <c r="AJ427" s="72" t="n"/>
      <c r="AK427" s="72" t="n"/>
      <c r="AL427" s="72" t="n"/>
      <c r="AM427" s="72" t="n"/>
      <c r="AN427" s="72" t="n"/>
      <c r="AO427" s="72" t="n"/>
      <c r="AP427" s="70">
        <f>COUNTIF(K427:AO427,"&gt;=0")</f>
        <v/>
      </c>
      <c r="AQ427" s="70">
        <f>IF(AP427&gt;0,SUM(K427:AO427),"")</f>
        <v/>
      </c>
      <c r="AR427" s="70">
        <f>IFERROR(VLOOKUP(A427,Climatologia_PP!A:U,9+Precipitacion!$E$2,FALSE),"")</f>
        <v/>
      </c>
      <c r="AS427" s="70">
        <f>IFERROR((AQ427/AR427)*100,"")</f>
        <v/>
      </c>
      <c r="AT427" s="70">
        <f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/>
      </c>
      <c r="AU427" s="70">
        <f>IF(AP427&gt;0,MAX(K427:AO427),"")</f>
        <v/>
      </c>
      <c r="AV427" s="70">
        <f>IFERROR(VLOOKUP(A427,Maximos!A:AQ,8+(Precipitacion!$E$2-1)*3,FALSE),"")</f>
        <v/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7" s="72">
        <f>IFERROR(AU427-AV427,"NA")</f>
        <v/>
      </c>
    </row>
    <row r="428" ht="15" customHeight="1">
      <c r="A428" s="68" t="n">
        <v>51020040</v>
      </c>
      <c r="B428" s="69" t="inlineStr">
        <is>
          <t>Mataje</t>
        </is>
      </c>
      <c r="C428" s="69" t="inlineStr">
        <is>
          <t>Area Operativa 07 - Nariño-Putumayo</t>
        </is>
      </c>
      <c r="D428" s="70" t="n">
        <v>-78.71591667</v>
      </c>
      <c r="E428" s="70" t="n">
        <v>1.362166667</v>
      </c>
      <c r="F428" s="68" t="n">
        <v>100</v>
      </c>
      <c r="G428" s="68" t="n">
        <v>52</v>
      </c>
      <c r="H428" s="68" t="n">
        <v>52835</v>
      </c>
      <c r="I428" s="69" t="inlineStr">
        <is>
          <t>Nariño</t>
        </is>
      </c>
      <c r="J428" s="69" t="inlineStr">
        <is>
          <t>San Andrés De Tumaco</t>
        </is>
      </c>
      <c r="K428" s="72" t="n">
        <v>22</v>
      </c>
      <c r="L428" s="72" t="n">
        <v>8</v>
      </c>
      <c r="M428" s="72" t="n">
        <v>1</v>
      </c>
      <c r="N428" s="72" t="n">
        <v>9</v>
      </c>
      <c r="O428" s="72" t="n">
        <v>0</v>
      </c>
      <c r="P428" s="72" t="n">
        <v>0</v>
      </c>
      <c r="Q428" s="72" t="n">
        <v>0</v>
      </c>
      <c r="R428" s="72" t="n">
        <v>4</v>
      </c>
      <c r="S428" s="72" t="n">
        <v>0</v>
      </c>
      <c r="T428" s="72" t="n"/>
      <c r="U428" s="72" t="n"/>
      <c r="V428" s="72" t="n"/>
      <c r="W428" s="72" t="n"/>
      <c r="X428" s="72" t="n"/>
      <c r="Y428" s="72" t="n"/>
      <c r="Z428" s="72" t="n"/>
      <c r="AA428" s="72" t="n"/>
      <c r="AB428" s="72" t="n"/>
      <c r="AC428" s="72" t="n"/>
      <c r="AD428" s="72" t="n"/>
      <c r="AE428" s="72" t="n"/>
      <c r="AF428" s="72" t="n"/>
      <c r="AG428" s="72" t="n"/>
      <c r="AH428" s="72" t="n"/>
      <c r="AI428" s="72" t="n"/>
      <c r="AJ428" s="72" t="n"/>
      <c r="AK428" s="72" t="n"/>
      <c r="AL428" s="72" t="n"/>
      <c r="AM428" s="72" t="n"/>
      <c r="AN428" s="72" t="n"/>
      <c r="AO428" s="72" t="n"/>
      <c r="AP428" s="70">
        <f>COUNTIF(K428:AO428,"&gt;=0")</f>
        <v/>
      </c>
      <c r="AQ428" s="70">
        <f>IF(AP428&gt;0,SUM(K428:AO428),"")</f>
        <v/>
      </c>
      <c r="AR428" s="70">
        <f>IFERROR(VLOOKUP(A428,Climatologia_PP!A:U,9+Precipitacion!$E$2,FALSE),"")</f>
        <v/>
      </c>
      <c r="AS428" s="70">
        <f>IFERROR((AQ428/AR428)*100,"")</f>
        <v/>
      </c>
      <c r="AT428" s="70">
        <f>IFERROR(IF(AND((AQ428*$I$2*100/(AR428*AP428))&gt;100+3.33*AQ428-AR428*AP428/$I$2,AR428&lt;30),IF(100+3.33*AQ428-AR428*AP428/$I$2&gt;200,200,100+3.33*AQ428-AR428*AP428/$I$2),IF((AQ428*$I$2*100/(AR428*AP428))&lt;100+AQ428-3.33*AR428*AP428/$I$2,100+AQ428-3.33*AR428*AP428/$I$2,IF((AQ428*$I$2*100/(AR428*AP428))&gt;200,200,(AQ428*$I$2*100/(AR428*AP428))))),"")</f>
        <v/>
      </c>
      <c r="AU428" s="70">
        <f>IF(AP428&gt;0,MAX(K428:AO428),"")</f>
        <v/>
      </c>
      <c r="AV428" s="70">
        <f>IFERROR(VLOOKUP(A428,Maximos!A:AQ,8+(Precipitacion!$E$2-1)*3,FALSE),"")</f>
        <v/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8" s="72">
        <f>IFERROR(AU428-AV428,"NA")</f>
        <v/>
      </c>
    </row>
    <row r="429" ht="15" customHeight="1">
      <c r="A429" s="68" t="n">
        <v>52055060</v>
      </c>
      <c r="B429" s="69" t="inlineStr">
        <is>
          <t>Tanama</t>
        </is>
      </c>
      <c r="C429" s="69" t="inlineStr">
        <is>
          <t>Area Operativa 07 - Nariño-Putumayo</t>
        </is>
      </c>
      <c r="D429" s="70" t="n">
        <v>-77.58305556000001</v>
      </c>
      <c r="E429" s="70" t="n">
        <v>1.373555556</v>
      </c>
      <c r="F429" s="68" t="n">
        <v>1500</v>
      </c>
      <c r="G429" s="68" t="n">
        <v>52</v>
      </c>
      <c r="H429" s="68" t="n">
        <v>52678</v>
      </c>
      <c r="I429" s="69" t="inlineStr">
        <is>
          <t>Nariño</t>
        </is>
      </c>
      <c r="J429" s="69" t="inlineStr">
        <is>
          <t>Samaniego</t>
        </is>
      </c>
      <c r="K429" s="72" t="n">
        <v>0</v>
      </c>
      <c r="L429" s="72" t="n">
        <v>0</v>
      </c>
      <c r="M429" s="72" t="n">
        <v>0</v>
      </c>
      <c r="N429" s="72" t="n">
        <v>0</v>
      </c>
      <c r="O429" s="72" t="n">
        <v>0</v>
      </c>
      <c r="P429" s="72" t="n">
        <v>0</v>
      </c>
      <c r="Q429" s="72" t="n">
        <v>0</v>
      </c>
      <c r="R429" s="72" t="n">
        <v>0</v>
      </c>
      <c r="S429" s="72" t="n">
        <v>0</v>
      </c>
      <c r="T429" s="72" t="n"/>
      <c r="U429" s="72" t="n"/>
      <c r="V429" s="72" t="n"/>
      <c r="W429" s="72" t="n"/>
      <c r="X429" s="72" t="n"/>
      <c r="Y429" s="72" t="n"/>
      <c r="Z429" s="72" t="n"/>
      <c r="AA429" s="72" t="n"/>
      <c r="AB429" s="72" t="n"/>
      <c r="AC429" s="72" t="n"/>
      <c r="AD429" s="72" t="n"/>
      <c r="AE429" s="72" t="n"/>
      <c r="AF429" s="72" t="n"/>
      <c r="AG429" s="72" t="n"/>
      <c r="AH429" s="72" t="n"/>
      <c r="AI429" s="72" t="n"/>
      <c r="AJ429" s="72" t="n"/>
      <c r="AK429" s="72" t="n"/>
      <c r="AL429" s="72" t="n"/>
      <c r="AM429" s="72" t="n"/>
      <c r="AN429" s="72" t="n"/>
      <c r="AO429" s="72" t="n"/>
      <c r="AP429" s="70">
        <f>COUNTIF(K429:AO429,"&gt;=0")</f>
        <v/>
      </c>
      <c r="AQ429" s="70">
        <f>IF(AP429&gt;0,SUM(K429:AO429),"")</f>
        <v/>
      </c>
      <c r="AR429" s="70">
        <f>IFERROR(VLOOKUP(A429,Climatologia_PP!A:U,9+Precipitacion!$E$2,FALSE),"")</f>
        <v/>
      </c>
      <c r="AS429" s="70">
        <f>IFERROR((AQ429/AR429)*100,"")</f>
        <v/>
      </c>
      <c r="AT429" s="70">
        <f>IFERROR(IF(AND((AQ429*$I$2*100/(AR429*AP429))&gt;100+3.33*AQ429-AR429*AP429/$I$2,AR429&lt;30),IF(100+3.33*AQ429-AR429*AP429/$I$2&gt;200,200,100+3.33*AQ429-AR429*AP429/$I$2),IF((AQ429*$I$2*100/(AR429*AP429))&lt;100+AQ429-3.33*AR429*AP429/$I$2,100+AQ429-3.33*AR429*AP429/$I$2,IF((AQ429*$I$2*100/(AR429*AP429))&gt;200,200,(AQ429*$I$2*100/(AR429*AP429))))),"")</f>
        <v/>
      </c>
      <c r="AU429" s="70">
        <f>IF(AP429&gt;0,MAX(K429:AO429),"")</f>
        <v/>
      </c>
      <c r="AV429" s="70">
        <f>IFERROR(VLOOKUP(A429,Maximos!A:AQ,8+(Precipitacion!$E$2-1)*3,FALSE),"")</f>
        <v/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9" s="72">
        <f>IFERROR(AU429-AV429,"NA")</f>
        <v/>
      </c>
    </row>
    <row r="430" ht="15" customHeight="1">
      <c r="A430" s="68" t="n">
        <v>52040050</v>
      </c>
      <c r="B430" s="69" t="inlineStr">
        <is>
          <t>Aponte</t>
        </is>
      </c>
      <c r="C430" s="69" t="inlineStr">
        <is>
          <t>Area Operativa 07 - Nariño-Putumayo</t>
        </is>
      </c>
      <c r="D430" s="70" t="n">
        <v>-77.03052778</v>
      </c>
      <c r="E430" s="70" t="n">
        <v>1.397333333</v>
      </c>
      <c r="F430" s="68" t="n">
        <v>1800</v>
      </c>
      <c r="G430" s="68" t="n">
        <v>52</v>
      </c>
      <c r="H430" s="68" t="n">
        <v>52258</v>
      </c>
      <c r="I430" s="69" t="inlineStr">
        <is>
          <t>Nariño</t>
        </is>
      </c>
      <c r="J430" s="69" t="inlineStr">
        <is>
          <t>El Tablón De Gómez</t>
        </is>
      </c>
      <c r="K430" s="72" t="n">
        <v>0.3</v>
      </c>
      <c r="L430" s="72" t="n">
        <v>0.6</v>
      </c>
      <c r="M430" s="72" t="n">
        <v>0</v>
      </c>
      <c r="N430" s="72" t="n">
        <v>0</v>
      </c>
      <c r="O430" s="72" t="n">
        <v>0</v>
      </c>
      <c r="P430" s="72" t="n">
        <v>0</v>
      </c>
      <c r="Q430" s="72" t="n">
        <v>0</v>
      </c>
      <c r="R430" s="72" t="n">
        <v>0</v>
      </c>
      <c r="S430" s="72" t="n">
        <v>0</v>
      </c>
      <c r="T430" s="72" t="n"/>
      <c r="U430" s="72" t="n"/>
      <c r="V430" s="72" t="n"/>
      <c r="W430" s="72" t="n"/>
      <c r="X430" s="72" t="n"/>
      <c r="Y430" s="72" t="n"/>
      <c r="Z430" s="72" t="n"/>
      <c r="AA430" s="72" t="n"/>
      <c r="AB430" s="72" t="n"/>
      <c r="AC430" s="72" t="n"/>
      <c r="AD430" s="72" t="n"/>
      <c r="AE430" s="72" t="n"/>
      <c r="AF430" s="72" t="n"/>
      <c r="AG430" s="72" t="n"/>
      <c r="AH430" s="72" t="n"/>
      <c r="AI430" s="72" t="n"/>
      <c r="AJ430" s="72" t="n"/>
      <c r="AK430" s="72" t="n"/>
      <c r="AL430" s="72" t="n"/>
      <c r="AM430" s="72" t="n"/>
      <c r="AN430" s="72" t="n"/>
      <c r="AO430" s="72" t="n"/>
      <c r="AP430" s="70">
        <f>COUNTIF(K430:AO430,"&gt;=0")</f>
        <v/>
      </c>
      <c r="AQ430" s="70">
        <f>IF(AP430&gt;0,SUM(K430:AO430),"")</f>
        <v/>
      </c>
      <c r="AR430" s="70">
        <f>IFERROR(VLOOKUP(A430,Climatologia_PP!A:U,9+Precipitacion!$E$2,FALSE),"")</f>
        <v/>
      </c>
      <c r="AS430" s="70">
        <f>IFERROR((AQ430/AR430)*100,"")</f>
        <v/>
      </c>
      <c r="AT430" s="70">
        <f>IFERROR(IF(AND((AQ430*$I$2*100/(AR430*AP430))&gt;100+3.33*AQ430-AR430*AP430/$I$2,AR430&lt;30),IF(100+3.33*AQ430-AR430*AP430/$I$2&gt;200,200,100+3.33*AQ430-AR430*AP430/$I$2),IF((AQ430*$I$2*100/(AR430*AP430))&lt;100+AQ430-3.33*AR430*AP430/$I$2,100+AQ430-3.33*AR430*AP430/$I$2,IF((AQ430*$I$2*100/(AR430*AP430))&gt;200,200,(AQ430*$I$2*100/(AR430*AP430))))),"")</f>
        <v/>
      </c>
      <c r="AU430" s="70">
        <f>IF(AP430&gt;0,MAX(K430:AO430),"")</f>
        <v/>
      </c>
      <c r="AV430" s="70">
        <f>IFERROR(VLOOKUP(A430,Maximos!A:AQ,8+(Precipitacion!$E$2-1)*3,FALSE),"")</f>
        <v/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0" s="72">
        <f>IFERROR(AU430-AV430,"NA")</f>
        <v/>
      </c>
    </row>
    <row r="431" ht="15" customHeight="1">
      <c r="A431" s="68" t="n">
        <v>52040040</v>
      </c>
      <c r="B431" s="69" t="inlineStr">
        <is>
          <t>Buesaco</t>
        </is>
      </c>
      <c r="C431" s="69" t="inlineStr">
        <is>
          <t>Area Operativa 07 - Nariño-Putumayo</t>
        </is>
      </c>
      <c r="D431" s="70" t="n">
        <v>-77.14972222</v>
      </c>
      <c r="E431" s="70" t="n">
        <v>1.404166667</v>
      </c>
      <c r="F431" s="68" t="n">
        <v>220</v>
      </c>
      <c r="G431" s="68" t="n">
        <v>52</v>
      </c>
      <c r="H431" s="68" t="n">
        <v>52110</v>
      </c>
      <c r="I431" s="69" t="inlineStr">
        <is>
          <t>Nariño</t>
        </is>
      </c>
      <c r="J431" s="69" t="inlineStr">
        <is>
          <t>Buesaco</t>
        </is>
      </c>
      <c r="K431" s="72" t="n">
        <v>0</v>
      </c>
      <c r="L431" s="72" t="n">
        <v>0</v>
      </c>
      <c r="M431" s="72" t="n">
        <v>0</v>
      </c>
      <c r="N431" s="72" t="n">
        <v>0</v>
      </c>
      <c r="O431" s="72" t="n">
        <v>0</v>
      </c>
      <c r="P431" s="72" t="n">
        <v>0</v>
      </c>
      <c r="Q431" s="72" t="n">
        <v>0</v>
      </c>
      <c r="R431" s="72" t="n">
        <v>0</v>
      </c>
      <c r="S431" s="72" t="n">
        <v>0</v>
      </c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  <c r="AC431" s="72" t="n"/>
      <c r="AD431" s="72" t="n"/>
      <c r="AE431" s="72" t="n"/>
      <c r="AF431" s="72" t="n"/>
      <c r="AG431" s="72" t="n"/>
      <c r="AH431" s="72" t="n"/>
      <c r="AI431" s="72" t="n"/>
      <c r="AJ431" s="72" t="n"/>
      <c r="AK431" s="72" t="n"/>
      <c r="AL431" s="72" t="n"/>
      <c r="AM431" s="72" t="n"/>
      <c r="AN431" s="72" t="n"/>
      <c r="AO431" s="72" t="n"/>
      <c r="AP431" s="70">
        <f>COUNTIF(K431:AO431,"&gt;=0")</f>
        <v/>
      </c>
      <c r="AQ431" s="70">
        <f>IF(AP431&gt;0,SUM(K431:AO431),"")</f>
        <v/>
      </c>
      <c r="AR431" s="70">
        <f>IFERROR(VLOOKUP(A431,Climatologia_PP!A:U,9+Precipitacion!$E$2,FALSE),"")</f>
        <v/>
      </c>
      <c r="AS431" s="70">
        <f>IFERROR((AQ431/AR431)*100,"")</f>
        <v/>
      </c>
      <c r="AT431" s="70">
        <f>IFERROR(IF(AND((AQ431*$I$2*100/(AR431*AP431))&gt;100+3.33*AQ431-AR431*AP431/$I$2,AR431&lt;30),IF(100+3.33*AQ431-AR431*AP431/$I$2&gt;200,200,100+3.33*AQ431-AR431*AP431/$I$2),IF((AQ431*$I$2*100/(AR431*AP431))&lt;100+AQ431-3.33*AR431*AP431/$I$2,100+AQ431-3.33*AR431*AP431/$I$2,IF((AQ431*$I$2*100/(AR431*AP431))&gt;200,200,(AQ431*$I$2*100/(AR431*AP431))))),"")</f>
        <v/>
      </c>
      <c r="AU431" s="70">
        <f>IF(AP431&gt;0,MAX(K431:AO431),"")</f>
        <v/>
      </c>
      <c r="AV431" s="70">
        <f>IFERROR(VLOOKUP(A431,Maximos!A:AQ,8+(Precipitacion!$E$2-1)*3,FALSE),"")</f>
        <v/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1" s="72">
        <f>IFERROR(AU431-AV431,"NA")</f>
        <v/>
      </c>
    </row>
    <row r="432" ht="15" customHeight="1">
      <c r="A432" s="68" t="n">
        <v>52010060</v>
      </c>
      <c r="B432" s="69" t="inlineStr">
        <is>
          <t>Mamaconde</t>
        </is>
      </c>
      <c r="C432" s="69" t="inlineStr">
        <is>
          <t>Area Operativa 07 - Nariño-Putumayo</t>
        </is>
      </c>
      <c r="D432" s="70" t="n">
        <v>-77.21638889</v>
      </c>
      <c r="E432" s="70" t="n">
        <v>1.954638889</v>
      </c>
      <c r="F432" s="68" t="n">
        <v>650</v>
      </c>
      <c r="G432" s="68" t="n">
        <v>52</v>
      </c>
      <c r="H432" s="68" t="n">
        <v>52405</v>
      </c>
      <c r="I432" s="69" t="inlineStr">
        <is>
          <t>Nariño</t>
        </is>
      </c>
      <c r="J432" s="69" t="inlineStr">
        <is>
          <t>Leiva</t>
        </is>
      </c>
      <c r="K432" s="72" t="n">
        <v>0</v>
      </c>
      <c r="L432" s="72" t="n">
        <v>0</v>
      </c>
      <c r="M432" s="72" t="n">
        <v>0</v>
      </c>
      <c r="N432" s="72" t="n">
        <v>0</v>
      </c>
      <c r="O432" s="72" t="n">
        <v>0</v>
      </c>
      <c r="P432" s="72" t="n">
        <v>0</v>
      </c>
      <c r="Q432" s="72" t="n">
        <v>0</v>
      </c>
      <c r="R432" s="72" t="n">
        <v>0</v>
      </c>
      <c r="S432" s="72" t="n">
        <v>0</v>
      </c>
      <c r="T432" s="72" t="n"/>
      <c r="U432" s="72" t="n"/>
      <c r="V432" s="72" t="n"/>
      <c r="W432" s="72" t="n"/>
      <c r="X432" s="72" t="n"/>
      <c r="Y432" s="72" t="n"/>
      <c r="Z432" s="72" t="n"/>
      <c r="AA432" s="72" t="n"/>
      <c r="AB432" s="72" t="n"/>
      <c r="AC432" s="72" t="n"/>
      <c r="AD432" s="72" t="n"/>
      <c r="AE432" s="72" t="n"/>
      <c r="AF432" s="72" t="n"/>
      <c r="AG432" s="72" t="n"/>
      <c r="AH432" s="72" t="n"/>
      <c r="AI432" s="72" t="n"/>
      <c r="AJ432" s="72" t="n"/>
      <c r="AK432" s="72" t="n"/>
      <c r="AL432" s="72" t="n"/>
      <c r="AM432" s="72" t="n"/>
      <c r="AN432" s="72" t="n"/>
      <c r="AO432" s="72" t="n"/>
      <c r="AP432" s="70">
        <f>COUNTIF(K432:AO432,"&gt;=0")</f>
        <v/>
      </c>
      <c r="AQ432" s="70">
        <f>IF(AP432&gt;0,SUM(K432:AO432),"")</f>
        <v/>
      </c>
      <c r="AR432" s="70">
        <f>IFERROR(VLOOKUP(A432,Climatologia_PP!A:U,9+Precipitacion!$E$2,FALSE),"")</f>
        <v/>
      </c>
      <c r="AS432" s="70">
        <f>IFERROR((AQ432/AR432)*100,"")</f>
        <v/>
      </c>
      <c r="AT432" s="70">
        <f>IFERROR(IF(AND((AQ432*$I$2*100/(AR432*AP432))&gt;100+3.33*AQ432-AR432*AP432/$I$2,AR432&lt;30),IF(100+3.33*AQ432-AR432*AP432/$I$2&gt;200,200,100+3.33*AQ432-AR432*AP432/$I$2),IF((AQ432*$I$2*100/(AR432*AP432))&lt;100+AQ432-3.33*AR432*AP432/$I$2,100+AQ432-3.33*AR432*AP432/$I$2,IF((AQ432*$I$2*100/(AR432*AP432))&gt;200,200,(AQ432*$I$2*100/(AR432*AP432))))),"")</f>
        <v/>
      </c>
      <c r="AU432" s="70">
        <f>IF(AP432&gt;0,MAX(K432:AO432),"")</f>
        <v/>
      </c>
      <c r="AV432" s="70">
        <f>IFERROR(VLOOKUP(A432,Maximos!A:AQ,8+(Precipitacion!$E$2-1)*3,FALSE),"")</f>
        <v/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2" s="72">
        <f>IFERROR(AU432-AV432,"NA")</f>
        <v/>
      </c>
    </row>
    <row r="433" ht="15" customHeight="1">
      <c r="A433" s="68" t="n">
        <v>52020020</v>
      </c>
      <c r="B433" s="69" t="inlineStr">
        <is>
          <t>Vega La</t>
        </is>
      </c>
      <c r="C433" s="69" t="inlineStr">
        <is>
          <t>Area Operativa 07 - Nariño-Putumayo</t>
        </is>
      </c>
      <c r="D433" s="70" t="n">
        <v>-76.78166667000001</v>
      </c>
      <c r="E433" s="70" t="n">
        <v>2.005</v>
      </c>
      <c r="F433" s="68" t="n">
        <v>2272</v>
      </c>
      <c r="G433" s="68" t="n">
        <v>19</v>
      </c>
      <c r="H433" s="68" t="n">
        <v>19397</v>
      </c>
      <c r="I433" s="69" t="inlineStr">
        <is>
          <t>Cauca</t>
        </is>
      </c>
      <c r="J433" s="69" t="inlineStr">
        <is>
          <t>La Vega</t>
        </is>
      </c>
      <c r="K433" s="72" t="n">
        <v>0</v>
      </c>
      <c r="L433" s="72" t="n">
        <v>0</v>
      </c>
      <c r="M433" s="72" t="n">
        <v>0</v>
      </c>
      <c r="N433" s="72" t="n">
        <v>0</v>
      </c>
      <c r="O433" s="72" t="n">
        <v>0</v>
      </c>
      <c r="P433" s="72" t="n">
        <v>0</v>
      </c>
      <c r="Q433" s="72" t="n">
        <v>0</v>
      </c>
      <c r="R433" s="72" t="n">
        <v>0</v>
      </c>
      <c r="S433" s="72" t="n">
        <v>0</v>
      </c>
      <c r="T433" s="72" t="n"/>
      <c r="U433" s="72" t="n"/>
      <c r="V433" s="72" t="n"/>
      <c r="W433" s="72" t="n"/>
      <c r="X433" s="72" t="n"/>
      <c r="Y433" s="72" t="n"/>
      <c r="Z433" s="72" t="n"/>
      <c r="AA433" s="72" t="n"/>
      <c r="AB433" s="72" t="n"/>
      <c r="AC433" s="72" t="n"/>
      <c r="AD433" s="72" t="n"/>
      <c r="AE433" s="72" t="n"/>
      <c r="AF433" s="72" t="n"/>
      <c r="AG433" s="72" t="n"/>
      <c r="AH433" s="72" t="n"/>
      <c r="AI433" s="72" t="n"/>
      <c r="AJ433" s="72" t="n"/>
      <c r="AK433" s="72" t="n"/>
      <c r="AL433" s="72" t="n"/>
      <c r="AM433" s="72" t="n"/>
      <c r="AN433" s="72" t="n"/>
      <c r="AO433" s="72" t="n"/>
      <c r="AP433" s="70">
        <f>COUNTIF(K433:AO433,"&gt;=0")</f>
        <v/>
      </c>
      <c r="AQ433" s="70">
        <f>IF(AP433&gt;0,SUM(K433:AO433),"")</f>
        <v/>
      </c>
      <c r="AR433" s="70">
        <f>IFERROR(VLOOKUP(A433,Climatologia_PP!A:U,9+Precipitacion!$E$2,FALSE),"")</f>
        <v/>
      </c>
      <c r="AS433" s="70">
        <f>IFERROR((AQ433/AR433)*100,"")</f>
        <v/>
      </c>
      <c r="AT433" s="70">
        <f>IFERROR(IF(AND((AQ433*$I$2*100/(AR433*AP433))&gt;100+3.33*AQ433-AR433*AP433/$I$2,AR433&lt;30),IF(100+3.33*AQ433-AR433*AP433/$I$2&gt;200,200,100+3.33*AQ433-AR433*AP433/$I$2),IF((AQ433*$I$2*100/(AR433*AP433))&lt;100+AQ433-3.33*AR433*AP433/$I$2,100+AQ433-3.33*AR433*AP433/$I$2,IF((AQ433*$I$2*100/(AR433*AP433))&gt;200,200,(AQ433*$I$2*100/(AR433*AP433))))),"")</f>
        <v/>
      </c>
      <c r="AU433" s="70">
        <f>IF(AP433&gt;0,MAX(K433:AO433),"")</f>
        <v/>
      </c>
      <c r="AV433" s="70">
        <f>IFERROR(VLOOKUP(A433,Maximos!A:AQ,8+(Precipitacion!$E$2-1)*3,FALSE),"")</f>
        <v/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3" s="72">
        <f>IFERROR(AU433-AV433,"NA")</f>
        <v/>
      </c>
    </row>
    <row r="434" ht="15" customHeight="1">
      <c r="A434" s="68" t="n">
        <v>52020190</v>
      </c>
      <c r="B434" s="69" t="inlineStr">
        <is>
          <t>Guachicono</t>
        </is>
      </c>
      <c r="C434" s="69" t="inlineStr">
        <is>
          <t>Area Operativa 07 - Nariño-Putumayo</t>
        </is>
      </c>
      <c r="D434" s="70" t="n">
        <v>-76.67341666999999</v>
      </c>
      <c r="E434" s="70" t="n">
        <v>2.03</v>
      </c>
      <c r="F434" s="68" t="n">
        <v>2760</v>
      </c>
      <c r="G434" s="68" t="n">
        <v>19</v>
      </c>
      <c r="H434" s="68" t="n">
        <v>19397</v>
      </c>
      <c r="I434" s="69" t="inlineStr">
        <is>
          <t>Cauca</t>
        </is>
      </c>
      <c r="J434" s="69" t="inlineStr">
        <is>
          <t>La Vega</t>
        </is>
      </c>
      <c r="K434" s="72" t="n">
        <v>1</v>
      </c>
      <c r="L434" s="72" t="n">
        <v>1</v>
      </c>
      <c r="M434" s="72" t="n">
        <v>0</v>
      </c>
      <c r="N434" s="72" t="n">
        <v>2</v>
      </c>
      <c r="O434" s="72" t="n">
        <v>0</v>
      </c>
      <c r="P434" s="72" t="n">
        <v>0</v>
      </c>
      <c r="Q434" s="72" t="n">
        <v>0</v>
      </c>
      <c r="R434" s="72" t="n">
        <v>0</v>
      </c>
      <c r="S434" s="72" t="n">
        <v>0</v>
      </c>
      <c r="T434" s="72" t="n"/>
      <c r="U434" s="72" t="n"/>
      <c r="V434" s="72" t="n"/>
      <c r="W434" s="72" t="n"/>
      <c r="X434" s="72" t="n"/>
      <c r="Y434" s="72" t="n"/>
      <c r="Z434" s="72" t="n"/>
      <c r="AA434" s="72" t="n"/>
      <c r="AB434" s="72" t="n"/>
      <c r="AC434" s="72" t="n"/>
      <c r="AD434" s="72" t="n"/>
      <c r="AE434" s="72" t="n"/>
      <c r="AF434" s="72" t="n"/>
      <c r="AG434" s="72" t="n"/>
      <c r="AH434" s="72" t="n"/>
      <c r="AI434" s="72" t="n"/>
      <c r="AJ434" s="72" t="n"/>
      <c r="AK434" s="72" t="n"/>
      <c r="AL434" s="72" t="n"/>
      <c r="AM434" s="72" t="n"/>
      <c r="AN434" s="72" t="n"/>
      <c r="AO434" s="72" t="n"/>
      <c r="AP434" s="70">
        <f>COUNTIF(K434:AO434,"&gt;=0")</f>
        <v/>
      </c>
      <c r="AQ434" s="70">
        <f>IF(AP434&gt;0,SUM(K434:AO434),"")</f>
        <v/>
      </c>
      <c r="AR434" s="70">
        <f>IFERROR(VLOOKUP(A434,Climatologia_PP!A:U,9+Precipitacion!$E$2,FALSE),"")</f>
        <v/>
      </c>
      <c r="AS434" s="70">
        <f>IFERROR((AQ434/AR434)*100,"")</f>
        <v/>
      </c>
      <c r="AT434" s="70">
        <f>IFERROR(IF(AND((AQ434*$I$2*100/(AR434*AP434))&gt;100+3.33*AQ434-AR434*AP434/$I$2,AR434&lt;30),IF(100+3.33*AQ434-AR434*AP434/$I$2&gt;200,200,100+3.33*AQ434-AR434*AP434/$I$2),IF((AQ434*$I$2*100/(AR434*AP434))&lt;100+AQ434-3.33*AR434*AP434/$I$2,100+AQ434-3.33*AR434*AP434/$I$2,IF((AQ434*$I$2*100/(AR434*AP434))&gt;200,200,(AQ434*$I$2*100/(AR434*AP434))))),"")</f>
        <v/>
      </c>
      <c r="AU434" s="70">
        <f>IF(AP434&gt;0,MAX(K434:AO434),"")</f>
        <v/>
      </c>
      <c r="AV434" s="70">
        <f>IFERROR(VLOOKUP(A434,Maximos!A:AQ,8+(Precipitacion!$E$2-1)*3,FALSE),"")</f>
        <v/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4" s="72">
        <f>IFERROR(AU434-AV434,"NA")</f>
        <v/>
      </c>
    </row>
    <row r="435" ht="15" customHeight="1">
      <c r="A435" s="68" t="n">
        <v>52010020</v>
      </c>
      <c r="B435" s="69" t="inlineStr">
        <is>
          <t>Balboa</t>
        </is>
      </c>
      <c r="C435" s="69" t="inlineStr">
        <is>
          <t>Area Operativa 07 - Nariño-Putumayo</t>
        </is>
      </c>
      <c r="D435" s="70" t="n">
        <v>-77.22169443999999</v>
      </c>
      <c r="E435" s="70" t="n">
        <v>2.032805556</v>
      </c>
      <c r="F435" s="68" t="n">
        <v>1700</v>
      </c>
      <c r="G435" s="68" t="n">
        <v>19</v>
      </c>
      <c r="H435" s="68" t="n">
        <v>19075</v>
      </c>
      <c r="I435" s="69" t="inlineStr">
        <is>
          <t>Cauca</t>
        </is>
      </c>
      <c r="J435" s="69" t="inlineStr">
        <is>
          <t>Balboa</t>
        </is>
      </c>
      <c r="K435" s="72" t="n">
        <v>0</v>
      </c>
      <c r="L435" s="72" t="n">
        <v>0</v>
      </c>
      <c r="M435" s="72" t="n">
        <v>0</v>
      </c>
      <c r="N435" s="72" t="n">
        <v>0</v>
      </c>
      <c r="O435" s="72" t="n">
        <v>0</v>
      </c>
      <c r="P435" s="72" t="n">
        <v>0</v>
      </c>
      <c r="Q435" s="72" t="n">
        <v>0</v>
      </c>
      <c r="R435" s="72" t="n">
        <v>0</v>
      </c>
      <c r="S435" s="72" t="n">
        <v>0</v>
      </c>
      <c r="T435" s="72" t="n"/>
      <c r="U435" s="72" t="n"/>
      <c r="V435" s="72" t="n"/>
      <c r="W435" s="72" t="n"/>
      <c r="X435" s="72" t="n"/>
      <c r="Y435" s="72" t="n"/>
      <c r="Z435" s="72" t="n"/>
      <c r="AA435" s="72" t="n"/>
      <c r="AB435" s="72" t="n"/>
      <c r="AC435" s="72" t="n"/>
      <c r="AD435" s="72" t="n"/>
      <c r="AE435" s="72" t="n"/>
      <c r="AF435" s="72" t="n"/>
      <c r="AG435" s="72" t="n"/>
      <c r="AH435" s="72" t="n"/>
      <c r="AI435" s="72" t="n"/>
      <c r="AJ435" s="72" t="n"/>
      <c r="AK435" s="72" t="n"/>
      <c r="AL435" s="72" t="n"/>
      <c r="AM435" s="72" t="n"/>
      <c r="AN435" s="72" t="n"/>
      <c r="AO435" s="72" t="n"/>
      <c r="AP435" s="70">
        <f>COUNTIF(K435:AO435,"&gt;=0")</f>
        <v/>
      </c>
      <c r="AQ435" s="70">
        <f>IF(AP435&gt;0,SUM(K435:AO435),"")</f>
        <v/>
      </c>
      <c r="AR435" s="70">
        <f>IFERROR(VLOOKUP(A435,Climatologia_PP!A:U,9+Precipitacion!$E$2,FALSE),"")</f>
        <v/>
      </c>
      <c r="AS435" s="70">
        <f>IFERROR((AQ435/AR435)*100,"")</f>
        <v/>
      </c>
      <c r="AT435" s="70">
        <f>IFERROR(IF(AND((AQ435*$I$2*100/(AR435*AP435))&gt;100+3.33*AQ435-AR435*AP435/$I$2,AR435&lt;30),IF(100+3.33*AQ435-AR435*AP435/$I$2&gt;200,200,100+3.33*AQ435-AR435*AP435/$I$2),IF((AQ435*$I$2*100/(AR435*AP435))&lt;100+AQ435-3.33*AR435*AP435/$I$2,100+AQ435-3.33*AR435*AP435/$I$2,IF((AQ435*$I$2*100/(AR435*AP435))&gt;200,200,(AQ435*$I$2*100/(AR435*AP435))))),"")</f>
        <v/>
      </c>
      <c r="AU435" s="70">
        <f>IF(AP435&gt;0,MAX(K435:AO435),"")</f>
        <v/>
      </c>
      <c r="AV435" s="70">
        <f>IFERROR(VLOOKUP(A435,Maximos!A:AQ,8+(Precipitacion!$E$2-1)*3,FALSE),"")</f>
        <v/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5" s="72">
        <f>IFERROR(AU435-AV435,"NA")</f>
        <v/>
      </c>
    </row>
    <row r="436" ht="15" customHeight="1">
      <c r="A436" s="68" t="n">
        <v>52090010</v>
      </c>
      <c r="B436" s="69" t="inlineStr">
        <is>
          <t>Salahonda</t>
        </is>
      </c>
      <c r="C436" s="69" t="inlineStr">
        <is>
          <t>Area Operativa 07 - Nariño-Putumayo</t>
        </is>
      </c>
      <c r="D436" s="70" t="n">
        <v>-78.65833333</v>
      </c>
      <c r="E436" s="70" t="n">
        <v>2.038888889</v>
      </c>
      <c r="F436" s="68" t="n">
        <v>3</v>
      </c>
      <c r="G436" s="68" t="n">
        <v>52</v>
      </c>
      <c r="H436" s="68" t="n">
        <v>52520</v>
      </c>
      <c r="I436" s="69" t="inlineStr">
        <is>
          <t>Nariño</t>
        </is>
      </c>
      <c r="J436" s="69" t="inlineStr">
        <is>
          <t>Francisco Pizarro</t>
        </is>
      </c>
      <c r="K436" s="72" t="n">
        <v>2</v>
      </c>
      <c r="L436" s="72" t="n">
        <v>18</v>
      </c>
      <c r="M436" s="72" t="n">
        <v>146</v>
      </c>
      <c r="N436" s="72" t="n">
        <v>21</v>
      </c>
      <c r="O436" s="72" t="n">
        <v>0</v>
      </c>
      <c r="P436" s="72" t="n">
        <v>0</v>
      </c>
      <c r="Q436" s="72" t="n">
        <v>0</v>
      </c>
      <c r="R436" s="72" t="n">
        <v>4</v>
      </c>
      <c r="S436" s="72" t="n">
        <v>0</v>
      </c>
      <c r="T436" s="72" t="n"/>
      <c r="U436" s="72" t="n"/>
      <c r="V436" s="72" t="n"/>
      <c r="W436" s="72" t="n"/>
      <c r="X436" s="72" t="n"/>
      <c r="Y436" s="72" t="n"/>
      <c r="Z436" s="72" t="n"/>
      <c r="AA436" s="72" t="n"/>
      <c r="AB436" s="72" t="n"/>
      <c r="AC436" s="72" t="n"/>
      <c r="AD436" s="72" t="n"/>
      <c r="AE436" s="72" t="n"/>
      <c r="AF436" s="72" t="n"/>
      <c r="AG436" s="72" t="n"/>
      <c r="AH436" s="72" t="n"/>
      <c r="AI436" s="72" t="n"/>
      <c r="AJ436" s="72" t="n"/>
      <c r="AK436" s="72" t="n"/>
      <c r="AL436" s="72" t="n"/>
      <c r="AM436" s="72" t="n"/>
      <c r="AN436" s="72" t="n"/>
      <c r="AO436" s="72" t="n"/>
      <c r="AP436" s="70">
        <f>COUNTIF(K436:AO436,"&gt;=0")</f>
        <v/>
      </c>
      <c r="AQ436" s="70">
        <f>IF(AP436&gt;0,SUM(K436:AO436),"")</f>
        <v/>
      </c>
      <c r="AR436" s="70">
        <f>IFERROR(VLOOKUP(A436,Climatologia_PP!A:U,9+Precipitacion!$E$2,FALSE),"")</f>
        <v/>
      </c>
      <c r="AS436" s="70">
        <f>IFERROR((AQ436/AR436)*100,"")</f>
        <v/>
      </c>
      <c r="AT436" s="70">
        <f>IFERROR(IF(AND((AQ436*$I$2*100/(AR436*AP436))&gt;100+3.33*AQ436-AR436*AP436/$I$2,AR436&lt;30),IF(100+3.33*AQ436-AR436*AP436/$I$2&gt;200,200,100+3.33*AQ436-AR436*AP436/$I$2),IF((AQ436*$I$2*100/(AR436*AP436))&lt;100+AQ436-3.33*AR436*AP436/$I$2,100+AQ436-3.33*AR436*AP436/$I$2,IF((AQ436*$I$2*100/(AR436*AP436))&gt;200,200,(AQ436*$I$2*100/(AR436*AP436))))),"")</f>
        <v/>
      </c>
      <c r="AU436" s="70">
        <f>IF(AP436&gt;0,MAX(K436:AO436),"")</f>
        <v/>
      </c>
      <c r="AV436" s="70">
        <f>IFERROR(VLOOKUP(A436,Maximos!A:AQ,8+(Precipitacion!$E$2-1)*3,FALSE),"")</f>
        <v/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6" s="72">
        <f>IFERROR(AU436-AV436,"NA")</f>
        <v/>
      </c>
    </row>
    <row r="437" ht="15" customHeight="1">
      <c r="A437" s="68" t="n">
        <v>47010230</v>
      </c>
      <c r="B437" s="69" t="inlineStr">
        <is>
          <t>Santa Isabel</t>
        </is>
      </c>
      <c r="C437" s="69" t="inlineStr">
        <is>
          <t>Area Operativa 07 - Nariño-Putumayo</t>
        </is>
      </c>
      <c r="D437" s="70" t="n">
        <v>-77.15736111</v>
      </c>
      <c r="E437" s="70" t="n">
        <v>0.990166667</v>
      </c>
      <c r="F437" s="68" t="n">
        <v>2719</v>
      </c>
      <c r="G437" s="68" t="n">
        <v>52</v>
      </c>
      <c r="H437" s="68" t="n">
        <v>52001</v>
      </c>
      <c r="I437" s="69" t="inlineStr">
        <is>
          <t>Nariño</t>
        </is>
      </c>
      <c r="J437" s="69" t="inlineStr">
        <is>
          <t>Pasto</t>
        </is>
      </c>
      <c r="K437" s="72" t="n">
        <v>3</v>
      </c>
      <c r="L437" s="72" t="n">
        <v>5.7</v>
      </c>
      <c r="M437" s="72" t="n">
        <v>4.9</v>
      </c>
      <c r="N437" s="72" t="n">
        <v>6.1</v>
      </c>
      <c r="O437" s="72" t="n">
        <v>2</v>
      </c>
      <c r="P437" s="72" t="n">
        <v>0</v>
      </c>
      <c r="Q437" s="72" t="n">
        <v>2.8</v>
      </c>
      <c r="R437" s="72" t="n">
        <v>5</v>
      </c>
      <c r="S437" s="72" t="n">
        <v>2.7</v>
      </c>
      <c r="T437" s="72" t="n"/>
      <c r="U437" s="72" t="n"/>
      <c r="V437" s="72" t="n"/>
      <c r="W437" s="72" t="n"/>
      <c r="X437" s="72" t="n"/>
      <c r="Y437" s="72" t="n"/>
      <c r="Z437" s="72" t="n"/>
      <c r="AA437" s="72" t="n"/>
      <c r="AB437" s="72" t="n"/>
      <c r="AC437" s="72" t="n"/>
      <c r="AD437" s="72" t="n"/>
      <c r="AE437" s="72" t="n"/>
      <c r="AF437" s="72" t="n"/>
      <c r="AG437" s="72" t="n"/>
      <c r="AH437" s="72" t="n"/>
      <c r="AI437" s="72" t="n"/>
      <c r="AJ437" s="72" t="n"/>
      <c r="AK437" s="72" t="n"/>
      <c r="AL437" s="72" t="n"/>
      <c r="AM437" s="72" t="n"/>
      <c r="AN437" s="72" t="n"/>
      <c r="AO437" s="72" t="n"/>
      <c r="AP437" s="70">
        <f>COUNTIF(K437:AO437,"&gt;=0")</f>
        <v/>
      </c>
      <c r="AQ437" s="70">
        <f>IF(AP437&gt;0,SUM(K437:AO437),"")</f>
        <v/>
      </c>
      <c r="AR437" s="70">
        <f>IFERROR(VLOOKUP(A437,Climatologia_PP!A:U,9+Precipitacion!$E$2,FALSE),"")</f>
        <v/>
      </c>
      <c r="AS437" s="70">
        <f>IFERROR((AQ437/AR437)*100,"")</f>
        <v/>
      </c>
      <c r="AT437" s="70">
        <f>IFERROR(IF(AND((AQ437*$I$2*100/(AR437*AP437))&gt;100+3.33*AQ437-AR437*AP437/$I$2,AR437&lt;30),IF(100+3.33*AQ437-AR437*AP437/$I$2&gt;200,200,100+3.33*AQ437-AR437*AP437/$I$2),IF((AQ437*$I$2*100/(AR437*AP437))&lt;100+AQ437-3.33*AR437*AP437/$I$2,100+AQ437-3.33*AR437*AP437/$I$2,IF((AQ437*$I$2*100/(AR437*AP437))&gt;200,200,(AQ437*$I$2*100/(AR437*AP437))))),"")</f>
        <v/>
      </c>
      <c r="AU437" s="70">
        <f>IF(AP437&gt;0,MAX(K437:AO437),"")</f>
        <v/>
      </c>
      <c r="AV437" s="70">
        <f>IFERROR(VLOOKUP(A437,Maximos!A:AQ,8+(Precipitacion!$E$2-1)*3,FALSE),"")</f>
        <v/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7" s="72">
        <f>IFERROR(AU437-AV437,"NA")</f>
        <v/>
      </c>
    </row>
    <row r="438" ht="15" customHeight="1">
      <c r="A438" s="68" t="n">
        <v>52055200</v>
      </c>
      <c r="B438" s="69" t="inlineStr">
        <is>
          <t>Funes</t>
        </is>
      </c>
      <c r="C438" s="69" t="inlineStr">
        <is>
          <t>Area Operativa 07 - Nariño-Putumayo</t>
        </is>
      </c>
      <c r="D438" s="70" t="n">
        <v>-77.44580556</v>
      </c>
      <c r="E438" s="70" t="n">
        <v>1.004222222</v>
      </c>
      <c r="F438" s="68" t="n">
        <v>2181</v>
      </c>
      <c r="G438" s="68" t="n">
        <v>52</v>
      </c>
      <c r="H438" s="68" t="n">
        <v>52287</v>
      </c>
      <c r="I438" s="69" t="inlineStr">
        <is>
          <t>Nariño</t>
        </is>
      </c>
      <c r="J438" s="69" t="inlineStr">
        <is>
          <t>Funes</t>
        </is>
      </c>
      <c r="K438" s="72" t="n">
        <v>0</v>
      </c>
      <c r="L438" s="72" t="n">
        <v>0</v>
      </c>
      <c r="M438" s="72" t="n">
        <v>0</v>
      </c>
      <c r="N438" s="72" t="n">
        <v>0</v>
      </c>
      <c r="O438" s="72" t="n">
        <v>0</v>
      </c>
      <c r="P438" s="72" t="n">
        <v>0</v>
      </c>
      <c r="Q438" s="72" t="n">
        <v>0</v>
      </c>
      <c r="R438" s="72" t="n">
        <v>0</v>
      </c>
      <c r="S438" s="72" t="n">
        <v>0</v>
      </c>
      <c r="T438" s="72" t="n"/>
      <c r="U438" s="72" t="n"/>
      <c r="V438" s="72" t="n"/>
      <c r="W438" s="72" t="n"/>
      <c r="X438" s="72" t="n"/>
      <c r="Y438" s="72" t="n"/>
      <c r="Z438" s="72" t="n"/>
      <c r="AA438" s="72" t="n"/>
      <c r="AB438" s="72" t="n"/>
      <c r="AC438" s="72" t="n"/>
      <c r="AD438" s="72" t="n"/>
      <c r="AE438" s="72" t="n"/>
      <c r="AF438" s="72" t="n"/>
      <c r="AG438" s="72" t="n"/>
      <c r="AH438" s="72" t="n"/>
      <c r="AI438" s="72" t="n"/>
      <c r="AJ438" s="72" t="n"/>
      <c r="AK438" s="72" t="n"/>
      <c r="AL438" s="72" t="n"/>
      <c r="AM438" s="72" t="n"/>
      <c r="AN438" s="72" t="n"/>
      <c r="AO438" s="72" t="n"/>
      <c r="AP438" s="70">
        <f>COUNTIF(K438:AO438,"&gt;=0")</f>
        <v/>
      </c>
      <c r="AQ438" s="70">
        <f>IF(AP438&gt;0,SUM(K438:AO438),"")</f>
        <v/>
      </c>
      <c r="AR438" s="70">
        <f>IFERROR(VLOOKUP(A438,Climatologia_PP!A:U,9+Precipitacion!$E$2,FALSE),"")</f>
        <v/>
      </c>
      <c r="AS438" s="70">
        <f>IFERROR((AQ438/AR438)*100,"")</f>
        <v/>
      </c>
      <c r="AT438" s="70">
        <f>IFERROR(IF(AND((AQ438*$I$2*100/(AR438*AP438))&gt;100+3.33*AQ438-AR438*AP438/$I$2,AR438&lt;30),IF(100+3.33*AQ438-AR438*AP438/$I$2&gt;200,200,100+3.33*AQ438-AR438*AP438/$I$2),IF((AQ438*$I$2*100/(AR438*AP438))&lt;100+AQ438-3.33*AR438*AP438/$I$2,100+AQ438-3.33*AR438*AP438/$I$2,IF((AQ438*$I$2*100/(AR438*AP438))&gt;200,200,(AQ438*$I$2*100/(AR438*AP438))))),"")</f>
        <v/>
      </c>
      <c r="AU438" s="70">
        <f>IF(AP438&gt;0,MAX(K438:AO438),"")</f>
        <v/>
      </c>
      <c r="AV438" s="70">
        <f>IFERROR(VLOOKUP(A438,Maximos!A:AQ,8+(Precipitacion!$E$2-1)*3,FALSE),"")</f>
        <v/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8" s="72">
        <f>IFERROR(AU438-AV438,"NA")</f>
        <v/>
      </c>
    </row>
    <row r="439" ht="15" customHeight="1">
      <c r="A439" s="68" t="n">
        <v>44010110</v>
      </c>
      <c r="B439" s="69" t="inlineStr">
        <is>
          <t>Puerto Limon</t>
        </is>
      </c>
      <c r="C439" s="69" t="inlineStr">
        <is>
          <t>Area Operativa 07 - Nariño-Putumayo</t>
        </is>
      </c>
      <c r="D439" s="70" t="n">
        <v>-76.54152778</v>
      </c>
      <c r="E439" s="70" t="n">
        <v>1.026805556</v>
      </c>
      <c r="F439" s="68" t="n">
        <v>430</v>
      </c>
      <c r="G439" s="68" t="n">
        <v>86</v>
      </c>
      <c r="H439" s="68" t="n">
        <v>86001</v>
      </c>
      <c r="I439" s="69" t="inlineStr">
        <is>
          <t>Putumayo</t>
        </is>
      </c>
      <c r="J439" s="69" t="inlineStr">
        <is>
          <t>Mocoa</t>
        </is>
      </c>
      <c r="K439" s="72" t="n">
        <v>31.2</v>
      </c>
      <c r="L439" s="72" t="n">
        <v>28.3</v>
      </c>
      <c r="M439" s="72" t="n">
        <v>0</v>
      </c>
      <c r="N439" s="72" t="n">
        <v>0</v>
      </c>
      <c r="O439" s="72" t="n">
        <v>0</v>
      </c>
      <c r="P439" s="72" t="n">
        <v>7.5</v>
      </c>
      <c r="Q439" s="72" t="n">
        <v>14.3</v>
      </c>
      <c r="R439" s="72" t="n">
        <v>32.2</v>
      </c>
      <c r="S439" s="72" t="n">
        <v>12.5</v>
      </c>
      <c r="T439" s="72" t="n"/>
      <c r="U439" s="72" t="n"/>
      <c r="V439" s="72" t="n"/>
      <c r="W439" s="72" t="n"/>
      <c r="X439" s="72" t="n"/>
      <c r="Y439" s="72" t="n"/>
      <c r="Z439" s="72" t="n"/>
      <c r="AA439" s="72" t="n"/>
      <c r="AB439" s="72" t="n"/>
      <c r="AC439" s="72" t="n"/>
      <c r="AD439" s="72" t="n"/>
      <c r="AE439" s="72" t="n"/>
      <c r="AF439" s="72" t="n"/>
      <c r="AG439" s="72" t="n"/>
      <c r="AH439" s="72" t="n"/>
      <c r="AI439" s="72" t="n"/>
      <c r="AJ439" s="72" t="n"/>
      <c r="AK439" s="72" t="n"/>
      <c r="AL439" s="72" t="n"/>
      <c r="AM439" s="72" t="n"/>
      <c r="AN439" s="72" t="n"/>
      <c r="AO439" s="72" t="n"/>
      <c r="AP439" s="70">
        <f>COUNTIF(K439:AO439,"&gt;=0")</f>
        <v/>
      </c>
      <c r="AQ439" s="70">
        <f>IF(AP439&gt;0,SUM(K439:AO439),"")</f>
        <v/>
      </c>
      <c r="AR439" s="70">
        <f>IFERROR(VLOOKUP(A439,Climatologia_PP!A:U,9+Precipitacion!$E$2,FALSE),"")</f>
        <v/>
      </c>
      <c r="AS439" s="70">
        <f>IFERROR((AQ439/AR439)*100,"")</f>
        <v/>
      </c>
      <c r="AT439" s="70">
        <f>IFERROR(IF(AND((AQ439*$I$2*100/(AR439*AP439))&gt;100+3.33*AQ439-AR439*AP439/$I$2,AR439&lt;30),IF(100+3.33*AQ439-AR439*AP439/$I$2&gt;200,200,100+3.33*AQ439-AR439*AP439/$I$2),IF((AQ439*$I$2*100/(AR439*AP439))&lt;100+AQ439-3.33*AR439*AP439/$I$2,100+AQ439-3.33*AR439*AP439/$I$2,IF((AQ439*$I$2*100/(AR439*AP439))&gt;200,200,(AQ439*$I$2*100/(AR439*AP439))))),"")</f>
        <v/>
      </c>
      <c r="AU439" s="70">
        <f>IF(AP439&gt;0,MAX(K439:AO439),"")</f>
        <v/>
      </c>
      <c r="AV439" s="70">
        <f>IFERROR(VLOOKUP(A439,Maximos!A:AQ,8+(Precipitacion!$E$2-1)*3,FALSE),"")</f>
        <v/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9" s="72">
        <f>IFERROR(AU439-AV439,"NA")</f>
        <v/>
      </c>
    </row>
    <row r="440" ht="15" customHeight="1">
      <c r="A440" s="68" t="n">
        <v>52050090</v>
      </c>
      <c r="B440" s="69" t="inlineStr">
        <is>
          <t>Imues</t>
        </is>
      </c>
      <c r="C440" s="69" t="inlineStr">
        <is>
          <t>Area Operativa 07 - Nariño-Putumayo</t>
        </is>
      </c>
      <c r="D440" s="70" t="n">
        <v>-77.49955556</v>
      </c>
      <c r="E440" s="70" t="n">
        <v>1.05525</v>
      </c>
      <c r="F440" s="68" t="n">
        <v>2550</v>
      </c>
      <c r="G440" s="68" t="n">
        <v>52</v>
      </c>
      <c r="H440" s="68" t="n">
        <v>52354</v>
      </c>
      <c r="I440" s="69" t="inlineStr">
        <is>
          <t>Nariño</t>
        </is>
      </c>
      <c r="J440" s="69" t="inlineStr">
        <is>
          <t>Imués</t>
        </is>
      </c>
      <c r="K440" s="72" t="n">
        <v>0</v>
      </c>
      <c r="L440" s="72" t="n">
        <v>0</v>
      </c>
      <c r="M440" s="72" t="n">
        <v>0.1</v>
      </c>
      <c r="N440" s="72" t="n">
        <v>0</v>
      </c>
      <c r="O440" s="72" t="n">
        <v>0</v>
      </c>
      <c r="P440" s="72" t="n">
        <v>0</v>
      </c>
      <c r="Q440" s="72" t="n">
        <v>0</v>
      </c>
      <c r="R440" s="72" t="n">
        <v>0</v>
      </c>
      <c r="S440" s="72" t="n">
        <v>0</v>
      </c>
      <c r="T440" s="72" t="n"/>
      <c r="U440" s="72" t="n"/>
      <c r="V440" s="72" t="n"/>
      <c r="W440" s="72" t="n"/>
      <c r="X440" s="72" t="n"/>
      <c r="Y440" s="72" t="n"/>
      <c r="Z440" s="72" t="n"/>
      <c r="AA440" s="72" t="n"/>
      <c r="AB440" s="72" t="n"/>
      <c r="AC440" s="72" t="n"/>
      <c r="AD440" s="72" t="n"/>
      <c r="AE440" s="72" t="n"/>
      <c r="AF440" s="72" t="n"/>
      <c r="AG440" s="72" t="n"/>
      <c r="AH440" s="72" t="n"/>
      <c r="AI440" s="72" t="n"/>
      <c r="AJ440" s="72" t="n"/>
      <c r="AK440" s="72" t="n"/>
      <c r="AL440" s="72" t="n"/>
      <c r="AM440" s="72" t="n"/>
      <c r="AN440" s="72" t="n"/>
      <c r="AO440" s="72" t="n"/>
      <c r="AP440" s="70">
        <f>COUNTIF(K440:AO440,"&gt;=0")</f>
        <v/>
      </c>
      <c r="AQ440" s="70">
        <f>IF(AP440&gt;0,SUM(K440:AO440),"")</f>
        <v/>
      </c>
      <c r="AR440" s="70">
        <f>IFERROR(VLOOKUP(A440,Climatologia_PP!A:U,9+Precipitacion!$E$2,FALSE),"")</f>
        <v/>
      </c>
      <c r="AS440" s="70">
        <f>IFERROR((AQ440/AR440)*100,"")</f>
        <v/>
      </c>
      <c r="AT440" s="70">
        <f>IFERROR(IF(AND((AQ440*$I$2*100/(AR440*AP440))&gt;100+3.33*AQ440-AR440*AP440/$I$2,AR440&lt;30),IF(100+3.33*AQ440-AR440*AP440/$I$2&gt;200,200,100+3.33*AQ440-AR440*AP440/$I$2),IF((AQ440*$I$2*100/(AR440*AP440))&lt;100+AQ440-3.33*AR440*AP440/$I$2,100+AQ440-3.33*AR440*AP440/$I$2,IF((AQ440*$I$2*100/(AR440*AP440))&gt;200,200,(AQ440*$I$2*100/(AR440*AP440))))),"")</f>
        <v/>
      </c>
      <c r="AU440" s="70">
        <f>IF(AP440&gt;0,MAX(K440:AO440),"")</f>
        <v/>
      </c>
      <c r="AV440" s="70">
        <f>IFERROR(VLOOKUP(A440,Maximos!A:AQ,8+(Precipitacion!$E$2-1)*3,FALSE),"")</f>
        <v/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0" s="72">
        <f>IFERROR(AU440-AV440,"NA")</f>
        <v/>
      </c>
    </row>
    <row r="441" ht="15" customHeight="1">
      <c r="A441" s="68" t="n">
        <v>52050080</v>
      </c>
      <c r="B441" s="69" t="inlineStr">
        <is>
          <t>Tangua</t>
        </is>
      </c>
      <c r="C441" s="69" t="inlineStr">
        <is>
          <t>Area Operativa 07 - Nariño-Putumayo</t>
        </is>
      </c>
      <c r="D441" s="70" t="n">
        <v>-77.39197222</v>
      </c>
      <c r="E441" s="70" t="n">
        <v>1.094166667</v>
      </c>
      <c r="F441" s="68" t="n">
        <v>2420</v>
      </c>
      <c r="G441" s="68" t="n">
        <v>52</v>
      </c>
      <c r="H441" s="68" t="n">
        <v>52788</v>
      </c>
      <c r="I441" s="69" t="inlineStr">
        <is>
          <t>Nariño</t>
        </is>
      </c>
      <c r="J441" s="69" t="inlineStr">
        <is>
          <t>Tangua</t>
        </is>
      </c>
      <c r="K441" s="72" t="n">
        <v>0</v>
      </c>
      <c r="L441" s="72" t="n">
        <v>0</v>
      </c>
      <c r="M441" s="72" t="n">
        <v>0</v>
      </c>
      <c r="N441" s="72" t="n">
        <v>0</v>
      </c>
      <c r="O441" s="72" t="n">
        <v>0</v>
      </c>
      <c r="P441" s="72" t="n">
        <v>0</v>
      </c>
      <c r="Q441" s="72" t="n">
        <v>0</v>
      </c>
      <c r="R441" s="72" t="n">
        <v>0</v>
      </c>
      <c r="S441" s="72" t="n">
        <v>0</v>
      </c>
      <c r="T441" s="72" t="n"/>
      <c r="U441" s="72" t="n"/>
      <c r="V441" s="72" t="n"/>
      <c r="W441" s="72" t="n"/>
      <c r="X441" s="72" t="n"/>
      <c r="Y441" s="72" t="n"/>
      <c r="Z441" s="72" t="n"/>
      <c r="AA441" s="72" t="n"/>
      <c r="AB441" s="72" t="n"/>
      <c r="AC441" s="72" t="n"/>
      <c r="AD441" s="72" t="n"/>
      <c r="AE441" s="72" t="n"/>
      <c r="AF441" s="72" t="n"/>
      <c r="AG441" s="72" t="n"/>
      <c r="AH441" s="72" t="n"/>
      <c r="AI441" s="72" t="n"/>
      <c r="AJ441" s="72" t="n"/>
      <c r="AK441" s="72" t="n"/>
      <c r="AL441" s="72" t="n"/>
      <c r="AM441" s="72" t="n"/>
      <c r="AN441" s="72" t="n"/>
      <c r="AO441" s="72" t="n"/>
      <c r="AP441" s="70">
        <f>COUNTIF(K441:AO441,"&gt;=0")</f>
        <v/>
      </c>
      <c r="AQ441" s="70">
        <f>IF(AP441&gt;0,SUM(K441:AO441),"")</f>
        <v/>
      </c>
      <c r="AR441" s="70">
        <f>IFERROR(VLOOKUP(A441,Climatologia_PP!A:U,9+Precipitacion!$E$2,FALSE),"")</f>
        <v/>
      </c>
      <c r="AS441" s="70">
        <f>IFERROR((AQ441/AR441)*100,"")</f>
        <v/>
      </c>
      <c r="AT441" s="70">
        <f>IFERROR(IF(AND((AQ441*$I$2*100/(AR441*AP441))&gt;100+3.33*AQ441-AR441*AP441/$I$2,AR441&lt;30),IF(100+3.33*AQ441-AR441*AP441/$I$2&gt;200,200,100+3.33*AQ441-AR441*AP441/$I$2),IF((AQ441*$I$2*100/(AR441*AP441))&lt;100+AQ441-3.33*AR441*AP441/$I$2,100+AQ441-3.33*AR441*AP441/$I$2,IF((AQ441*$I$2*100/(AR441*AP441))&gt;200,200,(AQ441*$I$2*100/(AR441*AP441))))),"")</f>
        <v/>
      </c>
      <c r="AU441" s="70">
        <f>IF(AP441&gt;0,MAX(K441:AO441),"")</f>
        <v/>
      </c>
      <c r="AV441" s="70">
        <f>IFERROR(VLOOKUP(A441,Maximos!A:AQ,8+(Precipitacion!$E$2-1)*3,FALSE),"")</f>
        <v/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1" s="72">
        <f>IFERROR(AU441-AV441,"NA")</f>
        <v/>
      </c>
    </row>
    <row r="442" ht="15" customHeight="1">
      <c r="A442" s="68" t="n">
        <v>52050060</v>
      </c>
      <c r="B442" s="69" t="inlineStr">
        <is>
          <t>Rio Bobo</t>
        </is>
      </c>
      <c r="C442" s="69" t="inlineStr">
        <is>
          <t>Area Operativa 07 - Nariño-Putumayo</t>
        </is>
      </c>
      <c r="D442" s="70" t="n">
        <v>-77.29972222000001</v>
      </c>
      <c r="E442" s="70" t="n">
        <v>1.0995</v>
      </c>
      <c r="F442" s="68" t="n">
        <v>364</v>
      </c>
      <c r="G442" s="68" t="n">
        <v>52</v>
      </c>
      <c r="H442" s="68" t="n">
        <v>52001</v>
      </c>
      <c r="I442" s="69" t="inlineStr">
        <is>
          <t>Nariño</t>
        </is>
      </c>
      <c r="J442" s="69" t="inlineStr">
        <is>
          <t>Pasto</t>
        </is>
      </c>
      <c r="K442" s="72" t="n">
        <v>0</v>
      </c>
      <c r="L442" s="72" t="n">
        <v>2</v>
      </c>
      <c r="M442" s="72" t="n">
        <v>0</v>
      </c>
      <c r="N442" s="72" t="n">
        <v>0</v>
      </c>
      <c r="O442" s="72" t="n">
        <v>0</v>
      </c>
      <c r="P442" s="72" t="n">
        <v>0</v>
      </c>
      <c r="Q442" s="72" t="n">
        <v>0</v>
      </c>
      <c r="R442" s="72" t="n">
        <v>0</v>
      </c>
      <c r="S442" s="72" t="n">
        <v>0</v>
      </c>
      <c r="T442" s="72" t="n"/>
      <c r="U442" s="72" t="n"/>
      <c r="V442" s="72" t="n"/>
      <c r="W442" s="72" t="n"/>
      <c r="X442" s="72" t="n"/>
      <c r="Y442" s="72" t="n"/>
      <c r="Z442" s="72" t="n"/>
      <c r="AA442" s="72" t="n"/>
      <c r="AB442" s="72" t="n"/>
      <c r="AC442" s="72" t="n"/>
      <c r="AD442" s="72" t="n"/>
      <c r="AE442" s="72" t="n"/>
      <c r="AF442" s="72" t="n"/>
      <c r="AG442" s="72" t="n"/>
      <c r="AH442" s="72" t="n"/>
      <c r="AI442" s="72" t="n"/>
      <c r="AJ442" s="72" t="n"/>
      <c r="AK442" s="72" t="n"/>
      <c r="AL442" s="72" t="n"/>
      <c r="AM442" s="72" t="n"/>
      <c r="AN442" s="72" t="n"/>
      <c r="AO442" s="72" t="n"/>
      <c r="AP442" s="70">
        <f>COUNTIF(K442:AO442,"&gt;=0")</f>
        <v/>
      </c>
      <c r="AQ442" s="70">
        <f>IF(AP442&gt;0,SUM(K442:AO442),"")</f>
        <v/>
      </c>
      <c r="AR442" s="70">
        <f>IFERROR(VLOOKUP(A442,Climatologia_PP!A:U,9+Precipitacion!$E$2,FALSE),"")</f>
        <v/>
      </c>
      <c r="AS442" s="70">
        <f>IFERROR((AQ442/AR442)*100,"")</f>
        <v/>
      </c>
      <c r="AT442" s="70">
        <f>IFERROR(IF(AND((AQ442*$I$2*100/(AR442*AP442))&gt;100+3.33*AQ442-AR442*AP442/$I$2,AR442&lt;30),IF(100+3.33*AQ442-AR442*AP442/$I$2&gt;200,200,100+3.33*AQ442-AR442*AP442/$I$2),IF((AQ442*$I$2*100/(AR442*AP442))&lt;100+AQ442-3.33*AR442*AP442/$I$2,100+AQ442-3.33*AR442*AP442/$I$2,IF((AQ442*$I$2*100/(AR442*AP442))&gt;200,200,(AQ442*$I$2*100/(AR442*AP442))))),"")</f>
        <v/>
      </c>
      <c r="AU442" s="70">
        <f>IF(AP442&gt;0,MAX(K442:AO442),"")</f>
        <v/>
      </c>
      <c r="AV442" s="70">
        <f>IFERROR(VLOOKUP(A442,Maximos!A:AQ,8+(Precipitacion!$E$2-1)*3,FALSE),"")</f>
        <v/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2" s="72">
        <f>IFERROR(AU442-AV442,"NA")</f>
        <v/>
      </c>
    </row>
    <row r="443" ht="15" customHeight="1">
      <c r="A443" s="68" t="n">
        <v>52055090</v>
      </c>
      <c r="B443" s="69" t="inlineStr">
        <is>
          <t>Sindagua</t>
        </is>
      </c>
      <c r="C443" s="69" t="inlineStr">
        <is>
          <t>Area Operativa 07 - Nariño-Putumayo</t>
        </is>
      </c>
      <c r="D443" s="70" t="n">
        <v>-77.38936111</v>
      </c>
      <c r="E443" s="70" t="n">
        <v>1.107583333</v>
      </c>
      <c r="F443" s="68" t="n">
        <v>2800</v>
      </c>
      <c r="G443" s="68" t="n">
        <v>52</v>
      </c>
      <c r="H443" s="68" t="n">
        <v>52788</v>
      </c>
      <c r="I443" s="69" t="inlineStr">
        <is>
          <t>Nariño</t>
        </is>
      </c>
      <c r="J443" s="69" t="inlineStr">
        <is>
          <t>Tangua</t>
        </is>
      </c>
      <c r="K443" s="72" t="n">
        <v>0</v>
      </c>
      <c r="L443" s="72" t="n">
        <v>0.1</v>
      </c>
      <c r="M443" s="72" t="n">
        <v>0</v>
      </c>
      <c r="N443" s="72" t="n">
        <v/>
      </c>
      <c r="O443" s="72" t="n">
        <v/>
      </c>
      <c r="P443" s="72" t="n">
        <v>0</v>
      </c>
      <c r="Q443" s="72" t="n">
        <v>0</v>
      </c>
      <c r="R443" s="72" t="n">
        <v>0</v>
      </c>
      <c r="S443" s="72" t="n">
        <v>0</v>
      </c>
      <c r="T443" s="72" t="n"/>
      <c r="U443" s="72" t="n"/>
      <c r="V443" s="72" t="n"/>
      <c r="W443" s="72" t="n"/>
      <c r="X443" s="72" t="n"/>
      <c r="Y443" s="72" t="n"/>
      <c r="Z443" s="72" t="n"/>
      <c r="AA443" s="72" t="n"/>
      <c r="AB443" s="72" t="n"/>
      <c r="AC443" s="72" t="n"/>
      <c r="AD443" s="72" t="n"/>
      <c r="AE443" s="72" t="n"/>
      <c r="AF443" s="72" t="n"/>
      <c r="AG443" s="72" t="n"/>
      <c r="AH443" s="72" t="n"/>
      <c r="AI443" s="72" t="n"/>
      <c r="AJ443" s="72" t="n"/>
      <c r="AK443" s="72" t="n"/>
      <c r="AL443" s="72" t="n"/>
      <c r="AM443" s="72" t="n"/>
      <c r="AN443" s="72" t="n"/>
      <c r="AO443" s="72" t="n"/>
      <c r="AP443" s="70">
        <f>COUNTIF(K443:AO443,"&gt;=0")</f>
        <v/>
      </c>
      <c r="AQ443" s="70">
        <f>IF(AP443&gt;0,SUM(K443:AO443),"")</f>
        <v/>
      </c>
      <c r="AR443" s="70">
        <f>IFERROR(VLOOKUP(A443,Climatologia_PP!A:U,9+Precipitacion!$E$2,FALSE),"")</f>
        <v/>
      </c>
      <c r="AS443" s="70">
        <f>IFERROR((AQ443/AR443)*100,"")</f>
        <v/>
      </c>
      <c r="AT443" s="70">
        <f>IFERROR(IF(AND((AQ443*$I$2*100/(AR443*AP443))&gt;100+3.33*AQ443-AR443*AP443/$I$2,AR443&lt;30),IF(100+3.33*AQ443-AR443*AP443/$I$2&gt;200,200,100+3.33*AQ443-AR443*AP443/$I$2),IF((AQ443*$I$2*100/(AR443*AP443))&lt;100+AQ443-3.33*AR443*AP443/$I$2,100+AQ443-3.33*AR443*AP443/$I$2,IF((AQ443*$I$2*100/(AR443*AP443))&gt;200,200,(AQ443*$I$2*100/(AR443*AP443))))),"")</f>
        <v/>
      </c>
      <c r="AU443" s="70">
        <f>IF(AP443&gt;0,MAX(K443:AO443),"")</f>
        <v/>
      </c>
      <c r="AV443" s="70">
        <f>IFERROR(VLOOKUP(A443,Maximos!A:AQ,8+(Precipitacion!$E$2-1)*3,FALSE),"")</f>
        <v/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3" s="72">
        <f>IFERROR(AU443-AV443,"NA")</f>
        <v/>
      </c>
    </row>
    <row r="444" ht="15" customHeight="1">
      <c r="A444" s="68" t="n">
        <v>52010180</v>
      </c>
      <c r="B444" s="69" t="inlineStr">
        <is>
          <t>Patia</t>
        </is>
      </c>
      <c r="C444" s="69" t="inlineStr">
        <is>
          <t>Area Operativa 07 - Nariño-Putumayo</t>
        </is>
      </c>
      <c r="D444" s="70" t="n">
        <v>-77.05286110999999</v>
      </c>
      <c r="E444" s="70" t="n">
        <v>2.068638889</v>
      </c>
      <c r="F444" s="68" t="n">
        <v>680</v>
      </c>
      <c r="G444" s="68" t="n">
        <v>19</v>
      </c>
      <c r="H444" s="68" t="n">
        <v>19532</v>
      </c>
      <c r="I444" s="69" t="inlineStr">
        <is>
          <t>Cauca</t>
        </is>
      </c>
      <c r="J444" s="69" t="inlineStr">
        <is>
          <t>Patía</t>
        </is>
      </c>
      <c r="K444" s="72" t="n">
        <v>0</v>
      </c>
      <c r="L444" s="72" t="n">
        <v>0</v>
      </c>
      <c r="M444" s="72" t="n">
        <v>0</v>
      </c>
      <c r="N444" s="72" t="n">
        <v>0</v>
      </c>
      <c r="O444" s="72" t="n">
        <v>0</v>
      </c>
      <c r="P444" s="72" t="n">
        <v>0</v>
      </c>
      <c r="Q444" s="72" t="n">
        <v>0</v>
      </c>
      <c r="R444" s="72" t="n">
        <v>0</v>
      </c>
      <c r="S444" s="72" t="n">
        <v/>
      </c>
      <c r="T444" s="72" t="n"/>
      <c r="U444" s="72" t="n"/>
      <c r="V444" s="72" t="n"/>
      <c r="W444" s="72" t="n"/>
      <c r="X444" s="72" t="n"/>
      <c r="Y444" s="72" t="n"/>
      <c r="Z444" s="72" t="n"/>
      <c r="AA444" s="72" t="n"/>
      <c r="AB444" s="72" t="n"/>
      <c r="AC444" s="72" t="n"/>
      <c r="AD444" s="72" t="n"/>
      <c r="AE444" s="72" t="n"/>
      <c r="AF444" s="72" t="n"/>
      <c r="AG444" s="72" t="n"/>
      <c r="AH444" s="72" t="n"/>
      <c r="AI444" s="72" t="n"/>
      <c r="AJ444" s="72" t="n"/>
      <c r="AK444" s="72" t="n"/>
      <c r="AL444" s="72" t="n"/>
      <c r="AM444" s="72" t="n"/>
      <c r="AN444" s="72" t="n"/>
      <c r="AO444" s="72" t="n"/>
      <c r="AP444" s="70">
        <f>COUNTIF(K444:AO444,"&gt;=0")</f>
        <v/>
      </c>
      <c r="AQ444" s="70">
        <f>IF(AP444&gt;0,SUM(K444:AO444),"")</f>
        <v/>
      </c>
      <c r="AR444" s="70">
        <f>IFERROR(VLOOKUP(A444,Climatologia_PP!A:U,9+Precipitacion!$E$2,FALSE),"")</f>
        <v/>
      </c>
      <c r="AS444" s="70">
        <f>IFERROR((AQ444/AR444)*100,"")</f>
        <v/>
      </c>
      <c r="AT444" s="70">
        <f>IFERROR(IF(AND((AQ444*$I$2*100/(AR444*AP444))&gt;100+3.33*AQ444-AR444*AP444/$I$2,AR444&lt;30),IF(100+3.33*AQ444-AR444*AP444/$I$2&gt;200,200,100+3.33*AQ444-AR444*AP444/$I$2),IF((AQ444*$I$2*100/(AR444*AP444))&lt;100+AQ444-3.33*AR444*AP444/$I$2,100+AQ444-3.33*AR444*AP444/$I$2,IF((AQ444*$I$2*100/(AR444*AP444))&gt;200,200,(AQ444*$I$2*100/(AR444*AP444))))),"")</f>
        <v/>
      </c>
      <c r="AU444" s="70">
        <f>IF(AP444&gt;0,MAX(K444:AO444),"")</f>
        <v/>
      </c>
      <c r="AV444" s="70">
        <f>IFERROR(VLOOKUP(A444,Maximos!A:AQ,8+(Precipitacion!$E$2-1)*3,FALSE),"")</f>
        <v/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4" s="72">
        <f>IFERROR(AU444-AV444,"NA")</f>
        <v/>
      </c>
    </row>
    <row r="445" ht="15" customHeight="1">
      <c r="A445" s="68" t="n">
        <v>52050010</v>
      </c>
      <c r="B445" s="69" t="inlineStr">
        <is>
          <t>Penol El</t>
        </is>
      </c>
      <c r="C445" s="69" t="inlineStr">
        <is>
          <t>Area Operativa 07 - Nariño-Putumayo</t>
        </is>
      </c>
      <c r="D445" s="70" t="n">
        <v>-77.43944444</v>
      </c>
      <c r="E445" s="70" t="n">
        <v>1.454444444</v>
      </c>
      <c r="F445" s="68" t="n">
        <v>1620</v>
      </c>
      <c r="G445" s="68" t="n">
        <v>52</v>
      </c>
      <c r="H445" s="68" t="n">
        <v>52254</v>
      </c>
      <c r="I445" s="69" t="inlineStr">
        <is>
          <t>Nariño</t>
        </is>
      </c>
      <c r="J445" s="69" t="inlineStr">
        <is>
          <t>El Peñol</t>
        </is>
      </c>
      <c r="K445" s="72" t="n">
        <v>0</v>
      </c>
      <c r="L445" s="72" t="n">
        <v>0</v>
      </c>
      <c r="M445" s="72" t="n">
        <v>0</v>
      </c>
      <c r="N445" s="72" t="n">
        <v>0</v>
      </c>
      <c r="O445" s="72" t="n">
        <v>0</v>
      </c>
      <c r="P445" s="72" t="n">
        <v>0</v>
      </c>
      <c r="Q445" s="72" t="n">
        <v>0</v>
      </c>
      <c r="R445" s="72" t="n">
        <v>0</v>
      </c>
      <c r="S445" s="72" t="n">
        <v>0</v>
      </c>
      <c r="T445" s="72" t="n"/>
      <c r="U445" s="72" t="n"/>
      <c r="V445" s="72" t="n"/>
      <c r="W445" s="72" t="n"/>
      <c r="X445" s="72" t="n"/>
      <c r="Y445" s="72" t="n"/>
      <c r="Z445" s="72" t="n"/>
      <c r="AA445" s="72" t="n"/>
      <c r="AB445" s="72" t="n"/>
      <c r="AC445" s="72" t="n"/>
      <c r="AD445" s="72" t="n"/>
      <c r="AE445" s="72" t="n"/>
      <c r="AF445" s="72" t="n"/>
      <c r="AG445" s="72" t="n"/>
      <c r="AH445" s="72" t="n"/>
      <c r="AI445" s="72" t="n"/>
      <c r="AJ445" s="72" t="n"/>
      <c r="AK445" s="72" t="n"/>
      <c r="AL445" s="72" t="n"/>
      <c r="AM445" s="72" t="n"/>
      <c r="AN445" s="72" t="n"/>
      <c r="AO445" s="72" t="n"/>
      <c r="AP445" s="70">
        <f>COUNTIF(K445:AO445,"&gt;=0")</f>
        <v/>
      </c>
      <c r="AQ445" s="70">
        <f>IF(AP445&gt;0,SUM(K445:AO445),"")</f>
        <v/>
      </c>
      <c r="AR445" s="70">
        <f>IFERROR(VLOOKUP(A445,Climatologia_PP!A:U,9+Precipitacion!$E$2,FALSE),"")</f>
        <v/>
      </c>
      <c r="AS445" s="70">
        <f>IFERROR((AQ445/AR445)*100,"")</f>
        <v/>
      </c>
      <c r="AT445" s="70">
        <f>IFERROR(IF(AND((AQ445*$I$2*100/(AR445*AP445))&gt;100+3.33*AQ445-AR445*AP445/$I$2,AR445&lt;30),IF(100+3.33*AQ445-AR445*AP445/$I$2&gt;200,200,100+3.33*AQ445-AR445*AP445/$I$2),IF((AQ445*$I$2*100/(AR445*AP445))&lt;100+AQ445-3.33*AR445*AP445/$I$2,100+AQ445-3.33*AR445*AP445/$I$2,IF((AQ445*$I$2*100/(AR445*AP445))&gt;200,200,(AQ445*$I$2*100/(AR445*AP445))))),"")</f>
        <v/>
      </c>
      <c r="AU445" s="70">
        <f>IF(AP445&gt;0,MAX(K445:AO445),"")</f>
        <v/>
      </c>
      <c r="AV445" s="70">
        <f>IFERROR(VLOOKUP(A445,Maximos!A:AQ,8+(Precipitacion!$E$2-1)*3,FALSE),"")</f>
        <v/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5" s="72">
        <f>IFERROR(AU445-AV445,"NA")</f>
        <v/>
      </c>
    </row>
    <row r="446" ht="15" customHeight="1">
      <c r="A446" s="68" t="n">
        <v>52040160</v>
      </c>
      <c r="B446" s="69" t="inlineStr">
        <is>
          <t>Berruecos</t>
        </is>
      </c>
      <c r="C446" s="69" t="inlineStr">
        <is>
          <t>Area Operativa 07 - Nariño-Putumayo</t>
        </is>
      </c>
      <c r="D446" s="70" t="n">
        <v>-77.13530556000001</v>
      </c>
      <c r="E446" s="70" t="n">
        <v>1.505277778</v>
      </c>
      <c r="F446" s="68" t="n">
        <v>2200</v>
      </c>
      <c r="G446" s="68" t="n">
        <v>52</v>
      </c>
      <c r="H446" s="68" t="n">
        <v>52051</v>
      </c>
      <c r="I446" s="69" t="inlineStr">
        <is>
          <t>Nariño</t>
        </is>
      </c>
      <c r="J446" s="69" t="inlineStr">
        <is>
          <t>Arboleda</t>
        </is>
      </c>
      <c r="K446" s="72" t="n">
        <v>0</v>
      </c>
      <c r="L446" s="72" t="n">
        <v>0.7</v>
      </c>
      <c r="M446" s="72" t="n">
        <v>0</v>
      </c>
      <c r="N446" s="72" t="n">
        <v>0</v>
      </c>
      <c r="O446" s="72" t="n">
        <v>0</v>
      </c>
      <c r="P446" s="72" t="n">
        <v>0</v>
      </c>
      <c r="Q446" s="72" t="n">
        <v>0</v>
      </c>
      <c r="R446" s="72" t="n">
        <v>0</v>
      </c>
      <c r="S446" s="72" t="n">
        <v>0</v>
      </c>
      <c r="T446" s="72" t="n"/>
      <c r="U446" s="72" t="n"/>
      <c r="V446" s="72" t="n"/>
      <c r="W446" s="72" t="n"/>
      <c r="X446" s="72" t="n"/>
      <c r="Y446" s="72" t="n"/>
      <c r="Z446" s="72" t="n"/>
      <c r="AA446" s="72" t="n"/>
      <c r="AB446" s="72" t="n"/>
      <c r="AC446" s="72" t="n"/>
      <c r="AD446" s="72" t="n"/>
      <c r="AE446" s="72" t="n"/>
      <c r="AF446" s="72" t="n"/>
      <c r="AG446" s="72" t="n"/>
      <c r="AH446" s="72" t="n"/>
      <c r="AI446" s="72" t="n"/>
      <c r="AJ446" s="72" t="n"/>
      <c r="AK446" s="72" t="n"/>
      <c r="AL446" s="72" t="n"/>
      <c r="AM446" s="72" t="n"/>
      <c r="AN446" s="72" t="n"/>
      <c r="AO446" s="72" t="n"/>
      <c r="AP446" s="70">
        <f>COUNTIF(K446:AO446,"&gt;=0")</f>
        <v/>
      </c>
      <c r="AQ446" s="70">
        <f>IF(AP446&gt;0,SUM(K446:AO446),"")</f>
        <v/>
      </c>
      <c r="AR446" s="70">
        <f>IFERROR(VLOOKUP(A446,Climatologia_PP!A:U,9+Precipitacion!$E$2,FALSE),"")</f>
        <v/>
      </c>
      <c r="AS446" s="70">
        <f>IFERROR((AQ446/AR446)*100,"")</f>
        <v/>
      </c>
      <c r="AT446" s="70">
        <f>IFERROR(IF(AND((AQ446*$I$2*100/(AR446*AP446))&gt;100+3.33*AQ446-AR446*AP446/$I$2,AR446&lt;30),IF(100+3.33*AQ446-AR446*AP446/$I$2&gt;200,200,100+3.33*AQ446-AR446*AP446/$I$2),IF((AQ446*$I$2*100/(AR446*AP446))&lt;100+AQ446-3.33*AR446*AP446/$I$2,100+AQ446-3.33*AR446*AP446/$I$2,IF((AQ446*$I$2*100/(AR446*AP446))&gt;200,200,(AQ446*$I$2*100/(AR446*AP446))))),"")</f>
        <v/>
      </c>
      <c r="AU446" s="70">
        <f>IF(AP446&gt;0,MAX(K446:AO446),"")</f>
        <v/>
      </c>
      <c r="AV446" s="70">
        <f>IFERROR(VLOOKUP(A446,Maximos!A:AQ,8+(Precipitacion!$E$2-1)*3,FALSE),"")</f>
        <v/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6" s="72">
        <f>IFERROR(AU446-AV446,"NA")</f>
        <v/>
      </c>
    </row>
    <row r="447" ht="15" customHeight="1">
      <c r="A447" s="68" t="n">
        <v>52060040</v>
      </c>
      <c r="B447" s="69" t="inlineStr">
        <is>
          <t>Vergel El</t>
        </is>
      </c>
      <c r="C447" s="69" t="inlineStr">
        <is>
          <t>Area Operativa 07 - Nariño-Putumayo</t>
        </is>
      </c>
      <c r="D447" s="70" t="n">
        <v>-77.64169443999999</v>
      </c>
      <c r="E447" s="70" t="n">
        <v>1.529166667</v>
      </c>
      <c r="F447" s="68" t="n">
        <v>1770</v>
      </c>
      <c r="G447" s="68" t="n">
        <v>52</v>
      </c>
      <c r="H447" s="68" t="n">
        <v>52385</v>
      </c>
      <c r="I447" s="69" t="inlineStr">
        <is>
          <t>Nariño</t>
        </is>
      </c>
      <c r="J447" s="69" t="inlineStr">
        <is>
          <t>La Llanada</t>
        </is>
      </c>
      <c r="K447" s="72" t="n">
        <v>0</v>
      </c>
      <c r="L447" s="72" t="n">
        <v>0.5</v>
      </c>
      <c r="M447" s="72" t="n">
        <v>0</v>
      </c>
      <c r="N447" s="72" t="n">
        <v>0</v>
      </c>
      <c r="O447" s="72" t="n">
        <v>0</v>
      </c>
      <c r="P447" s="72" t="n">
        <v>0</v>
      </c>
      <c r="Q447" s="72" t="n">
        <v>0</v>
      </c>
      <c r="R447" s="72" t="n">
        <v>0</v>
      </c>
      <c r="S447" s="72" t="n">
        <v>0</v>
      </c>
      <c r="T447" s="72" t="n"/>
      <c r="U447" s="72" t="n"/>
      <c r="V447" s="72" t="n"/>
      <c r="W447" s="72" t="n"/>
      <c r="X447" s="72" t="n"/>
      <c r="Y447" s="72" t="n"/>
      <c r="Z447" s="72" t="n"/>
      <c r="AA447" s="72" t="n"/>
      <c r="AB447" s="72" t="n"/>
      <c r="AC447" s="72" t="n"/>
      <c r="AD447" s="72" t="n"/>
      <c r="AE447" s="72" t="n"/>
      <c r="AF447" s="72" t="n"/>
      <c r="AG447" s="72" t="n"/>
      <c r="AH447" s="72" t="n"/>
      <c r="AI447" s="72" t="n"/>
      <c r="AJ447" s="72" t="n"/>
      <c r="AK447" s="72" t="n"/>
      <c r="AL447" s="72" t="n"/>
      <c r="AM447" s="72" t="n"/>
      <c r="AN447" s="72" t="n"/>
      <c r="AO447" s="72" t="n"/>
      <c r="AP447" s="70">
        <f>COUNTIF(K447:AO447,"&gt;=0")</f>
        <v/>
      </c>
      <c r="AQ447" s="70">
        <f>IF(AP447&gt;0,SUM(K447:AO447),"")</f>
        <v/>
      </c>
      <c r="AR447" s="70">
        <f>IFERROR(VLOOKUP(A447,Climatologia_PP!A:U,9+Precipitacion!$E$2,FALSE),"")</f>
        <v/>
      </c>
      <c r="AS447" s="70">
        <f>IFERROR((AQ447/AR447)*100,"")</f>
        <v/>
      </c>
      <c r="AT447" s="70">
        <f>IFERROR(IF(AND((AQ447*$I$2*100/(AR447*AP447))&gt;100+3.33*AQ447-AR447*AP447/$I$2,AR447&lt;30),IF(100+3.33*AQ447-AR447*AP447/$I$2&gt;200,200,100+3.33*AQ447-AR447*AP447/$I$2),IF((AQ447*$I$2*100/(AR447*AP447))&lt;100+AQ447-3.33*AR447*AP447/$I$2,100+AQ447-3.33*AR447*AP447/$I$2,IF((AQ447*$I$2*100/(AR447*AP447))&gt;200,200,(AQ447*$I$2*100/(AR447*AP447))))),"")</f>
        <v/>
      </c>
      <c r="AU447" s="70">
        <f>IF(AP447&gt;0,MAX(K447:AO447),"")</f>
        <v/>
      </c>
      <c r="AV447" s="70">
        <f>IFERROR(VLOOKUP(A447,Maximos!A:AQ,8+(Precipitacion!$E$2-1)*3,FALSE),"")</f>
        <v/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7" s="72">
        <f>IFERROR(AU447-AV447,"NA")</f>
        <v/>
      </c>
    </row>
    <row r="448" ht="15" customHeight="1">
      <c r="A448" s="68" t="n">
        <v>52045030</v>
      </c>
      <c r="B448" s="69" t="inlineStr">
        <is>
          <t>San Bernardo</t>
        </is>
      </c>
      <c r="C448" s="69" t="inlineStr">
        <is>
          <t>Area Operativa 07 - Nariño-Putumayo</t>
        </is>
      </c>
      <c r="D448" s="70" t="n">
        <v>-77.03261111</v>
      </c>
      <c r="E448" s="70" t="n">
        <v>1.538722222</v>
      </c>
      <c r="F448" s="68" t="n">
        <v>2190</v>
      </c>
      <c r="G448" s="68" t="n">
        <v>52</v>
      </c>
      <c r="H448" s="68" t="n">
        <v>52685</v>
      </c>
      <c r="I448" s="69" t="inlineStr">
        <is>
          <t>Nariño</t>
        </is>
      </c>
      <c r="J448" s="69" t="inlineStr">
        <is>
          <t>San Bernardo</t>
        </is>
      </c>
      <c r="K448" s="72" t="n">
        <v>1.3</v>
      </c>
      <c r="L448" s="72" t="n">
        <v>0</v>
      </c>
      <c r="M448" s="72" t="n">
        <v>0</v>
      </c>
      <c r="N448" s="72" t="n">
        <v>0</v>
      </c>
      <c r="O448" s="72" t="n">
        <v>0</v>
      </c>
      <c r="P448" s="72" t="n">
        <v>0</v>
      </c>
      <c r="Q448" s="72" t="n">
        <v>0</v>
      </c>
      <c r="R448" s="72" t="n">
        <v>0</v>
      </c>
      <c r="S448" s="72" t="n">
        <v/>
      </c>
      <c r="T448" s="72" t="n"/>
      <c r="U448" s="72" t="n"/>
      <c r="V448" s="72" t="n"/>
      <c r="W448" s="72" t="n"/>
      <c r="X448" s="72" t="n"/>
      <c r="Y448" s="72" t="n"/>
      <c r="Z448" s="72" t="n"/>
      <c r="AA448" s="72" t="n"/>
      <c r="AB448" s="72" t="n"/>
      <c r="AC448" s="72" t="n"/>
      <c r="AD448" s="72" t="n"/>
      <c r="AE448" s="72" t="n"/>
      <c r="AF448" s="72" t="n"/>
      <c r="AG448" s="72" t="n"/>
      <c r="AH448" s="72" t="n"/>
      <c r="AI448" s="72" t="n"/>
      <c r="AJ448" s="72" t="n"/>
      <c r="AK448" s="72" t="n"/>
      <c r="AL448" s="72" t="n"/>
      <c r="AM448" s="72" t="n"/>
      <c r="AN448" s="72" t="n"/>
      <c r="AO448" s="72" t="n"/>
      <c r="AP448" s="70">
        <f>COUNTIF(K448:AO448,"&gt;=0")</f>
        <v/>
      </c>
      <c r="AQ448" s="70">
        <f>IF(AP448&gt;0,SUM(K448:AO448),"")</f>
        <v/>
      </c>
      <c r="AR448" s="70">
        <f>IFERROR(VLOOKUP(A448,Climatologia_PP!A:U,9+Precipitacion!$E$2,FALSE),"")</f>
        <v/>
      </c>
      <c r="AS448" s="70">
        <f>IFERROR((AQ448/AR448)*100,"")</f>
        <v/>
      </c>
      <c r="AT448" s="70">
        <f>IFERROR(IF(AND((AQ448*$I$2*100/(AR448*AP448))&gt;100+3.33*AQ448-AR448*AP448/$I$2,AR448&lt;30),IF(100+3.33*AQ448-AR448*AP448/$I$2&gt;200,200,100+3.33*AQ448-AR448*AP448/$I$2),IF((AQ448*$I$2*100/(AR448*AP448))&lt;100+AQ448-3.33*AR448*AP448/$I$2,100+AQ448-3.33*AR448*AP448/$I$2,IF((AQ448*$I$2*100/(AR448*AP448))&gt;200,200,(AQ448*$I$2*100/(AR448*AP448))))),"")</f>
        <v/>
      </c>
      <c r="AU448" s="70">
        <f>IF(AP448&gt;0,MAX(K448:AO448),"")</f>
        <v/>
      </c>
      <c r="AV448" s="70">
        <f>IFERROR(VLOOKUP(A448,Maximos!A:AQ,8+(Precipitacion!$E$2-1)*3,FALSE),"")</f>
        <v/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>
        <f>IFERROR(AU448-AV448,"NA")</f>
        <v/>
      </c>
    </row>
    <row r="449" ht="15" customHeight="1">
      <c r="A449" s="68" t="n">
        <v>52045040</v>
      </c>
      <c r="B449" s="69" t="inlineStr">
        <is>
          <t>Taminango</t>
        </is>
      </c>
      <c r="C449" s="69" t="inlineStr">
        <is>
          <t>Area Operativa 07 - Nariño-Putumayo</t>
        </is>
      </c>
      <c r="D449" s="70" t="n">
        <v>-77.2675</v>
      </c>
      <c r="E449" s="70" t="n">
        <v>1.549166667</v>
      </c>
      <c r="F449" s="68" t="n">
        <v>1875</v>
      </c>
      <c r="G449" s="68" t="n">
        <v>52</v>
      </c>
      <c r="H449" s="68" t="n">
        <v>52786</v>
      </c>
      <c r="I449" s="69" t="inlineStr">
        <is>
          <t>Nariño</t>
        </is>
      </c>
      <c r="J449" s="69" t="inlineStr">
        <is>
          <t>Taminango</t>
        </is>
      </c>
      <c r="K449" s="72" t="n">
        <v>0</v>
      </c>
      <c r="L449" s="72" t="n">
        <v>0</v>
      </c>
      <c r="M449" s="72" t="n">
        <v>0</v>
      </c>
      <c r="N449" s="72" t="n">
        <v>0</v>
      </c>
      <c r="O449" s="72" t="n">
        <v>0</v>
      </c>
      <c r="P449" s="72" t="n">
        <v>0</v>
      </c>
      <c r="Q449" s="72" t="n">
        <v>0</v>
      </c>
      <c r="R449" s="72" t="n">
        <v>0</v>
      </c>
      <c r="S449" s="72" t="n">
        <v>0</v>
      </c>
      <c r="T449" s="72" t="n"/>
      <c r="U449" s="72" t="n"/>
      <c r="V449" s="72" t="n"/>
      <c r="W449" s="72" t="n"/>
      <c r="X449" s="72" t="n"/>
      <c r="Y449" s="72" t="n"/>
      <c r="Z449" s="72" t="n"/>
      <c r="AA449" s="72" t="n"/>
      <c r="AB449" s="72" t="n"/>
      <c r="AC449" s="72" t="n"/>
      <c r="AD449" s="72" t="n"/>
      <c r="AE449" s="72" t="n"/>
      <c r="AF449" s="72" t="n"/>
      <c r="AG449" s="72" t="n"/>
      <c r="AH449" s="72" t="n"/>
      <c r="AI449" s="72" t="n"/>
      <c r="AJ449" s="72" t="n"/>
      <c r="AK449" s="72" t="n"/>
      <c r="AL449" s="72" t="n"/>
      <c r="AM449" s="72" t="n"/>
      <c r="AN449" s="72" t="n"/>
      <c r="AO449" s="72" t="n"/>
      <c r="AP449" s="70">
        <f>COUNTIF(K449:AO449,"&gt;=0")</f>
        <v/>
      </c>
      <c r="AQ449" s="70">
        <f>IF(AP449&gt;0,SUM(K449:AO449),"")</f>
        <v/>
      </c>
      <c r="AR449" s="70">
        <f>IFERROR(VLOOKUP(A449,Climatologia_PP!A:U,9+Precipitacion!$E$2,FALSE),"")</f>
        <v/>
      </c>
      <c r="AS449" s="70">
        <f>IFERROR((AQ449/AR449)*100,"")</f>
        <v/>
      </c>
      <c r="AT449" s="70">
        <f>IFERROR(IF(AND((AQ449*$I$2*100/(AR449*AP449))&gt;100+3.33*AQ449-AR449*AP449/$I$2,AR449&lt;30),IF(100+3.33*AQ449-AR449*AP449/$I$2&gt;200,200,100+3.33*AQ449-AR449*AP449/$I$2),IF((AQ449*$I$2*100/(AR449*AP449))&lt;100+AQ449-3.33*AR449*AP449/$I$2,100+AQ449-3.33*AR449*AP449/$I$2,IF((AQ449*$I$2*100/(AR449*AP449))&gt;200,200,(AQ449*$I$2*100/(AR449*AP449))))),"")</f>
        <v/>
      </c>
      <c r="AU449" s="70">
        <f>IF(AP449&gt;0,MAX(K449:AO449),"")</f>
        <v/>
      </c>
      <c r="AV449" s="70">
        <f>IFERROR(VLOOKUP(A449,Maximos!A:AQ,8+(Precipitacion!$E$2-1)*3,FALSE),"")</f>
        <v/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>
        <f>IFERROR(AU449-AV449,"NA")</f>
        <v/>
      </c>
    </row>
    <row r="450" ht="15" customHeight="1">
      <c r="A450" s="68" t="n">
        <v>52020010</v>
      </c>
      <c r="B450" s="69" t="inlineStr">
        <is>
          <t>Guachicono</t>
        </is>
      </c>
      <c r="C450" s="69" t="inlineStr">
        <is>
          <t>Area Operativa 07 - Nariño-Putumayo</t>
        </is>
      </c>
      <c r="D450" s="70" t="n">
        <v>-77.00305556000001</v>
      </c>
      <c r="E450" s="70" t="n">
        <v>2.046388889</v>
      </c>
      <c r="F450" s="68" t="n">
        <v>720</v>
      </c>
      <c r="G450" s="68" t="n">
        <v>19</v>
      </c>
      <c r="H450" s="68" t="n">
        <v>19100</v>
      </c>
      <c r="I450" s="69" t="inlineStr">
        <is>
          <t>Cauca</t>
        </is>
      </c>
      <c r="J450" s="69" t="inlineStr">
        <is>
          <t>Bolívar</t>
        </is>
      </c>
      <c r="K450" s="72" t="n">
        <v>0</v>
      </c>
      <c r="L450" s="72" t="n">
        <v>0</v>
      </c>
      <c r="M450" s="72" t="n">
        <v>0</v>
      </c>
      <c r="N450" s="72" t="n">
        <v>0</v>
      </c>
      <c r="O450" s="72" t="n">
        <v>0</v>
      </c>
      <c r="P450" s="72" t="n">
        <v>0</v>
      </c>
      <c r="Q450" s="72" t="n">
        <v>0</v>
      </c>
      <c r="R450" s="72" t="n">
        <v>0</v>
      </c>
      <c r="S450" s="72" t="n">
        <v>0</v>
      </c>
      <c r="T450" s="72" t="n"/>
      <c r="U450" s="72" t="n"/>
      <c r="V450" s="72" t="n"/>
      <c r="W450" s="72" t="n"/>
      <c r="X450" s="72" t="n"/>
      <c r="Y450" s="72" t="n"/>
      <c r="Z450" s="72" t="n"/>
      <c r="AA450" s="72" t="n"/>
      <c r="AB450" s="72" t="n"/>
      <c r="AC450" s="72" t="n"/>
      <c r="AD450" s="72" t="n"/>
      <c r="AE450" s="72" t="n"/>
      <c r="AF450" s="72" t="n"/>
      <c r="AG450" s="72" t="n"/>
      <c r="AH450" s="72" t="n"/>
      <c r="AI450" s="72" t="n"/>
      <c r="AJ450" s="72" t="n"/>
      <c r="AK450" s="72" t="n"/>
      <c r="AL450" s="72" t="n"/>
      <c r="AM450" s="72" t="n"/>
      <c r="AN450" s="72" t="n"/>
      <c r="AO450" s="72" t="n"/>
      <c r="AP450" s="70">
        <f>COUNTIF(K450:AO450,"&gt;=0")</f>
        <v/>
      </c>
      <c r="AQ450" s="70">
        <f>IF(AP450&gt;0,SUM(K450:AO450),"")</f>
        <v/>
      </c>
      <c r="AR450" s="70">
        <f>IFERROR(VLOOKUP(A450,Climatologia_PP!A:U,9+Precipitacion!$E$2,FALSE),"")</f>
        <v/>
      </c>
      <c r="AS450" s="70">
        <f>IFERROR((AQ450/AR450)*100,"")</f>
        <v/>
      </c>
      <c r="AT450" s="70">
        <f>IFERROR(IF(AND((AQ450*$I$2*100/(AR450*AP450))&gt;100+3.33*AQ450-AR450*AP450/$I$2,AR450&lt;30),IF(100+3.33*AQ450-AR450*AP450/$I$2&gt;200,200,100+3.33*AQ450-AR450*AP450/$I$2),IF((AQ450*$I$2*100/(AR450*AP450))&lt;100+AQ450-3.33*AR450*AP450/$I$2,100+AQ450-3.33*AR450*AP450/$I$2,IF((AQ450*$I$2*100/(AR450*AP450))&gt;200,200,(AQ450*$I$2*100/(AR450*AP450))))),"")</f>
        <v/>
      </c>
      <c r="AU450" s="70">
        <f>IF(AP450&gt;0,MAX(K450:AO450),"")</f>
        <v/>
      </c>
      <c r="AV450" s="70">
        <f>IFERROR(VLOOKUP(A450,Maximos!A:AQ,8+(Precipitacion!$E$2-1)*3,FALSE),"")</f>
        <v/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0" s="72">
        <f>IFERROR(AU450-AV450,"NA")</f>
        <v/>
      </c>
    </row>
    <row r="451" ht="15" customHeight="1">
      <c r="A451" s="68" t="n">
        <v>53060020</v>
      </c>
      <c r="B451" s="69" t="inlineStr">
        <is>
          <t>Saija</t>
        </is>
      </c>
      <c r="C451" s="69" t="inlineStr">
        <is>
          <t>Area Operativa 07 - Nariño-Putumayo</t>
        </is>
      </c>
      <c r="D451" s="70" t="n">
        <v>-77.62166667</v>
      </c>
      <c r="E451" s="70" t="n">
        <v>2.871805556</v>
      </c>
      <c r="F451" s="68" t="n">
        <v>30</v>
      </c>
      <c r="G451" s="68" t="n">
        <v>19</v>
      </c>
      <c r="H451" s="68" t="n">
        <v>19809</v>
      </c>
      <c r="I451" s="69" t="inlineStr">
        <is>
          <t>Cauca</t>
        </is>
      </c>
      <c r="J451" s="69" t="inlineStr">
        <is>
          <t>Timbiquí</t>
        </is>
      </c>
      <c r="K451" s="72" t="n">
        <v>44</v>
      </c>
      <c r="L451" s="72" t="n">
        <v>1</v>
      </c>
      <c r="M451" s="72" t="n">
        <v>4</v>
      </c>
      <c r="N451" s="72" t="n">
        <v>0</v>
      </c>
      <c r="O451" s="72" t="n">
        <v>49</v>
      </c>
      <c r="P451" s="72" t="n">
        <v>91</v>
      </c>
      <c r="Q451" s="72" t="n">
        <v>0</v>
      </c>
      <c r="R451" s="72" t="n">
        <v>0</v>
      </c>
      <c r="S451" s="72" t="n">
        <v>43</v>
      </c>
      <c r="T451" s="72" t="n"/>
      <c r="U451" s="72" t="n"/>
      <c r="V451" s="72" t="n"/>
      <c r="W451" s="72" t="n"/>
      <c r="X451" s="72" t="n"/>
      <c r="Y451" s="72" t="n"/>
      <c r="Z451" s="72" t="n"/>
      <c r="AA451" s="72" t="n"/>
      <c r="AB451" s="72" t="n"/>
      <c r="AC451" s="72" t="n"/>
      <c r="AD451" s="72" t="n"/>
      <c r="AE451" s="72" t="n"/>
      <c r="AF451" s="72" t="n"/>
      <c r="AG451" s="72" t="n"/>
      <c r="AH451" s="72" t="n"/>
      <c r="AI451" s="72" t="n"/>
      <c r="AJ451" s="72" t="n"/>
      <c r="AK451" s="72" t="n"/>
      <c r="AL451" s="72" t="n"/>
      <c r="AM451" s="72" t="n"/>
      <c r="AN451" s="72" t="n"/>
      <c r="AO451" s="72" t="n"/>
      <c r="AP451" s="70">
        <f>COUNTIF(K451:AO451,"&gt;=0")</f>
        <v/>
      </c>
      <c r="AQ451" s="70">
        <f>IF(AP451&gt;0,SUM(K451:AO451),"")</f>
        <v/>
      </c>
      <c r="AR451" s="70">
        <f>IFERROR(VLOOKUP(A451,Climatologia_PP!A:U,9+Precipitacion!$E$2,FALSE),"")</f>
        <v/>
      </c>
      <c r="AS451" s="70">
        <f>IFERROR((AQ451/AR451)*100,"")</f>
        <v/>
      </c>
      <c r="AT451" s="70">
        <f>IFERROR(IF(AND((AQ451*$I$2*100/(AR451*AP451))&gt;100+3.33*AQ451-AR451*AP451/$I$2,AR451&lt;30),IF(100+3.33*AQ451-AR451*AP451/$I$2&gt;200,200,100+3.33*AQ451-AR451*AP451/$I$2),IF((AQ451*$I$2*100/(AR451*AP451))&lt;100+AQ451-3.33*AR451*AP451/$I$2,100+AQ451-3.33*AR451*AP451/$I$2,IF((AQ451*$I$2*100/(AR451*AP451))&gt;200,200,(AQ451*$I$2*100/(AR451*AP451))))),"")</f>
        <v/>
      </c>
      <c r="AU451" s="70">
        <f>IF(AP451&gt;0,MAX(K451:AO451),"")</f>
        <v/>
      </c>
      <c r="AV451" s="70">
        <f>IFERROR(VLOOKUP(A451,Maximos!A:AQ,8+(Precipitacion!$E$2-1)*3,FALSE),"")</f>
        <v/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1" s="72">
        <f>IFERROR(AU451-AV451,"NA")</f>
        <v/>
      </c>
    </row>
    <row r="452" ht="15" customHeight="1">
      <c r="A452" s="68" t="n">
        <v>52045080</v>
      </c>
      <c r="B452" s="69" t="inlineStr">
        <is>
          <t>Universidad De Narino - Aut</t>
        </is>
      </c>
      <c r="C452" s="69" t="inlineStr">
        <is>
          <t>Area Operativa 07 - Nariño-Putumayo</t>
        </is>
      </c>
      <c r="D452" s="70" t="n">
        <v>-77.28</v>
      </c>
      <c r="E452" s="70" t="n">
        <v>1.23</v>
      </c>
      <c r="F452" s="68" t="n">
        <v>2626</v>
      </c>
      <c r="G452" s="68" t="n">
        <v>52</v>
      </c>
      <c r="H452" s="68" t="n">
        <v>52001</v>
      </c>
      <c r="I452" s="69" t="inlineStr">
        <is>
          <t>Nariño</t>
        </is>
      </c>
      <c r="J452" s="69" t="inlineStr">
        <is>
          <t>Pasto</t>
        </is>
      </c>
      <c r="K452" s="72" t="n">
        <v>0.1</v>
      </c>
      <c r="L452" s="72" t="n">
        <v>0</v>
      </c>
      <c r="M452" s="72" t="n">
        <v>0</v>
      </c>
      <c r="N452" s="72" t="n">
        <v>0.7</v>
      </c>
      <c r="O452" s="72" t="n">
        <v>0.2</v>
      </c>
      <c r="P452" s="72" t="n">
        <v>0</v>
      </c>
      <c r="Q452" s="72" t="n">
        <v>0</v>
      </c>
      <c r="R452" s="72" t="n">
        <v>0.2</v>
      </c>
      <c r="S452" s="72" t="n">
        <v>0.2</v>
      </c>
      <c r="T452" s="72" t="n"/>
      <c r="U452" s="72" t="n"/>
      <c r="V452" s="72" t="n"/>
      <c r="W452" s="72" t="n"/>
      <c r="X452" s="72" t="n"/>
      <c r="Y452" s="72" t="n"/>
      <c r="Z452" s="72" t="n"/>
      <c r="AA452" s="72" t="n"/>
      <c r="AB452" s="72" t="n"/>
      <c r="AC452" s="72" t="n"/>
      <c r="AD452" s="72" t="n"/>
      <c r="AE452" s="72" t="n"/>
      <c r="AF452" s="72" t="n"/>
      <c r="AG452" s="72" t="n"/>
      <c r="AH452" s="72" t="n"/>
      <c r="AI452" s="72" t="n"/>
      <c r="AJ452" s="72" t="n"/>
      <c r="AK452" s="72" t="n"/>
      <c r="AL452" s="72" t="n"/>
      <c r="AM452" s="72" t="n"/>
      <c r="AN452" s="72" t="n"/>
      <c r="AO452" s="72" t="n"/>
      <c r="AP452" s="70">
        <f>COUNTIF(K452:AO452,"&gt;=0")</f>
        <v/>
      </c>
      <c r="AQ452" s="70">
        <f>IF(AP452&gt;0,SUM(K452:AO452),"")</f>
        <v/>
      </c>
      <c r="AR452" s="70">
        <f>IFERROR(VLOOKUP(A452,Climatologia_PP!A:U,9+Precipitacion!$E$2,FALSE),"")</f>
        <v/>
      </c>
      <c r="AS452" s="70">
        <f>IFERROR((AQ452/AR452)*100,"")</f>
        <v/>
      </c>
      <c r="AT452" s="70">
        <f>IFERROR(IF(AND((AQ452*$I$2*100/(AR452*AP452))&gt;100+3.33*AQ452-AR452*AP452/$I$2,AR452&lt;30),IF(100+3.33*AQ452-AR452*AP452/$I$2&gt;200,200,100+3.33*AQ452-AR452*AP452/$I$2),IF((AQ452*$I$2*100/(AR452*AP452))&lt;100+AQ452-3.33*AR452*AP452/$I$2,100+AQ452-3.33*AR452*AP452/$I$2,IF((AQ452*$I$2*100/(AR452*AP452))&gt;200,200,(AQ452*$I$2*100/(AR452*AP452))))),"")</f>
        <v/>
      </c>
      <c r="AU452" s="70">
        <f>IF(AP452&gt;0,MAX(K452:AO452),"")</f>
        <v/>
      </c>
      <c r="AV452" s="70">
        <f>IFERROR(VLOOKUP(A452,Maximos!A:AQ,8+(Precipitacion!$E$2-1)*3,FALSE),"")</f>
        <v/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2" s="72">
        <f>IFERROR(AU452-AV452,"NA")</f>
        <v/>
      </c>
    </row>
    <row r="453" ht="15" customHeight="1">
      <c r="A453" s="68" t="n">
        <v>47035020</v>
      </c>
      <c r="B453" s="69" t="inlineStr">
        <is>
          <t>Puerto Ospina</t>
        </is>
      </c>
      <c r="C453" s="69" t="inlineStr">
        <is>
          <t>Area Operativa 07 - Nariño-Putumayo</t>
        </is>
      </c>
      <c r="D453" s="70" t="n">
        <v>-75.85111111000001</v>
      </c>
      <c r="E453" s="70" t="n">
        <v>0.132861111</v>
      </c>
      <c r="F453" s="68" t="n">
        <v>190</v>
      </c>
      <c r="G453" s="68" t="n">
        <v>86</v>
      </c>
      <c r="H453" s="68" t="n">
        <v>86573</v>
      </c>
      <c r="I453" s="69" t="inlineStr">
        <is>
          <t>Putumayo</t>
        </is>
      </c>
      <c r="J453" s="69" t="inlineStr">
        <is>
          <t>Puerto Leguízamo</t>
        </is>
      </c>
      <c r="K453" s="72" t="n">
        <v>1</v>
      </c>
      <c r="L453" s="72" t="n">
        <v>2</v>
      </c>
      <c r="M453" s="72" t="n">
        <v>5</v>
      </c>
      <c r="N453" s="72" t="n">
        <v>12</v>
      </c>
      <c r="O453" s="72" t="n">
        <v>0</v>
      </c>
      <c r="P453" s="72" t="n">
        <v>10</v>
      </c>
      <c r="Q453" s="72" t="n">
        <v>8</v>
      </c>
      <c r="R453" s="72" t="n">
        <v>30.7</v>
      </c>
      <c r="S453" s="72" t="n">
        <v>9.699999999999999</v>
      </c>
      <c r="T453" s="72" t="n"/>
      <c r="U453" s="72" t="n"/>
      <c r="V453" s="72" t="n"/>
      <c r="W453" s="72" t="n"/>
      <c r="X453" s="72" t="n"/>
      <c r="Y453" s="72" t="n"/>
      <c r="Z453" s="72" t="n"/>
      <c r="AA453" s="72" t="n"/>
      <c r="AB453" s="72" t="n"/>
      <c r="AC453" s="72" t="n"/>
      <c r="AD453" s="72" t="n"/>
      <c r="AE453" s="72" t="n"/>
      <c r="AF453" s="72" t="n"/>
      <c r="AG453" s="72" t="n"/>
      <c r="AH453" s="72" t="n"/>
      <c r="AI453" s="72" t="n"/>
      <c r="AJ453" s="72" t="n"/>
      <c r="AK453" s="72" t="n"/>
      <c r="AL453" s="72" t="n"/>
      <c r="AM453" s="72" t="n"/>
      <c r="AN453" s="72" t="n"/>
      <c r="AO453" s="72" t="n"/>
      <c r="AP453" s="70">
        <f>COUNTIF(K453:AO453,"&gt;=0")</f>
        <v/>
      </c>
      <c r="AQ453" s="70">
        <f>IF(AP453&gt;0,SUM(K453:AO453),"")</f>
        <v/>
      </c>
      <c r="AR453" s="70">
        <f>IFERROR(VLOOKUP(A453,Climatologia_PP!A:U,9+Precipitacion!$E$2,FALSE),"")</f>
        <v/>
      </c>
      <c r="AS453" s="70">
        <f>IFERROR((AQ453/AR453)*100,"")</f>
        <v/>
      </c>
      <c r="AT453" s="70">
        <f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/>
      </c>
      <c r="AU453" s="70">
        <f>IF(AP453&gt;0,MAX(K453:AO453),"")</f>
        <v/>
      </c>
      <c r="AV453" s="70">
        <f>IFERROR(VLOOKUP(A453,Maximos!A:AQ,8+(Precipitacion!$E$2-1)*3,FALSE),"")</f>
        <v/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3" s="72">
        <f>IFERROR(AU453-AV453,"NA")</f>
        <v/>
      </c>
    </row>
    <row r="454" ht="15" customHeight="1">
      <c r="A454" s="68" t="n">
        <v>47060010</v>
      </c>
      <c r="B454" s="69" t="inlineStr">
        <is>
          <t>El Encanto</t>
        </is>
      </c>
      <c r="C454" s="69" t="inlineStr">
        <is>
          <t>Area Operativa 07 - Nariño-Putumayo</t>
        </is>
      </c>
      <c r="D454" s="70" t="n">
        <v>-73.205166667</v>
      </c>
      <c r="E454" s="70" t="n">
        <v>-1.74851</v>
      </c>
      <c r="F454" s="68" t="n">
        <v>120</v>
      </c>
      <c r="G454" s="68" t="n">
        <v>91</v>
      </c>
      <c r="H454" s="68" t="n">
        <v>91263</v>
      </c>
      <c r="I454" s="69" t="inlineStr">
        <is>
          <t>Amazonas</t>
        </is>
      </c>
      <c r="J454" s="69" t="inlineStr">
        <is>
          <t>El Encanto</t>
        </is>
      </c>
      <c r="K454" s="72" t="n">
        <v>18</v>
      </c>
      <c r="L454" s="72" t="n">
        <v>8</v>
      </c>
      <c r="M454" s="72" t="n">
        <v>0</v>
      </c>
      <c r="N454" s="72" t="n">
        <v>10</v>
      </c>
      <c r="O454" s="72" t="n">
        <v>0</v>
      </c>
      <c r="P454" s="72" t="n">
        <v>0</v>
      </c>
      <c r="Q454" s="72" t="n">
        <v>6</v>
      </c>
      <c r="R454" s="72" t="n">
        <v>3</v>
      </c>
      <c r="S454" s="72" t="n">
        <v>6</v>
      </c>
      <c r="T454" s="72" t="n"/>
      <c r="U454" s="72" t="n"/>
      <c r="V454" s="72" t="n"/>
      <c r="W454" s="72" t="n"/>
      <c r="X454" s="72" t="n"/>
      <c r="Y454" s="72" t="n"/>
      <c r="Z454" s="72" t="n"/>
      <c r="AA454" s="72" t="n"/>
      <c r="AB454" s="72" t="n"/>
      <c r="AC454" s="72" t="n"/>
      <c r="AD454" s="108" t="n"/>
      <c r="AE454" s="72" t="n"/>
      <c r="AF454" s="72" t="n"/>
      <c r="AG454" s="72" t="n"/>
      <c r="AH454" s="72" t="n"/>
      <c r="AI454" s="72" t="n"/>
      <c r="AJ454" s="72" t="n"/>
      <c r="AK454" s="72" t="n"/>
      <c r="AL454" s="72" t="n"/>
      <c r="AM454" s="72" t="n"/>
      <c r="AN454" s="72" t="n"/>
      <c r="AO454" s="72" t="n"/>
      <c r="AP454" s="70">
        <f>COUNTIF(K454:AO454,"&gt;=0")</f>
        <v/>
      </c>
      <c r="AQ454" s="70">
        <f>IF(AP454&gt;0,SUM(K454:AO454),"")</f>
        <v/>
      </c>
      <c r="AR454" s="70">
        <f>IFERROR(VLOOKUP(A454,Climatologia_PP!A:U,9+Precipitacion!$E$2,FALSE),"")</f>
        <v/>
      </c>
      <c r="AS454" s="70">
        <f>IFERROR((AQ454/AR454)*100,"")</f>
        <v/>
      </c>
      <c r="AT454" s="70">
        <f>IFERROR(IF(AND((AQ454*$I$2*100/(AR454*AP454))&gt;100+3.33*AQ454-AR454*AP454/$I$2,AR454&lt;30),IF(100+3.33*AQ454-AR454*AP454/$I$2&gt;200,200,100+3.33*AQ454-AR454*AP454/$I$2),IF((AQ454*$I$2*100/(AR454*AP454))&lt;100+AQ454-3.33*AR454*AP454/$I$2,100+AQ454-3.33*AR454*AP454/$I$2,IF((AQ454*$I$2*100/(AR454*AP454))&gt;200,200,(AQ454*$I$2*100/(AR454*AP454))))),"")</f>
        <v/>
      </c>
      <c r="AU454" s="70">
        <f>IF(AP454&gt;0,MAX(K454:AO454),"")</f>
        <v/>
      </c>
      <c r="AV454" s="70">
        <f>IFERROR(VLOOKUP(A454,Maximos!A:AQ,8+(Precipitacion!$E$2-1)*3,FALSE),"")</f>
        <v/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4" s="72">
        <f>IFERROR(AU454-AV454,"NA")</f>
        <v/>
      </c>
    </row>
    <row r="455" ht="15" customHeight="1">
      <c r="A455" s="68" t="n">
        <v>47010220</v>
      </c>
      <c r="B455" s="69" t="inlineStr">
        <is>
          <t>El Picudo</t>
        </is>
      </c>
      <c r="C455" s="69" t="inlineStr">
        <is>
          <t>Area Operativa 07 - Nariño-Putumayo</t>
        </is>
      </c>
      <c r="D455" s="70" t="n">
        <v>-76.836277778</v>
      </c>
      <c r="E455" s="70" t="n">
        <v>0.489722222</v>
      </c>
      <c r="F455" s="68" t="n">
        <v>385</v>
      </c>
      <c r="G455" s="68" t="n">
        <v>86</v>
      </c>
      <c r="H455" s="68" t="n">
        <v>86320</v>
      </c>
      <c r="I455" s="69" t="inlineStr">
        <is>
          <t>Putumayo</t>
        </is>
      </c>
      <c r="J455" s="69" t="inlineStr">
        <is>
          <t>Orito</t>
        </is>
      </c>
      <c r="K455" s="72" t="n">
        <v>12</v>
      </c>
      <c r="L455" s="72" t="n">
        <v>0</v>
      </c>
      <c r="M455" s="72" t="n">
        <v>0</v>
      </c>
      <c r="N455" s="72" t="n">
        <v>0</v>
      </c>
      <c r="O455" s="72" t="n">
        <v>0</v>
      </c>
      <c r="P455" s="72" t="n">
        <v>10</v>
      </c>
      <c r="Q455" s="72" t="n">
        <v>0</v>
      </c>
      <c r="R455" s="72" t="n">
        <v>12</v>
      </c>
      <c r="S455" s="72" t="n">
        <v>17</v>
      </c>
      <c r="T455" s="72" t="n"/>
      <c r="U455" s="72" t="n"/>
      <c r="V455" s="72" t="n"/>
      <c r="W455" s="72" t="n"/>
      <c r="X455" s="72" t="n"/>
      <c r="Y455" s="72" t="n"/>
      <c r="Z455" s="72" t="n"/>
      <c r="AA455" s="72" t="n"/>
      <c r="AB455" s="72" t="n"/>
      <c r="AC455" s="72" t="n"/>
      <c r="AD455" s="72" t="n"/>
      <c r="AE455" s="72" t="n"/>
      <c r="AF455" s="72" t="n"/>
      <c r="AG455" s="72" t="n"/>
      <c r="AH455" s="72" t="n"/>
      <c r="AI455" s="72" t="n"/>
      <c r="AJ455" s="72" t="n"/>
      <c r="AK455" s="72" t="n"/>
      <c r="AL455" s="72" t="n"/>
      <c r="AM455" s="72" t="n"/>
      <c r="AN455" s="72" t="n"/>
      <c r="AO455" s="72" t="n"/>
      <c r="AP455" s="70">
        <f>COUNTIF(K455:AO455,"&gt;=0")</f>
        <v/>
      </c>
      <c r="AQ455" s="70">
        <f>IF(AP455&gt;0,SUM(K455:AO455),"")</f>
        <v/>
      </c>
      <c r="AR455" s="70">
        <f>IFERROR(VLOOKUP(A455,Climatologia_PP!A:U,9+Precipitacion!$E$2,FALSE),"")</f>
        <v/>
      </c>
      <c r="AS455" s="70">
        <f>IFERROR((AQ455/AR455)*100,"")</f>
        <v/>
      </c>
      <c r="AT455" s="70">
        <f>IFERROR(IF(AND((AQ455*$I$2*100/(AR455*AP455))&gt;100+3.33*AQ455-AR455*AP455/$I$2,AR455&lt;30),IF(100+3.33*AQ455-AR455*AP455/$I$2&gt;200,200,100+3.33*AQ455-AR455*AP455/$I$2),IF((AQ455*$I$2*100/(AR455*AP455))&lt;100+AQ455-3.33*AR455*AP455/$I$2,100+AQ455-3.33*AR455*AP455/$I$2,IF((AQ455*$I$2*100/(AR455*AP455))&gt;200,200,(AQ455*$I$2*100/(AR455*AP455))))),"")</f>
        <v/>
      </c>
      <c r="AU455" s="70">
        <f>IF(AP455&gt;0,MAX(K455:AO455),"")</f>
        <v/>
      </c>
      <c r="AV455" s="70">
        <f>IFERROR(VLOOKUP(A455,Maximos!A:AQ,8+(Precipitacion!$E$2-1)*3,FALSE),"")</f>
        <v/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5" s="72">
        <f>IFERROR(AU455-AV455,"NA")</f>
        <v/>
      </c>
    </row>
    <row r="456" ht="15" customHeight="1">
      <c r="A456" s="68" t="n">
        <v>52065020</v>
      </c>
      <c r="B456" s="69" t="inlineStr">
        <is>
          <t>Barbacoas</t>
        </is>
      </c>
      <c r="C456" s="69" t="inlineStr">
        <is>
          <t>Area Operativa 07 - Nariño-Putumayo</t>
        </is>
      </c>
      <c r="D456" s="70" t="n">
        <v>-78.14</v>
      </c>
      <c r="E456" s="70" t="n">
        <v>1.67</v>
      </c>
      <c r="F456" s="68" t="n">
        <v>32</v>
      </c>
      <c r="G456" s="68" t="n">
        <v>52</v>
      </c>
      <c r="H456" s="68" t="n">
        <v>52079</v>
      </c>
      <c r="I456" s="69" t="inlineStr">
        <is>
          <t>Nariño</t>
        </is>
      </c>
      <c r="J456" s="69" t="inlineStr">
        <is>
          <t>Barbacoas</t>
        </is>
      </c>
      <c r="K456" s="72" t="n">
        <v>2</v>
      </c>
      <c r="L456" s="72" t="n">
        <v>8</v>
      </c>
      <c r="M456" s="72" t="n">
        <v>1</v>
      </c>
      <c r="N456" s="72" t="n">
        <v>7</v>
      </c>
      <c r="O456" s="72" t="n">
        <v>0</v>
      </c>
      <c r="P456" s="72" t="n">
        <v>12</v>
      </c>
      <c r="Q456" s="72" t="n">
        <v>0</v>
      </c>
      <c r="R456" s="72" t="n">
        <v>0</v>
      </c>
      <c r="S456" s="72" t="n">
        <v>3</v>
      </c>
      <c r="T456" s="72" t="n"/>
      <c r="U456" s="72" t="n"/>
      <c r="V456" s="72" t="n"/>
      <c r="W456" s="72" t="n"/>
      <c r="X456" s="72" t="n"/>
      <c r="Y456" s="72" t="n"/>
      <c r="Z456" s="72" t="n"/>
      <c r="AA456" s="72" t="n"/>
      <c r="AB456" s="72" t="n"/>
      <c r="AC456" s="72" t="n"/>
      <c r="AD456" s="72" t="n"/>
      <c r="AE456" s="72" t="n"/>
      <c r="AF456" s="72" t="n"/>
      <c r="AG456" s="72" t="n"/>
      <c r="AH456" s="72" t="n"/>
      <c r="AI456" s="72" t="n"/>
      <c r="AJ456" s="72" t="n"/>
      <c r="AK456" s="110" t="n"/>
      <c r="AL456" s="72" t="n"/>
      <c r="AM456" s="72" t="n"/>
      <c r="AN456" s="72" t="n"/>
      <c r="AO456" s="72" t="n"/>
      <c r="AP456" s="70">
        <f>COUNTIF(K456:AO456,"&gt;=0")</f>
        <v/>
      </c>
      <c r="AQ456" s="70">
        <f>IF(AP456&gt;0,SUM(K456:AO456),"")</f>
        <v/>
      </c>
      <c r="AR456" s="70">
        <f>IFERROR(VLOOKUP(A456,Climatologia_PP!A:U,9+Precipitacion!$E$2,FALSE),"")</f>
        <v/>
      </c>
      <c r="AS456" s="70">
        <f>IFERROR((AQ456/AR456)*100,"")</f>
        <v/>
      </c>
      <c r="AT456" s="70">
        <f>IFERROR(IF(AND((AQ456*$I$2*100/(AR456*AP456))&gt;100+3.33*AQ456-AR456*AP456/$I$2,AR456&lt;30),IF(100+3.33*AQ456-AR456*AP456/$I$2&gt;200,200,100+3.33*AQ456-AR456*AP456/$I$2),IF((AQ456*$I$2*100/(AR456*AP456))&lt;100+AQ456-3.33*AR456*AP456/$I$2,100+AQ456-3.33*AR456*AP456/$I$2,IF((AQ456*$I$2*100/(AR456*AP456))&gt;200,200,(AQ456*$I$2*100/(AR456*AP456))))),"")</f>
        <v/>
      </c>
      <c r="AU456" s="70">
        <f>IF(AP456&gt;0,MAX(K456:AO456),"")</f>
        <v/>
      </c>
      <c r="AV456" s="70">
        <f>IFERROR(VLOOKUP(A456,Maximos!A:AQ,8+(Precipitacion!$E$2-1)*3,FALSE),"")</f>
        <v/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6" s="72">
        <f>IFERROR(AU456-AV456,"NA")</f>
        <v/>
      </c>
    </row>
    <row r="457" ht="15" customHeight="1">
      <c r="A457" s="68" t="n">
        <v>52020070</v>
      </c>
      <c r="B457" s="69" t="inlineStr">
        <is>
          <t>Santiago</t>
        </is>
      </c>
      <c r="C457" s="69" t="inlineStr">
        <is>
          <t>Area Operativa 07 - Nariño-Putumayo</t>
        </is>
      </c>
      <c r="D457" s="70" t="n">
        <v>-76.78288889</v>
      </c>
      <c r="E457" s="70" t="n">
        <v>1.814166667</v>
      </c>
      <c r="F457" s="68" t="n">
        <v>2180</v>
      </c>
      <c r="G457" s="68" t="n">
        <v>19</v>
      </c>
      <c r="H457" s="68" t="n">
        <v>19693</v>
      </c>
      <c r="I457" s="69" t="inlineStr">
        <is>
          <t>Cauca</t>
        </is>
      </c>
      <c r="J457" s="69" t="inlineStr">
        <is>
          <t>San Sebastián</t>
        </is>
      </c>
      <c r="K457" s="72" t="n">
        <v>1.2</v>
      </c>
      <c r="L457" s="72" t="n">
        <v>1.6</v>
      </c>
      <c r="M457" s="72" t="n">
        <v>0.8</v>
      </c>
      <c r="N457" s="72" t="n">
        <v>0.7</v>
      </c>
      <c r="O457" s="72" t="n">
        <v>0</v>
      </c>
      <c r="P457" s="72" t="n">
        <v>0</v>
      </c>
      <c r="Q457" s="72" t="n">
        <v>0</v>
      </c>
      <c r="R457" s="72" t="n">
        <v>0</v>
      </c>
      <c r="S457" s="72" t="n">
        <v>0</v>
      </c>
      <c r="T457" s="72" t="n"/>
      <c r="U457" s="72" t="n"/>
      <c r="V457" s="72" t="n"/>
      <c r="W457" s="72" t="n"/>
      <c r="X457" s="72" t="n"/>
      <c r="Y457" s="72" t="n"/>
      <c r="Z457" s="72" t="n"/>
      <c r="AA457" s="72" t="n"/>
      <c r="AB457" s="72" t="n"/>
      <c r="AC457" s="72" t="n"/>
      <c r="AD457" s="72" t="n"/>
      <c r="AE457" s="72" t="n"/>
      <c r="AF457" s="72" t="n"/>
      <c r="AG457" s="72" t="n"/>
      <c r="AH457" s="72" t="n"/>
      <c r="AI457" s="72" t="n"/>
      <c r="AJ457" s="72" t="n"/>
      <c r="AK457" s="72" t="n"/>
      <c r="AL457" s="72" t="n"/>
      <c r="AM457" s="72" t="n"/>
      <c r="AN457" s="72" t="n"/>
      <c r="AO457" s="72" t="n"/>
      <c r="AP457" s="70">
        <f>COUNTIF(K457:AO457,"&gt;=0")</f>
        <v/>
      </c>
      <c r="AQ457" s="70">
        <f>IF(AP457&gt;0,SUM(K457:AO457),"")</f>
        <v/>
      </c>
      <c r="AR457" s="70">
        <f>IFERROR(VLOOKUP(A457,Climatologia_PP!A:U,9+Precipitacion!$E$2,FALSE),"")</f>
        <v/>
      </c>
      <c r="AS457" s="70">
        <f>IFERROR((AQ457/AR457)*100,"")</f>
        <v/>
      </c>
      <c r="AT457" s="70">
        <f>IFERROR(IF(AND((AQ457*$I$2*100/(AR457*AP457))&gt;100+3.33*AQ457-AR457*AP457/$I$2,AR457&lt;30),IF(100+3.33*AQ457-AR457*AP457/$I$2&gt;200,200,100+3.33*AQ457-AR457*AP457/$I$2),IF((AQ457*$I$2*100/(AR457*AP457))&lt;100+AQ457-3.33*AR457*AP457/$I$2,100+AQ457-3.33*AR457*AP457/$I$2,IF((AQ457*$I$2*100/(AR457*AP457))&gt;200,200,(AQ457*$I$2*100/(AR457*AP457))))),"")</f>
        <v/>
      </c>
      <c r="AU457" s="70">
        <f>IF(AP457&gt;0,MAX(K457:AO457),"")</f>
        <v/>
      </c>
      <c r="AV457" s="70">
        <f>IFERROR(VLOOKUP(A457,Maximos!A:AQ,8+(Precipitacion!$E$2-1)*3,FALSE),"")</f>
        <v/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7" s="72">
        <f>IFERROR(AU457-AV457,"NA")</f>
        <v/>
      </c>
    </row>
    <row r="458" ht="15" customHeight="1">
      <c r="A458" s="68" t="n">
        <v>52055220</v>
      </c>
      <c r="B458" s="69" t="inlineStr">
        <is>
          <t>El Paraiso - Aut</t>
        </is>
      </c>
      <c r="C458" s="69" t="inlineStr">
        <is>
          <t>Area Operativa 07 - Nariño-Putumayo</t>
        </is>
      </c>
      <c r="D458" s="70" t="n">
        <v>-77.636935689</v>
      </c>
      <c r="E458" s="70" t="n">
        <v>1.070707855</v>
      </c>
      <c r="F458" s="68" t="n">
        <v>3033</v>
      </c>
      <c r="G458" s="68" t="n">
        <v>52</v>
      </c>
      <c r="H458" s="68" t="n">
        <v>52838</v>
      </c>
      <c r="I458" s="69" t="inlineStr">
        <is>
          <t>Nariño</t>
        </is>
      </c>
      <c r="J458" s="69" t="inlineStr">
        <is>
          <t>Túquerres</t>
        </is>
      </c>
      <c r="K458" s="72" t="n">
        <v>0</v>
      </c>
      <c r="L458" s="72" t="n">
        <v>0</v>
      </c>
      <c r="M458" s="72" t="n">
        <v>0</v>
      </c>
      <c r="N458" s="72" t="n">
        <v>0</v>
      </c>
      <c r="O458" s="72" t="n">
        <v>0</v>
      </c>
      <c r="P458" s="72" t="n">
        <v>0.2</v>
      </c>
      <c r="Q458" s="72" t="n">
        <v>0</v>
      </c>
      <c r="R458" s="72" t="n">
        <v>0</v>
      </c>
      <c r="S458" s="72" t="n">
        <v>1</v>
      </c>
      <c r="T458" s="72" t="n"/>
      <c r="U458" s="72" t="n"/>
      <c r="V458" s="72" t="n"/>
      <c r="W458" s="72" t="n"/>
      <c r="X458" s="72" t="n"/>
      <c r="Y458" s="72" t="n"/>
      <c r="Z458" s="72" t="n"/>
      <c r="AA458" s="72" t="n"/>
      <c r="AB458" s="72" t="n"/>
      <c r="AC458" s="72" t="n"/>
      <c r="AD458" s="72" t="n"/>
      <c r="AE458" s="72" t="n"/>
      <c r="AF458" s="72" t="n"/>
      <c r="AG458" s="72" t="n"/>
      <c r="AH458" s="72" t="n"/>
      <c r="AI458" s="72" t="n"/>
      <c r="AJ458" s="72" t="n"/>
      <c r="AK458" s="72" t="n"/>
      <c r="AL458" s="72" t="n"/>
      <c r="AM458" s="72" t="n"/>
      <c r="AN458" s="72" t="n"/>
      <c r="AO458" s="72" t="n"/>
      <c r="AP458" s="70">
        <f>COUNTIF(K458:AO458,"&gt;=0")</f>
        <v/>
      </c>
      <c r="AQ458" s="70">
        <f>IF(AP458&gt;0,SUM(K458:AO458),"")</f>
        <v/>
      </c>
      <c r="AR458" s="70">
        <f>IFERROR(VLOOKUP(A458,Climatologia_PP!A:U,9+Precipitacion!$E$2,FALSE),"")</f>
        <v/>
      </c>
      <c r="AS458" s="70">
        <f>IFERROR((AQ458/AR458)*100,"")</f>
        <v/>
      </c>
      <c r="AT458" s="70">
        <f>IFERROR(IF(AND((AQ458*$I$2*100/(AR458*AP458))&gt;100+3.33*AQ458-AR458*AP458/$I$2,AR458&lt;30),IF(100+3.33*AQ458-AR458*AP458/$I$2&gt;200,200,100+3.33*AQ458-AR458*AP458/$I$2),IF((AQ458*$I$2*100/(AR458*AP458))&lt;100+AQ458-3.33*AR458*AP458/$I$2,100+AQ458-3.33*AR458*AP458/$I$2,IF((AQ458*$I$2*100/(AR458*AP458))&gt;200,200,(AQ458*$I$2*100/(AR458*AP458))))),"")</f>
        <v/>
      </c>
      <c r="AU458" s="70">
        <f>IF(AP458&gt;0,MAX(K458:AO458),"")</f>
        <v/>
      </c>
      <c r="AV458" s="70">
        <f>IFERROR(VLOOKUP(A458,Maximos!A:AQ,8+(Precipitacion!$E$2-1)*3,FALSE),"")</f>
        <v/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>
        <f>IFERROR(AU458-AV458,"NA")</f>
        <v/>
      </c>
    </row>
    <row r="459" ht="15" customHeight="1">
      <c r="A459" s="68" t="n">
        <v>52077020</v>
      </c>
      <c r="B459" s="69" t="inlineStr">
        <is>
          <t>Los Nortes - Aut</t>
        </is>
      </c>
      <c r="C459" s="69" t="inlineStr">
        <is>
          <t>Area Operativa 07 - Nariño-Putumayo</t>
        </is>
      </c>
      <c r="D459" s="70" t="n">
        <v>-77.53111111</v>
      </c>
      <c r="E459" s="70" t="n">
        <v>1.741111111</v>
      </c>
      <c r="F459" s="68" t="n">
        <v>340</v>
      </c>
      <c r="G459" s="68" t="n">
        <v>52</v>
      </c>
      <c r="H459" s="68" t="n">
        <v>52233</v>
      </c>
      <c r="I459" s="69" t="inlineStr">
        <is>
          <t>Nariño</t>
        </is>
      </c>
      <c r="J459" s="69" t="inlineStr">
        <is>
          <t>Cumbitara</t>
        </is>
      </c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  <c r="AA459" s="72" t="n"/>
      <c r="AB459" s="72" t="n"/>
      <c r="AC459" s="72" t="n"/>
      <c r="AD459" s="72" t="n"/>
      <c r="AE459" s="72" t="n"/>
      <c r="AF459" s="72" t="n"/>
      <c r="AG459" s="72" t="n"/>
      <c r="AH459" s="72" t="n"/>
      <c r="AI459" s="72" t="n"/>
      <c r="AJ459" s="72" t="n"/>
      <c r="AK459" s="72" t="n"/>
      <c r="AL459" s="72" t="n"/>
      <c r="AM459" s="72" t="n"/>
      <c r="AN459" s="72" t="n"/>
      <c r="AO459" s="72" t="n"/>
      <c r="AP459" s="70">
        <f>COUNTIF(K459:AO459,"&gt;=0")</f>
        <v/>
      </c>
      <c r="AQ459" s="70">
        <f>IF(AP459&gt;0,SUM(K459:AO459),"")</f>
        <v/>
      </c>
      <c r="AR459" s="70">
        <f>IFERROR(VLOOKUP(A459,Climatologia_PP!A:U,9+Precipitacion!$E$2,FALSE),"")</f>
        <v/>
      </c>
      <c r="AS459" s="70">
        <f>IFERROR((AQ459/AR459)*100,"")</f>
        <v/>
      </c>
      <c r="AT459" s="70">
        <f>IFERROR(IF(AND((AQ459*$I$2*100/(AR459*AP459))&gt;100+3.33*AQ459-AR459*AP459/$I$2,AR459&lt;30),IF(100+3.33*AQ459-AR459*AP459/$I$2&gt;200,200,100+3.33*AQ459-AR459*AP459/$I$2),IF((AQ459*$I$2*100/(AR459*AP459))&lt;100+AQ459-3.33*AR459*AP459/$I$2,100+AQ459-3.33*AR459*AP459/$I$2,IF((AQ459*$I$2*100/(AR459*AP459))&gt;200,200,(AQ459*$I$2*100/(AR459*AP459))))),"")</f>
        <v/>
      </c>
      <c r="AU459" s="70">
        <f>IF(AP459&gt;0,MAX(K459:AO459),"")</f>
        <v/>
      </c>
      <c r="AV459" s="70">
        <f>IFERROR(VLOOKUP(A459,Maximos!A:AQ,8+(Precipitacion!$E$2-1)*3,FALSE),"")</f>
        <v/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>
        <f>IFERROR(AU459-AV459,"NA")</f>
        <v/>
      </c>
    </row>
    <row r="460" ht="15" customHeight="1">
      <c r="A460" s="68" t="n">
        <v>47010020</v>
      </c>
      <c r="B460" s="69" t="inlineStr">
        <is>
          <t>Balsayaco</t>
        </is>
      </c>
      <c r="C460" s="69" t="inlineStr">
        <is>
          <t>Area Operativa 07 - Nariño-Putumayo</t>
        </is>
      </c>
      <c r="D460" s="70" t="n">
        <v>-76.98127778</v>
      </c>
      <c r="E460" s="70" t="n">
        <v>1.117888889</v>
      </c>
      <c r="F460" s="68" t="n">
        <v>270</v>
      </c>
      <c r="G460" s="68" t="n">
        <v>86</v>
      </c>
      <c r="H460" s="68" t="n">
        <v>86760</v>
      </c>
      <c r="I460" s="69" t="inlineStr">
        <is>
          <t>Putumayo</t>
        </is>
      </c>
      <c r="J460" s="69" t="inlineStr">
        <is>
          <t>Santiago</t>
        </is>
      </c>
      <c r="K460" s="72" t="n">
        <v>4.2</v>
      </c>
      <c r="L460" s="72" t="n">
        <v>15.9</v>
      </c>
      <c r="M460" s="72" t="n">
        <v>3.5</v>
      </c>
      <c r="N460" s="72" t="n">
        <v>5.6</v>
      </c>
      <c r="O460" s="72" t="n">
        <v>2.1</v>
      </c>
      <c r="P460" s="72" t="n">
        <v>0.2</v>
      </c>
      <c r="Q460" s="72" t="n">
        <v>0.5</v>
      </c>
      <c r="R460" s="72" t="n">
        <v>9.699999999999999</v>
      </c>
      <c r="S460" s="72" t="n">
        <v>1.1</v>
      </c>
      <c r="T460" s="72" t="n"/>
      <c r="U460" s="72" t="n"/>
      <c r="V460" s="72" t="n"/>
      <c r="W460" s="72" t="n"/>
      <c r="X460" s="72" t="n"/>
      <c r="Y460" s="72" t="n"/>
      <c r="Z460" s="72" t="n"/>
      <c r="AA460" s="72" t="n"/>
      <c r="AB460" s="72" t="n"/>
      <c r="AC460" s="72" t="n"/>
      <c r="AD460" s="72" t="n"/>
      <c r="AE460" s="72" t="n"/>
      <c r="AF460" s="72" t="n"/>
      <c r="AG460" s="72" t="n"/>
      <c r="AH460" s="72" t="n"/>
      <c r="AI460" s="72" t="n"/>
      <c r="AJ460" s="72" t="n"/>
      <c r="AK460" s="72" t="n"/>
      <c r="AL460" s="72" t="n"/>
      <c r="AM460" s="72" t="n"/>
      <c r="AN460" s="72" t="n"/>
      <c r="AO460" s="72" t="n"/>
      <c r="AP460" s="70">
        <f>COUNTIF(K460:AO460,"&gt;=0")</f>
        <v/>
      </c>
      <c r="AQ460" s="70">
        <f>IF(AP460&gt;0,SUM(K460:AO460),"")</f>
        <v/>
      </c>
      <c r="AR460" s="70">
        <f>IFERROR(VLOOKUP(A460,Climatologia_PP!A:U,9+Precipitacion!$E$2,FALSE),"")</f>
        <v/>
      </c>
      <c r="AS460" s="70">
        <f>IFERROR((AQ460/AR460)*100,"")</f>
        <v/>
      </c>
      <c r="AT460" s="70">
        <f>IFERROR(IF(AND((AQ460*$I$2*100/(AR460*AP460))&gt;100+3.33*AQ460-AR460*AP460/$I$2,AR460&lt;30),IF(100+3.33*AQ460-AR460*AP460/$I$2&gt;200,200,100+3.33*AQ460-AR460*AP460/$I$2),IF((AQ460*$I$2*100/(AR460*AP460))&lt;100+AQ460-3.33*AR460*AP460/$I$2,100+AQ460-3.33*AR460*AP460/$I$2,IF((AQ460*$I$2*100/(AR460*AP460))&gt;200,200,(AQ460*$I$2*100/(AR460*AP460))))),"")</f>
        <v/>
      </c>
      <c r="AU460" s="70">
        <f>IF(AP460&gt;0,MAX(K460:AO460),"")</f>
        <v/>
      </c>
      <c r="AV460" s="70">
        <f>IFERROR(VLOOKUP(A460,Maximos!A:AQ,8+(Precipitacion!$E$2-1)*3,FALSE),"")</f>
        <v/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>
        <f>IFERROR(AU460-AV460,"NA")</f>
        <v/>
      </c>
    </row>
    <row r="461" ht="15" customHeight="1">
      <c r="A461" s="68" t="n">
        <v>47017170</v>
      </c>
      <c r="B461" s="69" t="inlineStr">
        <is>
          <t>Picudo El</t>
        </is>
      </c>
      <c r="C461" s="69" t="inlineStr">
        <is>
          <t>Area Operativa 07 - Nariño-Putumayo</t>
        </is>
      </c>
      <c r="D461" s="70" t="n">
        <v>-76.835972222</v>
      </c>
      <c r="E461" s="70" t="n">
        <v>0.489222222</v>
      </c>
      <c r="F461" s="68" t="n">
        <v>360</v>
      </c>
      <c r="G461" s="68" t="n">
        <v>86</v>
      </c>
      <c r="H461" s="68" t="n">
        <v>86320</v>
      </c>
      <c r="I461" s="69" t="inlineStr">
        <is>
          <t>Putumayo</t>
        </is>
      </c>
      <c r="J461" s="69" t="inlineStr">
        <is>
          <t>Orito</t>
        </is>
      </c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  <c r="AA461" s="72" t="n"/>
      <c r="AB461" s="72" t="n"/>
      <c r="AC461" s="72" t="n"/>
      <c r="AD461" s="72" t="n"/>
      <c r="AE461" s="72" t="n"/>
      <c r="AF461" s="72" t="n"/>
      <c r="AG461" s="72" t="n"/>
      <c r="AH461" s="72" t="n"/>
      <c r="AI461" s="72" t="n"/>
      <c r="AJ461" s="72" t="n"/>
      <c r="AK461" s="72" t="n"/>
      <c r="AL461" s="72" t="n"/>
      <c r="AM461" s="72" t="n"/>
      <c r="AN461" s="72" t="n"/>
      <c r="AO461" s="72" t="n"/>
      <c r="AP461" s="70">
        <f>COUNTIF(K461:AO461,"&gt;=0")</f>
        <v/>
      </c>
      <c r="AQ461" s="70">
        <f>IF(AP461&gt;0,SUM(K461:AO461),"")</f>
        <v/>
      </c>
      <c r="AR461" s="70">
        <f>IFERROR(VLOOKUP(A461,Climatologia_PP!A:U,9+Precipitacion!$E$2,FALSE),"")</f>
        <v/>
      </c>
      <c r="AS461" s="70">
        <f>IFERROR((AQ461/AR461)*100,"")</f>
        <v/>
      </c>
      <c r="AT461" s="70">
        <f>IFERROR(IF(AND((AQ461*$I$2*100/(AR461*AP461))&gt;100+3.33*AQ461-AR461*AP461/$I$2,AR461&lt;30),IF(100+3.33*AQ461-AR461*AP461/$I$2&gt;200,200,100+3.33*AQ461-AR461*AP461/$I$2),IF((AQ461*$I$2*100/(AR461*AP461))&lt;100+AQ461-3.33*AR461*AP461/$I$2,100+AQ461-3.33*AR461*AP461/$I$2,IF((AQ461*$I$2*100/(AR461*AP461))&gt;200,200,(AQ461*$I$2*100/(AR461*AP461))))),"")</f>
        <v/>
      </c>
      <c r="AU461" s="70">
        <f>IF(AP461&gt;0,MAX(K461:AO461),"")</f>
        <v/>
      </c>
      <c r="AV461" s="70">
        <f>IFERROR(VLOOKUP(A461,Maximos!A:AQ,8+(Precipitacion!$E$2-1)*3,FALSE),"")</f>
        <v/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>
        <f>IFERROR(AU461-AV461,"NA")</f>
        <v/>
      </c>
    </row>
    <row r="462" ht="15" customHeight="1">
      <c r="A462" s="68" t="n">
        <v>51020010</v>
      </c>
      <c r="B462" s="69" t="inlineStr">
        <is>
          <t>Junin</t>
        </is>
      </c>
      <c r="C462" s="69" t="inlineStr">
        <is>
          <t>Area Operativa 07 - Nariño-Putumayo</t>
        </is>
      </c>
      <c r="D462" s="70" t="n">
        <v>-78.12233333</v>
      </c>
      <c r="E462" s="70" t="n">
        <v>1.340277778</v>
      </c>
      <c r="F462" s="68" t="n">
        <v>950</v>
      </c>
      <c r="G462" s="68" t="n">
        <v>52</v>
      </c>
      <c r="H462" s="68" t="n">
        <v>52079</v>
      </c>
      <c r="I462" s="69" t="inlineStr">
        <is>
          <t>Nariño</t>
        </is>
      </c>
      <c r="J462" s="69" t="inlineStr">
        <is>
          <t>Barbacoas</t>
        </is>
      </c>
      <c r="K462" s="72" t="n">
        <v>9</v>
      </c>
      <c r="L462" s="72" t="n">
        <v>10</v>
      </c>
      <c r="M462" s="72" t="n">
        <v>9</v>
      </c>
      <c r="N462" s="72" t="n">
        <v>5</v>
      </c>
      <c r="O462" s="72" t="n">
        <v>0</v>
      </c>
      <c r="P462" s="72" t="n">
        <v>0</v>
      </c>
      <c r="Q462" s="72" t="n">
        <v>0</v>
      </c>
      <c r="R462" s="72" t="n">
        <v>10</v>
      </c>
      <c r="S462" s="72" t="n">
        <v>0</v>
      </c>
      <c r="T462" s="72" t="n"/>
      <c r="U462" s="72" t="n"/>
      <c r="V462" s="72" t="n"/>
      <c r="W462" s="72" t="n"/>
      <c r="X462" s="72" t="n"/>
      <c r="Y462" s="72" t="n"/>
      <c r="Z462" s="72" t="n"/>
      <c r="AA462" s="72" t="n"/>
      <c r="AB462" s="72" t="n"/>
      <c r="AC462" s="72" t="n"/>
      <c r="AD462" s="72" t="n"/>
      <c r="AE462" s="72" t="n"/>
      <c r="AF462" s="72" t="n"/>
      <c r="AG462" s="72" t="n"/>
      <c r="AH462" s="72" t="n"/>
      <c r="AI462" s="72" t="n"/>
      <c r="AJ462" s="72" t="n"/>
      <c r="AK462" s="72" t="n"/>
      <c r="AL462" s="72" t="n"/>
      <c r="AM462" s="72" t="n"/>
      <c r="AN462" s="72" t="n"/>
      <c r="AO462" s="72" t="n"/>
      <c r="AP462" s="70">
        <f>COUNTIF(K462:AO462,"&gt;=0")</f>
        <v/>
      </c>
      <c r="AQ462" s="70">
        <f>IF(AP462&gt;0,SUM(K462:AO462),"")</f>
        <v/>
      </c>
      <c r="AR462" s="70">
        <f>IFERROR(VLOOKUP(A462,Climatologia_PP!A:U,9+Precipitacion!$E$2,FALSE),"")</f>
        <v/>
      </c>
      <c r="AS462" s="70">
        <f>IFERROR((AQ462/AR462)*100,"")</f>
        <v/>
      </c>
      <c r="AT462" s="70">
        <f>IFERROR(IF(AND((AQ462*$I$2*100/(AR462*AP462))&gt;100+3.33*AQ462-AR462*AP462/$I$2,AR462&lt;30),IF(100+3.33*AQ462-AR462*AP462/$I$2&gt;200,200,100+3.33*AQ462-AR462*AP462/$I$2),IF((AQ462*$I$2*100/(AR462*AP462))&lt;100+AQ462-3.33*AR462*AP462/$I$2,100+AQ462-3.33*AR462*AP462/$I$2,IF((AQ462*$I$2*100/(AR462*AP462))&gt;200,200,(AQ462*$I$2*100/(AR462*AP462))))),"")</f>
        <v/>
      </c>
      <c r="AU462" s="70">
        <f>IF(AP462&gt;0,MAX(K462:AO462),"")</f>
        <v/>
      </c>
      <c r="AV462" s="70">
        <f>IFERROR(VLOOKUP(A462,Maximos!A:AQ,8+(Precipitacion!$E$2-1)*3,FALSE),"")</f>
        <v/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>
        <f>IFERROR(AU462-AV462,"NA")</f>
        <v/>
      </c>
    </row>
    <row r="463" ht="15" customHeight="1">
      <c r="A463" s="68" t="n">
        <v>52057100</v>
      </c>
      <c r="B463" s="69" t="inlineStr">
        <is>
          <t>Rumichaca - Aut</t>
        </is>
      </c>
      <c r="C463" s="69" t="inlineStr">
        <is>
          <t>Area Operativa 07 - Nariño-Putumayo</t>
        </is>
      </c>
      <c r="D463" s="70" t="n">
        <v>-77.66197778</v>
      </c>
      <c r="E463" s="70" t="n">
        <v>0.813786111</v>
      </c>
      <c r="F463" s="68" t="n">
        <v>2582</v>
      </c>
      <c r="G463" s="68" t="n">
        <v>52</v>
      </c>
      <c r="H463" s="68" t="n">
        <v>52356</v>
      </c>
      <c r="I463" s="69" t="inlineStr">
        <is>
          <t>Nariño</t>
        </is>
      </c>
      <c r="J463" s="69" t="inlineStr">
        <is>
          <t>Ipiales</t>
        </is>
      </c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  <c r="AA463" s="72" t="n"/>
      <c r="AB463" s="72" t="n"/>
      <c r="AC463" s="72" t="n"/>
      <c r="AD463" s="72" t="n"/>
      <c r="AE463" s="72" t="n"/>
      <c r="AF463" s="72" t="n"/>
      <c r="AG463" s="72" t="n"/>
      <c r="AH463" s="72" t="n"/>
      <c r="AI463" s="72" t="n"/>
      <c r="AJ463" s="72" t="n"/>
      <c r="AK463" s="72" t="n"/>
      <c r="AL463" s="72" t="n"/>
      <c r="AM463" s="72" t="n"/>
      <c r="AN463" s="72" t="n"/>
      <c r="AO463" s="72" t="n"/>
      <c r="AP463" s="70">
        <f>COUNTIF(K463:AO463,"&gt;=0")</f>
        <v/>
      </c>
      <c r="AQ463" s="70">
        <f>IF(AP463&gt;0,SUM(K463:AO463),"")</f>
        <v/>
      </c>
      <c r="AR463" s="70">
        <f>IFERROR(VLOOKUP(A463,Climatologia_PP!A:U,9+Precipitacion!$E$2,FALSE),"")</f>
        <v/>
      </c>
      <c r="AS463" s="70">
        <f>IFERROR((AQ463/AR463)*100,"")</f>
        <v/>
      </c>
      <c r="AT463" s="70">
        <f>IFERROR(IF(AND((AQ463*$I$2*100/(AR463*AP463))&gt;100+3.33*AQ463-AR463*AP463/$I$2,AR463&lt;30),IF(100+3.33*AQ463-AR463*AP463/$I$2&gt;200,200,100+3.33*AQ463-AR463*AP463/$I$2),IF((AQ463*$I$2*100/(AR463*AP463))&lt;100+AQ463-3.33*AR463*AP463/$I$2,100+AQ463-3.33*AR463*AP463/$I$2,IF((AQ463*$I$2*100/(AR463*AP463))&gt;200,200,(AQ463*$I$2*100/(AR463*AP463))))),"")</f>
        <v/>
      </c>
      <c r="AU463" s="70">
        <f>IF(AP463&gt;0,MAX(K463:AO463),"")</f>
        <v/>
      </c>
      <c r="AV463" s="70">
        <f>IFERROR(VLOOKUP(A463,Maximos!A:AQ,8+(Precipitacion!$E$2-1)*3,FALSE),"")</f>
        <v/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>
        <f>IFERROR(AU463-AV463,"NA")</f>
        <v/>
      </c>
    </row>
    <row r="464" ht="15" customHeight="1">
      <c r="A464" s="68" t="n">
        <v>44015060</v>
      </c>
      <c r="B464" s="69" t="inlineStr">
        <is>
          <t>Acueducto Mocoa - Aut</t>
        </is>
      </c>
      <c r="C464" s="69" t="inlineStr">
        <is>
          <t>Area Operativa 07 - Nariño-Putumayo</t>
        </is>
      </c>
      <c r="D464" s="70" t="n">
        <v>-76.65183333</v>
      </c>
      <c r="E464" s="70" t="n">
        <v>1.157333333</v>
      </c>
      <c r="F464" s="68" t="n">
        <v>650</v>
      </c>
      <c r="G464" s="68" t="n">
        <v>86</v>
      </c>
      <c r="H464" s="68" t="n">
        <v>86001</v>
      </c>
      <c r="I464" s="69" t="inlineStr">
        <is>
          <t>Putumayo</t>
        </is>
      </c>
      <c r="J464" s="69" t="inlineStr">
        <is>
          <t>Mocoa</t>
        </is>
      </c>
      <c r="K464" s="72" t="n">
        <v>51.1</v>
      </c>
      <c r="L464" s="106" t="n">
        <v>53</v>
      </c>
      <c r="M464" s="106" t="n">
        <v>9.699999999999999</v>
      </c>
      <c r="N464" s="106" t="n">
        <v>9.5</v>
      </c>
      <c r="O464" s="106" t="n">
        <v>2</v>
      </c>
      <c r="P464" s="72" t="n">
        <v>4.6</v>
      </c>
      <c r="Q464" s="72" t="n">
        <v>0.6</v>
      </c>
      <c r="R464" s="72" t="n">
        <v>22.4</v>
      </c>
      <c r="S464" s="72" t="n"/>
      <c r="T464" s="72" t="n"/>
      <c r="U464" s="72" t="n"/>
      <c r="V464" s="72" t="n"/>
      <c r="W464" s="72" t="n"/>
      <c r="X464" s="72" t="n"/>
      <c r="Y464" s="72" t="n"/>
      <c r="Z464" s="72" t="n"/>
      <c r="AA464" s="72" t="n"/>
      <c r="AB464" s="72" t="n"/>
      <c r="AC464" s="72" t="n"/>
      <c r="AD464" s="72" t="n"/>
      <c r="AE464" s="72" t="n"/>
      <c r="AF464" s="72" t="n"/>
      <c r="AG464" s="72" t="n"/>
      <c r="AH464" s="72" t="n"/>
      <c r="AI464" s="72" t="n"/>
      <c r="AJ464" s="72" t="n"/>
      <c r="AK464" s="72" t="n"/>
      <c r="AL464" s="72" t="n"/>
      <c r="AM464" s="72" t="n"/>
      <c r="AN464" s="72" t="n"/>
      <c r="AO464" s="72" t="n"/>
      <c r="AP464" s="70">
        <f>COUNTIF(K464:AO464,"&gt;=0")</f>
        <v/>
      </c>
      <c r="AQ464" s="70">
        <f>IF(AP464&gt;0,SUM(K464:AO464),"")</f>
        <v/>
      </c>
      <c r="AR464" s="70">
        <f>IFERROR(VLOOKUP(A464,Climatologia_PP!A:U,9+Precipitacion!$E$2,FALSE),"")</f>
        <v/>
      </c>
      <c r="AS464" s="70">
        <f>IFERROR((AQ464/AR464)*100,"")</f>
        <v/>
      </c>
      <c r="AT464" s="70">
        <f>IFERROR(IF(AND((AQ464*$I$2*100/(AR464*AP464))&gt;100+3.33*AQ464-AR464*AP464/$I$2,AR464&lt;30),IF(100+3.33*AQ464-AR464*AP464/$I$2&gt;200,200,100+3.33*AQ464-AR464*AP464/$I$2),IF((AQ464*$I$2*100/(AR464*AP464))&lt;100+AQ464-3.33*AR464*AP464/$I$2,100+AQ464-3.33*AR464*AP464/$I$2,IF((AQ464*$I$2*100/(AR464*AP464))&gt;200,200,(AQ464*$I$2*100/(AR464*AP464))))),"")</f>
        <v/>
      </c>
      <c r="AU464" s="70">
        <f>IF(AP464&gt;0,MAX(K464:AO464),"")</f>
        <v/>
      </c>
      <c r="AV464" s="70">
        <f>IFERROR(VLOOKUP(A464,Maximos!A:AQ,8+(Precipitacion!$E$2-1)*3,FALSE),"")</f>
        <v/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4" s="72">
        <f>IFERROR(AU464-AV464,"NA")</f>
        <v/>
      </c>
    </row>
    <row r="465" ht="15" customHeight="1">
      <c r="A465" s="68" t="n">
        <v>52025090</v>
      </c>
      <c r="B465" s="69" t="inlineStr">
        <is>
          <t>La Sierra - Aut</t>
        </is>
      </c>
      <c r="C465" s="69" t="inlineStr">
        <is>
          <t>Area Operativa 07 - Nariño-Putumayo</t>
        </is>
      </c>
      <c r="D465" s="70" t="n">
        <v>-76.75033333</v>
      </c>
      <c r="E465" s="70" t="n">
        <v>2.193833333</v>
      </c>
      <c r="F465" s="68" t="n">
        <v>1870</v>
      </c>
      <c r="G465" s="68" t="n">
        <v>19</v>
      </c>
      <c r="H465" s="68" t="n">
        <v>19392</v>
      </c>
      <c r="I465" s="69" t="inlineStr">
        <is>
          <t>Cauca</t>
        </is>
      </c>
      <c r="J465" s="69" t="inlineStr">
        <is>
          <t>La Sierra</t>
        </is>
      </c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  <c r="AA465" s="72" t="n"/>
      <c r="AB465" s="72" t="n"/>
      <c r="AC465" s="72" t="n"/>
      <c r="AD465" s="72" t="n"/>
      <c r="AE465" s="72" t="n"/>
      <c r="AF465" s="72" t="n"/>
      <c r="AG465" s="72" t="n"/>
      <c r="AH465" s="72" t="n"/>
      <c r="AI465" s="72" t="n"/>
      <c r="AJ465" s="72" t="n"/>
      <c r="AK465" s="72" t="n"/>
      <c r="AL465" s="72" t="n"/>
      <c r="AM465" s="72" t="n"/>
      <c r="AN465" s="72" t="n"/>
      <c r="AO465" s="72" t="n"/>
      <c r="AP465" s="70">
        <f>COUNTIF(K465:AO465,"&gt;=0")</f>
        <v/>
      </c>
      <c r="AQ465" s="70">
        <f>IF(AP465&gt;0,SUM(K465:AO465),"")</f>
        <v/>
      </c>
      <c r="AR465" s="70">
        <f>IFERROR(VLOOKUP(A465,Climatologia_PP!A:U,9+Precipitacion!$E$2,FALSE),"")</f>
        <v/>
      </c>
      <c r="AS465" s="70">
        <f>IFERROR((AQ465/AR465)*100,"")</f>
        <v/>
      </c>
      <c r="AT465" s="70">
        <f>IFERROR(IF(AND((AQ465*$I$2*100/(AR465*AP465))&gt;100+3.33*AQ465-AR465*AP465/$I$2,AR465&lt;30),IF(100+3.33*AQ465-AR465*AP465/$I$2&gt;200,200,100+3.33*AQ465-AR465*AP465/$I$2),IF((AQ465*$I$2*100/(AR465*AP465))&lt;100+AQ465-3.33*AR465*AP465/$I$2,100+AQ465-3.33*AR465*AP465/$I$2,IF((AQ465*$I$2*100/(AR465*AP465))&gt;200,200,(AQ465*$I$2*100/(AR465*AP465))))),"")</f>
        <v/>
      </c>
      <c r="AU465" s="70">
        <f>IF(AP465&gt;0,MAX(K465:AO465),"")</f>
        <v/>
      </c>
      <c r="AV465" s="70">
        <f>IFERROR(VLOOKUP(A465,Maximos!A:AQ,8+(Precipitacion!$E$2-1)*3,FALSE),"")</f>
        <v/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>
        <f>IFERROR(AU465-AV465,"NA")</f>
        <v/>
      </c>
    </row>
    <row r="466" ht="15" customHeight="1">
      <c r="A466" s="68" t="n">
        <v>44015010</v>
      </c>
      <c r="B466" s="69" t="inlineStr">
        <is>
          <t>Villagarzón</t>
        </is>
      </c>
      <c r="C466" s="69" t="inlineStr">
        <is>
          <t>Area Operativa 07 - Nariño-Putumayo</t>
        </is>
      </c>
      <c r="D466" s="70" t="n">
        <v>-76.61924999999999</v>
      </c>
      <c r="E466" s="70" t="n">
        <v>1.03425</v>
      </c>
      <c r="F466" s="68" t="n">
        <v>440</v>
      </c>
      <c r="G466" s="68" t="n">
        <v>86</v>
      </c>
      <c r="H466" s="68" t="n">
        <v>86885</v>
      </c>
      <c r="I466" s="69" t="inlineStr">
        <is>
          <t>Putumayo</t>
        </is>
      </c>
      <c r="J466" s="69" t="inlineStr">
        <is>
          <t>Villagarzón</t>
        </is>
      </c>
      <c r="K466" s="72" t="n">
        <v>2.5</v>
      </c>
      <c r="L466" s="72" t="n">
        <v>36.1</v>
      </c>
      <c r="M466" s="72" t="n">
        <v>1.9</v>
      </c>
      <c r="N466" s="72" t="n">
        <v>13.4</v>
      </c>
      <c r="O466" s="72" t="n">
        <v>0</v>
      </c>
      <c r="P466" s="72" t="n">
        <v>13.2</v>
      </c>
      <c r="Q466" s="72" t="n">
        <v>29.5</v>
      </c>
      <c r="R466" s="72" t="n">
        <v>20</v>
      </c>
      <c r="S466" s="72" t="n">
        <v>7.4</v>
      </c>
      <c r="T466" s="72" t="n"/>
      <c r="U466" s="72" t="n"/>
      <c r="V466" s="72" t="n"/>
      <c r="W466" s="72" t="n"/>
      <c r="X466" s="72" t="n"/>
      <c r="Y466" s="72" t="n"/>
      <c r="Z466" s="72" t="n"/>
      <c r="AA466" s="72" t="n"/>
      <c r="AB466" s="72" t="n"/>
      <c r="AC466" s="72" t="n"/>
      <c r="AD466" s="72" t="n"/>
      <c r="AE466" s="72" t="n"/>
      <c r="AF466" s="72" t="n"/>
      <c r="AG466" s="72" t="n"/>
      <c r="AH466" s="72" t="n"/>
      <c r="AI466" s="72" t="n"/>
      <c r="AJ466" s="72" t="n"/>
      <c r="AK466" s="72" t="n"/>
      <c r="AL466" s="72" t="n"/>
      <c r="AM466" s="72" t="n"/>
      <c r="AN466" s="72" t="n"/>
      <c r="AO466" s="72" t="n"/>
      <c r="AP466" s="70">
        <f>COUNTIF(K466:AO466,"&gt;=0")</f>
        <v/>
      </c>
      <c r="AQ466" s="70">
        <f>IF(AP466&gt;0,SUM(K466:AO466),"")</f>
        <v/>
      </c>
      <c r="AR466" s="70">
        <f>IFERROR(VLOOKUP(A466,Climatologia_PP!A:U,9+Precipitacion!$E$2,FALSE),"")</f>
        <v/>
      </c>
      <c r="AS466" s="70">
        <f>IFERROR((AQ466/AR466)*100,"")</f>
        <v/>
      </c>
      <c r="AT466" s="70">
        <f>IFERROR(IF(AND((AQ466*$I$2*100/(AR466*AP466))&gt;100+3.33*AQ466-AR466*AP466/$I$2,AR466&lt;30),IF(100+3.33*AQ466-AR466*AP466/$I$2&gt;200,200,100+3.33*AQ466-AR466*AP466/$I$2),IF((AQ466*$I$2*100/(AR466*AP466))&lt;100+AQ466-3.33*AR466*AP466/$I$2,100+AQ466-3.33*AR466*AP466/$I$2,IF((AQ466*$I$2*100/(AR466*AP466))&gt;200,200,(AQ466*$I$2*100/(AR466*AP466))))),"")</f>
        <v/>
      </c>
      <c r="AU466" s="70">
        <f>IF(AP466&gt;0,MAX(K466:AO466),"")</f>
        <v/>
      </c>
      <c r="AV466" s="70">
        <f>IFERROR(VLOOKUP(A466,Maximos!A:AQ,8+(Precipitacion!$E$2-1)*3,FALSE),"")</f>
        <v/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>
        <f>IFERROR(AU466-AV466,"NA")</f>
        <v/>
      </c>
    </row>
    <row r="467" ht="15" customHeight="1">
      <c r="A467" s="68" t="n">
        <v>23205030</v>
      </c>
      <c r="B467" s="69" t="inlineStr">
        <is>
          <t>Santa Rosa D Simiti</t>
        </is>
      </c>
      <c r="C467" s="69" t="inlineStr">
        <is>
          <t>Area Operativa 08 - Santanderes-Arauca</t>
        </is>
      </c>
      <c r="D467" s="70" t="n">
        <v>-74.05916667</v>
      </c>
      <c r="E467" s="70" t="n">
        <v>7.965277778</v>
      </c>
      <c r="F467" s="68" t="n">
        <v>650</v>
      </c>
      <c r="G467" s="68" t="n">
        <v>13</v>
      </c>
      <c r="H467" s="68" t="n">
        <v>13688</v>
      </c>
      <c r="I467" s="69" t="inlineStr">
        <is>
          <t>Bolívar</t>
        </is>
      </c>
      <c r="J467" s="69" t="inlineStr">
        <is>
          <t>Santa Rosa Del Sur</t>
        </is>
      </c>
      <c r="K467" s="72" t="n">
        <v>0</v>
      </c>
      <c r="L467" s="72" t="n">
        <v>0</v>
      </c>
      <c r="M467" s="72" t="n">
        <v>0</v>
      </c>
      <c r="N467" s="72" t="n">
        <v>41.3</v>
      </c>
      <c r="O467" s="72" t="n">
        <v>0</v>
      </c>
      <c r="P467" s="72" t="n">
        <v>0.1</v>
      </c>
      <c r="Q467" s="72" t="n">
        <v>0</v>
      </c>
      <c r="R467" s="72" t="n">
        <v>0</v>
      </c>
      <c r="S467" s="72" t="n">
        <v>0</v>
      </c>
      <c r="T467" s="72" t="n"/>
      <c r="U467" s="72" t="n"/>
      <c r="V467" s="72" t="n"/>
      <c r="W467" s="72" t="n"/>
      <c r="X467" s="72" t="n"/>
      <c r="Y467" s="72" t="n"/>
      <c r="Z467" s="72" t="n"/>
      <c r="AA467" s="72" t="n"/>
      <c r="AB467" s="72" t="n"/>
      <c r="AC467" s="72" t="n"/>
      <c r="AD467" s="72" t="n"/>
      <c r="AE467" s="72" t="n"/>
      <c r="AF467" s="72" t="n"/>
      <c r="AG467" s="72" t="n"/>
      <c r="AH467" s="72" t="n"/>
      <c r="AI467" s="72" t="n"/>
      <c r="AJ467" s="72" t="n"/>
      <c r="AK467" s="72" t="n"/>
      <c r="AL467" s="72" t="n"/>
      <c r="AM467" s="72" t="n"/>
      <c r="AN467" s="72" t="n"/>
      <c r="AO467" s="72" t="n"/>
      <c r="AP467" s="70">
        <f>COUNTIF(K467:AO467,"&gt;=0")</f>
        <v/>
      </c>
      <c r="AQ467" s="70">
        <f>IF(AP467&gt;0,SUM(K467:AO467),"")</f>
        <v/>
      </c>
      <c r="AR467" s="70">
        <f>IFERROR(VLOOKUP(A467,Climatologia_PP!A:U,9+Precipitacion!$E$2,FALSE),"")</f>
        <v/>
      </c>
      <c r="AS467" s="70">
        <f>IFERROR((AQ467/AR467)*100,"")</f>
        <v/>
      </c>
      <c r="AT467" s="70">
        <f>IFERROR(IF(AND((AQ467*$I$2*100/(AR467*AP467))&gt;100+3.33*AQ467-AR467*AP467/$I$2,AR467&lt;30),IF(100+3.33*AQ467-AR467*AP467/$I$2&gt;200,200,100+3.33*AQ467-AR467*AP467/$I$2),IF((AQ467*$I$2*100/(AR467*AP467))&lt;100+AQ467-3.33*AR467*AP467/$I$2,100+AQ467-3.33*AR467*AP467/$I$2,IF((AQ467*$I$2*100/(AR467*AP467))&gt;200,200,(AQ467*$I$2*100/(AR467*AP467))))),"")</f>
        <v/>
      </c>
      <c r="AU467" s="70">
        <f>IF(AP467&gt;0,MAX(K467:AO467),"")</f>
        <v/>
      </c>
      <c r="AV467" s="70">
        <f>IFERROR(VLOOKUP(A467,Maximos!A:AQ,8+(Precipitacion!$E$2-1)*3,FALSE),"")</f>
        <v/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7" s="72">
        <f>IFERROR(AU467-AV467,"NA")</f>
        <v/>
      </c>
    </row>
    <row r="468" ht="15" customHeight="1">
      <c r="A468" s="68" t="n">
        <v>23125060</v>
      </c>
      <c r="B468" s="69" t="inlineStr">
        <is>
          <t>Albania</t>
        </is>
      </c>
      <c r="C468" s="69" t="inlineStr">
        <is>
          <t>Area Operativa 08 - Santanderes-Arauca</t>
        </is>
      </c>
      <c r="D468" s="70" t="n">
        <v>-73.91333333</v>
      </c>
      <c r="E468" s="70" t="n">
        <v>5.758333333</v>
      </c>
      <c r="F468" s="68" t="n">
        <v>1690</v>
      </c>
      <c r="G468" s="68" t="n">
        <v>68</v>
      </c>
      <c r="H468" s="68" t="n">
        <v>68020</v>
      </c>
      <c r="I468" s="69" t="inlineStr">
        <is>
          <t>Santander</t>
        </is>
      </c>
      <c r="J468" s="69" t="inlineStr">
        <is>
          <t>Albania</t>
        </is>
      </c>
      <c r="K468" s="72" t="n">
        <v>0</v>
      </c>
      <c r="L468" s="72" t="n">
        <v>0</v>
      </c>
      <c r="M468" s="72" t="n">
        <v>0</v>
      </c>
      <c r="N468" s="72" t="n">
        <v>0</v>
      </c>
      <c r="O468" s="72" t="n">
        <v>0</v>
      </c>
      <c r="P468" s="72" t="n">
        <v>0</v>
      </c>
      <c r="Q468" s="72" t="n">
        <v>0</v>
      </c>
      <c r="R468" s="72" t="n">
        <v>0</v>
      </c>
      <c r="S468" s="72" t="n">
        <v>0</v>
      </c>
      <c r="T468" s="72" t="n"/>
      <c r="U468" s="72" t="n"/>
      <c r="V468" s="72" t="n"/>
      <c r="W468" s="72" t="n"/>
      <c r="X468" s="72" t="n"/>
      <c r="Y468" s="72" t="n"/>
      <c r="Z468" s="72" t="n"/>
      <c r="AA468" s="72" t="n"/>
      <c r="AB468" s="72" t="n"/>
      <c r="AC468" s="72" t="n"/>
      <c r="AD468" s="72" t="n"/>
      <c r="AE468" s="72" t="n"/>
      <c r="AF468" s="72" t="n"/>
      <c r="AG468" s="72" t="n"/>
      <c r="AH468" s="72" t="n"/>
      <c r="AI468" s="72" t="n"/>
      <c r="AJ468" s="72" t="n"/>
      <c r="AK468" s="72" t="n"/>
      <c r="AL468" s="72" t="n"/>
      <c r="AM468" s="72" t="n"/>
      <c r="AN468" s="72" t="n"/>
      <c r="AO468" s="72" t="n"/>
      <c r="AP468" s="70">
        <f>COUNTIF(K468:AO468,"&gt;=0")</f>
        <v/>
      </c>
      <c r="AQ468" s="70">
        <f>IF(AP468&gt;0,SUM(K468:AO468),"")</f>
        <v/>
      </c>
      <c r="AR468" s="70">
        <f>IFERROR(VLOOKUP(A468,Climatologia_PP!A:U,9+Precipitacion!$E$2,FALSE),"")</f>
        <v/>
      </c>
      <c r="AS468" s="70">
        <f>IFERROR((AQ468/AR468)*100,"")</f>
        <v/>
      </c>
      <c r="AT468" s="70">
        <f>IFERROR(IF(AND((AQ468*$I$2*100/(AR468*AP468))&gt;100+3.33*AQ468-AR468*AP468/$I$2,AR468&lt;30),IF(100+3.33*AQ468-AR468*AP468/$I$2&gt;200,200,100+3.33*AQ468-AR468*AP468/$I$2),IF((AQ468*$I$2*100/(AR468*AP468))&lt;100+AQ468-3.33*AR468*AP468/$I$2,100+AQ468-3.33*AR468*AP468/$I$2,IF((AQ468*$I$2*100/(AR468*AP468))&gt;200,200,(AQ468*$I$2*100/(AR468*AP468))))),"")</f>
        <v/>
      </c>
      <c r="AU468" s="70">
        <f>IF(AP468&gt;0,MAX(K468:AO468),"")</f>
        <v/>
      </c>
      <c r="AV468" s="70">
        <f>IFERROR(VLOOKUP(A468,Maximos!A:AQ,8+(Precipitacion!$E$2-1)*3,FALSE),"")</f>
        <v/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8" s="72">
        <f>IFERROR(AU468-AV468,"NA")</f>
        <v/>
      </c>
    </row>
    <row r="469" ht="15" customHeight="1">
      <c r="A469" s="68" t="n">
        <v>23195180</v>
      </c>
      <c r="B469" s="69" t="inlineStr">
        <is>
          <t>Escuela Agricola Cachira</t>
        </is>
      </c>
      <c r="C469" s="69" t="inlineStr">
        <is>
          <t>Area Operativa 08 - Santanderes-Arauca</t>
        </is>
      </c>
      <c r="D469" s="70" t="n">
        <v>-73.05166667</v>
      </c>
      <c r="E469" s="70" t="n">
        <v>7.735277778</v>
      </c>
      <c r="F469" s="68" t="n">
        <v>1882</v>
      </c>
      <c r="G469" s="68" t="n">
        <v>54</v>
      </c>
      <c r="H469" s="68" t="n">
        <v>54128</v>
      </c>
      <c r="I469" s="69" t="inlineStr">
        <is>
          <t>Norte De Santander</t>
        </is>
      </c>
      <c r="J469" s="69" t="inlineStr">
        <is>
          <t>Cáchira</t>
        </is>
      </c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  <c r="AA469" s="72" t="n"/>
      <c r="AB469" s="72" t="n"/>
      <c r="AC469" s="72" t="n"/>
      <c r="AD469" s="72" t="n"/>
      <c r="AE469" s="72" t="n"/>
      <c r="AF469" s="72" t="n"/>
      <c r="AG469" s="72" t="n"/>
      <c r="AH469" s="72" t="n"/>
      <c r="AI469" s="72" t="n"/>
      <c r="AJ469" s="72" t="n"/>
      <c r="AK469" s="72" t="n"/>
      <c r="AL469" s="72" t="n"/>
      <c r="AM469" s="72" t="n"/>
      <c r="AN469" s="72" t="n"/>
      <c r="AO469" s="72" t="n"/>
      <c r="AP469" s="70">
        <f>COUNTIF(K469:AO469,"&gt;=0")</f>
        <v/>
      </c>
      <c r="AQ469" s="70">
        <f>IF(AP469&gt;0,SUM(K469:AO469),"")</f>
        <v/>
      </c>
      <c r="AR469" s="70">
        <f>IFERROR(VLOOKUP(A469,Climatologia_PP!A:U,9+Precipitacion!$E$2,FALSE),"")</f>
        <v/>
      </c>
      <c r="AS469" s="70">
        <f>IFERROR((AQ469/AR469)*100,"")</f>
        <v/>
      </c>
      <c r="AT469" s="70">
        <f>IFERROR(IF(AND((AQ469*$I$2*100/(AR469*AP469))&gt;100+3.33*AQ469-AR469*AP469/$I$2,AR469&lt;30),IF(100+3.33*AQ469-AR469*AP469/$I$2&gt;200,200,100+3.33*AQ469-AR469*AP469/$I$2),IF((AQ469*$I$2*100/(AR469*AP469))&lt;100+AQ469-3.33*AR469*AP469/$I$2,100+AQ469-3.33*AR469*AP469/$I$2,IF((AQ469*$I$2*100/(AR469*AP469))&gt;200,200,(AQ469*$I$2*100/(AR469*AP469))))),"")</f>
        <v/>
      </c>
      <c r="AU469" s="70">
        <f>IF(AP469&gt;0,MAX(K469:AO469),"")</f>
        <v/>
      </c>
      <c r="AV469" s="70">
        <f>IFERROR(VLOOKUP(A469,Maximos!A:AQ,8+(Precipitacion!$E$2-1)*3,FALSE),"")</f>
        <v/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9" s="72">
        <f>IFERROR(AU469-AV469,"NA")</f>
        <v/>
      </c>
    </row>
    <row r="470" ht="15" customHeight="1">
      <c r="A470" s="68" t="n">
        <v>23190500</v>
      </c>
      <c r="B470" s="69" t="inlineStr">
        <is>
          <t>San Alberto</t>
        </is>
      </c>
      <c r="C470" s="69" t="inlineStr">
        <is>
          <t>Area Operativa 08 - Santanderes-Arauca</t>
        </is>
      </c>
      <c r="D470" s="70" t="n">
        <v>-73.38833332999999</v>
      </c>
      <c r="E470" s="70" t="n">
        <v>7.759722222</v>
      </c>
      <c r="F470" s="68" t="n">
        <v>134</v>
      </c>
      <c r="G470" s="68" t="n">
        <v>20</v>
      </c>
      <c r="H470" s="68" t="n">
        <v>20710</v>
      </c>
      <c r="I470" s="69" t="inlineStr">
        <is>
          <t>Cesar</t>
        </is>
      </c>
      <c r="J470" s="69" t="inlineStr">
        <is>
          <t>San Alberto</t>
        </is>
      </c>
      <c r="K470" s="72" t="n">
        <v>0</v>
      </c>
      <c r="L470" s="72" t="n">
        <v>0</v>
      </c>
      <c r="M470" s="72" t="n">
        <v>0</v>
      </c>
      <c r="N470" s="72" t="n">
        <v>0</v>
      </c>
      <c r="O470" s="72" t="n">
        <v>0</v>
      </c>
      <c r="P470" s="72" t="n">
        <v>0</v>
      </c>
      <c r="Q470" s="72" t="n">
        <v>3</v>
      </c>
      <c r="R470" s="72" t="n">
        <v>0</v>
      </c>
      <c r="S470" s="72" t="n">
        <v>0</v>
      </c>
      <c r="T470" s="72" t="n"/>
      <c r="U470" s="72" t="n"/>
      <c r="V470" s="72" t="n"/>
      <c r="W470" s="72" t="n"/>
      <c r="X470" s="72" t="n"/>
      <c r="Y470" s="72" t="n"/>
      <c r="Z470" s="72" t="n"/>
      <c r="AA470" s="72" t="n"/>
      <c r="AB470" s="72" t="n"/>
      <c r="AC470" s="72" t="n"/>
      <c r="AD470" s="72" t="n"/>
      <c r="AE470" s="72" t="n"/>
      <c r="AF470" s="72" t="n"/>
      <c r="AG470" s="72" t="n"/>
      <c r="AH470" s="72" t="n"/>
      <c r="AI470" s="72" t="n"/>
      <c r="AJ470" s="72" t="n"/>
      <c r="AK470" s="72" t="n"/>
      <c r="AL470" s="72" t="n"/>
      <c r="AM470" s="72" t="n"/>
      <c r="AN470" s="72" t="n"/>
      <c r="AO470" s="72" t="n"/>
      <c r="AP470" s="70">
        <f>COUNTIF(K470:AO470,"&gt;=0")</f>
        <v/>
      </c>
      <c r="AQ470" s="70">
        <f>IF(AP470&gt;0,SUM(K470:AO470),"")</f>
        <v/>
      </c>
      <c r="AR470" s="70">
        <f>IFERROR(VLOOKUP(A470,Climatologia_PP!A:U,9+Precipitacion!$E$2,FALSE),"")</f>
        <v/>
      </c>
      <c r="AS470" s="70">
        <f>IFERROR((AQ470/AR470)*100,"")</f>
        <v/>
      </c>
      <c r="AT470" s="70">
        <f>IFERROR(IF(AND((AQ470*$I$2*100/(AR470*AP470))&gt;100+3.33*AQ470-AR470*AP470/$I$2,AR470&lt;30),IF(100+3.33*AQ470-AR470*AP470/$I$2&gt;200,200,100+3.33*AQ470-AR470*AP470/$I$2),IF((AQ470*$I$2*100/(AR470*AP470))&lt;100+AQ470-3.33*AR470*AP470/$I$2,100+AQ470-3.33*AR470*AP470/$I$2,IF((AQ470*$I$2*100/(AR470*AP470))&gt;200,200,(AQ470*$I$2*100/(AR470*AP470))))),"")</f>
        <v/>
      </c>
      <c r="AU470" s="70">
        <f>IF(AP470&gt;0,MAX(K470:AO470),"")</f>
        <v/>
      </c>
      <c r="AV470" s="70">
        <f>IFERROR(VLOOKUP(A470,Maximos!A:AQ,8+(Precipitacion!$E$2-1)*3,FALSE),"")</f>
        <v/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0" s="72">
        <f>IFERROR(AU470-AV470,"NA")</f>
        <v/>
      </c>
    </row>
    <row r="471" ht="15" customHeight="1">
      <c r="A471" s="68" t="n">
        <v>16025030</v>
      </c>
      <c r="B471" s="69" t="inlineStr">
        <is>
          <t>Salazar</t>
        </is>
      </c>
      <c r="C471" s="69" t="inlineStr">
        <is>
          <t>Area Operativa 08 - Santanderes-Arauca</t>
        </is>
      </c>
      <c r="D471" s="70" t="n">
        <v>-72.83055555999999</v>
      </c>
      <c r="E471" s="70" t="n">
        <v>7.774583333</v>
      </c>
      <c r="F471" s="68" t="n">
        <v>860</v>
      </c>
      <c r="G471" s="68" t="n">
        <v>54</v>
      </c>
      <c r="H471" s="68" t="n">
        <v>54660</v>
      </c>
      <c r="I471" s="69" t="inlineStr">
        <is>
          <t>Norte De Santander</t>
        </is>
      </c>
      <c r="J471" s="69" t="inlineStr">
        <is>
          <t>Salazar</t>
        </is>
      </c>
      <c r="K471" s="72" t="n">
        <v>0</v>
      </c>
      <c r="L471" s="72" t="n">
        <v>0</v>
      </c>
      <c r="M471" s="72" t="n">
        <v>0</v>
      </c>
      <c r="N471" s="72" t="n">
        <v>0</v>
      </c>
      <c r="O471" s="72" t="n">
        <v>0</v>
      </c>
      <c r="P471" s="72" t="n">
        <v>0</v>
      </c>
      <c r="Q471" s="72" t="n">
        <v>0</v>
      </c>
      <c r="R471" s="72" t="n">
        <v>0</v>
      </c>
      <c r="S471" s="72" t="n">
        <v>0</v>
      </c>
      <c r="T471" s="72" t="n"/>
      <c r="U471" s="72" t="n"/>
      <c r="V471" s="72" t="n"/>
      <c r="W471" s="72" t="n"/>
      <c r="X471" s="72" t="n"/>
      <c r="Y471" s="72" t="n"/>
      <c r="Z471" s="72" t="n"/>
      <c r="AA471" s="72" t="n"/>
      <c r="AB471" s="72" t="n"/>
      <c r="AC471" s="72" t="n"/>
      <c r="AD471" s="72" t="n"/>
      <c r="AE471" s="72" t="n"/>
      <c r="AF471" s="72" t="n"/>
      <c r="AG471" s="72" t="n"/>
      <c r="AH471" s="72" t="n"/>
      <c r="AI471" s="72" t="n"/>
      <c r="AJ471" s="72" t="n"/>
      <c r="AK471" s="72" t="n"/>
      <c r="AL471" s="72" t="n"/>
      <c r="AM471" s="72" t="n"/>
      <c r="AN471" s="72" t="n"/>
      <c r="AO471" s="72" t="n"/>
      <c r="AP471" s="70">
        <f>COUNTIF(K471:AO471,"&gt;=0")</f>
        <v/>
      </c>
      <c r="AQ471" s="70">
        <f>IF(AP471&gt;0,SUM(K471:AO471),"")</f>
        <v/>
      </c>
      <c r="AR471" s="70">
        <f>IFERROR(VLOOKUP(A471,Climatologia_PP!A:U,9+Precipitacion!$E$2,FALSE),"")</f>
        <v/>
      </c>
      <c r="AS471" s="70">
        <f>IFERROR((AQ471/AR471)*100,"")</f>
        <v/>
      </c>
      <c r="AT471" s="70">
        <f>IFERROR(IF(AND((AQ471*$I$2*100/(AR471*AP471))&gt;100+3.33*AQ471-AR471*AP471/$I$2,AR471&lt;30),IF(100+3.33*AQ471-AR471*AP471/$I$2&gt;200,200,100+3.33*AQ471-AR471*AP471/$I$2),IF((AQ471*$I$2*100/(AR471*AP471))&lt;100+AQ471-3.33*AR471*AP471/$I$2,100+AQ471-3.33*AR471*AP471/$I$2,IF((AQ471*$I$2*100/(AR471*AP471))&gt;200,200,(AQ471*$I$2*100/(AR471*AP471))))),"")</f>
        <v/>
      </c>
      <c r="AU471" s="70">
        <f>IF(AP471&gt;0,MAX(K471:AO471),"")</f>
        <v/>
      </c>
      <c r="AV471" s="70">
        <f>IFERROR(VLOOKUP(A471,Maximos!A:AQ,8+(Precipitacion!$E$2-1)*3,FALSE),"")</f>
        <v/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1" s="72">
        <f>IFERROR(AU471-AV471,"NA")</f>
        <v/>
      </c>
    </row>
    <row r="472" ht="15" customHeight="1">
      <c r="A472" s="68" t="n">
        <v>23180100</v>
      </c>
      <c r="B472" s="69" t="inlineStr">
        <is>
          <t>Sitio Nuevo</t>
        </is>
      </c>
      <c r="C472" s="69" t="inlineStr">
        <is>
          <t>Area Operativa 08 - Santanderes-Arauca</t>
        </is>
      </c>
      <c r="D472" s="70" t="n">
        <v>-73.80083333</v>
      </c>
      <c r="E472" s="70" t="n">
        <v>7.783333333</v>
      </c>
      <c r="F472" s="68" t="n">
        <v>98</v>
      </c>
      <c r="G472" s="68" t="n">
        <v>68</v>
      </c>
      <c r="H472" s="68" t="n">
        <v>68575</v>
      </c>
      <c r="I472" s="69" t="inlineStr">
        <is>
          <t>Santander</t>
        </is>
      </c>
      <c r="J472" s="69" t="inlineStr">
        <is>
          <t>Puerto Wilches</t>
        </is>
      </c>
      <c r="K472" s="72" t="n">
        <v>0</v>
      </c>
      <c r="L472" s="72" t="n">
        <v>6</v>
      </c>
      <c r="M472" s="72" t="n">
        <v>0</v>
      </c>
      <c r="N472" s="72" t="n">
        <v>0</v>
      </c>
      <c r="O472" s="72" t="n">
        <v>0</v>
      </c>
      <c r="P472" s="72" t="n">
        <v>0</v>
      </c>
      <c r="Q472" s="72" t="n">
        <v>0</v>
      </c>
      <c r="R472" s="72" t="n">
        <v>0</v>
      </c>
      <c r="S472" s="72" t="n">
        <v>0</v>
      </c>
      <c r="T472" s="72" t="n"/>
      <c r="U472" s="72" t="n"/>
      <c r="V472" s="72" t="n"/>
      <c r="W472" s="72" t="n"/>
      <c r="X472" s="72" t="n"/>
      <c r="Y472" s="72" t="n"/>
      <c r="Z472" s="72" t="n"/>
      <c r="AA472" s="72" t="n"/>
      <c r="AB472" s="72" t="n"/>
      <c r="AC472" s="72" t="n"/>
      <c r="AD472" s="72" t="n"/>
      <c r="AE472" s="72" t="n"/>
      <c r="AF472" s="72" t="n"/>
      <c r="AG472" s="72" t="n"/>
      <c r="AH472" s="72" t="n"/>
      <c r="AI472" s="72" t="n"/>
      <c r="AJ472" s="72" t="n"/>
      <c r="AK472" s="72" t="n"/>
      <c r="AL472" s="72" t="n"/>
      <c r="AM472" s="72" t="n"/>
      <c r="AN472" s="72" t="n"/>
      <c r="AO472" s="72" t="n"/>
      <c r="AP472" s="70">
        <f>COUNTIF(K472:AO472,"&gt;=0")</f>
        <v/>
      </c>
      <c r="AQ472" s="70">
        <f>IF(AP472&gt;0,SUM(K472:AO472),"")</f>
        <v/>
      </c>
      <c r="AR472" s="70">
        <f>IFERROR(VLOOKUP(A472,Climatologia_PP!A:U,9+Precipitacion!$E$2,FALSE),"")</f>
        <v/>
      </c>
      <c r="AS472" s="70">
        <f>IFERROR((AQ472/AR472)*100,"")</f>
        <v/>
      </c>
      <c r="AT472" s="70">
        <f>IFERROR(IF(AND((AQ472*$I$2*100/(AR472*AP472))&gt;100+3.33*AQ472-AR472*AP472/$I$2,AR472&lt;30),IF(100+3.33*AQ472-AR472*AP472/$I$2&gt;200,200,100+3.33*AQ472-AR472*AP472/$I$2),IF((AQ472*$I$2*100/(AR472*AP472))&lt;100+AQ472-3.33*AR472*AP472/$I$2,100+AQ472-3.33*AR472*AP472/$I$2,IF((AQ472*$I$2*100/(AR472*AP472))&gt;200,200,(AQ472*$I$2*100/(AR472*AP472))))),"")</f>
        <v/>
      </c>
      <c r="AU472" s="70">
        <f>IF(AP472&gt;0,MAX(K472:AO472),"")</f>
        <v/>
      </c>
      <c r="AV472" s="70">
        <f>IFERROR(VLOOKUP(A472,Maximos!A:AQ,8+(Precipitacion!$E$2-1)*3,FALSE),"")</f>
        <v/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2" s="72">
        <f>IFERROR(AU472-AV472,"NA")</f>
        <v/>
      </c>
    </row>
    <row r="473" ht="15" customHeight="1">
      <c r="A473" s="68" t="n">
        <v>16010010</v>
      </c>
      <c r="B473" s="69" t="inlineStr">
        <is>
          <t>Villa Del Rosario</t>
        </is>
      </c>
      <c r="C473" s="69" t="inlineStr">
        <is>
          <t>Area Operativa 08 - Santanderes-Arauca</t>
        </is>
      </c>
      <c r="D473" s="70" t="n">
        <v>-72.47777778</v>
      </c>
      <c r="E473" s="70" t="n">
        <v>7.817777778</v>
      </c>
      <c r="F473" s="68" t="n">
        <v>522</v>
      </c>
      <c r="G473" s="68" t="n">
        <v>54</v>
      </c>
      <c r="H473" s="68" t="n">
        <v>54874</v>
      </c>
      <c r="I473" s="69" t="inlineStr">
        <is>
          <t>Norte De Santander</t>
        </is>
      </c>
      <c r="J473" s="69" t="inlineStr">
        <is>
          <t>Villa Del Rosario</t>
        </is>
      </c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  <c r="AA473" s="72" t="n"/>
      <c r="AB473" s="72" t="n"/>
      <c r="AC473" s="72" t="n"/>
      <c r="AD473" s="72" t="n"/>
      <c r="AE473" s="72" t="n"/>
      <c r="AF473" s="72" t="n"/>
      <c r="AG473" s="72" t="n"/>
      <c r="AH473" s="72" t="n"/>
      <c r="AI473" s="72" t="n"/>
      <c r="AJ473" s="72" t="n"/>
      <c r="AK473" s="72" t="n"/>
      <c r="AL473" s="72" t="n"/>
      <c r="AM473" s="72" t="n"/>
      <c r="AN473" s="72" t="n"/>
      <c r="AO473" s="72" t="n"/>
      <c r="AP473" s="70">
        <f>COUNTIF(K473:AO473,"&gt;=0")</f>
        <v/>
      </c>
      <c r="AQ473" s="70">
        <f>IF(AP473&gt;0,SUM(K473:AO473),"")</f>
        <v/>
      </c>
      <c r="AR473" s="70">
        <f>IFERROR(VLOOKUP(A473,Climatologia_PP!A:U,9+Precipitacion!$E$2,FALSE),"")</f>
        <v/>
      </c>
      <c r="AS473" s="70">
        <f>IFERROR((AQ473/AR473)*100,"")</f>
        <v/>
      </c>
      <c r="AT473" s="70">
        <f>IFERROR(IF(AND((AQ473*$I$2*100/(AR473*AP473))&gt;100+3.33*AQ473-AR473*AP473/$I$2,AR473&lt;30),IF(100+3.33*AQ473-AR473*AP473/$I$2&gt;200,200,100+3.33*AQ473-AR473*AP473/$I$2),IF((AQ473*$I$2*100/(AR473*AP473))&lt;100+AQ473-3.33*AR473*AP473/$I$2,100+AQ473-3.33*AR473*AP473/$I$2,IF((AQ473*$I$2*100/(AR473*AP473))&gt;200,200,(AQ473*$I$2*100/(AR473*AP473))))),"")</f>
        <v/>
      </c>
      <c r="AU473" s="70">
        <f>IF(AP473&gt;0,MAX(K473:AO473),"")</f>
        <v/>
      </c>
      <c r="AV473" s="70">
        <f>IFERROR(VLOOKUP(A473,Maximos!A:AQ,8+(Precipitacion!$E$2-1)*3,FALSE),"")</f>
        <v/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3" s="72">
        <f>IFERROR(AU473-AV473,"NA")</f>
        <v/>
      </c>
    </row>
    <row r="474" ht="15" customHeight="1">
      <c r="A474" s="68" t="n">
        <v>23190110</v>
      </c>
      <c r="B474" s="69" t="inlineStr">
        <is>
          <t>Libano El</t>
        </is>
      </c>
      <c r="C474" s="69" t="inlineStr">
        <is>
          <t>Area Operativa 08 - Santanderes-Arauca</t>
        </is>
      </c>
      <c r="D474" s="70" t="n">
        <v>-73.42805556</v>
      </c>
      <c r="E474" s="70" t="n">
        <v>7.838055556</v>
      </c>
      <c r="F474" s="68" t="n">
        <v>164</v>
      </c>
      <c r="G474" s="68" t="n">
        <v>20</v>
      </c>
      <c r="H474" s="68" t="n">
        <v>20710</v>
      </c>
      <c r="I474" s="69" t="inlineStr">
        <is>
          <t>Cesar</t>
        </is>
      </c>
      <c r="J474" s="69" t="inlineStr">
        <is>
          <t>San Alberto</t>
        </is>
      </c>
      <c r="K474" s="72" t="n">
        <v>0</v>
      </c>
      <c r="L474" s="72" t="n">
        <v>0</v>
      </c>
      <c r="M474" s="72" t="n">
        <v>2.1</v>
      </c>
      <c r="N474" s="72" t="n">
        <v>0</v>
      </c>
      <c r="O474" s="72" t="n">
        <v>0</v>
      </c>
      <c r="P474" s="72" t="n">
        <v>0</v>
      </c>
      <c r="Q474" s="72" t="n">
        <v>8.4</v>
      </c>
      <c r="R474" s="72" t="n">
        <v>0</v>
      </c>
      <c r="S474" s="72" t="n">
        <v>0</v>
      </c>
      <c r="T474" s="72" t="n"/>
      <c r="U474" s="72" t="n"/>
      <c r="V474" s="72" t="n"/>
      <c r="W474" s="72" t="n"/>
      <c r="X474" s="72" t="n"/>
      <c r="Y474" s="72" t="n"/>
      <c r="Z474" s="72" t="n"/>
      <c r="AA474" s="72" t="n"/>
      <c r="AB474" s="72" t="n"/>
      <c r="AC474" s="72" t="n"/>
      <c r="AD474" s="72" t="n"/>
      <c r="AE474" s="72" t="n"/>
      <c r="AF474" s="72" t="n"/>
      <c r="AG474" s="72" t="n"/>
      <c r="AH474" s="72" t="n"/>
      <c r="AI474" s="72" t="n"/>
      <c r="AJ474" s="72" t="n"/>
      <c r="AK474" s="72" t="n"/>
      <c r="AL474" s="72" t="n"/>
      <c r="AM474" s="72" t="n"/>
      <c r="AN474" s="72" t="n"/>
      <c r="AO474" s="72" t="n"/>
      <c r="AP474" s="70">
        <f>COUNTIF(K474:AO474,"&gt;=0")</f>
        <v/>
      </c>
      <c r="AQ474" s="70">
        <f>IF(AP474&gt;0,SUM(K474:AO474),"")</f>
        <v/>
      </c>
      <c r="AR474" s="70">
        <f>IFERROR(VLOOKUP(A474,Climatologia_PP!A:U,9+Precipitacion!$E$2,FALSE),"")</f>
        <v/>
      </c>
      <c r="AS474" s="70">
        <f>IFERROR((AQ474/AR474)*100,"")</f>
        <v/>
      </c>
      <c r="AT474" s="70">
        <f>IFERROR(IF(AND((AQ474*$I$2*100/(AR474*AP474))&gt;100+3.33*AQ474-AR474*AP474/$I$2,AR474&lt;30),IF(100+3.33*AQ474-AR474*AP474/$I$2&gt;200,200,100+3.33*AQ474-AR474*AP474/$I$2),IF((AQ474*$I$2*100/(AR474*AP474))&lt;100+AQ474-3.33*AR474*AP474/$I$2,100+AQ474-3.33*AR474*AP474/$I$2,IF((AQ474*$I$2*100/(AR474*AP474))&gt;200,200,(AQ474*$I$2*100/(AR474*AP474))))),"")</f>
        <v/>
      </c>
      <c r="AU474" s="70">
        <f>IF(AP474&gt;0,MAX(K474:AO474),"")</f>
        <v/>
      </c>
      <c r="AV474" s="70">
        <f>IFERROR(VLOOKUP(A474,Maximos!A:AQ,8+(Precipitacion!$E$2-1)*3,FALSE),"")</f>
        <v/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4" s="72">
        <f>IFERROR(AU474-AV474,"NA")</f>
        <v/>
      </c>
    </row>
    <row r="475" ht="15" customHeight="1">
      <c r="A475" s="68" t="n">
        <v>16025010</v>
      </c>
      <c r="B475" s="69" t="inlineStr">
        <is>
          <t>Carmen De Tonchala</t>
        </is>
      </c>
      <c r="C475" s="69" t="inlineStr">
        <is>
          <t>Area Operativa 08 - Santanderes-Arauca</t>
        </is>
      </c>
      <c r="D475" s="70" t="n">
        <v>-72.56611110999999</v>
      </c>
      <c r="E475" s="70" t="n">
        <v>7.848888889</v>
      </c>
      <c r="F475" s="68" t="n">
        <v>285</v>
      </c>
      <c r="G475" s="68" t="n">
        <v>54</v>
      </c>
      <c r="H475" s="68" t="n">
        <v>54001</v>
      </c>
      <c r="I475" s="69" t="inlineStr">
        <is>
          <t>Norte De Santander</t>
        </is>
      </c>
      <c r="J475" s="69" t="inlineStr">
        <is>
          <t>San José De Cúcuta</t>
        </is>
      </c>
      <c r="K475" s="72" t="n">
        <v>0</v>
      </c>
      <c r="L475" s="72" t="n">
        <v>0</v>
      </c>
      <c r="M475" s="72" t="n">
        <v>0</v>
      </c>
      <c r="N475" s="72" t="n">
        <v>0</v>
      </c>
      <c r="O475" s="72" t="n">
        <v>0</v>
      </c>
      <c r="P475" s="72" t="n">
        <v>0</v>
      </c>
      <c r="Q475" s="72" t="n">
        <v>0</v>
      </c>
      <c r="R475" s="72" t="n">
        <v>0</v>
      </c>
      <c r="S475" s="72" t="n">
        <v>0</v>
      </c>
      <c r="T475" s="72" t="n"/>
      <c r="U475" s="72" t="n"/>
      <c r="V475" s="72" t="n"/>
      <c r="W475" s="72" t="n"/>
      <c r="X475" s="72" t="n"/>
      <c r="Y475" s="72" t="n"/>
      <c r="Z475" s="72" t="n"/>
      <c r="AA475" s="72" t="n"/>
      <c r="AB475" s="72" t="n"/>
      <c r="AC475" s="72" t="n"/>
      <c r="AD475" s="72" t="n"/>
      <c r="AE475" s="72" t="n"/>
      <c r="AF475" s="72" t="n"/>
      <c r="AG475" s="72" t="n"/>
      <c r="AH475" s="72" t="n"/>
      <c r="AI475" s="72" t="n"/>
      <c r="AJ475" s="72" t="n"/>
      <c r="AK475" s="72" t="n"/>
      <c r="AL475" s="72" t="n"/>
      <c r="AM475" s="72" t="n"/>
      <c r="AN475" s="72" t="n"/>
      <c r="AO475" s="72" t="n"/>
      <c r="AP475" s="70">
        <f>COUNTIF(K475:AO475,"&gt;=0")</f>
        <v/>
      </c>
      <c r="AQ475" s="70">
        <f>IF(AP475&gt;0,SUM(K475:AO475),"")</f>
        <v/>
      </c>
      <c r="AR475" s="70">
        <f>IFERROR(VLOOKUP(A475,Climatologia_PP!A:U,9+Precipitacion!$E$2,FALSE),"")</f>
        <v/>
      </c>
      <c r="AS475" s="70">
        <f>IFERROR((AQ475/AR475)*100,"")</f>
        <v/>
      </c>
      <c r="AT475" s="70">
        <f>IFERROR(IF(AND((AQ475*$I$2*100/(AR475*AP475))&gt;100+3.33*AQ475-AR475*AP475/$I$2,AR475&lt;30),IF(100+3.33*AQ475-AR475*AP475/$I$2&gt;200,200,100+3.33*AQ475-AR475*AP475/$I$2),IF((AQ475*$I$2*100/(AR475*AP475))&lt;100+AQ475-3.33*AR475*AP475/$I$2,100+AQ475-3.33*AR475*AP475/$I$2,IF((AQ475*$I$2*100/(AR475*AP475))&gt;200,200,(AQ475*$I$2*100/(AR475*AP475))))),"")</f>
        <v/>
      </c>
      <c r="AU475" s="70">
        <f>IF(AP475&gt;0,MAX(K475:AO475),"")</f>
        <v/>
      </c>
      <c r="AV475" s="70">
        <f>IFERROR(VLOOKUP(A475,Maximos!A:AQ,8+(Precipitacion!$E$2-1)*3,FALSE),"")</f>
        <v/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5" s="72">
        <f>IFERROR(AU475-AV475,"NA")</f>
        <v/>
      </c>
    </row>
    <row r="476" ht="15" customHeight="1">
      <c r="A476" s="68" t="n">
        <v>16020010</v>
      </c>
      <c r="B476" s="69" t="inlineStr">
        <is>
          <t>Gramalote</t>
        </is>
      </c>
      <c r="C476" s="69" t="inlineStr">
        <is>
          <t>Area Operativa 08 - Santanderes-Arauca</t>
        </is>
      </c>
      <c r="D476" s="70" t="n">
        <v>-72.79944444</v>
      </c>
      <c r="E476" s="70" t="n">
        <v>7.891944444</v>
      </c>
      <c r="F476" s="68" t="n">
        <v>120</v>
      </c>
      <c r="G476" s="68" t="n">
        <v>54</v>
      </c>
      <c r="H476" s="68" t="n">
        <v>54313</v>
      </c>
      <c r="I476" s="69" t="inlineStr">
        <is>
          <t>Norte De Santander</t>
        </is>
      </c>
      <c r="J476" s="69" t="inlineStr">
        <is>
          <t>Gramalote</t>
        </is>
      </c>
      <c r="K476" s="72" t="n">
        <v>0</v>
      </c>
      <c r="L476" s="72" t="n">
        <v>0</v>
      </c>
      <c r="M476" s="72" t="n">
        <v>0</v>
      </c>
      <c r="N476" s="72" t="n">
        <v>0</v>
      </c>
      <c r="O476" s="72" t="n">
        <v>0</v>
      </c>
      <c r="P476" s="72" t="n">
        <v>0</v>
      </c>
      <c r="Q476" s="72" t="n">
        <v>0</v>
      </c>
      <c r="R476" s="72" t="n">
        <v>0</v>
      </c>
      <c r="S476" s="72" t="n">
        <v>0</v>
      </c>
      <c r="T476" s="72" t="n"/>
      <c r="U476" s="72" t="n"/>
      <c r="V476" s="72" t="n"/>
      <c r="W476" s="72" t="n"/>
      <c r="X476" s="72" t="n"/>
      <c r="Y476" s="72" t="n"/>
      <c r="Z476" s="72" t="n"/>
      <c r="AA476" s="72" t="n"/>
      <c r="AB476" s="72" t="n"/>
      <c r="AC476" s="72" t="n"/>
      <c r="AD476" s="72" t="n"/>
      <c r="AE476" s="72" t="n"/>
      <c r="AF476" s="72" t="n"/>
      <c r="AG476" s="72" t="n"/>
      <c r="AH476" s="72" t="n"/>
      <c r="AI476" s="72" t="n"/>
      <c r="AJ476" s="72" t="n"/>
      <c r="AK476" s="72" t="n"/>
      <c r="AL476" s="72" t="n"/>
      <c r="AM476" s="72" t="n"/>
      <c r="AN476" s="72" t="n"/>
      <c r="AO476" s="72" t="n"/>
      <c r="AP476" s="70">
        <f>COUNTIF(K476:AO476,"&gt;=0")</f>
        <v/>
      </c>
      <c r="AQ476" s="70">
        <f>IF(AP476&gt;0,SUM(K476:AO476),"")</f>
        <v/>
      </c>
      <c r="AR476" s="70">
        <f>IFERROR(VLOOKUP(A476,Climatologia_PP!A:U,9+Precipitacion!$E$2,FALSE),"")</f>
        <v/>
      </c>
      <c r="AS476" s="70">
        <f>IFERROR((AQ476/AR476)*100,"")</f>
        <v/>
      </c>
      <c r="AT476" s="70">
        <f>IFERROR(IF(AND((AQ476*$I$2*100/(AR476*AP476))&gt;100+3.33*AQ476-AR476*AP476/$I$2,AR476&lt;30),IF(100+3.33*AQ476-AR476*AP476/$I$2&gt;200,200,100+3.33*AQ476-AR476*AP476/$I$2),IF((AQ476*$I$2*100/(AR476*AP476))&lt;100+AQ476-3.33*AR476*AP476/$I$2,100+AQ476-3.33*AR476*AP476/$I$2,IF((AQ476*$I$2*100/(AR476*AP476))&gt;200,200,(AQ476*$I$2*100/(AR476*AP476))))),"")</f>
        <v/>
      </c>
      <c r="AU476" s="70">
        <f>IF(AP476&gt;0,MAX(K476:AO476),"")</f>
        <v/>
      </c>
      <c r="AV476" s="70">
        <f>IFERROR(VLOOKUP(A476,Maximos!A:AQ,8+(Precipitacion!$E$2-1)*3,FALSE),"")</f>
        <v/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6" s="72">
        <f>IFERROR(AU476-AV476,"NA")</f>
        <v/>
      </c>
    </row>
    <row r="477" ht="15" customHeight="1">
      <c r="A477" s="68" t="n">
        <v>16020280</v>
      </c>
      <c r="B477" s="69" t="inlineStr">
        <is>
          <t>Urimaco</t>
        </is>
      </c>
      <c r="C477" s="69" t="inlineStr">
        <is>
          <t>Area Operativa 08 - Santanderes-Arauca</t>
        </is>
      </c>
      <c r="D477" s="70" t="n">
        <v>-72.5925</v>
      </c>
      <c r="E477" s="70" t="n">
        <v>7.900833333</v>
      </c>
      <c r="F477" s="68" t="n">
        <v>221</v>
      </c>
      <c r="G477" s="68" t="n">
        <v>54</v>
      </c>
      <c r="H477" s="68" t="n">
        <v>54673</v>
      </c>
      <c r="I477" s="69" t="inlineStr">
        <is>
          <t>Norte De Santander</t>
        </is>
      </c>
      <c r="J477" s="69" t="inlineStr">
        <is>
          <t>San Cayetano</t>
        </is>
      </c>
      <c r="K477" s="72" t="n">
        <v>0</v>
      </c>
      <c r="L477" s="72" t="n">
        <v>0</v>
      </c>
      <c r="M477" s="72" t="n">
        <v>0</v>
      </c>
      <c r="N477" s="72" t="n">
        <v>0</v>
      </c>
      <c r="O477" s="72" t="n">
        <v>0</v>
      </c>
      <c r="P477" s="72" t="n">
        <v>0</v>
      </c>
      <c r="Q477" s="72" t="n">
        <v>0</v>
      </c>
      <c r="R477" s="72" t="n">
        <v>0</v>
      </c>
      <c r="S477" s="72" t="n">
        <v>0</v>
      </c>
      <c r="T477" s="72" t="n"/>
      <c r="U477" s="72" t="n"/>
      <c r="V477" s="72" t="n"/>
      <c r="W477" s="72" t="n"/>
      <c r="X477" s="72" t="n"/>
      <c r="Y477" s="72" t="n"/>
      <c r="Z477" s="72" t="n"/>
      <c r="AA477" s="72" t="n"/>
      <c r="AB477" s="72" t="n"/>
      <c r="AC477" s="72" t="n"/>
      <c r="AD477" s="72" t="n"/>
      <c r="AE477" s="72" t="n"/>
      <c r="AF477" s="72" t="n"/>
      <c r="AG477" s="72" t="n"/>
      <c r="AH477" s="72" t="n"/>
      <c r="AI477" s="72" t="n"/>
      <c r="AJ477" s="72" t="n"/>
      <c r="AK477" s="72" t="n"/>
      <c r="AL477" s="72" t="n"/>
      <c r="AM477" s="72" t="n"/>
      <c r="AN477" s="72" t="n"/>
      <c r="AO477" s="72" t="n"/>
      <c r="AP477" s="70">
        <f>COUNTIF(K477:AO477,"&gt;=0")</f>
        <v/>
      </c>
      <c r="AQ477" s="70">
        <f>IF(AP477&gt;0,SUM(K477:AO477),"")</f>
        <v/>
      </c>
      <c r="AR477" s="70">
        <f>IFERROR(VLOOKUP(A477,Climatologia_PP!A:U,9+Precipitacion!$E$2,FALSE),"")</f>
        <v/>
      </c>
      <c r="AS477" s="70">
        <f>IFERROR((AQ477/AR477)*100,"")</f>
        <v/>
      </c>
      <c r="AT477" s="70">
        <f>IFERROR(IF(AND((AQ477*$I$2*100/(AR477*AP477))&gt;100+3.33*AQ477-AR477*AP477/$I$2,AR477&lt;30),IF(100+3.33*AQ477-AR477*AP477/$I$2&gt;200,200,100+3.33*AQ477-AR477*AP477/$I$2),IF((AQ477*$I$2*100/(AR477*AP477))&lt;100+AQ477-3.33*AR477*AP477/$I$2,100+AQ477-3.33*AR477*AP477/$I$2,IF((AQ477*$I$2*100/(AR477*AP477))&gt;200,200,(AQ477*$I$2*100/(AR477*AP477))))),"")</f>
        <v/>
      </c>
      <c r="AU477" s="70">
        <f>IF(AP477&gt;0,MAX(K477:AO477),"")</f>
        <v/>
      </c>
      <c r="AV477" s="70">
        <f>IFERROR(VLOOKUP(A477,Maximos!A:AQ,8+(Precipitacion!$E$2-1)*3,FALSE),"")</f>
        <v/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7" s="72">
        <f>IFERROR(AU477-AV477,"NA")</f>
        <v/>
      </c>
    </row>
    <row r="478" ht="15" customHeight="1">
      <c r="A478" s="68" t="n">
        <v>16040050</v>
      </c>
      <c r="B478" s="69" t="inlineStr">
        <is>
          <t>La Maria - Aut</t>
        </is>
      </c>
      <c r="C478" s="69" t="inlineStr">
        <is>
          <t>Area Operativa 08 - Santanderes-Arauca</t>
        </is>
      </c>
      <c r="D478" s="70" t="n">
        <v>-73.21357999999999</v>
      </c>
      <c r="E478" s="70" t="n">
        <v>7.93485</v>
      </c>
      <c r="F478" s="68" t="n">
        <v>1927</v>
      </c>
      <c r="G478" s="68" t="n">
        <v>54</v>
      </c>
      <c r="H478" s="68" t="n">
        <v>54003</v>
      </c>
      <c r="I478" s="69" t="inlineStr">
        <is>
          <t>Norte De Santander</t>
        </is>
      </c>
      <c r="J478" s="69" t="inlineStr">
        <is>
          <t>Ábrego</t>
        </is>
      </c>
      <c r="K478" s="72" t="n">
        <v>0</v>
      </c>
      <c r="L478" s="72" t="n">
        <v>6</v>
      </c>
      <c r="M478" s="72" t="n">
        <v>0</v>
      </c>
      <c r="N478" s="72" t="n">
        <v>0</v>
      </c>
      <c r="O478" s="72" t="n">
        <v>0</v>
      </c>
      <c r="P478" s="72" t="n">
        <v>0</v>
      </c>
      <c r="Q478" s="72" t="n">
        <v>0</v>
      </c>
      <c r="R478" s="72" t="n">
        <v>0</v>
      </c>
      <c r="S478" s="72" t="n">
        <v>0</v>
      </c>
      <c r="T478" s="72" t="n"/>
      <c r="U478" s="72" t="n"/>
      <c r="V478" s="72" t="n"/>
      <c r="W478" s="72" t="n"/>
      <c r="X478" s="72" t="n"/>
      <c r="Y478" s="72" t="n"/>
      <c r="Z478" s="72" t="n"/>
      <c r="AA478" s="72" t="n"/>
      <c r="AB478" s="72" t="n"/>
      <c r="AC478" s="72" t="n"/>
      <c r="AD478" s="72" t="n"/>
      <c r="AE478" s="72" t="n"/>
      <c r="AF478" s="72" t="n"/>
      <c r="AG478" s="72" t="n"/>
      <c r="AH478" s="72" t="n"/>
      <c r="AI478" s="72" t="n"/>
      <c r="AJ478" s="72" t="n"/>
      <c r="AK478" s="72" t="n"/>
      <c r="AL478" s="72" t="n"/>
      <c r="AM478" s="72" t="n"/>
      <c r="AN478" s="72" t="n"/>
      <c r="AO478" s="72" t="n"/>
      <c r="AP478" s="70">
        <f>COUNTIF(K478:AO478,"&gt;=0")</f>
        <v/>
      </c>
      <c r="AQ478" s="70">
        <f>IF(AP478&gt;0,SUM(K478:AO478),"")</f>
        <v/>
      </c>
      <c r="AR478" s="70">
        <f>IFERROR(VLOOKUP(A478,Climatologia_PP!A:U,9+Precipitacion!$E$2,FALSE),"")</f>
        <v/>
      </c>
      <c r="AS478" s="70">
        <f>IFERROR((AQ478/AR478)*100,"")</f>
        <v/>
      </c>
      <c r="AT478" s="70">
        <f>IFERROR(IF(AND((AQ478*$I$2*100/(AR478*AP478))&gt;100+3.33*AQ478-AR478*AP478/$I$2,AR478&lt;30),IF(100+3.33*AQ478-AR478*AP478/$I$2&gt;200,200,100+3.33*AQ478-AR478*AP478/$I$2),IF((AQ478*$I$2*100/(AR478*AP478))&lt;100+AQ478-3.33*AR478*AP478/$I$2,100+AQ478-3.33*AR478*AP478/$I$2,IF((AQ478*$I$2*100/(AR478*AP478))&gt;200,200,(AQ478*$I$2*100/(AR478*AP478))))),"")</f>
        <v/>
      </c>
      <c r="AU478" s="70">
        <f>IF(AP478&gt;0,MAX(K478:AO478),"")</f>
        <v/>
      </c>
      <c r="AV478" s="70">
        <f>IFERROR(VLOOKUP(A478,Maximos!A:AQ,8+(Precipitacion!$E$2-1)*3,FALSE),"")</f>
        <v/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8" s="72">
        <f>IFERROR(AU478-AV478,"NA")</f>
        <v/>
      </c>
    </row>
    <row r="479" ht="15" customHeight="1">
      <c r="A479" s="68" t="n">
        <v>16030080</v>
      </c>
      <c r="B479" s="69" t="inlineStr">
        <is>
          <t>Lourdes</t>
        </is>
      </c>
      <c r="C479" s="69" t="inlineStr">
        <is>
          <t>Area Operativa 08 - Santanderes-Arauca</t>
        </is>
      </c>
      <c r="D479" s="70" t="n">
        <v>-72.8325</v>
      </c>
      <c r="E479" s="70" t="n">
        <v>7.950277778</v>
      </c>
      <c r="F479" s="68" t="n">
        <v>1200</v>
      </c>
      <c r="G479" s="68" t="n">
        <v>54</v>
      </c>
      <c r="H479" s="68" t="n">
        <v>54418</v>
      </c>
      <c r="I479" s="69" t="inlineStr">
        <is>
          <t>Norte De Santander</t>
        </is>
      </c>
      <c r="J479" s="69" t="inlineStr">
        <is>
          <t>Lourdes</t>
        </is>
      </c>
      <c r="K479" s="72" t="n">
        <v>0</v>
      </c>
      <c r="L479" s="72" t="n">
        <v>0</v>
      </c>
      <c r="M479" s="72" t="n">
        <v>0</v>
      </c>
      <c r="N479" s="72" t="n">
        <v>0</v>
      </c>
      <c r="O479" s="72" t="n">
        <v>0</v>
      </c>
      <c r="P479" s="72" t="n">
        <v>0</v>
      </c>
      <c r="Q479" s="72" t="n">
        <v>0</v>
      </c>
      <c r="R479" s="72" t="n">
        <v>0</v>
      </c>
      <c r="S479" s="72" t="n">
        <v>0</v>
      </c>
      <c r="T479" s="72" t="n"/>
      <c r="U479" s="72" t="n"/>
      <c r="V479" s="72" t="n"/>
      <c r="W479" s="72" t="n"/>
      <c r="X479" s="72" t="n"/>
      <c r="Y479" s="72" t="n"/>
      <c r="Z479" s="72" t="n"/>
      <c r="AA479" s="72" t="n"/>
      <c r="AB479" s="72" t="n"/>
      <c r="AC479" s="72" t="n"/>
      <c r="AD479" s="72" t="n"/>
      <c r="AE479" s="72" t="n"/>
      <c r="AF479" s="72" t="n"/>
      <c r="AG479" s="72" t="n"/>
      <c r="AH479" s="72" t="n"/>
      <c r="AI479" s="72" t="n"/>
      <c r="AJ479" s="72" t="n"/>
      <c r="AK479" s="72" t="n"/>
      <c r="AL479" s="72" t="n"/>
      <c r="AM479" s="72" t="n"/>
      <c r="AN479" s="72" t="n"/>
      <c r="AO479" s="72" t="n"/>
      <c r="AP479" s="70">
        <f>COUNTIF(K479:AO479,"&gt;=0")</f>
        <v/>
      </c>
      <c r="AQ479" s="70">
        <f>IF(AP479&gt;0,SUM(K479:AO479),"")</f>
        <v/>
      </c>
      <c r="AR479" s="70">
        <f>IFERROR(VLOOKUP(A479,Climatologia_PP!A:U,9+Precipitacion!$E$2,FALSE),"")</f>
        <v/>
      </c>
      <c r="AS479" s="70">
        <f>IFERROR((AQ479/AR479)*100,"")</f>
        <v/>
      </c>
      <c r="AT479" s="70">
        <f>IFERROR(IF(AND((AQ479*$I$2*100/(AR479*AP479))&gt;100+3.33*AQ479-AR479*AP479/$I$2,AR479&lt;30),IF(100+3.33*AQ479-AR479*AP479/$I$2&gt;200,200,100+3.33*AQ479-AR479*AP479/$I$2),IF((AQ479*$I$2*100/(AR479*AP479))&lt;100+AQ479-3.33*AR479*AP479/$I$2,100+AQ479-3.33*AR479*AP479/$I$2,IF((AQ479*$I$2*100/(AR479*AP479))&gt;200,200,(AQ479*$I$2*100/(AR479*AP479))))),"")</f>
        <v/>
      </c>
      <c r="AU479" s="70">
        <f>IF(AP479&gt;0,MAX(K479:AO479),"")</f>
        <v/>
      </c>
      <c r="AV479" s="70">
        <f>IFERROR(VLOOKUP(A479,Maximos!A:AQ,8+(Precipitacion!$E$2-1)*3,FALSE),"")</f>
        <v/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9" s="72">
        <f>IFERROR(AU479-AV479,"NA")</f>
        <v/>
      </c>
    </row>
    <row r="480" ht="15" customHeight="1">
      <c r="A480" s="68" t="n">
        <v>23200010</v>
      </c>
      <c r="B480" s="69" t="inlineStr">
        <is>
          <t>Simiti</t>
        </is>
      </c>
      <c r="C480" s="69" t="inlineStr">
        <is>
          <t>Area Operativa 08 - Santanderes-Arauca</t>
        </is>
      </c>
      <c r="D480" s="70" t="n">
        <v>-73.95055556</v>
      </c>
      <c r="E480" s="70" t="n">
        <v>7.960277778</v>
      </c>
      <c r="F480" s="68" t="n">
        <v>64</v>
      </c>
      <c r="G480" s="68" t="n">
        <v>13</v>
      </c>
      <c r="H480" s="68" t="n">
        <v>13744</v>
      </c>
      <c r="I480" s="69" t="inlineStr">
        <is>
          <t>Bolívar</t>
        </is>
      </c>
      <c r="J480" s="69" t="inlineStr">
        <is>
          <t>Simití</t>
        </is>
      </c>
      <c r="K480" s="72" t="n">
        <v>0</v>
      </c>
      <c r="L480" s="72" t="n">
        <v>0</v>
      </c>
      <c r="M480" s="72" t="n">
        <v>0</v>
      </c>
      <c r="N480" s="72" t="n">
        <v>0</v>
      </c>
      <c r="O480" s="72" t="n">
        <v>0</v>
      </c>
      <c r="P480" s="72" t="n">
        <v>0</v>
      </c>
      <c r="Q480" s="72" t="n">
        <v>0</v>
      </c>
      <c r="R480" s="72" t="n">
        <v>0</v>
      </c>
      <c r="S480" s="72" t="n">
        <v>0</v>
      </c>
      <c r="T480" s="72" t="n"/>
      <c r="U480" s="72" t="n"/>
      <c r="V480" s="72" t="n"/>
      <c r="W480" s="72" t="n"/>
      <c r="X480" s="72" t="n"/>
      <c r="Y480" s="72" t="n"/>
      <c r="Z480" s="72" t="n"/>
      <c r="AA480" s="72" t="n"/>
      <c r="AB480" s="72" t="n"/>
      <c r="AC480" s="72" t="n"/>
      <c r="AD480" s="72" t="n"/>
      <c r="AE480" s="72" t="n"/>
      <c r="AF480" s="72" t="n"/>
      <c r="AG480" s="72" t="n"/>
      <c r="AH480" s="72" t="n"/>
      <c r="AI480" s="72" t="n"/>
      <c r="AJ480" s="72" t="n"/>
      <c r="AK480" s="72" t="n"/>
      <c r="AL480" s="72" t="n"/>
      <c r="AM480" s="72" t="n"/>
      <c r="AN480" s="72" t="n"/>
      <c r="AO480" s="72" t="n"/>
      <c r="AP480" s="70">
        <f>COUNTIF(K480:AO480,"&gt;=0")</f>
        <v/>
      </c>
      <c r="AQ480" s="70">
        <f>IF(AP480&gt;0,SUM(K480:AO480),"")</f>
        <v/>
      </c>
      <c r="AR480" s="70">
        <f>IFERROR(VLOOKUP(A480,Climatologia_PP!A:U,9+Precipitacion!$E$2,FALSE),"")</f>
        <v/>
      </c>
      <c r="AS480" s="70">
        <f>IFERROR((AQ480/AR480)*100,"")</f>
        <v/>
      </c>
      <c r="AT480" s="70">
        <f>IFERROR(IF(AND((AQ480*$I$2*100/(AR480*AP480))&gt;100+3.33*AQ480-AR480*AP480/$I$2,AR480&lt;30),IF(100+3.33*AQ480-AR480*AP480/$I$2&gt;200,200,100+3.33*AQ480-AR480*AP480/$I$2),IF((AQ480*$I$2*100/(AR480*AP480))&lt;100+AQ480-3.33*AR480*AP480/$I$2,100+AQ480-3.33*AR480*AP480/$I$2,IF((AQ480*$I$2*100/(AR480*AP480))&gt;200,200,(AQ480*$I$2*100/(AR480*AP480))))),"")</f>
        <v/>
      </c>
      <c r="AU480" s="70">
        <f>IF(AP480&gt;0,MAX(K480:AO480),"")</f>
        <v/>
      </c>
      <c r="AV480" s="70">
        <f>IFERROR(VLOOKUP(A480,Maximos!A:AQ,8+(Precipitacion!$E$2-1)*3,FALSE),"")</f>
        <v/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0" s="72">
        <f>IFERROR(AU480-AV480,"NA")</f>
        <v/>
      </c>
    </row>
    <row r="481" ht="15" customHeight="1">
      <c r="A481" s="68" t="n">
        <v>24010760</v>
      </c>
      <c r="B481" s="69" t="inlineStr">
        <is>
          <t>Suaita</t>
        </is>
      </c>
      <c r="C481" s="69" t="inlineStr">
        <is>
          <t>Area Operativa 08 - Santanderes-Arauca</t>
        </is>
      </c>
      <c r="D481" s="70" t="n">
        <v>-73.44138889</v>
      </c>
      <c r="E481" s="70" t="n">
        <v>6.099</v>
      </c>
      <c r="F481" s="68" t="n">
        <v>1660</v>
      </c>
      <c r="G481" s="68" t="n">
        <v>68</v>
      </c>
      <c r="H481" s="68" t="n">
        <v>68770</v>
      </c>
      <c r="I481" s="69" t="inlineStr">
        <is>
          <t>Santander</t>
        </is>
      </c>
      <c r="J481" s="69" t="inlineStr">
        <is>
          <t>Suaita</t>
        </is>
      </c>
      <c r="K481" s="72" t="n">
        <v>39.5</v>
      </c>
      <c r="L481" s="72" t="n">
        <v>0</v>
      </c>
      <c r="M481" s="72" t="n">
        <v>1</v>
      </c>
      <c r="N481" s="72" t="n">
        <v>3</v>
      </c>
      <c r="O481" s="72" t="n">
        <v>0</v>
      </c>
      <c r="P481" s="72" t="n">
        <v>0</v>
      </c>
      <c r="Q481" s="72" t="n">
        <v>0</v>
      </c>
      <c r="R481" s="72" t="n">
        <v>0</v>
      </c>
      <c r="S481" s="72" t="n">
        <v>4.5</v>
      </c>
      <c r="T481" s="72" t="n"/>
      <c r="U481" s="72" t="n"/>
      <c r="V481" s="72" t="n"/>
      <c r="W481" s="72" t="n"/>
      <c r="X481" s="72" t="n"/>
      <c r="Y481" s="72" t="n"/>
      <c r="Z481" s="72" t="n"/>
      <c r="AA481" s="72" t="n"/>
      <c r="AB481" s="72" t="n"/>
      <c r="AC481" s="72" t="n"/>
      <c r="AD481" s="72" t="n"/>
      <c r="AE481" s="72" t="n"/>
      <c r="AF481" s="72" t="n"/>
      <c r="AG481" s="72" t="n"/>
      <c r="AH481" s="72" t="n"/>
      <c r="AI481" s="72" t="n"/>
      <c r="AJ481" s="72" t="n"/>
      <c r="AK481" s="72" t="n"/>
      <c r="AL481" s="72" t="n"/>
      <c r="AM481" s="72" t="n"/>
      <c r="AN481" s="72" t="n"/>
      <c r="AO481" s="72" t="n"/>
      <c r="AP481" s="70">
        <f>COUNTIF(K481:AO481,"&gt;=0")</f>
        <v/>
      </c>
      <c r="AQ481" s="70">
        <f>IF(AP481&gt;0,SUM(K481:AO481),"")</f>
        <v/>
      </c>
      <c r="AR481" s="70">
        <f>IFERROR(VLOOKUP(A481,Climatologia_PP!A:U,9+Precipitacion!$E$2,FALSE),"")</f>
        <v/>
      </c>
      <c r="AS481" s="70">
        <f>IFERROR((AQ481/AR481)*100,"")</f>
        <v/>
      </c>
      <c r="AT481" s="70">
        <f>IFERROR(IF(AND((AQ481*$I$2*100/(AR481*AP481))&gt;100+3.33*AQ481-AR481*AP481/$I$2,AR481&lt;30),IF(100+3.33*AQ481-AR481*AP481/$I$2&gt;200,200,100+3.33*AQ481-AR481*AP481/$I$2),IF((AQ481*$I$2*100/(AR481*AP481))&lt;100+AQ481-3.33*AR481*AP481/$I$2,100+AQ481-3.33*AR481*AP481/$I$2,IF((AQ481*$I$2*100/(AR481*AP481))&gt;200,200,(AQ481*$I$2*100/(AR481*AP481))))),"")</f>
        <v/>
      </c>
      <c r="AU481" s="70">
        <f>IF(AP481&gt;0,MAX(K481:AO481),"")</f>
        <v/>
      </c>
      <c r="AV481" s="70">
        <f>IFERROR(VLOOKUP(A481,Maximos!A:AQ,8+(Precipitacion!$E$2-1)*3,FALSE),"")</f>
        <v/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1" s="72">
        <f>IFERROR(AU481-AV481,"NA")</f>
        <v/>
      </c>
    </row>
    <row r="482" ht="15" customHeight="1">
      <c r="A482" s="68" t="n">
        <v>24020040</v>
      </c>
      <c r="B482" s="69" t="inlineStr">
        <is>
          <t>Encino</t>
        </is>
      </c>
      <c r="C482" s="69" t="inlineStr">
        <is>
          <t>Area Operativa 08 - Santanderes-Arauca</t>
        </is>
      </c>
      <c r="D482" s="70" t="n">
        <v>-73.09805556000001</v>
      </c>
      <c r="E482" s="70" t="n">
        <v>6.138333333</v>
      </c>
      <c r="F482" s="68" t="n">
        <v>1814</v>
      </c>
      <c r="G482" s="68" t="n">
        <v>68</v>
      </c>
      <c r="H482" s="68" t="n">
        <v>68264</v>
      </c>
      <c r="I482" s="69" t="inlineStr">
        <is>
          <t>Santander</t>
        </is>
      </c>
      <c r="J482" s="69" t="inlineStr">
        <is>
          <t>Encino</t>
        </is>
      </c>
      <c r="K482" s="72" t="n">
        <v>0</v>
      </c>
      <c r="L482" s="72" t="n">
        <v>0</v>
      </c>
      <c r="M482" s="72" t="n">
        <v>0</v>
      </c>
      <c r="N482" s="72" t="n">
        <v>0</v>
      </c>
      <c r="O482" s="72" t="n">
        <v>0</v>
      </c>
      <c r="P482" s="72" t="n">
        <v>0</v>
      </c>
      <c r="Q482" s="72" t="n">
        <v>0</v>
      </c>
      <c r="R482" s="72" t="n">
        <v>0</v>
      </c>
      <c r="S482" s="72" t="n">
        <v>0</v>
      </c>
      <c r="T482" s="72" t="n"/>
      <c r="U482" s="72" t="n"/>
      <c r="V482" s="72" t="n"/>
      <c r="W482" s="72" t="n"/>
      <c r="X482" s="72" t="n"/>
      <c r="Y482" s="72" t="n"/>
      <c r="Z482" s="72" t="n"/>
      <c r="AA482" s="72" t="n"/>
      <c r="AB482" s="72" t="n"/>
      <c r="AC482" s="72" t="n"/>
      <c r="AD482" s="72" t="n"/>
      <c r="AE482" s="72" t="n"/>
      <c r="AF482" s="72" t="n"/>
      <c r="AG482" s="72" t="n"/>
      <c r="AH482" s="72" t="n"/>
      <c r="AI482" s="72" t="n"/>
      <c r="AJ482" s="72" t="n"/>
      <c r="AK482" s="72" t="n"/>
      <c r="AL482" s="72" t="n"/>
      <c r="AM482" s="72" t="n"/>
      <c r="AN482" s="72" t="n"/>
      <c r="AO482" s="72" t="n"/>
      <c r="AP482" s="70">
        <f>COUNTIF(K482:AO482,"&gt;=0")</f>
        <v/>
      </c>
      <c r="AQ482" s="70">
        <f>IF(AP482&gt;0,SUM(K482:AO482),"")</f>
        <v/>
      </c>
      <c r="AR482" s="70">
        <f>IFERROR(VLOOKUP(A482,Climatologia_PP!A:U,9+Precipitacion!$E$2,FALSE),"")</f>
        <v/>
      </c>
      <c r="AS482" s="70">
        <f>IFERROR((AQ482/AR482)*100,"")</f>
        <v/>
      </c>
      <c r="AT482" s="70">
        <f>IFERROR(IF(AND((AQ482*$I$2*100/(AR482*AP482))&gt;100+3.33*AQ482-AR482*AP482/$I$2,AR482&lt;30),IF(100+3.33*AQ482-AR482*AP482/$I$2&gt;200,200,100+3.33*AQ482-AR482*AP482/$I$2),IF((AQ482*$I$2*100/(AR482*AP482))&lt;100+AQ482-3.33*AR482*AP482/$I$2,100+AQ482-3.33*AR482*AP482/$I$2,IF((AQ482*$I$2*100/(AR482*AP482))&gt;200,200,(AQ482*$I$2*100/(AR482*AP482))))),"")</f>
        <v/>
      </c>
      <c r="AU482" s="70">
        <f>IF(AP482&gt;0,MAX(K482:AO482),"")</f>
        <v/>
      </c>
      <c r="AV482" s="70">
        <f>IFERROR(VLOOKUP(A482,Maximos!A:AQ,8+(Precipitacion!$E$2-1)*3,FALSE),"")</f>
        <v/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2" s="72">
        <f>IFERROR(AU482-AV482,"NA")</f>
        <v/>
      </c>
    </row>
    <row r="483" ht="15" customHeight="1">
      <c r="A483" s="68" t="n">
        <v>24010650</v>
      </c>
      <c r="B483" s="69" t="inlineStr">
        <is>
          <t>Olival</t>
        </is>
      </c>
      <c r="C483" s="69" t="inlineStr">
        <is>
          <t>Area Operativa 08 - Santanderes-Arauca</t>
        </is>
      </c>
      <c r="D483" s="70" t="n">
        <v>-73.34166667</v>
      </c>
      <c r="E483" s="70" t="n">
        <v>6.151388889</v>
      </c>
      <c r="F483" s="68" t="n">
        <v>1502</v>
      </c>
      <c r="G483" s="68" t="n">
        <v>68</v>
      </c>
      <c r="H483" s="68" t="n">
        <v>68770</v>
      </c>
      <c r="I483" s="69" t="inlineStr">
        <is>
          <t>Santander</t>
        </is>
      </c>
      <c r="J483" s="69" t="inlineStr">
        <is>
          <t>Suaita</t>
        </is>
      </c>
      <c r="K483" s="72" t="n">
        <v>7.9</v>
      </c>
      <c r="L483" s="72" t="n">
        <v>0</v>
      </c>
      <c r="M483" s="72" t="n">
        <v>0.7</v>
      </c>
      <c r="N483" s="72" t="n">
        <v>1.3</v>
      </c>
      <c r="O483" s="72" t="n">
        <v>0</v>
      </c>
      <c r="P483" s="72" t="n">
        <v>0</v>
      </c>
      <c r="Q483" s="72" t="n">
        <v>0</v>
      </c>
      <c r="R483" s="72" t="n">
        <v>0</v>
      </c>
      <c r="S483" s="72" t="n">
        <v>24.4</v>
      </c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  <c r="AC483" s="72" t="n"/>
      <c r="AD483" s="72" t="n"/>
      <c r="AE483" s="72" t="n"/>
      <c r="AF483" s="72" t="n"/>
      <c r="AG483" s="72" t="n"/>
      <c r="AH483" s="72" t="n"/>
      <c r="AI483" s="72" t="n"/>
      <c r="AJ483" s="72" t="n"/>
      <c r="AK483" s="72" t="n"/>
      <c r="AL483" s="72" t="n"/>
      <c r="AM483" s="72" t="n"/>
      <c r="AN483" s="72" t="n"/>
      <c r="AO483" s="72" t="n"/>
      <c r="AP483" s="70">
        <f>COUNTIF(K483:AO483,"&gt;=0")</f>
        <v/>
      </c>
      <c r="AQ483" s="70">
        <f>IF(AP483&gt;0,SUM(K483:AO483),"")</f>
        <v/>
      </c>
      <c r="AR483" s="70">
        <f>IFERROR(VLOOKUP(A483,Climatologia_PP!A:U,9+Precipitacion!$E$2,FALSE),"")</f>
        <v/>
      </c>
      <c r="AS483" s="70">
        <f>IFERROR((AQ483/AR483)*100,"")</f>
        <v/>
      </c>
      <c r="AT483" s="70">
        <f>IFERROR(IF(AND((AQ483*$I$2*100/(AR483*AP483))&gt;100+3.33*AQ483-AR483*AP483/$I$2,AR483&lt;30),IF(100+3.33*AQ483-AR483*AP483/$I$2&gt;200,200,100+3.33*AQ483-AR483*AP483/$I$2),IF((AQ483*$I$2*100/(AR483*AP483))&lt;100+AQ483-3.33*AR483*AP483/$I$2,100+AQ483-3.33*AR483*AP483/$I$2,IF((AQ483*$I$2*100/(AR483*AP483))&gt;200,200,(AQ483*$I$2*100/(AR483*AP483))))),"")</f>
        <v/>
      </c>
      <c r="AU483" s="70">
        <f>IF(AP483&gt;0,MAX(K483:AO483),"")</f>
        <v/>
      </c>
      <c r="AV483" s="70">
        <f>IFERROR(VLOOKUP(A483,Maximos!A:AQ,8+(Precipitacion!$E$2-1)*3,FALSE),"")</f>
        <v/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3" s="72">
        <f>IFERROR(AU483-AV483,"NA")</f>
        <v/>
      </c>
    </row>
    <row r="484" ht="15" customHeight="1">
      <c r="A484" s="68" t="n">
        <v>23147020</v>
      </c>
      <c r="B484" s="69" t="inlineStr">
        <is>
          <t>Puente Ferrocarril Opón</t>
        </is>
      </c>
      <c r="C484" s="69" t="inlineStr">
        <is>
          <t>Area Operativa 08 - Santanderes-Arauca</t>
        </is>
      </c>
      <c r="D484" s="70" t="n">
        <v>-73.935</v>
      </c>
      <c r="E484" s="70" t="n">
        <v>6.773611111</v>
      </c>
      <c r="F484" s="68" t="n">
        <v>90</v>
      </c>
      <c r="G484" s="68" t="n">
        <v>68</v>
      </c>
      <c r="H484" s="68" t="n">
        <v>68745</v>
      </c>
      <c r="I484" s="69" t="inlineStr">
        <is>
          <t>Santander</t>
        </is>
      </c>
      <c r="J484" s="69" t="inlineStr">
        <is>
          <t>Simacota</t>
        </is>
      </c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  <c r="Z484" s="72" t="n"/>
      <c r="AA484" s="72" t="n"/>
      <c r="AB484" s="72" t="n"/>
      <c r="AC484" s="72" t="n"/>
      <c r="AD484" s="72" t="n"/>
      <c r="AE484" s="72" t="n"/>
      <c r="AF484" s="72" t="n"/>
      <c r="AG484" s="72" t="n"/>
      <c r="AH484" s="72" t="n"/>
      <c r="AI484" s="72" t="n"/>
      <c r="AJ484" s="72" t="n"/>
      <c r="AK484" s="72" t="n"/>
      <c r="AL484" s="72" t="n"/>
      <c r="AM484" s="72" t="n"/>
      <c r="AN484" s="72" t="n"/>
      <c r="AO484" s="72" t="n"/>
      <c r="AP484" s="70">
        <f>COUNTIF(K484:AO484,"&gt;=0")</f>
        <v/>
      </c>
      <c r="AQ484" s="70">
        <f>IF(AP484&gt;0,SUM(K484:AO484),"")</f>
        <v/>
      </c>
      <c r="AR484" s="70">
        <f>IFERROR(VLOOKUP(A484,Climatologia_PP!A:U,9+Precipitacion!$E$2,FALSE),"")</f>
        <v/>
      </c>
      <c r="AS484" s="70">
        <f>IFERROR((AQ484/AR484)*100,"")</f>
        <v/>
      </c>
      <c r="AT484" s="70">
        <f>IFERROR(IF(AND((AQ484*$I$2*100/(AR484*AP484))&gt;100+3.33*AQ484-AR484*AP484/$I$2,AR484&lt;30),IF(100+3.33*AQ484-AR484*AP484/$I$2&gt;200,200,100+3.33*AQ484-AR484*AP484/$I$2),IF((AQ484*$I$2*100/(AR484*AP484))&lt;100+AQ484-3.33*AR484*AP484/$I$2,100+AQ484-3.33*AR484*AP484/$I$2,IF((AQ484*$I$2*100/(AR484*AP484))&gt;200,200,(AQ484*$I$2*100/(AR484*AP484))))),"")</f>
        <v/>
      </c>
      <c r="AU484" s="70">
        <f>IF(AP484&gt;0,MAX(K484:AO484),"")</f>
        <v/>
      </c>
      <c r="AV484" s="70">
        <f>IFERROR(VLOOKUP(A484,Maximos!A:AQ,8+(Precipitacion!$E$2-1)*3,FALSE),"")</f>
        <v/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4" s="72">
        <f>IFERROR(AU484-AV484,"NA")</f>
        <v/>
      </c>
    </row>
    <row r="485" ht="15" customHeight="1">
      <c r="A485" s="68" t="n">
        <v>24055030</v>
      </c>
      <c r="B485" s="69" t="inlineStr">
        <is>
          <t>Zapatoca</t>
        </is>
      </c>
      <c r="C485" s="69" t="inlineStr">
        <is>
          <t>Area Operativa 08 - Santanderes-Arauca</t>
        </is>
      </c>
      <c r="D485" s="70" t="n">
        <v>-73.28274999999999</v>
      </c>
      <c r="E485" s="70" t="n">
        <v>6.792777778</v>
      </c>
      <c r="F485" s="68" t="n">
        <v>1810</v>
      </c>
      <c r="G485" s="68" t="n">
        <v>68</v>
      </c>
      <c r="H485" s="68" t="n">
        <v>68895</v>
      </c>
      <c r="I485" s="69" t="inlineStr">
        <is>
          <t>Santander</t>
        </is>
      </c>
      <c r="J485" s="69" t="inlineStr">
        <is>
          <t>Zapatoca</t>
        </is>
      </c>
      <c r="K485" s="72" t="n">
        <v>5</v>
      </c>
      <c r="L485" s="72" t="n">
        <v>0</v>
      </c>
      <c r="M485" s="72" t="n">
        <v>0</v>
      </c>
      <c r="N485" s="72" t="n">
        <v>1.2</v>
      </c>
      <c r="O485" s="72" t="n">
        <v>0</v>
      </c>
      <c r="P485" s="72" t="n">
        <v>0</v>
      </c>
      <c r="Q485" s="72" t="n">
        <v>0</v>
      </c>
      <c r="R485" s="72" t="n">
        <v>0</v>
      </c>
      <c r="S485" s="72" t="n">
        <v>0</v>
      </c>
      <c r="T485" s="72" t="n"/>
      <c r="U485" s="72" t="n"/>
      <c r="V485" s="72" t="n"/>
      <c r="W485" s="72" t="n"/>
      <c r="X485" s="72" t="n"/>
      <c r="Y485" s="72" t="n"/>
      <c r="Z485" s="72" t="n"/>
      <c r="AA485" s="72" t="n"/>
      <c r="AB485" s="72" t="n"/>
      <c r="AC485" s="72" t="n"/>
      <c r="AD485" s="72" t="n"/>
      <c r="AE485" s="72" t="n"/>
      <c r="AF485" s="72" t="n"/>
      <c r="AG485" s="72" t="n"/>
      <c r="AH485" s="72" t="n"/>
      <c r="AI485" s="72" t="n"/>
      <c r="AJ485" s="72" t="n"/>
      <c r="AK485" s="72" t="n"/>
      <c r="AL485" s="72" t="n"/>
      <c r="AM485" s="72" t="n"/>
      <c r="AN485" s="72" t="n"/>
      <c r="AO485" s="72" t="n"/>
      <c r="AP485" s="70">
        <f>COUNTIF(K485:AO485,"&gt;=0")</f>
        <v/>
      </c>
      <c r="AQ485" s="70">
        <f>IF(AP485&gt;0,SUM(K485:AO485),"")</f>
        <v/>
      </c>
      <c r="AR485" s="70">
        <f>IFERROR(VLOOKUP(A485,Climatologia_PP!A:U,9+Precipitacion!$E$2,FALSE),"")</f>
        <v/>
      </c>
      <c r="AS485" s="70">
        <f>IFERROR((AQ485/AR485)*100,"")</f>
        <v/>
      </c>
      <c r="AT485" s="70">
        <f>IFERROR(IF(AND((AQ485*$I$2*100/(AR485*AP485))&gt;100+3.33*AQ485-AR485*AP485/$I$2,AR485&lt;30),IF(100+3.33*AQ485-AR485*AP485/$I$2&gt;200,200,100+3.33*AQ485-AR485*AP485/$I$2),IF((AQ485*$I$2*100/(AR485*AP485))&lt;100+AQ485-3.33*AR485*AP485/$I$2,100+AQ485-3.33*AR485*AP485/$I$2,IF((AQ485*$I$2*100/(AR485*AP485))&gt;200,200,(AQ485*$I$2*100/(AR485*AP485))))),"")</f>
        <v/>
      </c>
      <c r="AU485" s="70">
        <f>IF(AP485&gt;0,MAX(K485:AO485),"")</f>
        <v/>
      </c>
      <c r="AV485" s="70">
        <f>IFERROR(VLOOKUP(A485,Maximos!A:AQ,8+(Precipitacion!$E$2-1)*3,FALSE),"")</f>
        <v/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5" s="72">
        <f>IFERROR(AU485-AV485,"NA")</f>
        <v/>
      </c>
    </row>
    <row r="486" ht="15" customHeight="1">
      <c r="A486" s="68" t="n">
        <v>24030270</v>
      </c>
      <c r="B486" s="69" t="inlineStr">
        <is>
          <t>San Andres</t>
        </is>
      </c>
      <c r="C486" s="69" t="inlineStr">
        <is>
          <t>Area Operativa 08 - Santanderes-Arauca</t>
        </is>
      </c>
      <c r="D486" s="70" t="n">
        <v>-72.84416667000001</v>
      </c>
      <c r="E486" s="70" t="n">
        <v>6.83</v>
      </c>
      <c r="F486" s="68" t="n">
        <v>1702</v>
      </c>
      <c r="G486" s="68" t="n">
        <v>68</v>
      </c>
      <c r="H486" s="68" t="n">
        <v>68669</v>
      </c>
      <c r="I486" s="69" t="inlineStr">
        <is>
          <t>Santander</t>
        </is>
      </c>
      <c r="J486" s="69" t="inlineStr">
        <is>
          <t>San Andrés</t>
        </is>
      </c>
      <c r="K486" s="72" t="n">
        <v>0</v>
      </c>
      <c r="L486" s="72" t="n">
        <v>0</v>
      </c>
      <c r="M486" s="72" t="n">
        <v>0</v>
      </c>
      <c r="N486" s="72" t="n">
        <v>1.5</v>
      </c>
      <c r="O486" s="72" t="n">
        <v>0</v>
      </c>
      <c r="P486" s="72" t="n">
        <v>0</v>
      </c>
      <c r="Q486" s="72" t="n">
        <v>0</v>
      </c>
      <c r="R486" s="72" t="n">
        <v>0</v>
      </c>
      <c r="S486" s="72" t="n">
        <v>0</v>
      </c>
      <c r="T486" s="72" t="n"/>
      <c r="U486" s="72" t="n"/>
      <c r="V486" s="72" t="n"/>
      <c r="W486" s="72" t="n"/>
      <c r="X486" s="72" t="n"/>
      <c r="Y486" s="72" t="n"/>
      <c r="Z486" s="72" t="n"/>
      <c r="AA486" s="72" t="n"/>
      <c r="AB486" s="72" t="n"/>
      <c r="AC486" s="72" t="n"/>
      <c r="AD486" s="72" t="n"/>
      <c r="AE486" s="72" t="n"/>
      <c r="AF486" s="72" t="n"/>
      <c r="AG486" s="72" t="n"/>
      <c r="AH486" s="72" t="n"/>
      <c r="AI486" s="72" t="n"/>
      <c r="AJ486" s="72" t="n"/>
      <c r="AK486" s="72" t="n"/>
      <c r="AL486" s="72" t="n"/>
      <c r="AM486" s="72" t="n"/>
      <c r="AN486" s="72" t="n"/>
      <c r="AO486" s="72" t="n"/>
      <c r="AP486" s="70">
        <f>COUNTIF(K486:AO486,"&gt;=0")</f>
        <v/>
      </c>
      <c r="AQ486" s="70">
        <f>IF(AP486&gt;0,SUM(K486:AO486),"")</f>
        <v/>
      </c>
      <c r="AR486" s="70">
        <f>IFERROR(VLOOKUP(A486,Climatologia_PP!A:U,9+Precipitacion!$E$2,FALSE),"")</f>
        <v/>
      </c>
      <c r="AS486" s="70">
        <f>IFERROR((AQ486/AR486)*100,"")</f>
        <v/>
      </c>
      <c r="AT486" s="70">
        <f>IFERROR(IF(AND((AQ486*$I$2*100/(AR486*AP486))&gt;100+3.33*AQ486-AR486*AP486/$I$2,AR486&lt;30),IF(100+3.33*AQ486-AR486*AP486/$I$2&gt;200,200,100+3.33*AQ486-AR486*AP486/$I$2),IF((AQ486*$I$2*100/(AR486*AP486))&lt;100+AQ486-3.33*AR486*AP486/$I$2,100+AQ486-3.33*AR486*AP486/$I$2,IF((AQ486*$I$2*100/(AR486*AP486))&gt;200,200,(AQ486*$I$2*100/(AR486*AP486))))),"")</f>
        <v/>
      </c>
      <c r="AU486" s="70">
        <f>IF(AP486&gt;0,MAX(K486:AO486),"")</f>
        <v/>
      </c>
      <c r="AV486" s="70">
        <f>IFERROR(VLOOKUP(A486,Maximos!A:AQ,8+(Precipitacion!$E$2-1)*3,FALSE),"")</f>
        <v/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6" s="72">
        <f>IFERROR(AU486-AV486,"NA")</f>
        <v/>
      </c>
    </row>
    <row r="487" ht="15" customHeight="1">
      <c r="A487" s="68" t="n">
        <v>24030210</v>
      </c>
      <c r="B487" s="69" t="inlineStr">
        <is>
          <t>Cerrito</t>
        </is>
      </c>
      <c r="C487" s="69" t="inlineStr">
        <is>
          <t>Area Operativa 08 - Santanderes-Arauca</t>
        </is>
      </c>
      <c r="D487" s="70" t="n">
        <v>-72.69722222</v>
      </c>
      <c r="E487" s="70" t="n">
        <v>6.836111111</v>
      </c>
      <c r="F487" s="68" t="n">
        <v>2440</v>
      </c>
      <c r="G487" s="68" t="n">
        <v>68</v>
      </c>
      <c r="H487" s="68" t="n">
        <v>68162</v>
      </c>
      <c r="I487" s="69" t="inlineStr">
        <is>
          <t>Santander</t>
        </is>
      </c>
      <c r="J487" s="69" t="inlineStr">
        <is>
          <t>Cerrito</t>
        </is>
      </c>
      <c r="K487" s="72" t="n">
        <v>0</v>
      </c>
      <c r="L487" s="72" t="n">
        <v>0</v>
      </c>
      <c r="M487" s="72" t="n">
        <v>0</v>
      </c>
      <c r="N487" s="72" t="n">
        <v>4.2</v>
      </c>
      <c r="O487" s="72" t="n">
        <v>0</v>
      </c>
      <c r="P487" s="72" t="n">
        <v>0</v>
      </c>
      <c r="Q487" s="72" t="n">
        <v>0</v>
      </c>
      <c r="R487" s="72" t="n">
        <v>0</v>
      </c>
      <c r="S487" s="72" t="n">
        <v>1.5</v>
      </c>
      <c r="T487" s="72" t="n"/>
      <c r="U487" s="72" t="n"/>
      <c r="V487" s="72" t="n"/>
      <c r="W487" s="72" t="n"/>
      <c r="X487" s="72" t="n"/>
      <c r="Y487" s="72" t="n"/>
      <c r="Z487" s="72" t="n"/>
      <c r="AA487" s="72" t="n"/>
      <c r="AB487" s="72" t="n"/>
      <c r="AC487" s="72" t="n"/>
      <c r="AD487" s="72" t="n"/>
      <c r="AE487" s="72" t="n"/>
      <c r="AF487" s="72" t="n"/>
      <c r="AG487" s="72" t="n"/>
      <c r="AH487" s="72" t="n"/>
      <c r="AI487" s="72" t="n"/>
      <c r="AJ487" s="72" t="n"/>
      <c r="AK487" s="72" t="n"/>
      <c r="AL487" s="72" t="n"/>
      <c r="AM487" s="72" t="n"/>
      <c r="AN487" s="72" t="n"/>
      <c r="AO487" s="72" t="n"/>
      <c r="AP487" s="70">
        <f>COUNTIF(K487:AO487,"&gt;=0")</f>
        <v/>
      </c>
      <c r="AQ487" s="70">
        <f>IF(AP487&gt;0,SUM(K487:AO487),"")</f>
        <v/>
      </c>
      <c r="AR487" s="70">
        <f>IFERROR(VLOOKUP(A487,Climatologia_PP!A:U,9+Precipitacion!$E$2,FALSE),"")</f>
        <v/>
      </c>
      <c r="AS487" s="70">
        <f>IFERROR((AQ487/AR487)*100,"")</f>
        <v/>
      </c>
      <c r="AT487" s="70">
        <f>IFERROR(IF(AND((AQ487*$I$2*100/(AR487*AP487))&gt;100+3.33*AQ487-AR487*AP487/$I$2,AR487&lt;30),IF(100+3.33*AQ487-AR487*AP487/$I$2&gt;200,200,100+3.33*AQ487-AR487*AP487/$I$2),IF((AQ487*$I$2*100/(AR487*AP487))&lt;100+AQ487-3.33*AR487*AP487/$I$2,100+AQ487-3.33*AR487*AP487/$I$2,IF((AQ487*$I$2*100/(AR487*AP487))&gt;200,200,(AQ487*$I$2*100/(AR487*AP487))))),"")</f>
        <v/>
      </c>
      <c r="AU487" s="70">
        <f>IF(AP487&gt;0,MAX(K487:AO487),"")</f>
        <v/>
      </c>
      <c r="AV487" s="70">
        <f>IFERROR(VLOOKUP(A487,Maximos!A:AQ,8+(Precipitacion!$E$2-1)*3,FALSE),"")</f>
        <v/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7" s="72">
        <f>IFERROR(AU487-AV487,"NA")</f>
        <v/>
      </c>
    </row>
    <row r="488" ht="15" customHeight="1">
      <c r="A488" s="68" t="n">
        <v>24035400</v>
      </c>
      <c r="B488" s="69" t="inlineStr">
        <is>
          <t>Volcan El</t>
        </is>
      </c>
      <c r="C488" s="69" t="inlineStr">
        <is>
          <t>Area Operativa 08 - Santanderes-Arauca</t>
        </is>
      </c>
      <c r="D488" s="70" t="n">
        <v>-72.67777778</v>
      </c>
      <c r="E488" s="70" t="n">
        <v>6.845277778</v>
      </c>
      <c r="F488" s="68" t="n">
        <v>2841</v>
      </c>
      <c r="G488" s="68" t="n">
        <v>68</v>
      </c>
      <c r="H488" s="68" t="n">
        <v>68162</v>
      </c>
      <c r="I488" s="69" t="inlineStr">
        <is>
          <t>Santander</t>
        </is>
      </c>
      <c r="J488" s="69" t="inlineStr">
        <is>
          <t>Cerrito</t>
        </is>
      </c>
      <c r="K488" s="72" t="n">
        <v>0</v>
      </c>
      <c r="L488" s="72" t="n">
        <v>0.5</v>
      </c>
      <c r="M488" s="72" t="n">
        <v>0</v>
      </c>
      <c r="N488" s="72" t="n">
        <v>7.2</v>
      </c>
      <c r="O488" s="72" t="n">
        <v>0</v>
      </c>
      <c r="P488" s="72" t="n">
        <v>0</v>
      </c>
      <c r="Q488" s="72" t="n">
        <v>0</v>
      </c>
      <c r="R488" s="72" t="n">
        <v>0</v>
      </c>
      <c r="S488" s="72" t="n">
        <v>0</v>
      </c>
      <c r="T488" s="72" t="n"/>
      <c r="U488" s="72" t="n"/>
      <c r="V488" s="72" t="n"/>
      <c r="W488" s="72" t="n"/>
      <c r="X488" s="72" t="n"/>
      <c r="Y488" s="72" t="n"/>
      <c r="Z488" s="72" t="n"/>
      <c r="AA488" s="72" t="n"/>
      <c r="AB488" s="72" t="n"/>
      <c r="AC488" s="72" t="n"/>
      <c r="AD488" s="72" t="n"/>
      <c r="AE488" s="72" t="n"/>
      <c r="AF488" s="72" t="n"/>
      <c r="AG488" s="72" t="n"/>
      <c r="AH488" s="72" t="n"/>
      <c r="AI488" s="72" t="n"/>
      <c r="AJ488" s="72" t="n"/>
      <c r="AK488" s="72" t="n"/>
      <c r="AL488" s="72" t="n"/>
      <c r="AM488" s="72" t="n"/>
      <c r="AN488" s="72" t="n"/>
      <c r="AO488" s="72" t="n"/>
      <c r="AP488" s="70">
        <f>COUNTIF(K488:AO488,"&gt;=0")</f>
        <v/>
      </c>
      <c r="AQ488" s="70">
        <f>IF(AP488&gt;0,SUM(K488:AO488),"")</f>
        <v/>
      </c>
      <c r="AR488" s="70">
        <f>IFERROR(VLOOKUP(A488,Climatologia_PP!A:U,9+Precipitacion!$E$2,FALSE),"")</f>
        <v/>
      </c>
      <c r="AS488" s="70">
        <f>IFERROR((AQ488/AR488)*100,"")</f>
        <v/>
      </c>
      <c r="AT488" s="70">
        <f>IFERROR(IF(AND((AQ488*$I$2*100/(AR488*AP488))&gt;100+3.33*AQ488-AR488*AP488/$I$2,AR488&lt;30),IF(100+3.33*AQ488-AR488*AP488/$I$2&gt;200,200,100+3.33*AQ488-AR488*AP488/$I$2),IF((AQ488*$I$2*100/(AR488*AP488))&lt;100+AQ488-3.33*AR488*AP488/$I$2,100+AQ488-3.33*AR488*AP488/$I$2,IF((AQ488*$I$2*100/(AR488*AP488))&gt;200,200,(AQ488*$I$2*100/(AR488*AP488))))),"")</f>
        <v/>
      </c>
      <c r="AU488" s="70">
        <f>IF(AP488&gt;0,MAX(K488:AO488),"")</f>
        <v/>
      </c>
      <c r="AV488" s="70">
        <f>IFERROR(VLOOKUP(A488,Maximos!A:AQ,8+(Precipitacion!$E$2-1)*3,FALSE),"")</f>
        <v/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8" s="72">
        <f>IFERROR(AU488-AV488,"NA")</f>
        <v/>
      </c>
    </row>
    <row r="489" ht="14.25" customHeight="1">
      <c r="A489" s="68" t="n">
        <v>23155040</v>
      </c>
      <c r="B489" s="69" t="inlineStr">
        <is>
          <t>Centro El</t>
        </is>
      </c>
      <c r="C489" s="69" t="inlineStr">
        <is>
          <t>Area Operativa 08 - Santanderes-Arauca</t>
        </is>
      </c>
      <c r="D489" s="70" t="n">
        <v>-73.76508333</v>
      </c>
      <c r="E489" s="70" t="n">
        <v>6.859555556</v>
      </c>
      <c r="F489" s="68" t="n">
        <v>114</v>
      </c>
      <c r="G489" s="68" t="n">
        <v>68</v>
      </c>
      <c r="H489" s="68" t="n">
        <v>68081</v>
      </c>
      <c r="I489" s="69" t="inlineStr">
        <is>
          <t>Santander</t>
        </is>
      </c>
      <c r="J489" s="69" t="inlineStr">
        <is>
          <t>Barrancabermeja</t>
        </is>
      </c>
      <c r="K489" s="72" t="n">
        <v>0.4</v>
      </c>
      <c r="L489" s="72" t="n">
        <v>0.6</v>
      </c>
      <c r="M489" s="72" t="n">
        <v>0</v>
      </c>
      <c r="N489" s="72" t="n">
        <v>0</v>
      </c>
      <c r="O489" s="72" t="n">
        <v>0</v>
      </c>
      <c r="P489" s="72" t="n">
        <v>0</v>
      </c>
      <c r="Q489" s="72" t="n">
        <v>0</v>
      </c>
      <c r="R489" s="72" t="n">
        <v>0</v>
      </c>
      <c r="S489" s="72" t="n">
        <v>0</v>
      </c>
      <c r="T489" s="72" t="n"/>
      <c r="U489" s="72" t="n"/>
      <c r="V489" s="72" t="n"/>
      <c r="W489" s="72" t="n"/>
      <c r="X489" s="72" t="n"/>
      <c r="Y489" s="72" t="n"/>
      <c r="Z489" s="107" t="n"/>
      <c r="AA489" s="72" t="n"/>
      <c r="AB489" s="72" t="n"/>
      <c r="AC489" s="72" t="n"/>
      <c r="AD489" s="72" t="n"/>
      <c r="AE489" s="72" t="n"/>
      <c r="AF489" s="72" t="n"/>
      <c r="AG489" s="72" t="n"/>
      <c r="AH489" s="72" t="n"/>
      <c r="AI489" s="72" t="n"/>
      <c r="AJ489" s="72" t="n"/>
      <c r="AK489" s="72" t="n"/>
      <c r="AL489" s="72" t="n"/>
      <c r="AM489" s="72" t="n"/>
      <c r="AN489" s="72" t="n"/>
      <c r="AO489" s="72" t="n"/>
      <c r="AP489" s="70">
        <f>COUNTIF(K489:AO489,"&gt;=0")</f>
        <v/>
      </c>
      <c r="AQ489" s="70">
        <f>IF(AP489&gt;0,SUM(K489:AO489),"")</f>
        <v/>
      </c>
      <c r="AR489" s="70">
        <f>IFERROR(VLOOKUP(A489,Climatologia_PP!A:U,9+Precipitacion!$E$2,FALSE),"")</f>
        <v/>
      </c>
      <c r="AS489" s="70">
        <f>IFERROR((AQ489/AR489)*100,"")</f>
        <v/>
      </c>
      <c r="AT489" s="70">
        <f>IFERROR(IF(AND((AQ489*$I$2*100/(AR489*AP489))&gt;100+3.33*AQ489-AR489*AP489/$I$2,AR489&lt;30),IF(100+3.33*AQ489-AR489*AP489/$I$2&gt;200,200,100+3.33*AQ489-AR489*AP489/$I$2),IF((AQ489*$I$2*100/(AR489*AP489))&lt;100+AQ489-3.33*AR489*AP489/$I$2,100+AQ489-3.33*AR489*AP489/$I$2,IF((AQ489*$I$2*100/(AR489*AP489))&gt;200,200,(AQ489*$I$2*100/(AR489*AP489))))),"")</f>
        <v/>
      </c>
      <c r="AU489" s="70">
        <f>IF(AP489&gt;0,MAX(K489:AO489),"")</f>
        <v/>
      </c>
      <c r="AV489" s="70">
        <f>IFERROR(VLOOKUP(A489,Maximos!A:AQ,8+(Precipitacion!$E$2-1)*3,FALSE),"")</f>
        <v/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9" s="72">
        <f>IFERROR(AU489-AV489,"NA")</f>
        <v/>
      </c>
    </row>
    <row r="490" ht="15" customHeight="1">
      <c r="A490" s="68" t="n">
        <v>24015250</v>
      </c>
      <c r="B490" s="69" t="inlineStr">
        <is>
          <t>Laja La</t>
        </is>
      </c>
      <c r="C490" s="69" t="inlineStr">
        <is>
          <t>Area Operativa 08 - Santanderes-Arauca</t>
        </is>
      </c>
      <c r="D490" s="70" t="n">
        <v>-73.41538889</v>
      </c>
      <c r="E490" s="70" t="n">
        <v>6.237166667</v>
      </c>
      <c r="F490" s="68" t="n">
        <v>1400</v>
      </c>
      <c r="G490" s="68" t="n">
        <v>68</v>
      </c>
      <c r="H490" s="68" t="n">
        <v>68320</v>
      </c>
      <c r="I490" s="69" t="inlineStr">
        <is>
          <t>Santander</t>
        </is>
      </c>
      <c r="J490" s="69" t="inlineStr">
        <is>
          <t>Guadalupe</t>
        </is>
      </c>
      <c r="K490" s="72" t="n">
        <v>23</v>
      </c>
      <c r="L490" s="72" t="n">
        <v>0</v>
      </c>
      <c r="M490" s="72" t="n">
        <v>4</v>
      </c>
      <c r="N490" s="72" t="n">
        <v>10</v>
      </c>
      <c r="O490" s="72" t="n">
        <v>13</v>
      </c>
      <c r="P490" s="72" t="n">
        <v>0</v>
      </c>
      <c r="Q490" s="72" t="n">
        <v>0</v>
      </c>
      <c r="R490" s="72" t="n">
        <v>0</v>
      </c>
      <c r="S490" s="72" t="n">
        <v>33</v>
      </c>
      <c r="T490" s="72" t="n"/>
      <c r="U490" s="72" t="n"/>
      <c r="V490" s="72" t="n"/>
      <c r="W490" s="72" t="n"/>
      <c r="X490" s="72" t="n"/>
      <c r="Y490" s="72" t="n"/>
      <c r="Z490" s="72" t="n"/>
      <c r="AA490" s="72" t="n"/>
      <c r="AB490" s="72" t="n"/>
      <c r="AC490" s="72" t="n"/>
      <c r="AD490" s="72" t="n"/>
      <c r="AE490" s="72" t="n"/>
      <c r="AF490" s="72" t="n"/>
      <c r="AG490" s="72" t="n"/>
      <c r="AH490" s="72" t="n"/>
      <c r="AI490" s="72" t="n"/>
      <c r="AJ490" s="72" t="n"/>
      <c r="AK490" s="72" t="n"/>
      <c r="AL490" s="72" t="n"/>
      <c r="AM490" s="72" t="n"/>
      <c r="AN490" s="72" t="n"/>
      <c r="AO490" s="72" t="n"/>
      <c r="AP490" s="70">
        <f>COUNTIF(K490:AO490,"&gt;=0")</f>
        <v/>
      </c>
      <c r="AQ490" s="70">
        <f>IF(AP490&gt;0,SUM(K490:AO490),"")</f>
        <v/>
      </c>
      <c r="AR490" s="70">
        <f>IFERROR(VLOOKUP(A490,Climatologia_PP!A:U,9+Precipitacion!$E$2,FALSE),"")</f>
        <v/>
      </c>
      <c r="AS490" s="70">
        <f>IFERROR((AQ490/AR490)*100,"")</f>
        <v/>
      </c>
      <c r="AT490" s="70">
        <f>IFERROR(IF(AND((AQ490*$I$2*100/(AR490*AP490))&gt;100+3.33*AQ490-AR490*AP490/$I$2,AR490&lt;30),IF(100+3.33*AQ490-AR490*AP490/$I$2&gt;200,200,100+3.33*AQ490-AR490*AP490/$I$2),IF((AQ490*$I$2*100/(AR490*AP490))&lt;100+AQ490-3.33*AR490*AP490/$I$2,100+AQ490-3.33*AR490*AP490/$I$2,IF((AQ490*$I$2*100/(AR490*AP490))&gt;200,200,(AQ490*$I$2*100/(AR490*AP490))))),"")</f>
        <v/>
      </c>
      <c r="AU490" s="70">
        <f>IF(AP490&gt;0,MAX(K490:AO490),"")</f>
        <v/>
      </c>
      <c r="AV490" s="70">
        <f>IFERROR(VLOOKUP(A490,Maximos!A:AQ,8+(Precipitacion!$E$2-1)*3,FALSE),"")</f>
        <v/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0" s="72">
        <f>IFERROR(AU490-AV490,"NA")</f>
        <v/>
      </c>
    </row>
    <row r="491" ht="15" customHeight="1">
      <c r="A491" s="68" t="n">
        <v>24010240</v>
      </c>
      <c r="B491" s="69" t="inlineStr">
        <is>
          <t>Oiba</t>
        </is>
      </c>
      <c r="C491" s="69" t="inlineStr">
        <is>
          <t>Area Operativa 08 - Santanderes-Arauca</t>
        </is>
      </c>
      <c r="D491" s="70" t="n">
        <v>-73.30333333</v>
      </c>
      <c r="E491" s="70" t="n">
        <v>6.2625</v>
      </c>
      <c r="F491" s="68" t="n">
        <v>1400</v>
      </c>
      <c r="G491" s="68" t="n">
        <v>68</v>
      </c>
      <c r="H491" s="68" t="n">
        <v>68500</v>
      </c>
      <c r="I491" s="69" t="inlineStr">
        <is>
          <t>Santander</t>
        </is>
      </c>
      <c r="J491" s="69" t="inlineStr">
        <is>
          <t>Oiba</t>
        </is>
      </c>
      <c r="K491" s="72" t="n">
        <v>0</v>
      </c>
      <c r="L491" s="72" t="n">
        <v>12.9</v>
      </c>
      <c r="M491" s="72" t="n">
        <v>11.4</v>
      </c>
      <c r="N491" s="72" t="n">
        <v>0</v>
      </c>
      <c r="O491" s="72" t="n">
        <v>0</v>
      </c>
      <c r="P491" s="72" t="n">
        <v>0</v>
      </c>
      <c r="Q491" s="72" t="n">
        <v>0</v>
      </c>
      <c r="R491" s="72" t="n">
        <v>0</v>
      </c>
      <c r="S491" s="72" t="n">
        <v>18.6</v>
      </c>
      <c r="T491" s="72" t="n"/>
      <c r="U491" s="72" t="n"/>
      <c r="V491" s="72" t="n"/>
      <c r="W491" s="72" t="n"/>
      <c r="X491" s="72" t="n"/>
      <c r="Y491" s="72" t="n"/>
      <c r="Z491" s="72" t="n"/>
      <c r="AA491" s="72" t="n"/>
      <c r="AB491" s="72" t="n"/>
      <c r="AC491" s="72" t="n"/>
      <c r="AD491" s="72" t="n"/>
      <c r="AE491" s="72" t="n"/>
      <c r="AF491" s="72" t="n"/>
      <c r="AG491" s="72" t="n"/>
      <c r="AH491" s="72" t="n"/>
      <c r="AI491" s="72" t="n"/>
      <c r="AJ491" s="72" t="n"/>
      <c r="AK491" s="72" t="n"/>
      <c r="AL491" s="72" t="n"/>
      <c r="AM491" s="72" t="n"/>
      <c r="AN491" s="72" t="n"/>
      <c r="AO491" s="72" t="n"/>
      <c r="AP491" s="70">
        <f>COUNTIF(K491:AO491,"&gt;=0")</f>
        <v/>
      </c>
      <c r="AQ491" s="70">
        <f>IF(AP491&gt;0,SUM(K491:AO491),"")</f>
        <v/>
      </c>
      <c r="AR491" s="70">
        <f>IFERROR(VLOOKUP(A491,Climatologia_PP!A:U,9+Precipitacion!$E$2,FALSE),"")</f>
        <v/>
      </c>
      <c r="AS491" s="70">
        <f>IFERROR((AQ491/AR491)*100,"")</f>
        <v/>
      </c>
      <c r="AT491" s="70">
        <f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/>
      </c>
      <c r="AU491" s="70">
        <f>IF(AP491&gt;0,MAX(K491:AO491),"")</f>
        <v/>
      </c>
      <c r="AV491" s="70">
        <f>IFERROR(VLOOKUP(A491,Maximos!A:AQ,8+(Precipitacion!$E$2-1)*3,FALSE),"")</f>
        <v/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1" s="72">
        <f>IFERROR(AU491-AV491,"NA")</f>
        <v/>
      </c>
    </row>
    <row r="492" ht="15" customHeight="1">
      <c r="A492" s="68" t="n">
        <v>24020120</v>
      </c>
      <c r="B492" s="69" t="inlineStr">
        <is>
          <t>Coromoro</t>
        </is>
      </c>
      <c r="C492" s="69" t="inlineStr">
        <is>
          <t>Area Operativa 08 - Santanderes-Arauca</t>
        </is>
      </c>
      <c r="D492" s="70" t="n">
        <v>-73.04472222</v>
      </c>
      <c r="E492" s="70" t="n">
        <v>6.299444444</v>
      </c>
      <c r="F492" s="68" t="n">
        <v>1520</v>
      </c>
      <c r="G492" s="68" t="n">
        <v>68</v>
      </c>
      <c r="H492" s="68" t="n">
        <v>68217</v>
      </c>
      <c r="I492" s="69" t="inlineStr">
        <is>
          <t>Santander</t>
        </is>
      </c>
      <c r="J492" s="69" t="inlineStr">
        <is>
          <t>Coromoro</t>
        </is>
      </c>
      <c r="K492" s="72" t="n">
        <v>2</v>
      </c>
      <c r="L492" s="72" t="n">
        <v>0</v>
      </c>
      <c r="M492" s="72" t="n">
        <v>0</v>
      </c>
      <c r="N492" s="72" t="n">
        <v>0</v>
      </c>
      <c r="O492" s="72" t="n">
        <v>0</v>
      </c>
      <c r="P492" s="72" t="n">
        <v>0</v>
      </c>
      <c r="Q492" s="72" t="n">
        <v>0</v>
      </c>
      <c r="R492" s="72" t="n">
        <v>0</v>
      </c>
      <c r="S492" s="72" t="n">
        <v>0</v>
      </c>
      <c r="T492" s="72" t="n"/>
      <c r="U492" s="72" t="n"/>
      <c r="V492" s="72" t="n"/>
      <c r="W492" s="72" t="n"/>
      <c r="X492" s="72" t="n"/>
      <c r="Y492" s="72" t="n"/>
      <c r="Z492" s="72" t="n"/>
      <c r="AA492" s="72" t="n"/>
      <c r="AB492" s="72" t="n"/>
      <c r="AC492" s="72" t="n"/>
      <c r="AD492" s="72" t="n"/>
      <c r="AE492" s="72" t="n"/>
      <c r="AF492" s="72" t="n"/>
      <c r="AG492" s="72" t="n"/>
      <c r="AH492" s="72" t="n"/>
      <c r="AI492" s="72" t="n"/>
      <c r="AJ492" s="72" t="n"/>
      <c r="AK492" s="72" t="n"/>
      <c r="AL492" s="72" t="n"/>
      <c r="AM492" s="72" t="n"/>
      <c r="AN492" s="72" t="n"/>
      <c r="AO492" s="72" t="n"/>
      <c r="AP492" s="70">
        <f>COUNTIF(K492:AO492,"&gt;=0")</f>
        <v/>
      </c>
      <c r="AQ492" s="70">
        <f>IF(AP492&gt;0,SUM(K492:AO492),"")</f>
        <v/>
      </c>
      <c r="AR492" s="70">
        <f>IFERROR(VLOOKUP(A492,Climatologia_PP!A:U,9+Precipitacion!$E$2,FALSE),"")</f>
        <v/>
      </c>
      <c r="AS492" s="70">
        <f>IFERROR((AQ492/AR492)*100,"")</f>
        <v/>
      </c>
      <c r="AT492" s="70">
        <f>IFERROR(IF(AND((AQ492*$I$2*100/(AR492*AP492))&gt;100+3.33*AQ492-AR492*AP492/$I$2,AR492&lt;30),IF(100+3.33*AQ492-AR492*AP492/$I$2&gt;200,200,100+3.33*AQ492-AR492*AP492/$I$2),IF((AQ492*$I$2*100/(AR492*AP492))&lt;100+AQ492-3.33*AR492*AP492/$I$2,100+AQ492-3.33*AR492*AP492/$I$2,IF((AQ492*$I$2*100/(AR492*AP492))&gt;200,200,(AQ492*$I$2*100/(AR492*AP492))))),"")</f>
        <v/>
      </c>
      <c r="AU492" s="70">
        <f>IF(AP492&gt;0,MAX(K492:AO492),"")</f>
        <v/>
      </c>
      <c r="AV492" s="70">
        <f>IFERROR(VLOOKUP(A492,Maximos!A:AQ,8+(Precipitacion!$E$2-1)*3,FALSE),"")</f>
        <v/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2" s="72">
        <f>IFERROR(AU492-AV492,"NA")</f>
        <v/>
      </c>
    </row>
    <row r="493" ht="15" customHeight="1">
      <c r="A493" s="68" t="n">
        <v>23125120</v>
      </c>
      <c r="B493" s="69" t="inlineStr">
        <is>
          <t>Cimitarra</t>
        </is>
      </c>
      <c r="C493" s="69" t="inlineStr">
        <is>
          <t>Area Operativa 08 - Santanderes-Arauca</t>
        </is>
      </c>
      <c r="D493" s="70" t="n">
        <v>-73.95222222</v>
      </c>
      <c r="E493" s="70" t="n">
        <v>6.308611111</v>
      </c>
      <c r="F493" s="68" t="n">
        <v>198</v>
      </c>
      <c r="G493" s="68" t="n">
        <v>68</v>
      </c>
      <c r="H493" s="68" t="n">
        <v>68190</v>
      </c>
      <c r="I493" s="69" t="inlineStr">
        <is>
          <t>Santander</t>
        </is>
      </c>
      <c r="J493" s="69" t="inlineStr">
        <is>
          <t>Cimitarra</t>
        </is>
      </c>
      <c r="K493" s="72" t="n">
        <v>0.7</v>
      </c>
      <c r="L493" s="72" t="n">
        <v>0.4</v>
      </c>
      <c r="M493" s="72" t="n">
        <v>2.4</v>
      </c>
      <c r="N493" s="72" t="n">
        <v>1.1</v>
      </c>
      <c r="O493" s="72" t="n">
        <v>0</v>
      </c>
      <c r="P493" s="72" t="n">
        <v>0</v>
      </c>
      <c r="Q493" s="72" t="n">
        <v>0</v>
      </c>
      <c r="R493" s="72" t="n">
        <v>0</v>
      </c>
      <c r="S493" s="72" t="n">
        <v>0.6</v>
      </c>
      <c r="T493" s="72" t="n"/>
      <c r="U493" s="72" t="n"/>
      <c r="V493" s="72" t="n"/>
      <c r="W493" s="72" t="n"/>
      <c r="X493" s="72" t="n"/>
      <c r="Y493" s="72" t="n"/>
      <c r="Z493" s="72" t="n"/>
      <c r="AA493" s="72" t="n"/>
      <c r="AB493" s="72" t="n"/>
      <c r="AC493" s="72" t="n"/>
      <c r="AD493" s="72" t="n"/>
      <c r="AE493" s="72" t="n"/>
      <c r="AF493" s="72" t="n"/>
      <c r="AG493" s="72" t="n"/>
      <c r="AH493" s="72" t="n"/>
      <c r="AI493" s="72" t="n"/>
      <c r="AJ493" s="72" t="n"/>
      <c r="AK493" s="72" t="n"/>
      <c r="AL493" s="72" t="n"/>
      <c r="AM493" s="72" t="n"/>
      <c r="AN493" s="72" t="n"/>
      <c r="AO493" s="72" t="n"/>
      <c r="AP493" s="70">
        <f>COUNTIF(K493:AO493,"&gt;=0")</f>
        <v/>
      </c>
      <c r="AQ493" s="70">
        <f>IF(AP493&gt;0,SUM(K493:AO493),"")</f>
        <v/>
      </c>
      <c r="AR493" s="70">
        <f>IFERROR(VLOOKUP(A493,Climatologia_PP!A:U,9+Precipitacion!$E$2,FALSE),"")</f>
        <v/>
      </c>
      <c r="AS493" s="70">
        <f>IFERROR((AQ493/AR493)*100,"")</f>
        <v/>
      </c>
      <c r="AT493" s="70">
        <f>IFERROR(IF(AND((AQ493*$I$2*100/(AR493*AP493))&gt;100+3.33*AQ493-AR493*AP493/$I$2,AR493&lt;30),IF(100+3.33*AQ493-AR493*AP493/$I$2&gt;200,200,100+3.33*AQ493-AR493*AP493/$I$2),IF((AQ493*$I$2*100/(AR493*AP493))&lt;100+AQ493-3.33*AR493*AP493/$I$2,100+AQ493-3.33*AR493*AP493/$I$2,IF((AQ493*$I$2*100/(AR493*AP493))&gt;200,200,(AQ493*$I$2*100/(AR493*AP493))))),"")</f>
        <v/>
      </c>
      <c r="AU493" s="70">
        <f>IF(AP493&gt;0,MAX(K493:AO493),"")</f>
        <v/>
      </c>
      <c r="AV493" s="70">
        <f>IFERROR(VLOOKUP(A493,Maximos!A:AQ,8+(Precipitacion!$E$2-1)*3,FALSE),"")</f>
        <v/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3" s="72">
        <f>IFERROR(AU493-AV493,"NA")</f>
        <v/>
      </c>
    </row>
    <row r="494" ht="15" customHeight="1">
      <c r="A494" s="68" t="n">
        <v>24011070</v>
      </c>
      <c r="B494" s="69" t="inlineStr">
        <is>
          <t>Santuario El</t>
        </is>
      </c>
      <c r="C494" s="69" t="inlineStr">
        <is>
          <t>Area Operativa 08 - Santanderes-Arauca</t>
        </is>
      </c>
      <c r="D494" s="70" t="n">
        <v>-73.467411111</v>
      </c>
      <c r="E494" s="70" t="n">
        <v>6.323932778</v>
      </c>
      <c r="F494" s="68" t="n">
        <v>1799</v>
      </c>
      <c r="G494" s="68" t="n">
        <v>68</v>
      </c>
      <c r="H494" s="68" t="n">
        <v>68211</v>
      </c>
      <c r="I494" s="69" t="inlineStr">
        <is>
          <t>Santander</t>
        </is>
      </c>
      <c r="J494" s="69" t="inlineStr">
        <is>
          <t>Contratación</t>
        </is>
      </c>
      <c r="K494" s="72" t="n">
        <v>19</v>
      </c>
      <c r="L494" s="72" t="n">
        <v>17</v>
      </c>
      <c r="M494" s="72" t="n">
        <v>43</v>
      </c>
      <c r="N494" s="72" t="n">
        <v>33</v>
      </c>
      <c r="O494" s="72" t="n">
        <v>0</v>
      </c>
      <c r="P494" s="72" t="n">
        <v>0</v>
      </c>
      <c r="Q494" s="72" t="n">
        <v>0</v>
      </c>
      <c r="R494" s="72" t="n">
        <v>0</v>
      </c>
      <c r="S494" s="72" t="n">
        <v>4</v>
      </c>
      <c r="T494" s="72" t="n"/>
      <c r="U494" s="72" t="n"/>
      <c r="V494" s="72" t="n"/>
      <c r="W494" s="72" t="n"/>
      <c r="X494" s="72" t="n"/>
      <c r="Y494" s="72" t="n"/>
      <c r="Z494" s="72" t="n"/>
      <c r="AA494" s="72" t="n"/>
      <c r="AB494" s="72" t="n"/>
      <c r="AC494" s="72" t="n"/>
      <c r="AD494" s="72" t="n"/>
      <c r="AE494" s="72" t="n"/>
      <c r="AF494" s="72" t="n"/>
      <c r="AG494" s="72" t="n"/>
      <c r="AH494" s="72" t="n"/>
      <c r="AI494" s="72" t="n"/>
      <c r="AJ494" s="72" t="n"/>
      <c r="AK494" s="72" t="n"/>
      <c r="AL494" s="72" t="n"/>
      <c r="AM494" s="72" t="n"/>
      <c r="AN494" s="72" t="n"/>
      <c r="AO494" s="72" t="n"/>
      <c r="AP494" s="70">
        <f>COUNTIF(K494:AO494,"&gt;=0")</f>
        <v/>
      </c>
      <c r="AQ494" s="70">
        <f>IF(AP494&gt;0,SUM(K494:AO494),"")</f>
        <v/>
      </c>
      <c r="AR494" s="70">
        <f>IFERROR(VLOOKUP(A494,Climatologia_PP!A:U,9+Precipitacion!$E$2,FALSE),"")</f>
        <v/>
      </c>
      <c r="AS494" s="70">
        <f>IFERROR((AQ494/AR494)*100,"")</f>
        <v/>
      </c>
      <c r="AT494" s="70">
        <f>IFERROR(IF(AND((AQ494*$I$2*100/(AR494*AP494))&gt;100+3.33*AQ494-AR494*AP494/$I$2,AR494&lt;30),IF(100+3.33*AQ494-AR494*AP494/$I$2&gt;200,200,100+3.33*AQ494-AR494*AP494/$I$2),IF((AQ494*$I$2*100/(AR494*AP494))&lt;100+AQ494-3.33*AR494*AP494/$I$2,100+AQ494-3.33*AR494*AP494/$I$2,IF((AQ494*$I$2*100/(AR494*AP494))&gt;200,200,(AQ494*$I$2*100/(AR494*AP494))))),"")</f>
        <v/>
      </c>
      <c r="AU494" s="70">
        <f>IF(AP494&gt;0,MAX(K494:AO494),"")</f>
        <v/>
      </c>
      <c r="AV494" s="70">
        <f>IFERROR(VLOOKUP(A494,Maximos!A:AQ,8+(Precipitacion!$E$2-1)*3,FALSE),"")</f>
        <v/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4" s="72">
        <f>IFERROR(AU494-AV494,"NA")</f>
        <v/>
      </c>
    </row>
    <row r="495" ht="15" customHeight="1">
      <c r="A495" s="68" t="n">
        <v>24015260</v>
      </c>
      <c r="B495" s="69" t="inlineStr">
        <is>
          <t>Chima</t>
        </is>
      </c>
      <c r="C495" s="69" t="inlineStr">
        <is>
          <t>Area Operativa 08 - Santanderes-Arauca</t>
        </is>
      </c>
      <c r="D495" s="70" t="n">
        <v>-73.36833333</v>
      </c>
      <c r="E495" s="70" t="n">
        <v>6.355</v>
      </c>
      <c r="F495" s="68" t="n">
        <v>190</v>
      </c>
      <c r="G495" s="68" t="n">
        <v>68</v>
      </c>
      <c r="H495" s="68" t="n">
        <v>68176</v>
      </c>
      <c r="I495" s="69" t="inlineStr">
        <is>
          <t>Santander</t>
        </is>
      </c>
      <c r="J495" s="69" t="inlineStr">
        <is>
          <t>Chima</t>
        </is>
      </c>
      <c r="K495" s="72" t="n">
        <v>0</v>
      </c>
      <c r="L495" s="72" t="n">
        <v>0</v>
      </c>
      <c r="M495" s="72" t="n">
        <v>3.4</v>
      </c>
      <c r="N495" s="72" t="n">
        <v>4.6</v>
      </c>
      <c r="O495" s="72" t="n">
        <v>0</v>
      </c>
      <c r="P495" s="72" t="n">
        <v>0</v>
      </c>
      <c r="Q495" s="72" t="n">
        <v>0</v>
      </c>
      <c r="R495" s="72" t="n">
        <v>0</v>
      </c>
      <c r="S495" s="72" t="n">
        <v>0</v>
      </c>
      <c r="T495" s="72" t="n"/>
      <c r="U495" s="72" t="n"/>
      <c r="V495" s="72" t="n"/>
      <c r="W495" s="72" t="n"/>
      <c r="X495" s="72" t="n"/>
      <c r="Y495" s="72" t="n"/>
      <c r="Z495" s="72" t="n"/>
      <c r="AA495" s="72" t="n"/>
      <c r="AB495" s="72" t="n"/>
      <c r="AC495" s="72" t="n"/>
      <c r="AD495" s="72" t="n"/>
      <c r="AE495" s="72" t="n"/>
      <c r="AF495" s="72" t="n"/>
      <c r="AG495" s="72" t="n"/>
      <c r="AH495" s="72" t="n"/>
      <c r="AI495" s="72" t="n"/>
      <c r="AJ495" s="72" t="n"/>
      <c r="AK495" s="72" t="n"/>
      <c r="AL495" s="72" t="n"/>
      <c r="AM495" s="72" t="n"/>
      <c r="AN495" s="72" t="n"/>
      <c r="AO495" s="72" t="n"/>
      <c r="AP495" s="70">
        <f>COUNTIF(K495:AO495,"&gt;=0")</f>
        <v/>
      </c>
      <c r="AQ495" s="70">
        <f>IF(AP495&gt;0,SUM(K495:AO495),"")</f>
        <v/>
      </c>
      <c r="AR495" s="70">
        <f>IFERROR(VLOOKUP(A495,Climatologia_PP!A:U,9+Precipitacion!$E$2,FALSE),"")</f>
        <v/>
      </c>
      <c r="AS495" s="70">
        <f>IFERROR((AQ495/AR495)*100,"")</f>
        <v/>
      </c>
      <c r="AT495" s="70">
        <f>IFERROR(IF(AND((AQ495*$I$2*100/(AR495*AP495))&gt;100+3.33*AQ495-AR495*AP495/$I$2,AR495&lt;30),IF(100+3.33*AQ495-AR495*AP495/$I$2&gt;200,200,100+3.33*AQ495-AR495*AP495/$I$2),IF((AQ495*$I$2*100/(AR495*AP495))&lt;100+AQ495-3.33*AR495*AP495/$I$2,100+AQ495-3.33*AR495*AP495/$I$2,IF((AQ495*$I$2*100/(AR495*AP495))&gt;200,200,(AQ495*$I$2*100/(AR495*AP495))))),"")</f>
        <v/>
      </c>
      <c r="AU495" s="70">
        <f>IF(AP495&gt;0,MAX(K495:AO495),"")</f>
        <v/>
      </c>
      <c r="AV495" s="70">
        <f>IFERROR(VLOOKUP(A495,Maximos!A:AQ,8+(Precipitacion!$E$2-1)*3,FALSE),"")</f>
        <v/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5" s="72">
        <f>IFERROR(AU495-AV495,"NA")</f>
        <v/>
      </c>
    </row>
    <row r="496" ht="15" customHeight="1">
      <c r="A496" s="68" t="n">
        <v>24010230</v>
      </c>
      <c r="B496" s="69" t="inlineStr">
        <is>
          <t>Confines</t>
        </is>
      </c>
      <c r="C496" s="69" t="inlineStr">
        <is>
          <t>Area Operativa 08 - Santanderes-Arauca</t>
        </is>
      </c>
      <c r="D496" s="70" t="n">
        <v>-73.23972222</v>
      </c>
      <c r="E496" s="70" t="n">
        <v>6.355277778</v>
      </c>
      <c r="F496" s="68" t="n">
        <v>1523</v>
      </c>
      <c r="G496" s="68" t="n">
        <v>68</v>
      </c>
      <c r="H496" s="68" t="n">
        <v>68209</v>
      </c>
      <c r="I496" s="69" t="inlineStr">
        <is>
          <t>Santander</t>
        </is>
      </c>
      <c r="J496" s="69" t="inlineStr">
        <is>
          <t>Confines</t>
        </is>
      </c>
      <c r="K496" s="72" t="n">
        <v>0.7</v>
      </c>
      <c r="L496" s="72" t="n">
        <v>0.8</v>
      </c>
      <c r="M496" s="72" t="n">
        <v>2.4</v>
      </c>
      <c r="N496" s="72" t="n">
        <v>0.4</v>
      </c>
      <c r="O496" s="72" t="n">
        <v>0</v>
      </c>
      <c r="P496" s="72" t="n">
        <v>0</v>
      </c>
      <c r="Q496" s="72" t="n">
        <v>0</v>
      </c>
      <c r="R496" s="72" t="n">
        <v>0</v>
      </c>
      <c r="S496" s="72" t="n">
        <v>0</v>
      </c>
      <c r="T496" s="72" t="n"/>
      <c r="U496" s="72" t="n"/>
      <c r="V496" s="72" t="n"/>
      <c r="W496" s="72" t="n"/>
      <c r="X496" s="72" t="n"/>
      <c r="Y496" s="72" t="n"/>
      <c r="Z496" s="72" t="n"/>
      <c r="AA496" s="72" t="n"/>
      <c r="AB496" s="72" t="n"/>
      <c r="AC496" s="72" t="n"/>
      <c r="AD496" s="72" t="n"/>
      <c r="AE496" s="72" t="n"/>
      <c r="AF496" s="72" t="n"/>
      <c r="AG496" s="72" t="n"/>
      <c r="AH496" s="72" t="n"/>
      <c r="AI496" s="72" t="n"/>
      <c r="AJ496" s="72" t="n"/>
      <c r="AK496" s="72" t="n"/>
      <c r="AL496" s="72" t="n"/>
      <c r="AM496" s="72" t="n"/>
      <c r="AN496" s="72" t="n"/>
      <c r="AO496" s="72" t="n"/>
      <c r="AP496" s="70">
        <f>COUNTIF(K496:AO496,"&gt;=0")</f>
        <v/>
      </c>
      <c r="AQ496" s="70">
        <f>IF(AP496&gt;0,SUM(K496:AO496),"")</f>
        <v/>
      </c>
      <c r="AR496" s="70">
        <f>IFERROR(VLOOKUP(A496,Climatologia_PP!A:U,9+Precipitacion!$E$2,FALSE),"")</f>
        <v/>
      </c>
      <c r="AS496" s="70">
        <f>IFERROR((AQ496/AR496)*100,"")</f>
        <v/>
      </c>
      <c r="AT496" s="70">
        <f>IFERROR(IF(AND((AQ496*$I$2*100/(AR496*AP496))&gt;100+3.33*AQ496-AR496*AP496/$I$2,AR496&lt;30),IF(100+3.33*AQ496-AR496*AP496/$I$2&gt;200,200,100+3.33*AQ496-AR496*AP496/$I$2),IF((AQ496*$I$2*100/(AR496*AP496))&lt;100+AQ496-3.33*AR496*AP496/$I$2,100+AQ496-3.33*AR496*AP496/$I$2,IF((AQ496*$I$2*100/(AR496*AP496))&gt;200,200,(AQ496*$I$2*100/(AR496*AP496))))),"")</f>
        <v/>
      </c>
      <c r="AU496" s="70">
        <f>IF(AP496&gt;0,MAX(K496:AO496),"")</f>
        <v/>
      </c>
      <c r="AV496" s="70">
        <f>IFERROR(VLOOKUP(A496,Maximos!A:AQ,8+(Precipitacion!$E$2-1)*3,FALSE),"")</f>
        <v/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6" s="72">
        <f>IFERROR(AU496-AV496,"NA")</f>
        <v/>
      </c>
    </row>
    <row r="497" ht="15" customHeight="1">
      <c r="A497" s="68" t="n">
        <v>24020080</v>
      </c>
      <c r="B497" s="69" t="inlineStr">
        <is>
          <t>Valle De San Jose</t>
        </is>
      </c>
      <c r="C497" s="69" t="inlineStr">
        <is>
          <t>Area Operativa 08 - Santanderes-Arauca</t>
        </is>
      </c>
      <c r="D497" s="70" t="n">
        <v>-73.14277778</v>
      </c>
      <c r="E497" s="70" t="n">
        <v>6.441111111</v>
      </c>
      <c r="F497" s="68" t="n">
        <v>1300</v>
      </c>
      <c r="G497" s="68" t="n">
        <v>68</v>
      </c>
      <c r="H497" s="68" t="n">
        <v>68855</v>
      </c>
      <c r="I497" s="69" t="inlineStr">
        <is>
          <t>Santander</t>
        </is>
      </c>
      <c r="J497" s="69" t="inlineStr">
        <is>
          <t>Valle De San José</t>
        </is>
      </c>
      <c r="K497" s="72" t="n">
        <v>4.3</v>
      </c>
      <c r="L497" s="72" t="n">
        <v>0</v>
      </c>
      <c r="M497" s="72" t="n">
        <v>3.2</v>
      </c>
      <c r="N497" s="72" t="n">
        <v>5.1</v>
      </c>
      <c r="O497" s="72" t="n">
        <v>0</v>
      </c>
      <c r="P497" s="72" t="n">
        <v>0</v>
      </c>
      <c r="Q497" s="72" t="n">
        <v>0</v>
      </c>
      <c r="R497" s="72" t="n">
        <v>0</v>
      </c>
      <c r="S497" s="72" t="n">
        <v>6.4</v>
      </c>
      <c r="T497" s="72" t="n"/>
      <c r="U497" s="72" t="n"/>
      <c r="V497" s="72" t="n"/>
      <c r="W497" s="72" t="n"/>
      <c r="X497" s="72" t="n"/>
      <c r="Y497" s="72" t="n"/>
      <c r="Z497" s="72" t="n"/>
      <c r="AA497" s="72" t="n"/>
      <c r="AB497" s="72" t="n"/>
      <c r="AC497" s="72" t="n"/>
      <c r="AD497" s="72" t="n"/>
      <c r="AE497" s="72" t="n"/>
      <c r="AF497" s="72" t="n"/>
      <c r="AG497" s="72" t="n"/>
      <c r="AH497" s="72" t="n"/>
      <c r="AI497" s="72" t="n"/>
      <c r="AJ497" s="72" t="n"/>
      <c r="AK497" s="72" t="n"/>
      <c r="AL497" s="72" t="n"/>
      <c r="AM497" s="72" t="n"/>
      <c r="AN497" s="72" t="n"/>
      <c r="AO497" s="72" t="n"/>
      <c r="AP497" s="70">
        <f>COUNTIF(K497:AO497,"&gt;=0")</f>
        <v/>
      </c>
      <c r="AQ497" s="70">
        <f>IF(AP497&gt;0,SUM(K497:AO497),"")</f>
        <v/>
      </c>
      <c r="AR497" s="70">
        <f>IFERROR(VLOOKUP(A497,Climatologia_PP!A:U,9+Precipitacion!$E$2,FALSE),"")</f>
        <v/>
      </c>
      <c r="AS497" s="70">
        <f>IFERROR((AQ497/AR497)*100,"")</f>
        <v/>
      </c>
      <c r="AT497" s="70">
        <f>IFERROR(IF(AND((AQ497*$I$2*100/(AR497*AP497))&gt;100+3.33*AQ497-AR497*AP497/$I$2,AR497&lt;30),IF(100+3.33*AQ497-AR497*AP497/$I$2&gt;200,200,100+3.33*AQ497-AR497*AP497/$I$2),IF((AQ497*$I$2*100/(AR497*AP497))&lt;100+AQ497-3.33*AR497*AP497/$I$2,100+AQ497-3.33*AR497*AP497/$I$2,IF((AQ497*$I$2*100/(AR497*AP497))&gt;200,200,(AQ497*$I$2*100/(AR497*AP497))))),"")</f>
        <v/>
      </c>
      <c r="AU497" s="70">
        <f>IF(AP497&gt;0,MAX(K497:AO497),"")</f>
        <v/>
      </c>
      <c r="AV497" s="70">
        <f>IFERROR(VLOOKUP(A497,Maximos!A:AQ,8+(Precipitacion!$E$2-1)*3,FALSE),"")</f>
        <v/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7" s="72">
        <f>IFERROR(AU497-AV497,"NA")</f>
        <v/>
      </c>
    </row>
    <row r="498" ht="15" customHeight="1">
      <c r="A498" s="68" t="n">
        <v>24010660</v>
      </c>
      <c r="B498" s="69" t="inlineStr">
        <is>
          <t>Simacota</t>
        </is>
      </c>
      <c r="C498" s="69" t="inlineStr">
        <is>
          <t>Area Operativa 08 - Santanderes-Arauca</t>
        </is>
      </c>
      <c r="D498" s="70" t="n">
        <v>-73.33388889</v>
      </c>
      <c r="E498" s="70" t="n">
        <v>6.443611111</v>
      </c>
      <c r="F498" s="68" t="n">
        <v>150</v>
      </c>
      <c r="G498" s="68" t="n">
        <v>68</v>
      </c>
      <c r="H498" s="68" t="n">
        <v>68745</v>
      </c>
      <c r="I498" s="69" t="inlineStr">
        <is>
          <t>Santander</t>
        </is>
      </c>
      <c r="J498" s="69" t="inlineStr">
        <is>
          <t>Simacota</t>
        </is>
      </c>
      <c r="K498" s="72" t="n">
        <v>0</v>
      </c>
      <c r="L498" s="72" t="n">
        <v>3</v>
      </c>
      <c r="M498" s="72" t="n">
        <v>0</v>
      </c>
      <c r="N498" s="72" t="n">
        <v>0</v>
      </c>
      <c r="O498" s="72" t="n">
        <v>0</v>
      </c>
      <c r="P498" s="72" t="n">
        <v>0</v>
      </c>
      <c r="Q498" s="72" t="n">
        <v>0</v>
      </c>
      <c r="R498" s="72" t="n">
        <v>0</v>
      </c>
      <c r="S498" s="72" t="n">
        <v>27</v>
      </c>
      <c r="T498" s="72" t="n"/>
      <c r="U498" s="72" t="n"/>
      <c r="V498" s="72" t="n"/>
      <c r="W498" s="72" t="n"/>
      <c r="X498" s="72" t="n"/>
      <c r="Y498" s="72" t="n"/>
      <c r="Z498" s="72" t="n"/>
      <c r="AA498" s="72" t="n"/>
      <c r="AB498" s="72" t="n"/>
      <c r="AC498" s="72" t="n"/>
      <c r="AD498" s="72" t="n"/>
      <c r="AE498" s="72" t="n"/>
      <c r="AF498" s="72" t="n"/>
      <c r="AG498" s="72" t="n"/>
      <c r="AH498" s="72" t="n"/>
      <c r="AI498" s="72" t="n"/>
      <c r="AJ498" s="72" t="n"/>
      <c r="AK498" s="72" t="n"/>
      <c r="AL498" s="72" t="n"/>
      <c r="AM498" s="72" t="n"/>
      <c r="AN498" s="72" t="n"/>
      <c r="AO498" s="72" t="n"/>
      <c r="AP498" s="70">
        <f>COUNTIF(K498:AO498,"&gt;=0")</f>
        <v/>
      </c>
      <c r="AQ498" s="70">
        <f>IF(AP498&gt;0,SUM(K498:AO498),"")</f>
        <v/>
      </c>
      <c r="AR498" s="70">
        <f>IFERROR(VLOOKUP(A498,Climatologia_PP!A:U,9+Precipitacion!$E$2,FALSE),"")</f>
        <v/>
      </c>
      <c r="AS498" s="70">
        <f>IFERROR((AQ498/AR498)*100,"")</f>
        <v/>
      </c>
      <c r="AT498" s="70">
        <f>IFERROR(IF(AND((AQ498*$I$2*100/(AR498*AP498))&gt;100+3.33*AQ498-AR498*AP498/$I$2,AR498&lt;30),IF(100+3.33*AQ498-AR498*AP498/$I$2&gt;200,200,100+3.33*AQ498-AR498*AP498/$I$2),IF((AQ498*$I$2*100/(AR498*AP498))&lt;100+AQ498-3.33*AR498*AP498/$I$2,100+AQ498-3.33*AR498*AP498/$I$2,IF((AQ498*$I$2*100/(AR498*AP498))&gt;200,200,(AQ498*$I$2*100/(AR498*AP498))))),"")</f>
        <v/>
      </c>
      <c r="AU498" s="70">
        <f>IF(AP498&gt;0,MAX(K498:AO498),"")</f>
        <v/>
      </c>
      <c r="AV498" s="70">
        <f>IFERROR(VLOOKUP(A498,Maximos!A:AQ,8+(Precipitacion!$E$2-1)*3,FALSE),"")</f>
        <v/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8" s="72">
        <f>IFERROR(AU498-AV498,"NA")</f>
        <v/>
      </c>
    </row>
    <row r="499" ht="15" customHeight="1">
      <c r="A499" s="68" t="n">
        <v>24025040</v>
      </c>
      <c r="B499" s="69" t="inlineStr">
        <is>
          <t>Escuela Agricola Mogotes</t>
        </is>
      </c>
      <c r="C499" s="69" t="inlineStr">
        <is>
          <t>Area Operativa 08 - Santanderes-Arauca</t>
        </is>
      </c>
      <c r="D499" s="70" t="n">
        <v>-72.96888889</v>
      </c>
      <c r="E499" s="70" t="n">
        <v>6.47</v>
      </c>
      <c r="F499" s="68" t="n">
        <v>1673</v>
      </c>
      <c r="G499" s="68" t="n">
        <v>68</v>
      </c>
      <c r="H499" s="68" t="n">
        <v>68464</v>
      </c>
      <c r="I499" s="69" t="inlineStr">
        <is>
          <t>Santander</t>
        </is>
      </c>
      <c r="J499" s="69" t="inlineStr">
        <is>
          <t>Mogotes</t>
        </is>
      </c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  <c r="AA499" s="72" t="n"/>
      <c r="AB499" s="72" t="n"/>
      <c r="AC499" s="72" t="n"/>
      <c r="AD499" s="72" t="n"/>
      <c r="AE499" s="72" t="n"/>
      <c r="AF499" s="72" t="n"/>
      <c r="AG499" s="72" t="n"/>
      <c r="AH499" s="72" t="n"/>
      <c r="AI499" s="72" t="n"/>
      <c r="AJ499" s="72" t="n"/>
      <c r="AK499" s="72" t="n"/>
      <c r="AL499" s="72" t="n"/>
      <c r="AM499" s="72" t="n"/>
      <c r="AN499" s="72" t="n"/>
      <c r="AO499" s="72" t="n"/>
      <c r="AP499" s="70">
        <f>COUNTIF(K499:AO499,"&gt;=0")</f>
        <v/>
      </c>
      <c r="AQ499" s="70">
        <f>IF(AP499&gt;0,SUM(K499:AO499),"")</f>
        <v/>
      </c>
      <c r="AR499" s="70">
        <f>IFERROR(VLOOKUP(A499,Climatologia_PP!A:U,9+Precipitacion!$E$2,FALSE),"")</f>
        <v/>
      </c>
      <c r="AS499" s="70">
        <f>IFERROR((AQ499/AR499)*100,"")</f>
        <v/>
      </c>
      <c r="AT499" s="70">
        <f>IFERROR(IF(AND((AQ499*$I$2*100/(AR499*AP499))&gt;100+3.33*AQ499-AR499*AP499/$I$2,AR499&lt;30),IF(100+3.33*AQ499-AR499*AP499/$I$2&gt;200,200,100+3.33*AQ499-AR499*AP499/$I$2),IF((AQ499*$I$2*100/(AR499*AP499))&lt;100+AQ499-3.33*AR499*AP499/$I$2,100+AQ499-3.33*AR499*AP499/$I$2,IF((AQ499*$I$2*100/(AR499*AP499))&gt;200,200,(AQ499*$I$2*100/(AR499*AP499))))),"")</f>
        <v/>
      </c>
      <c r="AU499" s="70">
        <f>IF(AP499&gt;0,MAX(K499:AO499),"")</f>
        <v/>
      </c>
      <c r="AV499" s="70">
        <f>IFERROR(VLOOKUP(A499,Maximos!A:AQ,8+(Precipitacion!$E$2-1)*3,FALSE),"")</f>
        <v/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9" s="72">
        <f>IFERROR(AU499-AV499,"NA")</f>
        <v/>
      </c>
    </row>
    <row r="500" ht="15" customHeight="1">
      <c r="A500" s="68" t="n">
        <v>24025020</v>
      </c>
      <c r="B500" s="69" t="inlineStr">
        <is>
          <t>Cucharo El</t>
        </is>
      </c>
      <c r="C500" s="69" t="inlineStr">
        <is>
          <t>Area Operativa 08 - Santanderes-Arauca</t>
        </is>
      </c>
      <c r="D500" s="70" t="n">
        <v>-73.19916667</v>
      </c>
      <c r="E500" s="70" t="n">
        <v>6.532222222</v>
      </c>
      <c r="F500" s="68" t="n">
        <v>975</v>
      </c>
      <c r="G500" s="68" t="n">
        <v>68</v>
      </c>
      <c r="H500" s="68" t="n">
        <v>68549</v>
      </c>
      <c r="I500" s="69" t="inlineStr">
        <is>
          <t>Santander</t>
        </is>
      </c>
      <c r="J500" s="69" t="inlineStr">
        <is>
          <t>Pinchote</t>
        </is>
      </c>
      <c r="K500" s="72" t="n">
        <v>1.2</v>
      </c>
      <c r="L500" s="72" t="n">
        <v>2</v>
      </c>
      <c r="M500" s="72" t="n">
        <v>0</v>
      </c>
      <c r="N500" s="72" t="n">
        <v>2.7</v>
      </c>
      <c r="O500" s="72" t="n">
        <v>0</v>
      </c>
      <c r="P500" s="72" t="n">
        <v>0</v>
      </c>
      <c r="Q500" s="72" t="n">
        <v>0</v>
      </c>
      <c r="R500" s="72" t="n">
        <v>0</v>
      </c>
      <c r="S500" s="72" t="n">
        <v/>
      </c>
      <c r="T500" s="72" t="n"/>
      <c r="U500" s="72" t="n"/>
      <c r="V500" s="72" t="n"/>
      <c r="W500" s="72" t="n"/>
      <c r="X500" s="72" t="n"/>
      <c r="Y500" s="72" t="n"/>
      <c r="Z500" s="72" t="n"/>
      <c r="AA500" s="72" t="n"/>
      <c r="AB500" s="72" t="n"/>
      <c r="AC500" s="72" t="n"/>
      <c r="AD500" s="72" t="n"/>
      <c r="AE500" s="72" t="n"/>
      <c r="AF500" s="72" t="n"/>
      <c r="AG500" s="72" t="n"/>
      <c r="AH500" s="72" t="n"/>
      <c r="AI500" s="72" t="n"/>
      <c r="AJ500" s="72" t="n"/>
      <c r="AK500" s="72" t="n"/>
      <c r="AL500" s="72" t="n"/>
      <c r="AM500" s="72" t="n"/>
      <c r="AN500" s="72" t="n"/>
      <c r="AO500" s="72" t="n"/>
      <c r="AP500" s="70">
        <f>COUNTIF(K500:AO500,"&gt;=0")</f>
        <v/>
      </c>
      <c r="AQ500" s="70">
        <f>IF(AP500&gt;0,SUM(K500:AO500),"")</f>
        <v/>
      </c>
      <c r="AR500" s="70">
        <f>IFERROR(VLOOKUP(A500,Climatologia_PP!A:U,9+Precipitacion!$E$2,FALSE),"")</f>
        <v/>
      </c>
      <c r="AS500" s="70">
        <f>IFERROR((AQ500/AR500)*100,"")</f>
        <v/>
      </c>
      <c r="AT500" s="70">
        <f>IFERROR(IF(AND((AQ500*$I$2*100/(AR500*AP500))&gt;100+3.33*AQ500-AR500*AP500/$I$2,AR500&lt;30),IF(100+3.33*AQ500-AR500*AP500/$I$2&gt;200,200,100+3.33*AQ500-AR500*AP500/$I$2),IF((AQ500*$I$2*100/(AR500*AP500))&lt;100+AQ500-3.33*AR500*AP500/$I$2,100+AQ500-3.33*AR500*AP500/$I$2,IF((AQ500*$I$2*100/(AR500*AP500))&gt;200,200,(AQ500*$I$2*100/(AR500*AP500))))),"")</f>
        <v/>
      </c>
      <c r="AU500" s="70">
        <f>IF(AP500&gt;0,MAX(K500:AO500),"")</f>
        <v/>
      </c>
      <c r="AV500" s="70">
        <f>IFERROR(VLOOKUP(A500,Maximos!A:AQ,8+(Precipitacion!$E$2-1)*3,FALSE),"")</f>
        <v/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0" s="72">
        <f>IFERROR(AU500-AV500,"NA")</f>
        <v/>
      </c>
    </row>
    <row r="501" ht="15" customHeight="1">
      <c r="A501" s="68" t="n">
        <v>24055040</v>
      </c>
      <c r="B501" s="69" t="inlineStr">
        <is>
          <t>Palmar El</t>
        </is>
      </c>
      <c r="C501" s="69" t="inlineStr">
        <is>
          <t>Area Operativa 08 - Santanderes-Arauca</t>
        </is>
      </c>
      <c r="D501" s="70" t="n">
        <v>-73.292</v>
      </c>
      <c r="E501" s="70" t="n">
        <v>6.549722222</v>
      </c>
      <c r="F501" s="68" t="n">
        <v>940</v>
      </c>
      <c r="G501" s="68" t="n">
        <v>68</v>
      </c>
      <c r="H501" s="68" t="n">
        <v>68522</v>
      </c>
      <c r="I501" s="69" t="inlineStr">
        <is>
          <t>Santander</t>
        </is>
      </c>
      <c r="J501" s="69" t="inlineStr">
        <is>
          <t>Palmar</t>
        </is>
      </c>
      <c r="K501" s="72" t="n">
        <v>2.2</v>
      </c>
      <c r="L501" s="72" t="n">
        <v>1.5</v>
      </c>
      <c r="M501" s="72" t="n">
        <v>0</v>
      </c>
      <c r="N501" s="72" t="n">
        <v>3.1</v>
      </c>
      <c r="O501" s="72" t="n">
        <v>0</v>
      </c>
      <c r="P501" s="72" t="n">
        <v>0</v>
      </c>
      <c r="Q501" s="72" t="n">
        <v>0</v>
      </c>
      <c r="R501" s="72" t="n">
        <v>0</v>
      </c>
      <c r="S501" s="72" t="n">
        <v>0</v>
      </c>
      <c r="T501" s="72" t="n"/>
      <c r="U501" s="72" t="n"/>
      <c r="V501" s="72" t="n"/>
      <c r="W501" s="72" t="n"/>
      <c r="X501" s="72" t="n"/>
      <c r="Y501" s="72" t="n"/>
      <c r="Z501" s="72" t="n"/>
      <c r="AA501" s="72" t="n"/>
      <c r="AB501" s="72" t="n"/>
      <c r="AC501" s="72" t="n"/>
      <c r="AD501" s="72" t="n"/>
      <c r="AE501" s="72" t="n"/>
      <c r="AF501" s="72" t="n"/>
      <c r="AG501" s="72" t="n"/>
      <c r="AH501" s="72" t="n"/>
      <c r="AI501" s="72" t="n"/>
      <c r="AJ501" s="72" t="n"/>
      <c r="AK501" s="72" t="n"/>
      <c r="AL501" s="72" t="n"/>
      <c r="AM501" s="72" t="n"/>
      <c r="AN501" s="72" t="n"/>
      <c r="AO501" s="72" t="n"/>
      <c r="AP501" s="70">
        <f>COUNTIF(K501:AO501,"&gt;=0")</f>
        <v/>
      </c>
      <c r="AQ501" s="70">
        <f>IF(AP501&gt;0,SUM(K501:AO501),"")</f>
        <v/>
      </c>
      <c r="AR501" s="70">
        <f>IFERROR(VLOOKUP(A501,Climatologia_PP!A:U,9+Precipitacion!$E$2,FALSE),"")</f>
        <v/>
      </c>
      <c r="AS501" s="70">
        <f>IFERROR((AQ501/AR501)*100,"")</f>
        <v/>
      </c>
      <c r="AT501" s="70">
        <f>IFERROR(IF(AND((AQ501*$I$2*100/(AR501*AP501))&gt;100+3.33*AQ501-AR501*AP501/$I$2,AR501&lt;30),IF(100+3.33*AQ501-AR501*AP501/$I$2&gt;200,200,100+3.33*AQ501-AR501*AP501/$I$2),IF((AQ501*$I$2*100/(AR501*AP501))&lt;100+AQ501-3.33*AR501*AP501/$I$2,100+AQ501-3.33*AR501*AP501/$I$2,IF((AQ501*$I$2*100/(AR501*AP501))&gt;200,200,(AQ501*$I$2*100/(AR501*AP501))))),"")</f>
        <v/>
      </c>
      <c r="AU501" s="70">
        <f>IF(AP501&gt;0,MAX(K501:AO501),"")</f>
        <v/>
      </c>
      <c r="AV501" s="70">
        <f>IFERROR(VLOOKUP(A501,Maximos!A:AQ,8+(Precipitacion!$E$2-1)*3,FALSE),"")</f>
        <v/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1" s="72">
        <f>IFERROR(AU501-AV501,"NA")</f>
        <v/>
      </c>
    </row>
    <row r="502" ht="15" customHeight="1">
      <c r="A502" s="68" t="n">
        <v>24020150</v>
      </c>
      <c r="B502" s="69" t="inlineStr">
        <is>
          <t>Mamonal El Hacienda</t>
        </is>
      </c>
      <c r="C502" s="69" t="inlineStr">
        <is>
          <t>Area Operativa 08 - Santanderes-Arauca</t>
        </is>
      </c>
      <c r="D502" s="70" t="n">
        <v>-73.10616666999999</v>
      </c>
      <c r="E502" s="70" t="n">
        <v>6.576666667</v>
      </c>
      <c r="F502" s="68" t="n">
        <v>1408</v>
      </c>
      <c r="G502" s="68" t="n">
        <v>68</v>
      </c>
      <c r="H502" s="68" t="n">
        <v>68229</v>
      </c>
      <c r="I502" s="69" t="inlineStr">
        <is>
          <t>Santander</t>
        </is>
      </c>
      <c r="J502" s="69" t="inlineStr">
        <is>
          <t>Curití</t>
        </is>
      </c>
      <c r="K502" s="72" t="n">
        <v>0</v>
      </c>
      <c r="L502" s="72" t="n">
        <v>0</v>
      </c>
      <c r="M502" s="72" t="n">
        <v>0</v>
      </c>
      <c r="N502" s="72" t="n">
        <v>3</v>
      </c>
      <c r="O502" s="72" t="n">
        <v>0</v>
      </c>
      <c r="P502" s="72" t="n">
        <v>0</v>
      </c>
      <c r="Q502" s="72" t="n">
        <v>0</v>
      </c>
      <c r="R502" s="72" t="n">
        <v>0</v>
      </c>
      <c r="S502" s="72" t="n">
        <v>0</v>
      </c>
      <c r="T502" s="72" t="n"/>
      <c r="U502" s="72" t="n"/>
      <c r="V502" s="72" t="n"/>
      <c r="W502" s="72" t="n"/>
      <c r="X502" s="72" t="n"/>
      <c r="Y502" s="72" t="n"/>
      <c r="Z502" s="72" t="n"/>
      <c r="AA502" s="72" t="n"/>
      <c r="AB502" s="72" t="n"/>
      <c r="AC502" s="72" t="n"/>
      <c r="AD502" s="72" t="n"/>
      <c r="AE502" s="72" t="n"/>
      <c r="AF502" s="72" t="n"/>
      <c r="AG502" s="72" t="n"/>
      <c r="AH502" s="72" t="n"/>
      <c r="AI502" s="72" t="n"/>
      <c r="AJ502" s="72" t="n"/>
      <c r="AK502" s="72" t="n"/>
      <c r="AL502" s="72" t="n"/>
      <c r="AM502" s="72" t="n"/>
      <c r="AN502" s="72" t="n"/>
      <c r="AO502" s="72" t="n"/>
      <c r="AP502" s="70">
        <f>COUNTIF(K502:AO502,"&gt;=0")</f>
        <v/>
      </c>
      <c r="AQ502" s="70">
        <f>IF(AP502&gt;0,SUM(K502:AO502),"")</f>
        <v/>
      </c>
      <c r="AR502" s="70">
        <f>IFERROR(VLOOKUP(A502,Climatologia_PP!A:U,9+Precipitacion!$E$2,FALSE),"")</f>
        <v/>
      </c>
      <c r="AS502" s="70">
        <f>IFERROR((AQ502/AR502)*100,"")</f>
        <v/>
      </c>
      <c r="AT502" s="70">
        <f>IFERROR(IF(AND((AQ502*$I$2*100/(AR502*AP502))&gt;100+3.33*AQ502-AR502*AP502/$I$2,AR502&lt;30),IF(100+3.33*AQ502-AR502*AP502/$I$2&gt;200,200,100+3.33*AQ502-AR502*AP502/$I$2),IF((AQ502*$I$2*100/(AR502*AP502))&lt;100+AQ502-3.33*AR502*AP502/$I$2,100+AQ502-3.33*AR502*AP502/$I$2,IF((AQ502*$I$2*100/(AR502*AP502))&gt;200,200,(AQ502*$I$2*100/(AR502*AP502))))),"")</f>
        <v/>
      </c>
      <c r="AU502" s="70">
        <f>IF(AP502&gt;0,MAX(K502:AO502),"")</f>
        <v/>
      </c>
      <c r="AV502" s="70">
        <f>IFERROR(VLOOKUP(A502,Maximos!A:AQ,8+(Precipitacion!$E$2-1)*3,FALSE),"")</f>
        <v/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2" s="72">
        <f>IFERROR(AU502-AV502,"NA")</f>
        <v/>
      </c>
    </row>
    <row r="503" ht="15" customHeight="1">
      <c r="A503" s="68" t="n">
        <v>24020130</v>
      </c>
      <c r="B503" s="69" t="inlineStr">
        <is>
          <t>Curiti 2</t>
        </is>
      </c>
      <c r="C503" s="69" t="inlineStr">
        <is>
          <t>Area Operativa 08 - Santanderes-Arauca</t>
        </is>
      </c>
      <c r="D503" s="70" t="n">
        <v>-73.05611111</v>
      </c>
      <c r="E503" s="70" t="n">
        <v>6.59825</v>
      </c>
      <c r="F503" s="68" t="n">
        <v>1626</v>
      </c>
      <c r="G503" s="68" t="n">
        <v>68</v>
      </c>
      <c r="H503" s="68" t="n">
        <v>68229</v>
      </c>
      <c r="I503" s="69" t="inlineStr">
        <is>
          <t>Santander</t>
        </is>
      </c>
      <c r="J503" s="69" t="inlineStr">
        <is>
          <t>Curití</t>
        </is>
      </c>
      <c r="K503" s="72" t="n">
        <v>0</v>
      </c>
      <c r="L503" s="72" t="n">
        <v>4</v>
      </c>
      <c r="M503" s="72" t="n">
        <v>2.4</v>
      </c>
      <c r="N503" s="72" t="n">
        <v>3</v>
      </c>
      <c r="O503" s="72" t="n">
        <v>0</v>
      </c>
      <c r="P503" s="72" t="n">
        <v>0</v>
      </c>
      <c r="Q503" s="72" t="n">
        <v>0</v>
      </c>
      <c r="R503" s="72" t="n">
        <v>0</v>
      </c>
      <c r="S503" s="72" t="n">
        <v>0</v>
      </c>
      <c r="T503" s="72" t="n"/>
      <c r="U503" s="72" t="n"/>
      <c r="V503" s="72" t="n"/>
      <c r="W503" s="72" t="n"/>
      <c r="X503" s="72" t="n"/>
      <c r="Y503" s="72" t="n"/>
      <c r="Z503" s="72" t="n"/>
      <c r="AA503" s="72" t="n"/>
      <c r="AB503" s="72" t="n"/>
      <c r="AC503" s="72" t="n"/>
      <c r="AD503" s="72" t="n"/>
      <c r="AE503" s="72" t="n"/>
      <c r="AF503" s="72" t="n"/>
      <c r="AG503" s="72" t="n"/>
      <c r="AH503" s="72" t="n"/>
      <c r="AI503" s="72" t="n"/>
      <c r="AJ503" s="72" t="n"/>
      <c r="AK503" s="72" t="n"/>
      <c r="AL503" s="72" t="n"/>
      <c r="AM503" s="72" t="n"/>
      <c r="AN503" s="72" t="n"/>
      <c r="AO503" s="72" t="n"/>
      <c r="AP503" s="70">
        <f>COUNTIF(K503:AO503,"&gt;=0")</f>
        <v/>
      </c>
      <c r="AQ503" s="70">
        <f>IF(AP503&gt;0,SUM(K503:AO503),"")</f>
        <v/>
      </c>
      <c r="AR503" s="70">
        <f>IFERROR(VLOOKUP(A503,Climatologia_PP!A:U,9+Precipitacion!$E$2,FALSE),"")</f>
        <v/>
      </c>
      <c r="AS503" s="70">
        <f>IFERROR((AQ503/AR503)*100,"")</f>
        <v/>
      </c>
      <c r="AT503" s="70">
        <f>IFERROR(IF(AND((AQ503*$I$2*100/(AR503*AP503))&gt;100+3.33*AQ503-AR503*AP503/$I$2,AR503&lt;30),IF(100+3.33*AQ503-AR503*AP503/$I$2&gt;200,200,100+3.33*AQ503-AR503*AP503/$I$2),IF((AQ503*$I$2*100/(AR503*AP503))&lt;100+AQ503-3.33*AR503*AP503/$I$2,100+AQ503-3.33*AR503*AP503/$I$2,IF((AQ503*$I$2*100/(AR503*AP503))&gt;200,200,(AQ503*$I$2*100/(AR503*AP503))))),"")</f>
        <v/>
      </c>
      <c r="AU503" s="70">
        <f>IF(AP503&gt;0,MAX(K503:AO503),"")</f>
        <v/>
      </c>
      <c r="AV503" s="70">
        <f>IFERROR(VLOOKUP(A503,Maximos!A:AQ,8+(Precipitacion!$E$2-1)*3,FALSE),"")</f>
        <v/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3" s="72">
        <f>IFERROR(AU503-AV503,"NA")</f>
        <v/>
      </c>
    </row>
    <row r="504" ht="15" customHeight="1">
      <c r="A504" s="68" t="n">
        <v>23125040</v>
      </c>
      <c r="B504" s="69" t="inlineStr">
        <is>
          <t>Campo Capote</t>
        </is>
      </c>
      <c r="C504" s="69" t="inlineStr">
        <is>
          <t>Area Operativa 08 - Santanderes-Arauca</t>
        </is>
      </c>
      <c r="D504" s="70" t="n">
        <v>-73.92055556</v>
      </c>
      <c r="E504" s="70" t="n">
        <v>6.616111111</v>
      </c>
      <c r="F504" s="68" t="n">
        <v>180</v>
      </c>
      <c r="G504" s="68" t="n">
        <v>68</v>
      </c>
      <c r="H504" s="68" t="n">
        <v>68573</v>
      </c>
      <c r="I504" s="69" t="inlineStr">
        <is>
          <t>Santander</t>
        </is>
      </c>
      <c r="J504" s="69" t="inlineStr">
        <is>
          <t>Puerto Parra</t>
        </is>
      </c>
      <c r="K504" s="72" t="n">
        <v>18</v>
      </c>
      <c r="L504" s="72" t="n">
        <v>3</v>
      </c>
      <c r="M504" s="72" t="n">
        <v>5</v>
      </c>
      <c r="N504" s="72" t="n">
        <v>2</v>
      </c>
      <c r="O504" s="72" t="n">
        <v>0</v>
      </c>
      <c r="P504" s="72" t="n">
        <v>0</v>
      </c>
      <c r="Q504" s="72" t="n">
        <v>0</v>
      </c>
      <c r="R504" s="72" t="n">
        <v>0</v>
      </c>
      <c r="S504" s="72" t="n">
        <v>0</v>
      </c>
      <c r="T504" s="72" t="n"/>
      <c r="U504" s="72" t="n"/>
      <c r="V504" s="72" t="n"/>
      <c r="W504" s="72" t="n"/>
      <c r="X504" s="72" t="n"/>
      <c r="Y504" s="72" t="n"/>
      <c r="Z504" s="72" t="n"/>
      <c r="AA504" s="72" t="n"/>
      <c r="AB504" s="72" t="n"/>
      <c r="AC504" s="72" t="n"/>
      <c r="AD504" s="72" t="n"/>
      <c r="AE504" s="72" t="n"/>
      <c r="AF504" s="72" t="n"/>
      <c r="AG504" s="72" t="n"/>
      <c r="AH504" s="72" t="n"/>
      <c r="AI504" s="72" t="n"/>
      <c r="AJ504" s="72" t="n"/>
      <c r="AK504" s="72" t="n"/>
      <c r="AL504" s="72" t="n"/>
      <c r="AM504" s="72" t="n"/>
      <c r="AN504" s="72" t="n"/>
      <c r="AO504" s="72" t="n"/>
      <c r="AP504" s="70">
        <f>COUNTIF(K504:AO504,"&gt;=0")</f>
        <v/>
      </c>
      <c r="AQ504" s="70">
        <f>IF(AP504&gt;0,SUM(K504:AO504),"")</f>
        <v/>
      </c>
      <c r="AR504" s="70">
        <f>IFERROR(VLOOKUP(A504,Climatologia_PP!A:U,9+Precipitacion!$E$2,FALSE),"")</f>
        <v/>
      </c>
      <c r="AS504" s="70">
        <f>IFERROR((AQ504/AR504)*100,"")</f>
        <v/>
      </c>
      <c r="AT504" s="70">
        <f>IFERROR(IF(AND((AQ504*$I$2*100/(AR504*AP504))&gt;100+3.33*AQ504-AR504*AP504/$I$2,AR504&lt;30),IF(100+3.33*AQ504-AR504*AP504/$I$2&gt;200,200,100+3.33*AQ504-AR504*AP504/$I$2),IF((AQ504*$I$2*100/(AR504*AP504))&lt;100+AQ504-3.33*AR504*AP504/$I$2,100+AQ504-3.33*AR504*AP504/$I$2,IF((AQ504*$I$2*100/(AR504*AP504))&gt;200,200,(AQ504*$I$2*100/(AR504*AP504))))),"")</f>
        <v/>
      </c>
      <c r="AU504" s="70">
        <f>IF(AP504&gt;0,MAX(K504:AO504),"")</f>
        <v/>
      </c>
      <c r="AV504" s="70">
        <f>IFERROR(VLOOKUP(A504,Maximos!A:AQ,8+(Precipitacion!$E$2-1)*3,FALSE),"")</f>
        <v/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4" s="72">
        <f>IFERROR(AU504-AV504,"NA")</f>
        <v/>
      </c>
    </row>
    <row r="505" ht="15" customHeight="1">
      <c r="A505" s="68" t="n">
        <v>24040050</v>
      </c>
      <c r="B505" s="69" t="inlineStr">
        <is>
          <t>Santa Isabel</t>
        </is>
      </c>
      <c r="C505" s="69" t="inlineStr">
        <is>
          <t>Area Operativa 08 - Santanderes-Arauca</t>
        </is>
      </c>
      <c r="D505" s="70" t="n">
        <v>-73.20277778000001</v>
      </c>
      <c r="E505" s="70" t="n">
        <v>6.644444444</v>
      </c>
      <c r="F505" s="68" t="n">
        <v>1300</v>
      </c>
      <c r="G505" s="68" t="n">
        <v>68</v>
      </c>
      <c r="H505" s="68" t="n">
        <v>68079</v>
      </c>
      <c r="I505" s="69" t="inlineStr">
        <is>
          <t>Santander</t>
        </is>
      </c>
      <c r="J505" s="69" t="inlineStr">
        <is>
          <t>Barichara</t>
        </is>
      </c>
      <c r="K505" s="72" t="n">
        <v>0</v>
      </c>
      <c r="L505" s="72" t="n">
        <v>0</v>
      </c>
      <c r="M505" s="72" t="n">
        <v>0</v>
      </c>
      <c r="N505" s="72" t="n">
        <v/>
      </c>
      <c r="O505" s="72" t="n">
        <v>0</v>
      </c>
      <c r="P505" s="72" t="n">
        <v>0</v>
      </c>
      <c r="Q505" s="72" t="n">
        <v>0</v>
      </c>
      <c r="R505" s="72" t="n">
        <v>0</v>
      </c>
      <c r="S505" s="72" t="n">
        <v>0</v>
      </c>
      <c r="T505" s="72" t="n"/>
      <c r="U505" s="72" t="n"/>
      <c r="V505" s="72" t="n"/>
      <c r="W505" s="72" t="n"/>
      <c r="X505" s="72" t="n"/>
      <c r="Y505" s="72" t="n"/>
      <c r="Z505" s="72" t="n"/>
      <c r="AA505" s="72" t="n"/>
      <c r="AB505" s="72" t="n"/>
      <c r="AC505" s="72" t="n"/>
      <c r="AD505" s="72" t="n"/>
      <c r="AE505" s="72" t="n"/>
      <c r="AF505" s="72" t="n"/>
      <c r="AG505" s="72" t="n"/>
      <c r="AH505" s="72" t="n"/>
      <c r="AI505" s="72" t="n"/>
      <c r="AJ505" s="72" t="n"/>
      <c r="AK505" s="72" t="n"/>
      <c r="AL505" s="72" t="n"/>
      <c r="AM505" s="72" t="n"/>
      <c r="AN505" s="72" t="n"/>
      <c r="AO505" s="72" t="n"/>
      <c r="AP505" s="70">
        <f>COUNTIF(K505:AO505,"&gt;=0")</f>
        <v/>
      </c>
      <c r="AQ505" s="70">
        <f>IF(AP505&gt;0,SUM(K505:AO505),"")</f>
        <v/>
      </c>
      <c r="AR505" s="70">
        <f>IFERROR(VLOOKUP(A505,Climatologia_PP!A:U,9+Precipitacion!$E$2,FALSE),"")</f>
        <v/>
      </c>
      <c r="AS505" s="70">
        <f>IFERROR((AQ505/AR505)*100,"")</f>
        <v/>
      </c>
      <c r="AT505" s="70">
        <f>IFERROR(IF(AND((AQ505*$I$2*100/(AR505*AP505))&gt;100+3.33*AQ505-AR505*AP505/$I$2,AR505&lt;30),IF(100+3.33*AQ505-AR505*AP505/$I$2&gt;200,200,100+3.33*AQ505-AR505*AP505/$I$2),IF((AQ505*$I$2*100/(AR505*AP505))&lt;100+AQ505-3.33*AR505*AP505/$I$2,100+AQ505-3.33*AR505*AP505/$I$2,IF((AQ505*$I$2*100/(AR505*AP505))&gt;200,200,(AQ505*$I$2*100/(AR505*AP505))))),"")</f>
        <v/>
      </c>
      <c r="AU505" s="70">
        <f>IF(AP505&gt;0,MAX(K505:AO505),"")</f>
        <v/>
      </c>
      <c r="AV505" s="70">
        <f>IFERROR(VLOOKUP(A505,Maximos!A:AQ,8+(Precipitacion!$E$2-1)*3,FALSE),"")</f>
        <v/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5" s="72">
        <f>IFERROR(AU505-AV505,"NA")</f>
        <v/>
      </c>
    </row>
    <row r="506" ht="15" customHeight="1">
      <c r="A506" s="68" t="n">
        <v>23125050</v>
      </c>
      <c r="B506" s="69" t="inlineStr">
        <is>
          <t>Carare</t>
        </is>
      </c>
      <c r="C506" s="69" t="inlineStr">
        <is>
          <t>Area Operativa 08 - Santanderes-Arauca</t>
        </is>
      </c>
      <c r="D506" s="70" t="n">
        <v>-74.06138889</v>
      </c>
      <c r="E506" s="70" t="n">
        <v>6.649444444</v>
      </c>
      <c r="F506" s="68" t="n">
        <v>168</v>
      </c>
      <c r="G506" s="68" t="n">
        <v>68</v>
      </c>
      <c r="H506" s="68" t="n">
        <v>68573</v>
      </c>
      <c r="I506" s="69" t="inlineStr">
        <is>
          <t>Santander</t>
        </is>
      </c>
      <c r="J506" s="69" t="inlineStr">
        <is>
          <t>Puerto Parra</t>
        </is>
      </c>
      <c r="K506" s="72" t="n">
        <v>54.8</v>
      </c>
      <c r="L506" s="72" t="n">
        <v>0</v>
      </c>
      <c r="M506" s="72" t="n">
        <v>0</v>
      </c>
      <c r="N506" s="72" t="n">
        <v>0</v>
      </c>
      <c r="O506" s="72" t="n">
        <v>0</v>
      </c>
      <c r="P506" s="72" t="n">
        <v>0</v>
      </c>
      <c r="Q506" s="72" t="n">
        <v>0</v>
      </c>
      <c r="R506" s="72" t="n">
        <v>0</v>
      </c>
      <c r="S506" s="72" t="n">
        <v>0</v>
      </c>
      <c r="T506" s="72" t="n"/>
      <c r="U506" s="72" t="n"/>
      <c r="V506" s="72" t="n"/>
      <c r="W506" s="72" t="n"/>
      <c r="X506" s="72" t="n"/>
      <c r="Y506" s="72" t="n"/>
      <c r="Z506" s="72" t="n"/>
      <c r="AA506" s="72" t="n"/>
      <c r="AB506" s="72" t="n"/>
      <c r="AC506" s="72" t="n"/>
      <c r="AD506" s="72" t="n"/>
      <c r="AE506" s="72" t="n"/>
      <c r="AF506" s="72" t="n"/>
      <c r="AG506" s="72" t="n"/>
      <c r="AH506" s="72" t="n"/>
      <c r="AI506" s="72" t="n"/>
      <c r="AJ506" s="72" t="n"/>
      <c r="AK506" s="72" t="n"/>
      <c r="AL506" s="72" t="n"/>
      <c r="AM506" s="72" t="n"/>
      <c r="AN506" s="72" t="n"/>
      <c r="AO506" s="72" t="n"/>
      <c r="AP506" s="70">
        <f>COUNTIF(K506:AO506,"&gt;=0")</f>
        <v/>
      </c>
      <c r="AQ506" s="70">
        <f>IF(AP506&gt;0,SUM(K506:AO506),"")</f>
        <v/>
      </c>
      <c r="AR506" s="70">
        <f>IFERROR(VLOOKUP(A506,Climatologia_PP!A:U,9+Precipitacion!$E$2,FALSE),"")</f>
        <v/>
      </c>
      <c r="AS506" s="70">
        <f>IFERROR((AQ506/AR506)*100,"")</f>
        <v/>
      </c>
      <c r="AT506" s="70">
        <f>IFERROR(IF(AND((AQ506*$I$2*100/(AR506*AP506))&gt;100+3.33*AQ506-AR506*AP506/$I$2,AR506&lt;30),IF(100+3.33*AQ506-AR506*AP506/$I$2&gt;200,200,100+3.33*AQ506-AR506*AP506/$I$2),IF((AQ506*$I$2*100/(AR506*AP506))&lt;100+AQ506-3.33*AR506*AP506/$I$2,100+AQ506-3.33*AR506*AP506/$I$2,IF((AQ506*$I$2*100/(AR506*AP506))&gt;200,200,(AQ506*$I$2*100/(AR506*AP506))))),"")</f>
        <v/>
      </c>
      <c r="AU506" s="70">
        <f>IF(AP506&gt;0,MAX(K506:AO506),"")</f>
        <v/>
      </c>
      <c r="AV506" s="70">
        <f>IFERROR(VLOOKUP(A506,Maximos!A:AQ,8+(Precipitacion!$E$2-1)*3,FALSE),"")</f>
        <v/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6" s="72">
        <f>IFERROR(AU506-AV506,"NA")</f>
        <v/>
      </c>
    </row>
    <row r="507" ht="15" customHeight="1">
      <c r="A507" s="68" t="n">
        <v>24030680</v>
      </c>
      <c r="B507" s="69" t="inlineStr">
        <is>
          <t>El Paramo - Aut</t>
        </is>
      </c>
      <c r="C507" s="69" t="inlineStr">
        <is>
          <t>Area Operativa 08 - Santanderes-Arauca</t>
        </is>
      </c>
      <c r="D507" s="70" t="n">
        <v>-72.55605</v>
      </c>
      <c r="E507" s="70" t="n">
        <v>6.81078</v>
      </c>
      <c r="F507" s="68" t="n">
        <v>3238</v>
      </c>
      <c r="G507" s="68" t="n">
        <v>68</v>
      </c>
      <c r="H507" s="68" t="n">
        <v>68152</v>
      </c>
      <c r="I507" s="69" t="inlineStr">
        <is>
          <t>Santander</t>
        </is>
      </c>
      <c r="J507" s="69" t="inlineStr">
        <is>
          <t>Carcasí</t>
        </is>
      </c>
      <c r="K507" s="72" t="n">
        <v>0</v>
      </c>
      <c r="L507" s="72" t="n">
        <v>1.9</v>
      </c>
      <c r="M507" s="72" t="n">
        <v>1.6</v>
      </c>
      <c r="N507" s="72" t="n">
        <v>3.1</v>
      </c>
      <c r="O507" s="72" t="n">
        <v>0</v>
      </c>
      <c r="P507" s="72" t="n">
        <v>0</v>
      </c>
      <c r="Q507" s="72" t="n">
        <v>0</v>
      </c>
      <c r="R507" s="72" t="n">
        <v>0</v>
      </c>
      <c r="S507" s="72" t="n">
        <v>0</v>
      </c>
      <c r="T507" s="72" t="n"/>
      <c r="U507" s="72" t="n"/>
      <c r="V507" s="72" t="n"/>
      <c r="W507" s="72" t="n"/>
      <c r="X507" s="72" t="n"/>
      <c r="Y507" s="72" t="n"/>
      <c r="Z507" s="72" t="n"/>
      <c r="AA507" s="72" t="n"/>
      <c r="AB507" s="72" t="n"/>
      <c r="AC507" s="72" t="n"/>
      <c r="AD507" s="72" t="n"/>
      <c r="AE507" s="72" t="n"/>
      <c r="AF507" s="72" t="n"/>
      <c r="AG507" s="72" t="n"/>
      <c r="AH507" s="72" t="n"/>
      <c r="AI507" s="72" t="n"/>
      <c r="AJ507" s="72" t="n"/>
      <c r="AK507" s="72" t="n"/>
      <c r="AL507" s="72" t="n"/>
      <c r="AM507" s="72" t="n"/>
      <c r="AN507" s="72" t="n"/>
      <c r="AO507" s="72" t="n"/>
      <c r="AP507" s="70">
        <f>COUNTIF(K507:AO507,"&gt;=0")</f>
        <v/>
      </c>
      <c r="AQ507" s="70">
        <f>IF(AP507&gt;0,SUM(K507:AO507),"")</f>
        <v/>
      </c>
      <c r="AR507" s="70">
        <f>IFERROR(VLOOKUP(A507,Climatologia_PP!A:U,9+Precipitacion!$E$2,FALSE),"")</f>
        <v/>
      </c>
      <c r="AS507" s="70">
        <f>IFERROR((AQ507/AR507)*100,"")</f>
        <v/>
      </c>
      <c r="AT507" s="70">
        <f>IFERROR(IF(AND((AQ507*$I$2*100/(AR507*AP507))&gt;100+3.33*AQ507-AR507*AP507/$I$2,AR507&lt;30),IF(100+3.33*AQ507-AR507*AP507/$I$2&gt;200,200,100+3.33*AQ507-AR507*AP507/$I$2),IF((AQ507*$I$2*100/(AR507*AP507))&lt;100+AQ507-3.33*AR507*AP507/$I$2,100+AQ507-3.33*AR507*AP507/$I$2,IF((AQ507*$I$2*100/(AR507*AP507))&gt;200,200,(AQ507*$I$2*100/(AR507*AP507))))),"")</f>
        <v/>
      </c>
      <c r="AU507" s="70">
        <f>IF(AP507&gt;0,MAX(K507:AO507),"")</f>
        <v/>
      </c>
      <c r="AV507" s="70">
        <f>IFERROR(VLOOKUP(A507,Maximos!A:AQ,8+(Precipitacion!$E$2-1)*3,FALSE),"")</f>
        <v/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7" s="72">
        <f>IFERROR(AU507-AV507,"NA")</f>
        <v/>
      </c>
    </row>
    <row r="508" ht="15" customHeight="1">
      <c r="A508" s="68" t="n">
        <v>24030340</v>
      </c>
      <c r="B508" s="69" t="inlineStr">
        <is>
          <t>Molagavita</t>
        </is>
      </c>
      <c r="C508" s="69" t="inlineStr">
        <is>
          <t>Area Operativa 08 - Santanderes-Arauca</t>
        </is>
      </c>
      <c r="D508" s="70" t="n">
        <v>-72.81138889</v>
      </c>
      <c r="E508" s="70" t="n">
        <v>6.671666667</v>
      </c>
      <c r="F508" s="68" t="n">
        <v>2150</v>
      </c>
      <c r="G508" s="68" t="n">
        <v>68</v>
      </c>
      <c r="H508" s="68" t="n">
        <v>68468</v>
      </c>
      <c r="I508" s="69" t="inlineStr">
        <is>
          <t>Santander</t>
        </is>
      </c>
      <c r="J508" s="69" t="inlineStr">
        <is>
          <t>Molagavita</t>
        </is>
      </c>
      <c r="K508" s="72" t="n">
        <v>0</v>
      </c>
      <c r="L508" s="72" t="n">
        <v>0</v>
      </c>
      <c r="M508" s="72" t="n">
        <v>0</v>
      </c>
      <c r="N508" s="72" t="n">
        <v>22</v>
      </c>
      <c r="O508" s="72" t="n">
        <v>0</v>
      </c>
      <c r="P508" s="72" t="n">
        <v>0</v>
      </c>
      <c r="Q508" s="72" t="n">
        <v>0</v>
      </c>
      <c r="R508" s="72" t="n">
        <v>0</v>
      </c>
      <c r="S508" s="72" t="n">
        <v>2.2</v>
      </c>
      <c r="T508" s="72" t="n"/>
      <c r="U508" s="72" t="n"/>
      <c r="V508" s="72" t="n"/>
      <c r="W508" s="72" t="n"/>
      <c r="X508" s="72" t="n"/>
      <c r="Y508" s="72" t="n"/>
      <c r="Z508" s="72" t="n"/>
      <c r="AA508" s="72" t="n"/>
      <c r="AB508" s="72" t="n"/>
      <c r="AC508" s="72" t="n"/>
      <c r="AD508" s="72" t="n"/>
      <c r="AE508" s="72" t="n"/>
      <c r="AF508" s="72" t="n"/>
      <c r="AG508" s="72" t="n"/>
      <c r="AH508" s="72" t="n"/>
      <c r="AI508" s="72" t="n"/>
      <c r="AJ508" s="72" t="n"/>
      <c r="AK508" s="72" t="n"/>
      <c r="AL508" s="72" t="n"/>
      <c r="AM508" s="72" t="n"/>
      <c r="AN508" s="72" t="n"/>
      <c r="AO508" s="72" t="n"/>
      <c r="AP508" s="70">
        <f>COUNTIF(K508:AO508,"&gt;=0")</f>
        <v/>
      </c>
      <c r="AQ508" s="70">
        <f>IF(AP508&gt;0,SUM(K508:AO508),"")</f>
        <v/>
      </c>
      <c r="AR508" s="70">
        <f>IFERROR(VLOOKUP(A508,Climatologia_PP!A:U,9+Precipitacion!$E$2,FALSE),"")</f>
        <v/>
      </c>
      <c r="AS508" s="70">
        <f>IFERROR((AQ508/AR508)*100,"")</f>
        <v/>
      </c>
      <c r="AT508" s="70">
        <f>IFERROR(IF(AND((AQ508*$I$2*100/(AR508*AP508))&gt;100+3.33*AQ508-AR508*AP508/$I$2,AR508&lt;30),IF(100+3.33*AQ508-AR508*AP508/$I$2&gt;200,200,100+3.33*AQ508-AR508*AP508/$I$2),IF((AQ508*$I$2*100/(AR508*AP508))&lt;100+AQ508-3.33*AR508*AP508/$I$2,100+AQ508-3.33*AR508*AP508/$I$2,IF((AQ508*$I$2*100/(AR508*AP508))&gt;200,200,(AQ508*$I$2*100/(AR508*AP508))))),"")</f>
        <v/>
      </c>
      <c r="AU508" s="70">
        <f>IF(AP508&gt;0,MAX(K508:AO508),"")</f>
        <v/>
      </c>
      <c r="AV508" s="70">
        <f>IFERROR(VLOOKUP(A508,Maximos!A:AQ,8+(Precipitacion!$E$2-1)*3,FALSE),"")</f>
        <v/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8" s="72">
        <f>IFERROR(AU508-AV508,"NA")</f>
        <v/>
      </c>
    </row>
    <row r="509" ht="15" customHeight="1">
      <c r="A509" s="68" t="n">
        <v>23145020</v>
      </c>
      <c r="B509" s="69" t="inlineStr">
        <is>
          <t>Carmen El</t>
        </is>
      </c>
      <c r="C509" s="69" t="inlineStr">
        <is>
          <t>Area Operativa 08 - Santanderes-Arauca</t>
        </is>
      </c>
      <c r="D509" s="70" t="n">
        <v>-73.51000000000001</v>
      </c>
      <c r="E509" s="70" t="n">
        <v>6.696388889</v>
      </c>
      <c r="F509" s="68" t="n">
        <v>805</v>
      </c>
      <c r="G509" s="68" t="n">
        <v>68</v>
      </c>
      <c r="H509" s="68" t="n">
        <v>68235</v>
      </c>
      <c r="I509" s="69" t="inlineStr">
        <is>
          <t>Santander</t>
        </is>
      </c>
      <c r="J509" s="69" t="inlineStr">
        <is>
          <t>El Carmen De Chucurí</t>
        </is>
      </c>
      <c r="K509" s="72" t="n">
        <v>2.6</v>
      </c>
      <c r="L509" s="72" t="n">
        <v>0</v>
      </c>
      <c r="M509" s="72" t="n">
        <v>0</v>
      </c>
      <c r="N509" s="72" t="n">
        <v>0</v>
      </c>
      <c r="O509" s="72" t="n">
        <v>0</v>
      </c>
      <c r="P509" s="72" t="n">
        <v>1.2</v>
      </c>
      <c r="Q509" s="72" t="n">
        <v>0</v>
      </c>
      <c r="R509" s="72" t="n">
        <v>0</v>
      </c>
      <c r="S509" s="72" t="n">
        <v>24.6</v>
      </c>
      <c r="T509" s="72" t="n"/>
      <c r="U509" s="72" t="n"/>
      <c r="V509" s="72" t="n"/>
      <c r="W509" s="72" t="n"/>
      <c r="X509" s="72" t="n"/>
      <c r="Y509" s="72" t="n"/>
      <c r="Z509" s="72" t="n"/>
      <c r="AA509" s="72" t="n"/>
      <c r="AB509" s="72" t="n"/>
      <c r="AC509" s="72" t="n"/>
      <c r="AD509" s="72" t="n"/>
      <c r="AE509" s="72" t="n"/>
      <c r="AF509" s="72" t="n"/>
      <c r="AG509" s="72" t="n"/>
      <c r="AH509" s="72" t="n"/>
      <c r="AI509" s="72" t="n"/>
      <c r="AJ509" s="72" t="n"/>
      <c r="AK509" s="72" t="n"/>
      <c r="AL509" s="72" t="n"/>
      <c r="AM509" s="72" t="n"/>
      <c r="AN509" s="72" t="n"/>
      <c r="AO509" s="72" t="n"/>
      <c r="AP509" s="70">
        <f>COUNTIF(K509:AO509,"&gt;=0")</f>
        <v/>
      </c>
      <c r="AQ509" s="70">
        <f>IF(AP509&gt;0,SUM(K509:AO509),"")</f>
        <v/>
      </c>
      <c r="AR509" s="70">
        <f>IFERROR(VLOOKUP(A509,Climatologia_PP!A:U,9+Precipitacion!$E$2,FALSE),"")</f>
        <v/>
      </c>
      <c r="AS509" s="70">
        <f>IFERROR((AQ509/AR509)*100,"")</f>
        <v/>
      </c>
      <c r="AT509" s="70">
        <f>IFERROR(IF(AND((AQ509*$I$2*100/(AR509*AP509))&gt;100+3.33*AQ509-AR509*AP509/$I$2,AR509&lt;30),IF(100+3.33*AQ509-AR509*AP509/$I$2&gt;200,200,100+3.33*AQ509-AR509*AP509/$I$2),IF((AQ509*$I$2*100/(AR509*AP509))&lt;100+AQ509-3.33*AR509*AP509/$I$2,100+AQ509-3.33*AR509*AP509/$I$2,IF((AQ509*$I$2*100/(AR509*AP509))&gt;200,200,(AQ509*$I$2*100/(AR509*AP509))))),"")</f>
        <v/>
      </c>
      <c r="AU509" s="70">
        <f>IF(AP509&gt;0,MAX(K509:AO509),"")</f>
        <v/>
      </c>
      <c r="AV509" s="70">
        <f>IFERROR(VLOOKUP(A509,Maximos!A:AQ,8+(Precipitacion!$E$2-1)*3,FALSE),"")</f>
        <v/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>
        <f>IFERROR(AU509-AV509,"NA")</f>
        <v/>
      </c>
    </row>
    <row r="510" ht="15" customHeight="1">
      <c r="A510" s="68" t="n">
        <v>24030950</v>
      </c>
      <c r="B510" s="69" t="inlineStr">
        <is>
          <t>Malaga 2 Aut</t>
        </is>
      </c>
      <c r="C510" s="69" t="inlineStr">
        <is>
          <t>Area Operativa 08 - Santanderes-Arauca</t>
        </is>
      </c>
      <c r="D510" s="70" t="n">
        <v>-72.72972222</v>
      </c>
      <c r="E510" s="70" t="n">
        <v>6.706388889</v>
      </c>
      <c r="F510" s="68" t="n">
        <v>2237</v>
      </c>
      <c r="G510" s="68" t="n">
        <v>68</v>
      </c>
      <c r="H510" s="68" t="n">
        <v>68432</v>
      </c>
      <c r="I510" s="69" t="inlineStr">
        <is>
          <t>Santander</t>
        </is>
      </c>
      <c r="J510" s="69" t="inlineStr">
        <is>
          <t>Málaga</t>
        </is>
      </c>
      <c r="K510" s="72" t="n">
        <v>0</v>
      </c>
      <c r="L510" s="72" t="n">
        <v>3.8</v>
      </c>
      <c r="M510" s="72" t="n">
        <v>0</v>
      </c>
      <c r="N510" s="72" t="n">
        <v>7.5</v>
      </c>
      <c r="O510" s="72" t="n">
        <v>0</v>
      </c>
      <c r="P510" s="72" t="n">
        <v>0</v>
      </c>
      <c r="Q510" s="72" t="n">
        <v>0</v>
      </c>
      <c r="R510" s="72" t="n">
        <v>0</v>
      </c>
      <c r="S510" s="72" t="n">
        <v>5.8</v>
      </c>
      <c r="T510" s="72" t="n"/>
      <c r="U510" s="72" t="n"/>
      <c r="V510" s="72" t="n"/>
      <c r="W510" s="72" t="n"/>
      <c r="X510" s="72" t="n"/>
      <c r="Y510" s="72" t="n"/>
      <c r="Z510" s="72" t="n"/>
      <c r="AA510" s="72" t="n"/>
      <c r="AB510" s="72" t="n"/>
      <c r="AC510" s="72" t="n"/>
      <c r="AD510" s="72" t="n"/>
      <c r="AE510" s="72" t="n"/>
      <c r="AF510" s="72" t="n"/>
      <c r="AG510" s="72" t="n"/>
      <c r="AH510" s="72" t="n"/>
      <c r="AI510" s="72" t="n"/>
      <c r="AJ510" s="72" t="n"/>
      <c r="AK510" s="72" t="n"/>
      <c r="AL510" s="72" t="n"/>
      <c r="AM510" s="72" t="n"/>
      <c r="AN510" s="72" t="n"/>
      <c r="AO510" s="72" t="n"/>
      <c r="AP510" s="70">
        <f>COUNTIF(K510:AO510,"&gt;=0")</f>
        <v/>
      </c>
      <c r="AQ510" s="70">
        <f>IF(AP510&gt;0,SUM(K510:AO510),"")</f>
        <v/>
      </c>
      <c r="AR510" s="70">
        <f>IFERROR(VLOOKUP(A510,Climatologia_PP!A:U,9+Precipitacion!$E$2,FALSE),"")</f>
        <v/>
      </c>
      <c r="AS510" s="70">
        <f>IFERROR((AQ510/AR510)*100,"")</f>
        <v/>
      </c>
      <c r="AT510" s="70">
        <f>IFERROR(IF(AND((AQ510*$I$2*100/(AR510*AP510))&gt;100+3.33*AQ510-AR510*AP510/$I$2,AR510&lt;30),IF(100+3.33*AQ510-AR510*AP510/$I$2&gt;200,200,100+3.33*AQ510-AR510*AP510/$I$2),IF((AQ510*$I$2*100/(AR510*AP510))&lt;100+AQ510-3.33*AR510*AP510/$I$2,100+AQ510-3.33*AR510*AP510/$I$2,IF((AQ510*$I$2*100/(AR510*AP510))&gt;200,200,(AQ510*$I$2*100/(AR510*AP510))))),"")</f>
        <v/>
      </c>
      <c r="AU510" s="70">
        <f>IF(AP510&gt;0,MAX(K510:AO510),"")</f>
        <v/>
      </c>
      <c r="AV510" s="70">
        <f>IFERROR(VLOOKUP(A510,Maximos!A:AQ,8+(Precipitacion!$E$2-1)*3,FALSE),"")</f>
        <v/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>
        <f>IFERROR(AU510-AV510,"NA")</f>
        <v/>
      </c>
    </row>
    <row r="511" ht="15" customHeight="1">
      <c r="A511" s="68" t="n">
        <v>24050100</v>
      </c>
      <c r="B511" s="69" t="inlineStr">
        <is>
          <t>Fuente La</t>
        </is>
      </c>
      <c r="C511" s="69" t="inlineStr">
        <is>
          <t>Area Operativa 08 - Santanderes-Arauca</t>
        </is>
      </c>
      <c r="D511" s="70" t="n">
        <v>-73.27988889</v>
      </c>
      <c r="E511" s="70" t="n">
        <v>6.70725</v>
      </c>
      <c r="F511" s="68" t="n">
        <v>815</v>
      </c>
      <c r="G511" s="68" t="n">
        <v>68</v>
      </c>
      <c r="H511" s="68" t="n">
        <v>68895</v>
      </c>
      <c r="I511" s="69" t="inlineStr">
        <is>
          <t>Santander</t>
        </is>
      </c>
      <c r="J511" s="69" t="inlineStr">
        <is>
          <t>Zapatoca</t>
        </is>
      </c>
      <c r="K511" s="72" t="n">
        <v>0</v>
      </c>
      <c r="L511" s="72" t="n">
        <v>0</v>
      </c>
      <c r="M511" s="72" t="n">
        <v>0</v>
      </c>
      <c r="N511" s="72" t="n">
        <v>4</v>
      </c>
      <c r="O511" s="72" t="n">
        <v>0</v>
      </c>
      <c r="P511" s="72" t="n">
        <v>0</v>
      </c>
      <c r="Q511" s="72" t="n">
        <v>0</v>
      </c>
      <c r="R511" s="72" t="n">
        <v>0</v>
      </c>
      <c r="S511" s="72" t="n">
        <v>0</v>
      </c>
      <c r="T511" s="72" t="n"/>
      <c r="U511" s="72" t="n"/>
      <c r="V511" s="72" t="n"/>
      <c r="W511" s="72" t="n"/>
      <c r="X511" s="72" t="n"/>
      <c r="Y511" s="72" t="n"/>
      <c r="Z511" s="72" t="n"/>
      <c r="AA511" s="72" t="n"/>
      <c r="AB511" s="72" t="n"/>
      <c r="AC511" s="72" t="n"/>
      <c r="AD511" s="72" t="n"/>
      <c r="AE511" s="72" t="n"/>
      <c r="AF511" s="72" t="n"/>
      <c r="AG511" s="72" t="n"/>
      <c r="AH511" s="72" t="n"/>
      <c r="AI511" s="72" t="n"/>
      <c r="AJ511" s="72" t="n"/>
      <c r="AK511" s="72" t="n"/>
      <c r="AL511" s="72" t="n"/>
      <c r="AM511" s="72" t="n"/>
      <c r="AN511" s="72" t="n"/>
      <c r="AO511" s="72" t="n"/>
      <c r="AP511" s="70">
        <f>COUNTIF(K511:AO511,"&gt;=0")</f>
        <v/>
      </c>
      <c r="AQ511" s="70">
        <f>IF(AP511&gt;0,SUM(K511:AO511),"")</f>
        <v/>
      </c>
      <c r="AR511" s="70">
        <f>IFERROR(VLOOKUP(A511,Climatologia_PP!A:U,9+Precipitacion!$E$2,FALSE),"")</f>
        <v/>
      </c>
      <c r="AS511" s="70">
        <f>IFERROR((AQ511/AR511)*100,"")</f>
        <v/>
      </c>
      <c r="AT511" s="70">
        <f>IFERROR(IF(AND((AQ511*$I$2*100/(AR511*AP511))&gt;100+3.33*AQ511-AR511*AP511/$I$2,AR511&lt;30),IF(100+3.33*AQ511-AR511*AP511/$I$2&gt;200,200,100+3.33*AQ511-AR511*AP511/$I$2),IF((AQ511*$I$2*100/(AR511*AP511))&lt;100+AQ511-3.33*AR511*AP511/$I$2,100+AQ511-3.33*AR511*AP511/$I$2,IF((AQ511*$I$2*100/(AR511*AP511))&gt;200,200,(AQ511*$I$2*100/(AR511*AP511))))),"")</f>
        <v/>
      </c>
      <c r="AU511" s="70">
        <f>IF(AP511&gt;0,MAX(K511:AO511),"")</f>
        <v/>
      </c>
      <c r="AV511" s="70">
        <f>IFERROR(VLOOKUP(A511,Maximos!A:AQ,8+(Precipitacion!$E$2-1)*3,FALSE),"")</f>
        <v/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1" s="72">
        <f>IFERROR(AU511-AV511,"NA")</f>
        <v/>
      </c>
    </row>
    <row r="512" ht="15" customHeight="1">
      <c r="A512" s="68" t="n">
        <v>24010670</v>
      </c>
      <c r="B512" s="69" t="inlineStr">
        <is>
          <t>Sucre</t>
        </is>
      </c>
      <c r="C512" s="69" t="inlineStr">
        <is>
          <t>Area Operativa 08 - Santanderes-Arauca</t>
        </is>
      </c>
      <c r="D512" s="70" t="n">
        <v>-73.79638889</v>
      </c>
      <c r="E512" s="70" t="n">
        <v>5.919722222</v>
      </c>
      <c r="F512" s="68" t="n">
        <v>2270</v>
      </c>
      <c r="G512" s="68" t="n">
        <v>68</v>
      </c>
      <c r="H512" s="68" t="n">
        <v>68773</v>
      </c>
      <c r="I512" s="69" t="inlineStr">
        <is>
          <t>Santander</t>
        </is>
      </c>
      <c r="J512" s="69" t="inlineStr">
        <is>
          <t>Sucre</t>
        </is>
      </c>
      <c r="K512" s="72" t="n">
        <v/>
      </c>
      <c r="L512" s="72" t="n">
        <v/>
      </c>
      <c r="M512" s="72" t="n">
        <v>0</v>
      </c>
      <c r="N512" s="72" t="n">
        <v>0</v>
      </c>
      <c r="O512" s="72" t="n">
        <v/>
      </c>
      <c r="P512" s="72" t="n">
        <v>0</v>
      </c>
      <c r="Q512" s="72" t="n">
        <v>0</v>
      </c>
      <c r="R512" s="72" t="n">
        <v/>
      </c>
      <c r="S512" s="72" t="n">
        <v>0</v>
      </c>
      <c r="T512" s="72" t="n"/>
      <c r="U512" s="72" t="n"/>
      <c r="V512" s="72" t="n"/>
      <c r="W512" s="72" t="n"/>
      <c r="X512" s="72" t="n"/>
      <c r="Y512" s="72" t="n"/>
      <c r="Z512" s="72" t="n"/>
      <c r="AA512" s="72" t="n"/>
      <c r="AB512" s="72" t="n"/>
      <c r="AC512" s="72" t="n"/>
      <c r="AD512" s="72" t="n"/>
      <c r="AE512" s="72" t="n"/>
      <c r="AF512" s="72" t="n"/>
      <c r="AG512" s="72" t="n"/>
      <c r="AH512" s="72" t="n"/>
      <c r="AI512" s="72" t="n"/>
      <c r="AJ512" s="72" t="n"/>
      <c r="AK512" s="72" t="n"/>
      <c r="AL512" s="72" t="n"/>
      <c r="AM512" s="72" t="n"/>
      <c r="AN512" s="72" t="n"/>
      <c r="AO512" s="72" t="n"/>
      <c r="AP512" s="70">
        <f>COUNTIF(K512:AO512,"&gt;=0")</f>
        <v/>
      </c>
      <c r="AQ512" s="70">
        <f>IF(AP512&gt;0,SUM(K512:AO512),"")</f>
        <v/>
      </c>
      <c r="AR512" s="70">
        <f>IFERROR(VLOOKUP(A512,Climatologia_PP!A:U,9+Precipitacion!$E$2,FALSE),"")</f>
        <v/>
      </c>
      <c r="AS512" s="70">
        <f>IFERROR((AQ512/AR512)*100,"")</f>
        <v/>
      </c>
      <c r="AT512" s="70">
        <f>IFERROR(IF(AND((AQ512*$I$2*100/(AR512*AP512))&gt;100+3.33*AQ512-AR512*AP512/$I$2,AR512&lt;30),IF(100+3.33*AQ512-AR512*AP512/$I$2&gt;200,200,100+3.33*AQ512-AR512*AP512/$I$2),IF((AQ512*$I$2*100/(AR512*AP512))&lt;100+AQ512-3.33*AR512*AP512/$I$2,100+AQ512-3.33*AR512*AP512/$I$2,IF((AQ512*$I$2*100/(AR512*AP512))&gt;200,200,(AQ512*$I$2*100/(AR512*AP512))))),"")</f>
        <v/>
      </c>
      <c r="AU512" s="70">
        <f>IF(AP512&gt;0,MAX(K512:AO512),"")</f>
        <v/>
      </c>
      <c r="AV512" s="70">
        <f>IFERROR(VLOOKUP(A512,Maximos!A:AQ,8+(Precipitacion!$E$2-1)*3,FALSE),"")</f>
        <v/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2" s="72">
        <f>IFERROR(AU512-AV512,"NA")</f>
        <v/>
      </c>
    </row>
    <row r="513" ht="15" customHeight="1">
      <c r="A513" s="68" t="n">
        <v>24010750</v>
      </c>
      <c r="B513" s="69" t="inlineStr">
        <is>
          <t>Miravalles</t>
        </is>
      </c>
      <c r="C513" s="69" t="inlineStr">
        <is>
          <t>Area Operativa 08 - Santanderes-Arauca</t>
        </is>
      </c>
      <c r="D513" s="70" t="n">
        <v>-73.60916666999999</v>
      </c>
      <c r="E513" s="70" t="n">
        <v>5.925833333</v>
      </c>
      <c r="F513" s="68" t="n">
        <v>1730</v>
      </c>
      <c r="G513" s="68" t="n">
        <v>15</v>
      </c>
      <c r="H513" s="68" t="n">
        <v>15469</v>
      </c>
      <c r="I513" s="69" t="inlineStr">
        <is>
          <t>Boyacá</t>
        </is>
      </c>
      <c r="J513" s="69" t="inlineStr">
        <is>
          <t>Moniquirá</t>
        </is>
      </c>
      <c r="K513" s="72" t="n">
        <v>0.5</v>
      </c>
      <c r="L513" s="72" t="n">
        <v>0</v>
      </c>
      <c r="M513" s="72" t="n">
        <v>0</v>
      </c>
      <c r="N513" s="72" t="n">
        <v>1</v>
      </c>
      <c r="O513" s="72" t="n">
        <v>0</v>
      </c>
      <c r="P513" s="72" t="n">
        <v>0</v>
      </c>
      <c r="Q513" s="72" t="n">
        <v>0</v>
      </c>
      <c r="R513" s="72" t="n">
        <v>0</v>
      </c>
      <c r="S513" s="72" t="n">
        <v>15.5</v>
      </c>
      <c r="T513" s="72" t="n"/>
      <c r="U513" s="72" t="n"/>
      <c r="V513" s="72" t="n"/>
      <c r="W513" s="72" t="n"/>
      <c r="X513" s="72" t="n"/>
      <c r="Y513" s="72" t="n"/>
      <c r="Z513" s="72" t="n"/>
      <c r="AA513" s="72" t="n"/>
      <c r="AB513" s="72" t="n"/>
      <c r="AC513" s="72" t="n"/>
      <c r="AD513" s="72" t="n"/>
      <c r="AE513" s="72" t="n"/>
      <c r="AF513" s="72" t="n"/>
      <c r="AG513" s="72" t="n"/>
      <c r="AH513" s="72" t="n"/>
      <c r="AI513" s="72" t="n"/>
      <c r="AJ513" s="72" t="n"/>
      <c r="AK513" s="72" t="n"/>
      <c r="AL513" s="72" t="n"/>
      <c r="AM513" s="72" t="n"/>
      <c r="AN513" s="72" t="n"/>
      <c r="AO513" s="72" t="n"/>
      <c r="AP513" s="70">
        <f>COUNTIF(K513:AO513,"&gt;=0")</f>
        <v/>
      </c>
      <c r="AQ513" s="70">
        <f>IF(AP513&gt;0,SUM(K513:AO513),"")</f>
        <v/>
      </c>
      <c r="AR513" s="70">
        <f>IFERROR(VLOOKUP(A513,Climatologia_PP!A:U,9+Precipitacion!$E$2,FALSE),"")</f>
        <v/>
      </c>
      <c r="AS513" s="70">
        <f>IFERROR((AQ513/AR513)*100,"")</f>
        <v/>
      </c>
      <c r="AT513" s="70">
        <f>IFERROR(IF(AND((AQ513*$I$2*100/(AR513*AP513))&gt;100+3.33*AQ513-AR513*AP513/$I$2,AR513&lt;30),IF(100+3.33*AQ513-AR513*AP513/$I$2&gt;200,200,100+3.33*AQ513-AR513*AP513/$I$2),IF((AQ513*$I$2*100/(AR513*AP513))&lt;100+AQ513-3.33*AR513*AP513/$I$2,100+AQ513-3.33*AR513*AP513/$I$2,IF((AQ513*$I$2*100/(AR513*AP513))&gt;200,200,(AQ513*$I$2*100/(AR513*AP513))))),"")</f>
        <v/>
      </c>
      <c r="AU513" s="70">
        <f>IF(AP513&gt;0,MAX(K513:AO513),"")</f>
        <v/>
      </c>
      <c r="AV513" s="70">
        <f>IFERROR(VLOOKUP(A513,Maximos!A:AQ,8+(Precipitacion!$E$2-1)*3,FALSE),"")</f>
        <v/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3" s="72">
        <f>IFERROR(AU513-AV513,"NA")</f>
        <v/>
      </c>
    </row>
    <row r="514" ht="15" customHeight="1">
      <c r="A514" s="68" t="n">
        <v>24010820</v>
      </c>
      <c r="B514" s="69" t="inlineStr">
        <is>
          <t>Guavata</t>
        </is>
      </c>
      <c r="C514" s="69" t="inlineStr">
        <is>
          <t>Area Operativa 08 - Santanderes-Arauca</t>
        </is>
      </c>
      <c r="D514" s="70" t="n">
        <v>-73.7025</v>
      </c>
      <c r="E514" s="70" t="n">
        <v>5.961388889</v>
      </c>
      <c r="F514" s="68" t="n">
        <v>218</v>
      </c>
      <c r="G514" s="68" t="n">
        <v>68</v>
      </c>
      <c r="H514" s="68" t="n">
        <v>68324</v>
      </c>
      <c r="I514" s="69" t="inlineStr">
        <is>
          <t>Santander</t>
        </is>
      </c>
      <c r="J514" s="69" t="inlineStr">
        <is>
          <t>Guavatá</t>
        </is>
      </c>
      <c r="K514" s="72" t="n">
        <v>0</v>
      </c>
      <c r="L514" s="72" t="n">
        <v>0</v>
      </c>
      <c r="M514" s="72" t="n">
        <v>0</v>
      </c>
      <c r="N514" s="72" t="n">
        <v>0</v>
      </c>
      <c r="O514" s="72" t="n">
        <v>0</v>
      </c>
      <c r="P514" s="72" t="n">
        <v>0</v>
      </c>
      <c r="Q514" s="72" t="n">
        <v>0</v>
      </c>
      <c r="R514" s="72" t="n">
        <v>0</v>
      </c>
      <c r="S514" s="72" t="n">
        <v>9.5</v>
      </c>
      <c r="T514" s="72" t="n"/>
      <c r="U514" s="72" t="n"/>
      <c r="V514" s="72" t="n"/>
      <c r="W514" s="72" t="n"/>
      <c r="X514" s="72" t="n"/>
      <c r="Y514" s="72" t="n"/>
      <c r="Z514" s="72" t="n"/>
      <c r="AA514" s="72" t="n"/>
      <c r="AB514" s="72" t="n"/>
      <c r="AC514" s="72" t="n"/>
      <c r="AD514" s="72" t="n"/>
      <c r="AE514" s="72" t="n"/>
      <c r="AF514" s="72" t="n"/>
      <c r="AG514" s="72" t="n"/>
      <c r="AH514" s="72" t="n"/>
      <c r="AI514" s="72" t="n"/>
      <c r="AJ514" s="72" t="n"/>
      <c r="AK514" s="72" t="n"/>
      <c r="AL514" s="72" t="n"/>
      <c r="AM514" s="72" t="n"/>
      <c r="AN514" s="72" t="n"/>
      <c r="AO514" s="72" t="n"/>
      <c r="AP514" s="70">
        <f>COUNTIF(K514:AO514,"&gt;=0")</f>
        <v/>
      </c>
      <c r="AQ514" s="70">
        <f>IF(AP514&gt;0,SUM(K514:AO514),"")</f>
        <v/>
      </c>
      <c r="AR514" s="70">
        <f>IFERROR(VLOOKUP(A514,Climatologia_PP!A:U,9+Precipitacion!$E$2,FALSE),"")</f>
        <v/>
      </c>
      <c r="AS514" s="70">
        <f>IFERROR((AQ514/AR514)*100,"")</f>
        <v/>
      </c>
      <c r="AT514" s="70">
        <f>IFERROR(IF(AND((AQ514*$I$2*100/(AR514*AP514))&gt;100+3.33*AQ514-AR514*AP514/$I$2,AR514&lt;30),IF(100+3.33*AQ514-AR514*AP514/$I$2&gt;200,200,100+3.33*AQ514-AR514*AP514/$I$2),IF((AQ514*$I$2*100/(AR514*AP514))&lt;100+AQ514-3.33*AR514*AP514/$I$2,100+AQ514-3.33*AR514*AP514/$I$2,IF((AQ514*$I$2*100/(AR514*AP514))&gt;200,200,(AQ514*$I$2*100/(AR514*AP514))))),"")</f>
        <v/>
      </c>
      <c r="AU514" s="70">
        <f>IF(AP514&gt;0,MAX(K514:AO514),"")</f>
        <v/>
      </c>
      <c r="AV514" s="70">
        <f>IFERROR(VLOOKUP(A514,Maximos!A:AQ,8+(Precipitacion!$E$2-1)*3,FALSE),"")</f>
        <v/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4" s="72">
        <f>IFERROR(AU514-AV514,"NA")</f>
        <v/>
      </c>
    </row>
    <row r="515" ht="15" customHeight="1">
      <c r="A515" s="68" t="n">
        <v>24010640</v>
      </c>
      <c r="B515" s="69" t="inlineStr">
        <is>
          <t>Bolívar</t>
        </is>
      </c>
      <c r="C515" s="69" t="inlineStr">
        <is>
          <t>Area Operativa 08 - Santanderes-Arauca</t>
        </is>
      </c>
      <c r="D515" s="70" t="n">
        <v>-73.77083333</v>
      </c>
      <c r="E515" s="70" t="n">
        <v>5.986111111</v>
      </c>
      <c r="F515" s="68" t="n">
        <v>2165</v>
      </c>
      <c r="G515" s="68" t="n">
        <v>68</v>
      </c>
      <c r="H515" s="68" t="n">
        <v>68101</v>
      </c>
      <c r="I515" s="69" t="inlineStr">
        <is>
          <t>Santander</t>
        </is>
      </c>
      <c r="J515" s="69" t="inlineStr">
        <is>
          <t>Bolívar</t>
        </is>
      </c>
      <c r="K515" s="72" t="n">
        <v>1.2</v>
      </c>
      <c r="L515" s="72" t="n">
        <v>0</v>
      </c>
      <c r="M515" s="72" t="n">
        <v>0</v>
      </c>
      <c r="N515" s="72" t="n">
        <v>5.6</v>
      </c>
      <c r="O515" s="72" t="n">
        <v>0</v>
      </c>
      <c r="P515" s="72" t="n">
        <v>0</v>
      </c>
      <c r="Q515" s="72" t="n">
        <v>0</v>
      </c>
      <c r="R515" s="72" t="n">
        <v>0</v>
      </c>
      <c r="S515" s="72" t="n">
        <v>24.8</v>
      </c>
      <c r="T515" s="72" t="n"/>
      <c r="U515" s="72" t="n"/>
      <c r="V515" s="72" t="n"/>
      <c r="W515" s="72" t="n"/>
      <c r="X515" s="72" t="n"/>
      <c r="Y515" s="72" t="n"/>
      <c r="Z515" s="72" t="n"/>
      <c r="AA515" s="72" t="n"/>
      <c r="AB515" s="72" t="n"/>
      <c r="AC515" s="72" t="n"/>
      <c r="AD515" s="72" t="n"/>
      <c r="AE515" s="72" t="n"/>
      <c r="AF515" s="72" t="n"/>
      <c r="AG515" s="72" t="n"/>
      <c r="AH515" s="72" t="n"/>
      <c r="AI515" s="72" t="n"/>
      <c r="AJ515" s="72" t="n"/>
      <c r="AK515" s="72" t="n"/>
      <c r="AL515" s="72" t="n"/>
      <c r="AM515" s="72" t="n"/>
      <c r="AN515" s="72" t="n"/>
      <c r="AO515" s="72" t="n"/>
      <c r="AP515" s="70">
        <f>COUNTIF(K515:AO515,"&gt;=0")</f>
        <v/>
      </c>
      <c r="AQ515" s="70">
        <f>IF(AP515&gt;0,SUM(K515:AO515),"")</f>
        <v/>
      </c>
      <c r="AR515" s="70">
        <f>IFERROR(VLOOKUP(A515,Climatologia_PP!A:U,9+Precipitacion!$E$2,FALSE),"")</f>
        <v/>
      </c>
      <c r="AS515" s="70">
        <f>IFERROR((AQ515/AR515)*100,"")</f>
        <v/>
      </c>
      <c r="AT515" s="70">
        <f>IFERROR(IF(AND((AQ515*$I$2*100/(AR515*AP515))&gt;100+3.33*AQ515-AR515*AP515/$I$2,AR515&lt;30),IF(100+3.33*AQ515-AR515*AP515/$I$2&gt;200,200,100+3.33*AQ515-AR515*AP515/$I$2),IF((AQ515*$I$2*100/(AR515*AP515))&lt;100+AQ515-3.33*AR515*AP515/$I$2,100+AQ515-3.33*AR515*AP515/$I$2,IF((AQ515*$I$2*100/(AR515*AP515))&gt;200,200,(AQ515*$I$2*100/(AR515*AP515))))),"")</f>
        <v/>
      </c>
      <c r="AU515" s="70">
        <f>IF(AP515&gt;0,MAX(K515:AO515),"")</f>
        <v/>
      </c>
      <c r="AV515" s="70">
        <f>IFERROR(VLOOKUP(A515,Maximos!A:AQ,8+(Precipitacion!$E$2-1)*3,FALSE),"")</f>
        <v/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5" s="72">
        <f>IFERROR(AU515-AV515,"NA")</f>
        <v/>
      </c>
    </row>
    <row r="516" ht="15" customHeight="1">
      <c r="A516" s="68" t="n">
        <v>24050060</v>
      </c>
      <c r="B516" s="69" t="inlineStr">
        <is>
          <t>San Vicente</t>
        </is>
      </c>
      <c r="C516" s="69" t="inlineStr">
        <is>
          <t>Area Operativa 08 - Santanderes-Arauca</t>
        </is>
      </c>
      <c r="D516" s="70" t="n">
        <v>-73.41083333</v>
      </c>
      <c r="E516" s="70" t="n">
        <v>6.872777778</v>
      </c>
      <c r="F516" s="68" t="n">
        <v>721</v>
      </c>
      <c r="G516" s="68" t="n">
        <v>68</v>
      </c>
      <c r="H516" s="68" t="n">
        <v>68689</v>
      </c>
      <c r="I516" s="69" t="inlineStr">
        <is>
          <t>Santander</t>
        </is>
      </c>
      <c r="J516" s="69" t="inlineStr">
        <is>
          <t>San Vicente De Chucurí</t>
        </is>
      </c>
      <c r="K516" s="72" t="n">
        <v>0</v>
      </c>
      <c r="L516" s="72" t="n">
        <v>0</v>
      </c>
      <c r="M516" s="72" t="n">
        <v>0</v>
      </c>
      <c r="N516" s="72" t="n">
        <v>0</v>
      </c>
      <c r="O516" s="72" t="n">
        <v>0</v>
      </c>
      <c r="P516" s="72" t="n">
        <v>0</v>
      </c>
      <c r="Q516" s="72" t="n">
        <v>0</v>
      </c>
      <c r="R516" s="72" t="n">
        <v>0</v>
      </c>
      <c r="S516" s="72" t="n">
        <v>0</v>
      </c>
      <c r="T516" s="72" t="n"/>
      <c r="U516" s="72" t="n"/>
      <c r="V516" s="72" t="n"/>
      <c r="W516" s="72" t="n"/>
      <c r="X516" s="72" t="n"/>
      <c r="Y516" s="72" t="n"/>
      <c r="Z516" s="72" t="n"/>
      <c r="AA516" s="72" t="n"/>
      <c r="AB516" s="72" t="n"/>
      <c r="AC516" s="72" t="n"/>
      <c r="AD516" s="72" t="n"/>
      <c r="AE516" s="72" t="n"/>
      <c r="AF516" s="72" t="n"/>
      <c r="AG516" s="72" t="n"/>
      <c r="AH516" s="72" t="n"/>
      <c r="AI516" s="72" t="n"/>
      <c r="AJ516" s="72" t="n"/>
      <c r="AK516" s="72" t="n"/>
      <c r="AL516" s="72" t="n"/>
      <c r="AM516" s="72" t="n"/>
      <c r="AN516" s="72" t="n"/>
      <c r="AO516" s="72" t="n"/>
      <c r="AP516" s="70">
        <f>COUNTIF(K516:AO516,"&gt;=0")</f>
        <v/>
      </c>
      <c r="AQ516" s="70">
        <f>IF(AP516&gt;0,SUM(K516:AO516),"")</f>
        <v/>
      </c>
      <c r="AR516" s="70">
        <f>IFERROR(VLOOKUP(A516,Climatologia_PP!A:U,9+Precipitacion!$E$2,FALSE),"")</f>
        <v/>
      </c>
      <c r="AS516" s="70">
        <f>IFERROR((AQ516/AR516)*100,"")</f>
        <v/>
      </c>
      <c r="AT516" s="70">
        <f>IFERROR(IF(AND((AQ516*$I$2*100/(AR516*AP516))&gt;100+3.33*AQ516-AR516*AP516/$I$2,AR516&lt;30),IF(100+3.33*AQ516-AR516*AP516/$I$2&gt;200,200,100+3.33*AQ516-AR516*AP516/$I$2),IF((AQ516*$I$2*100/(AR516*AP516))&lt;100+AQ516-3.33*AR516*AP516/$I$2,100+AQ516-3.33*AR516*AP516/$I$2,IF((AQ516*$I$2*100/(AR516*AP516))&gt;200,200,(AQ516*$I$2*100/(AR516*AP516))))),"")</f>
        <v/>
      </c>
      <c r="AU516" s="70">
        <f>IF(AP516&gt;0,MAX(K516:AO516),"")</f>
        <v/>
      </c>
      <c r="AV516" s="70">
        <f>IFERROR(VLOOKUP(A516,Maximos!A:AQ,8+(Precipitacion!$E$2-1)*3,FALSE),"")</f>
        <v/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6" s="72">
        <f>IFERROR(AU516-AV516,"NA")</f>
        <v/>
      </c>
    </row>
    <row r="517" ht="15" customHeight="1">
      <c r="A517" s="68" t="n">
        <v>23130010</v>
      </c>
      <c r="B517" s="69" t="inlineStr">
        <is>
          <t>Chucuri</t>
        </is>
      </c>
      <c r="C517" s="69" t="inlineStr">
        <is>
          <t>Area Operativa 08 - Santanderes-Arauca</t>
        </is>
      </c>
      <c r="D517" s="70" t="n">
        <v>-74.03138889</v>
      </c>
      <c r="E517" s="70" t="n">
        <v>6.877777778</v>
      </c>
      <c r="F517" s="68" t="n">
        <v>100</v>
      </c>
      <c r="G517" s="68" t="n">
        <v>68</v>
      </c>
      <c r="H517" s="68" t="n">
        <v>68081</v>
      </c>
      <c r="I517" s="69" t="inlineStr">
        <is>
          <t>Santander</t>
        </is>
      </c>
      <c r="J517" s="69" t="inlineStr">
        <is>
          <t>Barrancabermeja</t>
        </is>
      </c>
      <c r="K517" s="72" t="n">
        <v>18.1</v>
      </c>
      <c r="L517" s="72" t="n">
        <v>3.6</v>
      </c>
      <c r="M517" s="72" t="n">
        <v>2.5</v>
      </c>
      <c r="N517" s="72" t="n">
        <v>0.5</v>
      </c>
      <c r="O517" s="72" t="n">
        <v>0.2</v>
      </c>
      <c r="P517" s="72" t="n">
        <v>0</v>
      </c>
      <c r="Q517" s="72" t="n">
        <v>0</v>
      </c>
      <c r="R517" s="72" t="n">
        <v>0</v>
      </c>
      <c r="S517" s="72" t="n">
        <v>0</v>
      </c>
      <c r="T517" s="72" t="n"/>
      <c r="U517" s="72" t="n"/>
      <c r="V517" s="72" t="n"/>
      <c r="W517" s="72" t="n"/>
      <c r="X517" s="72" t="n"/>
      <c r="Y517" s="72" t="n"/>
      <c r="Z517" s="72" t="n"/>
      <c r="AA517" s="72" t="n"/>
      <c r="AB517" s="72" t="n"/>
      <c r="AC517" s="72" t="n"/>
      <c r="AD517" s="72" t="n"/>
      <c r="AE517" s="72" t="n"/>
      <c r="AF517" s="72" t="n"/>
      <c r="AG517" s="72" t="n"/>
      <c r="AH517" s="72" t="n"/>
      <c r="AI517" s="72" t="n"/>
      <c r="AJ517" s="72" t="n"/>
      <c r="AK517" s="72" t="n"/>
      <c r="AL517" s="72" t="n"/>
      <c r="AM517" s="72" t="n"/>
      <c r="AN517" s="72" t="n"/>
      <c r="AO517" s="72" t="n"/>
      <c r="AP517" s="70">
        <f>COUNTIF(K517:AO517,"&gt;=0")</f>
        <v/>
      </c>
      <c r="AQ517" s="70">
        <f>IF(AP517&gt;0,SUM(K517:AO517),"")</f>
        <v/>
      </c>
      <c r="AR517" s="70">
        <f>IFERROR(VLOOKUP(A517,Climatologia_PP!A:U,9+Precipitacion!$E$2,FALSE),"")</f>
        <v/>
      </c>
      <c r="AS517" s="70">
        <f>IFERROR((AQ517/AR517)*100,"")</f>
        <v/>
      </c>
      <c r="AT517" s="70">
        <f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/>
      </c>
      <c r="AU517" s="70">
        <f>IF(AP517&gt;0,MAX(K517:AO517),"")</f>
        <v/>
      </c>
      <c r="AV517" s="70">
        <f>IFERROR(VLOOKUP(A517,Maximos!A:AQ,8+(Precipitacion!$E$2-1)*3,FALSE),"")</f>
        <v/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7" s="72">
        <f>IFERROR(AU517-AV517,"NA")</f>
        <v/>
      </c>
    </row>
    <row r="518" ht="15" customHeight="1">
      <c r="A518" s="68" t="n">
        <v>24030750</v>
      </c>
      <c r="B518" s="69" t="inlineStr">
        <is>
          <t>Guaca</t>
        </is>
      </c>
      <c r="C518" s="69" t="inlineStr">
        <is>
          <t>Area Operativa 08 - Santanderes-Arauca</t>
        </is>
      </c>
      <c r="D518" s="70" t="n">
        <v>-72.85833332999999</v>
      </c>
      <c r="E518" s="70" t="n">
        <v>6.881111111</v>
      </c>
      <c r="F518" s="68" t="n">
        <v>2400</v>
      </c>
      <c r="G518" s="68" t="n">
        <v>68</v>
      </c>
      <c r="H518" s="68" t="n">
        <v>68318</v>
      </c>
      <c r="I518" s="69" t="inlineStr">
        <is>
          <t>Santander</t>
        </is>
      </c>
      <c r="J518" s="69" t="inlineStr">
        <is>
          <t>Guaca</t>
        </is>
      </c>
      <c r="K518" s="72" t="n">
        <v>2.4</v>
      </c>
      <c r="L518" s="72" t="n">
        <v>0</v>
      </c>
      <c r="M518" s="72" t="n">
        <v>1.8</v>
      </c>
      <c r="N518" s="72" t="n">
        <v>22.6</v>
      </c>
      <c r="O518" s="72" t="n">
        <v>0</v>
      </c>
      <c r="P518" s="72" t="n">
        <v>0</v>
      </c>
      <c r="Q518" s="72" t="n">
        <v>0</v>
      </c>
      <c r="R518" s="72" t="n">
        <v>0</v>
      </c>
      <c r="S518" s="72" t="n">
        <v>0</v>
      </c>
      <c r="T518" s="72" t="n"/>
      <c r="U518" s="72" t="n"/>
      <c r="V518" s="72" t="n"/>
      <c r="W518" s="72" t="n"/>
      <c r="X518" s="72" t="n"/>
      <c r="Y518" s="72" t="n"/>
      <c r="Z518" s="72" t="n"/>
      <c r="AA518" s="72" t="n"/>
      <c r="AB518" s="72" t="n"/>
      <c r="AC518" s="72" t="n"/>
      <c r="AD518" s="72" t="n"/>
      <c r="AE518" s="72" t="n"/>
      <c r="AF518" s="72" t="n"/>
      <c r="AG518" s="72" t="n"/>
      <c r="AH518" s="72" t="n"/>
      <c r="AI518" s="72" t="n"/>
      <c r="AJ518" s="72" t="n"/>
      <c r="AK518" s="72" t="n"/>
      <c r="AL518" s="72" t="n"/>
      <c r="AM518" s="72" t="n"/>
      <c r="AN518" s="72" t="n"/>
      <c r="AO518" s="72" t="n"/>
      <c r="AP518" s="70">
        <f>COUNTIF(K518:AO518,"&gt;=0")</f>
        <v/>
      </c>
      <c r="AQ518" s="70">
        <f>IF(AP518&gt;0,SUM(K518:AO518),"")</f>
        <v/>
      </c>
      <c r="AR518" s="70">
        <f>IFERROR(VLOOKUP(A518,Climatologia_PP!A:U,9+Precipitacion!$E$2,FALSE),"")</f>
        <v/>
      </c>
      <c r="AS518" s="70">
        <f>IFERROR((AQ518/AR518)*100,"")</f>
        <v/>
      </c>
      <c r="AT518" s="70">
        <f>IFERROR(IF(AND((AQ518*$I$2*100/(AR518*AP518))&gt;100+3.33*AQ518-AR518*AP518/$I$2,AR518&lt;30),IF(100+3.33*AQ518-AR518*AP518/$I$2&gt;200,200,100+3.33*AQ518-AR518*AP518/$I$2),IF((AQ518*$I$2*100/(AR518*AP518))&lt;100+AQ518-3.33*AR518*AP518/$I$2,100+AQ518-3.33*AR518*AP518/$I$2,IF((AQ518*$I$2*100/(AR518*AP518))&gt;200,200,(AQ518*$I$2*100/(AR518*AP518))))),"")</f>
        <v/>
      </c>
      <c r="AU518" s="70">
        <f>IF(AP518&gt;0,MAX(K518:AO518),"")</f>
        <v/>
      </c>
      <c r="AV518" s="70">
        <f>IFERROR(VLOOKUP(A518,Maximos!A:AQ,8+(Precipitacion!$E$2-1)*3,FALSE),"")</f>
        <v/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8" s="72">
        <f>IFERROR(AU518-AV518,"NA")</f>
        <v/>
      </c>
    </row>
    <row r="519" ht="15" customHeight="1">
      <c r="A519" s="68" t="n">
        <v>24030330</v>
      </c>
      <c r="B519" s="69" t="inlineStr">
        <is>
          <t>Tope El</t>
        </is>
      </c>
      <c r="C519" s="69" t="inlineStr">
        <is>
          <t>Area Operativa 08 - Santanderes-Arauca</t>
        </is>
      </c>
      <c r="D519" s="70" t="n">
        <v>-72.93166667</v>
      </c>
      <c r="E519" s="70" t="n">
        <v>6.939722222</v>
      </c>
      <c r="F519" s="68" t="n">
        <v>250</v>
      </c>
      <c r="G519" s="68" t="n">
        <v>68</v>
      </c>
      <c r="H519" s="68" t="n">
        <v>68705</v>
      </c>
      <c r="I519" s="69" t="inlineStr">
        <is>
          <t>Santander</t>
        </is>
      </c>
      <c r="J519" s="69" t="inlineStr">
        <is>
          <t>Santa Bárbara</t>
        </is>
      </c>
      <c r="K519" s="72" t="n">
        <v>0</v>
      </c>
      <c r="L519" s="72" t="n">
        <v>5.5</v>
      </c>
      <c r="M519" s="72" t="n">
        <v>4.6</v>
      </c>
      <c r="N519" s="72" t="n">
        <v>2</v>
      </c>
      <c r="O519" s="72" t="n">
        <v>0</v>
      </c>
      <c r="P519" s="72" t="n">
        <v>0</v>
      </c>
      <c r="Q519" s="72" t="n">
        <v>0</v>
      </c>
      <c r="R519" s="72" t="n">
        <v>0</v>
      </c>
      <c r="S519" s="72" t="n">
        <v>1.5</v>
      </c>
      <c r="T519" s="72" t="n"/>
      <c r="U519" s="72" t="n"/>
      <c r="V519" s="72" t="n"/>
      <c r="W519" s="72" t="n"/>
      <c r="X519" s="72" t="n"/>
      <c r="Y519" s="72" t="n"/>
      <c r="Z519" s="72" t="n"/>
      <c r="AA519" s="72" t="n"/>
      <c r="AB519" s="72" t="n"/>
      <c r="AC519" s="72" t="n"/>
      <c r="AD519" s="72" t="n"/>
      <c r="AE519" s="72" t="n"/>
      <c r="AF519" s="72" t="n"/>
      <c r="AG519" s="72" t="n"/>
      <c r="AH519" s="72" t="n"/>
      <c r="AI519" s="72" t="n"/>
      <c r="AJ519" s="72" t="n"/>
      <c r="AK519" s="72" t="n"/>
      <c r="AL519" s="72" t="n"/>
      <c r="AM519" s="72" t="n"/>
      <c r="AN519" s="72" t="n"/>
      <c r="AO519" s="72" t="n"/>
      <c r="AP519" s="70">
        <f>COUNTIF(K519:AO519,"&gt;=0")</f>
        <v/>
      </c>
      <c r="AQ519" s="70">
        <f>IF(AP519&gt;0,SUM(K519:AO519),"")</f>
        <v/>
      </c>
      <c r="AR519" s="70">
        <f>IFERROR(VLOOKUP(A519,Climatologia_PP!A:U,9+Precipitacion!$E$2,FALSE),"")</f>
        <v/>
      </c>
      <c r="AS519" s="70">
        <f>IFERROR((AQ519/AR519)*100,"")</f>
        <v/>
      </c>
      <c r="AT519" s="70">
        <f>IFERROR(IF(AND((AQ519*$I$2*100/(AR519*AP519))&gt;100+3.33*AQ519-AR519*AP519/$I$2,AR519&lt;30),IF(100+3.33*AQ519-AR519*AP519/$I$2&gt;200,200,100+3.33*AQ519-AR519*AP519/$I$2),IF((AQ519*$I$2*100/(AR519*AP519))&lt;100+AQ519-3.33*AR519*AP519/$I$2,100+AQ519-3.33*AR519*AP519/$I$2,IF((AQ519*$I$2*100/(AR519*AP519))&gt;200,200,(AQ519*$I$2*100/(AR519*AP519))))),"")</f>
        <v/>
      </c>
      <c r="AU519" s="70">
        <f>IF(AP519&gt;0,MAX(K519:AO519),"")</f>
        <v/>
      </c>
      <c r="AV519" s="70">
        <f>IFERROR(VLOOKUP(A519,Maximos!A:AQ,8+(Precipitacion!$E$2-1)*3,FALSE),"")</f>
        <v/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>
        <f>IFERROR(AU519-AV519,"NA")</f>
        <v/>
      </c>
    </row>
    <row r="520" ht="15" customHeight="1">
      <c r="A520" s="68" t="n">
        <v>16035030</v>
      </c>
      <c r="B520" s="69" t="inlineStr">
        <is>
          <t>Sardinata</t>
        </is>
      </c>
      <c r="C520" s="69" t="inlineStr">
        <is>
          <t>Area Operativa 08 - Santanderes-Arauca</t>
        </is>
      </c>
      <c r="D520" s="70" t="n">
        <v>-72.80305556</v>
      </c>
      <c r="E520" s="70" t="n">
        <v>8.076666667</v>
      </c>
      <c r="F520" s="68" t="n">
        <v>320</v>
      </c>
      <c r="G520" s="68" t="n">
        <v>54</v>
      </c>
      <c r="H520" s="68" t="n">
        <v>54720</v>
      </c>
      <c r="I520" s="69" t="inlineStr">
        <is>
          <t>Norte De Santander</t>
        </is>
      </c>
      <c r="J520" s="69" t="inlineStr">
        <is>
          <t>Sardinata</t>
        </is>
      </c>
      <c r="K520" s="72" t="n">
        <v>0</v>
      </c>
      <c r="L520" s="72" t="n">
        <v>0</v>
      </c>
      <c r="M520" s="72" t="n">
        <v>0</v>
      </c>
      <c r="N520" s="72" t="n">
        <v>0</v>
      </c>
      <c r="O520" s="72" t="n">
        <v>0</v>
      </c>
      <c r="P520" s="72" t="n">
        <v>0</v>
      </c>
      <c r="Q520" s="72" t="n">
        <v>0</v>
      </c>
      <c r="R520" s="72" t="n">
        <v/>
      </c>
      <c r="S520" s="72" t="n">
        <v>0</v>
      </c>
      <c r="T520" s="72" t="n"/>
      <c r="U520" s="72" t="n"/>
      <c r="V520" s="72" t="n"/>
      <c r="W520" s="72" t="n"/>
      <c r="X520" s="72" t="n"/>
      <c r="Y520" s="72" t="n"/>
      <c r="Z520" s="72" t="n"/>
      <c r="AA520" s="72" t="n"/>
      <c r="AB520" s="72" t="n"/>
      <c r="AC520" s="72" t="n"/>
      <c r="AD520" s="72" t="n"/>
      <c r="AE520" s="72" t="n"/>
      <c r="AF520" s="72" t="n"/>
      <c r="AG520" s="72" t="n"/>
      <c r="AH520" s="72" t="n"/>
      <c r="AI520" s="72" t="n"/>
      <c r="AJ520" s="72" t="n"/>
      <c r="AK520" s="72" t="n"/>
      <c r="AL520" s="72" t="n"/>
      <c r="AM520" s="72" t="n"/>
      <c r="AN520" s="72" t="n"/>
      <c r="AO520" s="72" t="n"/>
      <c r="AP520" s="70">
        <f>COUNTIF(K520:AO520,"&gt;=0")</f>
        <v/>
      </c>
      <c r="AQ520" s="70">
        <f>IF(AP520&gt;0,SUM(K520:AO520),"")</f>
        <v/>
      </c>
      <c r="AR520" s="70">
        <f>IFERROR(VLOOKUP(A520,Climatologia_PP!A:U,9+Precipitacion!$E$2,FALSE),"")</f>
        <v/>
      </c>
      <c r="AS520" s="70">
        <f>IFERROR((AQ520/AR520)*100,"")</f>
        <v/>
      </c>
      <c r="AT520" s="70">
        <f>IFERROR(IF(AND((AQ520*$I$2*100/(AR520*AP520))&gt;100+3.33*AQ520-AR520*AP520/$I$2,AR520&lt;30),IF(100+3.33*AQ520-AR520*AP520/$I$2&gt;200,200,100+3.33*AQ520-AR520*AP520/$I$2),IF((AQ520*$I$2*100/(AR520*AP520))&lt;100+AQ520-3.33*AR520*AP520/$I$2,100+AQ520-3.33*AR520*AP520/$I$2,IF((AQ520*$I$2*100/(AR520*AP520))&gt;200,200,(AQ520*$I$2*100/(AR520*AP520))))),"")</f>
        <v/>
      </c>
      <c r="AU520" s="70">
        <f>IF(AP520&gt;0,MAX(K520:AO520),"")</f>
        <v/>
      </c>
      <c r="AV520" s="70">
        <f>IFERROR(VLOOKUP(A520,Maximos!A:AQ,8+(Precipitacion!$E$2-1)*3,FALSE),"")</f>
        <v/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>
        <f>IFERROR(AU520-AV520,"NA")</f>
        <v/>
      </c>
    </row>
    <row r="521" ht="15" customHeight="1">
      <c r="A521" s="68" t="n">
        <v>16020140</v>
      </c>
      <c r="B521" s="69" t="inlineStr">
        <is>
          <t>Bocatoma Rio Zulia</t>
        </is>
      </c>
      <c r="C521" s="69" t="inlineStr">
        <is>
          <t>Area Operativa 08 - Santanderes-Arauca</t>
        </is>
      </c>
      <c r="D521" s="70" t="n">
        <v>-72.58388889</v>
      </c>
      <c r="E521" s="70" t="n">
        <v>8.077333333</v>
      </c>
      <c r="F521" s="68" t="n">
        <v>150</v>
      </c>
      <c r="G521" s="68" t="n">
        <v>54</v>
      </c>
      <c r="H521" s="68" t="n">
        <v>54001</v>
      </c>
      <c r="I521" s="69" t="inlineStr">
        <is>
          <t>Norte De Santander</t>
        </is>
      </c>
      <c r="J521" s="69" t="inlineStr">
        <is>
          <t>San José De Cúcuta</t>
        </is>
      </c>
      <c r="K521" s="72" t="n">
        <v>0</v>
      </c>
      <c r="L521" s="72" t="n">
        <v>0</v>
      </c>
      <c r="M521" s="72" t="n">
        <v>0</v>
      </c>
      <c r="N521" s="72" t="n">
        <v>0</v>
      </c>
      <c r="O521" s="72" t="n">
        <v>0</v>
      </c>
      <c r="P521" s="72" t="n">
        <v>0</v>
      </c>
      <c r="Q521" s="72" t="n">
        <v>0</v>
      </c>
      <c r="R521" s="72" t="n">
        <v>0</v>
      </c>
      <c r="S521" s="72" t="n">
        <v>0</v>
      </c>
      <c r="T521" s="72" t="n"/>
      <c r="U521" s="72" t="n"/>
      <c r="V521" s="72" t="n"/>
      <c r="W521" s="72" t="n"/>
      <c r="X521" s="72" t="n"/>
      <c r="Y521" s="72" t="n"/>
      <c r="Z521" s="72" t="n"/>
      <c r="AA521" s="72" t="n"/>
      <c r="AB521" s="72" t="n"/>
      <c r="AC521" s="72" t="n"/>
      <c r="AD521" s="72" t="n"/>
      <c r="AE521" s="72" t="n"/>
      <c r="AF521" s="72" t="n"/>
      <c r="AG521" s="72" t="n"/>
      <c r="AH521" s="72" t="n"/>
      <c r="AI521" s="72" t="n"/>
      <c r="AJ521" s="72" t="n"/>
      <c r="AK521" s="72" t="n"/>
      <c r="AL521" s="72" t="n"/>
      <c r="AM521" s="72" t="n"/>
      <c r="AN521" s="72" t="n"/>
      <c r="AO521" s="72" t="n"/>
      <c r="AP521" s="70">
        <f>COUNTIF(K521:AO521,"&gt;=0")</f>
        <v/>
      </c>
      <c r="AQ521" s="70">
        <f>IF(AP521&gt;0,SUM(K521:AO521),"")</f>
        <v/>
      </c>
      <c r="AR521" s="70">
        <f>IFERROR(VLOOKUP(A521,Climatologia_PP!A:U,9+Precipitacion!$E$2,FALSE),"")</f>
        <v/>
      </c>
      <c r="AS521" s="70">
        <f>IFERROR((AQ521/AR521)*100,"")</f>
        <v/>
      </c>
      <c r="AT521" s="70">
        <f>IFERROR(IF(AND((AQ521*$I$2*100/(AR521*AP521))&gt;100+3.33*AQ521-AR521*AP521/$I$2,AR521&lt;30),IF(100+3.33*AQ521-AR521*AP521/$I$2&gt;200,200,100+3.33*AQ521-AR521*AP521/$I$2),IF((AQ521*$I$2*100/(AR521*AP521))&lt;100+AQ521-3.33*AR521*AP521/$I$2,100+AQ521-3.33*AR521*AP521/$I$2,IF((AQ521*$I$2*100/(AR521*AP521))&gt;200,200,(AQ521*$I$2*100/(AR521*AP521))))),"")</f>
        <v/>
      </c>
      <c r="AU521" s="70">
        <f>IF(AP521&gt;0,MAX(K521:AO521),"")</f>
        <v/>
      </c>
      <c r="AV521" s="70">
        <f>IFERROR(VLOOKUP(A521,Maximos!A:AQ,8+(Precipitacion!$E$2-1)*3,FALSE),"")</f>
        <v/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1" s="72">
        <f>IFERROR(AU521-AV521,"NA")</f>
        <v/>
      </c>
    </row>
    <row r="522" ht="15" customHeight="1">
      <c r="A522" s="68" t="n">
        <v>16055040</v>
      </c>
      <c r="B522" s="69" t="inlineStr">
        <is>
          <t>Abrego Centro Admo</t>
        </is>
      </c>
      <c r="C522" s="69" t="inlineStr">
        <is>
          <t>Area Operativa 08 - Santanderes-Arauca</t>
        </is>
      </c>
      <c r="D522" s="70" t="n">
        <v>-73.22305556000001</v>
      </c>
      <c r="E522" s="70" t="n">
        <v>8.087222221999999</v>
      </c>
      <c r="F522" s="68" t="n">
        <v>1430</v>
      </c>
      <c r="G522" s="68" t="n">
        <v>54</v>
      </c>
      <c r="H522" s="68" t="n">
        <v>54003</v>
      </c>
      <c r="I522" s="69" t="inlineStr">
        <is>
          <t>Norte De Santander</t>
        </is>
      </c>
      <c r="J522" s="69" t="inlineStr">
        <is>
          <t>Ábrego</t>
        </is>
      </c>
      <c r="K522" s="72" t="n">
        <v>13.2</v>
      </c>
      <c r="L522" s="72" t="n">
        <v>5.7</v>
      </c>
      <c r="M522" s="72" t="n">
        <v>0</v>
      </c>
      <c r="N522" s="72" t="n">
        <v>0</v>
      </c>
      <c r="O522" s="72" t="n">
        <v>0</v>
      </c>
      <c r="P522" s="72" t="n">
        <v>0</v>
      </c>
      <c r="Q522" s="72" t="n">
        <v>0</v>
      </c>
      <c r="R522" s="72" t="n">
        <v>0</v>
      </c>
      <c r="S522" s="72" t="n">
        <v>0</v>
      </c>
      <c r="T522" s="72" t="n"/>
      <c r="U522" s="72" t="n"/>
      <c r="V522" s="72" t="n"/>
      <c r="W522" s="72" t="n"/>
      <c r="X522" s="72" t="n"/>
      <c r="Y522" s="72" t="n"/>
      <c r="Z522" s="72" t="n"/>
      <c r="AA522" s="72" t="n"/>
      <c r="AB522" s="72" t="n"/>
      <c r="AC522" s="72" t="n"/>
      <c r="AD522" s="72" t="n"/>
      <c r="AE522" s="72" t="n"/>
      <c r="AF522" s="72" t="n"/>
      <c r="AG522" s="72" t="n"/>
      <c r="AH522" s="72" t="n"/>
      <c r="AI522" s="72" t="n"/>
      <c r="AJ522" s="72" t="n"/>
      <c r="AK522" s="72" t="n"/>
      <c r="AL522" s="72" t="n"/>
      <c r="AM522" s="72" t="n"/>
      <c r="AN522" s="72" t="n"/>
      <c r="AO522" s="72" t="n"/>
      <c r="AP522" s="70">
        <f>COUNTIF(K522:AO522,"&gt;=0")</f>
        <v/>
      </c>
      <c r="AQ522" s="70">
        <f>IF(AP522&gt;0,SUM(K522:AO522),"")</f>
        <v/>
      </c>
      <c r="AR522" s="70">
        <f>IFERROR(VLOOKUP(A522,Climatologia_PP!A:U,9+Precipitacion!$E$2,FALSE),"")</f>
        <v/>
      </c>
      <c r="AS522" s="70">
        <f>IFERROR((AQ522/AR522)*100,"")</f>
        <v/>
      </c>
      <c r="AT522" s="70">
        <f>IFERROR(IF(AND((AQ522*$I$2*100/(AR522*AP522))&gt;100+3.33*AQ522-AR522*AP522/$I$2,AR522&lt;30),IF(100+3.33*AQ522-AR522*AP522/$I$2&gt;200,200,100+3.33*AQ522-AR522*AP522/$I$2),IF((AQ522*$I$2*100/(AR522*AP522))&lt;100+AQ522-3.33*AR522*AP522/$I$2,100+AQ522-3.33*AR522*AP522/$I$2,IF((AQ522*$I$2*100/(AR522*AP522))&gt;200,200,(AQ522*$I$2*100/(AR522*AP522))))),"")</f>
        <v/>
      </c>
      <c r="AU522" s="70">
        <f>IF(AP522&gt;0,MAX(K522:AO522),"")</f>
        <v/>
      </c>
      <c r="AV522" s="70">
        <f>IFERROR(VLOOKUP(A522,Maximos!A:AQ,8+(Precipitacion!$E$2-1)*3,FALSE),"")</f>
        <v/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2" s="72">
        <f>IFERROR(AU522-AV522,"NA")</f>
        <v/>
      </c>
    </row>
    <row r="523" ht="15" customHeight="1">
      <c r="A523" s="68" t="n">
        <v>37050040</v>
      </c>
      <c r="B523" s="69" t="inlineStr">
        <is>
          <t>Matezamuro</t>
        </is>
      </c>
      <c r="C523" s="69" t="inlineStr">
        <is>
          <t>Area Operativa 08 - Santanderes-Arauca</t>
        </is>
      </c>
      <c r="D523" s="70" t="n">
        <v>-70.85166667</v>
      </c>
      <c r="E523" s="70" t="n">
        <v>6.974166667</v>
      </c>
      <c r="F523" s="68" t="n">
        <v>150</v>
      </c>
      <c r="G523" s="68" t="n">
        <v>81</v>
      </c>
      <c r="H523" s="68" t="n">
        <v>81001</v>
      </c>
      <c r="I523" s="69" t="inlineStr">
        <is>
          <t>Arauca</t>
        </is>
      </c>
      <c r="J523" s="69" t="inlineStr">
        <is>
          <t>Arauca</t>
        </is>
      </c>
      <c r="K523" s="72" t="n">
        <v>0</v>
      </c>
      <c r="L523" s="72" t="n">
        <v>7.8</v>
      </c>
      <c r="M523" s="72" t="n">
        <v>0</v>
      </c>
      <c r="N523" s="72" t="n">
        <v>1</v>
      </c>
      <c r="O523" s="72" t="n">
        <v>0</v>
      </c>
      <c r="P523" s="72" t="n">
        <v>57</v>
      </c>
      <c r="Q523" s="72" t="n">
        <v>5.4</v>
      </c>
      <c r="R523" s="72" t="n">
        <v>1.3</v>
      </c>
      <c r="S523" s="72" t="n">
        <v>0.5</v>
      </c>
      <c r="T523" s="72" t="n"/>
      <c r="U523" s="72" t="n"/>
      <c r="V523" s="72" t="n"/>
      <c r="W523" s="72" t="n"/>
      <c r="X523" s="72" t="n"/>
      <c r="Y523" s="72" t="n"/>
      <c r="Z523" s="72" t="n"/>
      <c r="AA523" s="72" t="n"/>
      <c r="AB523" s="72" t="n"/>
      <c r="AC523" s="72" t="n"/>
      <c r="AD523" s="72" t="n"/>
      <c r="AE523" s="72" t="n"/>
      <c r="AF523" s="72" t="n"/>
      <c r="AG523" s="72" t="n"/>
      <c r="AH523" s="72" t="n"/>
      <c r="AI523" s="72" t="n"/>
      <c r="AJ523" s="72" t="n"/>
      <c r="AK523" s="72" t="n"/>
      <c r="AL523" s="72" t="n"/>
      <c r="AM523" s="72" t="n"/>
      <c r="AN523" s="72" t="n"/>
      <c r="AO523" s="72" t="n"/>
      <c r="AP523" s="70">
        <f>COUNTIF(K523:AO523,"&gt;=0")</f>
        <v/>
      </c>
      <c r="AQ523" s="70">
        <f>IF(AP523&gt;0,SUM(K523:AO523),"")</f>
        <v/>
      </c>
      <c r="AR523" s="70">
        <f>IFERROR(VLOOKUP(A523,Climatologia_PP!A:U,9+Precipitacion!$E$2,FALSE),"")</f>
        <v/>
      </c>
      <c r="AS523" s="70">
        <f>IFERROR((AQ523/AR523)*100,"")</f>
        <v/>
      </c>
      <c r="AT523" s="70">
        <f>IFERROR(IF(AND((AQ523*$I$2*100/(AR523*AP523))&gt;100+3.33*AQ523-AR523*AP523/$I$2,AR523&lt;30),IF(100+3.33*AQ523-AR523*AP523/$I$2&gt;200,200,100+3.33*AQ523-AR523*AP523/$I$2),IF((AQ523*$I$2*100/(AR523*AP523))&lt;100+AQ523-3.33*AR523*AP523/$I$2,100+AQ523-3.33*AR523*AP523/$I$2,IF((AQ523*$I$2*100/(AR523*AP523))&gt;200,200,(AQ523*$I$2*100/(AR523*AP523))))),"")</f>
        <v/>
      </c>
      <c r="AU523" s="70">
        <f>IF(AP523&gt;0,MAX(K523:AO523),"")</f>
        <v/>
      </c>
      <c r="AV523" s="70">
        <f>IFERROR(VLOOKUP(A523,Maximos!A:AQ,8+(Precipitacion!$E$2-1)*3,FALSE),"")</f>
        <v/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3" s="72">
        <f>IFERROR(AU523-AV523,"NA")</f>
        <v/>
      </c>
    </row>
    <row r="524" ht="15" customHeight="1">
      <c r="A524" s="68" t="n">
        <v>23190600</v>
      </c>
      <c r="B524" s="69" t="inlineStr">
        <is>
          <t>Pantano El</t>
        </is>
      </c>
      <c r="C524" s="69" t="inlineStr">
        <is>
          <t>Area Operativa 08 - Santanderes-Arauca</t>
        </is>
      </c>
      <c r="D524" s="70" t="n">
        <v>-73.23027777999999</v>
      </c>
      <c r="E524" s="70" t="n">
        <v>6.9975</v>
      </c>
      <c r="F524" s="68" t="n">
        <v>1280</v>
      </c>
      <c r="G524" s="68" t="n">
        <v>68</v>
      </c>
      <c r="H524" s="68" t="n">
        <v>68307</v>
      </c>
      <c r="I524" s="69" t="inlineStr">
        <is>
          <t>Santander</t>
        </is>
      </c>
      <c r="J524" s="69" t="inlineStr">
        <is>
          <t>Girón</t>
        </is>
      </c>
      <c r="K524" s="72" t="n">
        <v>0</v>
      </c>
      <c r="L524" s="72" t="n">
        <v>0</v>
      </c>
      <c r="M524" s="72" t="n">
        <v>0</v>
      </c>
      <c r="N524" s="72" t="n">
        <v>0</v>
      </c>
      <c r="O524" s="72" t="n">
        <v>0</v>
      </c>
      <c r="P524" s="72" t="n">
        <v/>
      </c>
      <c r="Q524" s="72" t="n">
        <v>0</v>
      </c>
      <c r="R524" s="72" t="n">
        <v>0</v>
      </c>
      <c r="S524" s="72" t="n">
        <v>0</v>
      </c>
      <c r="T524" s="72" t="n"/>
      <c r="U524" s="72" t="n"/>
      <c r="V524" s="72" t="n"/>
      <c r="W524" s="72" t="n"/>
      <c r="X524" s="72" t="n"/>
      <c r="Y524" s="72" t="n"/>
      <c r="Z524" s="72" t="n"/>
      <c r="AA524" s="72" t="n"/>
      <c r="AB524" s="72" t="n"/>
      <c r="AC524" s="72" t="n"/>
      <c r="AD524" s="72" t="n"/>
      <c r="AE524" s="72" t="n"/>
      <c r="AF524" s="72" t="n"/>
      <c r="AG524" s="72" t="n"/>
      <c r="AH524" s="72" t="n"/>
      <c r="AI524" s="72" t="n"/>
      <c r="AJ524" s="72" t="n"/>
      <c r="AK524" s="72" t="n"/>
      <c r="AL524" s="72" t="n"/>
      <c r="AM524" s="72" t="n"/>
      <c r="AN524" s="72" t="n"/>
      <c r="AO524" s="72" t="n"/>
      <c r="AP524" s="70">
        <f>COUNTIF(K524:AO524,"&gt;=0")</f>
        <v/>
      </c>
      <c r="AQ524" s="70">
        <f>IF(AP524&gt;0,SUM(K524:AO524),"")</f>
        <v/>
      </c>
      <c r="AR524" s="70">
        <f>IFERROR(VLOOKUP(A524,Climatologia_PP!A:U,9+Precipitacion!$E$2,FALSE),"")</f>
        <v/>
      </c>
      <c r="AS524" s="70">
        <f>IFERROR((AQ524/AR524)*100,"")</f>
        <v/>
      </c>
      <c r="AT524" s="70">
        <f>IFERROR(IF(AND((AQ524*$I$2*100/(AR524*AP524))&gt;100+3.33*AQ524-AR524*AP524/$I$2,AR524&lt;30),IF(100+3.33*AQ524-AR524*AP524/$I$2&gt;200,200,100+3.33*AQ524-AR524*AP524/$I$2),IF((AQ524*$I$2*100/(AR524*AP524))&lt;100+AQ524-3.33*AR524*AP524/$I$2,100+AQ524-3.33*AR524*AP524/$I$2,IF((AQ524*$I$2*100/(AR524*AP524))&gt;200,200,(AQ524*$I$2*100/(AR524*AP524))))),"")</f>
        <v/>
      </c>
      <c r="AU524" s="70">
        <f>IF(AP524&gt;0,MAX(K524:AO524),"")</f>
        <v/>
      </c>
      <c r="AV524" s="70">
        <f>IFERROR(VLOOKUP(A524,Maximos!A:AQ,8+(Precipitacion!$E$2-1)*3,FALSE),"")</f>
        <v/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4" s="72">
        <f>IFERROR(AU524-AV524,"NA")</f>
        <v/>
      </c>
    </row>
    <row r="525" ht="15" customHeight="1">
      <c r="A525" s="68" t="n">
        <v>37035010</v>
      </c>
      <c r="B525" s="69" t="inlineStr">
        <is>
          <t>Tunebia</t>
        </is>
      </c>
      <c r="C525" s="69" t="inlineStr">
        <is>
          <t>Area Operativa 08 - Santanderes-Arauca</t>
        </is>
      </c>
      <c r="D525" s="70" t="n">
        <v>-72.11583333</v>
      </c>
      <c r="E525" s="70" t="n">
        <v>7.006111111</v>
      </c>
      <c r="F525" s="68" t="n">
        <v>370</v>
      </c>
      <c r="G525" s="68" t="n">
        <v>54</v>
      </c>
      <c r="H525" s="68" t="n">
        <v>54820</v>
      </c>
      <c r="I525" s="69" t="inlineStr">
        <is>
          <t>Norte De Santander</t>
        </is>
      </c>
      <c r="J525" s="69" t="inlineStr">
        <is>
          <t>Toledo</t>
        </is>
      </c>
      <c r="K525" s="72" t="n">
        <v>30.7</v>
      </c>
      <c r="L525" s="72" t="n">
        <v>80</v>
      </c>
      <c r="M525" s="72" t="n">
        <v>0</v>
      </c>
      <c r="N525" s="72" t="n">
        <v>2.8</v>
      </c>
      <c r="O525" s="72" t="n">
        <v>6.2</v>
      </c>
      <c r="P525" s="72" t="n">
        <v>16.3</v>
      </c>
      <c r="Q525" s="72" t="n">
        <v>45</v>
      </c>
      <c r="R525" s="72" t="n">
        <v>9.699999999999999</v>
      </c>
      <c r="S525" s="72" t="n">
        <v>4.8</v>
      </c>
      <c r="T525" s="72" t="n"/>
      <c r="U525" s="72" t="n"/>
      <c r="V525" s="72" t="n"/>
      <c r="W525" s="72" t="n"/>
      <c r="X525" s="72" t="n"/>
      <c r="Y525" s="72" t="n"/>
      <c r="Z525" s="72" t="n"/>
      <c r="AA525" s="72" t="n"/>
      <c r="AB525" s="72" t="n"/>
      <c r="AC525" s="72" t="n"/>
      <c r="AD525" s="72" t="n"/>
      <c r="AE525" s="72" t="n"/>
      <c r="AF525" s="72" t="n"/>
      <c r="AG525" s="72" t="n"/>
      <c r="AH525" s="72" t="n"/>
      <c r="AI525" s="72" t="n"/>
      <c r="AJ525" s="72" t="n"/>
      <c r="AK525" s="72" t="n"/>
      <c r="AL525" s="72" t="n"/>
      <c r="AM525" s="72" t="n"/>
      <c r="AN525" s="72" t="n"/>
      <c r="AO525" s="72" t="n"/>
      <c r="AP525" s="70">
        <f>COUNTIF(K525:AO525,"&gt;=0")</f>
        <v/>
      </c>
      <c r="AQ525" s="70">
        <f>IF(AP525&gt;0,SUM(K525:AO525),"")</f>
        <v/>
      </c>
      <c r="AR525" s="70">
        <f>IFERROR(VLOOKUP(A525,Climatologia_PP!A:U,9+Precipitacion!$E$2,FALSE),"")</f>
        <v/>
      </c>
      <c r="AS525" s="70">
        <f>IFERROR((AQ525/AR525)*100,"")</f>
        <v/>
      </c>
      <c r="AT525" s="70">
        <f>IFERROR(IF(AND((AQ525*$I$2*100/(AR525*AP525))&gt;100+3.33*AQ525-AR525*AP525/$I$2,AR525&lt;30),IF(100+3.33*AQ525-AR525*AP525/$I$2&gt;200,200,100+3.33*AQ525-AR525*AP525/$I$2),IF((AQ525*$I$2*100/(AR525*AP525))&lt;100+AQ525-3.33*AR525*AP525/$I$2,100+AQ525-3.33*AR525*AP525/$I$2,IF((AQ525*$I$2*100/(AR525*AP525))&gt;200,200,(AQ525*$I$2*100/(AR525*AP525))))),"")</f>
        <v/>
      </c>
      <c r="AU525" s="70">
        <f>IF(AP525&gt;0,MAX(K525:AO525),"")</f>
        <v/>
      </c>
      <c r="AV525" s="70">
        <f>IFERROR(VLOOKUP(A525,Maximos!A:AQ,8+(Precipitacion!$E$2-1)*3,FALSE),"")</f>
        <v/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5" s="72">
        <f>IFERROR(AU525-AV525,"NA")</f>
        <v/>
      </c>
    </row>
    <row r="526" ht="15" customHeight="1">
      <c r="A526" s="68" t="n">
        <v>37010040</v>
      </c>
      <c r="B526" s="69" t="inlineStr">
        <is>
          <t>Presidente</t>
        </is>
      </c>
      <c r="C526" s="69" t="inlineStr">
        <is>
          <t>Area Operativa 08 - Santanderes-Arauca</t>
        </is>
      </c>
      <c r="D526" s="70" t="n">
        <v>-72.68083333</v>
      </c>
      <c r="E526" s="70" t="n">
        <v>7.013888889</v>
      </c>
      <c r="F526" s="68" t="n">
        <v>3320</v>
      </c>
      <c r="G526" s="68" t="n">
        <v>54</v>
      </c>
      <c r="H526" s="68" t="n">
        <v>54174</v>
      </c>
      <c r="I526" s="69" t="inlineStr">
        <is>
          <t>Norte De Santander</t>
        </is>
      </c>
      <c r="J526" s="69" t="inlineStr">
        <is>
          <t>Chitagá</t>
        </is>
      </c>
      <c r="K526" s="72" t="n">
        <v>0</v>
      </c>
      <c r="L526" s="72" t="n">
        <v>8</v>
      </c>
      <c r="M526" s="72" t="n">
        <v>0</v>
      </c>
      <c r="N526" s="72" t="n">
        <v>4</v>
      </c>
      <c r="O526" s="72" t="n">
        <v>8.800000000000001</v>
      </c>
      <c r="P526" s="72" t="n">
        <v>8</v>
      </c>
      <c r="Q526" s="72" t="n">
        <v>10</v>
      </c>
      <c r="R526" s="72" t="n">
        <v>6.5</v>
      </c>
      <c r="S526" s="72" t="n">
        <v>0</v>
      </c>
      <c r="T526" s="72" t="n"/>
      <c r="U526" s="72" t="n"/>
      <c r="V526" s="72" t="n"/>
      <c r="W526" s="72" t="n"/>
      <c r="X526" s="72" t="n"/>
      <c r="Y526" s="72" t="n"/>
      <c r="Z526" s="72" t="n"/>
      <c r="AA526" s="72" t="n"/>
      <c r="AB526" s="72" t="n"/>
      <c r="AC526" s="72" t="n"/>
      <c r="AD526" s="72" t="n"/>
      <c r="AE526" s="72" t="n"/>
      <c r="AF526" s="72" t="n"/>
      <c r="AG526" s="72" t="n"/>
      <c r="AH526" s="72" t="n"/>
      <c r="AI526" s="72" t="n"/>
      <c r="AJ526" s="72" t="n"/>
      <c r="AK526" s="72" t="n"/>
      <c r="AL526" s="72" t="n"/>
      <c r="AM526" s="72" t="n"/>
      <c r="AN526" s="72" t="n"/>
      <c r="AO526" s="72" t="n"/>
      <c r="AP526" s="70">
        <f>COUNTIF(K526:AO526,"&gt;=0")</f>
        <v/>
      </c>
      <c r="AQ526" s="70">
        <f>IF(AP526&gt;0,SUM(K526:AO526),"")</f>
        <v/>
      </c>
      <c r="AR526" s="70">
        <f>IFERROR(VLOOKUP(A526,Climatologia_PP!A:U,9+Precipitacion!$E$2,FALSE),"")</f>
        <v/>
      </c>
      <c r="AS526" s="70">
        <f>IFERROR((AQ526/AR526)*100,"")</f>
        <v/>
      </c>
      <c r="AT526" s="70">
        <f>IFERROR(IF(AND((AQ526*$I$2*100/(AR526*AP526))&gt;100+3.33*AQ526-AR526*AP526/$I$2,AR526&lt;30),IF(100+3.33*AQ526-AR526*AP526/$I$2&gt;200,200,100+3.33*AQ526-AR526*AP526/$I$2),IF((AQ526*$I$2*100/(AR526*AP526))&lt;100+AQ526-3.33*AR526*AP526/$I$2,100+AQ526-3.33*AR526*AP526/$I$2,IF((AQ526*$I$2*100/(AR526*AP526))&gt;200,200,(AQ526*$I$2*100/(AR526*AP526))))),"")</f>
        <v/>
      </c>
      <c r="AU526" s="70">
        <f>IF(AP526&gt;0,MAX(K526:AO526),"")</f>
        <v/>
      </c>
      <c r="AV526" s="70">
        <f>IFERROR(VLOOKUP(A526,Maximos!A:AQ,8+(Precipitacion!$E$2-1)*3,FALSE),"")</f>
        <v/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6" s="72">
        <f>IFERROR(AU526-AV526,"NA")</f>
        <v/>
      </c>
    </row>
    <row r="527" ht="15" customHeight="1">
      <c r="A527" s="68" t="n">
        <v>23195110</v>
      </c>
      <c r="B527" s="69" t="inlineStr">
        <is>
          <t>Llano Grande - Aut</t>
        </is>
      </c>
      <c r="C527" s="69" t="inlineStr">
        <is>
          <t>Area Operativa 08 - Santanderes-Arauca</t>
        </is>
      </c>
      <c r="D527" s="70" t="n">
        <v>-73.16722222</v>
      </c>
      <c r="E527" s="70" t="n">
        <v>7.025555556</v>
      </c>
      <c r="F527" s="68" t="n">
        <v>777</v>
      </c>
      <c r="G527" s="68" t="n">
        <v>68</v>
      </c>
      <c r="H527" s="68" t="n">
        <v>68307</v>
      </c>
      <c r="I527" s="69" t="inlineStr">
        <is>
          <t>Santander</t>
        </is>
      </c>
      <c r="J527" s="69" t="inlineStr">
        <is>
          <t>Girón</t>
        </is>
      </c>
      <c r="K527" s="72" t="n">
        <v>0</v>
      </c>
      <c r="L527" s="72" t="n">
        <v>0</v>
      </c>
      <c r="M527" s="72" t="n">
        <v>0</v>
      </c>
      <c r="N527" s="72" t="n">
        <v>0</v>
      </c>
      <c r="O527" s="72" t="n">
        <v>0</v>
      </c>
      <c r="P527" s="72" t="n">
        <v>0</v>
      </c>
      <c r="Q527" s="72" t="n">
        <v>0</v>
      </c>
      <c r="R527" s="72" t="n">
        <v>0</v>
      </c>
      <c r="S527" s="72" t="n">
        <v>0</v>
      </c>
      <c r="T527" s="72" t="n"/>
      <c r="U527" s="72" t="n"/>
      <c r="V527" s="72" t="n"/>
      <c r="W527" s="72" t="n"/>
      <c r="X527" s="72" t="n"/>
      <c r="Y527" s="72" t="n"/>
      <c r="Z527" s="72" t="n"/>
      <c r="AA527" s="72" t="n"/>
      <c r="AB527" s="72" t="n"/>
      <c r="AC527" s="72" t="n"/>
      <c r="AD527" s="72" t="n"/>
      <c r="AE527" s="72" t="n"/>
      <c r="AF527" s="72" t="n"/>
      <c r="AG527" s="72" t="n"/>
      <c r="AH527" s="72" t="n"/>
      <c r="AI527" s="72" t="n"/>
      <c r="AJ527" s="72" t="n"/>
      <c r="AK527" s="72" t="n"/>
      <c r="AL527" s="72" t="n"/>
      <c r="AM527" s="72" t="n"/>
      <c r="AN527" s="72" t="n"/>
      <c r="AO527" s="72" t="n"/>
      <c r="AP527" s="70">
        <f>COUNTIF(K527:AO527,"&gt;=0")</f>
        <v/>
      </c>
      <c r="AQ527" s="70">
        <f>IF(AP527&gt;0,SUM(K527:AO527),"")</f>
        <v/>
      </c>
      <c r="AR527" s="70">
        <f>IFERROR(VLOOKUP(A527,Climatologia_PP!A:U,9+Precipitacion!$E$2,FALSE),"")</f>
        <v/>
      </c>
      <c r="AS527" s="70">
        <f>IFERROR((AQ527/AR527)*100,"")</f>
        <v/>
      </c>
      <c r="AT527" s="70">
        <f>IFERROR(IF(AND((AQ527*$I$2*100/(AR527*AP527))&gt;100+3.33*AQ527-AR527*AP527/$I$2,AR527&lt;30),IF(100+3.33*AQ527-AR527*AP527/$I$2&gt;200,200,100+3.33*AQ527-AR527*AP527/$I$2),IF((AQ527*$I$2*100/(AR527*AP527))&lt;100+AQ527-3.33*AR527*AP527/$I$2,100+AQ527-3.33*AR527*AP527/$I$2,IF((AQ527*$I$2*100/(AR527*AP527))&gt;200,200,(AQ527*$I$2*100/(AR527*AP527))))),"")</f>
        <v/>
      </c>
      <c r="AU527" s="70">
        <f>IF(AP527&gt;0,MAX(K527:AO527),"")</f>
        <v/>
      </c>
      <c r="AV527" s="70">
        <f>IFERROR(VLOOKUP(A527,Maximos!A:AQ,8+(Precipitacion!$E$2-1)*3,FALSE),"")</f>
        <v/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7" s="72">
        <f>IFERROR(AU527-AV527,"NA")</f>
        <v/>
      </c>
    </row>
    <row r="528" ht="15" customHeight="1">
      <c r="A528" s="68" t="n">
        <v>16025040</v>
      </c>
      <c r="B528" s="69" t="inlineStr">
        <is>
          <t>Cinera-Villa Olga Aut</t>
        </is>
      </c>
      <c r="C528" s="69" t="inlineStr">
        <is>
          <t>Area Operativa 08 - Santanderes-Arauca</t>
        </is>
      </c>
      <c r="D528" s="70" t="n">
        <v>-72.47878</v>
      </c>
      <c r="E528" s="70" t="n">
        <v>8.16728</v>
      </c>
      <c r="F528" s="68" t="n">
        <v>96</v>
      </c>
      <c r="G528" s="68" t="n">
        <v>54</v>
      </c>
      <c r="H528" s="68" t="n">
        <v>54001</v>
      </c>
      <c r="I528" s="69" t="inlineStr">
        <is>
          <t>Norte De Santander</t>
        </is>
      </c>
      <c r="J528" s="69" t="inlineStr">
        <is>
          <t>San José De Cúcuta</t>
        </is>
      </c>
      <c r="K528" s="72" t="n">
        <v>0</v>
      </c>
      <c r="L528" s="72" t="n">
        <v>0</v>
      </c>
      <c r="M528" s="72" t="n">
        <v>0</v>
      </c>
      <c r="N528" s="72" t="n">
        <v>0</v>
      </c>
      <c r="O528" s="72" t="n">
        <v>0</v>
      </c>
      <c r="P528" s="72" t="n">
        <v>0</v>
      </c>
      <c r="Q528" s="72" t="n">
        <v>0</v>
      </c>
      <c r="R528" s="72" t="n">
        <v>0</v>
      </c>
      <c r="S528" s="72" t="n">
        <v>0</v>
      </c>
      <c r="T528" s="72" t="n"/>
      <c r="U528" s="72" t="n"/>
      <c r="V528" s="72" t="n"/>
      <c r="W528" s="72" t="n"/>
      <c r="X528" s="72" t="n"/>
      <c r="Y528" s="72" t="n"/>
      <c r="Z528" s="72" t="n"/>
      <c r="AA528" s="72" t="n"/>
      <c r="AB528" s="72" t="n"/>
      <c r="AC528" s="72" t="n"/>
      <c r="AD528" s="72" t="n"/>
      <c r="AE528" s="72" t="n"/>
      <c r="AF528" s="72" t="n"/>
      <c r="AG528" s="72" t="n"/>
      <c r="AH528" s="72" t="n"/>
      <c r="AI528" s="72" t="n"/>
      <c r="AJ528" s="72" t="n"/>
      <c r="AK528" s="72" t="n"/>
      <c r="AL528" s="72" t="n"/>
      <c r="AM528" s="72" t="n"/>
      <c r="AN528" s="72" t="n"/>
      <c r="AO528" s="72" t="n"/>
      <c r="AP528" s="70">
        <f>COUNTIF(K528:AO528,"&gt;=0")</f>
        <v/>
      </c>
      <c r="AQ528" s="70">
        <f>IF(AP528&gt;0,SUM(K528:AO528),"")</f>
        <v/>
      </c>
      <c r="AR528" s="70">
        <f>IFERROR(VLOOKUP(A528,Climatologia_PP!A:U,9+Precipitacion!$E$2,FALSE),"")</f>
        <v/>
      </c>
      <c r="AS528" s="70">
        <f>IFERROR((AQ528/AR528)*100,"")</f>
        <v/>
      </c>
      <c r="AT528" s="70">
        <f>IFERROR(IF(AND((AQ528*$I$2*100/(AR528*AP528))&gt;100+3.33*AQ528-AR528*AP528/$I$2,AR528&lt;30),IF(100+3.33*AQ528-AR528*AP528/$I$2&gt;200,200,100+3.33*AQ528-AR528*AP528/$I$2),IF((AQ528*$I$2*100/(AR528*AP528))&lt;100+AQ528-3.33*AR528*AP528/$I$2,100+AQ528-3.33*AR528*AP528/$I$2,IF((AQ528*$I$2*100/(AR528*AP528))&gt;200,200,(AQ528*$I$2*100/(AR528*AP528))))),"")</f>
        <v/>
      </c>
      <c r="AU528" s="70">
        <f>IF(AP528&gt;0,MAX(K528:AO528),"")</f>
        <v/>
      </c>
      <c r="AV528" s="70">
        <f>IFERROR(VLOOKUP(A528,Maximos!A:AQ,8+(Precipitacion!$E$2-1)*3,FALSE),"")</f>
        <v/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8" s="72">
        <f>IFERROR(AU528-AV528,"NA")</f>
        <v/>
      </c>
    </row>
    <row r="529" ht="15" customHeight="1">
      <c r="A529" s="68" t="n">
        <v>16010040</v>
      </c>
      <c r="B529" s="69" t="inlineStr">
        <is>
          <t>Santa Rita</t>
        </is>
      </c>
      <c r="C529" s="69" t="inlineStr">
        <is>
          <t>Area Operativa 08 - Santanderes-Arauca</t>
        </is>
      </c>
      <c r="D529" s="70" t="n">
        <v>-72.36833333</v>
      </c>
      <c r="E529" s="70" t="n">
        <v>8.185555556000001</v>
      </c>
      <c r="F529" s="68" t="n">
        <v>72</v>
      </c>
      <c r="G529" s="68" t="n">
        <v>54</v>
      </c>
      <c r="H529" s="68" t="n">
        <v>54001</v>
      </c>
      <c r="I529" s="69" t="inlineStr">
        <is>
          <t>Norte De Santander</t>
        </is>
      </c>
      <c r="J529" s="69" t="inlineStr">
        <is>
          <t>San José De Cúcuta</t>
        </is>
      </c>
      <c r="K529" s="72" t="n">
        <v>4</v>
      </c>
      <c r="L529" s="72" t="n">
        <v>0</v>
      </c>
      <c r="M529" s="72" t="n">
        <v>5</v>
      </c>
      <c r="N529" s="72" t="n">
        <v>0</v>
      </c>
      <c r="O529" s="72" t="n">
        <v>0</v>
      </c>
      <c r="P529" s="72" t="n">
        <v>0</v>
      </c>
      <c r="Q529" s="72" t="n">
        <v>0</v>
      </c>
      <c r="R529" s="72" t="n">
        <v>0</v>
      </c>
      <c r="S529" s="72" t="n">
        <v>0</v>
      </c>
      <c r="T529" s="72" t="n"/>
      <c r="U529" s="72" t="n"/>
      <c r="V529" s="72" t="n"/>
      <c r="W529" s="72" t="n"/>
      <c r="X529" s="72" t="n"/>
      <c r="Y529" s="72" t="n"/>
      <c r="Z529" s="72" t="n"/>
      <c r="AA529" s="72" t="n"/>
      <c r="AB529" s="72" t="n"/>
      <c r="AC529" s="72" t="n"/>
      <c r="AD529" s="72" t="n"/>
      <c r="AE529" s="72" t="n"/>
      <c r="AF529" s="72" t="n"/>
      <c r="AG529" s="72" t="n"/>
      <c r="AH529" s="72" t="n"/>
      <c r="AI529" s="72" t="n"/>
      <c r="AJ529" s="72" t="n"/>
      <c r="AK529" s="72" t="n"/>
      <c r="AL529" s="72" t="n"/>
      <c r="AM529" s="72" t="n"/>
      <c r="AN529" s="72" t="n"/>
      <c r="AO529" s="72" t="n"/>
      <c r="AP529" s="70">
        <f>COUNTIF(K529:AO529,"&gt;=0")</f>
        <v/>
      </c>
      <c r="AQ529" s="70">
        <f>IF(AP529&gt;0,SUM(K529:AO529),"")</f>
        <v/>
      </c>
      <c r="AR529" s="70">
        <f>IFERROR(VLOOKUP(A529,Climatologia_PP!A:U,9+Precipitacion!$E$2,FALSE),"")</f>
        <v/>
      </c>
      <c r="AS529" s="70">
        <f>IFERROR((AQ529/AR529)*100,"")</f>
        <v/>
      </c>
      <c r="AT529" s="70">
        <f>IFERROR(IF(AND((AQ529*$I$2*100/(AR529*AP529))&gt;100+3.33*AQ529-AR529*AP529/$I$2,AR529&lt;30),IF(100+3.33*AQ529-AR529*AP529/$I$2&gt;200,200,100+3.33*AQ529-AR529*AP529/$I$2),IF((AQ529*$I$2*100/(AR529*AP529))&lt;100+AQ529-3.33*AR529*AP529/$I$2,100+AQ529-3.33*AR529*AP529/$I$2,IF((AQ529*$I$2*100/(AR529*AP529))&gt;200,200,(AQ529*$I$2*100/(AR529*AP529))))),"")</f>
        <v/>
      </c>
      <c r="AU529" s="70">
        <f>IF(AP529&gt;0,MAX(K529:AO529),"")</f>
        <v/>
      </c>
      <c r="AV529" s="70">
        <f>IFERROR(VLOOKUP(A529,Maximos!A:AQ,8+(Precipitacion!$E$2-1)*3,FALSE),"")</f>
        <v/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9" s="72">
        <f>IFERROR(AU529-AV529,"NA")</f>
        <v/>
      </c>
    </row>
    <row r="530" ht="15" customHeight="1">
      <c r="A530" s="68" t="n">
        <v>37015020</v>
      </c>
      <c r="B530" s="69" t="inlineStr">
        <is>
          <t>Berlin</t>
        </is>
      </c>
      <c r="C530" s="69" t="inlineStr">
        <is>
          <t>Area Operativa 08 - Santanderes-Arauca</t>
        </is>
      </c>
      <c r="D530" s="70" t="n">
        <v>-72.86861111</v>
      </c>
      <c r="E530" s="70" t="n">
        <v>7.186944444</v>
      </c>
      <c r="F530" s="68" t="n">
        <v>3214</v>
      </c>
      <c r="G530" s="68" t="n">
        <v>68</v>
      </c>
      <c r="H530" s="68" t="n">
        <v>68820</v>
      </c>
      <c r="I530" s="69" t="inlineStr">
        <is>
          <t>Santander</t>
        </is>
      </c>
      <c r="J530" s="69" t="inlineStr">
        <is>
          <t>Tona</t>
        </is>
      </c>
      <c r="K530" s="72" t="n">
        <v>0</v>
      </c>
      <c r="L530" s="72" t="n">
        <v>1</v>
      </c>
      <c r="M530" s="72" t="n">
        <v>0</v>
      </c>
      <c r="N530" s="72" t="n">
        <v>1.5</v>
      </c>
      <c r="O530" s="72" t="n">
        <v>0</v>
      </c>
      <c r="P530" s="72" t="n">
        <v>1.2</v>
      </c>
      <c r="Q530" s="72" t="n">
        <v>1.3</v>
      </c>
      <c r="R530" s="72" t="n">
        <v>0.5</v>
      </c>
      <c r="S530" s="72" t="n">
        <v>0.1</v>
      </c>
      <c r="T530" s="72" t="n"/>
      <c r="U530" s="72" t="n"/>
      <c r="V530" s="72" t="n"/>
      <c r="W530" s="72" t="n"/>
      <c r="X530" s="72" t="n"/>
      <c r="Y530" s="72" t="n"/>
      <c r="Z530" s="72" t="n"/>
      <c r="AA530" s="72" t="n"/>
      <c r="AB530" s="72" t="n"/>
      <c r="AC530" s="72" t="n"/>
      <c r="AD530" s="72" t="n"/>
      <c r="AE530" s="72" t="n"/>
      <c r="AF530" s="72" t="n"/>
      <c r="AG530" s="72" t="n"/>
      <c r="AH530" s="72" t="n"/>
      <c r="AI530" s="72" t="n"/>
      <c r="AJ530" s="72" t="n"/>
      <c r="AK530" s="72" t="n"/>
      <c r="AL530" s="72" t="n"/>
      <c r="AM530" s="72" t="n"/>
      <c r="AN530" s="72" t="n"/>
      <c r="AO530" s="72" t="n"/>
      <c r="AP530" s="70">
        <f>COUNTIF(K530:AO530,"&gt;=0")</f>
        <v/>
      </c>
      <c r="AQ530" s="70">
        <f>IF(AP530&gt;0,SUM(K530:AO530),"")</f>
        <v/>
      </c>
      <c r="AR530" s="70">
        <f>IFERROR(VLOOKUP(A530,Climatologia_PP!A:U,9+Precipitacion!$E$2,FALSE),"")</f>
        <v/>
      </c>
      <c r="AS530" s="70">
        <f>IFERROR((AQ530/AR530)*100,"")</f>
        <v/>
      </c>
      <c r="AT530" s="70">
        <f>IFERROR(IF(AND((AQ530*$I$2*100/(AR530*AP530))&gt;100+3.33*AQ530-AR530*AP530/$I$2,AR530&lt;30),IF(100+3.33*AQ530-AR530*AP530/$I$2&gt;200,200,100+3.33*AQ530-AR530*AP530/$I$2),IF((AQ530*$I$2*100/(AR530*AP530))&lt;100+AQ530-3.33*AR530*AP530/$I$2,100+AQ530-3.33*AR530*AP530/$I$2,IF((AQ530*$I$2*100/(AR530*AP530))&gt;200,200,(AQ530*$I$2*100/(AR530*AP530))))),"")</f>
        <v/>
      </c>
      <c r="AU530" s="70">
        <f>IF(AP530&gt;0,MAX(K530:AO530),"")</f>
        <v/>
      </c>
      <c r="AV530" s="70">
        <f>IFERROR(VLOOKUP(A530,Maximos!A:AQ,8+(Precipitacion!$E$2-1)*3,FALSE),"")</f>
        <v/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0" s="72">
        <f>IFERROR(AU530-AV530,"NA")</f>
        <v/>
      </c>
    </row>
    <row r="531" ht="15" customHeight="1">
      <c r="A531" s="68" t="n">
        <v>23190440</v>
      </c>
      <c r="B531" s="69" t="inlineStr">
        <is>
          <t>Naranjo El</t>
        </is>
      </c>
      <c r="C531" s="69" t="inlineStr">
        <is>
          <t>Area Operativa 08 - Santanderes-Arauca</t>
        </is>
      </c>
      <c r="D531" s="70" t="n">
        <v>-73.29972222000001</v>
      </c>
      <c r="E531" s="70" t="n">
        <v>7.205</v>
      </c>
      <c r="F531" s="68" t="n">
        <v>825</v>
      </c>
      <c r="G531" s="68" t="n">
        <v>68</v>
      </c>
      <c r="H531" s="68" t="n">
        <v>68406</v>
      </c>
      <c r="I531" s="69" t="inlineStr">
        <is>
          <t>Santander</t>
        </is>
      </c>
      <c r="J531" s="69" t="inlineStr">
        <is>
          <t>Lebrija</t>
        </is>
      </c>
      <c r="K531" s="72" t="n">
        <v>0</v>
      </c>
      <c r="L531" s="72" t="n">
        <v>0</v>
      </c>
      <c r="M531" s="72" t="n">
        <v>14.6</v>
      </c>
      <c r="N531" s="72" t="n">
        <v>0</v>
      </c>
      <c r="O531" s="72" t="n">
        <v>0</v>
      </c>
      <c r="P531" s="72" t="n">
        <v>0</v>
      </c>
      <c r="Q531" s="72" t="n">
        <v>0</v>
      </c>
      <c r="R531" s="72" t="n">
        <v>0</v>
      </c>
      <c r="S531" s="72" t="n">
        <v/>
      </c>
      <c r="T531" s="72" t="n"/>
      <c r="U531" s="72" t="n"/>
      <c r="V531" s="72" t="n"/>
      <c r="W531" s="72" t="n"/>
      <c r="X531" s="72" t="n"/>
      <c r="Y531" s="72" t="n"/>
      <c r="Z531" s="72" t="n"/>
      <c r="AA531" s="72" t="n"/>
      <c r="AB531" s="72" t="n"/>
      <c r="AC531" s="72" t="n"/>
      <c r="AD531" s="72" t="n"/>
      <c r="AE531" s="72" t="n"/>
      <c r="AF531" s="72" t="n"/>
      <c r="AG531" s="72" t="n"/>
      <c r="AH531" s="72" t="n"/>
      <c r="AI531" s="72" t="n"/>
      <c r="AJ531" s="72" t="n"/>
      <c r="AK531" s="72" t="n"/>
      <c r="AL531" s="72" t="n"/>
      <c r="AM531" s="72" t="n"/>
      <c r="AN531" s="72" t="n"/>
      <c r="AO531" s="72" t="n"/>
      <c r="AP531" s="70">
        <f>COUNTIF(K531:AO531,"&gt;=0")</f>
        <v/>
      </c>
      <c r="AQ531" s="70">
        <f>IF(AP531&gt;0,SUM(K531:AO531),"")</f>
        <v/>
      </c>
      <c r="AR531" s="70">
        <f>IFERROR(VLOOKUP(A531,Climatologia_PP!A:U,9+Precipitacion!$E$2,FALSE),"")</f>
        <v/>
      </c>
      <c r="AS531" s="70">
        <f>IFERROR((AQ531/AR531)*100,"")</f>
        <v/>
      </c>
      <c r="AT531" s="70">
        <f>IFERROR(IF(AND((AQ531*$I$2*100/(AR531*AP531))&gt;100+3.33*AQ531-AR531*AP531/$I$2,AR531&lt;30),IF(100+3.33*AQ531-AR531*AP531/$I$2&gt;200,200,100+3.33*AQ531-AR531*AP531/$I$2),IF((AQ531*$I$2*100/(AR531*AP531))&lt;100+AQ531-3.33*AR531*AP531/$I$2,100+AQ531-3.33*AR531*AP531/$I$2,IF((AQ531*$I$2*100/(AR531*AP531))&gt;200,200,(AQ531*$I$2*100/(AR531*AP531))))),"")</f>
        <v/>
      </c>
      <c r="AU531" s="70">
        <f>IF(AP531&gt;0,MAX(K531:AO531),"")</f>
        <v/>
      </c>
      <c r="AV531" s="70">
        <f>IFERROR(VLOOKUP(A531,Maximos!A:AQ,8+(Precipitacion!$E$2-1)*3,FALSE),"")</f>
        <v/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1" s="72">
        <f>IFERROR(AU531-AV531,"NA")</f>
        <v/>
      </c>
    </row>
    <row r="532" ht="15" customHeight="1">
      <c r="A532" s="68" t="n">
        <v>16030140</v>
      </c>
      <c r="B532" s="69" t="inlineStr">
        <is>
          <t>Divisiones</t>
        </is>
      </c>
      <c r="C532" s="69" t="inlineStr">
        <is>
          <t>Area Operativa 08 - Santanderes-Arauca</t>
        </is>
      </c>
      <c r="D532" s="70" t="n">
        <v>-72.69361111000001</v>
      </c>
      <c r="E532" s="70" t="n">
        <v>8.342777778</v>
      </c>
      <c r="F532" s="68" t="n">
        <v>100</v>
      </c>
      <c r="G532" s="68" t="n">
        <v>54</v>
      </c>
      <c r="H532" s="68" t="n">
        <v>54720</v>
      </c>
      <c r="I532" s="69" t="inlineStr">
        <is>
          <t>Norte De Santander</t>
        </is>
      </c>
      <c r="J532" s="69" t="inlineStr">
        <is>
          <t>Sardinata</t>
        </is>
      </c>
      <c r="K532" s="72" t="n">
        <v>0</v>
      </c>
      <c r="L532" s="72" t="n">
        <v>9</v>
      </c>
      <c r="M532" s="72" t="n">
        <v>0</v>
      </c>
      <c r="N532" s="72" t="n">
        <v>0</v>
      </c>
      <c r="O532" s="72" t="n">
        <v>0</v>
      </c>
      <c r="P532" s="72" t="n">
        <v>0</v>
      </c>
      <c r="Q532" s="72" t="n">
        <v>0</v>
      </c>
      <c r="R532" s="72" t="n">
        <v>0</v>
      </c>
      <c r="S532" s="72" t="n">
        <v>0</v>
      </c>
      <c r="T532" s="72" t="n"/>
      <c r="U532" s="72" t="n"/>
      <c r="V532" s="72" t="n"/>
      <c r="W532" s="72" t="n"/>
      <c r="X532" s="72" t="n"/>
      <c r="Y532" s="72" t="n"/>
      <c r="Z532" s="72" t="n"/>
      <c r="AA532" s="72" t="n"/>
      <c r="AB532" s="72" t="n"/>
      <c r="AC532" s="72" t="n"/>
      <c r="AD532" s="72" t="n"/>
      <c r="AE532" s="72" t="n"/>
      <c r="AF532" s="72" t="n"/>
      <c r="AG532" s="72" t="n"/>
      <c r="AH532" s="72" t="n"/>
      <c r="AI532" s="72" t="n"/>
      <c r="AJ532" s="72" t="n"/>
      <c r="AK532" s="72" t="n"/>
      <c r="AL532" s="72" t="n"/>
      <c r="AM532" s="72" t="n"/>
      <c r="AN532" s="72" t="n"/>
      <c r="AO532" s="72" t="n"/>
      <c r="AP532" s="70">
        <f>COUNTIF(K532:AO532,"&gt;=0")</f>
        <v/>
      </c>
      <c r="AQ532" s="70">
        <f>IF(AP532&gt;0,SUM(K532:AO532),"")</f>
        <v/>
      </c>
      <c r="AR532" s="70">
        <f>IFERROR(VLOOKUP(A532,Climatologia_PP!A:U,9+Precipitacion!$E$2,FALSE),"")</f>
        <v/>
      </c>
      <c r="AS532" s="70">
        <f>IFERROR((AQ532/AR532)*100,"")</f>
        <v/>
      </c>
      <c r="AT532" s="70">
        <f>IFERROR(IF(AND((AQ532*$I$2*100/(AR532*AP532))&gt;100+3.33*AQ532-AR532*AP532/$I$2,AR532&lt;30),IF(100+3.33*AQ532-AR532*AP532/$I$2&gt;200,200,100+3.33*AQ532-AR532*AP532/$I$2),IF((AQ532*$I$2*100/(AR532*AP532))&lt;100+AQ532-3.33*AR532*AP532/$I$2,100+AQ532-3.33*AR532*AP532/$I$2,IF((AQ532*$I$2*100/(AR532*AP532))&gt;200,200,(AQ532*$I$2*100/(AR532*AP532))))),"")</f>
        <v/>
      </c>
      <c r="AU532" s="70">
        <f>IF(AP532&gt;0,MAX(K532:AO532),"")</f>
        <v/>
      </c>
      <c r="AV532" s="70">
        <f>IFERROR(VLOOKUP(A532,Maximos!A:AQ,8+(Precipitacion!$E$2-1)*3,FALSE),"")</f>
        <v/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2" s="72">
        <f>IFERROR(AU532-AV532,"NA")</f>
        <v/>
      </c>
    </row>
    <row r="533" ht="15" customHeight="1">
      <c r="A533" s="68" t="n">
        <v>23185010</v>
      </c>
      <c r="B533" s="69" t="inlineStr">
        <is>
          <t>Villa Leiva</t>
        </is>
      </c>
      <c r="C533" s="69" t="inlineStr">
        <is>
          <t>Area Operativa 08 - Santanderes-Arauca</t>
        </is>
      </c>
      <c r="D533" s="70" t="n">
        <v>-73.53722222</v>
      </c>
      <c r="E533" s="70" t="n">
        <v>7.456111111</v>
      </c>
      <c r="F533" s="68" t="n">
        <v>328</v>
      </c>
      <c r="G533" s="68" t="n">
        <v>68</v>
      </c>
      <c r="H533" s="68" t="n">
        <v>68655</v>
      </c>
      <c r="I533" s="69" t="inlineStr">
        <is>
          <t>Santander</t>
        </is>
      </c>
      <c r="J533" s="69" t="inlineStr">
        <is>
          <t>Sabana De Torres</t>
        </is>
      </c>
      <c r="K533" s="72" t="n">
        <v>0.4</v>
      </c>
      <c r="L533" s="72" t="n">
        <v>0</v>
      </c>
      <c r="M533" s="72" t="n">
        <v>0</v>
      </c>
      <c r="N533" s="72" t="n">
        <v>0</v>
      </c>
      <c r="O533" s="72" t="n">
        <v>0</v>
      </c>
      <c r="P533" s="72" t="n">
        <v>0</v>
      </c>
      <c r="Q533" s="72" t="n">
        <v>0</v>
      </c>
      <c r="R533" s="72" t="n">
        <v>0</v>
      </c>
      <c r="S533" s="72" t="n">
        <v>1.8</v>
      </c>
      <c r="T533" s="72" t="n"/>
      <c r="U533" s="72" t="n"/>
      <c r="V533" s="72" t="n"/>
      <c r="W533" s="72" t="n"/>
      <c r="X533" s="72" t="n"/>
      <c r="Y533" s="72" t="n"/>
      <c r="Z533" s="72" t="n"/>
      <c r="AA533" s="72" t="n"/>
      <c r="AB533" s="72" t="n"/>
      <c r="AC533" s="72" t="n"/>
      <c r="AD533" s="72" t="n"/>
      <c r="AE533" s="72" t="n"/>
      <c r="AF533" s="72" t="n"/>
      <c r="AG533" s="72" t="n"/>
      <c r="AH533" s="72" t="n"/>
      <c r="AI533" s="72" t="n"/>
      <c r="AJ533" s="72" t="n"/>
      <c r="AK533" s="72" t="n"/>
      <c r="AL533" s="72" t="n"/>
      <c r="AM533" s="72" t="n"/>
      <c r="AN533" s="72" t="n"/>
      <c r="AO533" s="72" t="n"/>
      <c r="AP533" s="70">
        <f>COUNTIF(K533:AO533,"&gt;=0")</f>
        <v/>
      </c>
      <c r="AQ533" s="70">
        <f>IF(AP533&gt;0,SUM(K533:AO533),"")</f>
        <v/>
      </c>
      <c r="AR533" s="70">
        <f>IFERROR(VLOOKUP(A533,Climatologia_PP!A:U,9+Precipitacion!$E$2,FALSE),"")</f>
        <v/>
      </c>
      <c r="AS533" s="70">
        <f>IFERROR((AQ533/AR533)*100,"")</f>
        <v/>
      </c>
      <c r="AT533" s="70">
        <f>IFERROR(IF(AND((AQ533*$I$2*100/(AR533*AP533))&gt;100+3.33*AQ533-AR533*AP533/$I$2,AR533&lt;30),IF(100+3.33*AQ533-AR533*AP533/$I$2&gt;200,200,100+3.33*AQ533-AR533*AP533/$I$2),IF((AQ533*$I$2*100/(AR533*AP533))&lt;100+AQ533-3.33*AR533*AP533/$I$2,100+AQ533-3.33*AR533*AP533/$I$2,IF((AQ533*$I$2*100/(AR533*AP533))&gt;200,200,(AQ533*$I$2*100/(AR533*AP533))))),"")</f>
        <v/>
      </c>
      <c r="AU533" s="70">
        <f>IF(AP533&gt;0,MAX(K533:AO533),"")</f>
        <v/>
      </c>
      <c r="AV533" s="70">
        <f>IFERROR(VLOOKUP(A533,Maximos!A:AQ,8+(Precipitacion!$E$2-1)*3,FALSE),"")</f>
        <v/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3" s="72">
        <f>IFERROR(AU533-AV533,"NA")</f>
        <v/>
      </c>
    </row>
    <row r="534" ht="15" customHeight="1">
      <c r="A534" s="68" t="n">
        <v>23190140</v>
      </c>
      <c r="B534" s="69" t="inlineStr">
        <is>
          <t>Playon El</t>
        </is>
      </c>
      <c r="C534" s="69" t="inlineStr">
        <is>
          <t>Area Operativa 08 - Santanderes-Arauca</t>
        </is>
      </c>
      <c r="D534" s="70" t="n">
        <v>-73.20138889</v>
      </c>
      <c r="E534" s="70" t="n">
        <v>7.464722222</v>
      </c>
      <c r="F534" s="68" t="n">
        <v>500</v>
      </c>
      <c r="G534" s="68" t="n">
        <v>68</v>
      </c>
      <c r="H534" s="68" t="n">
        <v>68255</v>
      </c>
      <c r="I534" s="69" t="inlineStr">
        <is>
          <t>Santander</t>
        </is>
      </c>
      <c r="J534" s="69" t="inlineStr">
        <is>
          <t>El Playón</t>
        </is>
      </c>
      <c r="K534" s="72" t="n">
        <v>1</v>
      </c>
      <c r="L534" s="72" t="n">
        <v>0</v>
      </c>
      <c r="M534" s="72" t="n">
        <v>40</v>
      </c>
      <c r="N534" s="72" t="n">
        <v>3.5</v>
      </c>
      <c r="O534" s="72" t="n">
        <v>0</v>
      </c>
      <c r="P534" s="72" t="n">
        <v>0</v>
      </c>
      <c r="Q534" s="72" t="n">
        <v>3.2</v>
      </c>
      <c r="R534" s="72" t="n">
        <v>0</v>
      </c>
      <c r="S534" s="72" t="n">
        <v>0</v>
      </c>
      <c r="T534" s="72" t="n"/>
      <c r="U534" s="72" t="n"/>
      <c r="V534" s="72" t="n"/>
      <c r="W534" s="72" t="n"/>
      <c r="X534" s="72" t="n"/>
      <c r="Y534" s="72" t="n"/>
      <c r="Z534" s="72" t="n"/>
      <c r="AA534" s="72" t="n"/>
      <c r="AB534" s="72" t="n"/>
      <c r="AC534" s="72" t="n"/>
      <c r="AD534" s="72" t="n"/>
      <c r="AE534" s="72" t="n"/>
      <c r="AF534" s="72" t="n"/>
      <c r="AG534" s="72" t="n"/>
      <c r="AH534" s="72" t="n"/>
      <c r="AI534" s="72" t="n"/>
      <c r="AJ534" s="72" t="n"/>
      <c r="AK534" s="72" t="n"/>
      <c r="AL534" s="72" t="n"/>
      <c r="AM534" s="72" t="n"/>
      <c r="AN534" s="72" t="n"/>
      <c r="AO534" s="72" t="n"/>
      <c r="AP534" s="70">
        <f>COUNTIF(K534:AO534,"&gt;=0")</f>
        <v/>
      </c>
      <c r="AQ534" s="70">
        <f>IF(AP534&gt;0,SUM(K534:AO534),"")</f>
        <v/>
      </c>
      <c r="AR534" s="70">
        <f>IFERROR(VLOOKUP(A534,Climatologia_PP!A:U,9+Precipitacion!$E$2,FALSE),"")</f>
        <v/>
      </c>
      <c r="AS534" s="70">
        <f>IFERROR((AQ534/AR534)*100,"")</f>
        <v/>
      </c>
      <c r="AT534" s="70">
        <f>IFERROR(IF(AND((AQ534*$I$2*100/(AR534*AP534))&gt;100+3.33*AQ534-AR534*AP534/$I$2,AR534&lt;30),IF(100+3.33*AQ534-AR534*AP534/$I$2&gt;200,200,100+3.33*AQ534-AR534*AP534/$I$2),IF((AQ534*$I$2*100/(AR534*AP534))&lt;100+AQ534-3.33*AR534*AP534/$I$2,100+AQ534-3.33*AR534*AP534/$I$2,IF((AQ534*$I$2*100/(AR534*AP534))&gt;200,200,(AQ534*$I$2*100/(AR534*AP534))))),"")</f>
        <v/>
      </c>
      <c r="AU534" s="70">
        <f>IF(AP534&gt;0,MAX(K534:AO534),"")</f>
        <v/>
      </c>
      <c r="AV534" s="70">
        <f>IFERROR(VLOOKUP(A534,Maximos!A:AQ,8+(Precipitacion!$E$2-1)*3,FALSE),"")</f>
        <v/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4" s="72">
        <f>IFERROR(AU534-AV534,"NA")</f>
        <v/>
      </c>
    </row>
    <row r="535" ht="15" customHeight="1">
      <c r="A535" s="68" t="n">
        <v>37050010</v>
      </c>
      <c r="B535" s="69" t="inlineStr">
        <is>
          <t>Arauquita</t>
        </is>
      </c>
      <c r="C535" s="69" t="inlineStr">
        <is>
          <t>Area Operativa 08 - Santanderes-Arauca</t>
        </is>
      </c>
      <c r="D535" s="70" t="n">
        <v>-71.41972222</v>
      </c>
      <c r="E535" s="70" t="n">
        <v>7.037222222</v>
      </c>
      <c r="F535" s="68" t="n">
        <v>100</v>
      </c>
      <c r="G535" s="68" t="n">
        <v>81</v>
      </c>
      <c r="H535" s="68" t="n">
        <v>81065</v>
      </c>
      <c r="I535" s="69" t="inlineStr">
        <is>
          <t>Arauca</t>
        </is>
      </c>
      <c r="J535" s="69" t="inlineStr">
        <is>
          <t>Arauquita</t>
        </is>
      </c>
      <c r="K535" s="72" t="n">
        <v>0</v>
      </c>
      <c r="L535" s="72" t="n">
        <v>0</v>
      </c>
      <c r="M535" s="72" t="n">
        <v>0</v>
      </c>
      <c r="N535" s="72" t="n">
        <v>12</v>
      </c>
      <c r="O535" s="72" t="n">
        <v>0</v>
      </c>
      <c r="P535" s="72" t="n">
        <v>11</v>
      </c>
      <c r="Q535" s="72" t="n">
        <v>8</v>
      </c>
      <c r="R535" s="72" t="n">
        <v>6</v>
      </c>
      <c r="S535" s="72" t="n">
        <v>0</v>
      </c>
      <c r="T535" s="72" t="n"/>
      <c r="U535" s="72" t="n"/>
      <c r="V535" s="72" t="n"/>
      <c r="W535" s="72" t="n"/>
      <c r="X535" s="72" t="n"/>
      <c r="Y535" s="72" t="n"/>
      <c r="Z535" s="72" t="n"/>
      <c r="AA535" s="72" t="n"/>
      <c r="AB535" s="72" t="n"/>
      <c r="AC535" s="72" t="n"/>
      <c r="AD535" s="72" t="n"/>
      <c r="AE535" s="72" t="n"/>
      <c r="AF535" s="72" t="n"/>
      <c r="AG535" s="72" t="n"/>
      <c r="AH535" s="72" t="n"/>
      <c r="AI535" s="72" t="n"/>
      <c r="AJ535" s="72" t="n"/>
      <c r="AK535" s="72" t="n"/>
      <c r="AL535" s="72" t="n"/>
      <c r="AM535" s="72" t="n"/>
      <c r="AN535" s="72" t="n"/>
      <c r="AO535" s="72" t="n"/>
      <c r="AP535" s="70">
        <f>COUNTIF(K535:AO535,"&gt;=0")</f>
        <v/>
      </c>
      <c r="AQ535" s="70">
        <f>IF(AP535&gt;0,SUM(K535:AO535),"")</f>
        <v/>
      </c>
      <c r="AR535" s="70">
        <f>IFERROR(VLOOKUP(A535,Climatologia_PP!A:U,9+Precipitacion!$E$2,FALSE),"")</f>
        <v/>
      </c>
      <c r="AS535" s="70">
        <f>IFERROR((AQ535/AR535)*100,"")</f>
        <v/>
      </c>
      <c r="AT535" s="70">
        <f>IFERROR(IF(AND((AQ535*$I$2*100/(AR535*AP535))&gt;100+3.33*AQ535-AR535*AP535/$I$2,AR535&lt;30),IF(100+3.33*AQ535-AR535*AP535/$I$2&gt;200,200,100+3.33*AQ535-AR535*AP535/$I$2),IF((AQ535*$I$2*100/(AR535*AP535))&lt;100+AQ535-3.33*AR535*AP535/$I$2,100+AQ535-3.33*AR535*AP535/$I$2,IF((AQ535*$I$2*100/(AR535*AP535))&gt;200,200,(AQ535*$I$2*100/(AR535*AP535))))),"")</f>
        <v/>
      </c>
      <c r="AU535" s="70">
        <f>IF(AP535&gt;0,MAX(K535:AO535),"")</f>
        <v/>
      </c>
      <c r="AV535" s="70">
        <f>IFERROR(VLOOKUP(A535,Maximos!A:AQ,8+(Precipitacion!$E$2-1)*3,FALSE),"")</f>
        <v/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5" s="72">
        <f>IFERROR(AU535-AV535,"NA")</f>
        <v/>
      </c>
    </row>
    <row r="536" ht="15" customHeight="1">
      <c r="A536" s="68" t="n">
        <v>16055060</v>
      </c>
      <c r="B536" s="69" t="inlineStr">
        <is>
          <t>Playa La</t>
        </is>
      </c>
      <c r="C536" s="69" t="inlineStr">
        <is>
          <t>Area Operativa 08 - Santanderes-Arauca</t>
        </is>
      </c>
      <c r="D536" s="70" t="n">
        <v>-73.235</v>
      </c>
      <c r="E536" s="70" t="n">
        <v>8.217499999999999</v>
      </c>
      <c r="F536" s="68" t="n">
        <v>1500</v>
      </c>
      <c r="G536" s="68" t="n">
        <v>54</v>
      </c>
      <c r="H536" s="68" t="n">
        <v>54398</v>
      </c>
      <c r="I536" s="69" t="inlineStr">
        <is>
          <t>Norte De Santander</t>
        </is>
      </c>
      <c r="J536" s="69" t="inlineStr">
        <is>
          <t>La Playa</t>
        </is>
      </c>
      <c r="K536" s="72" t="n">
        <v>0</v>
      </c>
      <c r="L536" s="72" t="n">
        <v>0</v>
      </c>
      <c r="M536" s="72" t="n">
        <v>0</v>
      </c>
      <c r="N536" s="72" t="n">
        <v>0</v>
      </c>
      <c r="O536" s="72" t="n">
        <v>0</v>
      </c>
      <c r="P536" s="72" t="n">
        <v>0</v>
      </c>
      <c r="Q536" s="72" t="n">
        <v>0</v>
      </c>
      <c r="R536" s="72" t="n">
        <v>0</v>
      </c>
      <c r="S536" s="72" t="n">
        <v>0</v>
      </c>
      <c r="T536" s="72" t="n"/>
      <c r="U536" s="72" t="n"/>
      <c r="V536" s="72" t="n"/>
      <c r="W536" s="72" t="n"/>
      <c r="X536" s="72" t="n"/>
      <c r="Y536" s="72" t="n"/>
      <c r="Z536" s="72" t="n"/>
      <c r="AA536" s="72" t="n"/>
      <c r="AB536" s="72" t="n"/>
      <c r="AC536" s="72" t="n"/>
      <c r="AD536" s="72" t="n"/>
      <c r="AE536" s="72" t="n"/>
      <c r="AF536" s="72" t="n"/>
      <c r="AG536" s="72" t="n"/>
      <c r="AH536" s="72" t="n"/>
      <c r="AI536" s="72" t="n"/>
      <c r="AJ536" s="72" t="n"/>
      <c r="AK536" s="72" t="n"/>
      <c r="AL536" s="72" t="n"/>
      <c r="AM536" s="72" t="n"/>
      <c r="AN536" s="72" t="n"/>
      <c r="AO536" s="72" t="n"/>
      <c r="AP536" s="70">
        <f>COUNTIF(K536:AO536,"&gt;=0")</f>
        <v/>
      </c>
      <c r="AQ536" s="70">
        <f>IF(AP536&gt;0,SUM(K536:AO536),"")</f>
        <v/>
      </c>
      <c r="AR536" s="70">
        <f>IFERROR(VLOOKUP(A536,Climatologia_PP!A:U,9+Precipitacion!$E$2,FALSE),"")</f>
        <v/>
      </c>
      <c r="AS536" s="70">
        <f>IFERROR((AQ536/AR536)*100,"")</f>
        <v/>
      </c>
      <c r="AT536" s="70">
        <f>IFERROR(IF(AND((AQ536*$I$2*100/(AR536*AP536))&gt;100+3.33*AQ536-AR536*AP536/$I$2,AR536&lt;30),IF(100+3.33*AQ536-AR536*AP536/$I$2&gt;200,200,100+3.33*AQ536-AR536*AP536/$I$2),IF((AQ536*$I$2*100/(AR536*AP536))&lt;100+AQ536-3.33*AR536*AP536/$I$2,100+AQ536-3.33*AR536*AP536/$I$2,IF((AQ536*$I$2*100/(AR536*AP536))&gt;200,200,(AQ536*$I$2*100/(AR536*AP536))))),"")</f>
        <v/>
      </c>
      <c r="AU536" s="70">
        <f>IF(AP536&gt;0,MAX(K536:AO536),"")</f>
        <v/>
      </c>
      <c r="AV536" s="70">
        <f>IFERROR(VLOOKUP(A536,Maximos!A:AQ,8+(Precipitacion!$E$2-1)*3,FALSE),"")</f>
        <v/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6" s="72">
        <f>IFERROR(AU536-AV536,"NA")</f>
        <v/>
      </c>
    </row>
    <row r="537" ht="15" customHeight="1">
      <c r="A537" s="68" t="n">
        <v>37020020</v>
      </c>
      <c r="B537" s="69" t="inlineStr">
        <is>
          <t>San Bernardo</t>
        </is>
      </c>
      <c r="C537" s="69" t="inlineStr">
        <is>
          <t>Area Operativa 08 - Santanderes-Arauca</t>
        </is>
      </c>
      <c r="D537" s="70" t="n">
        <v>-72.44194444</v>
      </c>
      <c r="E537" s="70" t="n">
        <v>7.226666667</v>
      </c>
      <c r="F537" s="68" t="n">
        <v>1275</v>
      </c>
      <c r="G537" s="68" t="n">
        <v>54</v>
      </c>
      <c r="H537" s="68" t="n">
        <v>54820</v>
      </c>
      <c r="I537" s="69" t="inlineStr">
        <is>
          <t>Norte De Santander</t>
        </is>
      </c>
      <c r="J537" s="69" t="inlineStr">
        <is>
          <t>Toledo</t>
        </is>
      </c>
      <c r="K537" s="72" t="n">
        <v>5.7</v>
      </c>
      <c r="L537" s="72" t="n">
        <v>9.800000000000001</v>
      </c>
      <c r="M537" s="72" t="n">
        <v>0.5</v>
      </c>
      <c r="N537" s="72" t="n">
        <v>10.8</v>
      </c>
      <c r="O537" s="72" t="n">
        <v>2</v>
      </c>
      <c r="P537" s="72" t="n">
        <v>3</v>
      </c>
      <c r="Q537" s="72" t="n">
        <v>13</v>
      </c>
      <c r="R537" s="72" t="n">
        <v>6.7</v>
      </c>
      <c r="S537" s="72" t="n">
        <v>3.1</v>
      </c>
      <c r="T537" s="72" t="n"/>
      <c r="U537" s="72" t="n"/>
      <c r="V537" s="72" t="n"/>
      <c r="W537" s="72" t="n"/>
      <c r="X537" s="72" t="n"/>
      <c r="Y537" s="72" t="n"/>
      <c r="Z537" s="72" t="n"/>
      <c r="AA537" s="72" t="n"/>
      <c r="AB537" s="72" t="n"/>
      <c r="AC537" s="72" t="n"/>
      <c r="AD537" s="72" t="n"/>
      <c r="AE537" s="72" t="n"/>
      <c r="AF537" s="72" t="n"/>
      <c r="AG537" s="72" t="n"/>
      <c r="AH537" s="72" t="n"/>
      <c r="AI537" s="72" t="n"/>
      <c r="AJ537" s="72" t="n"/>
      <c r="AK537" s="72" t="n"/>
      <c r="AL537" s="72" t="n"/>
      <c r="AM537" s="72" t="n"/>
      <c r="AN537" s="72" t="n"/>
      <c r="AO537" s="72" t="n"/>
      <c r="AP537" s="70">
        <f>COUNTIF(K537:AO537,"&gt;=0")</f>
        <v/>
      </c>
      <c r="AQ537" s="70">
        <f>IF(AP537&gt;0,SUM(K537:AO537),"")</f>
        <v/>
      </c>
      <c r="AR537" s="70">
        <f>IFERROR(VLOOKUP(A537,Climatologia_PP!A:U,9+Precipitacion!$E$2,FALSE),"")</f>
        <v/>
      </c>
      <c r="AS537" s="70">
        <f>IFERROR((AQ537/AR537)*100,"")</f>
        <v/>
      </c>
      <c r="AT537" s="70">
        <f>IFERROR(IF(AND((AQ537*$I$2*100/(AR537*AP537))&gt;100+3.33*AQ537-AR537*AP537/$I$2,AR537&lt;30),IF(100+3.33*AQ537-AR537*AP537/$I$2&gt;200,200,100+3.33*AQ537-AR537*AP537/$I$2),IF((AQ537*$I$2*100/(AR537*AP537))&lt;100+AQ537-3.33*AR537*AP537/$I$2,100+AQ537-3.33*AR537*AP537/$I$2,IF((AQ537*$I$2*100/(AR537*AP537))&gt;200,200,(AQ537*$I$2*100/(AR537*AP537))))),"")</f>
        <v/>
      </c>
      <c r="AU537" s="70">
        <f>IF(AP537&gt;0,MAX(K537:AO537),"")</f>
        <v/>
      </c>
      <c r="AV537" s="70">
        <f>IFERROR(VLOOKUP(A537,Maximos!A:AQ,8+(Precipitacion!$E$2-1)*3,FALSE),"")</f>
        <v/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7" s="72">
        <f>IFERROR(AU537-AV537,"NA")</f>
        <v/>
      </c>
    </row>
    <row r="538" ht="15" customHeight="1">
      <c r="A538" s="68" t="n">
        <v>23190350</v>
      </c>
      <c r="B538" s="69" t="inlineStr">
        <is>
          <t>Llano De Palmas</t>
        </is>
      </c>
      <c r="C538" s="69" t="inlineStr">
        <is>
          <t>Area Operativa 08 - Santanderes-Arauca</t>
        </is>
      </c>
      <c r="D538" s="70" t="n">
        <v>-73.19536110999999</v>
      </c>
      <c r="E538" s="70" t="n">
        <v>7.240138889</v>
      </c>
      <c r="F538" s="68" t="n">
        <v>778</v>
      </c>
      <c r="G538" s="68" t="n">
        <v>68</v>
      </c>
      <c r="H538" s="68" t="n">
        <v>68615</v>
      </c>
      <c r="I538" s="69" t="inlineStr">
        <is>
          <t>Santander</t>
        </is>
      </c>
      <c r="J538" s="69" t="inlineStr">
        <is>
          <t>Rionegro</t>
        </is>
      </c>
      <c r="K538" s="72" t="n">
        <v>0</v>
      </c>
      <c r="L538" s="72" t="n">
        <v>1.3</v>
      </c>
      <c r="M538" s="72" t="n">
        <v>34.3</v>
      </c>
      <c r="N538" s="72" t="n">
        <v>0</v>
      </c>
      <c r="O538" s="72" t="n">
        <v>0</v>
      </c>
      <c r="P538" s="72" t="n">
        <v>0</v>
      </c>
      <c r="Q538" s="72" t="n">
        <v>0</v>
      </c>
      <c r="R538" s="72" t="n">
        <v>0</v>
      </c>
      <c r="S538" s="72" t="n">
        <v>0</v>
      </c>
      <c r="T538" s="72" t="n"/>
      <c r="U538" s="72" t="n"/>
      <c r="V538" s="72" t="n"/>
      <c r="W538" s="72" t="n"/>
      <c r="X538" s="72" t="n"/>
      <c r="Y538" s="72" t="n"/>
      <c r="Z538" s="72" t="n"/>
      <c r="AA538" s="72" t="n"/>
      <c r="AB538" s="72" t="n"/>
      <c r="AC538" s="72" t="n"/>
      <c r="AD538" s="72" t="n"/>
      <c r="AE538" s="72" t="n"/>
      <c r="AF538" s="72" t="n"/>
      <c r="AG538" s="72" t="n"/>
      <c r="AH538" s="72" t="n"/>
      <c r="AI538" s="72" t="n"/>
      <c r="AJ538" s="72" t="n"/>
      <c r="AK538" s="72" t="n"/>
      <c r="AL538" s="72" t="n"/>
      <c r="AM538" s="72" t="n"/>
      <c r="AN538" s="72" t="n"/>
      <c r="AO538" s="72" t="n"/>
      <c r="AP538" s="70">
        <f>COUNTIF(K538:AO538,"&gt;=0")</f>
        <v/>
      </c>
      <c r="AQ538" s="70">
        <f>IF(AP538&gt;0,SUM(K538:AO538),"")</f>
        <v/>
      </c>
      <c r="AR538" s="70">
        <f>IFERROR(VLOOKUP(A538,Climatologia_PP!A:U,9+Precipitacion!$E$2,FALSE),"")</f>
        <v/>
      </c>
      <c r="AS538" s="70">
        <f>IFERROR((AQ538/AR538)*100,"")</f>
        <v/>
      </c>
      <c r="AT538" s="70">
        <f>IFERROR(IF(AND((AQ538*$I$2*100/(AR538*AP538))&gt;100+3.33*AQ538-AR538*AP538/$I$2,AR538&lt;30),IF(100+3.33*AQ538-AR538*AP538/$I$2&gt;200,200,100+3.33*AQ538-AR538*AP538/$I$2),IF((AQ538*$I$2*100/(AR538*AP538))&lt;100+AQ538-3.33*AR538*AP538/$I$2,100+AQ538-3.33*AR538*AP538/$I$2,IF((AQ538*$I$2*100/(AR538*AP538))&gt;200,200,(AQ538*$I$2*100/(AR538*AP538))))),"")</f>
        <v/>
      </c>
      <c r="AU538" s="70">
        <f>IF(AP538&gt;0,MAX(K538:AO538),"")</f>
        <v/>
      </c>
      <c r="AV538" s="70">
        <f>IFERROR(VLOOKUP(A538,Maximos!A:AQ,8+(Precipitacion!$E$2-1)*3,FALSE),"")</f>
        <v/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8" s="72">
        <f>IFERROR(AU538-AV538,"NA")</f>
        <v/>
      </c>
    </row>
    <row r="539" ht="15" customHeight="1">
      <c r="A539" s="68" t="n">
        <v>23205020</v>
      </c>
      <c r="B539" s="69" t="inlineStr">
        <is>
          <t>Colegio Cooperativo</t>
        </is>
      </c>
      <c r="C539" s="69" t="inlineStr">
        <is>
          <t>Area Operativa 08 - Santanderes-Arauca</t>
        </is>
      </c>
      <c r="D539" s="70" t="n">
        <v>-73.92555556000001</v>
      </c>
      <c r="E539" s="70" t="n">
        <v>7.475</v>
      </c>
      <c r="F539" s="68" t="n">
        <v>165</v>
      </c>
      <c r="G539" s="68" t="n">
        <v>13</v>
      </c>
      <c r="H539" s="68" t="n">
        <v>13670</v>
      </c>
      <c r="I539" s="69" t="inlineStr">
        <is>
          <t>Bolívar</t>
        </is>
      </c>
      <c r="J539" s="69" t="inlineStr">
        <is>
          <t>San Pablo</t>
        </is>
      </c>
      <c r="K539" s="72" t="n">
        <v>0</v>
      </c>
      <c r="L539" s="72" t="n">
        <v>0</v>
      </c>
      <c r="M539" s="72" t="n">
        <v>0</v>
      </c>
      <c r="N539" s="72" t="n">
        <v>0</v>
      </c>
      <c r="O539" s="72" t="n">
        <v>0</v>
      </c>
      <c r="P539" s="72" t="n">
        <v>0</v>
      </c>
      <c r="Q539" s="72" t="n">
        <v>0</v>
      </c>
      <c r="R539" s="72" t="n">
        <v>0</v>
      </c>
      <c r="S539" s="72" t="n">
        <v>8.5</v>
      </c>
      <c r="T539" s="72" t="n"/>
      <c r="U539" s="72" t="n"/>
      <c r="V539" s="72" t="n"/>
      <c r="W539" s="72" t="n"/>
      <c r="X539" s="72" t="n"/>
      <c r="Y539" s="72" t="n"/>
      <c r="Z539" s="72" t="n"/>
      <c r="AA539" s="72" t="n"/>
      <c r="AB539" s="72" t="n"/>
      <c r="AC539" s="72" t="n"/>
      <c r="AD539" s="72" t="n"/>
      <c r="AE539" s="72" t="n"/>
      <c r="AF539" s="72" t="n"/>
      <c r="AG539" s="72" t="n"/>
      <c r="AH539" s="72" t="n"/>
      <c r="AI539" s="72" t="n"/>
      <c r="AJ539" s="72" t="n"/>
      <c r="AK539" s="72" t="n"/>
      <c r="AL539" s="72" t="n"/>
      <c r="AM539" s="72" t="n"/>
      <c r="AN539" s="72" t="n"/>
      <c r="AO539" s="72" t="n"/>
      <c r="AP539" s="70">
        <f>COUNTIF(K539:AO539,"&gt;=0")</f>
        <v/>
      </c>
      <c r="AQ539" s="70">
        <f>IF(AP539&gt;0,SUM(K539:AO539),"")</f>
        <v/>
      </c>
      <c r="AR539" s="70">
        <f>IFERROR(VLOOKUP(A539,Climatologia_PP!A:U,9+Precipitacion!$E$2,FALSE),"")</f>
        <v/>
      </c>
      <c r="AS539" s="70">
        <f>IFERROR((AQ539/AR539)*100,"")</f>
        <v/>
      </c>
      <c r="AT539" s="70">
        <f>IFERROR(IF(AND((AQ539*$I$2*100/(AR539*AP539))&gt;100+3.33*AQ539-AR539*AP539/$I$2,AR539&lt;30),IF(100+3.33*AQ539-AR539*AP539/$I$2&gt;200,200,100+3.33*AQ539-AR539*AP539/$I$2),IF((AQ539*$I$2*100/(AR539*AP539))&lt;100+AQ539-3.33*AR539*AP539/$I$2,100+AQ539-3.33*AR539*AP539/$I$2,IF((AQ539*$I$2*100/(AR539*AP539))&gt;200,200,(AQ539*$I$2*100/(AR539*AP539))))),"")</f>
        <v/>
      </c>
      <c r="AU539" s="70">
        <f>IF(AP539&gt;0,MAX(K539:AO539),"")</f>
        <v/>
      </c>
      <c r="AV539" s="70">
        <f>IFERROR(VLOOKUP(A539,Maximos!A:AQ,8+(Precipitacion!$E$2-1)*3,FALSE),"")</f>
        <v/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9" s="72">
        <f>IFERROR(AU539-AV539,"NA")</f>
        <v/>
      </c>
    </row>
    <row r="540" ht="15" customHeight="1">
      <c r="A540" s="68" t="n">
        <v>37010010</v>
      </c>
      <c r="B540" s="69" t="inlineStr">
        <is>
          <t>Labateca</t>
        </is>
      </c>
      <c r="C540" s="69" t="inlineStr">
        <is>
          <t>Area Operativa 08 - Santanderes-Arauca</t>
        </is>
      </c>
      <c r="D540" s="70" t="n">
        <v>-72.50055556</v>
      </c>
      <c r="E540" s="70" t="n">
        <v>7.298055556</v>
      </c>
      <c r="F540" s="68" t="n">
        <v>1560</v>
      </c>
      <c r="G540" s="68" t="n">
        <v>54</v>
      </c>
      <c r="H540" s="68" t="n">
        <v>54377</v>
      </c>
      <c r="I540" s="69" t="inlineStr">
        <is>
          <t>Norte De Santander</t>
        </is>
      </c>
      <c r="J540" s="69" t="inlineStr">
        <is>
          <t>Labateca</t>
        </is>
      </c>
      <c r="K540" s="72" t="n">
        <v>4</v>
      </c>
      <c r="L540" s="72" t="n">
        <v>17</v>
      </c>
      <c r="M540" s="72" t="n">
        <v>3</v>
      </c>
      <c r="N540" s="72" t="n">
        <v>12</v>
      </c>
      <c r="O540" s="72" t="n">
        <v>5</v>
      </c>
      <c r="P540" s="72" t="n">
        <v>2</v>
      </c>
      <c r="Q540" s="72" t="n">
        <v>8</v>
      </c>
      <c r="R540" s="72" t="n">
        <v>3</v>
      </c>
      <c r="S540" s="72" t="n">
        <v/>
      </c>
      <c r="T540" s="72" t="n"/>
      <c r="U540" s="72" t="n"/>
      <c r="V540" s="72" t="n"/>
      <c r="W540" s="72" t="n"/>
      <c r="X540" s="72" t="n"/>
      <c r="Y540" s="72" t="n"/>
      <c r="Z540" s="72" t="n"/>
      <c r="AA540" s="72" t="n"/>
      <c r="AB540" s="72" t="n"/>
      <c r="AC540" s="72" t="n"/>
      <c r="AD540" s="72" t="n"/>
      <c r="AE540" s="72" t="n"/>
      <c r="AF540" s="72" t="n"/>
      <c r="AG540" s="72" t="n"/>
      <c r="AH540" s="72" t="n"/>
      <c r="AI540" s="72" t="n"/>
      <c r="AJ540" s="72" t="n"/>
      <c r="AK540" s="72" t="n"/>
      <c r="AL540" s="72" t="n"/>
      <c r="AM540" s="72" t="n"/>
      <c r="AN540" s="72" t="n"/>
      <c r="AO540" s="72" t="n"/>
      <c r="AP540" s="70">
        <f>COUNTIF(K540:AO540,"&gt;=0")</f>
        <v/>
      </c>
      <c r="AQ540" s="70">
        <f>IF(AP540&gt;0,SUM(K540:AO540),"")</f>
        <v/>
      </c>
      <c r="AR540" s="70">
        <f>IFERROR(VLOOKUP(A540,Climatologia_PP!A:U,9+Precipitacion!$E$2,FALSE),"")</f>
        <v/>
      </c>
      <c r="AS540" s="70">
        <f>IFERROR((AQ540/AR540)*100,"")</f>
        <v/>
      </c>
      <c r="AT540" s="70">
        <f>IFERROR(IF(AND((AQ540*$I$2*100/(AR540*AP540))&gt;100+3.33*AQ540-AR540*AP540/$I$2,AR540&lt;30),IF(100+3.33*AQ540-AR540*AP540/$I$2&gt;200,200,100+3.33*AQ540-AR540*AP540/$I$2),IF((AQ540*$I$2*100/(AR540*AP540))&lt;100+AQ540-3.33*AR540*AP540/$I$2,100+AQ540-3.33*AR540*AP540/$I$2,IF((AQ540*$I$2*100/(AR540*AP540))&gt;200,200,(AQ540*$I$2*100/(AR540*AP540))))),"")</f>
        <v/>
      </c>
      <c r="AU540" s="70">
        <f>IF(AP540&gt;0,MAX(K540:AO540),"")</f>
        <v/>
      </c>
      <c r="AV540" s="70">
        <f>IFERROR(VLOOKUP(A540,Maximos!A:AQ,8+(Precipitacion!$E$2-1)*3,FALSE),"")</f>
        <v/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0" s="72">
        <f>IFERROR(AU540-AV540,"NA")</f>
        <v/>
      </c>
    </row>
    <row r="541" ht="15" customHeight="1">
      <c r="A541" s="68" t="n">
        <v>25020970</v>
      </c>
      <c r="B541" s="69" t="inlineStr">
        <is>
          <t>Arenal</t>
        </is>
      </c>
      <c r="C541" s="69" t="inlineStr">
        <is>
          <t>Area Operativa 08 - Santanderes-Arauca</t>
        </is>
      </c>
      <c r="D541" s="70" t="n">
        <v>-73.94111110999999</v>
      </c>
      <c r="E541" s="70" t="n">
        <v>8.459444444000001</v>
      </c>
      <c r="F541" s="68" t="n">
        <v>74</v>
      </c>
      <c r="G541" s="68" t="n">
        <v>13</v>
      </c>
      <c r="H541" s="68" t="n">
        <v>13042</v>
      </c>
      <c r="I541" s="69" t="inlineStr">
        <is>
          <t>Bolívar</t>
        </is>
      </c>
      <c r="J541" s="69" t="inlineStr">
        <is>
          <t>Arenal</t>
        </is>
      </c>
      <c r="K541" s="72" t="n">
        <v>0</v>
      </c>
      <c r="L541" s="72" t="n">
        <v>0</v>
      </c>
      <c r="M541" s="72" t="n">
        <v>0</v>
      </c>
      <c r="N541" s="72" t="n">
        <v>0</v>
      </c>
      <c r="O541" s="72" t="n">
        <v>0</v>
      </c>
      <c r="P541" s="72" t="n">
        <v>0</v>
      </c>
      <c r="Q541" s="72" t="n">
        <v>35</v>
      </c>
      <c r="R541" s="72" t="n">
        <v>0</v>
      </c>
      <c r="S541" s="72" t="n">
        <v/>
      </c>
      <c r="T541" s="72" t="n"/>
      <c r="U541" s="72" t="n"/>
      <c r="V541" s="72" t="n"/>
      <c r="W541" s="72" t="n"/>
      <c r="X541" s="72" t="n"/>
      <c r="Y541" s="72" t="n"/>
      <c r="Z541" s="72" t="n"/>
      <c r="AA541" s="72" t="n"/>
      <c r="AB541" s="72" t="n"/>
      <c r="AC541" s="72" t="n"/>
      <c r="AD541" s="72" t="n"/>
      <c r="AE541" s="72" t="n"/>
      <c r="AF541" s="72" t="n"/>
      <c r="AG541" s="72" t="n"/>
      <c r="AH541" s="72" t="n"/>
      <c r="AI541" s="72" t="n"/>
      <c r="AJ541" s="72" t="n"/>
      <c r="AK541" s="72" t="n"/>
      <c r="AL541" s="72" t="n"/>
      <c r="AM541" s="72" t="n"/>
      <c r="AN541" s="72" t="n"/>
      <c r="AO541" s="72" t="n"/>
      <c r="AP541" s="70">
        <f>COUNTIF(K541:AO541,"&gt;=0")</f>
        <v/>
      </c>
      <c r="AQ541" s="70">
        <f>IF(AP541&gt;0,SUM(K541:AO541),"")</f>
        <v/>
      </c>
      <c r="AR541" s="70">
        <f>IFERROR(VLOOKUP(A541,Climatologia_PP!A:U,9+Precipitacion!$E$2,FALSE),"")</f>
        <v/>
      </c>
      <c r="AS541" s="70">
        <f>IFERROR((AQ541/AR541)*100,"")</f>
        <v/>
      </c>
      <c r="AT541" s="70">
        <f>IFERROR(IF(AND((AQ541*$I$2*100/(AR541*AP541))&gt;100+3.33*AQ541-AR541*AP541/$I$2,AR541&lt;30),IF(100+3.33*AQ541-AR541*AP541/$I$2&gt;200,200,100+3.33*AQ541-AR541*AP541/$I$2),IF((AQ541*$I$2*100/(AR541*AP541))&lt;100+AQ541-3.33*AR541*AP541/$I$2,100+AQ541-3.33*AR541*AP541/$I$2,IF((AQ541*$I$2*100/(AR541*AP541))&gt;200,200,(AQ541*$I$2*100/(AR541*AP541))))),"")</f>
        <v/>
      </c>
      <c r="AU541" s="70">
        <f>IF(AP541&gt;0,MAX(K541:AO541),"")</f>
        <v/>
      </c>
      <c r="AV541" s="70">
        <f>IFERROR(VLOOKUP(A541,Maximos!A:AQ,8+(Precipitacion!$E$2-1)*3,FALSE),"")</f>
        <v/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1" s="72">
        <f>IFERROR(AU541-AV541,"NA")</f>
        <v/>
      </c>
    </row>
    <row r="542" ht="15" customHeight="1">
      <c r="A542" s="68" t="n">
        <v>16020080</v>
      </c>
      <c r="B542" s="69" t="inlineStr">
        <is>
          <t>Cucutilla</t>
        </is>
      </c>
      <c r="C542" s="69" t="inlineStr">
        <is>
          <t>Area Operativa 08 - Santanderes-Arauca</t>
        </is>
      </c>
      <c r="D542" s="70" t="n">
        <v>-72.77277778</v>
      </c>
      <c r="E542" s="70" t="n">
        <v>7.534166667</v>
      </c>
      <c r="F542" s="68" t="n">
        <v>1280</v>
      </c>
      <c r="G542" s="68" t="n">
        <v>54</v>
      </c>
      <c r="H542" s="68" t="n">
        <v>54223</v>
      </c>
      <c r="I542" s="69" t="inlineStr">
        <is>
          <t>Norte De Santander</t>
        </is>
      </c>
      <c r="J542" s="69" t="inlineStr">
        <is>
          <t>Cucutilla</t>
        </is>
      </c>
      <c r="K542" s="72" t="n">
        <v>0.2</v>
      </c>
      <c r="L542" s="72" t="n">
        <v>6.3</v>
      </c>
      <c r="M542" s="72" t="n">
        <v>0</v>
      </c>
      <c r="N542" s="72" t="n">
        <v>0</v>
      </c>
      <c r="O542" s="72" t="n">
        <v>0</v>
      </c>
      <c r="P542" s="72" t="n">
        <v>0</v>
      </c>
      <c r="Q542" s="72" t="n">
        <v>0</v>
      </c>
      <c r="R542" s="72" t="n">
        <v>0</v>
      </c>
      <c r="S542" s="72" t="n">
        <v>0</v>
      </c>
      <c r="T542" s="72" t="n"/>
      <c r="U542" s="72" t="n"/>
      <c r="V542" s="72" t="n"/>
      <c r="W542" s="72" t="n"/>
      <c r="X542" s="72" t="n"/>
      <c r="Y542" s="72" t="n"/>
      <c r="Z542" s="72" t="n"/>
      <c r="AA542" s="72" t="n"/>
      <c r="AB542" s="72" t="n"/>
      <c r="AC542" s="72" t="n"/>
      <c r="AD542" s="72" t="n"/>
      <c r="AE542" s="72" t="n"/>
      <c r="AF542" s="72" t="n"/>
      <c r="AG542" s="72" t="n"/>
      <c r="AH542" s="72" t="n"/>
      <c r="AI542" s="72" t="n"/>
      <c r="AJ542" s="72" t="n"/>
      <c r="AK542" s="72" t="n"/>
      <c r="AL542" s="72" t="n"/>
      <c r="AM542" s="72" t="n"/>
      <c r="AN542" s="72" t="n"/>
      <c r="AO542" s="72" t="n"/>
      <c r="AP542" s="70">
        <f>COUNTIF(K542:AO542,"&gt;=0")</f>
        <v/>
      </c>
      <c r="AQ542" s="70">
        <f>IF(AP542&gt;0,SUM(K542:AO542),"")</f>
        <v/>
      </c>
      <c r="AR542" s="70">
        <f>IFERROR(VLOOKUP(A542,Climatologia_PP!A:U,9+Precipitacion!$E$2,FALSE),"")</f>
        <v/>
      </c>
      <c r="AS542" s="70">
        <f>IFERROR((AQ542/AR542)*100,"")</f>
        <v/>
      </c>
      <c r="AT542" s="70">
        <f>IFERROR(IF(AND((AQ542*$I$2*100/(AR542*AP542))&gt;100+3.33*AQ542-AR542*AP542/$I$2,AR542&lt;30),IF(100+3.33*AQ542-AR542*AP542/$I$2&gt;200,200,100+3.33*AQ542-AR542*AP542/$I$2),IF((AQ542*$I$2*100/(AR542*AP542))&lt;100+AQ542-3.33*AR542*AP542/$I$2,100+AQ542-3.33*AR542*AP542/$I$2,IF((AQ542*$I$2*100/(AR542*AP542))&gt;200,200,(AQ542*$I$2*100/(AR542*AP542))))),"")</f>
        <v/>
      </c>
      <c r="AU542" s="70">
        <f>IF(AP542&gt;0,MAX(K542:AO542),"")</f>
        <v/>
      </c>
      <c r="AV542" s="70">
        <f>IFERROR(VLOOKUP(A542,Maximos!A:AQ,8+(Precipitacion!$E$2-1)*3,FALSE),"")</f>
        <v/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2" s="72">
        <f>IFERROR(AU542-AV542,"NA")</f>
        <v/>
      </c>
    </row>
    <row r="543" ht="15" customHeight="1">
      <c r="A543" s="68" t="n">
        <v>23160010</v>
      </c>
      <c r="B543" s="69" t="inlineStr">
        <is>
          <t>Yondo</t>
        </is>
      </c>
      <c r="C543" s="69" t="inlineStr">
        <is>
          <t>Area Operativa 08 - Santanderes-Arauca</t>
        </is>
      </c>
      <c r="D543" s="70" t="n">
        <v>-73.94416667</v>
      </c>
      <c r="E543" s="70" t="n">
        <v>7.089444444</v>
      </c>
      <c r="F543" s="68" t="n">
        <v>85</v>
      </c>
      <c r="G543" s="68" t="n">
        <v>5</v>
      </c>
      <c r="H543" s="68" t="n">
        <v>5893</v>
      </c>
      <c r="I543" s="69" t="inlineStr">
        <is>
          <t>Antioquia</t>
        </is>
      </c>
      <c r="J543" s="69" t="inlineStr">
        <is>
          <t>Yondó</t>
        </is>
      </c>
      <c r="K543" s="72" t="n">
        <v>3</v>
      </c>
      <c r="L543" s="72" t="n">
        <v>0</v>
      </c>
      <c r="M543" s="72" t="n">
        <v>0</v>
      </c>
      <c r="N543" s="72" t="n">
        <v>0</v>
      </c>
      <c r="O543" s="72" t="n">
        <v>0</v>
      </c>
      <c r="P543" s="72" t="n">
        <v>0</v>
      </c>
      <c r="Q543" s="72" t="n">
        <v>0</v>
      </c>
      <c r="R543" s="72" t="n">
        <v>0</v>
      </c>
      <c r="S543" s="72" t="n">
        <v>0</v>
      </c>
      <c r="T543" s="72" t="n"/>
      <c r="U543" s="72" t="n"/>
      <c r="V543" s="72" t="n"/>
      <c r="W543" s="72" t="n"/>
      <c r="X543" s="72" t="n"/>
      <c r="Y543" s="72" t="n"/>
      <c r="Z543" s="72" t="n"/>
      <c r="AA543" s="72" t="n"/>
      <c r="AB543" s="72" t="n"/>
      <c r="AC543" s="72" t="n"/>
      <c r="AD543" s="72" t="n"/>
      <c r="AE543" s="72" t="n"/>
      <c r="AF543" s="72" t="n"/>
      <c r="AG543" s="72" t="n"/>
      <c r="AH543" s="72" t="n"/>
      <c r="AI543" s="72" t="n"/>
      <c r="AJ543" s="72" t="n"/>
      <c r="AK543" s="72" t="n"/>
      <c r="AL543" s="72" t="n"/>
      <c r="AM543" s="72" t="n"/>
      <c r="AN543" s="72" t="n"/>
      <c r="AO543" s="72" t="n"/>
      <c r="AP543" s="70">
        <f>COUNTIF(K543:AO543,"&gt;=0")</f>
        <v/>
      </c>
      <c r="AQ543" s="70">
        <f>IF(AP543&gt;0,SUM(K543:AO543),"")</f>
        <v/>
      </c>
      <c r="AR543" s="70">
        <f>IFERROR(VLOOKUP(A543,Climatologia_PP!A:U,9+Precipitacion!$E$2,FALSE),"")</f>
        <v/>
      </c>
      <c r="AS543" s="70">
        <f>IFERROR((AQ543/AR543)*100,"")</f>
        <v/>
      </c>
      <c r="AT543" s="70">
        <f>IFERROR(IF(AND((AQ543*$I$2*100/(AR543*AP543))&gt;100+3.33*AQ543-AR543*AP543/$I$2,AR543&lt;30),IF(100+3.33*AQ543-AR543*AP543/$I$2&gt;200,200,100+3.33*AQ543-AR543*AP543/$I$2),IF((AQ543*$I$2*100/(AR543*AP543))&lt;100+AQ543-3.33*AR543*AP543/$I$2,100+AQ543-3.33*AR543*AP543/$I$2,IF((AQ543*$I$2*100/(AR543*AP543))&gt;200,200,(AQ543*$I$2*100/(AR543*AP543))))),"")</f>
        <v/>
      </c>
      <c r="AU543" s="70">
        <f>IF(AP543&gt;0,MAX(K543:AO543),"")</f>
        <v/>
      </c>
      <c r="AV543" s="70">
        <f>IFERROR(VLOOKUP(A543,Maximos!A:AQ,8+(Precipitacion!$E$2-1)*3,FALSE),"")</f>
        <v/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3" s="72">
        <f>IFERROR(AU543-AV543,"NA")</f>
        <v/>
      </c>
    </row>
    <row r="544" ht="15" customHeight="1">
      <c r="A544" s="68" t="n">
        <v>37020030</v>
      </c>
      <c r="B544" s="69" t="inlineStr">
        <is>
          <t>Campo Hermoso</t>
        </is>
      </c>
      <c r="C544" s="69" t="inlineStr">
        <is>
          <t>Area Operativa 08 - Santanderes-Arauca</t>
        </is>
      </c>
      <c r="D544" s="70" t="n">
        <v>-72.30027778</v>
      </c>
      <c r="E544" s="70" t="n">
        <v>7.098888889</v>
      </c>
      <c r="F544" s="68" t="n">
        <v>1660</v>
      </c>
      <c r="G544" s="68" t="n">
        <v>54</v>
      </c>
      <c r="H544" s="68" t="n">
        <v>54820</v>
      </c>
      <c r="I544" s="69" t="inlineStr">
        <is>
          <t>Norte De Santander</t>
        </is>
      </c>
      <c r="J544" s="69" t="inlineStr">
        <is>
          <t>Toledo</t>
        </is>
      </c>
      <c r="K544" s="72" t="n">
        <v>0</v>
      </c>
      <c r="L544" s="72" t="n">
        <v>28</v>
      </c>
      <c r="M544" s="72" t="n">
        <v>0</v>
      </c>
      <c r="N544" s="72" t="n">
        <v>28</v>
      </c>
      <c r="O544" s="72" t="n">
        <v>0</v>
      </c>
      <c r="P544" s="72" t="n">
        <v>38</v>
      </c>
      <c r="Q544" s="72" t="n">
        <v>8</v>
      </c>
      <c r="R544" s="72" t="n">
        <v>18</v>
      </c>
      <c r="S544" s="72" t="n">
        <v>26</v>
      </c>
      <c r="T544" s="72" t="n"/>
      <c r="U544" s="72" t="n"/>
      <c r="V544" s="72" t="n"/>
      <c r="W544" s="72" t="n"/>
      <c r="X544" s="72" t="n"/>
      <c r="Y544" s="72" t="n"/>
      <c r="Z544" s="72" t="n"/>
      <c r="AA544" s="72" t="n"/>
      <c r="AB544" s="72" t="n"/>
      <c r="AC544" s="72" t="n"/>
      <c r="AD544" s="72" t="n"/>
      <c r="AE544" s="72" t="n"/>
      <c r="AF544" s="72" t="n"/>
      <c r="AG544" s="72" t="n"/>
      <c r="AH544" s="72" t="n"/>
      <c r="AI544" s="72" t="n"/>
      <c r="AJ544" s="72" t="n"/>
      <c r="AK544" s="72" t="n"/>
      <c r="AL544" s="72" t="n"/>
      <c r="AM544" s="72" t="n"/>
      <c r="AN544" s="72" t="n"/>
      <c r="AO544" s="72" t="n"/>
      <c r="AP544" s="70">
        <f>COUNTIF(K544:AO544,"&gt;=0")</f>
        <v/>
      </c>
      <c r="AQ544" s="70">
        <f>IF(AP544&gt;0,SUM(K544:AO544),"")</f>
        <v/>
      </c>
      <c r="AR544" s="70">
        <f>IFERROR(VLOOKUP(A544,Climatologia_PP!A:U,9+Precipitacion!$E$2,FALSE),"")</f>
        <v/>
      </c>
      <c r="AS544" s="70">
        <f>IFERROR((AQ544/AR544)*100,"")</f>
        <v/>
      </c>
      <c r="AT544" s="70">
        <f>IFERROR(IF(AND((AQ544*$I$2*100/(AR544*AP544))&gt;100+3.33*AQ544-AR544*AP544/$I$2,AR544&lt;30),IF(100+3.33*AQ544-AR544*AP544/$I$2&gt;200,200,100+3.33*AQ544-AR544*AP544/$I$2),IF((AQ544*$I$2*100/(AR544*AP544))&lt;100+AQ544-3.33*AR544*AP544/$I$2,100+AQ544-3.33*AR544*AP544/$I$2,IF((AQ544*$I$2*100/(AR544*AP544))&gt;200,200,(AQ544*$I$2*100/(AR544*AP544))))),"")</f>
        <v/>
      </c>
      <c r="AU544" s="70">
        <f>IF(AP544&gt;0,MAX(K544:AO544),"")</f>
        <v/>
      </c>
      <c r="AV544" s="70">
        <f>IFERROR(VLOOKUP(A544,Maximos!A:AQ,8+(Precipitacion!$E$2-1)*3,FALSE),"")</f>
        <v/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4" s="72">
        <f>IFERROR(AU544-AV544,"NA")</f>
        <v/>
      </c>
    </row>
    <row r="545" ht="15" customHeight="1">
      <c r="A545" s="68" t="n">
        <v>24050070</v>
      </c>
      <c r="B545" s="69" t="inlineStr">
        <is>
          <t>Putana La</t>
        </is>
      </c>
      <c r="C545" s="69" t="inlineStr">
        <is>
          <t>Area Operativa 08 - Santanderes-Arauca</t>
        </is>
      </c>
      <c r="D545" s="70" t="n">
        <v>-73.52055556000001</v>
      </c>
      <c r="E545" s="70" t="n">
        <v>7.127166667</v>
      </c>
      <c r="F545" s="68" t="n">
        <v>150</v>
      </c>
      <c r="G545" s="68" t="n">
        <v>68</v>
      </c>
      <c r="H545" s="68" t="n">
        <v>68689</v>
      </c>
      <c r="I545" s="69" t="inlineStr">
        <is>
          <t>Santander</t>
        </is>
      </c>
      <c r="J545" s="69" t="inlineStr">
        <is>
          <t>San Vicente De Chucurí</t>
        </is>
      </c>
      <c r="K545" s="72" t="n">
        <v>0</v>
      </c>
      <c r="L545" s="72" t="n">
        <v>0</v>
      </c>
      <c r="M545" s="72" t="n">
        <v>0</v>
      </c>
      <c r="N545" s="72" t="n">
        <v>5.1</v>
      </c>
      <c r="O545" s="72" t="n">
        <v>0</v>
      </c>
      <c r="P545" s="72" t="n">
        <v>0</v>
      </c>
      <c r="Q545" s="72" t="n">
        <v>0</v>
      </c>
      <c r="R545" s="72" t="n">
        <v>0</v>
      </c>
      <c r="S545" s="72" t="n">
        <v>0</v>
      </c>
      <c r="T545" s="72" t="n"/>
      <c r="U545" s="72" t="n"/>
      <c r="V545" s="72" t="n"/>
      <c r="W545" s="72" t="n"/>
      <c r="X545" s="72" t="n"/>
      <c r="Y545" s="72" t="n"/>
      <c r="Z545" s="72" t="n"/>
      <c r="AA545" s="72" t="n"/>
      <c r="AB545" s="72" t="n"/>
      <c r="AC545" s="72" t="n"/>
      <c r="AD545" s="72" t="n"/>
      <c r="AE545" s="72" t="n"/>
      <c r="AF545" s="72" t="n"/>
      <c r="AG545" s="72" t="n"/>
      <c r="AH545" s="72" t="n"/>
      <c r="AI545" s="72" t="n"/>
      <c r="AJ545" s="72" t="n"/>
      <c r="AK545" s="72" t="n"/>
      <c r="AL545" s="72" t="n"/>
      <c r="AM545" s="72" t="n"/>
      <c r="AN545" s="72" t="n"/>
      <c r="AO545" s="72" t="n"/>
      <c r="AP545" s="70">
        <f>COUNTIF(K545:AO545,"&gt;=0")</f>
        <v/>
      </c>
      <c r="AQ545" s="70">
        <f>IF(AP545&gt;0,SUM(K545:AO545),"")</f>
        <v/>
      </c>
      <c r="AR545" s="70">
        <f>IFERROR(VLOOKUP(A545,Climatologia_PP!A:U,9+Precipitacion!$E$2,FALSE),"")</f>
        <v/>
      </c>
      <c r="AS545" s="70">
        <f>IFERROR((AQ545/AR545)*100,"")</f>
        <v/>
      </c>
      <c r="AT545" s="70">
        <f>IFERROR(IF(AND((AQ545*$I$2*100/(AR545*AP545))&gt;100+3.33*AQ545-AR545*AP545/$I$2,AR545&lt;30),IF(100+3.33*AQ545-AR545*AP545/$I$2&gt;200,200,100+3.33*AQ545-AR545*AP545/$I$2),IF((AQ545*$I$2*100/(AR545*AP545))&lt;100+AQ545-3.33*AR545*AP545/$I$2,100+AQ545-3.33*AR545*AP545/$I$2,IF((AQ545*$I$2*100/(AR545*AP545))&gt;200,200,(AQ545*$I$2*100/(AR545*AP545))))),"")</f>
        <v/>
      </c>
      <c r="AU545" s="70">
        <f>IF(AP545&gt;0,MAX(K545:AO545),"")</f>
        <v/>
      </c>
      <c r="AV545" s="70">
        <f>IFERROR(VLOOKUP(A545,Maximos!A:AQ,8+(Precipitacion!$E$2-1)*3,FALSE),"")</f>
        <v/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5" s="72">
        <f>IFERROR(AU545-AV545,"NA")</f>
        <v/>
      </c>
    </row>
    <row r="546" ht="15" customHeight="1">
      <c r="A546" s="68" t="n">
        <v>23190560</v>
      </c>
      <c r="B546" s="69" t="inlineStr">
        <is>
          <t>San Rafael</t>
        </is>
      </c>
      <c r="C546" s="69" t="inlineStr">
        <is>
          <t>Area Operativa 08 - Santanderes-Arauca</t>
        </is>
      </c>
      <c r="D546" s="70" t="n">
        <v>-73.55972222</v>
      </c>
      <c r="E546" s="70" t="n">
        <v>7.574444444</v>
      </c>
      <c r="F546" s="68" t="n">
        <v>84</v>
      </c>
      <c r="G546" s="68" t="n">
        <v>68</v>
      </c>
      <c r="H546" s="68" t="n">
        <v>68655</v>
      </c>
      <c r="I546" s="69" t="inlineStr">
        <is>
          <t>Santander</t>
        </is>
      </c>
      <c r="J546" s="69" t="inlineStr">
        <is>
          <t>Sabana De Torres</t>
        </is>
      </c>
      <c r="K546" s="72" t="n">
        <v>0</v>
      </c>
      <c r="L546" s="72" t="n">
        <v>0</v>
      </c>
      <c r="M546" s="72" t="n">
        <v>0</v>
      </c>
      <c r="N546" s="72" t="n">
        <v>0</v>
      </c>
      <c r="O546" s="72" t="n">
        <v>0</v>
      </c>
      <c r="P546" s="72" t="n">
        <v>0</v>
      </c>
      <c r="Q546" s="72" t="n">
        <v>0</v>
      </c>
      <c r="R546" s="72" t="n">
        <v>0</v>
      </c>
      <c r="S546" s="72" t="n">
        <v>0</v>
      </c>
      <c r="T546" s="72" t="n"/>
      <c r="U546" s="72" t="n"/>
      <c r="V546" s="72" t="n"/>
      <c r="W546" s="72" t="n"/>
      <c r="X546" s="72" t="n"/>
      <c r="Y546" s="72" t="n"/>
      <c r="Z546" s="72" t="n"/>
      <c r="AA546" s="72" t="n"/>
      <c r="AB546" s="72" t="n"/>
      <c r="AC546" s="72" t="n"/>
      <c r="AD546" s="72" t="n"/>
      <c r="AE546" s="72" t="n"/>
      <c r="AF546" s="72" t="n"/>
      <c r="AG546" s="72" t="n"/>
      <c r="AH546" s="72" t="n"/>
      <c r="AI546" s="72" t="n"/>
      <c r="AJ546" s="72" t="n"/>
      <c r="AK546" s="72" t="n"/>
      <c r="AL546" s="72" t="n"/>
      <c r="AM546" s="72" t="n"/>
      <c r="AN546" s="72" t="n"/>
      <c r="AO546" s="72" t="n"/>
      <c r="AP546" s="70">
        <f>COUNTIF(K546:AO546,"&gt;=0")</f>
        <v/>
      </c>
      <c r="AQ546" s="70">
        <f>IF(AP546&gt;0,SUM(K546:AO546),"")</f>
        <v/>
      </c>
      <c r="AR546" s="70">
        <f>IFERROR(VLOOKUP(A546,Climatologia_PP!A:U,9+Precipitacion!$E$2,FALSE),"")</f>
        <v/>
      </c>
      <c r="AS546" s="70">
        <f>IFERROR((AQ546/AR546)*100,"")</f>
        <v/>
      </c>
      <c r="AT546" s="70">
        <f>IFERROR(IF(AND((AQ546*$I$2*100/(AR546*AP546))&gt;100+3.33*AQ546-AR546*AP546/$I$2,AR546&lt;30),IF(100+3.33*AQ546-AR546*AP546/$I$2&gt;200,200,100+3.33*AQ546-AR546*AP546/$I$2),IF((AQ546*$I$2*100/(AR546*AP546))&lt;100+AQ546-3.33*AR546*AP546/$I$2,100+AQ546-3.33*AR546*AP546/$I$2,IF((AQ546*$I$2*100/(AR546*AP546))&gt;200,200,(AQ546*$I$2*100/(AR546*AP546))))),"")</f>
        <v/>
      </c>
      <c r="AU546" s="70">
        <f>IF(AP546&gt;0,MAX(K546:AO546),"")</f>
        <v/>
      </c>
      <c r="AV546" s="70">
        <f>IFERROR(VLOOKUP(A546,Maximos!A:AQ,8+(Precipitacion!$E$2-1)*3,FALSE),"")</f>
        <v/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6" s="72">
        <f>IFERROR(AU546-AV546,"NA")</f>
        <v/>
      </c>
    </row>
    <row r="547" ht="15" customHeight="1">
      <c r="A547" s="68" t="n">
        <v>16015100</v>
      </c>
      <c r="B547" s="69" t="inlineStr">
        <is>
          <t>Ragonvalia</t>
        </is>
      </c>
      <c r="C547" s="69" t="inlineStr">
        <is>
          <t>Area Operativa 08 - Santanderes-Arauca</t>
        </is>
      </c>
      <c r="D547" s="70" t="n">
        <v>-72.48388889</v>
      </c>
      <c r="E547" s="70" t="n">
        <v>7.576666667</v>
      </c>
      <c r="F547" s="68" t="n">
        <v>1550</v>
      </c>
      <c r="G547" s="68" t="n">
        <v>54</v>
      </c>
      <c r="H547" s="68" t="n">
        <v>54599</v>
      </c>
      <c r="I547" s="69" t="inlineStr">
        <is>
          <t>Norte De Santander</t>
        </is>
      </c>
      <c r="J547" s="69" t="inlineStr">
        <is>
          <t>Ragonvalia</t>
        </is>
      </c>
      <c r="K547" s="72" t="n">
        <v>7</v>
      </c>
      <c r="L547" s="72" t="n">
        <v>1</v>
      </c>
      <c r="M547" s="72" t="n">
        <v>0</v>
      </c>
      <c r="N547" s="72" t="n">
        <v>0</v>
      </c>
      <c r="O547" s="72" t="n">
        <v>0</v>
      </c>
      <c r="P547" s="72" t="n">
        <v>0</v>
      </c>
      <c r="Q547" s="72" t="n">
        <v>2</v>
      </c>
      <c r="R547" s="72" t="n">
        <v>2</v>
      </c>
      <c r="S547" s="72" t="n">
        <v>1</v>
      </c>
      <c r="T547" s="72" t="n"/>
      <c r="U547" s="72" t="n"/>
      <c r="V547" s="72" t="n"/>
      <c r="W547" s="72" t="n"/>
      <c r="X547" s="72" t="n"/>
      <c r="Y547" s="72" t="n"/>
      <c r="Z547" s="72" t="n"/>
      <c r="AA547" s="72" t="n"/>
      <c r="AB547" s="72" t="n"/>
      <c r="AC547" s="72" t="n"/>
      <c r="AD547" s="72" t="n"/>
      <c r="AE547" s="72" t="n"/>
      <c r="AF547" s="72" t="n"/>
      <c r="AG547" s="72" t="n"/>
      <c r="AH547" s="72" t="n"/>
      <c r="AI547" s="72" t="n"/>
      <c r="AJ547" s="72" t="n"/>
      <c r="AK547" s="72" t="n"/>
      <c r="AL547" s="72" t="n"/>
      <c r="AM547" s="72" t="n"/>
      <c r="AN547" s="72" t="n"/>
      <c r="AO547" s="72" t="n"/>
      <c r="AP547" s="70">
        <f>COUNTIF(K547:AO547,"&gt;=0")</f>
        <v/>
      </c>
      <c r="AQ547" s="70">
        <f>IF(AP547&gt;0,SUM(K547:AO547),"")</f>
        <v/>
      </c>
      <c r="AR547" s="70">
        <f>IFERROR(VLOOKUP(A547,Climatologia_PP!A:U,9+Precipitacion!$E$2,FALSE),"")</f>
        <v/>
      </c>
      <c r="AS547" s="70">
        <f>IFERROR((AQ547/AR547)*100,"")</f>
        <v/>
      </c>
      <c r="AT547" s="70">
        <f>IFERROR(IF(AND((AQ547*$I$2*100/(AR547*AP547))&gt;100+3.33*AQ547-AR547*AP547/$I$2,AR547&lt;30),IF(100+3.33*AQ547-AR547*AP547/$I$2&gt;200,200,100+3.33*AQ547-AR547*AP547/$I$2),IF((AQ547*$I$2*100/(AR547*AP547))&lt;100+AQ547-3.33*AR547*AP547/$I$2,100+AQ547-3.33*AR547*AP547/$I$2,IF((AQ547*$I$2*100/(AR547*AP547))&gt;200,200,(AQ547*$I$2*100/(AR547*AP547))))),"")</f>
        <v/>
      </c>
      <c r="AU547" s="70">
        <f>IF(AP547&gt;0,MAX(K547:AO547),"")</f>
        <v/>
      </c>
      <c r="AV547" s="70">
        <f>IFERROR(VLOOKUP(A547,Maximos!A:AQ,8+(Precipitacion!$E$2-1)*3,FALSE),"")</f>
        <v/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7" s="72">
        <f>IFERROR(AU547-AV547,"NA")</f>
        <v/>
      </c>
    </row>
    <row r="548" ht="15" customHeight="1">
      <c r="A548" s="68" t="n">
        <v>16010110</v>
      </c>
      <c r="B548" s="69" t="inlineStr">
        <is>
          <t>Manzanares</t>
        </is>
      </c>
      <c r="C548" s="69" t="inlineStr">
        <is>
          <t>Area Operativa 08 - Santanderes-Arauca</t>
        </is>
      </c>
      <c r="D548" s="70" t="n">
        <v>-72.59083333</v>
      </c>
      <c r="E548" s="70" t="n">
        <v>7.612777778</v>
      </c>
      <c r="F548" s="68" t="n">
        <v>1350</v>
      </c>
      <c r="G548" s="68" t="n">
        <v>54</v>
      </c>
      <c r="H548" s="68" t="n">
        <v>54172</v>
      </c>
      <c r="I548" s="69" t="inlineStr">
        <is>
          <t>Norte De Santander</t>
        </is>
      </c>
      <c r="J548" s="69" t="inlineStr">
        <is>
          <t>Chinácota</t>
        </is>
      </c>
      <c r="K548" s="72" t="n">
        <v>0</v>
      </c>
      <c r="L548" s="72" t="n">
        <v>7.7</v>
      </c>
      <c r="M548" s="72" t="n">
        <v>0</v>
      </c>
      <c r="N548" s="72" t="n">
        <v>0</v>
      </c>
      <c r="O548" s="72" t="n">
        <v>0</v>
      </c>
      <c r="P548" s="72" t="n">
        <v>0</v>
      </c>
      <c r="Q548" s="72" t="n">
        <v>0</v>
      </c>
      <c r="R548" s="72" t="n">
        <v>0</v>
      </c>
      <c r="S548" s="72" t="n">
        <v>0</v>
      </c>
      <c r="T548" s="72" t="n"/>
      <c r="U548" s="72" t="n"/>
      <c r="V548" s="72" t="n"/>
      <c r="W548" s="72" t="n"/>
      <c r="X548" s="72" t="n"/>
      <c r="Y548" s="72" t="n"/>
      <c r="Z548" s="72" t="n"/>
      <c r="AA548" s="72" t="n"/>
      <c r="AB548" s="72" t="n"/>
      <c r="AC548" s="72" t="n"/>
      <c r="AD548" s="72" t="n"/>
      <c r="AE548" s="72" t="n"/>
      <c r="AF548" s="72" t="n"/>
      <c r="AG548" s="72" t="n"/>
      <c r="AH548" s="72" t="n"/>
      <c r="AI548" s="72" t="n"/>
      <c r="AJ548" s="72" t="n"/>
      <c r="AK548" s="72" t="n"/>
      <c r="AL548" s="72" t="n"/>
      <c r="AM548" s="72" t="n"/>
      <c r="AN548" s="72" t="n"/>
      <c r="AO548" s="72" t="n"/>
      <c r="AP548" s="70">
        <f>COUNTIF(K548:AO548,"&gt;=0")</f>
        <v/>
      </c>
      <c r="AQ548" s="70">
        <f>IF(AP548&gt;0,SUM(K548:AO548),"")</f>
        <v/>
      </c>
      <c r="AR548" s="70">
        <f>IFERROR(VLOOKUP(A548,Climatologia_PP!A:U,9+Precipitacion!$E$2,FALSE),"")</f>
        <v/>
      </c>
      <c r="AS548" s="70">
        <f>IFERROR((AQ548/AR548)*100,"")</f>
        <v/>
      </c>
      <c r="AT548" s="70">
        <f>IFERROR(IF(AND((AQ548*$I$2*100/(AR548*AP548))&gt;100+3.33*AQ548-AR548*AP548/$I$2,AR548&lt;30),IF(100+3.33*AQ548-AR548*AP548/$I$2&gt;200,200,100+3.33*AQ548-AR548*AP548/$I$2),IF((AQ548*$I$2*100/(AR548*AP548))&lt;100+AQ548-3.33*AR548*AP548/$I$2,100+AQ548-3.33*AR548*AP548/$I$2,IF((AQ548*$I$2*100/(AR548*AP548))&gt;200,200,(AQ548*$I$2*100/(AR548*AP548))))),"")</f>
        <v/>
      </c>
      <c r="AU548" s="70">
        <f>IF(AP548&gt;0,MAX(K548:AO548),"")</f>
        <v/>
      </c>
      <c r="AV548" s="70">
        <f>IFERROR(VLOOKUP(A548,Maximos!A:AQ,8+(Precipitacion!$E$2-1)*3,FALSE),"")</f>
        <v/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8" s="72">
        <f>IFERROR(AU548-AV548,"NA")</f>
        <v/>
      </c>
    </row>
    <row r="549" ht="15" customHeight="1">
      <c r="A549" s="68" t="n">
        <v>37010020</v>
      </c>
      <c r="B549" s="69" t="inlineStr">
        <is>
          <t>Chitaga</t>
        </is>
      </c>
      <c r="C549" s="69" t="inlineStr">
        <is>
          <t>Area Operativa 08 - Santanderes-Arauca</t>
        </is>
      </c>
      <c r="D549" s="70" t="n">
        <v>-72.66472222</v>
      </c>
      <c r="E549" s="70" t="n">
        <v>7.139444444</v>
      </c>
      <c r="F549" s="68" t="n">
        <v>2410</v>
      </c>
      <c r="G549" s="68" t="n">
        <v>54</v>
      </c>
      <c r="H549" s="68" t="n">
        <v>54174</v>
      </c>
      <c r="I549" s="69" t="inlineStr">
        <is>
          <t>Norte De Santander</t>
        </is>
      </c>
      <c r="J549" s="69" t="inlineStr">
        <is>
          <t>Chitagá</t>
        </is>
      </c>
      <c r="K549" s="72" t="n">
        <v>2.8</v>
      </c>
      <c r="L549" s="72" t="n">
        <v>7.4</v>
      </c>
      <c r="M549" s="72" t="n">
        <v>0</v>
      </c>
      <c r="N549" s="72" t="n">
        <v>14.6</v>
      </c>
      <c r="O549" s="72" t="n">
        <v>1.3</v>
      </c>
      <c r="P549" s="72" t="n">
        <v>7.3</v>
      </c>
      <c r="Q549" s="72" t="n">
        <v>6.8</v>
      </c>
      <c r="R549" s="72" t="n">
        <v>13.2</v>
      </c>
      <c r="S549" s="72" t="n">
        <v>2.8</v>
      </c>
      <c r="T549" s="72" t="n"/>
      <c r="U549" s="72" t="n"/>
      <c r="V549" s="72" t="n"/>
      <c r="W549" s="72" t="n"/>
      <c r="X549" s="72" t="n"/>
      <c r="Y549" s="72" t="n"/>
      <c r="Z549" s="72" t="n"/>
      <c r="AA549" s="72" t="n"/>
      <c r="AB549" s="72" t="n"/>
      <c r="AC549" s="72" t="n"/>
      <c r="AD549" s="72" t="n"/>
      <c r="AE549" s="72" t="n"/>
      <c r="AF549" s="72" t="n"/>
      <c r="AG549" s="72" t="n"/>
      <c r="AH549" s="72" t="n"/>
      <c r="AI549" s="72" t="n"/>
      <c r="AJ549" s="72" t="n"/>
      <c r="AK549" s="72" t="n"/>
      <c r="AL549" s="72" t="n"/>
      <c r="AM549" s="72" t="n"/>
      <c r="AN549" s="72" t="n"/>
      <c r="AO549" s="72" t="n"/>
      <c r="AP549" s="70">
        <f>COUNTIF(K549:AO549,"&gt;=0")</f>
        <v/>
      </c>
      <c r="AQ549" s="70">
        <f>IF(AP549&gt;0,SUM(K549:AO549),"")</f>
        <v/>
      </c>
      <c r="AR549" s="70">
        <f>IFERROR(VLOOKUP(A549,Climatologia_PP!A:U,9+Precipitacion!$E$2,FALSE),"")</f>
        <v/>
      </c>
      <c r="AS549" s="70">
        <f>IFERROR((AQ549/AR549)*100,"")</f>
        <v/>
      </c>
      <c r="AT549" s="70">
        <f>IFERROR(IF(AND((AQ549*$I$2*100/(AR549*AP549))&gt;100+3.33*AQ549-AR549*AP549/$I$2,AR549&lt;30),IF(100+3.33*AQ549-AR549*AP549/$I$2&gt;200,200,100+3.33*AQ549-AR549*AP549/$I$2),IF((AQ549*$I$2*100/(AR549*AP549))&lt;100+AQ549-3.33*AR549*AP549/$I$2,100+AQ549-3.33*AR549*AP549/$I$2,IF((AQ549*$I$2*100/(AR549*AP549))&gt;200,200,(AQ549*$I$2*100/(AR549*AP549))))),"")</f>
        <v/>
      </c>
      <c r="AU549" s="70">
        <f>IF(AP549&gt;0,MAX(K549:AO549),"")</f>
        <v/>
      </c>
      <c r="AV549" s="70">
        <f>IFERROR(VLOOKUP(A549,Maximos!A:AQ,8+(Precipitacion!$E$2-1)*3,FALSE),"")</f>
        <v/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9" s="72">
        <f>IFERROR(AU549-AV549,"NA")</f>
        <v/>
      </c>
    </row>
    <row r="550" ht="15" customHeight="1">
      <c r="A550" s="68" t="n">
        <v>16055010</v>
      </c>
      <c r="B550" s="69" t="inlineStr">
        <is>
          <t>Aeropuerto Aguas Claras</t>
        </is>
      </c>
      <c r="C550" s="69" t="inlineStr">
        <is>
          <t>Area Operativa 08 - Santanderes-Arauca</t>
        </is>
      </c>
      <c r="D550" s="70" t="n">
        <v>-73.3575</v>
      </c>
      <c r="E550" s="70" t="n">
        <v>8.315277778</v>
      </c>
      <c r="F550" s="68" t="n">
        <v>1435</v>
      </c>
      <c r="G550" s="68" t="n">
        <v>54</v>
      </c>
      <c r="H550" s="68" t="n">
        <v>54498</v>
      </c>
      <c r="I550" s="69" t="inlineStr">
        <is>
          <t>Norte De Santander</t>
        </is>
      </c>
      <c r="J550" s="69" t="inlineStr">
        <is>
          <t>Ocaña</t>
        </is>
      </c>
      <c r="K550" s="72" t="n">
        <v>6.4</v>
      </c>
      <c r="L550" s="72" t="n">
        <v>29.4</v>
      </c>
      <c r="M550" s="72" t="n">
        <v>0</v>
      </c>
      <c r="N550" s="72" t="n">
        <v>0</v>
      </c>
      <c r="O550" s="72" t="n">
        <v>0</v>
      </c>
      <c r="P550" s="72" t="n">
        <v>0</v>
      </c>
      <c r="Q550" s="72" t="n">
        <v>0</v>
      </c>
      <c r="R550" s="72" t="n">
        <v>0</v>
      </c>
      <c r="S550" s="72" t="n">
        <v>0</v>
      </c>
      <c r="T550" s="72" t="n"/>
      <c r="U550" s="72" t="n"/>
      <c r="V550" s="72" t="n"/>
      <c r="W550" s="72" t="n"/>
      <c r="X550" s="72" t="n"/>
      <c r="Y550" s="72" t="n"/>
      <c r="Z550" s="72" t="n"/>
      <c r="AA550" s="72" t="n"/>
      <c r="AB550" s="72" t="n"/>
      <c r="AC550" s="72" t="n"/>
      <c r="AD550" s="72" t="n"/>
      <c r="AE550" s="72" t="n"/>
      <c r="AF550" s="72" t="n"/>
      <c r="AG550" s="72" t="n"/>
      <c r="AH550" s="72" t="n"/>
      <c r="AI550" s="72" t="n"/>
      <c r="AJ550" s="72" t="n"/>
      <c r="AK550" s="72" t="n"/>
      <c r="AL550" s="72" t="n"/>
      <c r="AM550" s="72" t="n"/>
      <c r="AN550" s="72" t="n"/>
      <c r="AO550" s="72" t="n"/>
      <c r="AP550" s="70">
        <f>COUNTIF(K550:AO550,"&gt;=0")</f>
        <v/>
      </c>
      <c r="AQ550" s="70">
        <f>IF(AP550&gt;0,SUM(K550:AO550),"")</f>
        <v/>
      </c>
      <c r="AR550" s="70">
        <f>IFERROR(VLOOKUP(A550,Climatologia_PP!A:U,9+Precipitacion!$E$2,FALSE),"")</f>
        <v/>
      </c>
      <c r="AS550" s="70">
        <f>IFERROR((AQ550/AR550)*100,"")</f>
        <v/>
      </c>
      <c r="AT550" s="70">
        <f>IFERROR(IF(AND((AQ550*$I$2*100/(AR550*AP550))&gt;100+3.33*AQ550-AR550*AP550/$I$2,AR550&lt;30),IF(100+3.33*AQ550-AR550*AP550/$I$2&gt;200,200,100+3.33*AQ550-AR550*AP550/$I$2),IF((AQ550*$I$2*100/(AR550*AP550))&lt;100+AQ550-3.33*AR550*AP550/$I$2,100+AQ550-3.33*AR550*AP550/$I$2,IF((AQ550*$I$2*100/(AR550*AP550))&gt;200,200,(AQ550*$I$2*100/(AR550*AP550))))),"")</f>
        <v/>
      </c>
      <c r="AU550" s="70">
        <f>IF(AP550&gt;0,MAX(K550:AO550),"")</f>
        <v/>
      </c>
      <c r="AV550" s="70">
        <f>IFERROR(VLOOKUP(A550,Maximos!A:AQ,8+(Precipitacion!$E$2-1)*3,FALSE),"")</f>
        <v/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0" s="72">
        <f>IFERROR(AU550-AV550,"NA")</f>
        <v/>
      </c>
    </row>
    <row r="551" ht="15" customHeight="1">
      <c r="A551" s="68" t="n">
        <v>23210160</v>
      </c>
      <c r="B551" s="69" t="inlineStr">
        <is>
          <t>Gamarra</t>
        </is>
      </c>
      <c r="C551" s="69" t="inlineStr">
        <is>
          <t>Area Operativa 08 - Santanderes-Arauca</t>
        </is>
      </c>
      <c r="D551" s="70" t="n">
        <v>-73.73777778</v>
      </c>
      <c r="E551" s="70" t="n">
        <v>8.326666667</v>
      </c>
      <c r="F551" s="68" t="n">
        <v>150</v>
      </c>
      <c r="G551" s="68" t="n">
        <v>20</v>
      </c>
      <c r="H551" s="68" t="n">
        <v>20295</v>
      </c>
      <c r="I551" s="69" t="inlineStr">
        <is>
          <t>Cesar</t>
        </is>
      </c>
      <c r="J551" s="69" t="inlineStr">
        <is>
          <t>Gamarra</t>
        </is>
      </c>
      <c r="K551" s="72" t="n">
        <v>10</v>
      </c>
      <c r="L551" s="72" t="n">
        <v>0</v>
      </c>
      <c r="M551" s="72" t="n">
        <v>0</v>
      </c>
      <c r="N551" s="72" t="n">
        <v>0</v>
      </c>
      <c r="O551" s="72" t="n">
        <v>0</v>
      </c>
      <c r="P551" s="72" t="n">
        <v>0</v>
      </c>
      <c r="Q551" s="72" t="n">
        <v>15</v>
      </c>
      <c r="R551" s="72" t="n">
        <v>0</v>
      </c>
      <c r="S551" s="72" t="n">
        <v>0</v>
      </c>
      <c r="T551" s="72" t="n"/>
      <c r="U551" s="72" t="n"/>
      <c r="V551" s="72" t="n"/>
      <c r="W551" s="72" t="n"/>
      <c r="X551" s="72" t="n"/>
      <c r="Y551" s="72" t="n"/>
      <c r="Z551" s="72" t="n"/>
      <c r="AA551" s="72" t="n"/>
      <c r="AB551" s="72" t="n"/>
      <c r="AC551" s="72" t="n"/>
      <c r="AD551" s="72" t="n"/>
      <c r="AE551" s="72" t="n"/>
      <c r="AF551" s="72" t="n"/>
      <c r="AG551" s="72" t="n"/>
      <c r="AH551" s="72" t="n"/>
      <c r="AI551" s="72" t="n"/>
      <c r="AJ551" s="72" t="n"/>
      <c r="AK551" s="72" t="n"/>
      <c r="AL551" s="72" t="n"/>
      <c r="AM551" s="72" t="n"/>
      <c r="AN551" s="72" t="n"/>
      <c r="AO551" s="72" t="n"/>
      <c r="AP551" s="70">
        <f>COUNTIF(K551:AO551,"&gt;=0")</f>
        <v/>
      </c>
      <c r="AQ551" s="70">
        <f>IF(AP551&gt;0,SUM(K551:AO551),"")</f>
        <v/>
      </c>
      <c r="AR551" s="70">
        <f>IFERROR(VLOOKUP(A551,Climatologia_PP!A:U,9+Precipitacion!$E$2,FALSE),"")</f>
        <v/>
      </c>
      <c r="AS551" s="70">
        <f>IFERROR((AQ551/AR551)*100,"")</f>
        <v/>
      </c>
      <c r="AT551" s="70">
        <f>IFERROR(IF(AND((AQ551*$I$2*100/(AR551*AP551))&gt;100+3.33*AQ551-AR551*AP551/$I$2,AR551&lt;30),IF(100+3.33*AQ551-AR551*AP551/$I$2&gt;200,200,100+3.33*AQ551-AR551*AP551/$I$2),IF((AQ551*$I$2*100/(AR551*AP551))&lt;100+AQ551-3.33*AR551*AP551/$I$2,100+AQ551-3.33*AR551*AP551/$I$2,IF((AQ551*$I$2*100/(AR551*AP551))&gt;200,200,(AQ551*$I$2*100/(AR551*AP551))))),"")</f>
        <v/>
      </c>
      <c r="AU551" s="70">
        <f>IF(AP551&gt;0,MAX(K551:AO551),"")</f>
        <v/>
      </c>
      <c r="AV551" s="70">
        <f>IFERROR(VLOOKUP(A551,Maximos!A:AQ,8+(Precipitacion!$E$2-1)*3,FALSE),"")</f>
        <v/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1" s="72">
        <f>IFERROR(AU551-AV551,"NA")</f>
        <v/>
      </c>
    </row>
    <row r="552" ht="15" customHeight="1">
      <c r="A552" s="68" t="n">
        <v>23180020</v>
      </c>
      <c r="B552" s="69" t="inlineStr">
        <is>
          <t>Puerto Wilches</t>
        </is>
      </c>
      <c r="C552" s="69" t="inlineStr">
        <is>
          <t>Area Operativa 08 - Santanderes-Arauca</t>
        </is>
      </c>
      <c r="D552" s="70" t="n">
        <v>-73.89305555999999</v>
      </c>
      <c r="E552" s="70" t="n">
        <v>7.348611111</v>
      </c>
      <c r="F552" s="68" t="n">
        <v>73</v>
      </c>
      <c r="G552" s="68" t="n">
        <v>68</v>
      </c>
      <c r="H552" s="68" t="n">
        <v>68575</v>
      </c>
      <c r="I552" s="69" t="inlineStr">
        <is>
          <t>Santander</t>
        </is>
      </c>
      <c r="J552" s="69" t="inlineStr">
        <is>
          <t>Puerto Wilches</t>
        </is>
      </c>
      <c r="K552" s="72" t="n">
        <v>1</v>
      </c>
      <c r="L552" s="72" t="n">
        <v>0</v>
      </c>
      <c r="M552" s="72" t="n">
        <v>0</v>
      </c>
      <c r="N552" s="72" t="n">
        <v>0</v>
      </c>
      <c r="O552" s="72" t="n">
        <v>0</v>
      </c>
      <c r="P552" s="72" t="n">
        <v>0</v>
      </c>
      <c r="Q552" s="72" t="n">
        <v>0</v>
      </c>
      <c r="R552" s="72" t="n">
        <v>0</v>
      </c>
      <c r="S552" s="72" t="n">
        <v>23</v>
      </c>
      <c r="T552" s="72" t="n"/>
      <c r="U552" s="72" t="n"/>
      <c r="V552" s="72" t="n"/>
      <c r="W552" s="72" t="n"/>
      <c r="X552" s="72" t="n"/>
      <c r="Y552" s="72" t="n"/>
      <c r="Z552" s="72" t="n"/>
      <c r="AA552" s="72" t="n"/>
      <c r="AB552" s="72" t="n"/>
      <c r="AC552" s="72" t="n"/>
      <c r="AD552" s="72" t="n"/>
      <c r="AE552" s="72" t="n"/>
      <c r="AF552" s="72" t="n"/>
      <c r="AG552" s="72" t="n"/>
      <c r="AH552" s="72" t="n"/>
      <c r="AI552" s="72" t="n"/>
      <c r="AJ552" s="72" t="n"/>
      <c r="AK552" s="72" t="n"/>
      <c r="AL552" s="72" t="n"/>
      <c r="AM552" s="72" t="n"/>
      <c r="AN552" s="72" t="n"/>
      <c r="AO552" s="72" t="n"/>
      <c r="AP552" s="70">
        <f>COUNTIF(K552:AO552,"&gt;=0")</f>
        <v/>
      </c>
      <c r="AQ552" s="70">
        <f>IF(AP552&gt;0,SUM(K552:AO552),"")</f>
        <v/>
      </c>
      <c r="AR552" s="70">
        <f>IFERROR(VLOOKUP(A552,Climatologia_PP!A:U,9+Precipitacion!$E$2,FALSE),"")</f>
        <v/>
      </c>
      <c r="AS552" s="70">
        <f>IFERROR((AQ552/AR552)*100,"")</f>
        <v/>
      </c>
      <c r="AT552" s="70">
        <f>IFERROR(IF(AND((AQ552*$I$2*100/(AR552*AP552))&gt;100+3.33*AQ552-AR552*AP552/$I$2,AR552&lt;30),IF(100+3.33*AQ552-AR552*AP552/$I$2&gt;200,200,100+3.33*AQ552-AR552*AP552/$I$2),IF((AQ552*$I$2*100/(AR552*AP552))&lt;100+AQ552-3.33*AR552*AP552/$I$2,100+AQ552-3.33*AR552*AP552/$I$2,IF((AQ552*$I$2*100/(AR552*AP552))&gt;200,200,(AQ552*$I$2*100/(AR552*AP552))))),"")</f>
        <v/>
      </c>
      <c r="AU552" s="70">
        <f>IF(AP552&gt;0,MAX(K552:AO552),"")</f>
        <v/>
      </c>
      <c r="AV552" s="70">
        <f>IFERROR(VLOOKUP(A552,Maximos!A:AQ,8+(Precipitacion!$E$2-1)*3,FALSE),"")</f>
        <v/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2" s="72">
        <f>IFERROR(AU552-AV552,"NA")</f>
        <v/>
      </c>
    </row>
    <row r="553" ht="15" customHeight="1">
      <c r="A553" s="68" t="n">
        <v>16015020</v>
      </c>
      <c r="B553" s="69" t="inlineStr">
        <is>
          <t>Iser Pamplona</t>
        </is>
      </c>
      <c r="C553" s="69" t="inlineStr">
        <is>
          <t>Area Operativa 08 - Santanderes-Arauca</t>
        </is>
      </c>
      <c r="D553" s="70" t="n">
        <v>-72.645</v>
      </c>
      <c r="E553" s="70" t="n">
        <v>7.373111111</v>
      </c>
      <c r="F553" s="68" t="n">
        <v>2340</v>
      </c>
      <c r="G553" s="68" t="n">
        <v>54</v>
      </c>
      <c r="H553" s="68" t="n">
        <v>54518</v>
      </c>
      <c r="I553" s="69" t="inlineStr">
        <is>
          <t>Norte De Santander</t>
        </is>
      </c>
      <c r="J553" s="69" t="inlineStr">
        <is>
          <t>Pamplona</t>
        </is>
      </c>
      <c r="K553" s="72" t="n">
        <v>0</v>
      </c>
      <c r="L553" s="72" t="n">
        <v>0</v>
      </c>
      <c r="M553" s="72" t="n">
        <v>0</v>
      </c>
      <c r="N553" s="72" t="n">
        <v>1.2</v>
      </c>
      <c r="O553" s="72" t="n">
        <v>0</v>
      </c>
      <c r="P553" s="72" t="n">
        <v>0</v>
      </c>
      <c r="Q553" s="72" t="n">
        <v>0.2</v>
      </c>
      <c r="R553" s="72" t="n">
        <v>1.3</v>
      </c>
      <c r="S553" s="72" t="n">
        <v>0</v>
      </c>
      <c r="T553" s="72" t="n"/>
      <c r="U553" s="72" t="n"/>
      <c r="V553" s="72" t="n"/>
      <c r="W553" s="72" t="n"/>
      <c r="X553" s="72" t="n"/>
      <c r="Y553" s="72" t="n"/>
      <c r="Z553" s="72" t="n"/>
      <c r="AA553" s="72" t="n"/>
      <c r="AB553" s="72" t="n"/>
      <c r="AC553" s="72" t="n"/>
      <c r="AD553" s="72" t="n"/>
      <c r="AE553" s="72" t="n"/>
      <c r="AF553" s="72" t="n"/>
      <c r="AG553" s="72" t="n"/>
      <c r="AH553" s="72" t="n"/>
      <c r="AI553" s="72" t="n"/>
      <c r="AJ553" s="72" t="n"/>
      <c r="AK553" s="72" t="n"/>
      <c r="AL553" s="72" t="n"/>
      <c r="AM553" s="72" t="n"/>
      <c r="AN553" s="72" t="n"/>
      <c r="AO553" s="72" t="n"/>
      <c r="AP553" s="70">
        <f>COUNTIF(K553:AO553,"&gt;=0")</f>
        <v/>
      </c>
      <c r="AQ553" s="70">
        <f>IF(AP553&gt;0,SUM(K553:AO553),"")</f>
        <v/>
      </c>
      <c r="AR553" s="70">
        <f>IFERROR(VLOOKUP(A553,Climatologia_PP!A:U,9+Precipitacion!$E$2,FALSE),"")</f>
        <v/>
      </c>
      <c r="AS553" s="70">
        <f>IFERROR((AQ553/AR553)*100,"")</f>
        <v/>
      </c>
      <c r="AT553" s="70">
        <f>IFERROR(IF(AND((AQ553*$I$2*100/(AR553*AP553))&gt;100+3.33*AQ553-AR553*AP553/$I$2,AR553&lt;30),IF(100+3.33*AQ553-AR553*AP553/$I$2&gt;200,200,100+3.33*AQ553-AR553*AP553/$I$2),IF((AQ553*$I$2*100/(AR553*AP553))&lt;100+AQ553-3.33*AR553*AP553/$I$2,100+AQ553-3.33*AR553*AP553/$I$2,IF((AQ553*$I$2*100/(AR553*AP553))&gt;200,200,(AQ553*$I$2*100/(AR553*AP553))))),"")</f>
        <v/>
      </c>
      <c r="AU553" s="70">
        <f>IF(AP553&gt;0,MAX(K553:AO553),"")</f>
        <v/>
      </c>
      <c r="AV553" s="70">
        <f>IFERROR(VLOOKUP(A553,Maximos!A:AQ,8+(Precipitacion!$E$2-1)*3,FALSE),"")</f>
        <v/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3" s="72">
        <f>IFERROR(AU553-AV553,"NA")</f>
        <v/>
      </c>
    </row>
    <row r="554" ht="15" customHeight="1">
      <c r="A554" s="68" t="n">
        <v>23180070</v>
      </c>
      <c r="B554" s="69" t="inlineStr">
        <is>
          <t>Sabana De Torres</t>
        </is>
      </c>
      <c r="C554" s="69" t="inlineStr">
        <is>
          <t>Area Operativa 08 - Santanderes-Arauca</t>
        </is>
      </c>
      <c r="D554" s="70" t="n">
        <v>-73.48944444</v>
      </c>
      <c r="E554" s="70" t="n">
        <v>7.39</v>
      </c>
      <c r="F554" s="68" t="n">
        <v>144</v>
      </c>
      <c r="G554" s="68" t="n">
        <v>68</v>
      </c>
      <c r="H554" s="68" t="n">
        <v>68655</v>
      </c>
      <c r="I554" s="69" t="inlineStr">
        <is>
          <t>Santander</t>
        </is>
      </c>
      <c r="J554" s="69" t="inlineStr">
        <is>
          <t>Sabana De Torres</t>
        </is>
      </c>
      <c r="K554" s="72" t="n">
        <v>0.7</v>
      </c>
      <c r="L554" s="72" t="n">
        <v>0</v>
      </c>
      <c r="M554" s="72" t="n">
        <v>0.7</v>
      </c>
      <c r="N554" s="72" t="n">
        <v>2.5</v>
      </c>
      <c r="O554" s="72" t="n">
        <v>0</v>
      </c>
      <c r="P554" s="72" t="n">
        <v>0</v>
      </c>
      <c r="Q554" s="72" t="n">
        <v>0</v>
      </c>
      <c r="R554" s="72" t="n">
        <v>0</v>
      </c>
      <c r="S554" s="72" t="n">
        <v>2.1</v>
      </c>
      <c r="T554" s="72" t="n"/>
      <c r="U554" s="72" t="n"/>
      <c r="V554" s="72" t="n"/>
      <c r="W554" s="72" t="n"/>
      <c r="X554" s="72" t="n"/>
      <c r="Y554" s="72" t="n"/>
      <c r="Z554" s="72" t="n"/>
      <c r="AA554" s="72" t="n"/>
      <c r="AB554" s="72" t="n"/>
      <c r="AC554" s="72" t="n"/>
      <c r="AD554" s="72" t="n"/>
      <c r="AE554" s="72" t="n"/>
      <c r="AF554" s="72" t="n"/>
      <c r="AG554" s="72" t="n"/>
      <c r="AH554" s="72" t="n"/>
      <c r="AI554" s="72" t="n"/>
      <c r="AJ554" s="72" t="n"/>
      <c r="AK554" s="72" t="n"/>
      <c r="AL554" s="72" t="n"/>
      <c r="AM554" s="72" t="n"/>
      <c r="AN554" s="72" t="n"/>
      <c r="AO554" s="72" t="n"/>
      <c r="AP554" s="70">
        <f>COUNTIF(K554:AO554,"&gt;=0")</f>
        <v/>
      </c>
      <c r="AQ554" s="70">
        <f>IF(AP554&gt;0,SUM(K554:AO554),"")</f>
        <v/>
      </c>
      <c r="AR554" s="70">
        <f>IFERROR(VLOOKUP(A554,Climatologia_PP!A:U,9+Precipitacion!$E$2,FALSE),"")</f>
        <v/>
      </c>
      <c r="AS554" s="70">
        <f>IFERROR((AQ554/AR554)*100,"")</f>
        <v/>
      </c>
      <c r="AT554" s="70">
        <f>IFERROR(IF(AND((AQ554*$I$2*100/(AR554*AP554))&gt;100+3.33*AQ554-AR554*AP554/$I$2,AR554&lt;30),IF(100+3.33*AQ554-AR554*AP554/$I$2&gt;200,200,100+3.33*AQ554-AR554*AP554/$I$2),IF((AQ554*$I$2*100/(AR554*AP554))&lt;100+AQ554-3.33*AR554*AP554/$I$2,100+AQ554-3.33*AR554*AP554/$I$2,IF((AQ554*$I$2*100/(AR554*AP554))&gt;200,200,(AQ554*$I$2*100/(AR554*AP554))))),"")</f>
        <v/>
      </c>
      <c r="AU554" s="70">
        <f>IF(AP554&gt;0,MAX(K554:AO554),"")</f>
        <v/>
      </c>
      <c r="AV554" s="70">
        <f>IFERROR(VLOOKUP(A554,Maximos!A:AQ,8+(Precipitacion!$E$2-1)*3,FALSE),"")</f>
        <v/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4" s="72">
        <f>IFERROR(AU554-AV554,"NA")</f>
        <v/>
      </c>
    </row>
    <row r="555" ht="15" customHeight="1">
      <c r="A555" s="68" t="n">
        <v>23215050</v>
      </c>
      <c r="B555" s="69" t="inlineStr">
        <is>
          <t>Mata La</t>
        </is>
      </c>
      <c r="C555" s="69" t="inlineStr">
        <is>
          <t>Area Operativa 08 - Santanderes-Arauca</t>
        </is>
      </c>
      <c r="D555" s="70" t="n">
        <v>-73.63638889000001</v>
      </c>
      <c r="E555" s="70" t="n">
        <v>8.614444444</v>
      </c>
      <c r="F555" s="68" t="n">
        <v>163</v>
      </c>
      <c r="G555" s="68" t="n">
        <v>20</v>
      </c>
      <c r="H555" s="68" t="n">
        <v>20383</v>
      </c>
      <c r="I555" s="69" t="inlineStr">
        <is>
          <t>Cesar</t>
        </is>
      </c>
      <c r="J555" s="69" t="inlineStr">
        <is>
          <t>La Gloria</t>
        </is>
      </c>
      <c r="K555" s="72" t="n">
        <v>32.1</v>
      </c>
      <c r="L555" s="72" t="n">
        <v>3.5</v>
      </c>
      <c r="M555" s="72" t="n">
        <v>1.2</v>
      </c>
      <c r="N555" s="72" t="n">
        <v>0</v>
      </c>
      <c r="O555" s="72" t="n">
        <v>0</v>
      </c>
      <c r="P555" s="72" t="n">
        <v>0</v>
      </c>
      <c r="Q555" s="72" t="n">
        <v>0</v>
      </c>
      <c r="R555" s="72" t="n">
        <v>0</v>
      </c>
      <c r="S555" s="72" t="n">
        <v>0</v>
      </c>
      <c r="T555" s="72" t="n"/>
      <c r="U555" s="72" t="n"/>
      <c r="V555" s="72" t="n"/>
      <c r="W555" s="72" t="n"/>
      <c r="X555" s="72" t="n"/>
      <c r="Y555" s="72" t="n"/>
      <c r="Z555" s="72" t="n"/>
      <c r="AA555" s="72" t="n"/>
      <c r="AB555" s="72" t="n"/>
      <c r="AC555" s="72" t="n"/>
      <c r="AD555" s="72" t="n"/>
      <c r="AE555" s="72" t="n"/>
      <c r="AF555" s="72" t="n"/>
      <c r="AG555" s="72" t="n"/>
      <c r="AH555" s="72" t="n"/>
      <c r="AI555" s="72" t="n"/>
      <c r="AJ555" s="72" t="n"/>
      <c r="AK555" s="72" t="n"/>
      <c r="AL555" s="72" t="n"/>
      <c r="AM555" s="72" t="n"/>
      <c r="AN555" s="72" t="n"/>
      <c r="AO555" s="72" t="n"/>
      <c r="AP555" s="70">
        <f>COUNTIF(K555:AO555,"&gt;=0")</f>
        <v/>
      </c>
      <c r="AQ555" s="70">
        <f>IF(AP555&gt;0,SUM(K555:AO555),"")</f>
        <v/>
      </c>
      <c r="AR555" s="70">
        <f>IFERROR(VLOOKUP(A555,Climatologia_PP!A:U,9+Precipitacion!$E$2,FALSE),"")</f>
        <v/>
      </c>
      <c r="AS555" s="70">
        <f>IFERROR((AQ555/AR555)*100,"")</f>
        <v/>
      </c>
      <c r="AT555" s="70">
        <f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/>
      </c>
      <c r="AU555" s="70">
        <f>IF(AP555&gt;0,MAX(K555:AO555),"")</f>
        <v/>
      </c>
      <c r="AV555" s="70">
        <f>IFERROR(VLOOKUP(A555,Maximos!A:AQ,8+(Precipitacion!$E$2-1)*3,FALSE),"")</f>
        <v/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5" s="72">
        <f>IFERROR(AU555-AV555,"NA")</f>
        <v/>
      </c>
    </row>
    <row r="556" ht="15" customHeight="1">
      <c r="A556" s="68" t="n">
        <v>23210020</v>
      </c>
      <c r="B556" s="69" t="inlineStr">
        <is>
          <t>Gloria La</t>
        </is>
      </c>
      <c r="C556" s="69" t="inlineStr">
        <is>
          <t>Area Operativa 08 - Santanderes-Arauca</t>
        </is>
      </c>
      <c r="D556" s="70" t="n">
        <v>-73.80416667</v>
      </c>
      <c r="E556" s="70" t="n">
        <v>8.630555555999999</v>
      </c>
      <c r="F556" s="68" t="n">
        <v>40</v>
      </c>
      <c r="G556" s="68" t="n">
        <v>20</v>
      </c>
      <c r="H556" s="68" t="n">
        <v>20383</v>
      </c>
      <c r="I556" s="69" t="inlineStr">
        <is>
          <t>Cesar</t>
        </is>
      </c>
      <c r="J556" s="69" t="inlineStr">
        <is>
          <t>La Gloria</t>
        </is>
      </c>
      <c r="K556" s="72" t="n">
        <v>2</v>
      </c>
      <c r="L556" s="72" t="n">
        <v>0</v>
      </c>
      <c r="M556" s="72" t="n">
        <v>0</v>
      </c>
      <c r="N556" s="72" t="n">
        <v>0</v>
      </c>
      <c r="O556" s="72" t="n">
        <v>0</v>
      </c>
      <c r="P556" s="72" t="n">
        <v>0</v>
      </c>
      <c r="Q556" s="72" t="n">
        <v>0</v>
      </c>
      <c r="R556" s="72" t="n">
        <v>0</v>
      </c>
      <c r="S556" s="72" t="n">
        <v>0</v>
      </c>
      <c r="T556" s="72" t="n"/>
      <c r="U556" s="72" t="n"/>
      <c r="V556" s="72" t="n"/>
      <c r="W556" s="72" t="n"/>
      <c r="X556" s="72" t="n"/>
      <c r="Y556" s="72" t="n"/>
      <c r="Z556" s="72" t="n"/>
      <c r="AA556" s="72" t="n"/>
      <c r="AB556" s="72" t="n"/>
      <c r="AC556" s="72" t="n"/>
      <c r="AD556" s="72" t="n"/>
      <c r="AE556" s="72" t="n"/>
      <c r="AF556" s="72" t="n"/>
      <c r="AG556" s="72" t="n"/>
      <c r="AH556" s="72" t="n"/>
      <c r="AI556" s="72" t="n"/>
      <c r="AJ556" s="72" t="n"/>
      <c r="AK556" s="72" t="n"/>
      <c r="AL556" s="72" t="n"/>
      <c r="AM556" s="72" t="n"/>
      <c r="AN556" s="72" t="n"/>
      <c r="AO556" s="72" t="n"/>
      <c r="AP556" s="70">
        <f>COUNTIF(K556:AO556,"&gt;=0")</f>
        <v/>
      </c>
      <c r="AQ556" s="70">
        <f>IF(AP556&gt;0,SUM(K556:AO556),"")</f>
        <v/>
      </c>
      <c r="AR556" s="70">
        <f>IFERROR(VLOOKUP(A556,Climatologia_PP!A:U,9+Precipitacion!$E$2,FALSE),"")</f>
        <v/>
      </c>
      <c r="AS556" s="70">
        <f>IFERROR((AQ556/AR556)*100,"")</f>
        <v/>
      </c>
      <c r="AT556" s="70">
        <f>IFERROR(IF(AND((AQ556*$I$2*100/(AR556*AP556))&gt;100+3.33*AQ556-AR556*AP556/$I$2,AR556&lt;30),IF(100+3.33*AQ556-AR556*AP556/$I$2&gt;200,200,100+3.33*AQ556-AR556*AP556/$I$2),IF((AQ556*$I$2*100/(AR556*AP556))&lt;100+AQ556-3.33*AR556*AP556/$I$2,100+AQ556-3.33*AR556*AP556/$I$2,IF((AQ556*$I$2*100/(AR556*AP556))&gt;200,200,(AQ556*$I$2*100/(AR556*AP556))))),"")</f>
        <v/>
      </c>
      <c r="AU556" s="70">
        <f>IF(AP556&gt;0,MAX(K556:AO556),"")</f>
        <v/>
      </c>
      <c r="AV556" s="70">
        <f>IFERROR(VLOOKUP(A556,Maximos!A:AQ,8+(Precipitacion!$E$2-1)*3,FALSE),"")</f>
        <v/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6" s="72">
        <f>IFERROR(AU556-AV556,"NA")</f>
        <v/>
      </c>
    </row>
    <row r="557" ht="15" customHeight="1">
      <c r="A557" s="68" t="n">
        <v>23195090</v>
      </c>
      <c r="B557" s="69" t="inlineStr">
        <is>
          <t>Vivero Surata - Aut</t>
        </is>
      </c>
      <c r="C557" s="69" t="inlineStr">
        <is>
          <t>Area Operativa 08 - Santanderes-Arauca</t>
        </is>
      </c>
      <c r="D557" s="70" t="n">
        <v>-72.9875</v>
      </c>
      <c r="E557" s="70" t="n">
        <v>7.36583</v>
      </c>
      <c r="F557" s="68" t="n">
        <v>1791</v>
      </c>
      <c r="G557" s="68" t="n">
        <v>68</v>
      </c>
      <c r="H557" s="68" t="n">
        <v>68780</v>
      </c>
      <c r="I557" s="69" t="inlineStr">
        <is>
          <t>Santander</t>
        </is>
      </c>
      <c r="J557" s="69" t="inlineStr">
        <is>
          <t>Suratá</t>
        </is>
      </c>
      <c r="K557" s="72" t="n">
        <v>0</v>
      </c>
      <c r="L557" s="72" t="n">
        <v>0</v>
      </c>
      <c r="M557" s="72" t="n">
        <v>0</v>
      </c>
      <c r="N557" s="72" t="n">
        <v>0</v>
      </c>
      <c r="O557" s="72" t="n">
        <v>2</v>
      </c>
      <c r="P557" s="72" t="n">
        <v>0</v>
      </c>
      <c r="Q557" s="72" t="n">
        <v>0</v>
      </c>
      <c r="R557" s="72" t="n">
        <v>0</v>
      </c>
      <c r="S557" s="72" t="n">
        <v>0</v>
      </c>
      <c r="T557" s="72" t="n"/>
      <c r="U557" s="72" t="n"/>
      <c r="V557" s="72" t="n"/>
      <c r="W557" s="72" t="n"/>
      <c r="X557" s="72" t="n"/>
      <c r="Y557" s="72" t="n"/>
      <c r="Z557" s="72" t="n"/>
      <c r="AA557" s="72" t="n"/>
      <c r="AB557" s="72" t="n"/>
      <c r="AC557" s="72" t="n"/>
      <c r="AD557" s="72" t="n"/>
      <c r="AE557" s="72" t="n"/>
      <c r="AF557" s="72" t="n"/>
      <c r="AG557" s="72" t="n"/>
      <c r="AH557" s="72" t="n"/>
      <c r="AI557" s="72" t="n"/>
      <c r="AJ557" s="72" t="n"/>
      <c r="AK557" s="72" t="n"/>
      <c r="AL557" s="72" t="n"/>
      <c r="AM557" s="72" t="n"/>
      <c r="AN557" s="72" t="n"/>
      <c r="AO557" s="72" t="n"/>
      <c r="AP557" s="70">
        <f>COUNTIF(K557:AO557,"&gt;=0")</f>
        <v/>
      </c>
      <c r="AQ557" s="70">
        <f>IF(AP557&gt;0,SUM(K557:AO557),"")</f>
        <v/>
      </c>
      <c r="AR557" s="70">
        <f>IFERROR(VLOOKUP(A557,Climatologia_PP!A:U,9+Precipitacion!$E$2,FALSE),"")</f>
        <v/>
      </c>
      <c r="AS557" s="70">
        <f>IFERROR((AQ557/AR557)*100,"")</f>
        <v/>
      </c>
      <c r="AT557" s="70">
        <f>IFERROR(IF(AND((AQ557*$I$2*100/(AR557*AP557))&gt;100+3.33*AQ557-AR557*AP557/$I$2,AR557&lt;30),IF(100+3.33*AQ557-AR557*AP557/$I$2&gt;200,200,100+3.33*AQ557-AR557*AP557/$I$2),IF((AQ557*$I$2*100/(AR557*AP557))&lt;100+AQ557-3.33*AR557*AP557/$I$2,100+AQ557-3.33*AR557*AP557/$I$2,IF((AQ557*$I$2*100/(AR557*AP557))&gt;200,200,(AQ557*$I$2*100/(AR557*AP557))))),"")</f>
        <v/>
      </c>
      <c r="AU557" s="70">
        <f>IF(AP557&gt;0,MAX(K557:AO557),"")</f>
        <v/>
      </c>
      <c r="AV557" s="70">
        <f>IFERROR(VLOOKUP(A557,Maximos!A:AQ,8+(Precipitacion!$E$2-1)*3,FALSE),"")</f>
        <v/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7" s="72">
        <f>IFERROR(AU557-AV557,"NA")</f>
        <v/>
      </c>
    </row>
    <row r="558" ht="15" customHeight="1">
      <c r="A558" s="68" t="n">
        <v>23190130</v>
      </c>
      <c r="B558" s="69" t="inlineStr">
        <is>
          <t>Tona - Aut</t>
        </is>
      </c>
      <c r="C558" s="69" t="inlineStr">
        <is>
          <t>Area Operativa 08 - Santanderes-Arauca</t>
        </is>
      </c>
      <c r="D558" s="70" t="n">
        <v>-72.9692</v>
      </c>
      <c r="E558" s="70" t="n">
        <v>7.199737</v>
      </c>
      <c r="F558" s="68" t="n">
        <v>1832</v>
      </c>
      <c r="G558" s="68" t="n">
        <v>68</v>
      </c>
      <c r="H558" s="68" t="n">
        <v>68820</v>
      </c>
      <c r="I558" s="69" t="inlineStr">
        <is>
          <t>Santander</t>
        </is>
      </c>
      <c r="J558" s="69" t="inlineStr">
        <is>
          <t>Tona</t>
        </is>
      </c>
      <c r="K558" s="72" t="n">
        <v>0</v>
      </c>
      <c r="L558" s="72" t="n">
        <v>0</v>
      </c>
      <c r="M558" s="72" t="n">
        <v>0</v>
      </c>
      <c r="N558" s="72" t="n">
        <v>0</v>
      </c>
      <c r="O558" s="72" t="n">
        <v>0</v>
      </c>
      <c r="P558" s="72" t="n">
        <v>0</v>
      </c>
      <c r="Q558" s="72" t="n">
        <v>0</v>
      </c>
      <c r="R558" s="72" t="n">
        <v>0</v>
      </c>
      <c r="S558" s="72" t="n">
        <v>0</v>
      </c>
      <c r="T558" s="72" t="n"/>
      <c r="U558" s="72" t="n"/>
      <c r="V558" s="72" t="n"/>
      <c r="W558" s="72" t="n"/>
      <c r="X558" s="72" t="n"/>
      <c r="Y558" s="72" t="n"/>
      <c r="Z558" s="72" t="n"/>
      <c r="AA558" s="72" t="n"/>
      <c r="AB558" s="72" t="n"/>
      <c r="AC558" s="72" t="n"/>
      <c r="AD558" s="72" t="n"/>
      <c r="AE558" s="72" t="n"/>
      <c r="AF558" s="72" t="n"/>
      <c r="AG558" s="72" t="n"/>
      <c r="AH558" s="72" t="n"/>
      <c r="AI558" s="72" t="n"/>
      <c r="AJ558" s="72" t="n"/>
      <c r="AK558" s="72" t="n"/>
      <c r="AL558" s="72" t="n"/>
      <c r="AM558" s="72" t="n"/>
      <c r="AN558" s="72" t="n"/>
      <c r="AO558" s="72" t="n"/>
      <c r="AP558" s="70">
        <f>COUNTIF(K558:AO558,"&gt;=0")</f>
        <v/>
      </c>
      <c r="AQ558" s="70">
        <f>IF(AP558&gt;0,SUM(K558:AO558),"")</f>
        <v/>
      </c>
      <c r="AR558" s="70">
        <f>IFERROR(VLOOKUP(A558,Climatologia_PP!A:U,9+Precipitacion!$E$2,FALSE),"")</f>
        <v/>
      </c>
      <c r="AS558" s="70">
        <f>IFERROR((AQ558/AR558)*100,"")</f>
        <v/>
      </c>
      <c r="AT558" s="70">
        <f>IFERROR(IF(AND((AQ558*$I$2*100/(AR558*AP558))&gt;100+3.33*AQ558-AR558*AP558/$I$2,AR558&lt;30),IF(100+3.33*AQ558-AR558*AP558/$I$2&gt;200,200,100+3.33*AQ558-AR558*AP558/$I$2),IF((AQ558*$I$2*100/(AR558*AP558))&lt;100+AQ558-3.33*AR558*AP558/$I$2,100+AQ558-3.33*AR558*AP558/$I$2,IF((AQ558*$I$2*100/(AR558*AP558))&gt;200,200,(AQ558*$I$2*100/(AR558*AP558))))),"")</f>
        <v/>
      </c>
      <c r="AU558" s="70">
        <f>IF(AP558&gt;0,MAX(K558:AO558),"")</f>
        <v/>
      </c>
      <c r="AV558" s="70">
        <f>IFERROR(VLOOKUP(A558,Maximos!A:AQ,8+(Precipitacion!$E$2-1)*3,FALSE),"")</f>
        <v/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8" s="72">
        <f>IFERROR(AU558-AV558,"NA")</f>
        <v/>
      </c>
    </row>
    <row r="559" ht="15" customHeight="1">
      <c r="A559" s="68" t="n">
        <v>23100050</v>
      </c>
      <c r="B559" s="69" t="inlineStr">
        <is>
          <t>Bodega La</t>
        </is>
      </c>
      <c r="C559" s="69" t="inlineStr">
        <is>
          <t>Area Operativa 08 - Santanderes-Arauca</t>
        </is>
      </c>
      <c r="D559" s="70" t="n">
        <v>-74.41</v>
      </c>
      <c r="E559" s="70" t="n">
        <v>6.715833333</v>
      </c>
      <c r="F559" s="68" t="n">
        <v>165</v>
      </c>
      <c r="G559" s="68" t="n">
        <v>5</v>
      </c>
      <c r="H559" s="68" t="n">
        <v>5579</v>
      </c>
      <c r="I559" s="69" t="inlineStr">
        <is>
          <t>Antioquia</t>
        </is>
      </c>
      <c r="J559" s="69" t="inlineStr">
        <is>
          <t>Puerto Berrío</t>
        </is>
      </c>
      <c r="K559" s="72" t="n">
        <v>45.6</v>
      </c>
      <c r="L559" s="72" t="n">
        <v>3.7</v>
      </c>
      <c r="M559" s="72" t="n">
        <v>3.2</v>
      </c>
      <c r="N559" s="72" t="n">
        <v>0</v>
      </c>
      <c r="O559" s="72" t="n">
        <v>0</v>
      </c>
      <c r="P559" s="72" t="n">
        <v>0</v>
      </c>
      <c r="Q559" s="72" t="n">
        <v>0</v>
      </c>
      <c r="R559" s="72" t="n">
        <v>0</v>
      </c>
      <c r="S559" s="72" t="n">
        <v>0</v>
      </c>
      <c r="T559" s="72" t="n"/>
      <c r="U559" s="72" t="n"/>
      <c r="V559" s="72" t="n"/>
      <c r="W559" s="72" t="n"/>
      <c r="X559" s="72" t="n"/>
      <c r="Y559" s="72" t="n"/>
      <c r="Z559" s="72" t="n"/>
      <c r="AA559" s="72" t="n"/>
      <c r="AB559" s="72" t="n"/>
      <c r="AC559" s="72" t="n"/>
      <c r="AD559" s="72" t="n"/>
      <c r="AE559" s="72" t="n"/>
      <c r="AF559" s="72" t="n"/>
      <c r="AG559" s="72" t="n"/>
      <c r="AH559" s="72" t="n"/>
      <c r="AI559" s="72" t="n"/>
      <c r="AJ559" s="72" t="n"/>
      <c r="AK559" s="72" t="n"/>
      <c r="AL559" s="72" t="n"/>
      <c r="AM559" s="72" t="n"/>
      <c r="AN559" s="72" t="n"/>
      <c r="AO559" s="72" t="n"/>
      <c r="AP559" s="70">
        <f>COUNTIF(K559:AO559,"&gt;=0")</f>
        <v/>
      </c>
      <c r="AQ559" s="70">
        <f>IF(AP559&gt;0,SUM(K559:AO559),"")</f>
        <v/>
      </c>
      <c r="AR559" s="70">
        <f>IFERROR(VLOOKUP(A559,Climatologia_PP!A:U,9+Precipitacion!$E$2,FALSE),"")</f>
        <v/>
      </c>
      <c r="AS559" s="70">
        <f>IFERROR((AQ559/AR559)*100,"")</f>
        <v/>
      </c>
      <c r="AT559" s="70">
        <f>IFERROR(IF(AND((AQ559*$I$2*100/(AR559*AP559))&gt;100+3.33*AQ559-AR559*AP559/$I$2,AR559&lt;30),IF(100+3.33*AQ559-AR559*AP559/$I$2&gt;200,200,100+3.33*AQ559-AR559*AP559/$I$2),IF((AQ559*$I$2*100/(AR559*AP559))&lt;100+AQ559-3.33*AR559*AP559/$I$2,100+AQ559-3.33*AR559*AP559/$I$2,IF((AQ559*$I$2*100/(AR559*AP559))&gt;200,200,(AQ559*$I$2*100/(AR559*AP559))))),"")</f>
        <v/>
      </c>
      <c r="AU559" s="70">
        <f>IF(AP559&gt;0,MAX(K559:AO559),"")</f>
        <v/>
      </c>
      <c r="AV559" s="70">
        <f>IFERROR(VLOOKUP(A559,Maximos!A:AQ,8+(Precipitacion!$E$2-1)*3,FALSE),"")</f>
        <v/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>
        <f>IFERROR(AU559-AV559,"NA")</f>
        <v/>
      </c>
    </row>
    <row r="560" ht="15" customHeight="1">
      <c r="A560" s="68" t="n">
        <v>16035010</v>
      </c>
      <c r="B560" s="69" t="inlineStr">
        <is>
          <t>Tibu</t>
        </is>
      </c>
      <c r="C560" s="69" t="inlineStr">
        <is>
          <t>Area Operativa 08 - Santanderes-Arauca</t>
        </is>
      </c>
      <c r="D560" s="70" t="n">
        <v>-72.72666667</v>
      </c>
      <c r="E560" s="70" t="n">
        <v>8.638333333</v>
      </c>
      <c r="F560" s="68" t="n">
        <v>50</v>
      </c>
      <c r="G560" s="68" t="n">
        <v>54</v>
      </c>
      <c r="H560" s="68" t="n">
        <v>54810</v>
      </c>
      <c r="I560" s="69" t="inlineStr">
        <is>
          <t>Norte De Santander</t>
        </is>
      </c>
      <c r="J560" s="69" t="inlineStr">
        <is>
          <t>Tibú</t>
        </is>
      </c>
      <c r="K560" s="72" t="n">
        <v>0</v>
      </c>
      <c r="L560" s="72" t="n">
        <v>24</v>
      </c>
      <c r="M560" s="72" t="n">
        <v>0</v>
      </c>
      <c r="N560" s="72" t="n">
        <v>0</v>
      </c>
      <c r="O560" s="72" t="n">
        <v>0</v>
      </c>
      <c r="P560" s="72" t="n">
        <v>28.3</v>
      </c>
      <c r="Q560" s="72" t="n">
        <v>0</v>
      </c>
      <c r="R560" s="72" t="n">
        <v>0</v>
      </c>
      <c r="S560" s="72" t="n">
        <v>0</v>
      </c>
      <c r="T560" s="72" t="n"/>
      <c r="U560" s="72" t="n"/>
      <c r="V560" s="72" t="n"/>
      <c r="W560" s="72" t="n"/>
      <c r="X560" s="72" t="n"/>
      <c r="Y560" s="72" t="n"/>
      <c r="Z560" s="72" t="n"/>
      <c r="AA560" s="72" t="n"/>
      <c r="AB560" s="72" t="n"/>
      <c r="AC560" s="72" t="n"/>
      <c r="AD560" s="72" t="n"/>
      <c r="AE560" s="72" t="n"/>
      <c r="AF560" s="72" t="n"/>
      <c r="AG560" s="72" t="n"/>
      <c r="AH560" s="72" t="n"/>
      <c r="AI560" s="72" t="n"/>
      <c r="AJ560" s="72" t="n"/>
      <c r="AK560" s="72" t="n"/>
      <c r="AL560" s="72" t="n"/>
      <c r="AM560" s="72" t="n"/>
      <c r="AN560" s="72" t="n"/>
      <c r="AO560" s="72" t="n"/>
      <c r="AP560" s="70">
        <f>COUNTIF(K560:AO560,"&gt;=0")</f>
        <v/>
      </c>
      <c r="AQ560" s="70">
        <f>IF(AP560&gt;0,SUM(K560:AO560),"")</f>
        <v/>
      </c>
      <c r="AR560" s="70">
        <f>IFERROR(VLOOKUP(A560,Climatologia_PP!A:U,9+Precipitacion!$E$2,FALSE),"")</f>
        <v/>
      </c>
      <c r="AS560" s="70">
        <f>IFERROR((AQ560/AR560)*100,"")</f>
        <v/>
      </c>
      <c r="AT560" s="70">
        <f>IFERROR(IF(AND((AQ560*$I$2*100/(AR560*AP560))&gt;100+3.33*AQ560-AR560*AP560/$I$2,AR560&lt;30),IF(100+3.33*AQ560-AR560*AP560/$I$2&gt;200,200,100+3.33*AQ560-AR560*AP560/$I$2),IF((AQ560*$I$2*100/(AR560*AP560))&lt;100+AQ560-3.33*AR560*AP560/$I$2,100+AQ560-3.33*AR560*AP560/$I$2,IF((AQ560*$I$2*100/(AR560*AP560))&gt;200,200,(AQ560*$I$2*100/(AR560*AP560))))),"")</f>
        <v/>
      </c>
      <c r="AU560" s="70">
        <f>IF(AP560&gt;0,MAX(K560:AO560),"")</f>
        <v/>
      </c>
      <c r="AV560" s="70">
        <f>IFERROR(VLOOKUP(A560,Maximos!A:AQ,8+(Precipitacion!$E$2-1)*3,FALSE),"")</f>
        <v/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>
        <f>IFERROR(AU560-AV560,"NA")</f>
        <v/>
      </c>
    </row>
    <row r="561" ht="15" customHeight="1">
      <c r="A561" s="68" t="n">
        <v>16030090</v>
      </c>
      <c r="B561" s="69" t="inlineStr">
        <is>
          <t>Villa Caro</t>
        </is>
      </c>
      <c r="C561" s="69" t="inlineStr">
        <is>
          <t>Area Operativa 08 - Santanderes-Arauca</t>
        </is>
      </c>
      <c r="D561" s="70" t="n">
        <v>-72.98</v>
      </c>
      <c r="E561" s="70" t="n">
        <v>7.914722222</v>
      </c>
      <c r="F561" s="68" t="n">
        <v>1490</v>
      </c>
      <c r="G561" s="68" t="n">
        <v>54</v>
      </c>
      <c r="H561" s="68" t="n">
        <v>54871</v>
      </c>
      <c r="I561" s="69" t="inlineStr">
        <is>
          <t>Norte De Santander</t>
        </is>
      </c>
      <c r="J561" s="69" t="inlineStr">
        <is>
          <t>Villa Caro</t>
        </is>
      </c>
      <c r="K561" s="72" t="n">
        <v>0</v>
      </c>
      <c r="L561" s="72" t="n">
        <v>0</v>
      </c>
      <c r="M561" s="72" t="n">
        <v>0</v>
      </c>
      <c r="N561" s="72" t="n">
        <v>0</v>
      </c>
      <c r="O561" s="72" t="n">
        <v>0</v>
      </c>
      <c r="P561" s="72" t="n">
        <v>0</v>
      </c>
      <c r="Q561" s="72" t="n">
        <v>0</v>
      </c>
      <c r="R561" s="72" t="n">
        <v>0</v>
      </c>
      <c r="S561" s="72" t="n">
        <v>0</v>
      </c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  <c r="AC561" s="72" t="n"/>
      <c r="AD561" s="72" t="n"/>
      <c r="AE561" s="72" t="n"/>
      <c r="AF561" s="72" t="n"/>
      <c r="AG561" s="72" t="n"/>
      <c r="AH561" s="72" t="n"/>
      <c r="AI561" s="72" t="n"/>
      <c r="AJ561" s="72" t="n"/>
      <c r="AK561" s="72" t="n"/>
      <c r="AL561" s="72" t="n"/>
      <c r="AM561" s="72" t="n"/>
      <c r="AN561" s="72" t="n"/>
      <c r="AO561" s="72" t="n"/>
      <c r="AP561" s="70">
        <f>COUNTIF(K561:AO561,"&gt;=0")</f>
        <v/>
      </c>
      <c r="AQ561" s="70">
        <f>IF(AP561&gt;0,SUM(K561:AO561),"")</f>
        <v/>
      </c>
      <c r="AR561" s="70">
        <f>IFERROR(VLOOKUP(A561,Climatologia_PP!A:U,9+Precipitacion!$E$2,FALSE),"")</f>
        <v/>
      </c>
      <c r="AS561" s="70">
        <f>IFERROR((AQ561/AR561)*100,"")</f>
        <v/>
      </c>
      <c r="AT561" s="70">
        <f>IFERROR(IF(AND((AQ561*$I$2*100/(AR561*AP561))&gt;100+3.33*AQ561-AR561*AP561/$I$2,AR561&lt;30),IF(100+3.33*AQ561-AR561*AP561/$I$2&gt;200,200,100+3.33*AQ561-AR561*AP561/$I$2),IF((AQ561*$I$2*100/(AR561*AP561))&lt;100+AQ561-3.33*AR561*AP561/$I$2,100+AQ561-3.33*AR561*AP561/$I$2,IF((AQ561*$I$2*100/(AR561*AP561))&gt;200,200,(AQ561*$I$2*100/(AR561*AP561))))),"")</f>
        <v/>
      </c>
      <c r="AU561" s="70">
        <f>IF(AP561&gt;0,MAX(K561:AO561),"")</f>
        <v/>
      </c>
      <c r="AV561" s="70">
        <f>IFERROR(VLOOKUP(A561,Maximos!A:AQ,8+(Precipitacion!$E$2-1)*3,FALSE),"")</f>
        <v/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1" s="72">
        <f>IFERROR(AU561-AV561,"NA")</f>
        <v/>
      </c>
    </row>
    <row r="562" ht="15" customHeight="1">
      <c r="A562" s="68" t="n">
        <v>37050050</v>
      </c>
      <c r="B562" s="69" t="inlineStr">
        <is>
          <t>Villanueva</t>
        </is>
      </c>
      <c r="C562" s="69" t="inlineStr">
        <is>
          <t>Area Operativa 08 - Santanderes-Arauca</t>
        </is>
      </c>
      <c r="D562" s="70" t="n">
        <v>-70.26555556</v>
      </c>
      <c r="E562" s="70" t="n">
        <v>6.940277778</v>
      </c>
      <c r="F562" s="68" t="n">
        <v>100</v>
      </c>
      <c r="G562" s="68" t="n">
        <v>81</v>
      </c>
      <c r="H562" s="68" t="n">
        <v>81001</v>
      </c>
      <c r="I562" s="69" t="inlineStr">
        <is>
          <t>Arauca</t>
        </is>
      </c>
      <c r="J562" s="69" t="inlineStr">
        <is>
          <t>Arauca</t>
        </is>
      </c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  <c r="Z562" s="72" t="n"/>
      <c r="AA562" s="72" t="n"/>
      <c r="AB562" s="72" t="n"/>
      <c r="AC562" s="72" t="n"/>
      <c r="AD562" s="72" t="n"/>
      <c r="AE562" s="72" t="n"/>
      <c r="AF562" s="72" t="n"/>
      <c r="AG562" s="72" t="n"/>
      <c r="AH562" s="72" t="n"/>
      <c r="AI562" s="72" t="n"/>
      <c r="AJ562" s="72" t="n"/>
      <c r="AK562" s="72" t="n"/>
      <c r="AL562" s="72" t="n"/>
      <c r="AM562" s="72" t="n"/>
      <c r="AN562" s="72" t="n"/>
      <c r="AO562" s="72" t="n"/>
      <c r="AP562" s="70">
        <f>COUNTIF(K562:AO562,"&gt;=0")</f>
        <v/>
      </c>
      <c r="AQ562" s="70">
        <f>IF(AP562&gt;0,SUM(K562:AO562),"")</f>
        <v/>
      </c>
      <c r="AR562" s="70">
        <f>IFERROR(VLOOKUP(A562,Climatologia_PP!A:U,9+Precipitacion!$E$2,FALSE),"")</f>
        <v/>
      </c>
      <c r="AS562" s="70">
        <f>IFERROR((AQ562/AR562)*100,"")</f>
        <v/>
      </c>
      <c r="AT562" s="70">
        <f>IFERROR(IF(AND((AQ562*$I$2*100/(AR562*AP562))&gt;100+3.33*AQ562-AR562*AP562/$I$2,AR562&lt;30),IF(100+3.33*AQ562-AR562*AP562/$I$2&gt;200,200,100+3.33*AQ562-AR562*AP562/$I$2),IF((AQ562*$I$2*100/(AR562*AP562))&lt;100+AQ562-3.33*AR562*AP562/$I$2,100+AQ562-3.33*AR562*AP562/$I$2,IF((AQ562*$I$2*100/(AR562*AP562))&gt;200,200,(AQ562*$I$2*100/(AR562*AP562))))),"")</f>
        <v/>
      </c>
      <c r="AU562" s="70">
        <f>IF(AP562&gt;0,MAX(K562:AO562),"")</f>
        <v/>
      </c>
      <c r="AV562" s="70">
        <f>IFERROR(VLOOKUP(A562,Maximos!A:AQ,8+(Precipitacion!$E$2-1)*3,FALSE),"")</f>
        <v/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2" s="72">
        <f>IFERROR(AU562-AV562,"NA")</f>
        <v/>
      </c>
    </row>
    <row r="563" ht="15" customHeight="1">
      <c r="A563" s="68" t="n">
        <v>23190700</v>
      </c>
      <c r="B563" s="69" t="inlineStr">
        <is>
          <t>Piedecuesta Granja</t>
        </is>
      </c>
      <c r="C563" s="69" t="inlineStr">
        <is>
          <t>Area Operativa 08 - Santanderes-Arauca</t>
        </is>
      </c>
      <c r="D563" s="70" t="n">
        <v>-73.06778</v>
      </c>
      <c r="E563" s="70" t="n">
        <v>6.99333</v>
      </c>
      <c r="F563" s="68" t="n">
        <v>951</v>
      </c>
      <c r="G563" s="68" t="n">
        <v>68</v>
      </c>
      <c r="H563" s="68" t="n">
        <v>68547</v>
      </c>
      <c r="I563" s="69" t="inlineStr">
        <is>
          <t>Santander</t>
        </is>
      </c>
      <c r="J563" s="69" t="inlineStr">
        <is>
          <t>Piedecuesta</t>
        </is>
      </c>
      <c r="K563" s="72" t="n">
        <v>0</v>
      </c>
      <c r="L563" s="72" t="n">
        <v>0.7</v>
      </c>
      <c r="M563" s="72" t="n">
        <v>0</v>
      </c>
      <c r="N563" s="72" t="n">
        <v>0</v>
      </c>
      <c r="O563" s="72" t="n">
        <v>0</v>
      </c>
      <c r="P563" s="72" t="n">
        <v>0</v>
      </c>
      <c r="Q563" s="72" t="n">
        <v>0</v>
      </c>
      <c r="R563" s="72" t="n">
        <v>0</v>
      </c>
      <c r="S563" s="72" t="n">
        <v>0.5</v>
      </c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  <c r="AC563" s="72" t="n"/>
      <c r="AD563" s="72" t="n"/>
      <c r="AE563" s="72" t="n"/>
      <c r="AF563" s="72" t="n"/>
      <c r="AG563" s="72" t="n"/>
      <c r="AH563" s="72" t="n"/>
      <c r="AI563" s="72" t="n"/>
      <c r="AJ563" s="72" t="n"/>
      <c r="AK563" s="72" t="n"/>
      <c r="AL563" s="72" t="n"/>
      <c r="AM563" s="72" t="n"/>
      <c r="AN563" s="72" t="n"/>
      <c r="AO563" s="72" t="n"/>
      <c r="AP563" s="70">
        <f>COUNTIF(K563:AO563,"&gt;=0")</f>
        <v/>
      </c>
      <c r="AQ563" s="70">
        <f>IF(AP563&gt;0,SUM(K563:AO563),"")</f>
        <v/>
      </c>
      <c r="AR563" s="70">
        <f>IFERROR(VLOOKUP(A563,Climatologia_PP!A:U,9+Precipitacion!$E$2,FALSE),"")</f>
        <v/>
      </c>
      <c r="AS563" s="70">
        <f>IFERROR((AQ563/AR563)*100,"")</f>
        <v/>
      </c>
      <c r="AT563" s="70">
        <f>IFERROR(IF(AND((AQ563*$I$2*100/(AR563*AP563))&gt;100+3.33*AQ563-AR563*AP563/$I$2,AR563&lt;30),IF(100+3.33*AQ563-AR563*AP563/$I$2&gt;200,200,100+3.33*AQ563-AR563*AP563/$I$2),IF((AQ563*$I$2*100/(AR563*AP563))&lt;100+AQ563-3.33*AR563*AP563/$I$2,100+AQ563-3.33*AR563*AP563/$I$2,IF((AQ563*$I$2*100/(AR563*AP563))&gt;200,200,(AQ563*$I$2*100/(AR563*AP563))))),"")</f>
        <v/>
      </c>
      <c r="AU563" s="70">
        <f>IF(AP563&gt;0,MAX(K563:AO563),"")</f>
        <v/>
      </c>
      <c r="AV563" s="70">
        <f>IFERROR(VLOOKUP(A563,Maximos!A:AQ,8+(Precipitacion!$E$2-1)*3,FALSE),"")</f>
        <v/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3" s="72">
        <f>IFERROR(AU563-AV563,"NA")</f>
        <v/>
      </c>
    </row>
    <row r="564" ht="15" customHeight="1">
      <c r="A564" s="68" t="n">
        <v>16055100</v>
      </c>
      <c r="B564" s="69" t="inlineStr">
        <is>
          <t>Universidad Francisco De Paula Santander</t>
        </is>
      </c>
      <c r="C564" s="69" t="inlineStr">
        <is>
          <t>Area Operativa 08 - Santanderes-Arauca</t>
        </is>
      </c>
      <c r="D564" s="70" t="n">
        <v>-73.32222222</v>
      </c>
      <c r="E564" s="70" t="n">
        <v>8.237777778</v>
      </c>
      <c r="F564" s="68" t="n">
        <v>1150</v>
      </c>
      <c r="G564" s="68" t="n">
        <v>54</v>
      </c>
      <c r="H564" s="68" t="n">
        <v>54498</v>
      </c>
      <c r="I564" s="69" t="inlineStr">
        <is>
          <t>Norte De Santander</t>
        </is>
      </c>
      <c r="J564" s="69" t="inlineStr">
        <is>
          <t>Ocaña</t>
        </is>
      </c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  <c r="Z564" s="72" t="n"/>
      <c r="AA564" s="72" t="n"/>
      <c r="AB564" s="72" t="n"/>
      <c r="AC564" s="72" t="n"/>
      <c r="AD564" s="72" t="n"/>
      <c r="AE564" s="72" t="n"/>
      <c r="AF564" s="72" t="n"/>
      <c r="AG564" s="72" t="n"/>
      <c r="AH564" s="72" t="n"/>
      <c r="AI564" s="72" t="n"/>
      <c r="AJ564" s="72" t="n"/>
      <c r="AK564" s="72" t="n"/>
      <c r="AL564" s="72" t="n"/>
      <c r="AM564" s="72" t="n"/>
      <c r="AN564" s="72" t="n"/>
      <c r="AO564" s="72" t="n"/>
      <c r="AP564" s="70">
        <f>COUNTIF(K564:AO564,"&gt;=0")</f>
        <v/>
      </c>
      <c r="AQ564" s="70">
        <f>IF(AP564&gt;0,SUM(K564:AO564),"")</f>
        <v/>
      </c>
      <c r="AR564" s="70">
        <f>IFERROR(VLOOKUP(A564,Climatologia_PP!A:U,9+Precipitacion!$E$2,FALSE),"")</f>
        <v/>
      </c>
      <c r="AS564" s="70">
        <f>IFERROR((AQ564/AR564)*100,"")</f>
        <v/>
      </c>
      <c r="AT564" s="70">
        <f>IFERROR(IF(AND((AQ564*$I$2*100/(AR564*AP564))&gt;100+3.33*AQ564-AR564*AP564/$I$2,AR564&lt;30),IF(100+3.33*AQ564-AR564*AP564/$I$2&gt;200,200,100+3.33*AQ564-AR564*AP564/$I$2),IF((AQ564*$I$2*100/(AR564*AP564))&lt;100+AQ564-3.33*AR564*AP564/$I$2,100+AQ564-3.33*AR564*AP564/$I$2,IF((AQ564*$I$2*100/(AR564*AP564))&gt;200,200,(AQ564*$I$2*100/(AR564*AP564))))),"")</f>
        <v/>
      </c>
      <c r="AU564" s="70">
        <f>IF(AP564&gt;0,MAX(K564:AO564),"")</f>
        <v/>
      </c>
      <c r="AV564" s="70">
        <f>IFERROR(VLOOKUP(A564,Maximos!A:AQ,8+(Precipitacion!$E$2-1)*3,FALSE),"")</f>
        <v/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4" s="72">
        <f>IFERROR(AU564-AV564,"NA")</f>
        <v/>
      </c>
    </row>
    <row r="565" ht="15" customHeight="1">
      <c r="A565" s="68" t="n">
        <v>16055020</v>
      </c>
      <c r="B565" s="69" t="inlineStr">
        <is>
          <t>Teorama</t>
        </is>
      </c>
      <c r="C565" s="69" t="inlineStr">
        <is>
          <t>Area Operativa 08 - Santanderes-Arauca</t>
        </is>
      </c>
      <c r="D565" s="70" t="n">
        <v>-73.28527778</v>
      </c>
      <c r="E565" s="70" t="n">
        <v>8.442222222</v>
      </c>
      <c r="F565" s="68" t="n">
        <v>1160</v>
      </c>
      <c r="G565" s="68" t="n">
        <v>54</v>
      </c>
      <c r="H565" s="68" t="n">
        <v>54800</v>
      </c>
      <c r="I565" s="69" t="inlineStr">
        <is>
          <t>Norte De Santander</t>
        </is>
      </c>
      <c r="J565" s="69" t="inlineStr">
        <is>
          <t>Teorama</t>
        </is>
      </c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  <c r="AC565" s="72" t="n"/>
      <c r="AD565" s="72" t="n"/>
      <c r="AE565" s="72" t="n"/>
      <c r="AF565" s="72" t="n"/>
      <c r="AG565" s="72" t="n"/>
      <c r="AH565" s="72" t="n"/>
      <c r="AI565" s="72" t="n"/>
      <c r="AJ565" s="72" t="n"/>
      <c r="AK565" s="72" t="n"/>
      <c r="AL565" s="72" t="n"/>
      <c r="AM565" s="72" t="n"/>
      <c r="AN565" s="72" t="n"/>
      <c r="AO565" s="72" t="n"/>
      <c r="AP565" s="70">
        <f>COUNTIF(K565:AO565,"&gt;=0")</f>
        <v/>
      </c>
      <c r="AQ565" s="70">
        <f>IF(AP565&gt;0,SUM(K565:AO565),"")</f>
        <v/>
      </c>
      <c r="AR565" s="70">
        <f>IFERROR(VLOOKUP(A565,Climatologia_PP!A:U,9+Precipitacion!$E$2,FALSE),"")</f>
        <v/>
      </c>
      <c r="AS565" s="70">
        <f>IFERROR((AQ565/AR565)*100,"")</f>
        <v/>
      </c>
      <c r="AT565" s="70">
        <f>IFERROR(IF(AND((AQ565*$I$2*100/(AR565*AP565))&gt;100+3.33*AQ565-AR565*AP565/$I$2,AR565&lt;30),IF(100+3.33*AQ565-AR565*AP565/$I$2&gt;200,200,100+3.33*AQ565-AR565*AP565/$I$2),IF((AQ565*$I$2*100/(AR565*AP565))&lt;100+AQ565-3.33*AR565*AP565/$I$2,100+AQ565-3.33*AR565*AP565/$I$2,IF((AQ565*$I$2*100/(AR565*AP565))&gt;200,200,(AQ565*$I$2*100/(AR565*AP565))))),"")</f>
        <v/>
      </c>
      <c r="AU565" s="70">
        <f>IF(AP565&gt;0,MAX(K565:AO565),"")</f>
        <v/>
      </c>
      <c r="AV565" s="70">
        <f>IFERROR(VLOOKUP(A565,Maximos!A:AQ,8+(Precipitacion!$E$2-1)*3,FALSE),"")</f>
        <v/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5" s="72">
        <f>IFERROR(AU565-AV565,"NA")</f>
        <v/>
      </c>
    </row>
    <row r="566" ht="15" customHeight="1">
      <c r="A566" s="68" t="n">
        <v>23217060</v>
      </c>
      <c r="B566" s="69" t="inlineStr">
        <is>
          <t>La Gloria</t>
        </is>
      </c>
      <c r="C566" s="69" t="inlineStr">
        <is>
          <t>Area Operativa 08 - Santanderes-Arauca</t>
        </is>
      </c>
      <c r="D566" s="70" t="n">
        <v>-73.80163889000001</v>
      </c>
      <c r="E566" s="70" t="n">
        <v>8.613833333000001</v>
      </c>
      <c r="F566" s="68" t="n">
        <v>36</v>
      </c>
      <c r="G566" s="68" t="n">
        <v>20</v>
      </c>
      <c r="H566" s="68" t="n">
        <v>20383</v>
      </c>
      <c r="I566" s="69" t="inlineStr">
        <is>
          <t>Cesar</t>
        </is>
      </c>
      <c r="J566" s="69" t="inlineStr">
        <is>
          <t>La Gloria</t>
        </is>
      </c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  <c r="Z566" s="72" t="n"/>
      <c r="AA566" s="72" t="n"/>
      <c r="AB566" s="72" t="n"/>
      <c r="AC566" s="72" t="n"/>
      <c r="AD566" s="72" t="n"/>
      <c r="AE566" s="72" t="n"/>
      <c r="AF566" s="72" t="n"/>
      <c r="AG566" s="72" t="n"/>
      <c r="AH566" s="72" t="n"/>
      <c r="AI566" s="72" t="n"/>
      <c r="AJ566" s="72" t="n"/>
      <c r="AK566" s="72" t="n"/>
      <c r="AL566" s="72" t="n"/>
      <c r="AM566" s="72" t="n"/>
      <c r="AN566" s="72" t="n"/>
      <c r="AO566" s="72" t="n"/>
      <c r="AP566" s="70">
        <f>COUNTIF(K566:AO566,"&gt;=0")</f>
        <v/>
      </c>
      <c r="AQ566" s="70">
        <f>IF(AP566&gt;0,SUM(K566:AO566),"")</f>
        <v/>
      </c>
      <c r="AR566" s="70">
        <f>IFERROR(VLOOKUP(A566,Climatologia_PP!A:U,9+Precipitacion!$E$2,FALSE),"")</f>
        <v/>
      </c>
      <c r="AS566" s="70">
        <f>IFERROR((AQ566/AR566)*100,"")</f>
        <v/>
      </c>
      <c r="AT566" s="70">
        <f>IFERROR(IF(AND((AQ566*$I$2*100/(AR566*AP566))&gt;100+3.33*AQ566-AR566*AP566/$I$2,AR566&lt;30),IF(100+3.33*AQ566-AR566*AP566/$I$2&gt;200,200,100+3.33*AQ566-AR566*AP566/$I$2),IF((AQ566*$I$2*100/(AR566*AP566))&lt;100+AQ566-3.33*AR566*AP566/$I$2,100+AQ566-3.33*AR566*AP566/$I$2,IF((AQ566*$I$2*100/(AR566*AP566))&gt;200,200,(AQ566*$I$2*100/(AR566*AP566))))),"")</f>
        <v/>
      </c>
      <c r="AU566" s="70">
        <f>IF(AP566&gt;0,MAX(K566:AO566),"")</f>
        <v/>
      </c>
      <c r="AV566" s="70">
        <f>IFERROR(VLOOKUP(A566,Maximos!A:AQ,8+(Precipitacion!$E$2-1)*3,FALSE),"")</f>
        <v/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6" s="72">
        <f>IFERROR(AU566-AV566,"NA")</f>
        <v/>
      </c>
    </row>
    <row r="567" ht="15" customHeight="1">
      <c r="A567" s="68" t="n">
        <v>26055120</v>
      </c>
      <c r="B567" s="69" t="inlineStr">
        <is>
          <t>Universidad Del Valle - Aut</t>
        </is>
      </c>
      <c r="C567" s="69" t="inlineStr">
        <is>
          <t>Area Operativa 09 - Cauca-Valle-Caldas</t>
        </is>
      </c>
      <c r="D567" s="70" t="n">
        <v>-76.53388889</v>
      </c>
      <c r="E567" s="70" t="n">
        <v>3.378</v>
      </c>
      <c r="F567" s="68" t="n">
        <v>996</v>
      </c>
      <c r="G567" s="68" t="n">
        <v>76</v>
      </c>
      <c r="H567" s="68" t="n">
        <v>76001</v>
      </c>
      <c r="I567" s="69" t="inlineStr">
        <is>
          <t>Valle Del Cauca</t>
        </is>
      </c>
      <c r="J567" s="69" t="inlineStr">
        <is>
          <t>Santiago De Cali</t>
        </is>
      </c>
      <c r="K567" s="72" t="n">
        <v>0</v>
      </c>
      <c r="L567" s="72" t="n">
        <v>0</v>
      </c>
      <c r="M567" s="72" t="n">
        <v>0</v>
      </c>
      <c r="N567" s="72" t="n">
        <v>0</v>
      </c>
      <c r="O567" s="72" t="n">
        <v>0</v>
      </c>
      <c r="P567" s="72" t="n">
        <v>0</v>
      </c>
      <c r="Q567" s="72" t="n">
        <v>0</v>
      </c>
      <c r="R567" s="72" t="n">
        <v>0</v>
      </c>
      <c r="S567" s="72" t="n">
        <v>0</v>
      </c>
      <c r="T567" s="72" t="n"/>
      <c r="U567" s="72" t="n"/>
      <c r="V567" s="72" t="n"/>
      <c r="W567" s="72" t="n"/>
      <c r="X567" s="72" t="n"/>
      <c r="Y567" s="72" t="n"/>
      <c r="Z567" s="72" t="n"/>
      <c r="AA567" s="72" t="n"/>
      <c r="AB567" s="72" t="n"/>
      <c r="AC567" s="72" t="n"/>
      <c r="AD567" s="72" t="n"/>
      <c r="AE567" s="72" t="n"/>
      <c r="AF567" s="72" t="n"/>
      <c r="AG567" s="72" t="n"/>
      <c r="AH567" s="72" t="n"/>
      <c r="AI567" s="72" t="n"/>
      <c r="AJ567" s="72" t="n"/>
      <c r="AK567" s="72" t="n"/>
      <c r="AL567" s="72" t="n"/>
      <c r="AM567" s="72" t="n"/>
      <c r="AN567" s="72" t="n"/>
      <c r="AO567" s="72" t="n"/>
      <c r="AP567" s="70">
        <f>COUNTIF(K567:AO567,"&gt;=0")</f>
        <v/>
      </c>
      <c r="AQ567" s="70">
        <f>IF(AP567&gt;0,SUM(K567:AO567),"")</f>
        <v/>
      </c>
      <c r="AR567" s="70">
        <f>IFERROR(VLOOKUP(A567,Climatologia_PP!A:U,9+Precipitacion!$E$2,FALSE),"")</f>
        <v/>
      </c>
      <c r="AS567" s="70">
        <f>IFERROR((AQ567/AR567)*100,"")</f>
        <v/>
      </c>
      <c r="AT567" s="70">
        <f>IFERROR(IF(AND((AQ567*$I$2*100/(AR567*AP567))&gt;100+3.33*AQ567-AR567*AP567/$I$2,AR567&lt;30),IF(100+3.33*AQ567-AR567*AP567/$I$2&gt;200,200,100+3.33*AQ567-AR567*AP567/$I$2),IF((AQ567*$I$2*100/(AR567*AP567))&lt;100+AQ567-3.33*AR567*AP567/$I$2,100+AQ567-3.33*AR567*AP567/$I$2,IF((AQ567*$I$2*100/(AR567*AP567))&gt;200,200,(AQ567*$I$2*100/(AR567*AP567))))),"")</f>
        <v/>
      </c>
      <c r="AU567" s="70">
        <f>IF(AP567&gt;0,MAX(K567:AO567),"")</f>
        <v/>
      </c>
      <c r="AV567" s="70">
        <f>IFERROR(VLOOKUP(A567,Maximos!A:AQ,8+(Precipitacion!$E$2-1)*3,FALSE),"")</f>
        <v/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7" s="72">
        <f>IFERROR(AU567-AV567,"NA")</f>
        <v/>
      </c>
    </row>
    <row r="568" ht="15" customHeight="1">
      <c r="A568" s="68" t="n">
        <v>26155110</v>
      </c>
      <c r="B568" s="69" t="inlineStr">
        <is>
          <t>Aeropuerto La Nubia</t>
        </is>
      </c>
      <c r="C568" s="69" t="inlineStr">
        <is>
          <t>Area Operativa 09 - Cauca-Valle-Caldas</t>
        </is>
      </c>
      <c r="D568" s="70" t="n">
        <v>-75.46991666700001</v>
      </c>
      <c r="E568" s="70" t="n">
        <v>5.029777778</v>
      </c>
      <c r="F568" s="68" t="n">
        <v>2104</v>
      </c>
      <c r="G568" s="68" t="n">
        <v>17</v>
      </c>
      <c r="H568" s="68" t="n">
        <v>17001</v>
      </c>
      <c r="I568" s="69" t="inlineStr">
        <is>
          <t>Caldas</t>
        </is>
      </c>
      <c r="J568" s="69" t="inlineStr">
        <is>
          <t>Manizales</t>
        </is>
      </c>
      <c r="K568" s="72" t="n">
        <v>5.8</v>
      </c>
      <c r="L568" s="72" t="n">
        <v>0</v>
      </c>
      <c r="M568" s="72" t="n">
        <v>0</v>
      </c>
      <c r="N568" s="72" t="n">
        <v>0</v>
      </c>
      <c r="O568" s="72" t="n">
        <v>0</v>
      </c>
      <c r="P568" s="72" t="n">
        <v>0</v>
      </c>
      <c r="Q568" s="72" t="n">
        <v>0</v>
      </c>
      <c r="R568" s="72" t="n">
        <v>0</v>
      </c>
      <c r="S568" s="72" t="n">
        <v>0</v>
      </c>
      <c r="T568" s="72" t="n"/>
      <c r="U568" s="72" t="n"/>
      <c r="V568" s="72" t="n"/>
      <c r="W568" s="72" t="n"/>
      <c r="X568" s="72" t="n"/>
      <c r="Y568" s="72" t="n"/>
      <c r="Z568" s="72" t="n"/>
      <c r="AA568" s="72" t="n"/>
      <c r="AB568" s="72" t="n"/>
      <c r="AC568" s="72" t="n"/>
      <c r="AD568" s="72" t="n"/>
      <c r="AE568" s="72" t="n"/>
      <c r="AF568" s="72" t="n"/>
      <c r="AG568" s="72" t="n"/>
      <c r="AH568" s="72" t="n"/>
      <c r="AI568" s="72" t="n"/>
      <c r="AJ568" s="72" t="n"/>
      <c r="AK568" s="72" t="n"/>
      <c r="AL568" s="72" t="n"/>
      <c r="AM568" s="72" t="n"/>
      <c r="AN568" s="72" t="n"/>
      <c r="AO568" s="72" t="n"/>
      <c r="AP568" s="70">
        <f>COUNTIF(K568:AO568,"&gt;=0")</f>
        <v/>
      </c>
      <c r="AQ568" s="70">
        <f>IF(AP568&gt;0,SUM(K568:AO568),"")</f>
        <v/>
      </c>
      <c r="AR568" s="70">
        <f>IFERROR(VLOOKUP(A568,Climatologia_PP!A:U,9+Precipitacion!$E$2,FALSE),"")</f>
        <v/>
      </c>
      <c r="AS568" s="70">
        <f>IFERROR((AQ568/AR568)*100,"")</f>
        <v/>
      </c>
      <c r="AT568" s="70">
        <f>IFERROR(IF(AND((AQ568*$I$2*100/(AR568*AP568))&gt;100+3.33*AQ568-AR568*AP568/$I$2,AR568&lt;30),IF(100+3.33*AQ568-AR568*AP568/$I$2&gt;200,200,100+3.33*AQ568-AR568*AP568/$I$2),IF((AQ568*$I$2*100/(AR568*AP568))&lt;100+AQ568-3.33*AR568*AP568/$I$2,100+AQ568-3.33*AR568*AP568/$I$2,IF((AQ568*$I$2*100/(AR568*AP568))&gt;200,200,(AQ568*$I$2*100/(AR568*AP568))))),"")</f>
        <v/>
      </c>
      <c r="AU568" s="70">
        <f>IF(AP568&gt;0,MAX(K568:AO568),"")</f>
        <v/>
      </c>
      <c r="AV568" s="70">
        <f>IFERROR(VLOOKUP(A568,Maximos!A:AQ,8+(Precipitacion!$E$2-1)*3,FALSE),"")</f>
        <v/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8" s="72">
        <f>IFERROR(AU568-AV568,"NA")</f>
        <v/>
      </c>
    </row>
    <row r="569" ht="15" customHeight="1">
      <c r="A569" s="68" t="n">
        <v>26080310</v>
      </c>
      <c r="B569" s="69" t="inlineStr">
        <is>
          <t>Cali Sede Ideam</t>
        </is>
      </c>
      <c r="C569" s="69" t="inlineStr">
        <is>
          <t>Area Operativa 09 - Cauca-Valle-Caldas</t>
        </is>
      </c>
      <c r="D569" s="70" t="n">
        <v>-76.52302778000001</v>
      </c>
      <c r="E569" s="70" t="n">
        <v>3.475972222</v>
      </c>
      <c r="F569" s="68" t="n">
        <v>983</v>
      </c>
      <c r="G569" s="68" t="n">
        <v>76</v>
      </c>
      <c r="H569" s="68" t="n">
        <v>76001</v>
      </c>
      <c r="I569" s="69" t="inlineStr">
        <is>
          <t>Valle Del Cauca</t>
        </is>
      </c>
      <c r="J569" s="69" t="inlineStr">
        <is>
          <t>Santiago De Cali</t>
        </is>
      </c>
      <c r="K569" s="72" t="n">
        <v>0</v>
      </c>
      <c r="L569" s="72" t="n">
        <v>0</v>
      </c>
      <c r="M569" s="72" t="n">
        <v>0</v>
      </c>
      <c r="N569" s="72" t="n">
        <v>0</v>
      </c>
      <c r="O569" s="72" t="n">
        <v>0</v>
      </c>
      <c r="P569" s="72" t="n">
        <v>0</v>
      </c>
      <c r="Q569" s="72" t="n">
        <v>0</v>
      </c>
      <c r="R569" s="72" t="n">
        <v>0</v>
      </c>
      <c r="S569" s="72" t="n">
        <v>0</v>
      </c>
      <c r="T569" s="72" t="n"/>
      <c r="U569" s="72" t="n"/>
      <c r="V569" s="72" t="n"/>
      <c r="W569" s="72" t="n"/>
      <c r="X569" s="72" t="n"/>
      <c r="Y569" s="72" t="n"/>
      <c r="Z569" s="72" t="n"/>
      <c r="AA569" s="72" t="n"/>
      <c r="AB569" s="72" t="n"/>
      <c r="AC569" s="72" t="n"/>
      <c r="AD569" s="72" t="n"/>
      <c r="AE569" s="72" t="n"/>
      <c r="AF569" s="72" t="n"/>
      <c r="AG569" s="72" t="n"/>
      <c r="AH569" s="72" t="n"/>
      <c r="AI569" s="72" t="n"/>
      <c r="AJ569" s="72" t="n"/>
      <c r="AK569" s="72" t="n"/>
      <c r="AL569" s="72" t="n"/>
      <c r="AM569" s="72" t="n"/>
      <c r="AN569" s="72" t="n"/>
      <c r="AO569" s="72" t="n"/>
      <c r="AP569" s="70">
        <f>COUNTIF(K569:AO569,"&gt;=0")</f>
        <v/>
      </c>
      <c r="AQ569" s="70">
        <f>IF(AP569&gt;0,SUM(K569:AO569),"")</f>
        <v/>
      </c>
      <c r="AR569" s="70">
        <f>IFERROR(VLOOKUP(A569,Climatologia_PP!A:U,9+Precipitacion!$E$2,FALSE),"")</f>
        <v/>
      </c>
      <c r="AS569" s="70">
        <f>IFERROR((AQ569/AR569)*100,"")</f>
        <v/>
      </c>
      <c r="AT569" s="70">
        <f>IFERROR(IF(AND((AQ569*$I$2*100/(AR569*AP569))&gt;100+3.33*AQ569-AR569*AP569/$I$2,AR569&lt;30),IF(100+3.33*AQ569-AR569*AP569/$I$2&gt;200,200,100+3.33*AQ569-AR569*AP569/$I$2),IF((AQ569*$I$2*100/(AR569*AP569))&lt;100+AQ569-3.33*AR569*AP569/$I$2,100+AQ569-3.33*AR569*AP569/$I$2,IF((AQ569*$I$2*100/(AR569*AP569))&gt;200,200,(AQ569*$I$2*100/(AR569*AP569))))),"")</f>
        <v/>
      </c>
      <c r="AU569" s="70">
        <f>IF(AP569&gt;0,MAX(K569:AO569),"")</f>
        <v/>
      </c>
      <c r="AV569" s="70">
        <f>IFERROR(VLOOKUP(A569,Maximos!A:AQ,8+(Precipitacion!$E$2-1)*3,FALSE),"")</f>
        <v/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9" s="72">
        <f>IFERROR(AU569-AV569,"NA")</f>
        <v/>
      </c>
    </row>
    <row r="570" ht="15" customHeight="1">
      <c r="A570" s="68" t="n">
        <v>26075010</v>
      </c>
      <c r="B570" s="69" t="inlineStr">
        <is>
          <t>Palmira Ica</t>
        </is>
      </c>
      <c r="C570" s="69" t="inlineStr">
        <is>
          <t>Area Operativa 09 - Cauca-Valle-Caldas</t>
        </is>
      </c>
      <c r="D570" s="70" t="n">
        <v>-76.314888889</v>
      </c>
      <c r="E570" s="70" t="n">
        <v>3.513472222</v>
      </c>
      <c r="F570" s="68" t="n">
        <v>1018</v>
      </c>
      <c r="G570" s="68" t="n">
        <v>76</v>
      </c>
      <c r="H570" s="68" t="n">
        <v>76520</v>
      </c>
      <c r="I570" s="69" t="inlineStr">
        <is>
          <t>Valle Del Cauca</t>
        </is>
      </c>
      <c r="J570" s="69" t="inlineStr">
        <is>
          <t>Palmira</t>
        </is>
      </c>
      <c r="K570" s="72" t="n">
        <v>0.8</v>
      </c>
      <c r="L570" s="72" t="n">
        <v>0</v>
      </c>
      <c r="M570" s="72" t="n">
        <v>0</v>
      </c>
      <c r="N570" s="72" t="n">
        <v>0</v>
      </c>
      <c r="O570" s="72" t="n">
        <v>0</v>
      </c>
      <c r="P570" s="72" t="n">
        <v>0</v>
      </c>
      <c r="Q570" s="72" t="n">
        <v>0</v>
      </c>
      <c r="R570" s="72" t="n">
        <v>0</v>
      </c>
      <c r="S570" s="72" t="n">
        <v>0</v>
      </c>
      <c r="T570" s="72" t="n"/>
      <c r="U570" s="72" t="n"/>
      <c r="V570" s="72" t="n"/>
      <c r="W570" s="72" t="n"/>
      <c r="X570" s="72" t="n"/>
      <c r="Y570" s="72" t="n"/>
      <c r="Z570" s="72" t="n"/>
      <c r="AA570" s="72" t="n"/>
      <c r="AB570" s="72" t="n"/>
      <c r="AC570" s="72" t="n"/>
      <c r="AD570" s="72" t="n"/>
      <c r="AE570" s="72" t="n"/>
      <c r="AF570" s="72" t="n"/>
      <c r="AG570" s="72" t="n"/>
      <c r="AH570" s="72" t="n"/>
      <c r="AI570" s="72" t="n"/>
      <c r="AJ570" s="72" t="n"/>
      <c r="AK570" s="72" t="n"/>
      <c r="AL570" s="72" t="n"/>
      <c r="AM570" s="72" t="n"/>
      <c r="AN570" s="72" t="n"/>
      <c r="AO570" s="72" t="n"/>
      <c r="AP570" s="70">
        <f>COUNTIF(K570:AO570,"&gt;=0")</f>
        <v/>
      </c>
      <c r="AQ570" s="70">
        <f>IF(AP570&gt;0,SUM(K570:AO570),"")</f>
        <v/>
      </c>
      <c r="AR570" s="70">
        <f>IFERROR(VLOOKUP(A570,Climatologia_PP!A:U,9+Precipitacion!$E$2,FALSE),"")</f>
        <v/>
      </c>
      <c r="AS570" s="70">
        <f>IFERROR((AQ570/AR570)*100,"")</f>
        <v/>
      </c>
      <c r="AT570" s="70">
        <f>IFERROR(IF(AND((AQ570*$I$2*100/(AR570*AP570))&gt;100+3.33*AQ570-AR570*AP570/$I$2,AR570&lt;30),IF(100+3.33*AQ570-AR570*AP570/$I$2&gt;200,200,100+3.33*AQ570-AR570*AP570/$I$2),IF((AQ570*$I$2*100/(AR570*AP570))&lt;100+AQ570-3.33*AR570*AP570/$I$2,100+AQ570-3.33*AR570*AP570/$I$2,IF((AQ570*$I$2*100/(AR570*AP570))&gt;200,200,(AQ570*$I$2*100/(AR570*AP570))))),"")</f>
        <v/>
      </c>
      <c r="AU570" s="70">
        <f>IF(AP570&gt;0,MAX(K570:AO570),"")</f>
        <v/>
      </c>
      <c r="AV570" s="70">
        <f>IFERROR(VLOOKUP(A570,Maximos!A:AQ,8+(Precipitacion!$E$2-1)*3,FALSE),"")</f>
        <v/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0" s="72">
        <f>IFERROR(AU570-AV570,"NA")</f>
        <v/>
      </c>
    </row>
    <row r="571" ht="15" customHeight="1">
      <c r="A571" s="68" t="n">
        <v>53100040</v>
      </c>
      <c r="B571" s="69" t="inlineStr">
        <is>
          <t>Queremal</t>
        </is>
      </c>
      <c r="C571" s="69" t="inlineStr">
        <is>
          <t>Area Operativa 09 - Cauca-Valle-Caldas</t>
        </is>
      </c>
      <c r="D571" s="70" t="n">
        <v>-76.70888889</v>
      </c>
      <c r="E571" s="70" t="n">
        <v>3.52625</v>
      </c>
      <c r="F571" s="68" t="n">
        <v>1523</v>
      </c>
      <c r="G571" s="68" t="n">
        <v>76</v>
      </c>
      <c r="H571" s="68" t="n">
        <v>76233</v>
      </c>
      <c r="I571" s="69" t="inlineStr">
        <is>
          <t>Valle Del Cauca</t>
        </is>
      </c>
      <c r="J571" s="69" t="inlineStr">
        <is>
          <t>Dagua</t>
        </is>
      </c>
      <c r="K571" s="72" t="n">
        <v>0</v>
      </c>
      <c r="L571" s="72" t="n">
        <v>0</v>
      </c>
      <c r="M571" s="72" t="n">
        <v>1</v>
      </c>
      <c r="N571" s="72" t="n">
        <v>1</v>
      </c>
      <c r="O571" s="72" t="n">
        <v>0</v>
      </c>
      <c r="P571" s="72" t="n">
        <v>1</v>
      </c>
      <c r="Q571" s="72" t="n">
        <v>0</v>
      </c>
      <c r="R571" s="72" t="n">
        <v>0</v>
      </c>
      <c r="S571" s="72" t="n">
        <v>0</v>
      </c>
      <c r="T571" s="72" t="n"/>
      <c r="U571" s="72" t="n"/>
      <c r="V571" s="72" t="n"/>
      <c r="W571" s="72" t="n"/>
      <c r="X571" s="72" t="n"/>
      <c r="Y571" s="72" t="n"/>
      <c r="Z571" s="72" t="n"/>
      <c r="AA571" s="72" t="n"/>
      <c r="AB571" s="72" t="n"/>
      <c r="AC571" s="72" t="n"/>
      <c r="AD571" s="72" t="n"/>
      <c r="AE571" s="72" t="n"/>
      <c r="AF571" s="72" t="n"/>
      <c r="AG571" s="72" t="n"/>
      <c r="AH571" s="72" t="n"/>
      <c r="AI571" s="72" t="n"/>
      <c r="AJ571" s="72" t="n"/>
      <c r="AK571" s="72" t="n"/>
      <c r="AL571" s="72" t="n"/>
      <c r="AM571" s="72" t="n"/>
      <c r="AN571" s="72" t="n"/>
      <c r="AO571" s="72" t="n"/>
      <c r="AP571" s="70">
        <f>COUNTIF(K571:AO571,"&gt;=0")</f>
        <v/>
      </c>
      <c r="AQ571" s="70">
        <f>IF(AP571&gt;0,SUM(K571:AO571),"")</f>
        <v/>
      </c>
      <c r="AR571" s="70">
        <f>IFERROR(VLOOKUP(A571,Climatologia_PP!A:U,9+Precipitacion!$E$2,FALSE),"")</f>
        <v/>
      </c>
      <c r="AS571" s="70">
        <f>IFERROR((AQ571/AR571)*100,"")</f>
        <v/>
      </c>
      <c r="AT571" s="70">
        <f>IFERROR(IF(AND((AQ571*$I$2*100/(AR571*AP571))&gt;100+3.33*AQ571-AR571*AP571/$I$2,AR571&lt;30),IF(100+3.33*AQ571-AR571*AP571/$I$2&gt;200,200,100+3.33*AQ571-AR571*AP571/$I$2),IF((AQ571*$I$2*100/(AR571*AP571))&lt;100+AQ571-3.33*AR571*AP571/$I$2,100+AQ571-3.33*AR571*AP571/$I$2,IF((AQ571*$I$2*100/(AR571*AP571))&gt;200,200,(AQ571*$I$2*100/(AR571*AP571))))),"")</f>
        <v/>
      </c>
      <c r="AU571" s="70">
        <f>IF(AP571&gt;0,MAX(K571:AO571),"")</f>
        <v/>
      </c>
      <c r="AV571" s="70">
        <f>IFERROR(VLOOKUP(A571,Maximos!A:AQ,8+(Precipitacion!$E$2-1)*3,FALSE),"")</f>
        <v/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1" s="72">
        <f>IFERROR(AU571-AV571,"NA")</f>
        <v/>
      </c>
    </row>
    <row r="572" ht="15" customHeight="1">
      <c r="A572" s="68" t="n">
        <v>54020010</v>
      </c>
      <c r="B572" s="69" t="inlineStr">
        <is>
          <t>Andagoya</t>
        </is>
      </c>
      <c r="C572" s="69" t="inlineStr">
        <is>
          <t>Area Operativa 09 - Cauca-Valle-Caldas</t>
        </is>
      </c>
      <c r="D572" s="70" t="n">
        <v>-76.6965</v>
      </c>
      <c r="E572" s="70" t="n">
        <v>5.097666667</v>
      </c>
      <c r="F572" s="68" t="n">
        <v>62</v>
      </c>
      <c r="G572" s="68" t="n">
        <v>27</v>
      </c>
      <c r="H572" s="68" t="n">
        <v>27450</v>
      </c>
      <c r="I572" s="69" t="inlineStr">
        <is>
          <t>Chocó</t>
        </is>
      </c>
      <c r="J572" s="69" t="inlineStr">
        <is>
          <t>Medio San Juan</t>
        </is>
      </c>
      <c r="K572" s="72" t="n">
        <v>1</v>
      </c>
      <c r="L572" s="72" t="n">
        <v>9</v>
      </c>
      <c r="M572" s="72" t="n">
        <v>5</v>
      </c>
      <c r="N572" s="72" t="n">
        <v>36</v>
      </c>
      <c r="O572" s="72" t="n">
        <v>77</v>
      </c>
      <c r="P572" s="72" t="n">
        <v>34</v>
      </c>
      <c r="Q572" s="91" t="n">
        <v>5</v>
      </c>
      <c r="R572" s="72" t="n">
        <v>1</v>
      </c>
      <c r="S572" s="72" t="n">
        <v>18</v>
      </c>
      <c r="T572" s="72" t="n"/>
      <c r="U572" s="72" t="n"/>
      <c r="V572" s="72" t="n"/>
      <c r="W572" s="72" t="n"/>
      <c r="X572" s="72" t="n"/>
      <c r="Y572" s="72" t="n"/>
      <c r="Z572" s="72" t="n"/>
      <c r="AA572" s="72" t="n"/>
      <c r="AB572" s="72" t="n"/>
      <c r="AC572" s="72" t="n"/>
      <c r="AD572" s="72" t="n"/>
      <c r="AE572" s="72" t="n"/>
      <c r="AF572" s="72" t="n"/>
      <c r="AG572" s="72" t="n"/>
      <c r="AH572" s="72" t="n"/>
      <c r="AI572" s="72" t="n"/>
      <c r="AJ572" s="72" t="n"/>
      <c r="AK572" s="72" t="n"/>
      <c r="AL572" s="72" t="n"/>
      <c r="AM572" s="72" t="n"/>
      <c r="AN572" s="72" t="n"/>
      <c r="AO572" s="72" t="n"/>
      <c r="AP572" s="70">
        <f>COUNTIF(K572:AO572,"&gt;=0")</f>
        <v/>
      </c>
      <c r="AQ572" s="70">
        <f>IF(AP572&gt;0,SUM(K572:AO572),"")</f>
        <v/>
      </c>
      <c r="AR572" s="70">
        <f>IFERROR(VLOOKUP(A572,Climatologia_PP!A:U,9+Precipitacion!$E$2,FALSE),"")</f>
        <v/>
      </c>
      <c r="AS572" s="70">
        <f>IFERROR((AQ572/AR572)*100,"")</f>
        <v/>
      </c>
      <c r="AT572" s="70">
        <f>IFERROR(IF(AND((AQ572*$I$2*100/(AR572*AP572))&gt;100+3.33*AQ572-AR572*AP572/$I$2,AR572&lt;30),IF(100+3.33*AQ572-AR572*AP572/$I$2&gt;200,200,100+3.33*AQ572-AR572*AP572/$I$2),IF((AQ572*$I$2*100/(AR572*AP572))&lt;100+AQ572-3.33*AR572*AP572/$I$2,100+AQ572-3.33*AR572*AP572/$I$2,IF((AQ572*$I$2*100/(AR572*AP572))&gt;200,200,(AQ572*$I$2*100/(AR572*AP572))))),"")</f>
        <v/>
      </c>
      <c r="AU572" s="70">
        <f>IF(AP572&gt;0,MAX(K572:AO572),"")</f>
        <v/>
      </c>
      <c r="AV572" s="70">
        <f>IFERROR(VLOOKUP(A572,Maximos!A:AQ,8+(Precipitacion!$E$2-1)*3,FALSE),"")</f>
        <v/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2" s="72">
        <f>IFERROR(AU572-AV572,"NA")</f>
        <v/>
      </c>
    </row>
    <row r="573" ht="15" customHeight="1">
      <c r="A573" s="68" t="n">
        <v>26150060</v>
      </c>
      <c r="B573" s="69" t="inlineStr">
        <is>
          <t>Arauca</t>
        </is>
      </c>
      <c r="C573" s="69" t="inlineStr">
        <is>
          <t>Area Operativa 09 - Cauca-Valle-Caldas</t>
        </is>
      </c>
      <c r="D573" s="70" t="n">
        <v>-75.701666667</v>
      </c>
      <c r="E573" s="70" t="n">
        <v>5.108527778</v>
      </c>
      <c r="F573" s="68" t="n">
        <v>917</v>
      </c>
      <c r="G573" s="68" t="n">
        <v>17</v>
      </c>
      <c r="H573" s="68" t="n">
        <v>17524</v>
      </c>
      <c r="I573" s="69" t="inlineStr">
        <is>
          <t>Caldas</t>
        </is>
      </c>
      <c r="J573" s="69" t="inlineStr">
        <is>
          <t>Palestina</t>
        </is>
      </c>
      <c r="K573" s="72" t="n">
        <v>3.2</v>
      </c>
      <c r="L573" s="72" t="n">
        <v>2.2</v>
      </c>
      <c r="M573" s="72" t="n">
        <v>0</v>
      </c>
      <c r="N573" s="72" t="n">
        <v>0</v>
      </c>
      <c r="O573" s="72" t="n">
        <v>0</v>
      </c>
      <c r="P573" s="72" t="n">
        <v>0</v>
      </c>
      <c r="Q573" s="72" t="n">
        <v>0</v>
      </c>
      <c r="R573" s="72" t="n">
        <v>0</v>
      </c>
      <c r="S573" s="72" t="n">
        <v>0</v>
      </c>
      <c r="T573" s="72" t="n"/>
      <c r="U573" s="72" t="n"/>
      <c r="V573" s="72" t="n"/>
      <c r="W573" s="72" t="n"/>
      <c r="X573" s="72" t="n"/>
      <c r="Y573" s="72" t="n"/>
      <c r="Z573" s="72" t="n"/>
      <c r="AA573" s="72" t="n"/>
      <c r="AB573" s="72" t="n"/>
      <c r="AC573" s="72" t="n"/>
      <c r="AD573" s="72" t="n"/>
      <c r="AE573" s="72" t="n"/>
      <c r="AF573" s="72" t="n"/>
      <c r="AG573" s="72" t="n"/>
      <c r="AH573" s="72" t="n"/>
      <c r="AI573" s="72" t="n"/>
      <c r="AJ573" s="72" t="n"/>
      <c r="AK573" s="72" t="n"/>
      <c r="AL573" s="72" t="n"/>
      <c r="AM573" s="72" t="n"/>
      <c r="AN573" s="72" t="n"/>
      <c r="AO573" s="72" t="n"/>
      <c r="AP573" s="70">
        <f>COUNTIF(K573:AO573,"&gt;=0")</f>
        <v/>
      </c>
      <c r="AQ573" s="70">
        <f>IF(AP573&gt;0,SUM(K573:AO573),"")</f>
        <v/>
      </c>
      <c r="AR573" s="70">
        <f>IFERROR(VLOOKUP(A573,Climatologia_PP!A:U,9+Precipitacion!$E$2,FALSE),"")</f>
        <v/>
      </c>
      <c r="AS573" s="70">
        <f>IFERROR((AQ573/AR573)*100,"")</f>
        <v/>
      </c>
      <c r="AT573" s="70">
        <f>IFERROR(IF(AND((AQ573*$I$2*100/(AR573*AP573))&gt;100+3.33*AQ573-AR573*AP573/$I$2,AR573&lt;30),IF(100+3.33*AQ573-AR573*AP573/$I$2&gt;200,200,100+3.33*AQ573-AR573*AP573/$I$2),IF((AQ573*$I$2*100/(AR573*AP573))&lt;100+AQ573-3.33*AR573*AP573/$I$2,100+AQ573-3.33*AR573*AP573/$I$2,IF((AQ573*$I$2*100/(AR573*AP573))&gt;200,200,(AQ573*$I$2*100/(AR573*AP573))))),"")</f>
        <v/>
      </c>
      <c r="AU573" s="70">
        <f>IF(AP573&gt;0,MAX(K573:AO573),"")</f>
        <v/>
      </c>
      <c r="AV573" s="70">
        <f>IFERROR(VLOOKUP(A573,Maximos!A:AQ,8+(Precipitacion!$E$2-1)*3,FALSE),"")</f>
        <v/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3" s="72">
        <f>IFERROR(AU573-AV573,"NA")</f>
        <v/>
      </c>
    </row>
    <row r="574" ht="15" customHeight="1">
      <c r="A574" s="68" t="n">
        <v>26010030</v>
      </c>
      <c r="B574" s="69" t="inlineStr">
        <is>
          <t>Purace</t>
        </is>
      </c>
      <c r="C574" s="69" t="inlineStr">
        <is>
          <t>Area Operativa 09 - Cauca-Valle-Caldas</t>
        </is>
      </c>
      <c r="D574" s="70" t="n">
        <v>-76.45477778</v>
      </c>
      <c r="E574" s="70" t="n">
        <v>2.380861111</v>
      </c>
      <c r="F574" s="68" t="n">
        <v>2652</v>
      </c>
      <c r="G574" s="68" t="n">
        <v>19</v>
      </c>
      <c r="H574" s="68" t="n">
        <v>19585</v>
      </c>
      <c r="I574" s="69" t="inlineStr">
        <is>
          <t>Cauca</t>
        </is>
      </c>
      <c r="J574" s="69" t="inlineStr">
        <is>
          <t>Puracé</t>
        </is>
      </c>
      <c r="K574" s="72" t="n">
        <v>0</v>
      </c>
      <c r="L574" s="72" t="n">
        <v>0</v>
      </c>
      <c r="M574" s="72" t="n">
        <v>0</v>
      </c>
      <c r="N574" s="72" t="n">
        <v>0</v>
      </c>
      <c r="O574" s="72" t="n">
        <v>0</v>
      </c>
      <c r="P574" s="72" t="n">
        <v>0</v>
      </c>
      <c r="Q574" s="72" t="n">
        <v>0</v>
      </c>
      <c r="R574" s="72" t="n">
        <v>0</v>
      </c>
      <c r="S574" s="72" t="n">
        <v>0</v>
      </c>
      <c r="T574" s="72" t="n"/>
      <c r="U574" s="72" t="n"/>
      <c r="V574" s="72" t="n"/>
      <c r="W574" s="72" t="n"/>
      <c r="X574" s="72" t="n"/>
      <c r="Y574" s="72" t="n"/>
      <c r="Z574" s="72" t="n"/>
      <c r="AA574" s="72" t="n"/>
      <c r="AB574" s="72" t="n"/>
      <c r="AC574" s="72" t="n"/>
      <c r="AD574" s="72" t="n"/>
      <c r="AE574" s="72" t="n"/>
      <c r="AF574" s="72" t="n"/>
      <c r="AG574" s="72" t="n"/>
      <c r="AH574" s="72" t="n"/>
      <c r="AI574" s="72" t="n"/>
      <c r="AJ574" s="72" t="n"/>
      <c r="AK574" s="72" t="n"/>
      <c r="AL574" s="72" t="n"/>
      <c r="AM574" s="72" t="n"/>
      <c r="AN574" s="72" t="n"/>
      <c r="AO574" s="72" t="n"/>
      <c r="AP574" s="70">
        <f>COUNTIF(K574:AO574,"&gt;=0")</f>
        <v/>
      </c>
      <c r="AQ574" s="70">
        <f>IF(AP574&gt;0,SUM(K574:AO574),"")</f>
        <v/>
      </c>
      <c r="AR574" s="70">
        <f>IFERROR(VLOOKUP(A574,Climatologia_PP!A:U,9+Precipitacion!$E$2,FALSE),"")</f>
        <v/>
      </c>
      <c r="AS574" s="70">
        <f>IFERROR((AQ574/AR574)*100,"")</f>
        <v/>
      </c>
      <c r="AT574" s="70">
        <f>IFERROR(IF(AND((AQ574*$I$2*100/(AR574*AP574))&gt;100+3.33*AQ574-AR574*AP574/$I$2,AR574&lt;30),IF(100+3.33*AQ574-AR574*AP574/$I$2&gt;200,200,100+3.33*AQ574-AR574*AP574/$I$2),IF((AQ574*$I$2*100/(AR574*AP574))&lt;100+AQ574-3.33*AR574*AP574/$I$2,100+AQ574-3.33*AR574*AP574/$I$2,IF((AQ574*$I$2*100/(AR574*AP574))&gt;200,200,(AQ574*$I$2*100/(AR574*AP574))))),"")</f>
        <v/>
      </c>
      <c r="AU574" s="70">
        <f>IF(AP574&gt;0,MAX(K574:AO574),"")</f>
        <v/>
      </c>
      <c r="AV574" s="70">
        <f>IFERROR(VLOOKUP(A574,Maximos!A:AQ,8+(Precipitacion!$E$2-1)*3,FALSE),"")</f>
        <v/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4" s="72">
        <f>IFERROR(AU574-AV574,"NA")</f>
        <v/>
      </c>
    </row>
    <row r="575" ht="15" customHeight="1">
      <c r="A575" s="68" t="n">
        <v>26030050</v>
      </c>
      <c r="B575" s="69" t="inlineStr">
        <is>
          <t>Tambo</t>
        </is>
      </c>
      <c r="C575" s="69" t="inlineStr">
        <is>
          <t>Area Operativa 09 - Cauca-Valle-Caldas</t>
        </is>
      </c>
      <c r="D575" s="70" t="n">
        <v>-76.81111111</v>
      </c>
      <c r="E575" s="70" t="n">
        <v>2.455972222</v>
      </c>
      <c r="F575" s="68" t="n">
        <v>1742</v>
      </c>
      <c r="G575" s="68" t="n">
        <v>19</v>
      </c>
      <c r="H575" s="68" t="n">
        <v>19256</v>
      </c>
      <c r="I575" s="69" t="inlineStr">
        <is>
          <t>Cauca</t>
        </is>
      </c>
      <c r="J575" s="69" t="inlineStr">
        <is>
          <t>El Tambo</t>
        </is>
      </c>
      <c r="K575" s="72" t="n">
        <v>5.4</v>
      </c>
      <c r="L575" s="72" t="n">
        <v>0</v>
      </c>
      <c r="M575" s="72" t="n">
        <v>0</v>
      </c>
      <c r="N575" s="72" t="n">
        <v>0</v>
      </c>
      <c r="O575" s="72" t="n">
        <v>0</v>
      </c>
      <c r="P575" s="72" t="n">
        <v/>
      </c>
      <c r="Q575" s="72" t="n">
        <v>0</v>
      </c>
      <c r="R575" s="72" t="n">
        <v>0</v>
      </c>
      <c r="S575" s="72" t="n">
        <v>0</v>
      </c>
      <c r="T575" s="72" t="n"/>
      <c r="U575" s="72" t="n"/>
      <c r="V575" s="72" t="n"/>
      <c r="W575" s="72" t="n"/>
      <c r="X575" s="72" t="n"/>
      <c r="Y575" s="72" t="n"/>
      <c r="Z575" s="72" t="n"/>
      <c r="AA575" s="72" t="n"/>
      <c r="AB575" s="72" t="n"/>
      <c r="AC575" s="72" t="n"/>
      <c r="AD575" s="72" t="n"/>
      <c r="AE575" s="72" t="n"/>
      <c r="AF575" s="72" t="n"/>
      <c r="AG575" s="72" t="n"/>
      <c r="AH575" s="72" t="n"/>
      <c r="AI575" s="72" t="n"/>
      <c r="AJ575" s="72" t="n"/>
      <c r="AK575" s="72" t="n"/>
      <c r="AL575" s="72" t="n"/>
      <c r="AM575" s="72" t="n"/>
      <c r="AN575" s="72" t="n"/>
      <c r="AO575" s="72" t="n"/>
      <c r="AP575" s="70">
        <f>COUNTIF(K575:AO575,"&gt;=0")</f>
        <v/>
      </c>
      <c r="AQ575" s="70">
        <f>IF(AP575&gt;0,SUM(K575:AO575),"")</f>
        <v/>
      </c>
      <c r="AR575" s="70">
        <f>IFERROR(VLOOKUP(A575,Climatologia_PP!A:U,9+Precipitacion!$E$2,FALSE),"")</f>
        <v/>
      </c>
      <c r="AS575" s="70">
        <f>IFERROR((AQ575/AR575)*100,"")</f>
        <v/>
      </c>
      <c r="AT575" s="70">
        <f>IFERROR(IF(AND((AQ575*$I$2*100/(AR575*AP575))&gt;100+3.33*AQ575-AR575*AP575/$I$2,AR575&lt;30),IF(100+3.33*AQ575-AR575*AP575/$I$2&gt;200,200,100+3.33*AQ575-AR575*AP575/$I$2),IF((AQ575*$I$2*100/(AR575*AP575))&lt;100+AQ575-3.33*AR575*AP575/$I$2,100+AQ575-3.33*AR575*AP575/$I$2,IF((AQ575*$I$2*100/(AR575*AP575))&gt;200,200,(AQ575*$I$2*100/(AR575*AP575))))),"")</f>
        <v/>
      </c>
      <c r="AU575" s="70">
        <f>IF(AP575&gt;0,MAX(K575:AO575),"")</f>
        <v/>
      </c>
      <c r="AV575" s="70">
        <f>IFERROR(VLOOKUP(A575,Maximos!A:AQ,8+(Precipitacion!$E$2-1)*3,FALSE),"")</f>
        <v/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5" s="72">
        <f>IFERROR(AU575-AV575,"NA")</f>
        <v/>
      </c>
    </row>
    <row r="576" ht="15" customHeight="1">
      <c r="A576" s="68" t="n">
        <v>26020130</v>
      </c>
      <c r="B576" s="69" t="inlineStr">
        <is>
          <t>Totoro</t>
        </is>
      </c>
      <c r="C576" s="69" t="inlineStr">
        <is>
          <t>Area Operativa 09 - Cauca-Valle-Caldas</t>
        </is>
      </c>
      <c r="D576" s="70" t="n">
        <v>-76.41880556</v>
      </c>
      <c r="E576" s="70" t="n">
        <v>2.541833333</v>
      </c>
      <c r="F576" s="68" t="n">
        <v>2427</v>
      </c>
      <c r="G576" s="68" t="n">
        <v>19</v>
      </c>
      <c r="H576" s="68" t="n">
        <v>19824</v>
      </c>
      <c r="I576" s="69" t="inlineStr">
        <is>
          <t>Cauca</t>
        </is>
      </c>
      <c r="J576" s="69" t="inlineStr">
        <is>
          <t>Totoró</t>
        </is>
      </c>
      <c r="K576" s="72" t="n">
        <v>0</v>
      </c>
      <c r="L576" s="72" t="n">
        <v>0</v>
      </c>
      <c r="M576" s="72" t="n">
        <v>0</v>
      </c>
      <c r="N576" s="72" t="n">
        <v>0</v>
      </c>
      <c r="O576" s="72" t="n">
        <v>0</v>
      </c>
      <c r="P576" s="72" t="n">
        <v>0</v>
      </c>
      <c r="Q576" s="72" t="n">
        <v>0</v>
      </c>
      <c r="R576" s="72" t="n">
        <v>0</v>
      </c>
      <c r="S576" s="72" t="n">
        <v>0</v>
      </c>
      <c r="T576" s="72" t="n"/>
      <c r="U576" s="72" t="n"/>
      <c r="V576" s="72" t="n"/>
      <c r="W576" s="72" t="n"/>
      <c r="X576" s="72" t="n"/>
      <c r="Y576" s="72" t="n"/>
      <c r="Z576" s="72" t="n"/>
      <c r="AA576" s="72" t="n"/>
      <c r="AB576" s="72" t="n"/>
      <c r="AC576" s="72" t="n"/>
      <c r="AD576" s="72" t="n"/>
      <c r="AE576" s="72" t="n"/>
      <c r="AF576" s="72" t="n"/>
      <c r="AG576" s="72" t="n"/>
      <c r="AH576" s="72" t="n"/>
      <c r="AI576" s="72" t="n"/>
      <c r="AJ576" s="72" t="n"/>
      <c r="AK576" s="72" t="n"/>
      <c r="AL576" s="72" t="n"/>
      <c r="AM576" s="72" t="n"/>
      <c r="AN576" s="72" t="n"/>
      <c r="AO576" s="72" t="n"/>
      <c r="AP576" s="70">
        <f>COUNTIF(K576:AO576,"&gt;=0")</f>
        <v/>
      </c>
      <c r="AQ576" s="70">
        <f>IF(AP576&gt;0,SUM(K576:AO576),"")</f>
        <v/>
      </c>
      <c r="AR576" s="70">
        <f>IFERROR(VLOOKUP(A576,Climatologia_PP!A:U,9+Precipitacion!$E$2,FALSE),"")</f>
        <v/>
      </c>
      <c r="AS576" s="70">
        <f>IFERROR((AQ576/AR576)*100,"")</f>
        <v/>
      </c>
      <c r="AT576" s="70">
        <f>IFERROR(IF(AND((AQ576*$I$2*100/(AR576*AP576))&gt;100+3.33*AQ576-AR576*AP576/$I$2,AR576&lt;30),IF(100+3.33*AQ576-AR576*AP576/$I$2&gt;200,200,100+3.33*AQ576-AR576*AP576/$I$2),IF((AQ576*$I$2*100/(AR576*AP576))&lt;100+AQ576-3.33*AR576*AP576/$I$2,100+AQ576-3.33*AR576*AP576/$I$2,IF((AQ576*$I$2*100/(AR576*AP576))&gt;200,200,(AQ576*$I$2*100/(AR576*AP576))))),"")</f>
        <v/>
      </c>
      <c r="AU576" s="70">
        <f>IF(AP576&gt;0,MAX(K576:AO576),"")</f>
        <v/>
      </c>
      <c r="AV576" s="70">
        <f>IFERROR(VLOOKUP(A576,Maximos!A:AQ,8+(Precipitacion!$E$2-1)*3,FALSE),"")</f>
        <v/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6" s="72">
        <f>IFERROR(AU576-AV576,"NA")</f>
        <v/>
      </c>
    </row>
    <row r="577" ht="15" customHeight="1">
      <c r="A577" s="68" t="n">
        <v>53115010</v>
      </c>
      <c r="B577" s="69" t="inlineStr">
        <is>
          <t>Aeropuerto Buenaventur</t>
        </is>
      </c>
      <c r="C577" s="69" t="inlineStr">
        <is>
          <t>Area Operativa 09 - Cauca-Valle-Caldas</t>
        </is>
      </c>
      <c r="D577" s="70" t="n">
        <v>-76.992388889</v>
      </c>
      <c r="E577" s="70" t="n">
        <v>3.820111111</v>
      </c>
      <c r="F577" s="68" t="n">
        <v>28</v>
      </c>
      <c r="G577" s="68" t="n">
        <v>76</v>
      </c>
      <c r="H577" s="68" t="n">
        <v>76109</v>
      </c>
      <c r="I577" s="69" t="inlineStr">
        <is>
          <t>Valle Del Cauca</t>
        </is>
      </c>
      <c r="J577" s="69" t="inlineStr">
        <is>
          <t>Buenaventura</t>
        </is>
      </c>
      <c r="K577" s="72" t="n">
        <v>4.2</v>
      </c>
      <c r="L577" s="72" t="n">
        <v>3.5</v>
      </c>
      <c r="M577" s="72" t="n">
        <v>2</v>
      </c>
      <c r="N577" s="72" t="n">
        <v>9</v>
      </c>
      <c r="O577" s="72" t="n">
        <v>93</v>
      </c>
      <c r="P577" s="72" t="n">
        <v>9.300000000000001</v>
      </c>
      <c r="Q577" s="72" t="n">
        <v>0</v>
      </c>
      <c r="R577" s="72" t="n">
        <v>0.5</v>
      </c>
      <c r="S577" s="72" t="n">
        <v>0</v>
      </c>
      <c r="T577" s="72" t="n"/>
      <c r="U577" s="72" t="n"/>
      <c r="V577" s="72" t="n"/>
      <c r="W577" s="72" t="n"/>
      <c r="X577" s="72" t="n"/>
      <c r="Y577" s="72" t="n"/>
      <c r="Z577" s="72" t="n"/>
      <c r="AA577" s="72" t="n"/>
      <c r="AB577" s="72" t="n"/>
      <c r="AC577" s="72" t="n"/>
      <c r="AD577" s="72" t="n"/>
      <c r="AE577" s="72" t="n"/>
      <c r="AF577" s="72" t="n"/>
      <c r="AG577" s="72" t="n"/>
      <c r="AH577" s="72" t="n"/>
      <c r="AI577" s="72" t="n"/>
      <c r="AJ577" s="72" t="n"/>
      <c r="AK577" s="72" t="n"/>
      <c r="AL577" s="72" t="n"/>
      <c r="AM577" s="72" t="n"/>
      <c r="AN577" s="72" t="n"/>
      <c r="AO577" s="72" t="n"/>
      <c r="AP577" s="70">
        <f>COUNTIF(K577:AO577,"&gt;=0")</f>
        <v/>
      </c>
      <c r="AQ577" s="70">
        <f>IF(AP577&gt;0,SUM(K577:AO577),"")</f>
        <v/>
      </c>
      <c r="AR577" s="70">
        <f>IFERROR(VLOOKUP(A577,Climatologia_PP!A:U,9+Precipitacion!$E$2,FALSE),"")</f>
        <v/>
      </c>
      <c r="AS577" s="70">
        <f>IFERROR((AQ577/AR577)*100,"")</f>
        <v/>
      </c>
      <c r="AT577" s="70">
        <f>IFERROR(IF(AND((AQ577*$I$2*100/(AR577*AP577))&gt;100+3.33*AQ577-AR577*AP577/$I$2,AR577&lt;30),IF(100+3.33*AQ577-AR577*AP577/$I$2&gt;200,200,100+3.33*AQ577-AR577*AP577/$I$2),IF((AQ577*$I$2*100/(AR577*AP577))&lt;100+AQ577-3.33*AR577*AP577/$I$2,100+AQ577-3.33*AR577*AP577/$I$2,IF((AQ577*$I$2*100/(AR577*AP577))&gt;200,200,(AQ577*$I$2*100/(AR577*AP577))))),"")</f>
        <v/>
      </c>
      <c r="AU577" s="70">
        <f>IF(AP577&gt;0,MAX(K577:AO577),"")</f>
        <v/>
      </c>
      <c r="AV577" s="70">
        <f>IFERROR(VLOOKUP(A577,Maximos!A:AQ,8+(Precipitacion!$E$2-1)*3,FALSE),"")</f>
        <v/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7" s="72">
        <f>IFERROR(AU577-AV577,"NA")</f>
        <v/>
      </c>
    </row>
    <row r="578" ht="15" customHeight="1">
      <c r="A578" s="68" t="n">
        <v>26120150</v>
      </c>
      <c r="B578" s="69" t="inlineStr">
        <is>
          <t>Alcala</t>
        </is>
      </c>
      <c r="C578" s="69" t="inlineStr">
        <is>
          <t>Area Operativa 09 - Cauca-Valle-Caldas</t>
        </is>
      </c>
      <c r="D578" s="70" t="n">
        <v>-75.78630556</v>
      </c>
      <c r="E578" s="70" t="n">
        <v>4.676472222</v>
      </c>
      <c r="F578" s="68" t="n">
        <v>1261</v>
      </c>
      <c r="G578" s="68" t="n">
        <v>76</v>
      </c>
      <c r="H578" s="68" t="n">
        <v>76020</v>
      </c>
      <c r="I578" s="69" t="inlineStr">
        <is>
          <t>Valle Del Cauca</t>
        </is>
      </c>
      <c r="J578" s="69" t="inlineStr">
        <is>
          <t>Alcalá</t>
        </is>
      </c>
      <c r="K578" s="72" t="n">
        <v>4</v>
      </c>
      <c r="L578" s="72" t="n">
        <v>0</v>
      </c>
      <c r="M578" s="72" t="n">
        <v>0</v>
      </c>
      <c r="N578" s="72" t="n">
        <v>0</v>
      </c>
      <c r="O578" s="72" t="n">
        <v>0</v>
      </c>
      <c r="P578" s="72" t="n">
        <v>0</v>
      </c>
      <c r="Q578" s="72" t="n">
        <v>0</v>
      </c>
      <c r="R578" s="72" t="n">
        <v>0</v>
      </c>
      <c r="S578" s="72" t="n">
        <v>0</v>
      </c>
      <c r="T578" s="72" t="n"/>
      <c r="U578" s="72" t="n"/>
      <c r="V578" s="72" t="n"/>
      <c r="W578" s="72" t="n"/>
      <c r="X578" s="72" t="n"/>
      <c r="Y578" s="72" t="n"/>
      <c r="Z578" s="72" t="n"/>
      <c r="AA578" s="72" t="n"/>
      <c r="AB578" s="72" t="n"/>
      <c r="AC578" s="72" t="n"/>
      <c r="AD578" s="72" t="n"/>
      <c r="AE578" s="72" t="n"/>
      <c r="AF578" s="72" t="n"/>
      <c r="AG578" s="72" t="n"/>
      <c r="AH578" s="72" t="n"/>
      <c r="AI578" s="72" t="n"/>
      <c r="AJ578" s="72" t="n"/>
      <c r="AK578" s="72" t="n"/>
      <c r="AL578" s="72" t="n"/>
      <c r="AM578" s="72" t="n"/>
      <c r="AN578" s="72" t="n"/>
      <c r="AO578" s="72" t="n"/>
      <c r="AP578" s="70">
        <f>COUNTIF(K578:AO578,"&gt;=0")</f>
        <v/>
      </c>
      <c r="AQ578" s="70">
        <f>IF(AP578&gt;0,SUM(K578:AO578),"")</f>
        <v/>
      </c>
      <c r="AR578" s="70">
        <f>IFERROR(VLOOKUP(A578,Climatologia_PP!A:U,9+Precipitacion!$E$2,FALSE),"")</f>
        <v/>
      </c>
      <c r="AS578" s="70">
        <f>IFERROR((AQ578/AR578)*100,"")</f>
        <v/>
      </c>
      <c r="AT578" s="70">
        <f>IFERROR(IF(AND((AQ578*$I$2*100/(AR578*AP578))&gt;100+3.33*AQ578-AR578*AP578/$I$2,AR578&lt;30),IF(100+3.33*AQ578-AR578*AP578/$I$2&gt;200,200,100+3.33*AQ578-AR578*AP578/$I$2),IF((AQ578*$I$2*100/(AR578*AP578))&lt;100+AQ578-3.33*AR578*AP578/$I$2,100+AQ578-3.33*AR578*AP578/$I$2,IF((AQ578*$I$2*100/(AR578*AP578))&gt;200,200,(AQ578*$I$2*100/(AR578*AP578))))),"")</f>
        <v/>
      </c>
      <c r="AU578" s="70">
        <f>IF(AP578&gt;0,MAX(K578:AO578),"")</f>
        <v/>
      </c>
      <c r="AV578" s="70">
        <f>IFERROR(VLOOKUP(A578,Maximos!A:AQ,8+(Precipitacion!$E$2-1)*3,FALSE),"")</f>
        <v/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8" s="72">
        <f>IFERROR(AU578-AV578,"NA")</f>
        <v/>
      </c>
    </row>
    <row r="579" ht="15" customHeight="1">
      <c r="A579" s="68" t="n">
        <v>26100830</v>
      </c>
      <c r="B579" s="69" t="inlineStr">
        <is>
          <t>Palmasola</t>
        </is>
      </c>
      <c r="C579" s="69" t="inlineStr">
        <is>
          <t>Area Operativa 09 - Cauca-Valle-Caldas</t>
        </is>
      </c>
      <c r="D579" s="70" t="n">
        <v>-75.96166667</v>
      </c>
      <c r="E579" s="70" t="n">
        <v>4.688416667</v>
      </c>
      <c r="F579" s="68" t="n">
        <v>940</v>
      </c>
      <c r="G579" s="68" t="n">
        <v>76</v>
      </c>
      <c r="H579" s="68" t="n">
        <v>76147</v>
      </c>
      <c r="I579" s="69" t="inlineStr">
        <is>
          <t>Valle Del Cauca</t>
        </is>
      </c>
      <c r="J579" s="69" t="inlineStr">
        <is>
          <t>Cartago</t>
        </is>
      </c>
      <c r="K579" s="72" t="n">
        <v>0</v>
      </c>
      <c r="L579" s="72" t="n">
        <v>0</v>
      </c>
      <c r="M579" s="72" t="n">
        <v>0</v>
      </c>
      <c r="N579" s="72" t="n">
        <v>0</v>
      </c>
      <c r="O579" s="72" t="n">
        <v>0</v>
      </c>
      <c r="P579" s="72" t="n">
        <v>0</v>
      </c>
      <c r="Q579" s="72" t="n">
        <v>0</v>
      </c>
      <c r="R579" s="72" t="n">
        <v>0</v>
      </c>
      <c r="S579" s="72" t="n">
        <v>0</v>
      </c>
      <c r="T579" s="72" t="n"/>
      <c r="U579" s="72" t="n"/>
      <c r="V579" s="72" t="n"/>
      <c r="W579" s="72" t="n"/>
      <c r="X579" s="72" t="n"/>
      <c r="Y579" s="72" t="n"/>
      <c r="Z579" s="72" t="n"/>
      <c r="AA579" s="72" t="n"/>
      <c r="AB579" s="72" t="n"/>
      <c r="AC579" s="72" t="n"/>
      <c r="AD579" s="72" t="n"/>
      <c r="AE579" s="72" t="n"/>
      <c r="AF579" s="72" t="n"/>
      <c r="AG579" s="72" t="n"/>
      <c r="AH579" s="72" t="n"/>
      <c r="AI579" s="72" t="n"/>
      <c r="AJ579" s="72" t="n"/>
      <c r="AK579" s="72" t="n"/>
      <c r="AL579" s="72" t="n"/>
      <c r="AM579" s="72" t="n"/>
      <c r="AN579" s="72" t="n"/>
      <c r="AO579" s="72" t="n"/>
      <c r="AP579" s="70">
        <f>COUNTIF(K579:AO579,"&gt;=0")</f>
        <v/>
      </c>
      <c r="AQ579" s="70">
        <f>IF(AP579&gt;0,SUM(K579:AO579),"")</f>
        <v/>
      </c>
      <c r="AR579" s="70">
        <f>IFERROR(VLOOKUP(A579,Climatologia_PP!A:U,9+Precipitacion!$E$2,FALSE),"")</f>
        <v/>
      </c>
      <c r="AS579" s="70">
        <f>IFERROR((AQ579/AR579)*100,"")</f>
        <v/>
      </c>
      <c r="AT579" s="70">
        <f>IFERROR(IF(AND((AQ579*$I$2*100/(AR579*AP579))&gt;100+3.33*AQ579-AR579*AP579/$I$2,AR579&lt;30),IF(100+3.33*AQ579-AR579*AP579/$I$2&gt;200,200,100+3.33*AQ579-AR579*AP579/$I$2),IF((AQ579*$I$2*100/(AR579*AP579))&lt;100+AQ579-3.33*AR579*AP579/$I$2,100+AQ579-3.33*AR579*AP579/$I$2,IF((AQ579*$I$2*100/(AR579*AP579))&gt;200,200,(AQ579*$I$2*100/(AR579*AP579))))),"")</f>
        <v/>
      </c>
      <c r="AU579" s="70">
        <f>IF(AP579&gt;0,MAX(K579:AO579),"")</f>
        <v/>
      </c>
      <c r="AV579" s="70">
        <f>IFERROR(VLOOKUP(A579,Maximos!A:AQ,8+(Precipitacion!$E$2-1)*3,FALSE),"")</f>
        <v/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9" s="72">
        <f>IFERROR(AU579-AV579,"NA")</f>
        <v/>
      </c>
    </row>
    <row r="580" ht="15" customHeight="1">
      <c r="A580" s="68" t="n">
        <v>26145020</v>
      </c>
      <c r="B580" s="69" t="inlineStr">
        <is>
          <t>Bellavista</t>
        </is>
      </c>
      <c r="C580" s="69" t="inlineStr">
        <is>
          <t>Area Operativa 09 - Cauca-Valle-Caldas</t>
        </is>
      </c>
      <c r="D580" s="70" t="n">
        <v>-75.800138889</v>
      </c>
      <c r="E580" s="70" t="n">
        <v>5.275944444</v>
      </c>
      <c r="F580" s="68" t="n">
        <v>1984</v>
      </c>
      <c r="G580" s="68" t="n">
        <v>17</v>
      </c>
      <c r="H580" s="68" t="n">
        <v>17042</v>
      </c>
      <c r="I580" s="69" t="inlineStr">
        <is>
          <t>Caldas</t>
        </is>
      </c>
      <c r="J580" s="69" t="inlineStr">
        <is>
          <t>Anserma</t>
        </is>
      </c>
      <c r="K580" s="72" t="n">
        <v>0</v>
      </c>
      <c r="L580" s="72" t="n">
        <v>1</v>
      </c>
      <c r="M580" s="72" t="n">
        <v>0</v>
      </c>
      <c r="N580" s="72" t="n">
        <v>0</v>
      </c>
      <c r="O580" s="72" t="n">
        <v>0</v>
      </c>
      <c r="P580" s="72" t="n">
        <v>0</v>
      </c>
      <c r="Q580" s="72" t="n">
        <v>0</v>
      </c>
      <c r="R580" s="72" t="n">
        <v>0</v>
      </c>
      <c r="S580" s="72" t="n">
        <v>0</v>
      </c>
      <c r="T580" s="72" t="n"/>
      <c r="U580" s="72" t="n"/>
      <c r="V580" s="72" t="n"/>
      <c r="W580" s="72" t="n"/>
      <c r="X580" s="72" t="n"/>
      <c r="Y580" s="72" t="n"/>
      <c r="Z580" s="72" t="n"/>
      <c r="AA580" s="72" t="n"/>
      <c r="AB580" s="72" t="n"/>
      <c r="AC580" s="72" t="n"/>
      <c r="AD580" s="72" t="n"/>
      <c r="AE580" s="72" t="n"/>
      <c r="AF580" s="72" t="n"/>
      <c r="AG580" s="72" t="n"/>
      <c r="AH580" s="72" t="n"/>
      <c r="AI580" s="72" t="n"/>
      <c r="AJ580" s="72" t="n"/>
      <c r="AK580" s="72" t="n"/>
      <c r="AL580" s="72" t="n"/>
      <c r="AM580" s="72" t="n"/>
      <c r="AN580" s="72" t="n"/>
      <c r="AO580" s="72" t="n"/>
      <c r="AP580" s="70">
        <f>COUNTIF(K580:AO580,"&gt;=0")</f>
        <v/>
      </c>
      <c r="AQ580" s="70">
        <f>IF(AP580&gt;0,SUM(K580:AO580),"")</f>
        <v/>
      </c>
      <c r="AR580" s="70">
        <f>IFERROR(VLOOKUP(A580,Climatologia_PP!A:U,9+Precipitacion!$E$2,FALSE),"")</f>
        <v/>
      </c>
      <c r="AS580" s="70">
        <f>IFERROR((AQ580/AR580)*100,"")</f>
        <v/>
      </c>
      <c r="AT580" s="70">
        <f>IFERROR(IF(AND((AQ580*$I$2*100/(AR580*AP580))&gt;100+3.33*AQ580-AR580*AP580/$I$2,AR580&lt;30),IF(100+3.33*AQ580-AR580*AP580/$I$2&gt;200,200,100+3.33*AQ580-AR580*AP580/$I$2),IF((AQ580*$I$2*100/(AR580*AP580))&lt;100+AQ580-3.33*AR580*AP580/$I$2,100+AQ580-3.33*AR580*AP580/$I$2,IF((AQ580*$I$2*100/(AR580*AP580))&gt;200,200,(AQ580*$I$2*100/(AR580*AP580))))),"")</f>
        <v/>
      </c>
      <c r="AU580" s="70">
        <f>IF(AP580&gt;0,MAX(K580:AO580),"")</f>
        <v/>
      </c>
      <c r="AV580" s="70">
        <f>IFERROR(VLOOKUP(A580,Maximos!A:AQ,8+(Precipitacion!$E$2-1)*3,FALSE),"")</f>
        <v/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0" s="72">
        <f>IFERROR(AU580-AV580,"NA")</f>
        <v/>
      </c>
    </row>
    <row r="581" ht="15" customHeight="1">
      <c r="A581" s="68" t="n">
        <v>26025090</v>
      </c>
      <c r="B581" s="69" t="inlineStr">
        <is>
          <t>Venta De Cajibio</t>
        </is>
      </c>
      <c r="C581" s="69" t="inlineStr">
        <is>
          <t>Area Operativa 09 - Cauca-Valle-Caldas</t>
        </is>
      </c>
      <c r="D581" s="70" t="n">
        <v>-76.561833333</v>
      </c>
      <c r="E581" s="70" t="n">
        <v>2.58475</v>
      </c>
      <c r="F581" s="68" t="n">
        <v>1850</v>
      </c>
      <c r="G581" s="68" t="n">
        <v>19</v>
      </c>
      <c r="H581" s="68" t="n">
        <v>19130</v>
      </c>
      <c r="I581" s="69" t="inlineStr">
        <is>
          <t>Cauca</t>
        </is>
      </c>
      <c r="J581" s="69" t="inlineStr">
        <is>
          <t>Cajibío</t>
        </is>
      </c>
      <c r="K581" s="72" t="n">
        <v>0</v>
      </c>
      <c r="L581" s="72" t="n">
        <v>0</v>
      </c>
      <c r="M581" s="72" t="n">
        <v>0</v>
      </c>
      <c r="N581" s="72" t="n">
        <v>0</v>
      </c>
      <c r="O581" s="72" t="n">
        <v/>
      </c>
      <c r="P581" s="72" t="n">
        <v/>
      </c>
      <c r="Q581" s="72" t="n">
        <v>0</v>
      </c>
      <c r="R581" s="72" t="n">
        <v>0</v>
      </c>
      <c r="S581" s="72" t="n">
        <v/>
      </c>
      <c r="T581" s="72" t="n"/>
      <c r="U581" s="72" t="n"/>
      <c r="V581" s="72" t="n"/>
      <c r="W581" s="72" t="n"/>
      <c r="X581" s="72" t="n"/>
      <c r="Y581" s="72" t="n"/>
      <c r="Z581" s="72" t="n"/>
      <c r="AA581" s="72" t="n"/>
      <c r="AB581" s="72" t="n"/>
      <c r="AC581" s="72" t="n"/>
      <c r="AD581" s="72" t="n"/>
      <c r="AE581" s="72" t="n"/>
      <c r="AF581" s="72" t="n"/>
      <c r="AG581" s="72" t="n"/>
      <c r="AH581" s="72" t="n"/>
      <c r="AI581" s="72" t="n"/>
      <c r="AJ581" s="72" t="n"/>
      <c r="AK581" s="72" t="n"/>
      <c r="AL581" s="72" t="n"/>
      <c r="AM581" s="72" t="n"/>
      <c r="AN581" s="72" t="n"/>
      <c r="AO581" s="72" t="n"/>
      <c r="AP581" s="70">
        <f>COUNTIF(K581:AO581,"&gt;=0")</f>
        <v/>
      </c>
      <c r="AQ581" s="70">
        <f>IF(AP581&gt;0,SUM(K581:AO581),"")</f>
        <v/>
      </c>
      <c r="AR581" s="70">
        <f>IFERROR(VLOOKUP(A581,Climatologia_PP!A:U,9+Precipitacion!$E$2,FALSE),"")</f>
        <v/>
      </c>
      <c r="AS581" s="70">
        <f>IFERROR((AQ581/AR581)*100,"")</f>
        <v/>
      </c>
      <c r="AT581" s="70">
        <f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>
        <f>IF(AP581&gt;0,MAX(K581:AO581),"")</f>
        <v/>
      </c>
      <c r="AV581" s="70">
        <f>IFERROR(VLOOKUP(A581,Maximos!A:AQ,8+(Precipitacion!$E$2-1)*3,FALSE),"")</f>
        <v/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1" s="72">
        <f>IFERROR(AU581-AV581,"NA")</f>
        <v/>
      </c>
    </row>
    <row r="582" ht="15" customHeight="1">
      <c r="A582" s="68" t="n">
        <v>26020030</v>
      </c>
      <c r="B582" s="69" t="inlineStr">
        <is>
          <t>Piendamo</t>
        </is>
      </c>
      <c r="C582" s="69" t="inlineStr">
        <is>
          <t>Area Operativa 09 - Cauca-Valle-Caldas</t>
        </is>
      </c>
      <c r="D582" s="70" t="n">
        <v>-76.53611110999999</v>
      </c>
      <c r="E582" s="70" t="n">
        <v>2.642694444</v>
      </c>
      <c r="F582" s="68" t="n">
        <v>1872</v>
      </c>
      <c r="G582" s="68" t="n">
        <v>19</v>
      </c>
      <c r="H582" s="68" t="n">
        <v>19548</v>
      </c>
      <c r="I582" s="69" t="inlineStr">
        <is>
          <t>Cauca</t>
        </is>
      </c>
      <c r="J582" s="69" t="inlineStr">
        <is>
          <t>Piendamó - Tunía</t>
        </is>
      </c>
      <c r="K582" s="72" t="n">
        <v>0</v>
      </c>
      <c r="L582" s="72" t="n">
        <v>0</v>
      </c>
      <c r="M582" s="72" t="n">
        <v>0</v>
      </c>
      <c r="N582" s="72" t="n">
        <v>0</v>
      </c>
      <c r="O582" s="72" t="n">
        <v>0</v>
      </c>
      <c r="P582" s="72" t="n">
        <v>0</v>
      </c>
      <c r="Q582" s="72" t="n">
        <v>0</v>
      </c>
      <c r="R582" s="72" t="n">
        <v>0</v>
      </c>
      <c r="S582" s="72" t="n">
        <v>0</v>
      </c>
      <c r="T582" s="72" t="n"/>
      <c r="U582" s="72" t="n"/>
      <c r="V582" s="72" t="n"/>
      <c r="W582" s="72" t="n"/>
      <c r="X582" s="72" t="n"/>
      <c r="Y582" s="72" t="n"/>
      <c r="Z582" s="72" t="n"/>
      <c r="AA582" s="72" t="n"/>
      <c r="AB582" s="72" t="n"/>
      <c r="AC582" s="72" t="n"/>
      <c r="AD582" s="72" t="n"/>
      <c r="AE582" s="72" t="n"/>
      <c r="AF582" s="72" t="n"/>
      <c r="AG582" s="72" t="n"/>
      <c r="AH582" s="72" t="n"/>
      <c r="AI582" s="72" t="n"/>
      <c r="AJ582" s="72" t="n"/>
      <c r="AK582" s="72" t="n"/>
      <c r="AL582" s="72" t="n"/>
      <c r="AM582" s="72" t="n"/>
      <c r="AN582" s="72" t="n"/>
      <c r="AO582" s="72" t="n"/>
      <c r="AP582" s="70">
        <f>COUNTIF(K582:AO582,"&gt;=0")</f>
        <v/>
      </c>
      <c r="AQ582" s="70">
        <f>IF(AP582&gt;0,SUM(K582:AO582),"")</f>
        <v/>
      </c>
      <c r="AR582" s="70">
        <f>IFERROR(VLOOKUP(A582,Climatologia_PP!A:U,9+Precipitacion!$E$2,FALSE),"")</f>
        <v/>
      </c>
      <c r="AS582" s="70">
        <f>IFERROR((AQ582/AR582)*100,"")</f>
        <v/>
      </c>
      <c r="AT582" s="70">
        <f>IFERROR(IF(AND((AQ582*$I$2*100/(AR582*AP582))&gt;100+3.33*AQ582-AR582*AP582/$I$2,AR582&lt;30),IF(100+3.33*AQ582-AR582*AP582/$I$2&gt;200,200,100+3.33*AQ582-AR582*AP582/$I$2),IF((AQ582*$I$2*100/(AR582*AP582))&lt;100+AQ582-3.33*AR582*AP582/$I$2,100+AQ582-3.33*AR582*AP582/$I$2,IF((AQ582*$I$2*100/(AR582*AP582))&gt;200,200,(AQ582*$I$2*100/(AR582*AP582))))),"")</f>
        <v/>
      </c>
      <c r="AU582" s="70">
        <f>IF(AP582&gt;0,MAX(K582:AO582),"")</f>
        <v/>
      </c>
      <c r="AV582" s="70">
        <f>IFERROR(VLOOKUP(A582,Maximos!A:AQ,8+(Precipitacion!$E$2-1)*3,FALSE),"")</f>
        <v/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2" s="72">
        <f>IFERROR(AU582-AV582,"NA")</f>
        <v/>
      </c>
    </row>
    <row r="583" ht="15" customHeight="1">
      <c r="A583" s="68" t="n">
        <v>26105140</v>
      </c>
      <c r="B583" s="69" t="inlineStr">
        <is>
          <t>Barragan</t>
        </is>
      </c>
      <c r="C583" s="69" t="inlineStr">
        <is>
          <t>Area Operativa 09 - Cauca-Valle-Caldas</t>
        </is>
      </c>
      <c r="D583" s="70" t="n">
        <v>-75.88802777799999</v>
      </c>
      <c r="E583" s="70" t="n">
        <v>4.033055556</v>
      </c>
      <c r="F583" s="68" t="n">
        <v>2902</v>
      </c>
      <c r="G583" s="68" t="n">
        <v>76</v>
      </c>
      <c r="H583" s="68" t="n">
        <v>76834</v>
      </c>
      <c r="I583" s="69" t="inlineStr">
        <is>
          <t>Valle Del Cauca</t>
        </is>
      </c>
      <c r="J583" s="69" t="inlineStr">
        <is>
          <t>Tuluá</t>
        </is>
      </c>
      <c r="K583" s="72" t="n">
        <v>10</v>
      </c>
      <c r="L583" s="72" t="n">
        <v>0</v>
      </c>
      <c r="M583" s="72" t="n">
        <v>0</v>
      </c>
      <c r="N583" s="72" t="n">
        <v>0</v>
      </c>
      <c r="O583" s="72" t="n">
        <v>0</v>
      </c>
      <c r="P583" s="72" t="n">
        <v>0</v>
      </c>
      <c r="Q583" s="72" t="n">
        <v>0</v>
      </c>
      <c r="R583" s="72" t="n">
        <v/>
      </c>
      <c r="S583" s="72" t="n">
        <v/>
      </c>
      <c r="T583" s="72" t="n"/>
      <c r="U583" s="72" t="n"/>
      <c r="V583" s="72" t="n"/>
      <c r="W583" s="72" t="n"/>
      <c r="X583" s="72" t="n"/>
      <c r="Y583" s="72" t="n"/>
      <c r="Z583" s="72" t="n"/>
      <c r="AA583" s="72" t="n"/>
      <c r="AB583" s="72" t="n"/>
      <c r="AC583" s="72" t="n"/>
      <c r="AD583" s="72" t="n"/>
      <c r="AE583" s="72" t="n"/>
      <c r="AF583" s="72" t="n"/>
      <c r="AG583" s="72" t="n"/>
      <c r="AH583" s="72" t="n"/>
      <c r="AI583" s="72" t="n"/>
      <c r="AJ583" s="72" t="n"/>
      <c r="AK583" s="72" t="n"/>
      <c r="AL583" s="72" t="n"/>
      <c r="AM583" s="72" t="n"/>
      <c r="AN583" s="72" t="n"/>
      <c r="AO583" s="72" t="n"/>
      <c r="AP583" s="70">
        <f>COUNTIF(K583:AO583,"&gt;=0")</f>
        <v/>
      </c>
      <c r="AQ583" s="70">
        <f>IF(AP583&gt;0,SUM(K583:AO583),"")</f>
        <v/>
      </c>
      <c r="AR583" s="70">
        <f>IFERROR(VLOOKUP(A583,Climatologia_PP!A:U,9+Precipitacion!$E$2,FALSE),"")</f>
        <v/>
      </c>
      <c r="AS583" s="70">
        <f>IFERROR((AQ583/AR583)*100,"")</f>
        <v/>
      </c>
      <c r="AT583" s="70">
        <f>IFERROR(IF(AND((AQ583*$I$2*100/(AR583*AP583))&gt;100+3.33*AQ583-AR583*AP583/$I$2,AR583&lt;30),IF(100+3.33*AQ583-AR583*AP583/$I$2&gt;200,200,100+3.33*AQ583-AR583*AP583/$I$2),IF((AQ583*$I$2*100/(AR583*AP583))&lt;100+AQ583-3.33*AR583*AP583/$I$2,100+AQ583-3.33*AR583*AP583/$I$2,IF((AQ583*$I$2*100/(AR583*AP583))&gt;200,200,(AQ583*$I$2*100/(AR583*AP583))))),"")</f>
        <v/>
      </c>
      <c r="AU583" s="70">
        <f>IF(AP583&gt;0,MAX(K583:AO583),"")</f>
        <v/>
      </c>
      <c r="AV583" s="70">
        <f>IFERROR(VLOOKUP(A583,Maximos!A:AQ,8+(Precipitacion!$E$2-1)*3,FALSE),"")</f>
        <v/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3" s="72">
        <f>IFERROR(AU583-AV583,"NA")</f>
        <v/>
      </c>
    </row>
    <row r="584" ht="15" customHeight="1">
      <c r="A584" s="68" t="n">
        <v>26130560</v>
      </c>
      <c r="B584" s="69" t="inlineStr">
        <is>
          <t>Pez Fresco</t>
        </is>
      </c>
      <c r="C584" s="69" t="inlineStr">
        <is>
          <t>Area Operativa 09 - Cauca-Valle-Caldas</t>
        </is>
      </c>
      <c r="D584" s="70" t="n">
        <v>-75.57555556</v>
      </c>
      <c r="E584" s="70" t="n">
        <v>4.732722222</v>
      </c>
      <c r="F584" s="68" t="n">
        <v>1875</v>
      </c>
      <c r="G584" s="68" t="n">
        <v>66</v>
      </c>
      <c r="H584" s="68" t="n">
        <v>66682</v>
      </c>
      <c r="I584" s="69" t="inlineStr">
        <is>
          <t>Risaralda</t>
        </is>
      </c>
      <c r="J584" s="69" t="inlineStr">
        <is>
          <t>Santa Rosa De Cabal</t>
        </is>
      </c>
      <c r="K584" s="72" t="n">
        <v>2</v>
      </c>
      <c r="L584" s="72" t="n">
        <v>0</v>
      </c>
      <c r="M584" s="72" t="n">
        <v>0</v>
      </c>
      <c r="N584" s="72" t="n">
        <v>0</v>
      </c>
      <c r="O584" s="72" t="n">
        <v>0</v>
      </c>
      <c r="P584" s="72" t="n">
        <v>0</v>
      </c>
      <c r="Q584" s="72" t="n">
        <v>0</v>
      </c>
      <c r="R584" s="72" t="n">
        <v>0</v>
      </c>
      <c r="S584" s="72" t="n">
        <v/>
      </c>
      <c r="T584" s="72" t="n"/>
      <c r="U584" s="72" t="n"/>
      <c r="V584" s="72" t="n"/>
      <c r="W584" s="72" t="n"/>
      <c r="X584" s="72" t="n"/>
      <c r="Y584" s="72" t="n"/>
      <c r="Z584" s="72" t="n"/>
      <c r="AA584" s="72" t="n"/>
      <c r="AB584" s="72" t="n"/>
      <c r="AC584" s="72" t="n"/>
      <c r="AD584" s="72" t="n"/>
      <c r="AE584" s="72" t="n"/>
      <c r="AF584" s="72" t="n"/>
      <c r="AG584" s="72" t="n"/>
      <c r="AH584" s="72" t="n"/>
      <c r="AI584" s="72" t="n"/>
      <c r="AJ584" s="72" t="n"/>
      <c r="AK584" s="72" t="n"/>
      <c r="AL584" s="72" t="n"/>
      <c r="AM584" s="72" t="n"/>
      <c r="AN584" s="72" t="n"/>
      <c r="AO584" s="72" t="n"/>
      <c r="AP584" s="70">
        <f>COUNTIF(K584:AO584,"&gt;=0")</f>
        <v/>
      </c>
      <c r="AQ584" s="70">
        <f>IF(AP584&gt;0,SUM(K584:AO584),"")</f>
        <v/>
      </c>
      <c r="AR584" s="70">
        <f>IFERROR(VLOOKUP(A584,Climatologia_PP!A:U,9+Precipitacion!$E$2,FALSE),"")</f>
        <v/>
      </c>
      <c r="AS584" s="70">
        <f>IFERROR((AQ584/AR584)*100,"")</f>
        <v/>
      </c>
      <c r="AT584" s="70">
        <f>IFERROR(IF(AND((AQ584*$I$2*100/(AR584*AP584))&gt;100+3.33*AQ584-AR584*AP584/$I$2,AR584&lt;30),IF(100+3.33*AQ584-AR584*AP584/$I$2&gt;200,200,100+3.33*AQ584-AR584*AP584/$I$2),IF((AQ584*$I$2*100/(AR584*AP584))&lt;100+AQ584-3.33*AR584*AP584/$I$2,100+AQ584-3.33*AR584*AP584/$I$2,IF((AQ584*$I$2*100/(AR584*AP584))&gt;200,200,(AQ584*$I$2*100/(AR584*AP584))))),"")</f>
        <v/>
      </c>
      <c r="AU584" s="70">
        <f>IF(AP584&gt;0,MAX(K584:AO584),"")</f>
        <v/>
      </c>
      <c r="AV584" s="70">
        <f>IFERROR(VLOOKUP(A584,Maximos!A:AQ,8+(Precipitacion!$E$2-1)*3,FALSE),"")</f>
        <v/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4" s="72">
        <f>IFERROR(AU584-AV584,"NA")</f>
        <v/>
      </c>
    </row>
    <row r="585" ht="15" customHeight="1">
      <c r="A585" s="68" t="n">
        <v>26170290</v>
      </c>
      <c r="B585" s="69" t="inlineStr">
        <is>
          <t>Riosucio</t>
        </is>
      </c>
      <c r="C585" s="69" t="inlineStr">
        <is>
          <t>Area Operativa 09 - Cauca-Valle-Caldas</t>
        </is>
      </c>
      <c r="D585" s="70" t="n">
        <v>-75.73025</v>
      </c>
      <c r="E585" s="70" t="n">
        <v>5.424777778</v>
      </c>
      <c r="F585" s="68" t="n">
        <v>1946</v>
      </c>
      <c r="G585" s="68" t="n">
        <v>17</v>
      </c>
      <c r="H585" s="68" t="n">
        <v>17614</v>
      </c>
      <c r="I585" s="69" t="inlineStr">
        <is>
          <t>Caldas</t>
        </is>
      </c>
      <c r="J585" s="69" t="inlineStr">
        <is>
          <t>Riosucio</t>
        </is>
      </c>
      <c r="K585" s="72" t="n">
        <v>0</v>
      </c>
      <c r="L585" s="72" t="n">
        <v>0</v>
      </c>
      <c r="M585" s="72" t="n">
        <v>0</v>
      </c>
      <c r="N585" s="72" t="n">
        <v>0</v>
      </c>
      <c r="O585" s="72" t="n">
        <v>0</v>
      </c>
      <c r="P585" s="72" t="n">
        <v>0</v>
      </c>
      <c r="Q585" s="72" t="n">
        <v>0</v>
      </c>
      <c r="R585" s="72" t="n">
        <v>0</v>
      </c>
      <c r="S585" s="72" t="n">
        <v>0</v>
      </c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  <c r="AC585" s="72" t="n"/>
      <c r="AD585" s="72" t="n"/>
      <c r="AE585" s="72" t="n"/>
      <c r="AF585" s="72" t="n"/>
      <c r="AG585" s="72" t="n"/>
      <c r="AH585" s="72" t="n"/>
      <c r="AI585" s="72" t="n"/>
      <c r="AJ585" s="72" t="n"/>
      <c r="AK585" s="72" t="n"/>
      <c r="AL585" s="72" t="n"/>
      <c r="AM585" s="72" t="n"/>
      <c r="AN585" s="72" t="n"/>
      <c r="AO585" s="72" t="n"/>
      <c r="AP585" s="70">
        <f>COUNTIF(K585:AO585,"&gt;=0")</f>
        <v/>
      </c>
      <c r="AQ585" s="70">
        <f>IF(AP585&gt;0,SUM(K585:AO585),"")</f>
        <v/>
      </c>
      <c r="AR585" s="70">
        <f>IFERROR(VLOOKUP(A585,Climatologia_PP!A:U,9+Precipitacion!$E$2,FALSE),"")</f>
        <v/>
      </c>
      <c r="AS585" s="70">
        <f>IFERROR((AQ585/AR585)*100,"")</f>
        <v/>
      </c>
      <c r="AT585" s="70">
        <f>IFERROR(IF(AND((AQ585*$I$2*100/(AR585*AP585))&gt;100+3.33*AQ585-AR585*AP585/$I$2,AR585&lt;30),IF(100+3.33*AQ585-AR585*AP585/$I$2&gt;200,200,100+3.33*AQ585-AR585*AP585/$I$2),IF((AQ585*$I$2*100/(AR585*AP585))&lt;100+AQ585-3.33*AR585*AP585/$I$2,100+AQ585-3.33*AR585*AP585/$I$2,IF((AQ585*$I$2*100/(AR585*AP585))&gt;200,200,(AQ585*$I$2*100/(AR585*AP585))))),"")</f>
        <v/>
      </c>
      <c r="AU585" s="70">
        <f>IF(AP585&gt;0,MAX(K585:AO585),"")</f>
        <v/>
      </c>
      <c r="AV585" s="70">
        <f>IFERROR(VLOOKUP(A585,Maximos!A:AQ,8+(Precipitacion!$E$2-1)*3,FALSE),"")</f>
        <v/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5" s="72">
        <f>IFERROR(AU585-AV585,"NA")</f>
        <v/>
      </c>
    </row>
    <row r="586" ht="15" customHeight="1">
      <c r="A586" s="68" t="n">
        <v>26025100</v>
      </c>
      <c r="B586" s="69" t="inlineStr">
        <is>
          <t>Tunia</t>
        </is>
      </c>
      <c r="C586" s="69" t="inlineStr">
        <is>
          <t>Area Operativa 09 - Cauca-Valle-Caldas</t>
        </is>
      </c>
      <c r="D586" s="70" t="n">
        <v>-76.52633333</v>
      </c>
      <c r="E586" s="70" t="n">
        <v>2.674472222</v>
      </c>
      <c r="F586" s="68" t="n">
        <v>1822</v>
      </c>
      <c r="G586" s="68" t="n">
        <v>19</v>
      </c>
      <c r="H586" s="68" t="n">
        <v>19548</v>
      </c>
      <c r="I586" s="69" t="inlineStr">
        <is>
          <t>Cauca</t>
        </is>
      </c>
      <c r="J586" s="69" t="inlineStr">
        <is>
          <t>Piendamó - Tunía</t>
        </is>
      </c>
      <c r="K586" s="72" t="n">
        <v>0</v>
      </c>
      <c r="L586" s="72" t="n">
        <v>0</v>
      </c>
      <c r="M586" s="72" t="n">
        <v>0</v>
      </c>
      <c r="N586" s="72" t="n">
        <v>0</v>
      </c>
      <c r="O586" s="72" t="n">
        <v>0</v>
      </c>
      <c r="P586" s="72" t="n">
        <v>0</v>
      </c>
      <c r="Q586" s="72" t="n">
        <v>0</v>
      </c>
      <c r="R586" s="72" t="n">
        <v>0</v>
      </c>
      <c r="S586" s="72" t="n">
        <v>0</v>
      </c>
      <c r="T586" s="72" t="n"/>
      <c r="U586" s="72" t="n"/>
      <c r="V586" s="72" t="n"/>
      <c r="W586" s="72" t="n"/>
      <c r="X586" s="72" t="n"/>
      <c r="Y586" s="72" t="n"/>
      <c r="Z586" s="72" t="n"/>
      <c r="AA586" s="72" t="n"/>
      <c r="AB586" s="72" t="n"/>
      <c r="AC586" s="72" t="n"/>
      <c r="AD586" s="72" t="n"/>
      <c r="AE586" s="72" t="n"/>
      <c r="AF586" s="72" t="n"/>
      <c r="AG586" s="72" t="n"/>
      <c r="AH586" s="72" t="n"/>
      <c r="AI586" s="72" t="n"/>
      <c r="AJ586" s="72" t="n"/>
      <c r="AK586" s="72" t="n"/>
      <c r="AL586" s="72" t="n"/>
      <c r="AM586" s="72" t="n"/>
      <c r="AN586" s="72" t="n"/>
      <c r="AO586" s="72" t="n"/>
      <c r="AP586" s="70">
        <f>COUNTIF(K586:AO586,"&gt;=0")</f>
        <v/>
      </c>
      <c r="AQ586" s="70">
        <f>IF(AP586&gt;0,SUM(K586:AO586),"")</f>
        <v/>
      </c>
      <c r="AR586" s="70">
        <f>IFERROR(VLOOKUP(A586,Climatologia_PP!A:U,9+Precipitacion!$E$2,FALSE),"")</f>
        <v/>
      </c>
      <c r="AS586" s="70">
        <f>IFERROR((AQ586/AR586)*100,"")</f>
        <v/>
      </c>
      <c r="AT586" s="70">
        <f>IFERROR(IF(AND((AQ586*$I$2*100/(AR586*AP586))&gt;100+3.33*AQ586-AR586*AP586/$I$2,AR586&lt;30),IF(100+3.33*AQ586-AR586*AP586/$I$2&gt;200,200,100+3.33*AQ586-AR586*AP586/$I$2),IF((AQ586*$I$2*100/(AR586*AP586))&lt;100+AQ586-3.33*AR586*AP586/$I$2,100+AQ586-3.33*AR586*AP586/$I$2,IF((AQ586*$I$2*100/(AR586*AP586))&gt;200,200,(AQ586*$I$2*100/(AR586*AP586))))),"")</f>
        <v/>
      </c>
      <c r="AU586" s="70">
        <f>IF(AP586&gt;0,MAX(K586:AO586),"")</f>
        <v/>
      </c>
      <c r="AV586" s="70">
        <f>IFERROR(VLOOKUP(A586,Maximos!A:AQ,8+(Precipitacion!$E$2-1)*3,FALSE),"")</f>
        <v/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6" s="72">
        <f>IFERROR(AU586-AV586,"NA")</f>
        <v/>
      </c>
    </row>
    <row r="587" ht="15" customHeight="1">
      <c r="A587" s="68" t="n">
        <v>26100770</v>
      </c>
      <c r="B587" s="69" t="inlineStr">
        <is>
          <t>Ceilan</t>
        </is>
      </c>
      <c r="C587" s="69" t="inlineStr">
        <is>
          <t>Area Operativa 09 - Cauca-Valle-Caldas</t>
        </is>
      </c>
      <c r="D587" s="70" t="n">
        <v>-76.04252778</v>
      </c>
      <c r="E587" s="70" t="n">
        <v>4.114305556</v>
      </c>
      <c r="F587" s="68" t="n">
        <v>1382</v>
      </c>
      <c r="G587" s="68" t="n">
        <v>76</v>
      </c>
      <c r="H587" s="68" t="n">
        <v>76113</v>
      </c>
      <c r="I587" s="69" t="inlineStr">
        <is>
          <t>Valle Del Cauca</t>
        </is>
      </c>
      <c r="J587" s="69" t="inlineStr">
        <is>
          <t>Bugalagrande</t>
        </is>
      </c>
      <c r="K587" s="72" t="n">
        <v>0</v>
      </c>
      <c r="L587" s="72" t="n">
        <v>0</v>
      </c>
      <c r="M587" s="72" t="n">
        <v>0</v>
      </c>
      <c r="N587" s="72" t="n">
        <v>0</v>
      </c>
      <c r="O587" s="72" t="n">
        <v>0</v>
      </c>
      <c r="P587" s="72" t="n">
        <v>0</v>
      </c>
      <c r="Q587" s="72" t="n">
        <v>0</v>
      </c>
      <c r="R587" s="72" t="n">
        <v>0</v>
      </c>
      <c r="S587" s="72" t="n">
        <v>0</v>
      </c>
      <c r="T587" s="72" t="n"/>
      <c r="U587" s="72" t="n"/>
      <c r="V587" s="72" t="n"/>
      <c r="W587" s="72" t="n"/>
      <c r="X587" s="72" t="n"/>
      <c r="Y587" s="72" t="n"/>
      <c r="Z587" s="72" t="n"/>
      <c r="AA587" s="72" t="n"/>
      <c r="AB587" s="72" t="n"/>
      <c r="AC587" s="72" t="n"/>
      <c r="AD587" s="72" t="n"/>
      <c r="AE587" s="72" t="n"/>
      <c r="AF587" s="72" t="n"/>
      <c r="AG587" s="72" t="n"/>
      <c r="AH587" s="72" t="n"/>
      <c r="AI587" s="72" t="n"/>
      <c r="AJ587" s="72" t="n"/>
      <c r="AK587" s="72" t="n"/>
      <c r="AL587" s="72" t="n"/>
      <c r="AM587" s="72" t="n"/>
      <c r="AN587" s="72" t="n"/>
      <c r="AO587" s="72" t="n"/>
      <c r="AP587" s="70">
        <f>COUNTIF(K587:AO587,"&gt;=0")</f>
        <v/>
      </c>
      <c r="AQ587" s="70">
        <f>IF(AP587&gt;0,SUM(K587:AO587),"")</f>
        <v/>
      </c>
      <c r="AR587" s="70">
        <f>IFERROR(VLOOKUP(A587,Climatologia_PP!A:U,9+Precipitacion!$E$2,FALSE),"")</f>
        <v/>
      </c>
      <c r="AS587" s="70">
        <f>IFERROR((AQ587/AR587)*100,"")</f>
        <v/>
      </c>
      <c r="AT587" s="70">
        <f>IFERROR(IF(AND((AQ587*$I$2*100/(AR587*AP587))&gt;100+3.33*AQ587-AR587*AP587/$I$2,AR587&lt;30),IF(100+3.33*AQ587-AR587*AP587/$I$2&gt;200,200,100+3.33*AQ587-AR587*AP587/$I$2),IF((AQ587*$I$2*100/(AR587*AP587))&lt;100+AQ587-3.33*AR587*AP587/$I$2,100+AQ587-3.33*AR587*AP587/$I$2,IF((AQ587*$I$2*100/(AR587*AP587))&gt;200,200,(AQ587*$I$2*100/(AR587*AP587))))),"")</f>
        <v/>
      </c>
      <c r="AU587" s="70">
        <f>IF(AP587&gt;0,MAX(K587:AO587),"")</f>
        <v/>
      </c>
      <c r="AV587" s="70">
        <f>IFERROR(VLOOKUP(A587,Maximos!A:AQ,8+(Precipitacion!$E$2-1)*3,FALSE),"")</f>
        <v/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7" s="72">
        <f>IFERROR(AU587-AV587,"NA")</f>
        <v/>
      </c>
    </row>
    <row r="588" ht="15" customHeight="1">
      <c r="A588" s="68" t="n">
        <v>54030020</v>
      </c>
      <c r="B588" s="69" t="inlineStr">
        <is>
          <t>Naranjal</t>
        </is>
      </c>
      <c r="C588" s="69" t="inlineStr">
        <is>
          <t>Area Operativa 09 - Cauca-Valle-Caldas</t>
        </is>
      </c>
      <c r="D588" s="70" t="n">
        <v>-76.35341667</v>
      </c>
      <c r="E588" s="70" t="n">
        <v>4.356916667</v>
      </c>
      <c r="F588" s="68" t="n">
        <v>1179</v>
      </c>
      <c r="G588" s="68" t="n">
        <v>76</v>
      </c>
      <c r="H588" s="68" t="n">
        <v>76100</v>
      </c>
      <c r="I588" s="69" t="inlineStr">
        <is>
          <t>Valle Del Cauca</t>
        </is>
      </c>
      <c r="J588" s="69" t="inlineStr">
        <is>
          <t>Bolívar</t>
        </is>
      </c>
      <c r="K588" s="72" t="n">
        <v>0</v>
      </c>
      <c r="L588" s="72" t="n">
        <v>0</v>
      </c>
      <c r="M588" s="72" t="n">
        <v>0</v>
      </c>
      <c r="N588" s="72" t="n">
        <v>0</v>
      </c>
      <c r="O588" s="72" t="n">
        <v>0</v>
      </c>
      <c r="P588" s="72" t="n">
        <v>0</v>
      </c>
      <c r="Q588" s="72" t="n">
        <v>0</v>
      </c>
      <c r="R588" s="72" t="n">
        <v>0</v>
      </c>
      <c r="S588" s="72" t="n">
        <v>0</v>
      </c>
      <c r="T588" s="72" t="n"/>
      <c r="U588" s="72" t="n"/>
      <c r="V588" s="72" t="n"/>
      <c r="W588" s="72" t="n"/>
      <c r="X588" s="72" t="n"/>
      <c r="Y588" s="72" t="n"/>
      <c r="Z588" s="72" t="n"/>
      <c r="AA588" s="72" t="n"/>
      <c r="AB588" s="72" t="n"/>
      <c r="AC588" s="72" t="n"/>
      <c r="AD588" s="72" t="n"/>
      <c r="AE588" s="72" t="n"/>
      <c r="AF588" s="72" t="n"/>
      <c r="AG588" s="72" t="n"/>
      <c r="AH588" s="72" t="n"/>
      <c r="AI588" s="72" t="n"/>
      <c r="AJ588" s="72" t="n"/>
      <c r="AK588" s="72" t="n"/>
      <c r="AL588" s="72" t="n"/>
      <c r="AM588" s="72" t="n"/>
      <c r="AN588" s="72" t="n"/>
      <c r="AO588" s="72" t="n"/>
      <c r="AP588" s="70">
        <f>COUNTIF(K588:AO588,"&gt;=0")</f>
        <v/>
      </c>
      <c r="AQ588" s="70">
        <f>IF(AP588&gt;0,SUM(K588:AO588),"")</f>
        <v/>
      </c>
      <c r="AR588" s="70">
        <f>IFERROR(VLOOKUP(A588,Climatologia_PP!A:U,9+Precipitacion!$E$2,FALSE),"")</f>
        <v/>
      </c>
      <c r="AS588" s="70">
        <f>IFERROR((AQ588/AR588)*100,"")</f>
        <v/>
      </c>
      <c r="AT588" s="70">
        <f>IFERROR(IF(AND((AQ588*$I$2*100/(AR588*AP588))&gt;100+3.33*AQ588-AR588*AP588/$I$2,AR588&lt;30),IF(100+3.33*AQ588-AR588*AP588/$I$2&gt;200,200,100+3.33*AQ588-AR588*AP588/$I$2),IF((AQ588*$I$2*100/(AR588*AP588))&lt;100+AQ588-3.33*AR588*AP588/$I$2,100+AQ588-3.33*AR588*AP588/$I$2,IF((AQ588*$I$2*100/(AR588*AP588))&gt;200,200,(AQ588*$I$2*100/(AR588*AP588))))),"")</f>
        <v/>
      </c>
      <c r="AU588" s="70">
        <f>IF(AP588&gt;0,MAX(K588:AO588),"")</f>
        <v/>
      </c>
      <c r="AV588" s="70">
        <f>IFERROR(VLOOKUP(A588,Maximos!A:AQ,8+(Precipitacion!$E$2-1)*3,FALSE),"")</f>
        <v/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8" s="72">
        <f>IFERROR(AU588-AV588,"NA")</f>
        <v/>
      </c>
    </row>
    <row r="589" ht="15" customHeight="1">
      <c r="A589" s="68" t="n">
        <v>26100780</v>
      </c>
      <c r="B589" s="69" t="inlineStr">
        <is>
          <t>Zarzal</t>
        </is>
      </c>
      <c r="C589" s="69" t="inlineStr">
        <is>
          <t>Area Operativa 09 - Cauca-Valle-Caldas</t>
        </is>
      </c>
      <c r="D589" s="70" t="n">
        <v>-76.0735</v>
      </c>
      <c r="E589" s="70" t="n">
        <v>4.383055556</v>
      </c>
      <c r="F589" s="68" t="n">
        <v>953</v>
      </c>
      <c r="G589" s="68" t="n">
        <v>76</v>
      </c>
      <c r="H589" s="68" t="n">
        <v>76895</v>
      </c>
      <c r="I589" s="69" t="inlineStr">
        <is>
          <t>Valle Del Cauca</t>
        </is>
      </c>
      <c r="J589" s="69" t="inlineStr">
        <is>
          <t>Zarzal</t>
        </is>
      </c>
      <c r="K589" s="72" t="n">
        <v>38</v>
      </c>
      <c r="L589" s="72" t="n">
        <v>0</v>
      </c>
      <c r="M589" s="72" t="n">
        <v>13</v>
      </c>
      <c r="N589" s="72" t="n">
        <v>0</v>
      </c>
      <c r="O589" s="72" t="n">
        <v>0</v>
      </c>
      <c r="P589" s="72" t="n">
        <v>0</v>
      </c>
      <c r="Q589" s="72" t="n">
        <v>0</v>
      </c>
      <c r="R589" s="72" t="n">
        <v>0</v>
      </c>
      <c r="S589" s="72" t="n">
        <v>0</v>
      </c>
      <c r="T589" s="72" t="n"/>
      <c r="U589" s="72" t="n"/>
      <c r="V589" s="72" t="n"/>
      <c r="W589" s="72" t="n"/>
      <c r="X589" s="72" t="n"/>
      <c r="Y589" s="72" t="n"/>
      <c r="Z589" s="72" t="n"/>
      <c r="AA589" s="72" t="n"/>
      <c r="AB589" s="72" t="n"/>
      <c r="AC589" s="72" t="n"/>
      <c r="AD589" s="72" t="n"/>
      <c r="AE589" s="72" t="n"/>
      <c r="AF589" s="72" t="n"/>
      <c r="AG589" s="72" t="n"/>
      <c r="AH589" s="72" t="n"/>
      <c r="AI589" s="72" t="n"/>
      <c r="AJ589" s="72" t="n"/>
      <c r="AK589" s="72" t="n"/>
      <c r="AL589" s="72" t="n"/>
      <c r="AM589" s="72" t="n"/>
      <c r="AN589" s="72" t="n"/>
      <c r="AO589" s="72" t="n"/>
      <c r="AP589" s="70">
        <f>COUNTIF(K589:AO589,"&gt;=0")</f>
        <v/>
      </c>
      <c r="AQ589" s="70">
        <f>IF(AP589&gt;0,SUM(K589:AO589),"")</f>
        <v/>
      </c>
      <c r="AR589" s="70">
        <f>IFERROR(VLOOKUP(A589,Climatologia_PP!A:U,9+Precipitacion!$E$2,FALSE),"")</f>
        <v/>
      </c>
      <c r="AS589" s="70">
        <f>IFERROR((AQ589/AR589)*100,"")</f>
        <v/>
      </c>
      <c r="AT589" s="70">
        <f>IFERROR(IF(AND((AQ589*$I$2*100/(AR589*AP589))&gt;100+3.33*AQ589-AR589*AP589/$I$2,AR589&lt;30),IF(100+3.33*AQ589-AR589*AP589/$I$2&gt;200,200,100+3.33*AQ589-AR589*AP589/$I$2),IF((AQ589*$I$2*100/(AR589*AP589))&lt;100+AQ589-3.33*AR589*AP589/$I$2,100+AQ589-3.33*AR589*AP589/$I$2,IF((AQ589*$I$2*100/(AR589*AP589))&gt;200,200,(AQ589*$I$2*100/(AR589*AP589))))),"")</f>
        <v/>
      </c>
      <c r="AU589" s="70">
        <f>IF(AP589&gt;0,MAX(K589:AO589),"")</f>
        <v/>
      </c>
      <c r="AV589" s="70">
        <f>IFERROR(VLOOKUP(A589,Maximos!A:AQ,8+(Precipitacion!$E$2-1)*3,FALSE),"")</f>
        <v/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9" s="72">
        <f>IFERROR(AU589-AV589,"NA")</f>
        <v/>
      </c>
    </row>
    <row r="590" ht="15" customHeight="1">
      <c r="A590" s="68" t="n">
        <v>26105150</v>
      </c>
      <c r="B590" s="69" t="inlineStr">
        <is>
          <t>San Marcos</t>
        </is>
      </c>
      <c r="C590" s="69" t="inlineStr">
        <is>
          <t>Area Operativa 09 - Cauca-Valle-Caldas</t>
        </is>
      </c>
      <c r="D590" s="70" t="n">
        <v>-76.03305555599999</v>
      </c>
      <c r="E590" s="70" t="n">
        <v>4.238916667</v>
      </c>
      <c r="F590" s="68" t="n">
        <v>1011</v>
      </c>
      <c r="G590" s="68" t="n">
        <v>76</v>
      </c>
      <c r="H590" s="68" t="n">
        <v>76113</v>
      </c>
      <c r="I590" s="69" t="inlineStr">
        <is>
          <t>Valle Del Cauca</t>
        </is>
      </c>
      <c r="J590" s="69" t="inlineStr">
        <is>
          <t>Bugalagrande</t>
        </is>
      </c>
      <c r="K590" s="72" t="n">
        <v>2.1</v>
      </c>
      <c r="L590" s="72" t="n">
        <v>0</v>
      </c>
      <c r="M590" s="72" t="n">
        <v>0</v>
      </c>
      <c r="N590" s="72" t="n">
        <v>0</v>
      </c>
      <c r="O590" s="72" t="n">
        <v/>
      </c>
      <c r="P590" s="72" t="n">
        <v/>
      </c>
      <c r="Q590" s="72" t="n">
        <v/>
      </c>
      <c r="R590" s="72" t="n">
        <v/>
      </c>
      <c r="S590" s="72" t="n">
        <v/>
      </c>
      <c r="T590" s="72" t="n"/>
      <c r="U590" s="72" t="n"/>
      <c r="V590" s="72" t="n"/>
      <c r="W590" s="72" t="n"/>
      <c r="X590" s="72" t="n"/>
      <c r="Y590" s="72" t="n"/>
      <c r="Z590" s="72" t="n"/>
      <c r="AA590" s="72" t="n"/>
      <c r="AB590" s="72" t="n"/>
      <c r="AC590" s="72" t="n"/>
      <c r="AD590" s="72" t="n"/>
      <c r="AE590" s="72" t="n"/>
      <c r="AF590" s="72" t="n"/>
      <c r="AG590" s="72" t="n"/>
      <c r="AH590" s="72" t="n"/>
      <c r="AI590" s="72" t="n"/>
      <c r="AJ590" s="72" t="n"/>
      <c r="AK590" s="72" t="n"/>
      <c r="AL590" s="72" t="n"/>
      <c r="AM590" s="72" t="n"/>
      <c r="AN590" s="72" t="n"/>
      <c r="AO590" s="72" t="n"/>
      <c r="AP590" s="70">
        <f>COUNTIF(K590:AO590,"&gt;=0")</f>
        <v/>
      </c>
      <c r="AQ590" s="70">
        <f>IF(AP590&gt;0,SUM(K590:AO590),"")</f>
        <v/>
      </c>
      <c r="AR590" s="70">
        <f>IFERROR(VLOOKUP(A590,Climatologia_PP!A:U,9+Precipitacion!$E$2,FALSE),"")</f>
        <v/>
      </c>
      <c r="AS590" s="70">
        <f>IFERROR((AQ590/AR590)*100,"")</f>
        <v/>
      </c>
      <c r="AT590" s="70">
        <f>IFERROR(IF(AND((AQ590*$I$2*100/(AR590*AP590))&gt;100+3.33*AQ590-AR590*AP590/$I$2,AR590&lt;30),IF(100+3.33*AQ590-AR590*AP590/$I$2&gt;200,200,100+3.33*AQ590-AR590*AP590/$I$2),IF((AQ590*$I$2*100/(AR590*AP590))&lt;100+AQ590-3.33*AR590*AP590/$I$2,100+AQ590-3.33*AR590*AP590/$I$2,IF((AQ590*$I$2*100/(AR590*AP590))&gt;200,200,(AQ590*$I$2*100/(AR590*AP590))))),"")</f>
        <v/>
      </c>
      <c r="AU590" s="70">
        <f>IF(AP590&gt;0,MAX(K590:AO590),"")</f>
        <v/>
      </c>
      <c r="AV590" s="70">
        <f>IFERROR(VLOOKUP(A590,Maximos!A:AQ,8+(Precipitacion!$E$2-1)*3,FALSE),"")</f>
        <v/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0" s="72">
        <f>IFERROR(AU590-AV590,"NA")</f>
        <v/>
      </c>
    </row>
    <row r="591" ht="15" customHeight="1">
      <c r="A591" s="68" t="n">
        <v>26135160</v>
      </c>
      <c r="B591" s="69" t="inlineStr">
        <is>
          <t>San Remo</t>
        </is>
      </c>
      <c r="C591" s="69" t="inlineStr">
        <is>
          <t>Area Operativa 09 - Cauca-Valle-Caldas</t>
        </is>
      </c>
      <c r="D591" s="70" t="n">
        <v>-75.57997222</v>
      </c>
      <c r="E591" s="70" t="n">
        <v>4.841666667</v>
      </c>
      <c r="F591" s="68" t="n">
        <v>1947</v>
      </c>
      <c r="G591" s="68" t="n">
        <v>66</v>
      </c>
      <c r="H591" s="68" t="n">
        <v>66682</v>
      </c>
      <c r="I591" s="69" t="inlineStr">
        <is>
          <t>Risaralda</t>
        </is>
      </c>
      <c r="J591" s="69" t="inlineStr">
        <is>
          <t>Santa Rosa De Cabal</t>
        </is>
      </c>
      <c r="K591" s="72" t="n">
        <v>7.1</v>
      </c>
      <c r="L591" s="72" t="n">
        <v>5.2</v>
      </c>
      <c r="M591" s="72" t="n">
        <v>1</v>
      </c>
      <c r="N591" s="72" t="n">
        <v>0</v>
      </c>
      <c r="O591" s="72" t="n">
        <v>0</v>
      </c>
      <c r="P591" s="72" t="n">
        <v>0</v>
      </c>
      <c r="Q591" s="72" t="n">
        <v>0</v>
      </c>
      <c r="R591" s="72" t="n">
        <v>0</v>
      </c>
      <c r="S591" s="72" t="n">
        <v>0</v>
      </c>
      <c r="T591" s="72" t="n"/>
      <c r="U591" s="72" t="n"/>
      <c r="V591" s="72" t="n"/>
      <c r="W591" s="72" t="n"/>
      <c r="X591" s="72" t="n"/>
      <c r="Y591" s="72" t="n"/>
      <c r="Z591" s="72" t="n"/>
      <c r="AA591" s="72" t="n"/>
      <c r="AB591" s="72" t="n"/>
      <c r="AC591" s="72" t="n"/>
      <c r="AD591" s="72" t="n"/>
      <c r="AE591" s="72" t="n"/>
      <c r="AF591" s="72" t="n"/>
      <c r="AG591" s="72" t="n"/>
      <c r="AH591" s="72" t="n"/>
      <c r="AI591" s="72" t="n"/>
      <c r="AJ591" s="72" t="n"/>
      <c r="AK591" s="72" t="n"/>
      <c r="AL591" s="72" t="n"/>
      <c r="AM591" s="72" t="n"/>
      <c r="AN591" s="72" t="n"/>
      <c r="AO591" s="72" t="n"/>
      <c r="AP591" s="70">
        <f>COUNTIF(K591:AO591,"&gt;=0")</f>
        <v/>
      </c>
      <c r="AQ591" s="70">
        <f>IF(AP591&gt;0,SUM(K591:AO591),"")</f>
        <v/>
      </c>
      <c r="AR591" s="70">
        <f>IFERROR(VLOOKUP(A591,Climatologia_PP!A:U,9+Precipitacion!$E$2,FALSE),"")</f>
        <v/>
      </c>
      <c r="AS591" s="70">
        <f>IFERROR((AQ591/AR591)*100,"")</f>
        <v/>
      </c>
      <c r="AT591" s="70">
        <f>IFERROR(IF(AND((AQ591*$I$2*100/(AR591*AP591))&gt;100+3.33*AQ591-AR591*AP591/$I$2,AR591&lt;30),IF(100+3.33*AQ591-AR591*AP591/$I$2&gt;200,200,100+3.33*AQ591-AR591*AP591/$I$2),IF((AQ591*$I$2*100/(AR591*AP591))&lt;100+AQ591-3.33*AR591*AP591/$I$2,100+AQ591-3.33*AR591*AP591/$I$2,IF((AQ591*$I$2*100/(AR591*AP591))&gt;200,200,(AQ591*$I$2*100/(AR591*AP591))))),"")</f>
        <v/>
      </c>
      <c r="AU591" s="70">
        <f>IF(AP591&gt;0,MAX(K591:AO591),"")</f>
        <v/>
      </c>
      <c r="AV591" s="70">
        <f>IFERROR(VLOOKUP(A591,Maximos!A:AQ,8+(Precipitacion!$E$2-1)*3,FALSE),"")</f>
        <v/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1" s="72">
        <f>IFERROR(AU591-AV591,"NA")</f>
        <v/>
      </c>
    </row>
    <row r="592" ht="15" customHeight="1">
      <c r="A592" s="68" t="n">
        <v>26130020</v>
      </c>
      <c r="B592" s="69" t="inlineStr">
        <is>
          <t>Termales</t>
        </is>
      </c>
      <c r="C592" s="69" t="inlineStr">
        <is>
          <t>Area Operativa 09 - Cauca-Valle-Caldas</t>
        </is>
      </c>
      <c r="D592" s="70" t="n">
        <v>-75.558055556</v>
      </c>
      <c r="E592" s="70" t="n">
        <v>4.844166667</v>
      </c>
      <c r="F592" s="68" t="n">
        <v>2001</v>
      </c>
      <c r="G592" s="68" t="n">
        <v>66</v>
      </c>
      <c r="H592" s="68" t="n">
        <v>66682</v>
      </c>
      <c r="I592" s="69" t="inlineStr">
        <is>
          <t>Risaralda</t>
        </is>
      </c>
      <c r="J592" s="69" t="inlineStr">
        <is>
          <t>Santa Rosa De Cabal</t>
        </is>
      </c>
      <c r="K592" s="72" t="n">
        <v>5.8</v>
      </c>
      <c r="L592" s="72" t="n">
        <v>6.2</v>
      </c>
      <c r="M592" s="72" t="n">
        <v>0.1</v>
      </c>
      <c r="N592" s="72" t="n">
        <v>0</v>
      </c>
      <c r="O592" s="72" t="n">
        <v>0</v>
      </c>
      <c r="P592" s="72" t="n">
        <v>0</v>
      </c>
      <c r="Q592" s="72" t="n">
        <v>0</v>
      </c>
      <c r="R592" s="72" t="n">
        <v>0</v>
      </c>
      <c r="S592" s="72" t="n">
        <v>0</v>
      </c>
      <c r="T592" s="72" t="n"/>
      <c r="U592" s="72" t="n"/>
      <c r="V592" s="72" t="n"/>
      <c r="W592" s="72" t="n"/>
      <c r="X592" s="72" t="n"/>
      <c r="Y592" s="72" t="n"/>
      <c r="Z592" s="72" t="n"/>
      <c r="AA592" s="72" t="n"/>
      <c r="AB592" s="72" t="n"/>
      <c r="AC592" s="72" t="n"/>
      <c r="AD592" s="72" t="n"/>
      <c r="AE592" s="72" t="n"/>
      <c r="AF592" s="72" t="n"/>
      <c r="AG592" s="72" t="n"/>
      <c r="AH592" s="72" t="n"/>
      <c r="AI592" s="72" t="n"/>
      <c r="AJ592" s="72" t="n"/>
      <c r="AK592" s="72" t="n"/>
      <c r="AL592" s="72" t="n"/>
      <c r="AM592" s="72" t="n"/>
      <c r="AN592" s="72" t="n"/>
      <c r="AO592" s="72" t="n"/>
      <c r="AP592" s="70">
        <f>COUNTIF(K592:AO592,"&gt;=0")</f>
        <v/>
      </c>
      <c r="AQ592" s="70">
        <f>IF(AP592&gt;0,SUM(K592:AO592),"")</f>
        <v/>
      </c>
      <c r="AR592" s="70">
        <f>IFERROR(VLOOKUP(A592,Climatologia_PP!A:U,9+Precipitacion!$E$2,FALSE),"")</f>
        <v/>
      </c>
      <c r="AS592" s="70">
        <f>IFERROR((AQ592/AR592)*100,"")</f>
        <v/>
      </c>
      <c r="AT592" s="70">
        <f>IFERROR(IF(AND((AQ592*$I$2*100/(AR592*AP592))&gt;100+3.33*AQ592-AR592*AP592/$I$2,AR592&lt;30),IF(100+3.33*AQ592-AR592*AP592/$I$2&gt;200,200,100+3.33*AQ592-AR592*AP592/$I$2),IF((AQ592*$I$2*100/(AR592*AP592))&lt;100+AQ592-3.33*AR592*AP592/$I$2,100+AQ592-3.33*AR592*AP592/$I$2,IF((AQ592*$I$2*100/(AR592*AP592))&gt;200,200,(AQ592*$I$2*100/(AR592*AP592))))),"")</f>
        <v/>
      </c>
      <c r="AU592" s="70">
        <f>IF(AP592&gt;0,MAX(K592:AO592),"")</f>
        <v/>
      </c>
      <c r="AV592" s="70">
        <f>IFERROR(VLOOKUP(A592,Maximos!A:AQ,8+(Precipitacion!$E$2-1)*3,FALSE),"")</f>
        <v/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2" s="72">
        <f>IFERROR(AU592-AV592,"NA")</f>
        <v/>
      </c>
    </row>
    <row r="593" ht="15" customHeight="1">
      <c r="A593" s="68" t="n">
        <v>26020470</v>
      </c>
      <c r="B593" s="69" t="inlineStr">
        <is>
          <t>Japio</t>
        </is>
      </c>
      <c r="C593" s="69" t="inlineStr">
        <is>
          <t>Area Operativa 09 - Cauca-Valle-Caldas</t>
        </is>
      </c>
      <c r="D593" s="70" t="n">
        <v>-76.441416667</v>
      </c>
      <c r="E593" s="70" t="n">
        <v>3.048361111</v>
      </c>
      <c r="F593" s="68" t="n">
        <v>1041</v>
      </c>
      <c r="G593" s="68" t="n">
        <v>19</v>
      </c>
      <c r="H593" s="68" t="n">
        <v>19698</v>
      </c>
      <c r="I593" s="69" t="inlineStr">
        <is>
          <t>Cauca</t>
        </is>
      </c>
      <c r="J593" s="69" t="inlineStr">
        <is>
          <t>Santander De Quilichao</t>
        </is>
      </c>
      <c r="K593" s="72" t="n">
        <v>0</v>
      </c>
      <c r="L593" s="72" t="n">
        <v>0</v>
      </c>
      <c r="M593" s="72" t="n">
        <v>0</v>
      </c>
      <c r="N593" s="72" t="n">
        <v>0</v>
      </c>
      <c r="O593" s="72" t="n">
        <v>0</v>
      </c>
      <c r="P593" s="72" t="n">
        <v>0</v>
      </c>
      <c r="Q593" s="72" t="n">
        <v>0</v>
      </c>
      <c r="R593" s="72" t="n">
        <v>0</v>
      </c>
      <c r="S593" s="72" t="n">
        <v>0</v>
      </c>
      <c r="T593" s="72" t="n"/>
      <c r="U593" s="72" t="n"/>
      <c r="V593" s="72" t="n"/>
      <c r="W593" s="72" t="n"/>
      <c r="X593" s="72" t="n"/>
      <c r="Y593" s="72" t="n"/>
      <c r="Z593" s="72" t="n"/>
      <c r="AA593" s="72" t="n"/>
      <c r="AB593" s="72" t="n"/>
      <c r="AC593" s="72" t="n"/>
      <c r="AD593" s="72" t="n"/>
      <c r="AE593" s="72" t="n"/>
      <c r="AF593" s="72" t="n"/>
      <c r="AG593" s="72" t="n"/>
      <c r="AH593" s="72" t="n"/>
      <c r="AI593" s="72" t="n"/>
      <c r="AJ593" s="72" t="n"/>
      <c r="AK593" s="72" t="n"/>
      <c r="AL593" s="72" t="n"/>
      <c r="AM593" s="72" t="n"/>
      <c r="AN593" s="72" t="n"/>
      <c r="AO593" s="72" t="n"/>
      <c r="AP593" s="70">
        <f>COUNTIF(K593:AO593,"&gt;=0")</f>
        <v/>
      </c>
      <c r="AQ593" s="70">
        <f>IF(AP593&gt;0,SUM(K593:AO593),"")</f>
        <v/>
      </c>
      <c r="AR593" s="70">
        <f>IFERROR(VLOOKUP(A593,Climatologia_PP!A:U,9+Precipitacion!$E$2,FALSE),"")</f>
        <v/>
      </c>
      <c r="AS593" s="70">
        <f>IFERROR((AQ593/AR593)*100,"")</f>
        <v/>
      </c>
      <c r="AT593" s="70">
        <f>IFERROR(IF(AND((AQ593*$I$2*100/(AR593*AP593))&gt;100+3.33*AQ593-AR593*AP593/$I$2,AR593&lt;30),IF(100+3.33*AQ593-AR593*AP593/$I$2&gt;200,200,100+3.33*AQ593-AR593*AP593/$I$2),IF((AQ593*$I$2*100/(AR593*AP593))&lt;100+AQ593-3.33*AR593*AP593/$I$2,100+AQ593-3.33*AR593*AP593/$I$2,IF((AQ593*$I$2*100/(AR593*AP593))&gt;200,200,(AQ593*$I$2*100/(AR593*AP593))))),"")</f>
        <v/>
      </c>
      <c r="AU593" s="70">
        <f>IF(AP593&gt;0,MAX(K593:AO593),"")</f>
        <v/>
      </c>
      <c r="AV593" s="70">
        <f>IFERROR(VLOOKUP(A593,Maximos!A:AQ,8+(Precipitacion!$E$2-1)*3,FALSE),"")</f>
        <v/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3" s="72">
        <f>IFERROR(AU593-AV593,"NA")</f>
        <v/>
      </c>
    </row>
    <row r="594" ht="15" customHeight="1">
      <c r="A594" s="68" t="n">
        <v>26060020</v>
      </c>
      <c r="B594" s="69" t="inlineStr">
        <is>
          <t>Cabuyal</t>
        </is>
      </c>
      <c r="C594" s="69" t="inlineStr">
        <is>
          <t>Area Operativa 09 - Cauca-Valle-Caldas</t>
        </is>
      </c>
      <c r="D594" s="70" t="n">
        <v>-76.346611111</v>
      </c>
      <c r="E594" s="70" t="n">
        <v>3.320222222</v>
      </c>
      <c r="F594" s="68" t="n">
        <v>1003</v>
      </c>
      <c r="G594" s="68" t="n">
        <v>76</v>
      </c>
      <c r="H594" s="68" t="n">
        <v>76130</v>
      </c>
      <c r="I594" s="69" t="inlineStr">
        <is>
          <t>Valle Del Cauca</t>
        </is>
      </c>
      <c r="J594" s="69" t="inlineStr">
        <is>
          <t>Candelaria</t>
        </is>
      </c>
      <c r="K594" s="72" t="n">
        <v>0</v>
      </c>
      <c r="L594" s="72" t="n">
        <v>0</v>
      </c>
      <c r="M594" s="72" t="n">
        <v>0</v>
      </c>
      <c r="N594" s="72" t="n">
        <v>0</v>
      </c>
      <c r="O594" s="72" t="n">
        <v>0</v>
      </c>
      <c r="P594" s="72" t="n">
        <v>0</v>
      </c>
      <c r="Q594" s="72" t="n">
        <v>0</v>
      </c>
      <c r="R594" s="72" t="n">
        <v>0</v>
      </c>
      <c r="S594" s="72" t="n">
        <v>0</v>
      </c>
      <c r="T594" s="72" t="n"/>
      <c r="U594" s="72" t="n"/>
      <c r="V594" s="72" t="n"/>
      <c r="W594" s="72" t="n"/>
      <c r="X594" s="72" t="n"/>
      <c r="Y594" s="72" t="n"/>
      <c r="Z594" s="72" t="n"/>
      <c r="AA594" s="72" t="n"/>
      <c r="AB594" s="72" t="n"/>
      <c r="AC594" s="72" t="n"/>
      <c r="AD594" s="72" t="n"/>
      <c r="AE594" s="72" t="n"/>
      <c r="AF594" s="72" t="n"/>
      <c r="AG594" s="72" t="n"/>
      <c r="AH594" s="72" t="n"/>
      <c r="AI594" s="72" t="n"/>
      <c r="AJ594" s="72" t="n"/>
      <c r="AK594" s="72" t="n"/>
      <c r="AL594" s="72" t="n"/>
      <c r="AM594" s="72" t="n"/>
      <c r="AN594" s="72" t="n"/>
      <c r="AO594" s="72" t="n"/>
      <c r="AP594" s="70">
        <f>COUNTIF(K594:AO594,"&gt;=0")</f>
        <v/>
      </c>
      <c r="AQ594" s="70">
        <f>IF(AP594&gt;0,SUM(K594:AO594),"")</f>
        <v/>
      </c>
      <c r="AR594" s="70">
        <f>IFERROR(VLOOKUP(A594,Climatologia_PP!A:U,9+Precipitacion!$E$2,FALSE),"")</f>
        <v/>
      </c>
      <c r="AS594" s="70">
        <f>IFERROR((AQ594/AR594)*100,"")</f>
        <v/>
      </c>
      <c r="AT594" s="70">
        <f>IFERROR(IF(AND((AQ594*$I$2*100/(AR594*AP594))&gt;100+3.33*AQ594-AR594*AP594/$I$2,AR594&lt;30),IF(100+3.33*AQ594-AR594*AP594/$I$2&gt;200,200,100+3.33*AQ594-AR594*AP594/$I$2),IF((AQ594*$I$2*100/(AR594*AP594))&lt;100+AQ594-3.33*AR594*AP594/$I$2,100+AQ594-3.33*AR594*AP594/$I$2,IF((AQ594*$I$2*100/(AR594*AP594))&gt;200,200,(AQ594*$I$2*100/(AR594*AP594))))),"")</f>
        <v/>
      </c>
      <c r="AU594" s="70">
        <f>IF(AP594&gt;0,MAX(K594:AO594),"")</f>
        <v/>
      </c>
      <c r="AV594" s="70">
        <f>IFERROR(VLOOKUP(A594,Maximos!A:AQ,8+(Precipitacion!$E$2-1)*3,FALSE),"")</f>
        <v/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4" s="72">
        <f>IFERROR(AU594-AV594,"NA")</f>
        <v/>
      </c>
    </row>
    <row r="595" ht="15" customHeight="1">
      <c r="A595" s="68" t="n">
        <v>26070760</v>
      </c>
      <c r="B595" s="69" t="inlineStr">
        <is>
          <t>Florida</t>
        </is>
      </c>
      <c r="C595" s="69" t="inlineStr">
        <is>
          <t>Area Operativa 09 - Cauca-Valle-Caldas</t>
        </is>
      </c>
      <c r="D595" s="70" t="n">
        <v>-76.239138889</v>
      </c>
      <c r="E595" s="70" t="n">
        <v>3.327777778</v>
      </c>
      <c r="F595" s="68" t="n">
        <v>1059</v>
      </c>
      <c r="G595" s="68" t="n">
        <v>76</v>
      </c>
      <c r="H595" s="68" t="n">
        <v>76275</v>
      </c>
      <c r="I595" s="69" t="inlineStr">
        <is>
          <t>Valle Del Cauca</t>
        </is>
      </c>
      <c r="J595" s="69" t="inlineStr">
        <is>
          <t>Florida</t>
        </is>
      </c>
      <c r="K595" s="72" t="n">
        <v>0</v>
      </c>
      <c r="L595" s="72" t="n">
        <v>0</v>
      </c>
      <c r="M595" s="72" t="n">
        <v>0</v>
      </c>
      <c r="N595" s="72" t="n">
        <v>0</v>
      </c>
      <c r="O595" s="72" t="n">
        <v>0</v>
      </c>
      <c r="P595" s="72" t="n">
        <v>0</v>
      </c>
      <c r="Q595" s="72" t="n">
        <v>0</v>
      </c>
      <c r="R595" s="72" t="n">
        <v>0</v>
      </c>
      <c r="S595" s="72" t="n">
        <v>0</v>
      </c>
      <c r="T595" s="72" t="n"/>
      <c r="U595" s="72" t="n"/>
      <c r="V595" s="72" t="n"/>
      <c r="W595" s="72" t="n"/>
      <c r="X595" s="72" t="n"/>
      <c r="Y595" s="72" t="n"/>
      <c r="Z595" s="72" t="n"/>
      <c r="AA595" s="72" t="n"/>
      <c r="AB595" s="72" t="n"/>
      <c r="AC595" s="72" t="n"/>
      <c r="AD595" s="72" t="n"/>
      <c r="AE595" s="72" t="n"/>
      <c r="AF595" s="72" t="n"/>
      <c r="AG595" s="72" t="n"/>
      <c r="AH595" s="72" t="n"/>
      <c r="AI595" s="72" t="n"/>
      <c r="AJ595" s="72" t="n"/>
      <c r="AK595" s="72" t="n"/>
      <c r="AL595" s="72" t="n"/>
      <c r="AM595" s="72" t="n"/>
      <c r="AN595" s="72" t="n"/>
      <c r="AO595" s="72" t="n"/>
      <c r="AP595" s="70">
        <f>COUNTIF(K595:AO595,"&gt;=0")</f>
        <v/>
      </c>
      <c r="AQ595" s="70">
        <f>IF(AP595&gt;0,SUM(K595:AO595),"")</f>
        <v/>
      </c>
      <c r="AR595" s="70">
        <f>IFERROR(VLOOKUP(A595,Climatologia_PP!A:U,9+Precipitacion!$E$2,FALSE),"")</f>
        <v/>
      </c>
      <c r="AS595" s="70">
        <f>IFERROR((AQ595/AR595)*100,"")</f>
        <v/>
      </c>
      <c r="AT595" s="70">
        <f>IFERROR(IF(AND((AQ595*$I$2*100/(AR595*AP595))&gt;100+3.33*AQ595-AR595*AP595/$I$2,AR595&lt;30),IF(100+3.33*AQ595-AR595*AP595/$I$2&gt;200,200,100+3.33*AQ595-AR595*AP595/$I$2),IF((AQ595*$I$2*100/(AR595*AP595))&lt;100+AQ595-3.33*AR595*AP595/$I$2,100+AQ595-3.33*AR595*AP595/$I$2,IF((AQ595*$I$2*100/(AR595*AP595))&gt;200,200,(AQ595*$I$2*100/(AR595*AP595))))),"")</f>
        <v/>
      </c>
      <c r="AU595" s="70">
        <f>IF(AP595&gt;0,MAX(K595:AO595),"")</f>
        <v/>
      </c>
      <c r="AV595" s="70">
        <f>IFERROR(VLOOKUP(A595,Maximos!A:AQ,8+(Precipitacion!$E$2-1)*3,FALSE),"")</f>
        <v/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5" s="72">
        <f>IFERROR(AU595-AV595,"NA")</f>
        <v/>
      </c>
    </row>
    <row r="596" ht="15" customHeight="1">
      <c r="A596" s="68" t="n">
        <v>26110150</v>
      </c>
      <c r="B596" s="69" t="inlineStr">
        <is>
          <t>Inmaculada La</t>
        </is>
      </c>
      <c r="C596" s="69" t="inlineStr">
        <is>
          <t>Area Operativa 09 - Cauca-Valle-Caldas</t>
        </is>
      </c>
      <c r="D596" s="70" t="n">
        <v>-75.98650000000001</v>
      </c>
      <c r="E596" s="70" t="n">
        <v>4.793833333</v>
      </c>
      <c r="F596" s="68" t="n">
        <v>960</v>
      </c>
      <c r="G596" s="68" t="n">
        <v>76</v>
      </c>
      <c r="H596" s="68" t="n">
        <v>76041</v>
      </c>
      <c r="I596" s="69" t="inlineStr">
        <is>
          <t>Valle Del Cauca</t>
        </is>
      </c>
      <c r="J596" s="69" t="inlineStr">
        <is>
          <t>Ansermanuevo</t>
        </is>
      </c>
      <c r="K596" s="72" t="n">
        <v>0</v>
      </c>
      <c r="L596" s="72" t="n">
        <v>0</v>
      </c>
      <c r="M596" s="72" t="n">
        <v>0</v>
      </c>
      <c r="N596" s="72" t="n">
        <v>0</v>
      </c>
      <c r="O596" s="72" t="n">
        <v>0</v>
      </c>
      <c r="P596" s="72" t="n">
        <v>0</v>
      </c>
      <c r="Q596" s="72" t="n">
        <v>0</v>
      </c>
      <c r="R596" s="72" t="n">
        <v>0</v>
      </c>
      <c r="S596" s="72" t="n">
        <v>0</v>
      </c>
      <c r="T596" s="72" t="n"/>
      <c r="U596" s="72" t="n"/>
      <c r="V596" s="72" t="n"/>
      <c r="W596" s="72" t="n"/>
      <c r="X596" s="72" t="n"/>
      <c r="Y596" s="72" t="n"/>
      <c r="Z596" s="72" t="n"/>
      <c r="AA596" s="72" t="n"/>
      <c r="AB596" s="72" t="n"/>
      <c r="AC596" s="72" t="n"/>
      <c r="AD596" s="72" t="n"/>
      <c r="AE596" s="72" t="n"/>
      <c r="AF596" s="72" t="n"/>
      <c r="AG596" s="72" t="n"/>
      <c r="AH596" s="72" t="n"/>
      <c r="AI596" s="72" t="n"/>
      <c r="AJ596" s="72" t="n"/>
      <c r="AK596" s="72" t="n"/>
      <c r="AL596" s="72" t="n"/>
      <c r="AM596" s="72" t="n"/>
      <c r="AN596" s="72" t="n"/>
      <c r="AO596" s="72" t="n"/>
      <c r="AP596" s="70">
        <f>COUNTIF(K596:AO596,"&gt;=0")</f>
        <v/>
      </c>
      <c r="AQ596" s="70">
        <f>IF(AP596&gt;0,SUM(K596:AO596),"")</f>
        <v/>
      </c>
      <c r="AR596" s="70">
        <f>IFERROR(VLOOKUP(A596,Climatologia_PP!A:U,9+Precipitacion!$E$2,FALSE),"")</f>
        <v/>
      </c>
      <c r="AS596" s="70">
        <f>IFERROR((AQ596/AR596)*100,"")</f>
        <v/>
      </c>
      <c r="AT596" s="70">
        <f>IFERROR(IF(AND((AQ596*$I$2*100/(AR596*AP596))&gt;100+3.33*AQ596-AR596*AP596/$I$2,AR596&lt;30),IF(100+3.33*AQ596-AR596*AP596/$I$2&gt;200,200,100+3.33*AQ596-AR596*AP596/$I$2),IF((AQ596*$I$2*100/(AR596*AP596))&lt;100+AQ596-3.33*AR596*AP596/$I$2,100+AQ596-3.33*AR596*AP596/$I$2,IF((AQ596*$I$2*100/(AR596*AP596))&gt;200,200,(AQ596*$I$2*100/(AR596*AP596))))),"")</f>
        <v/>
      </c>
      <c r="AU596" s="70">
        <f>IF(AP596&gt;0,MAX(K596:AO596),"")</f>
        <v/>
      </c>
      <c r="AV596" s="70">
        <f>IFERROR(VLOOKUP(A596,Maximos!A:AQ,8+(Precipitacion!$E$2-1)*3,FALSE),"")</f>
        <v/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6" s="72">
        <f>IFERROR(AU596-AV596,"NA")</f>
        <v/>
      </c>
    </row>
    <row r="597" ht="15" customHeight="1">
      <c r="A597" s="68" t="n">
        <v>26025110</v>
      </c>
      <c r="B597" s="69" t="inlineStr">
        <is>
          <t>Lomitas</t>
        </is>
      </c>
      <c r="C597" s="69" t="inlineStr">
        <is>
          <t>Area Operativa 09 - Cauca-Valle-Caldas</t>
        </is>
      </c>
      <c r="D597" s="70" t="n">
        <v>-76.55625000000001</v>
      </c>
      <c r="E597" s="70" t="n">
        <v>3.075388889</v>
      </c>
      <c r="F597" s="68" t="n">
        <v>1009</v>
      </c>
      <c r="G597" s="68" t="n">
        <v>19</v>
      </c>
      <c r="H597" s="68" t="n">
        <v>19698</v>
      </c>
      <c r="I597" s="69" t="inlineStr">
        <is>
          <t>Cauca</t>
        </is>
      </c>
      <c r="J597" s="69" t="inlineStr">
        <is>
          <t>Santander De Quilichao</t>
        </is>
      </c>
      <c r="K597" s="72" t="n">
        <v>0</v>
      </c>
      <c r="L597" s="72" t="n">
        <v>0</v>
      </c>
      <c r="M597" s="72" t="n">
        <v>0</v>
      </c>
      <c r="N597" s="72" t="n">
        <v>0</v>
      </c>
      <c r="O597" s="72" t="n">
        <v>0</v>
      </c>
      <c r="P597" s="72" t="n">
        <v>0</v>
      </c>
      <c r="Q597" s="72" t="n">
        <v>0</v>
      </c>
      <c r="R597" s="72" t="n">
        <v>0</v>
      </c>
      <c r="S597" s="72" t="n">
        <v>0</v>
      </c>
      <c r="T597" s="72" t="n"/>
      <c r="U597" s="72" t="n"/>
      <c r="V597" s="72" t="n"/>
      <c r="W597" s="72" t="n"/>
      <c r="X597" s="72" t="n"/>
      <c r="Y597" s="72" t="n"/>
      <c r="Z597" s="72" t="n"/>
      <c r="AA597" s="72" t="n"/>
      <c r="AB597" s="72" t="n"/>
      <c r="AC597" s="72" t="n"/>
      <c r="AD597" s="72" t="n"/>
      <c r="AE597" s="72" t="n"/>
      <c r="AF597" s="72" t="n"/>
      <c r="AG597" s="72" t="n"/>
      <c r="AH597" s="72" t="n"/>
      <c r="AI597" s="72" t="n"/>
      <c r="AJ597" s="72" t="n"/>
      <c r="AK597" s="72" t="n"/>
      <c r="AL597" s="72" t="n"/>
      <c r="AM597" s="72" t="n"/>
      <c r="AN597" s="72" t="n"/>
      <c r="AO597" s="72" t="n"/>
      <c r="AP597" s="70">
        <f>COUNTIF(K597:AO597,"&gt;=0")</f>
        <v/>
      </c>
      <c r="AQ597" s="70">
        <f>IF(AP597&gt;0,SUM(K597:AO597),"")</f>
        <v/>
      </c>
      <c r="AR597" s="70">
        <f>IFERROR(VLOOKUP(A597,Climatologia_PP!A:U,9+Precipitacion!$E$2,FALSE),"")</f>
        <v/>
      </c>
      <c r="AS597" s="70">
        <f>IFERROR((AQ597/AR597)*100,"")</f>
        <v/>
      </c>
      <c r="AT597" s="70">
        <f>IFERROR(IF(AND((AQ597*$I$2*100/(AR597*AP597))&gt;100+3.33*AQ597-AR597*AP597/$I$2,AR597&lt;30),IF(100+3.33*AQ597-AR597*AP597/$I$2&gt;200,200,100+3.33*AQ597-AR597*AP597/$I$2),IF((AQ597*$I$2*100/(AR597*AP597))&lt;100+AQ597-3.33*AR597*AP597/$I$2,100+AQ597-3.33*AR597*AP597/$I$2,IF((AQ597*$I$2*100/(AR597*AP597))&gt;200,200,(AQ597*$I$2*100/(AR597*AP597))))),"")</f>
        <v/>
      </c>
      <c r="AU597" s="70">
        <f>IF(AP597&gt;0,MAX(K597:AO597),"")</f>
        <v/>
      </c>
      <c r="AV597" s="70">
        <f>IFERROR(VLOOKUP(A597,Maximos!A:AQ,8+(Precipitacion!$E$2-1)*3,FALSE),"")</f>
        <v/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7" s="72">
        <f>IFERROR(AU597-AV597,"NA")</f>
        <v/>
      </c>
    </row>
    <row r="598" ht="15" customHeight="1">
      <c r="A598" s="68" t="n">
        <v>26100400</v>
      </c>
      <c r="B598" s="69" t="inlineStr">
        <is>
          <t>Alcazar El</t>
        </is>
      </c>
      <c r="C598" s="69" t="inlineStr">
        <is>
          <t>Area Operativa 09 - Cauca-Valle-Caldas</t>
        </is>
      </c>
      <c r="D598" s="70" t="n">
        <v>-76.02</v>
      </c>
      <c r="E598" s="70" t="n">
        <v>4.31</v>
      </c>
      <c r="F598" s="68" t="n">
        <v>17</v>
      </c>
      <c r="G598" s="68" t="n">
        <v>76</v>
      </c>
      <c r="H598" s="68" t="n">
        <v>76895</v>
      </c>
      <c r="I598" s="69" t="inlineStr">
        <is>
          <t>Valle Del Cauca</t>
        </is>
      </c>
      <c r="J598" s="69" t="inlineStr">
        <is>
          <t>Zarzal</t>
        </is>
      </c>
      <c r="K598" s="72" t="n">
        <v>2</v>
      </c>
      <c r="L598" s="72" t="n">
        <v>0</v>
      </c>
      <c r="M598" s="72" t="n">
        <v>0</v>
      </c>
      <c r="N598" s="72" t="n">
        <v>0</v>
      </c>
      <c r="O598" s="72" t="n">
        <v>0</v>
      </c>
      <c r="P598" s="72" t="n">
        <v>0</v>
      </c>
      <c r="Q598" s="72" t="n">
        <v>0</v>
      </c>
      <c r="R598" s="72" t="n">
        <v>0</v>
      </c>
      <c r="S598" s="72" t="n">
        <v/>
      </c>
      <c r="T598" s="72" t="n"/>
      <c r="U598" s="72" t="n"/>
      <c r="V598" s="72" t="n"/>
      <c r="W598" s="72" t="n"/>
      <c r="X598" s="72" t="n"/>
      <c r="Y598" s="72" t="n"/>
      <c r="Z598" s="72" t="n"/>
      <c r="AA598" s="72" t="n"/>
      <c r="AB598" s="72" t="n"/>
      <c r="AC598" s="72" t="n"/>
      <c r="AD598" s="72" t="n"/>
      <c r="AE598" s="72" t="n"/>
      <c r="AF598" s="72" t="n"/>
      <c r="AG598" s="72" t="n"/>
      <c r="AH598" s="72" t="n"/>
      <c r="AI598" s="72" t="n"/>
      <c r="AJ598" s="72" t="n"/>
      <c r="AK598" s="72" t="n"/>
      <c r="AL598" s="72" t="n"/>
      <c r="AM598" s="72" t="n"/>
      <c r="AN598" s="72" t="n"/>
      <c r="AO598" s="72" t="n"/>
      <c r="AP598" s="70">
        <f>COUNTIF(K598:AO598,"&gt;=0")</f>
        <v/>
      </c>
      <c r="AQ598" s="70">
        <f>IF(AP598&gt;0,SUM(K598:AO598),"")</f>
        <v/>
      </c>
      <c r="AR598" s="70">
        <f>IFERROR(VLOOKUP(A598,Climatologia_PP!A:U,9+Precipitacion!$E$2,FALSE),"")</f>
        <v/>
      </c>
      <c r="AS598" s="70">
        <f>IFERROR((AQ598/AR598)*100,"")</f>
        <v/>
      </c>
      <c r="AT598" s="70">
        <f>IFERROR(IF(AND((AQ598*$I$2*100/(AR598*AP598))&gt;100+3.33*AQ598-AR598*AP598/$I$2,AR598&lt;30),IF(100+3.33*AQ598-AR598*AP598/$I$2&gt;200,200,100+3.33*AQ598-AR598*AP598/$I$2),IF((AQ598*$I$2*100/(AR598*AP598))&lt;100+AQ598-3.33*AR598*AP598/$I$2,100+AQ598-3.33*AR598*AP598/$I$2,IF((AQ598*$I$2*100/(AR598*AP598))&gt;200,200,(AQ598*$I$2*100/(AR598*AP598))))),"")</f>
        <v/>
      </c>
      <c r="AU598" s="70">
        <f>IF(AP598&gt;0,MAX(K598:AO598),"")</f>
        <v/>
      </c>
      <c r="AV598" s="70">
        <f>IFERROR(VLOOKUP(A598,Maximos!A:AQ,8+(Precipitacion!$E$2-1)*3,FALSE),"")</f>
        <v/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8" s="72">
        <f>IFERROR(AU598-AV598,"NA")</f>
        <v/>
      </c>
    </row>
    <row r="599" ht="15" customHeight="1">
      <c r="A599" s="68" t="n">
        <v>26075080</v>
      </c>
      <c r="B599" s="69" t="inlineStr">
        <is>
          <t>Cenicana</t>
        </is>
      </c>
      <c r="C599" s="69" t="inlineStr">
        <is>
          <t>Area Operativa 09 - Cauca-Valle-Caldas</t>
        </is>
      </c>
      <c r="D599" s="70" t="n">
        <v>-76.299722222</v>
      </c>
      <c r="E599" s="70" t="n">
        <v>3.360416667</v>
      </c>
      <c r="F599" s="68" t="n">
        <v>128</v>
      </c>
      <c r="G599" s="68" t="n">
        <v>76</v>
      </c>
      <c r="H599" s="68" t="n">
        <v>76275</v>
      </c>
      <c r="I599" s="69" t="inlineStr">
        <is>
          <t>Valle Del Cauca</t>
        </is>
      </c>
      <c r="J599" s="69" t="inlineStr">
        <is>
          <t>Florida</t>
        </is>
      </c>
      <c r="K599" s="72" t="n">
        <v>0</v>
      </c>
      <c r="L599" s="72" t="n">
        <v>0</v>
      </c>
      <c r="M599" s="72" t="n">
        <v>0</v>
      </c>
      <c r="N599" s="72" t="n">
        <v>0</v>
      </c>
      <c r="O599" s="72" t="n">
        <v>0</v>
      </c>
      <c r="P599" s="72" t="n">
        <v>0</v>
      </c>
      <c r="Q599" s="72" t="n">
        <v>0</v>
      </c>
      <c r="R599" s="72" t="n">
        <v>0</v>
      </c>
      <c r="S599" s="72" t="n">
        <v/>
      </c>
      <c r="T599" s="72" t="n"/>
      <c r="U599" s="72" t="n"/>
      <c r="V599" s="72" t="n"/>
      <c r="W599" s="72" t="n"/>
      <c r="X599" s="72" t="n"/>
      <c r="Y599" s="72" t="n"/>
      <c r="Z599" s="72" t="n"/>
      <c r="AA599" s="72" t="n"/>
      <c r="AB599" s="72" t="n"/>
      <c r="AC599" s="72" t="n"/>
      <c r="AD599" s="72" t="n"/>
      <c r="AE599" s="72" t="n"/>
      <c r="AF599" s="72" t="n"/>
      <c r="AG599" s="72" t="n"/>
      <c r="AH599" s="72" t="n"/>
      <c r="AI599" s="72" t="n"/>
      <c r="AJ599" s="72" t="n"/>
      <c r="AK599" s="72" t="n"/>
      <c r="AL599" s="72" t="n"/>
      <c r="AM599" s="72" t="n"/>
      <c r="AN599" s="72" t="n"/>
      <c r="AO599" s="72" t="n"/>
      <c r="AP599" s="70">
        <f>COUNTIF(K599:AO599,"&gt;=0")</f>
        <v/>
      </c>
      <c r="AQ599" s="70">
        <f>IF(AP599&gt;0,SUM(K599:AO599),"")</f>
        <v/>
      </c>
      <c r="AR599" s="70">
        <f>IFERROR(VLOOKUP(A599,Climatologia_PP!A:U,9+Precipitacion!$E$2,FALSE),"")</f>
        <v/>
      </c>
      <c r="AS599" s="70">
        <f>IFERROR((AQ599/AR599)*100,"")</f>
        <v/>
      </c>
      <c r="AT599" s="70">
        <f>IFERROR(IF(AND((AQ599*$I$2*100/(AR599*AP599))&gt;100+3.33*AQ599-AR599*AP599/$I$2,AR599&lt;30),IF(100+3.33*AQ599-AR599*AP599/$I$2&gt;200,200,100+3.33*AQ599-AR599*AP599/$I$2),IF((AQ599*$I$2*100/(AR599*AP599))&lt;100+AQ599-3.33*AR599*AP599/$I$2,100+AQ599-3.33*AR599*AP599/$I$2,IF((AQ599*$I$2*100/(AR599*AP599))&gt;200,200,(AQ599*$I$2*100/(AR599*AP599))))),"")</f>
        <v/>
      </c>
      <c r="AU599" s="70">
        <f>IF(AP599&gt;0,MAX(K599:AO599),"")</f>
        <v/>
      </c>
      <c r="AV599" s="70">
        <f>IFERROR(VLOOKUP(A599,Maximos!A:AQ,8+(Precipitacion!$E$2-1)*3,FALSE),"")</f>
        <v/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9" s="72">
        <f>IFERROR(AU599-AV599,"NA")</f>
        <v/>
      </c>
    </row>
    <row r="600" ht="15" customHeight="1">
      <c r="A600" s="68" t="n">
        <v>26020250</v>
      </c>
      <c r="B600" s="69" t="inlineStr">
        <is>
          <t>Mondomo</t>
        </is>
      </c>
      <c r="C600" s="69" t="inlineStr">
        <is>
          <t>Area Operativa 09 - Cauca-Valle-Caldas</t>
        </is>
      </c>
      <c r="D600" s="70" t="n">
        <v>-76.54697222</v>
      </c>
      <c r="E600" s="70" t="n">
        <v>2.903694444</v>
      </c>
      <c r="F600" s="68" t="n">
        <v>1397</v>
      </c>
      <c r="G600" s="68" t="n">
        <v>19</v>
      </c>
      <c r="H600" s="68" t="n">
        <v>19698</v>
      </c>
      <c r="I600" s="69" t="inlineStr">
        <is>
          <t>Cauca</t>
        </is>
      </c>
      <c r="J600" s="69" t="inlineStr">
        <is>
          <t>Santander De Quilichao</t>
        </is>
      </c>
      <c r="K600" s="72" t="n">
        <v>0</v>
      </c>
      <c r="L600" s="72" t="n">
        <v>0</v>
      </c>
      <c r="M600" s="72" t="n">
        <v>0</v>
      </c>
      <c r="N600" s="72" t="n">
        <v>0</v>
      </c>
      <c r="O600" s="72" t="n">
        <v>0</v>
      </c>
      <c r="P600" s="72" t="n">
        <v>0</v>
      </c>
      <c r="Q600" s="72" t="n">
        <v>0</v>
      </c>
      <c r="R600" s="72" t="n">
        <v>0</v>
      </c>
      <c r="S600" s="72" t="n">
        <v>0</v>
      </c>
      <c r="T600" s="72" t="n"/>
      <c r="U600" s="72" t="n"/>
      <c r="V600" s="72" t="n"/>
      <c r="W600" s="72" t="n"/>
      <c r="X600" s="72" t="n"/>
      <c r="Y600" s="72" t="n"/>
      <c r="Z600" s="72" t="n"/>
      <c r="AA600" s="72" t="n"/>
      <c r="AB600" s="72" t="n"/>
      <c r="AC600" s="72" t="n"/>
      <c r="AD600" s="72" t="n"/>
      <c r="AE600" s="72" t="n"/>
      <c r="AF600" s="72" t="n"/>
      <c r="AG600" s="72" t="n"/>
      <c r="AH600" s="72" t="n"/>
      <c r="AI600" s="72" t="n"/>
      <c r="AJ600" s="72" t="n"/>
      <c r="AK600" s="72" t="n"/>
      <c r="AL600" s="72" t="n"/>
      <c r="AM600" s="72" t="n"/>
      <c r="AN600" s="72" t="n"/>
      <c r="AO600" s="72" t="n"/>
      <c r="AP600" s="70">
        <f>COUNTIF(K600:AO600,"&gt;=0")</f>
        <v/>
      </c>
      <c r="AQ600" s="70">
        <f>IF(AP600&gt;0,SUM(K600:AO600),"")</f>
        <v/>
      </c>
      <c r="AR600" s="70">
        <f>IFERROR(VLOOKUP(A600,Climatologia_PP!A:U,9+Precipitacion!$E$2,FALSE),"")</f>
        <v/>
      </c>
      <c r="AS600" s="70">
        <f>IFERROR((AQ600/AR600)*100,"")</f>
        <v/>
      </c>
      <c r="AT600" s="70">
        <f>IFERROR(IF(AND((AQ600*$I$2*100/(AR600*AP600))&gt;100+3.33*AQ600-AR600*AP600/$I$2,AR600&lt;30),IF(100+3.33*AQ600-AR600*AP600/$I$2&gt;200,200,100+3.33*AQ600-AR600*AP600/$I$2),IF((AQ600*$I$2*100/(AR600*AP600))&lt;100+AQ600-3.33*AR600*AP600/$I$2,100+AQ600-3.33*AR600*AP600/$I$2,IF((AQ600*$I$2*100/(AR600*AP600))&gt;200,200,(AQ600*$I$2*100/(AR600*AP600))))),"")</f>
        <v/>
      </c>
      <c r="AU600" s="70">
        <f>IF(AP600&gt;0,MAX(K600:AO600),"")</f>
        <v/>
      </c>
      <c r="AV600" s="70">
        <f>IFERROR(VLOOKUP(A600,Maximos!A:AQ,8+(Precipitacion!$E$2-1)*3,FALSE),"")</f>
        <v/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0" s="72">
        <f>IFERROR(AU600-AV600,"NA")</f>
        <v/>
      </c>
    </row>
    <row r="601" ht="15" customHeight="1">
      <c r="A601" s="68" t="n">
        <v>26125130</v>
      </c>
      <c r="B601" s="69" t="inlineStr">
        <is>
          <t>Cumbarco</t>
        </is>
      </c>
      <c r="C601" s="69" t="inlineStr">
        <is>
          <t>Area Operativa 09 - Cauca-Valle-Caldas</t>
        </is>
      </c>
      <c r="D601" s="70" t="n">
        <v>-75.83236110999999</v>
      </c>
      <c r="E601" s="70" t="n">
        <v>4.185055556</v>
      </c>
      <c r="F601" s="68" t="n">
        <v>1749</v>
      </c>
      <c r="G601" s="68" t="n">
        <v>76</v>
      </c>
      <c r="H601" s="68" t="n">
        <v>76736</v>
      </c>
      <c r="I601" s="69" t="inlineStr">
        <is>
          <t>Valle Del Cauca</t>
        </is>
      </c>
      <c r="J601" s="69" t="inlineStr">
        <is>
          <t>Sevilla</t>
        </is>
      </c>
      <c r="K601" s="72" t="n">
        <v>4.3</v>
      </c>
      <c r="L601" s="72" t="n">
        <v>0</v>
      </c>
      <c r="M601" s="72" t="n">
        <v>0</v>
      </c>
      <c r="N601" s="72" t="n">
        <v>0</v>
      </c>
      <c r="O601" s="72" t="n">
        <v>0</v>
      </c>
      <c r="P601" s="72" t="n">
        <v>0</v>
      </c>
      <c r="Q601" s="72" t="n">
        <v>0</v>
      </c>
      <c r="R601" s="72" t="n">
        <v>0</v>
      </c>
      <c r="S601" s="72" t="n">
        <v>0</v>
      </c>
      <c r="T601" s="72" t="n"/>
      <c r="U601" s="72" t="n"/>
      <c r="V601" s="72" t="n"/>
      <c r="W601" s="72" t="n"/>
      <c r="X601" s="72" t="n"/>
      <c r="Y601" s="72" t="n"/>
      <c r="Z601" s="72" t="n"/>
      <c r="AA601" s="72" t="n"/>
      <c r="AB601" s="72" t="n"/>
      <c r="AC601" s="72" t="n"/>
      <c r="AD601" s="72" t="n"/>
      <c r="AE601" s="72" t="n"/>
      <c r="AF601" s="72" t="n"/>
      <c r="AG601" s="72" t="n"/>
      <c r="AH601" s="72" t="n"/>
      <c r="AI601" s="72" t="n"/>
      <c r="AJ601" s="72" t="n"/>
      <c r="AK601" s="72" t="n"/>
      <c r="AL601" s="72" t="n"/>
      <c r="AM601" s="72" t="n"/>
      <c r="AN601" s="72" t="n"/>
      <c r="AO601" s="72" t="n"/>
      <c r="AP601" s="70">
        <f>COUNTIF(K601:AO601,"&gt;=0")</f>
        <v/>
      </c>
      <c r="AQ601" s="70">
        <f>IF(AP601&gt;0,SUM(K601:AO601),"")</f>
        <v/>
      </c>
      <c r="AR601" s="70">
        <f>IFERROR(VLOOKUP(A601,Climatologia_PP!A:U,9+Precipitacion!$E$2,FALSE),"")</f>
        <v/>
      </c>
      <c r="AS601" s="70">
        <f>IFERROR((AQ601/AR601)*100,"")</f>
        <v/>
      </c>
      <c r="AT601" s="70">
        <f>IFERROR(IF(AND((AQ601*$I$2*100/(AR601*AP601))&gt;100+3.33*AQ601-AR601*AP601/$I$2,AR601&lt;30),IF(100+3.33*AQ601-AR601*AP601/$I$2&gt;200,200,100+3.33*AQ601-AR601*AP601/$I$2),IF((AQ601*$I$2*100/(AR601*AP601))&lt;100+AQ601-3.33*AR601*AP601/$I$2,100+AQ601-3.33*AR601*AP601/$I$2,IF((AQ601*$I$2*100/(AR601*AP601))&gt;200,200,(AQ601*$I$2*100/(AR601*AP601))))),"")</f>
        <v/>
      </c>
      <c r="AU601" s="70">
        <f>IF(AP601&gt;0,MAX(K601:AO601),"")</f>
        <v/>
      </c>
      <c r="AV601" s="70">
        <f>IFERROR(VLOOKUP(A601,Maximos!A:AQ,8+(Precipitacion!$E$2-1)*3,FALSE),"")</f>
        <v/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1" s="72">
        <f>IFERROR(AU601-AV601,"NA")</f>
        <v/>
      </c>
    </row>
    <row r="602" ht="15" customHeight="1">
      <c r="A602" s="68" t="n">
        <v>26120120</v>
      </c>
      <c r="B602" s="69" t="inlineStr">
        <is>
          <t>Camelia La</t>
        </is>
      </c>
      <c r="C602" s="69" t="inlineStr">
        <is>
          <t>Area Operativa 09 - Cauca-Valle-Caldas</t>
        </is>
      </c>
      <c r="D602" s="70" t="n">
        <v>-75.83483333300001</v>
      </c>
      <c r="E602" s="70" t="n">
        <v>4.331555556</v>
      </c>
      <c r="F602" s="68" t="n">
        <v>1240</v>
      </c>
      <c r="G602" s="68" t="n">
        <v>76</v>
      </c>
      <c r="H602" s="68" t="n">
        <v>76122</v>
      </c>
      <c r="I602" s="69" t="inlineStr">
        <is>
          <t>Valle Del Cauca</t>
        </is>
      </c>
      <c r="J602" s="69" t="inlineStr">
        <is>
          <t>Caicedonia</t>
        </is>
      </c>
      <c r="K602" s="72" t="n">
        <v>0.8</v>
      </c>
      <c r="L602" s="72" t="n">
        <v>0</v>
      </c>
      <c r="M602" s="72" t="n">
        <v>0</v>
      </c>
      <c r="N602" s="72" t="n">
        <v>0</v>
      </c>
      <c r="O602" s="72" t="n">
        <v>0</v>
      </c>
      <c r="P602" s="72" t="n">
        <v>0</v>
      </c>
      <c r="Q602" s="72" t="n">
        <v>0</v>
      </c>
      <c r="R602" s="72" t="n">
        <v>0</v>
      </c>
      <c r="S602" s="72" t="n">
        <v>0</v>
      </c>
      <c r="T602" s="72" t="n"/>
      <c r="U602" s="72" t="n"/>
      <c r="V602" s="72" t="n"/>
      <c r="W602" s="72" t="n"/>
      <c r="X602" s="72" t="n"/>
      <c r="Y602" s="72" t="n"/>
      <c r="Z602" s="72" t="n"/>
      <c r="AA602" s="72" t="n"/>
      <c r="AB602" s="72" t="n"/>
      <c r="AC602" s="72" t="n"/>
      <c r="AD602" s="72" t="n"/>
      <c r="AE602" s="72" t="n"/>
      <c r="AF602" s="72" t="n"/>
      <c r="AG602" s="72" t="n"/>
      <c r="AH602" s="72" t="n"/>
      <c r="AI602" s="72" t="n"/>
      <c r="AJ602" s="72" t="n"/>
      <c r="AK602" s="72" t="n"/>
      <c r="AL602" s="72" t="n"/>
      <c r="AM602" s="72" t="n"/>
      <c r="AN602" s="72" t="n"/>
      <c r="AO602" s="72" t="n"/>
      <c r="AP602" s="70">
        <f>COUNTIF(K602:AO602,"&gt;=0")</f>
        <v/>
      </c>
      <c r="AQ602" s="70">
        <f>IF(AP602&gt;0,SUM(K602:AO602),"")</f>
        <v/>
      </c>
      <c r="AR602" s="70">
        <f>IFERROR(VLOOKUP(A602,Climatologia_PP!A:U,9+Precipitacion!$E$2,FALSE),"")</f>
        <v/>
      </c>
      <c r="AS602" s="70">
        <f>IFERROR((AQ602/AR602)*100,"")</f>
        <v/>
      </c>
      <c r="AT602" s="70">
        <f>IFERROR(IF(AND((AQ602*$I$2*100/(AR602*AP602))&gt;100+3.33*AQ602-AR602*AP602/$I$2,AR602&lt;30),IF(100+3.33*AQ602-AR602*AP602/$I$2&gt;200,200,100+3.33*AQ602-AR602*AP602/$I$2),IF((AQ602*$I$2*100/(AR602*AP602))&lt;100+AQ602-3.33*AR602*AP602/$I$2,100+AQ602-3.33*AR602*AP602/$I$2,IF((AQ602*$I$2*100/(AR602*AP602))&gt;200,200,(AQ602*$I$2*100/(AR602*AP602))))),"")</f>
        <v/>
      </c>
      <c r="AU602" s="70">
        <f>IF(AP602&gt;0,MAX(K602:AO602),"")</f>
        <v/>
      </c>
      <c r="AV602" s="70">
        <f>IFERROR(VLOOKUP(A602,Maximos!A:AQ,8+(Precipitacion!$E$2-1)*3,FALSE),"")</f>
        <v/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2" s="72">
        <f>IFERROR(AU602-AV602,"NA")</f>
        <v/>
      </c>
    </row>
    <row r="603" ht="15" customHeight="1">
      <c r="A603" s="68" t="n">
        <v>26120170</v>
      </c>
      <c r="B603" s="69" t="inlineStr">
        <is>
          <t>Pijao</t>
        </is>
      </c>
      <c r="C603" s="69" t="inlineStr">
        <is>
          <t>Area Operativa 09 - Cauca-Valle-Caldas</t>
        </is>
      </c>
      <c r="D603" s="70" t="n">
        <v>-75.70627777999999</v>
      </c>
      <c r="E603" s="70" t="n">
        <v>4.33275</v>
      </c>
      <c r="F603" s="68" t="n">
        <v>1685</v>
      </c>
      <c r="G603" s="68" t="n">
        <v>63</v>
      </c>
      <c r="H603" s="68" t="n">
        <v>63548</v>
      </c>
      <c r="I603" s="69" t="inlineStr">
        <is>
          <t>Quindío</t>
        </is>
      </c>
      <c r="J603" s="69" t="inlineStr">
        <is>
          <t>Pijao</t>
        </is>
      </c>
      <c r="K603" s="72" t="n">
        <v>2</v>
      </c>
      <c r="L603" s="72" t="n">
        <v>0</v>
      </c>
      <c r="M603" s="72" t="n">
        <v>0</v>
      </c>
      <c r="N603" s="72" t="n">
        <v>0</v>
      </c>
      <c r="O603" s="72" t="n">
        <v>0</v>
      </c>
      <c r="P603" s="72" t="n">
        <v>0</v>
      </c>
      <c r="Q603" s="72" t="n">
        <v>0</v>
      </c>
      <c r="R603" s="72" t="n">
        <v>0</v>
      </c>
      <c r="S603" s="72" t="n">
        <v>0</v>
      </c>
      <c r="T603" s="72" t="n"/>
      <c r="U603" s="72" t="n"/>
      <c r="V603" s="72" t="n"/>
      <c r="W603" s="72" t="n"/>
      <c r="X603" s="72" t="n"/>
      <c r="Y603" s="72" t="n"/>
      <c r="Z603" s="72" t="n"/>
      <c r="AA603" s="72" t="n"/>
      <c r="AB603" s="72" t="n"/>
      <c r="AC603" s="72" t="n"/>
      <c r="AD603" s="72" t="n"/>
      <c r="AE603" s="72" t="n"/>
      <c r="AF603" s="72" t="n"/>
      <c r="AG603" s="72" t="n"/>
      <c r="AH603" s="72" t="n"/>
      <c r="AI603" s="72" t="n"/>
      <c r="AJ603" s="72" t="n"/>
      <c r="AK603" s="72" t="n"/>
      <c r="AL603" s="72" t="n"/>
      <c r="AM603" s="72" t="n"/>
      <c r="AN603" s="72" t="n"/>
      <c r="AO603" s="72" t="n"/>
      <c r="AP603" s="70">
        <f>COUNTIF(K603:AO603,"&gt;=0")</f>
        <v/>
      </c>
      <c r="AQ603" s="70">
        <f>IF(AP603&gt;0,SUM(K603:AO603),"")</f>
        <v/>
      </c>
      <c r="AR603" s="70">
        <f>IFERROR(VLOOKUP(A603,Climatologia_PP!A:U,9+Precipitacion!$E$2,FALSE),"")</f>
        <v/>
      </c>
      <c r="AS603" s="70">
        <f>IFERROR((AQ603/AR603)*100,"")</f>
        <v/>
      </c>
      <c r="AT603" s="70">
        <f>IFERROR(IF(AND((AQ603*$I$2*100/(AR603*AP603))&gt;100+3.33*AQ603-AR603*AP603/$I$2,AR603&lt;30),IF(100+3.33*AQ603-AR603*AP603/$I$2&gt;200,200,100+3.33*AQ603-AR603*AP603/$I$2),IF((AQ603*$I$2*100/(AR603*AP603))&lt;100+AQ603-3.33*AR603*AP603/$I$2,100+AQ603-3.33*AR603*AP603/$I$2,IF((AQ603*$I$2*100/(AR603*AP603))&gt;200,200,(AQ603*$I$2*100/(AR603*AP603))))),"")</f>
        <v/>
      </c>
      <c r="AU603" s="70">
        <f>IF(AP603&gt;0,MAX(K603:AO603),"")</f>
        <v/>
      </c>
      <c r="AV603" s="70">
        <f>IFERROR(VLOOKUP(A603,Maximos!A:AQ,8+(Precipitacion!$E$2-1)*3,FALSE),"")</f>
        <v/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3" s="72">
        <f>IFERROR(AU603-AV603,"NA")</f>
        <v/>
      </c>
    </row>
    <row r="604" ht="15" customHeight="1">
      <c r="A604" s="68" t="n">
        <v>26110040</v>
      </c>
      <c r="B604" s="69" t="inlineStr">
        <is>
          <t>Bolívar</t>
        </is>
      </c>
      <c r="C604" s="69" t="inlineStr">
        <is>
          <t>Area Operativa 09 - Cauca-Valle-Caldas</t>
        </is>
      </c>
      <c r="D604" s="70" t="n">
        <v>-76.19044443999999</v>
      </c>
      <c r="E604" s="70" t="n">
        <v>4.342944444</v>
      </c>
      <c r="F604" s="68" t="n">
        <v>972</v>
      </c>
      <c r="G604" s="68" t="n">
        <v>76</v>
      </c>
      <c r="H604" s="68" t="n">
        <v>76100</v>
      </c>
      <c r="I604" s="69" t="inlineStr">
        <is>
          <t>Valle Del Cauca</t>
        </is>
      </c>
      <c r="J604" s="69" t="inlineStr">
        <is>
          <t>Bolívar</t>
        </is>
      </c>
      <c r="K604" s="72" t="n">
        <v>0</v>
      </c>
      <c r="L604" s="72" t="n">
        <v>0</v>
      </c>
      <c r="M604" s="72" t="n">
        <v>0</v>
      </c>
      <c r="N604" s="72" t="n">
        <v>0</v>
      </c>
      <c r="O604" s="72" t="n">
        <v>0</v>
      </c>
      <c r="P604" s="72" t="n">
        <v>0</v>
      </c>
      <c r="Q604" s="72" t="n">
        <v>0</v>
      </c>
      <c r="R604" s="72" t="n">
        <v>0</v>
      </c>
      <c r="S604" s="72" t="n">
        <v>0</v>
      </c>
      <c r="T604" s="72" t="n"/>
      <c r="U604" s="72" t="n"/>
      <c r="V604" s="72" t="n"/>
      <c r="W604" s="72" t="n"/>
      <c r="X604" s="72" t="n"/>
      <c r="Y604" s="72" t="n"/>
      <c r="Z604" s="72" t="n"/>
      <c r="AA604" s="72" t="n"/>
      <c r="AB604" s="72" t="n"/>
      <c r="AC604" s="72" t="n"/>
      <c r="AD604" s="72" t="n"/>
      <c r="AE604" s="72" t="n"/>
      <c r="AF604" s="72" t="n"/>
      <c r="AG604" s="72" t="n"/>
      <c r="AH604" s="72" t="n"/>
      <c r="AI604" s="72" t="n"/>
      <c r="AJ604" s="72" t="n"/>
      <c r="AK604" s="72" t="n"/>
      <c r="AL604" s="72" t="n"/>
      <c r="AM604" s="72" t="n"/>
      <c r="AN604" s="72" t="n"/>
      <c r="AO604" s="72" t="n"/>
      <c r="AP604" s="70">
        <f>COUNTIF(K604:AO604,"&gt;=0")</f>
        <v/>
      </c>
      <c r="AQ604" s="70">
        <f>IF(AP604&gt;0,SUM(K604:AO604),"")</f>
        <v/>
      </c>
      <c r="AR604" s="70">
        <f>IFERROR(VLOOKUP(A604,Climatologia_PP!A:U,9+Precipitacion!$E$2,FALSE),"")</f>
        <v/>
      </c>
      <c r="AS604" s="70">
        <f>IFERROR((AQ604/AR604)*100,"")</f>
        <v/>
      </c>
      <c r="AT604" s="70">
        <f>IFERROR(IF(AND((AQ604*$I$2*100/(AR604*AP604))&gt;100+3.33*AQ604-AR604*AP604/$I$2,AR604&lt;30),IF(100+3.33*AQ604-AR604*AP604/$I$2&gt;200,200,100+3.33*AQ604-AR604*AP604/$I$2),IF((AQ604*$I$2*100/(AR604*AP604))&lt;100+AQ604-3.33*AR604*AP604/$I$2,100+AQ604-3.33*AR604*AP604/$I$2,IF((AQ604*$I$2*100/(AR604*AP604))&gt;200,200,(AQ604*$I$2*100/(AR604*AP604))))),"")</f>
        <v/>
      </c>
      <c r="AU604" s="70">
        <f>IF(AP604&gt;0,MAX(K604:AO604),"")</f>
        <v/>
      </c>
      <c r="AV604" s="70">
        <f>IFERROR(VLOOKUP(A604,Maximos!A:AQ,8+(Precipitacion!$E$2-1)*3,FALSE),"")</f>
        <v/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4" s="72">
        <f>IFERROR(AU604-AV604,"NA")</f>
        <v/>
      </c>
    </row>
    <row r="605" ht="15" customHeight="1">
      <c r="A605" s="68" t="n">
        <v>26135100</v>
      </c>
      <c r="B605" s="69" t="inlineStr">
        <is>
          <t>Bohemia La</t>
        </is>
      </c>
      <c r="C605" s="69" t="inlineStr">
        <is>
          <t>Area Operativa 09 - Cauca-Valle-Caldas</t>
        </is>
      </c>
      <c r="D605" s="70" t="n">
        <v>-75.87755556</v>
      </c>
      <c r="E605" s="70" t="n">
        <v>4.878027778</v>
      </c>
      <c r="F605" s="68" t="n">
        <v>995</v>
      </c>
      <c r="G605" s="68" t="n">
        <v>66</v>
      </c>
      <c r="H605" s="68" t="n">
        <v>66001</v>
      </c>
      <c r="I605" s="69" t="inlineStr">
        <is>
          <t>Risaralda</t>
        </is>
      </c>
      <c r="J605" s="69" t="inlineStr">
        <is>
          <t>Pereira</t>
        </is>
      </c>
      <c r="K605" s="72" t="n">
        <v>9.199999999999999</v>
      </c>
      <c r="L605" s="72" t="n">
        <v>0</v>
      </c>
      <c r="M605" s="72" t="n">
        <v>0</v>
      </c>
      <c r="N605" s="72" t="n">
        <v>0</v>
      </c>
      <c r="O605" s="72" t="n">
        <v>0</v>
      </c>
      <c r="P605" s="72" t="n">
        <v>0</v>
      </c>
      <c r="Q605" s="72" t="n">
        <v>0</v>
      </c>
      <c r="R605" s="72" t="n">
        <v>0</v>
      </c>
      <c r="S605" s="72" t="n">
        <v>0</v>
      </c>
      <c r="T605" s="72" t="n"/>
      <c r="U605" s="72" t="n"/>
      <c r="V605" s="72" t="n"/>
      <c r="W605" s="72" t="n"/>
      <c r="X605" s="72" t="n"/>
      <c r="Y605" s="72" t="n"/>
      <c r="Z605" s="72" t="n"/>
      <c r="AA605" s="72" t="n"/>
      <c r="AB605" s="72" t="n"/>
      <c r="AC605" s="72" t="n"/>
      <c r="AD605" s="72" t="n"/>
      <c r="AE605" s="72" t="n"/>
      <c r="AF605" s="72" t="n"/>
      <c r="AG605" s="72" t="n"/>
      <c r="AH605" s="72" t="n"/>
      <c r="AI605" s="72" t="n"/>
      <c r="AJ605" s="72" t="n"/>
      <c r="AK605" s="72" t="n"/>
      <c r="AL605" s="72" t="n"/>
      <c r="AM605" s="72" t="n"/>
      <c r="AN605" s="72" t="n"/>
      <c r="AO605" s="72" t="n"/>
      <c r="AP605" s="70">
        <f>COUNTIF(K605:AO605,"&gt;=0")</f>
        <v/>
      </c>
      <c r="AQ605" s="70">
        <f>IF(AP605&gt;0,SUM(K605:AO605),"")</f>
        <v/>
      </c>
      <c r="AR605" s="70">
        <f>IFERROR(VLOOKUP(A605,Climatologia_PP!A:U,9+Precipitacion!$E$2,FALSE),"")</f>
        <v/>
      </c>
      <c r="AS605" s="70">
        <f>IFERROR((AQ605/AR605)*100,"")</f>
        <v/>
      </c>
      <c r="AT605" s="70">
        <f>IFERROR(IF(AND((AQ605*$I$2*100/(AR605*AP605))&gt;100+3.33*AQ605-AR605*AP605/$I$2,AR605&lt;30),IF(100+3.33*AQ605-AR605*AP605/$I$2&gt;200,200,100+3.33*AQ605-AR605*AP605/$I$2),IF((AQ605*$I$2*100/(AR605*AP605))&lt;100+AQ605-3.33*AR605*AP605/$I$2,100+AQ605-3.33*AR605*AP605/$I$2,IF((AQ605*$I$2*100/(AR605*AP605))&gt;200,200,(AQ605*$I$2*100/(AR605*AP605))))),"")</f>
        <v/>
      </c>
      <c r="AU605" s="70">
        <f>IF(AP605&gt;0,MAX(K605:AO605),"")</f>
        <v/>
      </c>
      <c r="AV605" s="70">
        <f>IFERROR(VLOOKUP(A605,Maximos!A:AQ,8+(Precipitacion!$E$2-1)*3,FALSE),"")</f>
        <v/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5" s="72">
        <f>IFERROR(AU605-AV605,"NA")</f>
        <v/>
      </c>
    </row>
    <row r="606" ht="15" customHeight="1">
      <c r="A606" s="68" t="n">
        <v>26130170</v>
      </c>
      <c r="B606" s="69" t="inlineStr">
        <is>
          <t>Potreros</t>
        </is>
      </c>
      <c r="C606" s="69" t="inlineStr">
        <is>
          <t>Area Operativa 09 - Cauca-Valle-Caldas</t>
        </is>
      </c>
      <c r="D606" s="70" t="n">
        <v>-75.55805556</v>
      </c>
      <c r="E606" s="70" t="n">
        <v>4.885555556</v>
      </c>
      <c r="F606" s="68" t="n">
        <v>2134</v>
      </c>
      <c r="G606" s="68" t="n">
        <v>66</v>
      </c>
      <c r="H606" s="68" t="n">
        <v>66682</v>
      </c>
      <c r="I606" s="69" t="inlineStr">
        <is>
          <t>Risaralda</t>
        </is>
      </c>
      <c r="J606" s="69" t="inlineStr">
        <is>
          <t>Santa Rosa De Cabal</t>
        </is>
      </c>
      <c r="K606" s="72" t="n">
        <v>6.3</v>
      </c>
      <c r="L606" s="72" t="n">
        <v>1.2</v>
      </c>
      <c r="M606" s="72" t="n">
        <v>3.2</v>
      </c>
      <c r="N606" s="72" t="n">
        <v>0</v>
      </c>
      <c r="O606" s="72" t="n">
        <v>0</v>
      </c>
      <c r="P606" s="72" t="n">
        <v>0</v>
      </c>
      <c r="Q606" s="72" t="n">
        <v>0</v>
      </c>
      <c r="R606" s="72" t="n">
        <v>0</v>
      </c>
      <c r="S606" s="72" t="n">
        <v>0</v>
      </c>
      <c r="T606" s="72" t="n"/>
      <c r="U606" s="72" t="n"/>
      <c r="V606" s="72" t="n"/>
      <c r="W606" s="72" t="n"/>
      <c r="X606" s="72" t="n"/>
      <c r="Y606" s="72" t="n"/>
      <c r="Z606" s="72" t="n"/>
      <c r="AA606" s="72" t="n"/>
      <c r="AB606" s="72" t="n"/>
      <c r="AC606" s="72" t="n"/>
      <c r="AD606" s="72" t="n"/>
      <c r="AE606" s="72" t="n"/>
      <c r="AF606" s="72" t="n"/>
      <c r="AG606" s="72" t="n"/>
      <c r="AH606" s="72" t="n"/>
      <c r="AI606" s="72" t="n"/>
      <c r="AJ606" s="72" t="n"/>
      <c r="AK606" s="72" t="n"/>
      <c r="AL606" s="72" t="n"/>
      <c r="AM606" s="72" t="n"/>
      <c r="AN606" s="72" t="n"/>
      <c r="AO606" s="72" t="n"/>
      <c r="AP606" s="70">
        <f>COUNTIF(K606:AO606,"&gt;=0")</f>
        <v/>
      </c>
      <c r="AQ606" s="70">
        <f>IF(AP606&gt;0,SUM(K606:AO606),"")</f>
        <v/>
      </c>
      <c r="AR606" s="70">
        <f>IFERROR(VLOOKUP(A606,Climatologia_PP!A:U,9+Precipitacion!$E$2,FALSE),"")</f>
        <v/>
      </c>
      <c r="AS606" s="70">
        <f>IFERROR((AQ606/AR606)*100,"")</f>
        <v/>
      </c>
      <c r="AT606" s="70">
        <f>IFERROR(IF(AND((AQ606*$I$2*100/(AR606*AP606))&gt;100+3.33*AQ606-AR606*AP606/$I$2,AR606&lt;30),IF(100+3.33*AQ606-AR606*AP606/$I$2&gt;200,200,100+3.33*AQ606-AR606*AP606/$I$2),IF((AQ606*$I$2*100/(AR606*AP606))&lt;100+AQ606-3.33*AR606*AP606/$I$2,100+AQ606-3.33*AR606*AP606/$I$2,IF((AQ606*$I$2*100/(AR606*AP606))&gt;200,200,(AQ606*$I$2*100/(AR606*AP606))))),"")</f>
        <v/>
      </c>
      <c r="AU606" s="70">
        <f>IF(AP606&gt;0,MAX(K606:AO606),"")</f>
        <v/>
      </c>
      <c r="AV606" s="70">
        <f>IFERROR(VLOOKUP(A606,Maximos!A:AQ,8+(Precipitacion!$E$2-1)*3,FALSE),"")</f>
        <v/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6" s="72">
        <f>IFERROR(AU606-AV606,"NA")</f>
        <v/>
      </c>
    </row>
    <row r="607" ht="15" customHeight="1">
      <c r="A607" s="68" t="n">
        <v>54025010</v>
      </c>
      <c r="B607" s="69" t="inlineStr">
        <is>
          <t>San Jose Palmar</t>
        </is>
      </c>
      <c r="C607" s="69" t="inlineStr">
        <is>
          <t>Area Operativa 09 - Cauca-Valle-Caldas</t>
        </is>
      </c>
      <c r="D607" s="70" t="n">
        <v>-76.67666666700001</v>
      </c>
      <c r="E607" s="70" t="n">
        <v>4.898083333</v>
      </c>
      <c r="F607" s="68" t="n">
        <v>1115</v>
      </c>
      <c r="G607" s="68" t="n">
        <v>27</v>
      </c>
      <c r="H607" s="68" t="n">
        <v>27491</v>
      </c>
      <c r="I607" s="69" t="inlineStr">
        <is>
          <t>Chocó</t>
        </is>
      </c>
      <c r="J607" s="69" t="inlineStr">
        <is>
          <t>Nóvita</t>
        </is>
      </c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  <c r="AA607" s="72" t="n"/>
      <c r="AB607" s="72" t="n"/>
      <c r="AC607" s="72" t="n"/>
      <c r="AD607" s="72" t="n"/>
      <c r="AE607" s="72" t="n"/>
      <c r="AF607" s="72" t="n"/>
      <c r="AG607" s="72" t="n"/>
      <c r="AH607" s="72" t="n"/>
      <c r="AI607" s="72" t="n"/>
      <c r="AJ607" s="72" t="n"/>
      <c r="AK607" s="72" t="n"/>
      <c r="AL607" s="72" t="n"/>
      <c r="AM607" s="72" t="n"/>
      <c r="AN607" s="72" t="n"/>
      <c r="AO607" s="72" t="n"/>
      <c r="AP607" s="70">
        <f>COUNTIF(K607:AO607,"&gt;=0")</f>
        <v/>
      </c>
      <c r="AQ607" s="70">
        <f>IF(AP607&gt;0,SUM(K607:AO607),"")</f>
        <v/>
      </c>
      <c r="AR607" s="70">
        <f>IFERROR(VLOOKUP(A607,Climatologia_PP!A:U,9+Precipitacion!$E$2,FALSE),"")</f>
        <v/>
      </c>
      <c r="AS607" s="70">
        <f>IFERROR((AQ607/AR607)*100,"")</f>
        <v/>
      </c>
      <c r="AT607" s="70">
        <f>IFERROR(IF(AND((AQ607*$I$2*100/(AR607*AP607))&gt;100+3.33*AQ607-AR607*AP607/$I$2,AR607&lt;30),IF(100+3.33*AQ607-AR607*AP607/$I$2&gt;200,200,100+3.33*AQ607-AR607*AP607/$I$2),IF((AQ607*$I$2*100/(AR607*AP607))&lt;100+AQ607-3.33*AR607*AP607/$I$2,100+AQ607-3.33*AR607*AP607/$I$2,IF((AQ607*$I$2*100/(AR607*AP607))&gt;200,200,(AQ607*$I$2*100/(AR607*AP607))))),"")</f>
        <v/>
      </c>
      <c r="AU607" s="70">
        <f>IF(AP607&gt;0,MAX(K607:AO607),"")</f>
        <v/>
      </c>
      <c r="AV607" s="70">
        <f>IFERROR(VLOOKUP(A607,Maximos!A:AQ,8+(Precipitacion!$E$2-1)*3,FALSE),"")</f>
        <v/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7" s="72">
        <f>IFERROR(AU607-AV607,"NA")</f>
        <v/>
      </c>
    </row>
    <row r="608" ht="15" customHeight="1">
      <c r="A608" s="68" t="n">
        <v>26030150</v>
      </c>
      <c r="B608" s="69" t="inlineStr">
        <is>
          <t>Salvajina La</t>
        </is>
      </c>
      <c r="C608" s="69" t="inlineStr">
        <is>
          <t>Area Operativa 09 - Cauca-Valle-Caldas</t>
        </is>
      </c>
      <c r="D608" s="70" t="n">
        <v>-76.70694444</v>
      </c>
      <c r="E608" s="70" t="n">
        <v>2.943333333</v>
      </c>
      <c r="F608" s="68" t="n">
        <v>1171</v>
      </c>
      <c r="G608" s="68" t="n">
        <v>19</v>
      </c>
      <c r="H608" s="68" t="n">
        <v>19780</v>
      </c>
      <c r="I608" s="69" t="inlineStr">
        <is>
          <t>Cauca</t>
        </is>
      </c>
      <c r="J608" s="69" t="inlineStr">
        <is>
          <t>Suárez</t>
        </is>
      </c>
      <c r="K608" s="72" t="n">
        <v>0</v>
      </c>
      <c r="L608" s="72" t="n">
        <v>0</v>
      </c>
      <c r="M608" s="72" t="n">
        <v>0</v>
      </c>
      <c r="N608" s="72" t="n">
        <v>0</v>
      </c>
      <c r="O608" s="72" t="n">
        <v>0</v>
      </c>
      <c r="P608" s="72" t="n">
        <v>0</v>
      </c>
      <c r="Q608" s="72" t="n">
        <v>0</v>
      </c>
      <c r="R608" s="72" t="n">
        <v>0</v>
      </c>
      <c r="S608" s="72" t="n">
        <v>0</v>
      </c>
      <c r="T608" s="72" t="n"/>
      <c r="U608" s="72" t="n"/>
      <c r="V608" s="72" t="n"/>
      <c r="W608" s="72" t="n"/>
      <c r="X608" s="72" t="n"/>
      <c r="Y608" s="72" t="n"/>
      <c r="Z608" s="72" t="n"/>
      <c r="AA608" s="72" t="n"/>
      <c r="AB608" s="72" t="n"/>
      <c r="AC608" s="72" t="n"/>
      <c r="AD608" s="72" t="n"/>
      <c r="AE608" s="72" t="n"/>
      <c r="AF608" s="72" t="n"/>
      <c r="AG608" s="72" t="n"/>
      <c r="AH608" s="72" t="n"/>
      <c r="AI608" s="72" t="n"/>
      <c r="AJ608" s="72" t="n"/>
      <c r="AK608" s="72" t="n"/>
      <c r="AL608" s="72" t="n"/>
      <c r="AM608" s="72" t="n"/>
      <c r="AN608" s="72" t="n"/>
      <c r="AO608" s="72" t="n"/>
      <c r="AP608" s="70">
        <f>COUNTIF(K608:AO608,"&gt;=0")</f>
        <v/>
      </c>
      <c r="AQ608" s="70">
        <f>IF(AP608&gt;0,SUM(K608:AO608),"")</f>
        <v/>
      </c>
      <c r="AR608" s="70">
        <f>IFERROR(VLOOKUP(A608,Climatologia_PP!A:U,9+Precipitacion!$E$2,FALSE),"")</f>
        <v/>
      </c>
      <c r="AS608" s="70">
        <f>IFERROR((AQ608/AR608)*100,"")</f>
        <v/>
      </c>
      <c r="AT608" s="70">
        <f>IFERROR(IF(AND((AQ608*$I$2*100/(AR608*AP608))&gt;100+3.33*AQ608-AR608*AP608/$I$2,AR608&lt;30),IF(100+3.33*AQ608-AR608*AP608/$I$2&gt;200,200,100+3.33*AQ608-AR608*AP608/$I$2),IF((AQ608*$I$2*100/(AR608*AP608))&lt;100+AQ608-3.33*AR608*AP608/$I$2,100+AQ608-3.33*AR608*AP608/$I$2,IF((AQ608*$I$2*100/(AR608*AP608))&gt;200,200,(AQ608*$I$2*100/(AR608*AP608))))),"")</f>
        <v/>
      </c>
      <c r="AU608" s="70">
        <f>IF(AP608&gt;0,MAX(K608:AO608),"")</f>
        <v/>
      </c>
      <c r="AV608" s="70">
        <f>IFERROR(VLOOKUP(A608,Maximos!A:AQ,8+(Precipitacion!$E$2-1)*3,FALSE),"")</f>
        <v/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8" s="72">
        <f>IFERROR(AU608-AV608,"NA")</f>
        <v/>
      </c>
    </row>
    <row r="609" ht="15" customHeight="1">
      <c r="A609" s="68" t="n">
        <v>26115080</v>
      </c>
      <c r="B609" s="69" t="inlineStr">
        <is>
          <t>Candelaria</t>
        </is>
      </c>
      <c r="C609" s="69" t="inlineStr">
        <is>
          <t>Area Operativa 09 - Cauca-Valle-Caldas</t>
        </is>
      </c>
      <c r="D609" s="70" t="n">
        <v>-76.07988889000001</v>
      </c>
      <c r="E609" s="70" t="n">
        <v>4.480916667</v>
      </c>
      <c r="F609" s="68" t="n">
        <v>945</v>
      </c>
      <c r="G609" s="68" t="n">
        <v>76</v>
      </c>
      <c r="H609" s="68" t="n">
        <v>76622</v>
      </c>
      <c r="I609" s="69" t="inlineStr">
        <is>
          <t>Valle Del Cauca</t>
        </is>
      </c>
      <c r="J609" s="69" t="inlineStr">
        <is>
          <t>Roldanillo</t>
        </is>
      </c>
      <c r="K609" s="72" t="n">
        <v>2</v>
      </c>
      <c r="L609" s="72" t="n">
        <v>0</v>
      </c>
      <c r="M609" s="72" t="n">
        <v>12</v>
      </c>
      <c r="N609" s="72" t="n">
        <v>0</v>
      </c>
      <c r="O609" s="72" t="n">
        <v>0</v>
      </c>
      <c r="P609" s="72" t="n">
        <v>0</v>
      </c>
      <c r="Q609" s="72" t="n">
        <v>0</v>
      </c>
      <c r="R609" s="72" t="n">
        <v>0</v>
      </c>
      <c r="S609" s="72" t="n">
        <v>0</v>
      </c>
      <c r="T609" s="72" t="n"/>
      <c r="U609" s="72" t="n"/>
      <c r="V609" s="72" t="n"/>
      <c r="W609" s="72" t="n"/>
      <c r="X609" s="72" t="n"/>
      <c r="Y609" s="72" t="n"/>
      <c r="Z609" s="72" t="n"/>
      <c r="AA609" s="72" t="n"/>
      <c r="AB609" s="72" t="n"/>
      <c r="AC609" s="72" t="n"/>
      <c r="AD609" s="72" t="n"/>
      <c r="AE609" s="72" t="n"/>
      <c r="AF609" s="72" t="n"/>
      <c r="AG609" s="72" t="n"/>
      <c r="AH609" s="72" t="n"/>
      <c r="AI609" s="72" t="n"/>
      <c r="AJ609" s="72" t="n"/>
      <c r="AK609" s="72" t="n"/>
      <c r="AL609" s="72" t="n"/>
      <c r="AM609" s="72" t="n"/>
      <c r="AN609" s="72" t="n"/>
      <c r="AO609" s="72" t="n"/>
      <c r="AP609" s="70">
        <f>COUNTIF(K609:AO609,"&gt;=0")</f>
        <v/>
      </c>
      <c r="AQ609" s="70">
        <f>IF(AP609&gt;0,SUM(K609:AO609),"")</f>
        <v/>
      </c>
      <c r="AR609" s="70">
        <f>IFERROR(VLOOKUP(A609,Climatologia_PP!A:U,9+Precipitacion!$E$2,FALSE),"")</f>
        <v/>
      </c>
      <c r="AS609" s="70">
        <f>IFERROR((AQ609/AR609)*100,"")</f>
        <v/>
      </c>
      <c r="AT609" s="70">
        <f>IFERROR(IF(AND((AQ609*$I$2*100/(AR609*AP609))&gt;100+3.33*AQ609-AR609*AP609/$I$2,AR609&lt;30),IF(100+3.33*AQ609-AR609*AP609/$I$2&gt;200,200,100+3.33*AQ609-AR609*AP609/$I$2),IF((AQ609*$I$2*100/(AR609*AP609))&lt;100+AQ609-3.33*AR609*AP609/$I$2,100+AQ609-3.33*AR609*AP609/$I$2,IF((AQ609*$I$2*100/(AR609*AP609))&gt;200,200,(AQ609*$I$2*100/(AR609*AP609))))),"")</f>
        <v/>
      </c>
      <c r="AU609" s="70">
        <f>IF(AP609&gt;0,MAX(K609:AO609),"")</f>
        <v/>
      </c>
      <c r="AV609" s="70">
        <f>IFERROR(VLOOKUP(A609,Maximos!A:AQ,8+(Precipitacion!$E$2-1)*3,FALSE),"")</f>
        <v/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9" s="72">
        <f>IFERROR(AU609-AV609,"NA")</f>
        <v/>
      </c>
    </row>
    <row r="610" ht="15" customHeight="1">
      <c r="A610" s="68" t="n">
        <v>26090630</v>
      </c>
      <c r="B610" s="69" t="inlineStr">
        <is>
          <t>Guacari</t>
        </is>
      </c>
      <c r="C610" s="69" t="inlineStr">
        <is>
          <t>Area Operativa 09 - Cauca-Valle-Caldas</t>
        </is>
      </c>
      <c r="D610" s="70" t="n">
        <v>-76.33194444</v>
      </c>
      <c r="E610" s="70" t="n">
        <v>3.770138889</v>
      </c>
      <c r="F610" s="68" t="n">
        <v>990</v>
      </c>
      <c r="G610" s="68" t="n">
        <v>76</v>
      </c>
      <c r="H610" s="68" t="n">
        <v>76318</v>
      </c>
      <c r="I610" s="69" t="inlineStr">
        <is>
          <t>Valle Del Cauca</t>
        </is>
      </c>
      <c r="J610" s="69" t="inlineStr">
        <is>
          <t>Guacarí</t>
        </is>
      </c>
      <c r="K610" s="72" t="n">
        <v>0</v>
      </c>
      <c r="L610" s="72" t="n">
        <v>0</v>
      </c>
      <c r="M610" s="72" t="n">
        <v>0</v>
      </c>
      <c r="N610" s="72" t="n">
        <v>0</v>
      </c>
      <c r="O610" s="72" t="n">
        <v>0</v>
      </c>
      <c r="P610" s="72" t="n">
        <v>0</v>
      </c>
      <c r="Q610" s="72" t="n">
        <v>0</v>
      </c>
      <c r="R610" s="72" t="n">
        <v>0</v>
      </c>
      <c r="S610" s="72" t="n">
        <v>0</v>
      </c>
      <c r="T610" s="72" t="n"/>
      <c r="U610" s="72" t="n"/>
      <c r="V610" s="72" t="n"/>
      <c r="W610" s="72" t="n"/>
      <c r="X610" s="72" t="n"/>
      <c r="Y610" s="72" t="n"/>
      <c r="Z610" s="72" t="n"/>
      <c r="AA610" s="72" t="n"/>
      <c r="AB610" s="72" t="n"/>
      <c r="AC610" s="72" t="n"/>
      <c r="AD610" s="72" t="n"/>
      <c r="AE610" s="72" t="n"/>
      <c r="AF610" s="72" t="n"/>
      <c r="AG610" s="72" t="n"/>
      <c r="AH610" s="72" t="n"/>
      <c r="AI610" s="72" t="n"/>
      <c r="AJ610" s="72" t="n"/>
      <c r="AK610" s="72" t="n"/>
      <c r="AL610" s="72" t="n"/>
      <c r="AM610" s="72" t="n"/>
      <c r="AN610" s="72" t="n"/>
      <c r="AO610" s="72" t="n"/>
      <c r="AP610" s="70">
        <f>COUNTIF(K610:AO610,"&gt;=0")</f>
        <v/>
      </c>
      <c r="AQ610" s="70">
        <f>IF(AP610&gt;0,SUM(K610:AO610),"")</f>
        <v/>
      </c>
      <c r="AR610" s="70">
        <f>IFERROR(VLOOKUP(A610,Climatologia_PP!A:U,9+Precipitacion!$E$2,FALSE),"")</f>
        <v/>
      </c>
      <c r="AS610" s="70">
        <f>IFERROR((AQ610/AR610)*100,"")</f>
        <v/>
      </c>
      <c r="AT610" s="70">
        <f>IFERROR(IF(AND((AQ610*$I$2*100/(AR610*AP610))&gt;100+3.33*AQ610-AR610*AP610/$I$2,AR610&lt;30),IF(100+3.33*AQ610-AR610*AP610/$I$2&gt;200,200,100+3.33*AQ610-AR610*AP610/$I$2),IF((AQ610*$I$2*100/(AR610*AP610))&lt;100+AQ610-3.33*AR610*AP610/$I$2,100+AQ610-3.33*AR610*AP610/$I$2,IF((AQ610*$I$2*100/(AR610*AP610))&gt;200,200,(AQ610*$I$2*100/(AR610*AP610))))),"")</f>
        <v/>
      </c>
      <c r="AU610" s="70">
        <f>IF(AP610&gt;0,MAX(K610:AO610),"")</f>
        <v/>
      </c>
      <c r="AV610" s="70">
        <f>IFERROR(VLOOKUP(A610,Maximos!A:AQ,8+(Precipitacion!$E$2-1)*3,FALSE),"")</f>
        <v/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0" s="72">
        <f>IFERROR(AU610-AV610,"NA")</f>
        <v/>
      </c>
    </row>
    <row r="611" ht="15" customHeight="1">
      <c r="A611" s="68" t="n">
        <v>26090060</v>
      </c>
      <c r="B611" s="69" t="inlineStr">
        <is>
          <t>Juntas Las</t>
        </is>
      </c>
      <c r="C611" s="69" t="inlineStr">
        <is>
          <t>Area Operativa 09 - Cauca-Valle-Caldas</t>
        </is>
      </c>
      <c r="D611" s="70" t="n">
        <v>-76.16555556</v>
      </c>
      <c r="E611" s="70" t="n">
        <v>3.773222222</v>
      </c>
      <c r="F611" s="68" t="n">
        <v>1826</v>
      </c>
      <c r="G611" s="68" t="n">
        <v>76</v>
      </c>
      <c r="H611" s="68" t="n">
        <v>76306</v>
      </c>
      <c r="I611" s="69" t="inlineStr">
        <is>
          <t>Valle Del Cauca</t>
        </is>
      </c>
      <c r="J611" s="69" t="inlineStr">
        <is>
          <t>Ginebra</t>
        </is>
      </c>
      <c r="K611" s="72" t="n">
        <v>0</v>
      </c>
      <c r="L611" s="72" t="n">
        <v>0</v>
      </c>
      <c r="M611" s="72" t="n">
        <v>0</v>
      </c>
      <c r="N611" s="72" t="n">
        <v>0</v>
      </c>
      <c r="O611" s="72" t="n">
        <v>0</v>
      </c>
      <c r="P611" s="72" t="n">
        <v>0</v>
      </c>
      <c r="Q611" s="72" t="n">
        <v>0</v>
      </c>
      <c r="R611" s="72" t="n">
        <v>0</v>
      </c>
      <c r="S611" s="72" t="n">
        <v/>
      </c>
      <c r="T611" s="72" t="n"/>
      <c r="U611" s="72" t="n"/>
      <c r="V611" s="72" t="n"/>
      <c r="W611" s="72" t="n"/>
      <c r="X611" s="72" t="n"/>
      <c r="Y611" s="72" t="n"/>
      <c r="Z611" s="72" t="n"/>
      <c r="AA611" s="72" t="n"/>
      <c r="AB611" s="72" t="n"/>
      <c r="AC611" s="72" t="n"/>
      <c r="AD611" s="72" t="n"/>
      <c r="AE611" s="72" t="n"/>
      <c r="AF611" s="72" t="n"/>
      <c r="AG611" s="72" t="n"/>
      <c r="AH611" s="72" t="n"/>
      <c r="AI611" s="72" t="n"/>
      <c r="AJ611" s="72" t="n"/>
      <c r="AK611" s="72" t="n"/>
      <c r="AL611" s="72" t="n"/>
      <c r="AM611" s="72" t="n"/>
      <c r="AN611" s="72" t="n"/>
      <c r="AO611" s="72" t="n"/>
      <c r="AP611" s="70">
        <f>COUNTIF(K611:AO611,"&gt;=0")</f>
        <v/>
      </c>
      <c r="AQ611" s="70">
        <f>IF(AP611&gt;0,SUM(K611:AO611),"")</f>
        <v/>
      </c>
      <c r="AR611" s="70">
        <f>IFERROR(VLOOKUP(A611,Climatologia_PP!A:U,9+Precipitacion!$E$2,FALSE),"")</f>
        <v/>
      </c>
      <c r="AS611" s="70">
        <f>IFERROR((AQ611/AR611)*100,"")</f>
        <v/>
      </c>
      <c r="AT611" s="70">
        <f>IFERROR(IF(AND((AQ611*$I$2*100/(AR611*AP611))&gt;100+3.33*AQ611-AR611*AP611/$I$2,AR611&lt;30),IF(100+3.33*AQ611-AR611*AP611/$I$2&gt;200,200,100+3.33*AQ611-AR611*AP611/$I$2),IF((AQ611*$I$2*100/(AR611*AP611))&lt;100+AQ611-3.33*AR611*AP611/$I$2,100+AQ611-3.33*AR611*AP611/$I$2,IF((AQ611*$I$2*100/(AR611*AP611))&gt;200,200,(AQ611*$I$2*100/(AR611*AP611))))),"")</f>
        <v/>
      </c>
      <c r="AU611" s="70">
        <f>IF(AP611&gt;0,MAX(K611:AO611),"")</f>
        <v/>
      </c>
      <c r="AV611" s="70">
        <f>IFERROR(VLOOKUP(A611,Maximos!A:AQ,8+(Precipitacion!$E$2-1)*3,FALSE),"")</f>
        <v/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1" s="72">
        <f>IFERROR(AU611-AV611,"NA")</f>
        <v/>
      </c>
    </row>
    <row r="612" ht="15" customHeight="1">
      <c r="A612" s="68" t="n">
        <v>26110230</v>
      </c>
      <c r="B612" s="69" t="inlineStr">
        <is>
          <t>Isugu</t>
        </is>
      </c>
      <c r="C612" s="69" t="inlineStr">
        <is>
          <t>Area Operativa 09 - Cauca-Valle-Caldas</t>
        </is>
      </c>
      <c r="D612" s="70" t="n">
        <v>-76.10052777999999</v>
      </c>
      <c r="E612" s="70" t="n">
        <v>4.418666667</v>
      </c>
      <c r="F612" s="68" t="n">
        <v>933</v>
      </c>
      <c r="G612" s="68" t="n">
        <v>76</v>
      </c>
      <c r="H612" s="68" t="n">
        <v>76622</v>
      </c>
      <c r="I612" s="69" t="inlineStr">
        <is>
          <t>Valle Del Cauca</t>
        </is>
      </c>
      <c r="J612" s="69" t="inlineStr">
        <is>
          <t>Roldanillo</t>
        </is>
      </c>
      <c r="K612" s="72" t="n">
        <v>12.5</v>
      </c>
      <c r="L612" s="72" t="n">
        <v>0</v>
      </c>
      <c r="M612" s="72" t="n">
        <v>13</v>
      </c>
      <c r="N612" s="72" t="n">
        <v>0</v>
      </c>
      <c r="O612" s="72" t="n">
        <v>0</v>
      </c>
      <c r="P612" s="72" t="n">
        <v>0</v>
      </c>
      <c r="Q612" s="72" t="n">
        <v>0</v>
      </c>
      <c r="R612" s="72" t="n">
        <v>0</v>
      </c>
      <c r="S612" s="72" t="n">
        <v>0</v>
      </c>
      <c r="T612" s="72" t="n"/>
      <c r="U612" s="72" t="n"/>
      <c r="V612" s="72" t="n"/>
      <c r="W612" s="72" t="n"/>
      <c r="X612" s="72" t="n"/>
      <c r="Y612" s="72" t="n"/>
      <c r="Z612" s="72" t="n"/>
      <c r="AA612" s="72" t="n"/>
      <c r="AB612" s="72" t="n"/>
      <c r="AC612" s="72" t="n"/>
      <c r="AD612" s="72" t="n"/>
      <c r="AE612" s="72" t="n"/>
      <c r="AF612" s="72" t="n"/>
      <c r="AG612" s="72" t="n"/>
      <c r="AH612" s="72" t="n"/>
      <c r="AI612" s="72" t="n"/>
      <c r="AJ612" s="72" t="n"/>
      <c r="AK612" s="72" t="n"/>
      <c r="AL612" s="72" t="n"/>
      <c r="AM612" s="72" t="n"/>
      <c r="AN612" s="72" t="n"/>
      <c r="AO612" s="72" t="n"/>
      <c r="AP612" s="70">
        <f>COUNTIF(K612:AO612,"&gt;=0")</f>
        <v/>
      </c>
      <c r="AQ612" s="70">
        <f>IF(AP612&gt;0,SUM(K612:AO612),"")</f>
        <v/>
      </c>
      <c r="AR612" s="70">
        <f>IFERROR(VLOOKUP(A612,Climatologia_PP!A:U,9+Precipitacion!$E$2,FALSE),"")</f>
        <v/>
      </c>
      <c r="AS612" s="70">
        <f>IFERROR((AQ612/AR612)*100,"")</f>
        <v/>
      </c>
      <c r="AT612" s="70">
        <f>IFERROR(IF(AND((AQ612*$I$2*100/(AR612*AP612))&gt;100+3.33*AQ612-AR612*AP612/$I$2,AR612&lt;30),IF(100+3.33*AQ612-AR612*AP612/$I$2&gt;200,200,100+3.33*AQ612-AR612*AP612/$I$2),IF((AQ612*$I$2*100/(AR612*AP612))&lt;100+AQ612-3.33*AR612*AP612/$I$2,100+AQ612-3.33*AR612*AP612/$I$2,IF((AQ612*$I$2*100/(AR612*AP612))&gt;200,200,(AQ612*$I$2*100/(AR612*AP612))))),"")</f>
        <v/>
      </c>
      <c r="AU612" s="70">
        <f>IF(AP612&gt;0,MAX(K612:AO612),"")</f>
        <v/>
      </c>
      <c r="AV612" s="70">
        <f>IFERROR(VLOOKUP(A612,Maximos!A:AQ,8+(Precipitacion!$E$2-1)*3,FALSE),"")</f>
        <v/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2" s="72">
        <f>IFERROR(AU612-AV612,"NA")</f>
        <v/>
      </c>
    </row>
    <row r="613" ht="15" customHeight="1">
      <c r="A613" s="68" t="n">
        <v>54020060</v>
      </c>
      <c r="B613" s="69" t="inlineStr">
        <is>
          <t>Opogodo</t>
        </is>
      </c>
      <c r="C613" s="69" t="inlineStr">
        <is>
          <t>Area Operativa 09 - Cauca-Valle-Caldas</t>
        </is>
      </c>
      <c r="D613" s="70" t="n">
        <v>-76.65000000000001</v>
      </c>
      <c r="E613" s="70" t="n">
        <v>5.06</v>
      </c>
      <c r="F613" s="68" t="n">
        <v>61</v>
      </c>
      <c r="G613" s="68" t="n">
        <v>27</v>
      </c>
      <c r="H613" s="68" t="n">
        <v>27205</v>
      </c>
      <c r="I613" s="69" t="inlineStr">
        <is>
          <t>Chocó</t>
        </is>
      </c>
      <c r="J613" s="69" t="inlineStr">
        <is>
          <t>Condoto</t>
        </is>
      </c>
      <c r="K613" s="72" t="n">
        <v>0</v>
      </c>
      <c r="L613" s="72" t="n">
        <v>0</v>
      </c>
      <c r="M613" s="72" t="n">
        <v>8</v>
      </c>
      <c r="N613" s="72" t="n">
        <v>65</v>
      </c>
      <c r="O613" s="72" t="n">
        <v>87</v>
      </c>
      <c r="P613" s="72" t="n">
        <v>0</v>
      </c>
      <c r="Q613" s="72" t="n">
        <v>26</v>
      </c>
      <c r="R613" s="72" t="n">
        <v>13</v>
      </c>
      <c r="S613" s="72" t="n">
        <v>12</v>
      </c>
      <c r="T613" s="72" t="n"/>
      <c r="U613" s="72" t="n"/>
      <c r="V613" s="72" t="n"/>
      <c r="W613" s="72" t="n"/>
      <c r="X613" s="72" t="n"/>
      <c r="Y613" s="72" t="n"/>
      <c r="Z613" s="72" t="n"/>
      <c r="AA613" s="72" t="n"/>
      <c r="AB613" s="72" t="n"/>
      <c r="AC613" s="72" t="n"/>
      <c r="AD613" s="72" t="n"/>
      <c r="AE613" s="72" t="n"/>
      <c r="AF613" s="72" t="n"/>
      <c r="AG613" s="72" t="n"/>
      <c r="AH613" s="72" t="n"/>
      <c r="AI613" s="72" t="n"/>
      <c r="AJ613" s="72" t="n"/>
      <c r="AK613" s="72" t="n"/>
      <c r="AL613" s="72" t="n"/>
      <c r="AM613" s="72" t="n"/>
      <c r="AN613" s="72" t="n"/>
      <c r="AO613" s="72" t="n"/>
      <c r="AP613" s="70">
        <f>COUNTIF(K613:AO613,"&gt;=0")</f>
        <v/>
      </c>
      <c r="AQ613" s="70">
        <f>IF(AP613&gt;0,SUM(K613:AO613),"")</f>
        <v/>
      </c>
      <c r="AR613" s="70">
        <f>IFERROR(VLOOKUP(A613,Climatologia_PP!A:U,9+Precipitacion!$E$2,FALSE),"")</f>
        <v/>
      </c>
      <c r="AS613" s="70">
        <f>IFERROR((AQ613/AR613)*100,"")</f>
        <v/>
      </c>
      <c r="AT613" s="70">
        <f>IFERROR(IF(AND((AQ613*$I$2*100/(AR613*AP613))&gt;100+3.33*AQ613-AR613*AP613/$I$2,AR613&lt;30),IF(100+3.33*AQ613-AR613*AP613/$I$2&gt;200,200,100+3.33*AQ613-AR613*AP613/$I$2),IF((AQ613*$I$2*100/(AR613*AP613))&lt;100+AQ613-3.33*AR613*AP613/$I$2,100+AQ613-3.33*AR613*AP613/$I$2,IF((AQ613*$I$2*100/(AR613*AP613))&gt;200,200,(AQ613*$I$2*100/(AR613*AP613))))),"")</f>
        <v/>
      </c>
      <c r="AU613" s="70">
        <f>IF(AP613&gt;0,MAX(K613:AO613),"")</f>
        <v/>
      </c>
      <c r="AV613" s="70">
        <f>IFERROR(VLOOKUP(A613,Maximos!A:AQ,8+(Precipitacion!$E$2-1)*3,FALSE),"")</f>
        <v/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3" s="72">
        <f>IFERROR(AU613-AV613,"NA")</f>
        <v/>
      </c>
    </row>
    <row r="614" ht="15" customHeight="1">
      <c r="A614" s="68" t="n">
        <v>26145030</v>
      </c>
      <c r="B614" s="69" t="inlineStr">
        <is>
          <t>Camelia La</t>
        </is>
      </c>
      <c r="C614" s="69" t="inlineStr">
        <is>
          <t>Area Operativa 09 - Cauca-Valle-Caldas</t>
        </is>
      </c>
      <c r="D614" s="70" t="n">
        <v>-75.97</v>
      </c>
      <c r="E614" s="70" t="n">
        <v>5.08</v>
      </c>
      <c r="F614" s="68" t="n">
        <v>1763</v>
      </c>
      <c r="G614" s="68" t="n">
        <v>66</v>
      </c>
      <c r="H614" s="68" t="n">
        <v>66687</v>
      </c>
      <c r="I614" s="69" t="inlineStr">
        <is>
          <t>Risaralda</t>
        </is>
      </c>
      <c r="J614" s="69" t="inlineStr">
        <is>
          <t>Santuario</t>
        </is>
      </c>
      <c r="K614" s="72" t="n">
        <v>35</v>
      </c>
      <c r="L614" s="72" t="n">
        <v>0</v>
      </c>
      <c r="M614" s="72" t="n">
        <v>0</v>
      </c>
      <c r="N614" s="72" t="n">
        <v>0</v>
      </c>
      <c r="O614" s="72" t="n">
        <v>0</v>
      </c>
      <c r="P614" s="72" t="n">
        <v>0</v>
      </c>
      <c r="Q614" s="72" t="n">
        <v>0</v>
      </c>
      <c r="R614" s="72" t="n">
        <v>0</v>
      </c>
      <c r="S614" s="72" t="n">
        <v>0</v>
      </c>
      <c r="T614" s="72" t="n"/>
      <c r="U614" s="72" t="n"/>
      <c r="V614" s="72" t="n"/>
      <c r="W614" s="72" t="n"/>
      <c r="X614" s="72" t="n"/>
      <c r="Y614" s="72" t="n"/>
      <c r="Z614" s="72" t="n"/>
      <c r="AA614" s="72" t="n"/>
      <c r="AB614" s="72" t="n"/>
      <c r="AC614" s="72" t="n"/>
      <c r="AD614" s="72" t="n"/>
      <c r="AE614" s="72" t="n"/>
      <c r="AF614" s="72" t="n"/>
      <c r="AG614" s="72" t="n"/>
      <c r="AH614" s="72" t="n"/>
      <c r="AI614" s="72" t="n"/>
      <c r="AJ614" s="72" t="n"/>
      <c r="AK614" s="72" t="n"/>
      <c r="AL614" s="72" t="n"/>
      <c r="AM614" s="72" t="n"/>
      <c r="AN614" s="72" t="n"/>
      <c r="AO614" s="72" t="n"/>
      <c r="AP614" s="70">
        <f>COUNTIF(K614:AO614,"&gt;=0")</f>
        <v/>
      </c>
      <c r="AQ614" s="70">
        <f>IF(AP614&gt;0,SUM(K614:AO614),"")</f>
        <v/>
      </c>
      <c r="AR614" s="70">
        <f>IFERROR(VLOOKUP(A614,Climatologia_PP!A:U,9+Precipitacion!$E$2,FALSE),"")</f>
        <v/>
      </c>
      <c r="AS614" s="70">
        <f>IFERROR((AQ614/AR614)*100,"")</f>
        <v/>
      </c>
      <c r="AT614" s="70">
        <f>IFERROR(IF(AND((AQ614*$I$2*100/(AR614*AP614))&gt;100+3.33*AQ614-AR614*AP614/$I$2,AR614&lt;30),IF(100+3.33*AQ614-AR614*AP614/$I$2&gt;200,200,100+3.33*AQ614-AR614*AP614/$I$2),IF((AQ614*$I$2*100/(AR614*AP614))&lt;100+AQ614-3.33*AR614*AP614/$I$2,100+AQ614-3.33*AR614*AP614/$I$2,IF((AQ614*$I$2*100/(AR614*AP614))&gt;200,200,(AQ614*$I$2*100/(AR614*AP614))))),"")</f>
        <v/>
      </c>
      <c r="AU614" s="70">
        <f>IF(AP614&gt;0,MAX(K614:AO614),"")</f>
        <v/>
      </c>
      <c r="AV614" s="70">
        <f>IFERROR(VLOOKUP(A614,Maximos!A:AQ,8+(Precipitacion!$E$2-1)*3,FALSE),"")</f>
        <v/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4" s="72">
        <f>IFERROR(AU614-AV614,"NA")</f>
        <v/>
      </c>
    </row>
    <row r="615" ht="15" customHeight="1">
      <c r="A615" s="68" t="n">
        <v>26010020</v>
      </c>
      <c r="B615" s="69" t="inlineStr">
        <is>
          <t>Coconuco</t>
        </is>
      </c>
      <c r="C615" s="69" t="inlineStr">
        <is>
          <t>Area Operativa 09 - Cauca-Valle-Caldas</t>
        </is>
      </c>
      <c r="D615" s="70" t="n">
        <v>-76.49550000000001</v>
      </c>
      <c r="E615" s="70" t="n">
        <v>2.343361111</v>
      </c>
      <c r="F615" s="68" t="n">
        <v>2419</v>
      </c>
      <c r="G615" s="68" t="n">
        <v>19</v>
      </c>
      <c r="H615" s="68" t="n">
        <v>19585</v>
      </c>
      <c r="I615" s="69" t="inlineStr">
        <is>
          <t>Cauca</t>
        </is>
      </c>
      <c r="J615" s="69" t="inlineStr">
        <is>
          <t>Puracé</t>
        </is>
      </c>
      <c r="K615" s="72" t="n">
        <v>0</v>
      </c>
      <c r="L615" s="72" t="n">
        <v>0</v>
      </c>
      <c r="M615" s="72" t="n">
        <v>0</v>
      </c>
      <c r="N615" s="72" t="n">
        <v>0</v>
      </c>
      <c r="O615" s="72" t="n">
        <v>0</v>
      </c>
      <c r="P615" s="72" t="n">
        <v>0</v>
      </c>
      <c r="Q615" s="72" t="n">
        <v>0</v>
      </c>
      <c r="R615" s="72" t="n">
        <v>0</v>
      </c>
      <c r="S615" s="72" t="n">
        <v>0</v>
      </c>
      <c r="T615" s="72" t="n"/>
      <c r="U615" s="72" t="n"/>
      <c r="V615" s="72" t="n"/>
      <c r="W615" s="72" t="n"/>
      <c r="X615" s="72" t="n"/>
      <c r="Y615" s="72" t="n"/>
      <c r="Z615" s="72" t="n"/>
      <c r="AA615" s="72" t="n"/>
      <c r="AB615" s="72" t="n"/>
      <c r="AC615" s="72" t="n"/>
      <c r="AD615" s="72" t="n"/>
      <c r="AE615" s="72" t="n"/>
      <c r="AF615" s="72" t="n"/>
      <c r="AG615" s="72" t="n"/>
      <c r="AH615" s="72" t="n"/>
      <c r="AI615" s="72" t="n"/>
      <c r="AJ615" s="72" t="n"/>
      <c r="AK615" s="72" t="n"/>
      <c r="AL615" s="72" t="n"/>
      <c r="AM615" s="72" t="n"/>
      <c r="AN615" s="72" t="n"/>
      <c r="AO615" s="72" t="n"/>
      <c r="AP615" s="70">
        <f>COUNTIF(K615:AO615,"&gt;=0")</f>
        <v/>
      </c>
      <c r="AQ615" s="70">
        <f>IF(AP615&gt;0,SUM(K615:AO615),"")</f>
        <v/>
      </c>
      <c r="AR615" s="70">
        <f>IFERROR(VLOOKUP(A615,Climatologia_PP!A:U,9+Precipitacion!$E$2,FALSE),"")</f>
        <v/>
      </c>
      <c r="AS615" s="70">
        <f>IFERROR((AQ615/AR615)*100,"")</f>
        <v/>
      </c>
      <c r="AT615" s="70">
        <f>IFERROR(IF(AND((AQ615*$I$2*100/(AR615*AP615))&gt;100+3.33*AQ615-AR615*AP615/$I$2,AR615&lt;30),IF(100+3.33*AQ615-AR615*AP615/$I$2&gt;200,200,100+3.33*AQ615-AR615*AP615/$I$2),IF((AQ615*$I$2*100/(AR615*AP615))&lt;100+AQ615-3.33*AR615*AP615/$I$2,100+AQ615-3.33*AR615*AP615/$I$2,IF((AQ615*$I$2*100/(AR615*AP615))&gt;200,200,(AQ615*$I$2*100/(AR615*AP615))))),"")</f>
        <v/>
      </c>
      <c r="AU615" s="70">
        <f>IF(AP615&gt;0,MAX(K615:AO615),"")</f>
        <v/>
      </c>
      <c r="AV615" s="70">
        <f>IFERROR(VLOOKUP(A615,Maximos!A:AQ,8+(Precipitacion!$E$2-1)*3,FALSE),"")</f>
        <v/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5" s="72">
        <f>IFERROR(AU615-AV615,"NA")</f>
        <v/>
      </c>
    </row>
    <row r="616" ht="15" customHeight="1">
      <c r="A616" s="68" t="n">
        <v>53110130</v>
      </c>
      <c r="B616" s="69" t="inlineStr">
        <is>
          <t>Villa Luz Alba</t>
        </is>
      </c>
      <c r="C616" s="69" t="inlineStr">
        <is>
          <t>Area Operativa 09 - Cauca-Valle-Caldas</t>
        </is>
      </c>
      <c r="D616" s="70" t="n">
        <v>-76.5925</v>
      </c>
      <c r="E616" s="70" t="n">
        <v>3.690083333</v>
      </c>
      <c r="F616" s="68" t="n">
        <v>1426</v>
      </c>
      <c r="G616" s="68" t="n">
        <v>76</v>
      </c>
      <c r="H616" s="68" t="n">
        <v>76377</v>
      </c>
      <c r="I616" s="69" t="inlineStr">
        <is>
          <t>Valle Del Cauca</t>
        </is>
      </c>
      <c r="J616" s="69" t="inlineStr">
        <is>
          <t>La Cumbre</t>
        </is>
      </c>
      <c r="K616" s="72" t="n">
        <v>0</v>
      </c>
      <c r="L616" s="72" t="n">
        <v>0</v>
      </c>
      <c r="M616" s="72" t="n">
        <v>0</v>
      </c>
      <c r="N616" s="72" t="n">
        <v>0</v>
      </c>
      <c r="O616" s="72" t="n">
        <v>0</v>
      </c>
      <c r="P616" s="72" t="n">
        <v>0</v>
      </c>
      <c r="Q616" s="72" t="n">
        <v>0</v>
      </c>
      <c r="R616" s="72" t="n">
        <v>0</v>
      </c>
      <c r="S616" s="72" t="n">
        <v>0</v>
      </c>
      <c r="T616" s="72" t="n"/>
      <c r="U616" s="72" t="n"/>
      <c r="V616" s="72" t="n"/>
      <c r="W616" s="72" t="n"/>
      <c r="X616" s="72" t="n"/>
      <c r="Y616" s="72" t="n"/>
      <c r="Z616" s="72" t="n"/>
      <c r="AA616" s="72" t="n"/>
      <c r="AB616" s="72" t="n"/>
      <c r="AC616" s="72" t="n"/>
      <c r="AD616" s="72" t="n"/>
      <c r="AE616" s="72" t="n"/>
      <c r="AF616" s="72" t="n"/>
      <c r="AG616" s="72" t="n"/>
      <c r="AH616" s="72" t="n"/>
      <c r="AI616" s="72" t="n"/>
      <c r="AJ616" s="72" t="n"/>
      <c r="AK616" s="72" t="n"/>
      <c r="AL616" s="72" t="n"/>
      <c r="AM616" s="72" t="n"/>
      <c r="AN616" s="72" t="n"/>
      <c r="AO616" s="72" t="n"/>
      <c r="AP616" s="70">
        <f>COUNTIF(K616:AO616,"&gt;=0")</f>
        <v/>
      </c>
      <c r="AQ616" s="70">
        <f>IF(AP616&gt;0,SUM(K616:AO616),"")</f>
        <v/>
      </c>
      <c r="AR616" s="70">
        <f>IFERROR(VLOOKUP(A616,Climatologia_PP!A:U,9+Precipitacion!$E$2,FALSE),"")</f>
        <v/>
      </c>
      <c r="AS616" s="70">
        <f>IFERROR((AQ616/AR616)*100,"")</f>
        <v/>
      </c>
      <c r="AT616" s="70">
        <f>IFERROR(IF(AND((AQ616*$I$2*100/(AR616*AP616))&gt;100+3.33*AQ616-AR616*AP616/$I$2,AR616&lt;30),IF(100+3.33*AQ616-AR616*AP616/$I$2&gt;200,200,100+3.33*AQ616-AR616*AP616/$I$2),IF((AQ616*$I$2*100/(AR616*AP616))&lt;100+AQ616-3.33*AR616*AP616/$I$2,100+AQ616-3.33*AR616*AP616/$I$2,IF((AQ616*$I$2*100/(AR616*AP616))&gt;200,200,(AQ616*$I$2*100/(AR616*AP616))))),"")</f>
        <v/>
      </c>
      <c r="AU616" s="70">
        <f>IF(AP616&gt;0,MAX(K616:AO616),"")</f>
        <v/>
      </c>
      <c r="AV616" s="70">
        <f>IFERROR(VLOOKUP(A616,Maximos!A:AQ,8+(Precipitacion!$E$2-1)*3,FALSE),"")</f>
        <v/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6" s="72">
        <f>IFERROR(AU616-AV616,"NA")</f>
        <v/>
      </c>
    </row>
    <row r="617" ht="15" customHeight="1">
      <c r="A617" s="68" t="n">
        <v>26080070</v>
      </c>
      <c r="B617" s="69" t="inlineStr">
        <is>
          <t>Vijes</t>
        </is>
      </c>
      <c r="C617" s="69" t="inlineStr">
        <is>
          <t>Area Operativa 09 - Cauca-Valle-Caldas</t>
        </is>
      </c>
      <c r="D617" s="70" t="n">
        <v>-76.42972222</v>
      </c>
      <c r="E617" s="70" t="n">
        <v>3.698527778</v>
      </c>
      <c r="F617" s="68" t="n">
        <v>974</v>
      </c>
      <c r="G617" s="68" t="n">
        <v>76</v>
      </c>
      <c r="H617" s="68" t="n">
        <v>76869</v>
      </c>
      <c r="I617" s="69" t="inlineStr">
        <is>
          <t>Valle Del Cauca</t>
        </is>
      </c>
      <c r="J617" s="69" t="inlineStr">
        <is>
          <t>Vijes</t>
        </is>
      </c>
      <c r="K617" s="72" t="n">
        <v>6</v>
      </c>
      <c r="L617" s="72" t="n">
        <v>0</v>
      </c>
      <c r="M617" s="72" t="n">
        <v>0</v>
      </c>
      <c r="N617" s="72" t="n">
        <v>0</v>
      </c>
      <c r="O617" s="72" t="n">
        <v>0</v>
      </c>
      <c r="P617" s="72" t="n">
        <v>0</v>
      </c>
      <c r="Q617" s="72" t="n">
        <v>0</v>
      </c>
      <c r="R617" s="72" t="n">
        <v>0</v>
      </c>
      <c r="S617" s="72" t="n">
        <v>0</v>
      </c>
      <c r="T617" s="72" t="n"/>
      <c r="U617" s="72" t="n"/>
      <c r="V617" s="72" t="n"/>
      <c r="W617" s="72" t="n"/>
      <c r="X617" s="72" t="n"/>
      <c r="Y617" s="72" t="n"/>
      <c r="Z617" s="72" t="n"/>
      <c r="AA617" s="72" t="n"/>
      <c r="AB617" s="72" t="n"/>
      <c r="AC617" s="72" t="n"/>
      <c r="AD617" s="72" t="n"/>
      <c r="AE617" s="72" t="n"/>
      <c r="AF617" s="72" t="n"/>
      <c r="AG617" s="72" t="n"/>
      <c r="AH617" s="72" t="n"/>
      <c r="AI617" s="72" t="n"/>
      <c r="AJ617" s="72" t="n"/>
      <c r="AK617" s="72" t="n"/>
      <c r="AL617" s="72" t="n"/>
      <c r="AM617" s="72" t="n"/>
      <c r="AN617" s="72" t="n"/>
      <c r="AO617" s="72" t="n"/>
      <c r="AP617" s="70">
        <f>COUNTIF(K617:AO617,"&gt;=0")</f>
        <v/>
      </c>
      <c r="AQ617" s="70">
        <f>IF(AP617&gt;0,SUM(K617:AO617),"")</f>
        <v/>
      </c>
      <c r="AR617" s="70">
        <f>IFERROR(VLOOKUP(A617,Climatologia_PP!A:U,9+Precipitacion!$E$2,FALSE),"")</f>
        <v/>
      </c>
      <c r="AS617" s="70">
        <f>IFERROR((AQ617/AR617)*100,"")</f>
        <v/>
      </c>
      <c r="AT617" s="70">
        <f>IFERROR(IF(AND((AQ617*$I$2*100/(AR617*AP617))&gt;100+3.33*AQ617-AR617*AP617/$I$2,AR617&lt;30),IF(100+3.33*AQ617-AR617*AP617/$I$2&gt;200,200,100+3.33*AQ617-AR617*AP617/$I$2),IF((AQ617*$I$2*100/(AR617*AP617))&lt;100+AQ617-3.33*AR617*AP617/$I$2,100+AQ617-3.33*AR617*AP617/$I$2,IF((AQ617*$I$2*100/(AR617*AP617))&gt;200,200,(AQ617*$I$2*100/(AR617*AP617))))),"")</f>
        <v/>
      </c>
      <c r="AU617" s="70">
        <f>IF(AP617&gt;0,MAX(K617:AO617),"")</f>
        <v/>
      </c>
      <c r="AV617" s="70">
        <f>IFERROR(VLOOKUP(A617,Maximos!A:AQ,8+(Precipitacion!$E$2-1)*3,FALSE),"")</f>
        <v/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7" s="72">
        <f>IFERROR(AU617-AV617,"NA")</f>
        <v/>
      </c>
    </row>
    <row r="618" ht="15" customHeight="1">
      <c r="A618" s="68" t="n">
        <v>26110300</v>
      </c>
      <c r="B618" s="69" t="inlineStr">
        <is>
          <t>Ceros</t>
        </is>
      </c>
      <c r="C618" s="69" t="inlineStr">
        <is>
          <t>Area Operativa 09 - Cauca-Valle-Caldas</t>
        </is>
      </c>
      <c r="D618" s="70" t="n">
        <v>-76.03444444</v>
      </c>
      <c r="E618" s="70" t="n">
        <v>4.616388889</v>
      </c>
      <c r="F618" s="68" t="n">
        <v>940</v>
      </c>
      <c r="G618" s="68" t="n">
        <v>76</v>
      </c>
      <c r="H618" s="68" t="n">
        <v>76823</v>
      </c>
      <c r="I618" s="69" t="inlineStr">
        <is>
          <t>Valle Del Cauca</t>
        </is>
      </c>
      <c r="J618" s="69" t="inlineStr">
        <is>
          <t>Toro</t>
        </is>
      </c>
      <c r="K618" s="72" t="n">
        <v>0</v>
      </c>
      <c r="L618" s="72" t="n">
        <v>0</v>
      </c>
      <c r="M618" s="72" t="n">
        <v>3</v>
      </c>
      <c r="N618" s="72" t="n">
        <v>0</v>
      </c>
      <c r="O618" s="72" t="n">
        <v>14</v>
      </c>
      <c r="P618" s="72" t="n">
        <v>0</v>
      </c>
      <c r="Q618" s="72" t="n">
        <v>0</v>
      </c>
      <c r="R618" s="72" t="n">
        <v>0</v>
      </c>
      <c r="S618" s="72" t="n">
        <v>0</v>
      </c>
      <c r="T618" s="72" t="n"/>
      <c r="U618" s="72" t="n"/>
      <c r="V618" s="72" t="n"/>
      <c r="W618" s="72" t="n"/>
      <c r="X618" s="72" t="n"/>
      <c r="Y618" s="72" t="n"/>
      <c r="Z618" s="72" t="n"/>
      <c r="AA618" s="72" t="n"/>
      <c r="AB618" s="72" t="n"/>
      <c r="AC618" s="72" t="n"/>
      <c r="AD618" s="72" t="n"/>
      <c r="AE618" s="72" t="n"/>
      <c r="AF618" s="72" t="n"/>
      <c r="AG618" s="72" t="n"/>
      <c r="AH618" s="72" t="n"/>
      <c r="AI618" s="72" t="n"/>
      <c r="AJ618" s="72" t="n"/>
      <c r="AK618" s="72" t="n"/>
      <c r="AL618" s="72" t="n"/>
      <c r="AM618" s="72" t="n"/>
      <c r="AN618" s="72" t="n"/>
      <c r="AO618" s="72" t="n"/>
      <c r="AP618" s="70">
        <f>COUNTIF(K618:AO618,"&gt;=0")</f>
        <v/>
      </c>
      <c r="AQ618" s="70">
        <f>IF(AP618&gt;0,SUM(K618:AO618),"")</f>
        <v/>
      </c>
      <c r="AR618" s="70">
        <f>IFERROR(VLOOKUP(A618,Climatologia_PP!A:U,9+Precipitacion!$E$2,FALSE),"")</f>
        <v/>
      </c>
      <c r="AS618" s="70">
        <f>IFERROR((AQ618/AR618)*100,"")</f>
        <v/>
      </c>
      <c r="AT618" s="70">
        <f>IFERROR(IF(AND((AQ618*$I$2*100/(AR618*AP618))&gt;100+3.33*AQ618-AR618*AP618/$I$2,AR618&lt;30),IF(100+3.33*AQ618-AR618*AP618/$I$2&gt;200,200,100+3.33*AQ618-AR618*AP618/$I$2),IF((AQ618*$I$2*100/(AR618*AP618))&lt;100+AQ618-3.33*AR618*AP618/$I$2,100+AQ618-3.33*AR618*AP618/$I$2,IF((AQ618*$I$2*100/(AR618*AP618))&gt;200,200,(AQ618*$I$2*100/(AR618*AP618))))),"")</f>
        <v/>
      </c>
      <c r="AU618" s="70">
        <f>IF(AP618&gt;0,MAX(K618:AO618),"")</f>
        <v/>
      </c>
      <c r="AV618" s="70">
        <f>IFERROR(VLOOKUP(A618,Maximos!A:AQ,8+(Precipitacion!$E$2-1)*3,FALSE),"")</f>
        <v/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8" s="72">
        <f>IFERROR(AU618-AV618,"NA")</f>
        <v/>
      </c>
    </row>
    <row r="619" ht="15" customHeight="1">
      <c r="A619" s="68" t="n">
        <v>26120160</v>
      </c>
      <c r="B619" s="69" t="inlineStr">
        <is>
          <t>Salento</t>
        </is>
      </c>
      <c r="C619" s="69" t="inlineStr">
        <is>
          <t>Area Operativa 09 - Cauca-Valle-Caldas</t>
        </is>
      </c>
      <c r="D619" s="70" t="n">
        <v>-75.569166667</v>
      </c>
      <c r="E619" s="70" t="n">
        <v>4.636277778</v>
      </c>
      <c r="F619" s="68" t="n">
        <v>1926</v>
      </c>
      <c r="G619" s="68" t="n">
        <v>63</v>
      </c>
      <c r="H619" s="68" t="n">
        <v>63690</v>
      </c>
      <c r="I619" s="69" t="inlineStr">
        <is>
          <t>Quindío</t>
        </is>
      </c>
      <c r="J619" s="69" t="inlineStr">
        <is>
          <t>Salento</t>
        </is>
      </c>
      <c r="K619" s="72" t="n">
        <v>0</v>
      </c>
      <c r="L619" s="72" t="n">
        <v>0</v>
      </c>
      <c r="M619" s="72" t="n">
        <v>0</v>
      </c>
      <c r="N619" s="72" t="n">
        <v>0</v>
      </c>
      <c r="O619" s="72" t="n">
        <v>0</v>
      </c>
      <c r="P619" s="72" t="n">
        <v>0</v>
      </c>
      <c r="Q619" s="72" t="n">
        <v>0</v>
      </c>
      <c r="R619" s="72" t="n">
        <v>0</v>
      </c>
      <c r="S619" s="72" t="n">
        <v>0</v>
      </c>
      <c r="T619" s="72" t="n"/>
      <c r="U619" s="72" t="n"/>
      <c r="V619" s="72" t="n"/>
      <c r="W619" s="72" t="n"/>
      <c r="X619" s="72" t="n"/>
      <c r="Y619" s="72" t="n"/>
      <c r="Z619" s="72" t="n"/>
      <c r="AA619" s="72" t="n"/>
      <c r="AB619" s="72" t="n"/>
      <c r="AC619" s="72" t="n"/>
      <c r="AD619" s="72" t="n"/>
      <c r="AE619" s="72" t="n"/>
      <c r="AF619" s="72" t="n"/>
      <c r="AG619" s="72" t="n"/>
      <c r="AH619" s="72" t="n"/>
      <c r="AI619" s="72" t="n"/>
      <c r="AJ619" s="72" t="n"/>
      <c r="AK619" s="72" t="n"/>
      <c r="AL619" s="72" t="n"/>
      <c r="AM619" s="72" t="n"/>
      <c r="AN619" s="72" t="n"/>
      <c r="AO619" s="72" t="n"/>
      <c r="AP619" s="70">
        <f>COUNTIF(K619:AO619,"&gt;=0")</f>
        <v/>
      </c>
      <c r="AQ619" s="70">
        <f>IF(AP619&gt;0,SUM(K619:AO619),"")</f>
        <v/>
      </c>
      <c r="AR619" s="70">
        <f>IFERROR(VLOOKUP(A619,Climatologia_PP!A:U,9+Precipitacion!$E$2,FALSE),"")</f>
        <v/>
      </c>
      <c r="AS619" s="70">
        <f>IFERROR((AQ619/AR619)*100,"")</f>
        <v/>
      </c>
      <c r="AT619" s="70">
        <f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/>
      </c>
      <c r="AU619" s="70">
        <f>IF(AP619&gt;0,MAX(K619:AO619),"")</f>
        <v/>
      </c>
      <c r="AV619" s="70">
        <f>IFERROR(VLOOKUP(A619,Maximos!A:AQ,8+(Precipitacion!$E$2-1)*3,FALSE),"")</f>
        <v/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9" s="72">
        <f>IFERROR(AU619-AV619,"NA")</f>
        <v/>
      </c>
    </row>
    <row r="620" ht="15" customHeight="1">
      <c r="A620" s="68" t="n">
        <v>26150160</v>
      </c>
      <c r="B620" s="69" t="inlineStr">
        <is>
          <t>La Esperanza</t>
        </is>
      </c>
      <c r="C620" s="69" t="inlineStr">
        <is>
          <t>Area Operativa 09 - Cauca-Valle-Caldas</t>
        </is>
      </c>
      <c r="D620" s="70" t="n">
        <v>-75.356555556</v>
      </c>
      <c r="E620" s="70" t="n">
        <v>5.017833333</v>
      </c>
      <c r="F620" s="68" t="n">
        <v>3341</v>
      </c>
      <c r="G620" s="68" t="n">
        <v>17</v>
      </c>
      <c r="H620" s="68" t="n">
        <v>17001</v>
      </c>
      <c r="I620" s="69" t="inlineStr">
        <is>
          <t>Caldas</t>
        </is>
      </c>
      <c r="J620" s="69" t="inlineStr">
        <is>
          <t>Manizales</t>
        </is>
      </c>
      <c r="K620" s="72" t="n">
        <v>12</v>
      </c>
      <c r="L620" s="72" t="n">
        <v>1</v>
      </c>
      <c r="M620" s="72" t="n">
        <v>0</v>
      </c>
      <c r="N620" s="72" t="n">
        <v>0</v>
      </c>
      <c r="O620" s="72" t="n">
        <v>0</v>
      </c>
      <c r="P620" s="72" t="n">
        <v>0</v>
      </c>
      <c r="Q620" s="72" t="n">
        <v>1</v>
      </c>
      <c r="R620" s="72" t="n">
        <v>0</v>
      </c>
      <c r="S620" s="72" t="n">
        <v>0</v>
      </c>
      <c r="T620" s="72" t="n"/>
      <c r="U620" s="72" t="n"/>
      <c r="V620" s="72" t="n"/>
      <c r="W620" s="72" t="n"/>
      <c r="X620" s="72" t="n"/>
      <c r="Y620" s="72" t="n"/>
      <c r="Z620" s="72" t="n"/>
      <c r="AA620" s="72" t="n"/>
      <c r="AB620" s="72" t="n"/>
      <c r="AC620" s="72" t="n"/>
      <c r="AD620" s="72" t="n"/>
      <c r="AE620" s="72" t="n"/>
      <c r="AF620" s="72" t="n"/>
      <c r="AG620" s="72" t="n"/>
      <c r="AH620" s="72" t="n"/>
      <c r="AI620" s="72" t="n"/>
      <c r="AJ620" s="72" t="n"/>
      <c r="AK620" s="72" t="n"/>
      <c r="AL620" s="72" t="n"/>
      <c r="AM620" s="72" t="n"/>
      <c r="AN620" s="72" t="n"/>
      <c r="AO620" s="72" t="n"/>
      <c r="AP620" s="70">
        <f>COUNTIF(K620:AO620,"&gt;=0")</f>
        <v/>
      </c>
      <c r="AQ620" s="70">
        <f>IF(AP620&gt;0,SUM(K620:AO620),"")</f>
        <v/>
      </c>
      <c r="AR620" s="70">
        <f>IFERROR(VLOOKUP(A620,Climatologia_PP!A:U,9+Precipitacion!$E$2,FALSE),"")</f>
        <v/>
      </c>
      <c r="AS620" s="70">
        <f>IFERROR((AQ620/AR620)*100,"")</f>
        <v/>
      </c>
      <c r="AT620" s="70">
        <f>IFERROR(IF(AND((AQ620*$I$2*100/(AR620*AP620))&gt;100+3.33*AQ620-AR620*AP620/$I$2,AR620&lt;30),IF(100+3.33*AQ620-AR620*AP620/$I$2&gt;200,200,100+3.33*AQ620-AR620*AP620/$I$2),IF((AQ620*$I$2*100/(AR620*AP620))&lt;100+AQ620-3.33*AR620*AP620/$I$2,100+AQ620-3.33*AR620*AP620/$I$2,IF((AQ620*$I$2*100/(AR620*AP620))&gt;200,200,(AQ620*$I$2*100/(AR620*AP620))))),"")</f>
        <v/>
      </c>
      <c r="AU620" s="70">
        <f>IF(AP620&gt;0,MAX(K620:AO620),"")</f>
        <v/>
      </c>
      <c r="AV620" s="70">
        <f>IFERROR(VLOOKUP(A620,Maximos!A:AQ,8+(Precipitacion!$E$2-1)*3,FALSE),"")</f>
        <v/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0" s="72">
        <f>IFERROR(AU620-AV620,"NA")</f>
        <v/>
      </c>
    </row>
    <row r="621" ht="15" customHeight="1">
      <c r="A621" s="68" t="n">
        <v>26155170</v>
      </c>
      <c r="B621" s="69" t="inlineStr">
        <is>
          <t>Tesorito Finca - Aut</t>
        </is>
      </c>
      <c r="C621" s="69" t="inlineStr">
        <is>
          <t>Area Operativa 09 - Cauca-Valle-Caldas</t>
        </is>
      </c>
      <c r="D621" s="70" t="n">
        <v>-75.43833333000001</v>
      </c>
      <c r="E621" s="70" t="n">
        <v>5.032222222</v>
      </c>
      <c r="F621" s="68" t="n">
        <v>2325</v>
      </c>
      <c r="G621" s="68" t="n">
        <v>17</v>
      </c>
      <c r="H621" s="68" t="n">
        <v>17001</v>
      </c>
      <c r="I621" s="69" t="inlineStr">
        <is>
          <t>Caldas</t>
        </is>
      </c>
      <c r="J621" s="69" t="inlineStr">
        <is>
          <t>Manizales</t>
        </is>
      </c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  <c r="AA621" s="72" t="n"/>
      <c r="AB621" s="72" t="n"/>
      <c r="AC621" s="72" t="n"/>
      <c r="AD621" s="72" t="n"/>
      <c r="AE621" s="72" t="n"/>
      <c r="AF621" s="72" t="n"/>
      <c r="AG621" s="72" t="n"/>
      <c r="AH621" s="72" t="n"/>
      <c r="AI621" s="72" t="n"/>
      <c r="AJ621" s="72" t="n"/>
      <c r="AK621" s="72" t="n"/>
      <c r="AL621" s="72" t="n"/>
      <c r="AM621" s="72" t="n"/>
      <c r="AN621" s="72" t="n"/>
      <c r="AO621" s="72" t="n"/>
      <c r="AP621" s="70">
        <f>COUNTIF(K621:AO621,"&gt;=0")</f>
        <v/>
      </c>
      <c r="AQ621" s="70">
        <f>IF(AP621&gt;0,SUM(K621:AO621),"")</f>
        <v/>
      </c>
      <c r="AR621" s="70">
        <f>IFERROR(VLOOKUP(A621,Climatologia_PP!A:U,9+Precipitacion!$E$2,FALSE),"")</f>
        <v/>
      </c>
      <c r="AS621" s="70">
        <f>IFERROR((AQ621/AR621)*100,"")</f>
        <v/>
      </c>
      <c r="AT621" s="70">
        <f>IFERROR(IF(AND((AQ621*$I$2*100/(AR621*AP621))&gt;100+3.33*AQ621-AR621*AP621/$I$2,AR621&lt;30),IF(100+3.33*AQ621-AR621*AP621/$I$2&gt;200,200,100+3.33*AQ621-AR621*AP621/$I$2),IF((AQ621*$I$2*100/(AR621*AP621))&lt;100+AQ621-3.33*AR621*AP621/$I$2,100+AQ621-3.33*AR621*AP621/$I$2,IF((AQ621*$I$2*100/(AR621*AP621))&gt;200,200,(AQ621*$I$2*100/(AR621*AP621))))),"")</f>
        <v/>
      </c>
      <c r="AU621" s="70">
        <f>IF(AP621&gt;0,MAX(K621:AO621),"")</f>
        <v/>
      </c>
      <c r="AV621" s="70">
        <f>IFERROR(VLOOKUP(A621,Maximos!A:AQ,8+(Precipitacion!$E$2-1)*3,FALSE),"")</f>
        <v/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1" s="72">
        <f>IFERROR(AU621-AV621,"NA")</f>
        <v/>
      </c>
    </row>
    <row r="622" ht="15" customHeight="1">
      <c r="A622" s="68" t="n">
        <v>26080280</v>
      </c>
      <c r="B622" s="69" t="inlineStr">
        <is>
          <t>Pichinde</t>
        </is>
      </c>
      <c r="C622" s="69" t="inlineStr">
        <is>
          <t>Area Operativa 09 - Cauca-Valle-Caldas</t>
        </is>
      </c>
      <c r="D622" s="70" t="n">
        <v>-76.60155555999999</v>
      </c>
      <c r="E622" s="70" t="n">
        <v>3.438194444</v>
      </c>
      <c r="F622" s="68" t="n">
        <v>1637</v>
      </c>
      <c r="G622" s="68" t="n">
        <v>76</v>
      </c>
      <c r="H622" s="68" t="n">
        <v>76001</v>
      </c>
      <c r="I622" s="69" t="inlineStr">
        <is>
          <t>Valle Del Cauca</t>
        </is>
      </c>
      <c r="J622" s="69" t="inlineStr">
        <is>
          <t>Santiago De Cali</t>
        </is>
      </c>
      <c r="K622" s="72" t="n">
        <v>0.5</v>
      </c>
      <c r="L622" s="72" t="n">
        <v>0</v>
      </c>
      <c r="M622" s="72" t="n">
        <v>0</v>
      </c>
      <c r="N622" s="72" t="n">
        <v>0</v>
      </c>
      <c r="O622" s="72" t="n">
        <v>0</v>
      </c>
      <c r="P622" s="72" t="n">
        <v>0</v>
      </c>
      <c r="Q622" s="72" t="n">
        <v>0</v>
      </c>
      <c r="R622" s="72" t="n">
        <v>0</v>
      </c>
      <c r="S622" s="72" t="n">
        <v>0</v>
      </c>
      <c r="T622" s="72" t="n"/>
      <c r="U622" s="72" t="n"/>
      <c r="V622" s="72" t="n"/>
      <c r="W622" s="72" t="n"/>
      <c r="X622" s="72" t="n"/>
      <c r="Y622" s="72" t="n"/>
      <c r="Z622" s="72" t="n"/>
      <c r="AA622" s="72" t="n"/>
      <c r="AB622" s="72" t="n"/>
      <c r="AC622" s="72" t="n"/>
      <c r="AD622" s="72" t="n"/>
      <c r="AE622" s="72" t="n"/>
      <c r="AF622" s="72" t="n"/>
      <c r="AG622" s="72" t="n"/>
      <c r="AH622" s="72" t="n"/>
      <c r="AI622" s="72" t="n"/>
      <c r="AJ622" s="72" t="n"/>
      <c r="AK622" s="72" t="n"/>
      <c r="AL622" s="72" t="n"/>
      <c r="AM622" s="72" t="n"/>
      <c r="AN622" s="72" t="n"/>
      <c r="AO622" s="72" t="n"/>
      <c r="AP622" s="70">
        <f>COUNTIF(K622:AO622,"&gt;=0")</f>
        <v/>
      </c>
      <c r="AQ622" s="70">
        <f>IF(AP622&gt;0,SUM(K622:AO622),"")</f>
        <v/>
      </c>
      <c r="AR622" s="70">
        <f>IFERROR(VLOOKUP(A622,Climatologia_PP!A:U,9+Precipitacion!$E$2,FALSE),"")</f>
        <v/>
      </c>
      <c r="AS622" s="70">
        <f>IFERROR((AQ622/AR622)*100,"")</f>
        <v/>
      </c>
      <c r="AT622" s="70">
        <f>IFERROR(IF(AND((AQ622*$I$2*100/(AR622*AP622))&gt;100+3.33*AQ622-AR622*AP622/$I$2,AR622&lt;30),IF(100+3.33*AQ622-AR622*AP622/$I$2&gt;200,200,100+3.33*AQ622-AR622*AP622/$I$2),IF((AQ622*$I$2*100/(AR622*AP622))&lt;100+AQ622-3.33*AR622*AP622/$I$2,100+AQ622-3.33*AR622*AP622/$I$2,IF((AQ622*$I$2*100/(AR622*AP622))&gt;200,200,(AQ622*$I$2*100/(AR622*AP622))))),"")</f>
        <v/>
      </c>
      <c r="AU622" s="70">
        <f>IF(AP622&gt;0,MAX(K622:AO622),"")</f>
        <v/>
      </c>
      <c r="AV622" s="70">
        <f>IFERROR(VLOOKUP(A622,Maximos!A:AQ,8+(Precipitacion!$E$2-1)*3,FALSE),"")</f>
        <v/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2" s="72">
        <f>IFERROR(AU622-AV622,"NA")</f>
        <v/>
      </c>
    </row>
    <row r="623" ht="15" customHeight="1">
      <c r="A623" s="68" t="n">
        <v>26160100</v>
      </c>
      <c r="B623" s="69" t="inlineStr">
        <is>
          <t>Neira</t>
        </is>
      </c>
      <c r="C623" s="69" t="inlineStr">
        <is>
          <t>Area Operativa 09 - Cauca-Valle-Caldas</t>
        </is>
      </c>
      <c r="D623" s="70" t="n">
        <v>-75.518444444</v>
      </c>
      <c r="E623" s="70" t="n">
        <v>5.163166667</v>
      </c>
      <c r="F623" s="68" t="n">
        <v>1980</v>
      </c>
      <c r="G623" s="68" t="n">
        <v>17</v>
      </c>
      <c r="H623" s="68" t="n">
        <v>17486</v>
      </c>
      <c r="I623" s="69" t="inlineStr">
        <is>
          <t>Caldas</t>
        </is>
      </c>
      <c r="J623" s="69" t="inlineStr">
        <is>
          <t>Neira</t>
        </is>
      </c>
      <c r="K623" s="72" t="n">
        <v>9</v>
      </c>
      <c r="L623" s="72" t="n">
        <v>0</v>
      </c>
      <c r="M623" s="72" t="n">
        <v>0</v>
      </c>
      <c r="N623" s="72" t="n">
        <v>0</v>
      </c>
      <c r="O623" s="72" t="n">
        <v>0</v>
      </c>
      <c r="P623" s="72" t="n">
        <v>0</v>
      </c>
      <c r="Q623" s="72" t="n">
        <v>0</v>
      </c>
      <c r="R623" s="72" t="n">
        <v>0</v>
      </c>
      <c r="S623" s="72" t="n">
        <v>0</v>
      </c>
      <c r="T623" s="72" t="n"/>
      <c r="U623" s="72" t="n"/>
      <c r="V623" s="72" t="n"/>
      <c r="W623" s="72" t="n"/>
      <c r="X623" s="72" t="n"/>
      <c r="Y623" s="72" t="n"/>
      <c r="Z623" s="72" t="n"/>
      <c r="AA623" s="72" t="n"/>
      <c r="AB623" s="72" t="n"/>
      <c r="AC623" s="72" t="n"/>
      <c r="AD623" s="72" t="n"/>
      <c r="AE623" s="72" t="n"/>
      <c r="AF623" s="72" t="n"/>
      <c r="AG623" s="72" t="n"/>
      <c r="AH623" s="72" t="n"/>
      <c r="AI623" s="72" t="n"/>
      <c r="AJ623" s="72" t="n"/>
      <c r="AK623" s="72" t="n"/>
      <c r="AL623" s="72" t="n"/>
      <c r="AM623" s="72" t="n"/>
      <c r="AN623" s="72" t="n"/>
      <c r="AO623" s="72" t="n"/>
      <c r="AP623" s="70">
        <f>COUNTIF(K623:AO623,"&gt;=0")</f>
        <v/>
      </c>
      <c r="AQ623" s="70">
        <f>IF(AP623&gt;0,SUM(K623:AO623),"")</f>
        <v/>
      </c>
      <c r="AR623" s="70">
        <f>IFERROR(VLOOKUP(A623,Climatologia_PP!A:U,9+Precipitacion!$E$2,FALSE),"")</f>
        <v/>
      </c>
      <c r="AS623" s="70">
        <f>IFERROR((AQ623/AR623)*100,"")</f>
        <v/>
      </c>
      <c r="AT623" s="70">
        <f>IFERROR(IF(AND((AQ623*$I$2*100/(AR623*AP623))&gt;100+3.33*AQ623-AR623*AP623/$I$2,AR623&lt;30),IF(100+3.33*AQ623-AR623*AP623/$I$2&gt;200,200,100+3.33*AQ623-AR623*AP623/$I$2),IF((AQ623*$I$2*100/(AR623*AP623))&lt;100+AQ623-3.33*AR623*AP623/$I$2,100+AQ623-3.33*AR623*AP623/$I$2,IF((AQ623*$I$2*100/(AR623*AP623))&gt;200,200,(AQ623*$I$2*100/(AR623*AP623))))),"")</f>
        <v/>
      </c>
      <c r="AU623" s="70">
        <f>IF(AP623&gt;0,MAX(K623:AO623),"")</f>
        <v/>
      </c>
      <c r="AV623" s="70">
        <f>IFERROR(VLOOKUP(A623,Maximos!A:AQ,8+(Precipitacion!$E$2-1)*3,FALSE),"")</f>
        <v/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3" s="72">
        <f>IFERROR(AU623-AV623,"NA")</f>
        <v/>
      </c>
    </row>
    <row r="624" ht="15" customHeight="1">
      <c r="A624" s="68" t="n">
        <v>26140090</v>
      </c>
      <c r="B624" s="69" t="inlineStr">
        <is>
          <t>Taparcal</t>
        </is>
      </c>
      <c r="C624" s="69" t="inlineStr">
        <is>
          <t>Area Operativa 09 - Cauca-Valle-Caldas</t>
        </is>
      </c>
      <c r="D624" s="70" t="n">
        <v>-75.86277778</v>
      </c>
      <c r="E624" s="70" t="n">
        <v>5.167055556</v>
      </c>
      <c r="F624" s="68" t="n">
        <v>1609</v>
      </c>
      <c r="G624" s="68" t="n">
        <v>66</v>
      </c>
      <c r="H624" s="68" t="n">
        <v>66088</v>
      </c>
      <c r="I624" s="69" t="inlineStr">
        <is>
          <t>Risaralda</t>
        </is>
      </c>
      <c r="J624" s="69" t="inlineStr">
        <is>
          <t>Belén De Umbría</t>
        </is>
      </c>
      <c r="K624" s="72" t="n">
        <v>19</v>
      </c>
      <c r="L624" s="72" t="n">
        <v>0</v>
      </c>
      <c r="M624" s="72" t="n">
        <v>0</v>
      </c>
      <c r="N624" s="72" t="n">
        <v>0</v>
      </c>
      <c r="O624" s="72" t="n">
        <v>0</v>
      </c>
      <c r="P624" s="72" t="n">
        <v>0</v>
      </c>
      <c r="Q624" s="72" t="n">
        <v>0</v>
      </c>
      <c r="R624" s="72" t="n">
        <v>0</v>
      </c>
      <c r="S624" s="72" t="n">
        <v>0</v>
      </c>
      <c r="T624" s="72" t="n"/>
      <c r="U624" s="72" t="n"/>
      <c r="V624" s="72" t="n"/>
      <c r="W624" s="72" t="n"/>
      <c r="X624" s="72" t="n"/>
      <c r="Y624" s="72" t="n"/>
      <c r="Z624" s="72" t="n"/>
      <c r="AA624" s="72" t="n"/>
      <c r="AB624" s="72" t="n"/>
      <c r="AC624" s="72" t="n"/>
      <c r="AD624" s="72" t="n"/>
      <c r="AE624" s="72" t="n"/>
      <c r="AF624" s="72" t="n"/>
      <c r="AG624" s="72" t="n"/>
      <c r="AH624" s="72" t="n"/>
      <c r="AI624" s="72" t="n"/>
      <c r="AJ624" s="72" t="n"/>
      <c r="AK624" s="72" t="n"/>
      <c r="AL624" s="72" t="n"/>
      <c r="AM624" s="72" t="n"/>
      <c r="AN624" s="72" t="n"/>
      <c r="AO624" s="72" t="n"/>
      <c r="AP624" s="70">
        <f>COUNTIF(K624:AO624,"&gt;=0")</f>
        <v/>
      </c>
      <c r="AQ624" s="70">
        <f>IF(AP624&gt;0,SUM(K624:AO624),"")</f>
        <v/>
      </c>
      <c r="AR624" s="70">
        <f>IFERROR(VLOOKUP(A624,Climatologia_PP!A:U,9+Precipitacion!$E$2,FALSE),"")</f>
        <v/>
      </c>
      <c r="AS624" s="70">
        <f>IFERROR((AQ624/AR624)*100,"")</f>
        <v/>
      </c>
      <c r="AT624" s="70">
        <f>IFERROR(IF(AND((AQ624*$I$2*100/(AR624*AP624))&gt;100+3.33*AQ624-AR624*AP624/$I$2,AR624&lt;30),IF(100+3.33*AQ624-AR624*AP624/$I$2&gt;200,200,100+3.33*AQ624-AR624*AP624/$I$2),IF((AQ624*$I$2*100/(AR624*AP624))&lt;100+AQ624-3.33*AR624*AP624/$I$2,100+AQ624-3.33*AR624*AP624/$I$2,IF((AQ624*$I$2*100/(AR624*AP624))&gt;200,200,(AQ624*$I$2*100/(AR624*AP624))))),"")</f>
        <v/>
      </c>
      <c r="AU624" s="70">
        <f>IF(AP624&gt;0,MAX(K624:AO624),"")</f>
        <v/>
      </c>
      <c r="AV624" s="70">
        <f>IFERROR(VLOOKUP(A624,Maximos!A:AQ,8+(Precipitacion!$E$2-1)*3,FALSE),"")</f>
        <v/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4" s="72">
        <f>IFERROR(AU624-AV624,"NA")</f>
        <v/>
      </c>
    </row>
    <row r="625" ht="15" customHeight="1">
      <c r="A625" s="68" t="n">
        <v>26140180</v>
      </c>
      <c r="B625" s="69" t="inlineStr">
        <is>
          <t>Virginia La-Alerta</t>
        </is>
      </c>
      <c r="C625" s="69" t="inlineStr">
        <is>
          <t>Area Operativa 09 - Cauca-Valle-Caldas</t>
        </is>
      </c>
      <c r="D625" s="70" t="n">
        <v>-75.882777778</v>
      </c>
      <c r="E625" s="70" t="n">
        <v>4.8925</v>
      </c>
      <c r="F625" s="68" t="n">
        <v>922</v>
      </c>
      <c r="G625" s="68" t="n">
        <v>66</v>
      </c>
      <c r="H625" s="68" t="n">
        <v>66400</v>
      </c>
      <c r="I625" s="69" t="inlineStr">
        <is>
          <t>Risaralda</t>
        </is>
      </c>
      <c r="J625" s="69" t="inlineStr">
        <is>
          <t>La Virginia</t>
        </is>
      </c>
      <c r="K625" s="72" t="n">
        <v>8</v>
      </c>
      <c r="L625" s="72" t="n">
        <v>0</v>
      </c>
      <c r="M625" s="72" t="n">
        <v>0</v>
      </c>
      <c r="N625" s="72" t="n">
        <v>0</v>
      </c>
      <c r="O625" s="72" t="n">
        <v>0</v>
      </c>
      <c r="P625" s="72" t="n">
        <v>0</v>
      </c>
      <c r="Q625" s="72" t="n">
        <v>0</v>
      </c>
      <c r="R625" s="72" t="n">
        <v>0</v>
      </c>
      <c r="S625" s="72" t="n">
        <v>0</v>
      </c>
      <c r="T625" s="72" t="n"/>
      <c r="U625" s="72" t="n"/>
      <c r="V625" s="72" t="n"/>
      <c r="W625" s="72" t="n"/>
      <c r="X625" s="72" t="n"/>
      <c r="Y625" s="72" t="n"/>
      <c r="Z625" s="72" t="n"/>
      <c r="AA625" s="72" t="n"/>
      <c r="AB625" s="72" t="n"/>
      <c r="AC625" s="72" t="n"/>
      <c r="AD625" s="72" t="n"/>
      <c r="AE625" s="72" t="n"/>
      <c r="AF625" s="72" t="n"/>
      <c r="AG625" s="72" t="n"/>
      <c r="AH625" s="72" t="n"/>
      <c r="AI625" s="72" t="n"/>
      <c r="AJ625" s="72" t="n"/>
      <c r="AK625" s="72" t="n"/>
      <c r="AL625" s="72" t="n"/>
      <c r="AM625" s="72" t="n"/>
      <c r="AN625" s="72" t="n"/>
      <c r="AO625" s="72" t="n"/>
      <c r="AP625" s="70">
        <f>COUNTIF(K625:AO625,"&gt;=0")</f>
        <v/>
      </c>
      <c r="AQ625" s="70">
        <f>IF(AP625&gt;0,SUM(K625:AO625),"")</f>
        <v/>
      </c>
      <c r="AR625" s="70">
        <f>IFERROR(VLOOKUP(A625,Climatologia_PP!A:U,9+Precipitacion!$E$2,FALSE),"")</f>
        <v/>
      </c>
      <c r="AS625" s="70">
        <f>IFERROR((AQ625/AR625)*100,"")</f>
        <v/>
      </c>
      <c r="AT625" s="70">
        <f>IFERROR(IF(AND((AQ625*$I$2*100/(AR625*AP625))&gt;100+3.33*AQ625-AR625*AP625/$I$2,AR625&lt;30),IF(100+3.33*AQ625-AR625*AP625/$I$2&gt;200,200,100+3.33*AQ625-AR625*AP625/$I$2),IF((AQ625*$I$2*100/(AR625*AP625))&lt;100+AQ625-3.33*AR625*AP625/$I$2,100+AQ625-3.33*AR625*AP625/$I$2,IF((AQ625*$I$2*100/(AR625*AP625))&gt;200,200,(AQ625*$I$2*100/(AR625*AP625))))),"")</f>
        <v/>
      </c>
      <c r="AU625" s="70">
        <f>IF(AP625&gt;0,MAX(K625:AO625),"")</f>
        <v/>
      </c>
      <c r="AV625" s="70">
        <f>IFERROR(VLOOKUP(A625,Maximos!A:AQ,8+(Precipitacion!$E$2-1)*3,FALSE),"")</f>
        <v/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5" s="72">
        <f>IFERROR(AU625-AV625,"NA")</f>
        <v/>
      </c>
    </row>
    <row r="626" ht="15" customHeight="1">
      <c r="A626" s="68" t="n">
        <v>26095320</v>
      </c>
      <c r="B626" s="69" t="inlineStr">
        <is>
          <t>El Vinculo - Aut</t>
        </is>
      </c>
      <c r="C626" s="69" t="inlineStr">
        <is>
          <t>Area Operativa 09 - Cauca-Valle-Caldas</t>
        </is>
      </c>
      <c r="D626" s="70" t="n">
        <v>-76.300005556</v>
      </c>
      <c r="E626" s="70" t="n">
        <v>3.360416667</v>
      </c>
      <c r="F626" s="68" t="n">
        <v>980</v>
      </c>
      <c r="G626" s="68" t="n">
        <v>76</v>
      </c>
      <c r="H626" s="68" t="n">
        <v>76275</v>
      </c>
      <c r="I626" s="69" t="inlineStr">
        <is>
          <t>Valle Del Cauca</t>
        </is>
      </c>
      <c r="J626" s="69" t="inlineStr">
        <is>
          <t>Florida</t>
        </is>
      </c>
      <c r="K626" s="72" t="n">
        <v>0</v>
      </c>
      <c r="L626" s="72" t="n">
        <v>0</v>
      </c>
      <c r="M626" s="72" t="n">
        <v>0</v>
      </c>
      <c r="N626" s="72" t="n">
        <v>0</v>
      </c>
      <c r="O626" s="72" t="n">
        <v>1.2</v>
      </c>
      <c r="P626" s="72" t="n">
        <v>0</v>
      </c>
      <c r="Q626" s="72" t="n">
        <v>0</v>
      </c>
      <c r="R626" s="72" t="n">
        <v>0</v>
      </c>
      <c r="S626" s="72" t="n">
        <v>0</v>
      </c>
      <c r="T626" s="72" t="n"/>
      <c r="U626" s="72" t="n"/>
      <c r="V626" s="72" t="n"/>
      <c r="W626" s="72" t="n"/>
      <c r="X626" s="72" t="n"/>
      <c r="Y626" s="72" t="n"/>
      <c r="Z626" s="72" t="n"/>
      <c r="AA626" s="72" t="n"/>
      <c r="AB626" s="72" t="n"/>
      <c r="AC626" s="72" t="n"/>
      <c r="AD626" s="72" t="n"/>
      <c r="AE626" s="72" t="n"/>
      <c r="AF626" s="72" t="n"/>
      <c r="AG626" s="72" t="n"/>
      <c r="AH626" s="72" t="n"/>
      <c r="AI626" s="72" t="n"/>
      <c r="AJ626" s="72" t="n"/>
      <c r="AK626" s="72" t="n"/>
      <c r="AL626" s="72" t="n"/>
      <c r="AM626" s="72" t="n"/>
      <c r="AN626" s="72" t="n"/>
      <c r="AO626" s="72" t="n"/>
      <c r="AP626" s="70">
        <f>COUNTIF(K626:AO626,"&gt;=0")</f>
        <v/>
      </c>
      <c r="AQ626" s="70">
        <f>IF(AP626&gt;0,SUM(K626:AO626),"")</f>
        <v/>
      </c>
      <c r="AR626" s="70">
        <f>IFERROR(VLOOKUP(A626,Climatologia_PP!A:U,9+Precipitacion!$E$2,FALSE),"")</f>
        <v/>
      </c>
      <c r="AS626" s="70">
        <f>IFERROR((AQ626/AR626)*100,"")</f>
        <v/>
      </c>
      <c r="AT626" s="70">
        <f>IFERROR(IF(AND((AQ626*$I$2*100/(AR626*AP626))&gt;100+3.33*AQ626-AR626*AP626/$I$2,AR626&lt;30),IF(100+3.33*AQ626-AR626*AP626/$I$2&gt;200,200,100+3.33*AQ626-AR626*AP626/$I$2),IF((AQ626*$I$2*100/(AR626*AP626))&lt;100+AQ626-3.33*AR626*AP626/$I$2,100+AQ626-3.33*AR626*AP626/$I$2,IF((AQ626*$I$2*100/(AR626*AP626))&gt;200,200,(AQ626*$I$2*100/(AR626*AP626))))),"")</f>
        <v/>
      </c>
      <c r="AU626" s="70">
        <f>IF(AP626&gt;0,MAX(K626:AO626),"")</f>
        <v/>
      </c>
      <c r="AV626" s="70">
        <f>IFERROR(VLOOKUP(A626,Maximos!A:AQ,8+(Precipitacion!$E$2-1)*3,FALSE),"")</f>
        <v/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6" s="72">
        <f>IFERROR(AU626-AV626,"NA")</f>
        <v/>
      </c>
    </row>
    <row r="627" ht="15" customHeight="1">
      <c r="A627" s="68" t="n">
        <v>26115090</v>
      </c>
      <c r="B627" s="69" t="inlineStr">
        <is>
          <t>Las Brisas - Aut</t>
        </is>
      </c>
      <c r="C627" s="69" t="inlineStr">
        <is>
          <t>Area Operativa 09 - Cauca-Valle-Caldas</t>
        </is>
      </c>
      <c r="D627" s="70" t="n">
        <v>-76.144277778</v>
      </c>
      <c r="E627" s="70" t="n">
        <v>4.775583333</v>
      </c>
      <c r="F627" s="68" t="n">
        <v>1971</v>
      </c>
      <c r="G627" s="68" t="n">
        <v>76</v>
      </c>
      <c r="H627" s="68" t="n">
        <v>76041</v>
      </c>
      <c r="I627" s="69" t="inlineStr">
        <is>
          <t>Valle Del Cauca</t>
        </is>
      </c>
      <c r="J627" s="69" t="inlineStr">
        <is>
          <t>Ansermanuevo</t>
        </is>
      </c>
      <c r="K627" s="72" t="n">
        <v>0</v>
      </c>
      <c r="L627" s="72" t="n">
        <v>0</v>
      </c>
      <c r="M627" s="72" t="n">
        <v>0</v>
      </c>
      <c r="N627" s="72" t="n">
        <v/>
      </c>
      <c r="O627" s="72" t="n">
        <v/>
      </c>
      <c r="P627" s="72" t="n">
        <v/>
      </c>
      <c r="Q627" s="72" t="n">
        <v>0</v>
      </c>
      <c r="R627" s="72" t="n">
        <v>0</v>
      </c>
      <c r="S627" s="72" t="n">
        <v/>
      </c>
      <c r="T627" s="72" t="n"/>
      <c r="U627" s="72" t="n"/>
      <c r="V627" s="72" t="n"/>
      <c r="W627" s="72" t="n"/>
      <c r="X627" s="72" t="n"/>
      <c r="Y627" s="72" t="n"/>
      <c r="Z627" s="72" t="n"/>
      <c r="AA627" s="72" t="n"/>
      <c r="AB627" s="72" t="n"/>
      <c r="AC627" s="72" t="n"/>
      <c r="AD627" s="72" t="n"/>
      <c r="AE627" s="72" t="n"/>
      <c r="AF627" s="72" t="n"/>
      <c r="AG627" s="72" t="n"/>
      <c r="AH627" s="72" t="n"/>
      <c r="AI627" s="72" t="n"/>
      <c r="AJ627" s="72" t="n"/>
      <c r="AK627" s="72" t="n"/>
      <c r="AL627" s="72" t="n"/>
      <c r="AM627" s="72" t="n"/>
      <c r="AN627" s="72" t="n"/>
      <c r="AO627" s="72" t="n"/>
      <c r="AP627" s="70">
        <f>COUNTIF(K627:AO627,"&gt;=0")</f>
        <v/>
      </c>
      <c r="AQ627" s="70">
        <f>IF(AP627&gt;0,SUM(K627:AO627),"")</f>
        <v/>
      </c>
      <c r="AR627" s="70">
        <f>IFERROR(VLOOKUP(A627,Climatologia_PP!A:U,9+Precipitacion!$E$2,FALSE),"")</f>
        <v/>
      </c>
      <c r="AS627" s="70">
        <f>IFERROR((AQ627/AR627)*100,"")</f>
        <v/>
      </c>
      <c r="AT627" s="70">
        <f>IFERROR(IF(AND((AQ627*$I$2*100/(AR627*AP627))&gt;100+3.33*AQ627-AR627*AP627/$I$2,AR627&lt;30),IF(100+3.33*AQ627-AR627*AP627/$I$2&gt;200,200,100+3.33*AQ627-AR627*AP627/$I$2),IF((AQ627*$I$2*100/(AR627*AP627))&lt;100+AQ627-3.33*AR627*AP627/$I$2,100+AQ627-3.33*AR627*AP627/$I$2,IF((AQ627*$I$2*100/(AR627*AP627))&gt;200,200,(AQ627*$I$2*100/(AR627*AP627))))),"")</f>
        <v/>
      </c>
      <c r="AU627" s="70">
        <f>IF(AP627&gt;0,MAX(K627:AO627),"")</f>
        <v/>
      </c>
      <c r="AV627" s="70">
        <f>IFERROR(VLOOKUP(A627,Maximos!A:AQ,8+(Precipitacion!$E$2-1)*3,FALSE),"")</f>
        <v/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7" s="72">
        <f>IFERROR(AU627-AV627,"NA")</f>
        <v/>
      </c>
    </row>
    <row r="628" ht="15" customHeight="1">
      <c r="A628" s="68" t="n">
        <v>26050060</v>
      </c>
      <c r="B628" s="69" t="inlineStr">
        <is>
          <t>Suarez</t>
        </is>
      </c>
      <c r="C628" s="69" t="inlineStr">
        <is>
          <t>Area Operativa 09 - Cauca-Valle-Caldas</t>
        </is>
      </c>
      <c r="D628" s="70" t="n">
        <v>-76.69611111099999</v>
      </c>
      <c r="E628" s="70" t="n">
        <v>2.954555556</v>
      </c>
      <c r="F628" s="68" t="n">
        <v>1095</v>
      </c>
      <c r="G628" s="68" t="n">
        <v>19</v>
      </c>
      <c r="H628" s="68" t="n">
        <v>19780</v>
      </c>
      <c r="I628" s="69" t="inlineStr">
        <is>
          <t>Cauca</t>
        </is>
      </c>
      <c r="J628" s="69" t="inlineStr">
        <is>
          <t>Suárez</t>
        </is>
      </c>
      <c r="K628" s="72" t="n">
        <v>0</v>
      </c>
      <c r="L628" s="72" t="n">
        <v>0</v>
      </c>
      <c r="M628" s="72" t="n">
        <v>0</v>
      </c>
      <c r="N628" s="72" t="n">
        <v>0</v>
      </c>
      <c r="O628" s="72" t="n">
        <v>0</v>
      </c>
      <c r="P628" s="72" t="n">
        <v>0</v>
      </c>
      <c r="Q628" s="72" t="n">
        <v>0</v>
      </c>
      <c r="R628" s="72" t="n">
        <v>0</v>
      </c>
      <c r="S628" s="72" t="n">
        <v>0</v>
      </c>
      <c r="T628" s="72" t="n"/>
      <c r="U628" s="72" t="n"/>
      <c r="V628" s="72" t="n"/>
      <c r="W628" s="72" t="n"/>
      <c r="X628" s="72" t="n"/>
      <c r="Y628" s="72" t="n"/>
      <c r="Z628" s="72" t="n"/>
      <c r="AA628" s="72" t="n"/>
      <c r="AB628" s="72" t="n"/>
      <c r="AC628" s="72" t="n"/>
      <c r="AD628" s="72" t="n"/>
      <c r="AE628" s="72" t="n"/>
      <c r="AF628" s="72" t="n"/>
      <c r="AG628" s="72" t="n"/>
      <c r="AH628" s="72" t="n"/>
      <c r="AI628" s="72" t="n"/>
      <c r="AJ628" s="72" t="n"/>
      <c r="AK628" s="72" t="n"/>
      <c r="AL628" s="72" t="n"/>
      <c r="AM628" s="72" t="n"/>
      <c r="AN628" s="72" t="n"/>
      <c r="AO628" s="72" t="n"/>
      <c r="AP628" s="70">
        <f>COUNTIF(K628:AO628,"&gt;=0")</f>
        <v/>
      </c>
      <c r="AQ628" s="70">
        <f>IF(AP628&gt;0,SUM(K628:AO628),"")</f>
        <v/>
      </c>
      <c r="AR628" s="70">
        <f>IFERROR(VLOOKUP(A628,Climatologia_PP!A:U,9+Precipitacion!$E$2,FALSE),"")</f>
        <v/>
      </c>
      <c r="AS628" s="70">
        <f>IFERROR((AQ628/AR628)*100,"")</f>
        <v/>
      </c>
      <c r="AT628" s="70">
        <f>IFERROR(IF(AND((AQ628*$I$2*100/(AR628*AP628))&gt;100+3.33*AQ628-AR628*AP628/$I$2,AR628&lt;30),IF(100+3.33*AQ628-AR628*AP628/$I$2&gt;200,200,100+3.33*AQ628-AR628*AP628/$I$2),IF((AQ628*$I$2*100/(AR628*AP628))&lt;100+AQ628-3.33*AR628*AP628/$I$2,100+AQ628-3.33*AR628*AP628/$I$2,IF((AQ628*$I$2*100/(AR628*AP628))&gt;200,200,(AQ628*$I$2*100/(AR628*AP628))))),"")</f>
        <v/>
      </c>
      <c r="AU628" s="70">
        <f>IF(AP628&gt;0,MAX(K628:AO628),"")</f>
        <v/>
      </c>
      <c r="AV628" s="70">
        <f>IFERROR(VLOOKUP(A628,Maximos!A:AQ,8+(Precipitacion!$E$2-1)*3,FALSE),"")</f>
        <v/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8" s="72">
        <f>IFERROR(AU628-AV628,"NA")</f>
        <v/>
      </c>
    </row>
    <row r="629" ht="15" customHeight="1">
      <c r="A629" s="68" t="n">
        <v>54010010</v>
      </c>
      <c r="B629" s="69" t="inlineStr">
        <is>
          <t>Istmina</t>
        </is>
      </c>
      <c r="C629" s="69" t="inlineStr">
        <is>
          <t>Area Operativa 09 - Cauca-Valle-Caldas</t>
        </is>
      </c>
      <c r="D629" s="70" t="n">
        <v>-76.689222222</v>
      </c>
      <c r="E629" s="70" t="n">
        <v>5.15875</v>
      </c>
      <c r="F629" s="68" t="n">
        <v>78</v>
      </c>
      <c r="G629" s="68" t="n">
        <v>27</v>
      </c>
      <c r="H629" s="68" t="n">
        <v>27361</v>
      </c>
      <c r="I629" s="69" t="inlineStr">
        <is>
          <t>Chocó</t>
        </is>
      </c>
      <c r="J629" s="69" t="inlineStr">
        <is>
          <t>Istmina</t>
        </is>
      </c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2" t="n"/>
      <c r="AF629" s="72" t="n"/>
      <c r="AG629" s="72" t="n"/>
      <c r="AH629" s="72" t="n"/>
      <c r="AI629" s="72" t="n"/>
      <c r="AJ629" s="72" t="n"/>
      <c r="AK629" s="72" t="n"/>
      <c r="AL629" s="72" t="n"/>
      <c r="AM629" s="72" t="n"/>
      <c r="AN629" s="72" t="n"/>
      <c r="AO629" s="72" t="n"/>
      <c r="AP629" s="70">
        <f>COUNTIF(K629:AO629,"&gt;=0")</f>
        <v/>
      </c>
      <c r="AQ629" s="70">
        <f>IF(AP629&gt;0,SUM(K629:AO629),"")</f>
        <v/>
      </c>
      <c r="AR629" s="70">
        <f>IFERROR(VLOOKUP(A629,Climatologia_PP!A:U,9+Precipitacion!$E$2,FALSE),"")</f>
        <v/>
      </c>
      <c r="AS629" s="70">
        <f>IFERROR((AQ629/AR629)*100,"")</f>
        <v/>
      </c>
      <c r="AT629" s="70">
        <f>IFERROR(IF(AND((AQ629*$I$2*100/(AR629*AP629))&gt;100+3.33*AQ629-AR629*AP629/$I$2,AR629&lt;30),IF(100+3.33*AQ629-AR629*AP629/$I$2&gt;200,200,100+3.33*AQ629-AR629*AP629/$I$2),IF((AQ629*$I$2*100/(AR629*AP629))&lt;100+AQ629-3.33*AR629*AP629/$I$2,100+AQ629-3.33*AR629*AP629/$I$2,IF((AQ629*$I$2*100/(AR629*AP629))&gt;200,200,(AQ629*$I$2*100/(AR629*AP629))))),"")</f>
        <v/>
      </c>
      <c r="AU629" s="70">
        <f>IF(AP629&gt;0,MAX(K629:AO629),"")</f>
        <v/>
      </c>
      <c r="AV629" s="70">
        <f>IFERROR(VLOOKUP(A629,Maximos!A:AQ,8+(Precipitacion!$E$2-1)*3,FALSE),"")</f>
        <v/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>
        <f>IFERROR(AU629-AV629,"NA")</f>
        <v/>
      </c>
    </row>
    <row r="630" ht="15" customHeight="1">
      <c r="A630" s="68" t="n">
        <v>26177030</v>
      </c>
      <c r="B630" s="69" t="inlineStr">
        <is>
          <t>La Virginia - Aut</t>
        </is>
      </c>
      <c r="C630" s="69" t="inlineStr">
        <is>
          <t>Area Operativa 09 - Cauca-Valle-Caldas</t>
        </is>
      </c>
      <c r="D630" s="70" t="n">
        <v>-75.88269444399999</v>
      </c>
      <c r="E630" s="70" t="n">
        <v>4.8925</v>
      </c>
      <c r="F630" s="68" t="n">
        <v>922</v>
      </c>
      <c r="G630" s="68" t="n">
        <v>66</v>
      </c>
      <c r="H630" s="68" t="n">
        <v>66400</v>
      </c>
      <c r="I630" s="69" t="inlineStr">
        <is>
          <t>Risaralda</t>
        </is>
      </c>
      <c r="J630" s="69" t="inlineStr">
        <is>
          <t>La Virginia</t>
        </is>
      </c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  <c r="Z630" s="72" t="n"/>
      <c r="AA630" s="72" t="n"/>
      <c r="AB630" s="72" t="n"/>
      <c r="AC630" s="72" t="n"/>
      <c r="AD630" s="72" t="n"/>
      <c r="AE630" s="72" t="n"/>
      <c r="AF630" s="72" t="n"/>
      <c r="AG630" s="72" t="n"/>
      <c r="AH630" s="72" t="n"/>
      <c r="AI630" s="72" t="n"/>
      <c r="AJ630" s="72" t="n"/>
      <c r="AK630" s="72" t="n"/>
      <c r="AL630" s="72" t="n"/>
      <c r="AM630" s="72" t="n"/>
      <c r="AN630" s="72" t="n"/>
      <c r="AO630" s="72" t="n"/>
      <c r="AP630" s="70">
        <f>COUNTIF(K630:AO630,"&gt;=0")</f>
        <v/>
      </c>
      <c r="AQ630" s="70">
        <f>IF(AP630&gt;0,SUM(K630:AO630),"")</f>
        <v/>
      </c>
      <c r="AR630" s="70">
        <f>IFERROR(VLOOKUP(A630,Climatologia_PP!A:U,9+Precipitacion!$E$2,FALSE),"")</f>
        <v/>
      </c>
      <c r="AS630" s="70">
        <f>IFERROR((AQ630/AR630)*100,"")</f>
        <v/>
      </c>
      <c r="AT630" s="70">
        <f>IFERROR(IF(AND((AQ630*$I$2*100/(AR630*AP630))&gt;100+3.33*AQ630-AR630*AP630/$I$2,AR630&lt;30),IF(100+3.33*AQ630-AR630*AP630/$I$2&gt;200,200,100+3.33*AQ630-AR630*AP630/$I$2),IF((AQ630*$I$2*100/(AR630*AP630))&lt;100+AQ630-3.33*AR630*AP630/$I$2,100+AQ630-3.33*AR630*AP630/$I$2,IF((AQ630*$I$2*100/(AR630*AP630))&gt;200,200,(AQ630*$I$2*100/(AR630*AP630))))),"")</f>
        <v/>
      </c>
      <c r="AU630" s="70">
        <f>IF(AP630&gt;0,MAX(K630:AO630),"")</f>
        <v/>
      </c>
      <c r="AV630" s="70">
        <f>IFERROR(VLOOKUP(A630,Maximos!A:AQ,8+(Precipitacion!$E$2-1)*3,FALSE),"")</f>
        <v/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>
        <f>IFERROR(AU630-AV630,"NA")</f>
        <v/>
      </c>
    </row>
    <row r="631" ht="15" customHeight="1">
      <c r="A631" s="68" t="n">
        <v>26105230</v>
      </c>
      <c r="B631" s="69" t="inlineStr">
        <is>
          <t>Mateguadua</t>
        </is>
      </c>
      <c r="C631" s="69" t="inlineStr">
        <is>
          <t>Area Operativa 09 - Cauca-Valle-Caldas</t>
        </is>
      </c>
      <c r="D631" s="70" t="n">
        <v>-76.16852778000001</v>
      </c>
      <c r="E631" s="70" t="n">
        <v>4.028333333</v>
      </c>
      <c r="F631" s="68" t="n">
        <v>1119</v>
      </c>
      <c r="G631" s="68" t="n">
        <v>76</v>
      </c>
      <c r="H631" s="68" t="n">
        <v>76834</v>
      </c>
      <c r="I631" s="69" t="inlineStr">
        <is>
          <t>Valle Del Cauca</t>
        </is>
      </c>
      <c r="J631" s="69" t="inlineStr">
        <is>
          <t>Tuluá</t>
        </is>
      </c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  <c r="AC631" s="72" t="n"/>
      <c r="AD631" s="72" t="n"/>
      <c r="AE631" s="72" t="n"/>
      <c r="AF631" s="72" t="n"/>
      <c r="AG631" s="72" t="n"/>
      <c r="AH631" s="72" t="n"/>
      <c r="AI631" s="72" t="n"/>
      <c r="AJ631" s="72" t="n"/>
      <c r="AK631" s="72" t="n"/>
      <c r="AL631" s="72" t="n"/>
      <c r="AM631" s="72" t="n"/>
      <c r="AN631" s="72" t="n"/>
      <c r="AO631" s="72" t="n"/>
      <c r="AP631" s="70">
        <f>COUNTIF(K631:AO631,"&gt;=0")</f>
        <v/>
      </c>
      <c r="AQ631" s="70">
        <f>IF(AP631&gt;0,SUM(K631:AO631),"")</f>
        <v/>
      </c>
      <c r="AR631" s="70">
        <f>IFERROR(VLOOKUP(A631,Climatologia_PP!A:U,9+Precipitacion!$E$2,FALSE),"")</f>
        <v/>
      </c>
      <c r="AS631" s="70">
        <f>IFERROR((AQ631/AR631)*100,"")</f>
        <v/>
      </c>
      <c r="AT631" s="70">
        <f>IFERROR(IF(AND((AQ631*$I$2*100/(AR631*AP631))&gt;100+3.33*AQ631-AR631*AP631/$I$2,AR631&lt;30),IF(100+3.33*AQ631-AR631*AP631/$I$2&gt;200,200,100+3.33*AQ631-AR631*AP631/$I$2),IF((AQ631*$I$2*100/(AR631*AP631))&lt;100+AQ631-3.33*AR631*AP631/$I$2,100+AQ631-3.33*AR631*AP631/$I$2,IF((AQ631*$I$2*100/(AR631*AP631))&gt;200,200,(AQ631*$I$2*100/(AR631*AP631))))),"")</f>
        <v/>
      </c>
      <c r="AU631" s="70">
        <f>IF(AP631&gt;0,MAX(K631:AO631),"")</f>
        <v/>
      </c>
      <c r="AV631" s="70">
        <f>IFERROR(VLOOKUP(A631,Maximos!A:AQ,8+(Precipitacion!$E$2-1)*3,FALSE),"")</f>
        <v/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>
        <f>IFERROR(AU631-AV631,"NA")</f>
        <v/>
      </c>
    </row>
    <row r="632" ht="15" customHeight="1">
      <c r="A632" s="68" t="n">
        <v>26105160</v>
      </c>
      <c r="B632" s="69" t="inlineStr">
        <is>
          <t>Aeropuerto Farfan</t>
        </is>
      </c>
      <c r="C632" s="69" t="inlineStr">
        <is>
          <t>Area Operativa 09 - Cauca-Valle-Caldas</t>
        </is>
      </c>
      <c r="D632" s="70" t="n">
        <v>-76.22358333</v>
      </c>
      <c r="E632" s="70" t="n">
        <v>4.090083333</v>
      </c>
      <c r="F632" s="68" t="n">
        <v>980</v>
      </c>
      <c r="G632" s="68" t="n">
        <v>76</v>
      </c>
      <c r="H632" s="68" t="n">
        <v>76834</v>
      </c>
      <c r="I632" s="69" t="inlineStr">
        <is>
          <t>Valle Del Cauca</t>
        </is>
      </c>
      <c r="J632" s="69" t="inlineStr">
        <is>
          <t>Tuluá</t>
        </is>
      </c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  <c r="Z632" s="72" t="n"/>
      <c r="AA632" s="72" t="n"/>
      <c r="AB632" s="72" t="n"/>
      <c r="AC632" s="72" t="n"/>
      <c r="AD632" s="72" t="n"/>
      <c r="AE632" s="72" t="n"/>
      <c r="AF632" s="72" t="n"/>
      <c r="AG632" s="72" t="n"/>
      <c r="AH632" s="72" t="n"/>
      <c r="AI632" s="72" t="n"/>
      <c r="AJ632" s="72" t="n"/>
      <c r="AK632" s="72" t="n"/>
      <c r="AL632" s="72" t="n"/>
      <c r="AM632" s="72" t="n"/>
      <c r="AN632" s="72" t="n"/>
      <c r="AO632" s="72" t="n"/>
      <c r="AP632" s="70">
        <f>COUNTIF(K632:AO632,"&gt;=0")</f>
        <v/>
      </c>
      <c r="AQ632" s="70">
        <f>IF(AP632&gt;0,SUM(K632:AO632),"")</f>
        <v/>
      </c>
      <c r="AR632" s="70">
        <f>IFERROR(VLOOKUP(A632,Climatologia_PP!A:U,9+Precipitacion!$E$2,FALSE),"")</f>
        <v/>
      </c>
      <c r="AS632" s="70">
        <f>IFERROR((AQ632/AR632)*100,"")</f>
        <v/>
      </c>
      <c r="AT632" s="70">
        <f>IFERROR(IF(AND((AQ632*$I$2*100/(AR632*AP632))&gt;100+3.33*AQ632-AR632*AP632/$I$2,AR632&lt;30),IF(100+3.33*AQ632-AR632*AP632/$I$2&gt;200,200,100+3.33*AQ632-AR632*AP632/$I$2),IF((AQ632*$I$2*100/(AR632*AP632))&lt;100+AQ632-3.33*AR632*AP632/$I$2,100+AQ632-3.33*AR632*AP632/$I$2,IF((AQ632*$I$2*100/(AR632*AP632))&gt;200,200,(AQ632*$I$2*100/(AR632*AP632))))),"")</f>
        <v/>
      </c>
      <c r="AU632" s="70">
        <f>IF(AP632&gt;0,MAX(K632:AO632),"")</f>
        <v/>
      </c>
      <c r="AV632" s="70">
        <f>IFERROR(VLOOKUP(A632,Maximos!A:AQ,8+(Precipitacion!$E$2-1)*3,FALSE),"")</f>
        <v/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>
        <f>IFERROR(AU632-AV632,"NA")</f>
        <v/>
      </c>
    </row>
    <row r="633" ht="15" customHeight="1">
      <c r="A633" s="68" t="n">
        <v>26105110</v>
      </c>
      <c r="B633" s="69" t="inlineStr">
        <is>
          <t>Ingenio Riopaila</t>
        </is>
      </c>
      <c r="C633" s="69" t="inlineStr">
        <is>
          <t>Area Operativa 09 - Cauca-Valle-Caldas</t>
        </is>
      </c>
      <c r="D633" s="70" t="n">
        <v>-76.08452778</v>
      </c>
      <c r="E633" s="70" t="n">
        <v>4.3245</v>
      </c>
      <c r="F633" s="68" t="n">
        <v>954</v>
      </c>
      <c r="G633" s="68" t="n">
        <v>76</v>
      </c>
      <c r="H633" s="68" t="n">
        <v>76895</v>
      </c>
      <c r="I633" s="69" t="inlineStr">
        <is>
          <t>Valle Del Cauca</t>
        </is>
      </c>
      <c r="J633" s="69" t="inlineStr">
        <is>
          <t>Zarzal</t>
        </is>
      </c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  <c r="AA633" s="72" t="n"/>
      <c r="AB633" s="72" t="n"/>
      <c r="AC633" s="72" t="n"/>
      <c r="AD633" s="72" t="n"/>
      <c r="AE633" s="72" t="n"/>
      <c r="AF633" s="72" t="n"/>
      <c r="AG633" s="72" t="n"/>
      <c r="AH633" s="72" t="n"/>
      <c r="AI633" s="72" t="n"/>
      <c r="AJ633" s="72" t="n"/>
      <c r="AK633" s="72" t="n"/>
      <c r="AL633" s="72" t="n"/>
      <c r="AM633" s="72" t="n"/>
      <c r="AN633" s="72" t="n"/>
      <c r="AO633" s="72" t="n"/>
      <c r="AP633" s="70">
        <f>COUNTIF(K633:AO633,"&gt;=0")</f>
        <v/>
      </c>
      <c r="AQ633" s="70">
        <f>IF(AP633&gt;0,SUM(K633:AO633),"")</f>
        <v/>
      </c>
      <c r="AR633" s="70">
        <f>IFERROR(VLOOKUP(A633,Climatologia_PP!A:U,9+Precipitacion!$E$2,FALSE),"")</f>
        <v/>
      </c>
      <c r="AS633" s="70">
        <f>IFERROR((AQ633/AR633)*100,"")</f>
        <v/>
      </c>
      <c r="AT633" s="70">
        <f>IFERROR(IF(AND((AQ633*$I$2*100/(AR633*AP633))&gt;100+3.33*AQ633-AR633*AP633/$I$2,AR633&lt;30),IF(100+3.33*AQ633-AR633*AP633/$I$2&gt;200,200,100+3.33*AQ633-AR633*AP633/$I$2),IF((AQ633*$I$2*100/(AR633*AP633))&lt;100+AQ633-3.33*AR633*AP633/$I$2,100+AQ633-3.33*AR633*AP633/$I$2,IF((AQ633*$I$2*100/(AR633*AP633))&gt;200,200,(AQ633*$I$2*100/(AR633*AP633))))),"")</f>
        <v/>
      </c>
      <c r="AU633" s="70">
        <f>IF(AP633&gt;0,MAX(K633:AO633),"")</f>
        <v/>
      </c>
      <c r="AV633" s="70">
        <f>IFERROR(VLOOKUP(A633,Maximos!A:AQ,8+(Precipitacion!$E$2-1)*3,FALSE),"")</f>
        <v/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3" s="72">
        <f>IFERROR(AU633-AV633,"NA")</f>
        <v/>
      </c>
    </row>
    <row r="634" ht="15" customHeight="1">
      <c r="A634" s="68" t="n">
        <v>53110040</v>
      </c>
      <c r="B634" s="69" t="inlineStr">
        <is>
          <t>Aguaclara</t>
        </is>
      </c>
      <c r="C634" s="69" t="inlineStr">
        <is>
          <t>Area Operativa 09 - Cauca-Valle-Caldas</t>
        </is>
      </c>
      <c r="D634" s="70" t="n">
        <v>-76.54000000000001</v>
      </c>
      <c r="E634" s="70" t="n">
        <v>3.678083333</v>
      </c>
      <c r="F634" s="68" t="n">
        <v>1503</v>
      </c>
      <c r="G634" s="68" t="n">
        <v>76</v>
      </c>
      <c r="H634" s="68" t="n">
        <v>76377</v>
      </c>
      <c r="I634" s="69" t="inlineStr">
        <is>
          <t>Valle Del Cauca</t>
        </is>
      </c>
      <c r="J634" s="69" t="inlineStr">
        <is>
          <t>La Cumbre</t>
        </is>
      </c>
      <c r="K634" s="72" t="n">
        <v>0</v>
      </c>
      <c r="L634" s="72" t="n">
        <v>0</v>
      </c>
      <c r="M634" s="72" t="n">
        <v>0</v>
      </c>
      <c r="N634" s="72" t="n">
        <v>0</v>
      </c>
      <c r="O634" s="72" t="n">
        <v>0</v>
      </c>
      <c r="P634" s="72" t="n">
        <v>0</v>
      </c>
      <c r="Q634" s="72" t="n">
        <v>0</v>
      </c>
      <c r="R634" s="72" t="n">
        <v>0</v>
      </c>
      <c r="S634" s="72" t="n">
        <v>0</v>
      </c>
      <c r="T634" s="72" t="n"/>
      <c r="U634" s="72" t="n"/>
      <c r="V634" s="72" t="n"/>
      <c r="W634" s="72" t="n"/>
      <c r="X634" s="72" t="n"/>
      <c r="Y634" s="72" t="n"/>
      <c r="Z634" s="72" t="n"/>
      <c r="AA634" s="72" t="n"/>
      <c r="AB634" s="72" t="n"/>
      <c r="AC634" s="72" t="n"/>
      <c r="AD634" s="72" t="n"/>
      <c r="AE634" s="72" t="n"/>
      <c r="AF634" s="72" t="n"/>
      <c r="AG634" s="72" t="n"/>
      <c r="AH634" s="72" t="n"/>
      <c r="AI634" s="72" t="n"/>
      <c r="AJ634" s="72" t="n"/>
      <c r="AK634" s="72" t="n"/>
      <c r="AL634" s="72" t="n"/>
      <c r="AM634" s="72" t="n"/>
      <c r="AN634" s="72" t="n"/>
      <c r="AO634" s="72" t="n"/>
      <c r="AP634" s="70">
        <f>COUNTIF(K634:AO634,"&gt;=0")</f>
        <v/>
      </c>
      <c r="AQ634" s="70">
        <f>IF(AP634&gt;0,SUM(K634:AO634),"")</f>
        <v/>
      </c>
      <c r="AR634" s="70">
        <f>IFERROR(VLOOKUP(A634,Climatologia_PP!A:U,9+Precipitacion!$E$2,FALSE),"")</f>
        <v/>
      </c>
      <c r="AS634" s="70">
        <f>IFERROR((AQ634/AR634)*100,"")</f>
        <v/>
      </c>
      <c r="AT634" s="70">
        <f>IFERROR(IF(AND((AQ634*$I$2*100/(AR634*AP634))&gt;100+3.33*AQ634-AR634*AP634/$I$2,AR634&lt;30),IF(100+3.33*AQ634-AR634*AP634/$I$2&gt;200,200,100+3.33*AQ634-AR634*AP634/$I$2),IF((AQ634*$I$2*100/(AR634*AP634))&lt;100+AQ634-3.33*AR634*AP634/$I$2,100+AQ634-3.33*AR634*AP634/$I$2,IF((AQ634*$I$2*100/(AR634*AP634))&gt;200,200,(AQ634*$I$2*100/(AR634*AP634))))),"")</f>
        <v/>
      </c>
      <c r="AU634" s="70">
        <f>IF(AP634&gt;0,MAX(K634:AO634),"")</f>
        <v/>
      </c>
      <c r="AV634" s="70">
        <f>IFERROR(VLOOKUP(A634,Maximos!A:AQ,8+(Precipitacion!$E$2-1)*3,FALSE),"")</f>
        <v/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>
        <f>IFERROR(AU634-AV634,"NA")</f>
        <v/>
      </c>
    </row>
    <row r="635" ht="15" customHeight="1">
      <c r="A635" s="68" t="n">
        <v>54015010</v>
      </c>
      <c r="B635" s="69" t="inlineStr">
        <is>
          <t>Pueblo Rico - Aut</t>
        </is>
      </c>
      <c r="C635" s="69" t="inlineStr">
        <is>
          <t>Area Operativa 09 - Cauca-Valle-Caldas</t>
        </is>
      </c>
      <c r="D635" s="70" t="n">
        <v>-76.03163889</v>
      </c>
      <c r="E635" s="70" t="n">
        <v>5.233444444</v>
      </c>
      <c r="F635" s="68" t="n">
        <v>1505</v>
      </c>
      <c r="G635" s="68" t="n">
        <v>66</v>
      </c>
      <c r="H635" s="68" t="n">
        <v>66572</v>
      </c>
      <c r="I635" s="69" t="inlineStr">
        <is>
          <t>Risaralda</t>
        </is>
      </c>
      <c r="J635" s="69" t="inlineStr">
        <is>
          <t>Pueblo Rico</t>
        </is>
      </c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  <c r="AA635" s="72" t="n"/>
      <c r="AB635" s="72" t="n"/>
      <c r="AC635" s="72" t="n"/>
      <c r="AD635" s="72" t="n"/>
      <c r="AE635" s="72" t="n"/>
      <c r="AF635" s="72" t="n"/>
      <c r="AG635" s="72" t="n"/>
      <c r="AH635" s="72" t="n"/>
      <c r="AI635" s="72" t="n"/>
      <c r="AJ635" s="72" t="n"/>
      <c r="AK635" s="72" t="n"/>
      <c r="AL635" s="72" t="n"/>
      <c r="AM635" s="72" t="n"/>
      <c r="AN635" s="72" t="n"/>
      <c r="AO635" s="72" t="n"/>
      <c r="AP635" s="70">
        <f>COUNTIF(K635:AO635,"&gt;=0")</f>
        <v/>
      </c>
      <c r="AQ635" s="70">
        <f>IF(AP635&gt;0,SUM(K635:AO635),"")</f>
        <v/>
      </c>
      <c r="AR635" s="70">
        <f>IFERROR(VLOOKUP(A635,Climatologia_PP!A:U,9+Precipitacion!$E$2,FALSE),"")</f>
        <v/>
      </c>
      <c r="AS635" s="70">
        <f>IFERROR((AQ635/AR635)*100,"")</f>
        <v/>
      </c>
      <c r="AT635" s="70">
        <f>IFERROR(IF(AND((AQ635*$I$2*100/(AR635*AP635))&gt;100+3.33*AQ635-AR635*AP635/$I$2,AR635&lt;30),IF(100+3.33*AQ635-AR635*AP635/$I$2&gt;200,200,100+3.33*AQ635-AR635*AP635/$I$2),IF((AQ635*$I$2*100/(AR635*AP635))&lt;100+AQ635-3.33*AR635*AP635/$I$2,100+AQ635-3.33*AR635*AP635/$I$2,IF((AQ635*$I$2*100/(AR635*AP635))&gt;200,200,(AQ635*$I$2*100/(AR635*AP635))))),"")</f>
        <v/>
      </c>
      <c r="AU635" s="70">
        <f>IF(AP635&gt;0,MAX(K635:AO635),"")</f>
        <v/>
      </c>
      <c r="AV635" s="70">
        <f>IFERROR(VLOOKUP(A635,Maximos!A:AQ,8+(Precipitacion!$E$2-1)*3,FALSE),"")</f>
        <v/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>
        <f>IFERROR(AU635-AV635,"NA")</f>
        <v/>
      </c>
    </row>
    <row r="636" ht="15" customHeight="1">
      <c r="A636" s="68" t="n">
        <v>23060150</v>
      </c>
      <c r="B636" s="69" t="inlineStr">
        <is>
          <t>Puerto Libre</t>
        </is>
      </c>
      <c r="C636" s="69" t="inlineStr">
        <is>
          <t>Area Operativa 10 - Tolima</t>
        </is>
      </c>
      <c r="D636" s="70" t="n">
        <v>-74.630157</v>
      </c>
      <c r="E636" s="70" t="n">
        <v>5.758093</v>
      </c>
      <c r="F636" s="68" t="n">
        <v>157</v>
      </c>
      <c r="G636" s="68" t="n">
        <v>25</v>
      </c>
      <c r="H636" s="68" t="n">
        <v>25572</v>
      </c>
      <c r="I636" s="69" t="inlineStr">
        <is>
          <t>Cundinamarca</t>
        </is>
      </c>
      <c r="J636" s="69" t="inlineStr">
        <is>
          <t>Puerto Salgar</t>
        </is>
      </c>
      <c r="K636" s="72" t="n">
        <v>5.7</v>
      </c>
      <c r="L636" s="72" t="n">
        <v>0</v>
      </c>
      <c r="M636" s="72" t="n">
        <v>0</v>
      </c>
      <c r="N636" s="72" t="n">
        <v>0</v>
      </c>
      <c r="O636" s="72" t="n">
        <v>0</v>
      </c>
      <c r="P636" s="72" t="n">
        <v>0</v>
      </c>
      <c r="Q636" s="72" t="n">
        <v>0</v>
      </c>
      <c r="R636" s="72" t="n">
        <v>0</v>
      </c>
      <c r="S636" s="72" t="n">
        <v>0</v>
      </c>
      <c r="T636" s="72" t="n"/>
      <c r="U636" s="72" t="n"/>
      <c r="V636" s="72" t="n"/>
      <c r="W636" s="72" t="n"/>
      <c r="X636" s="72" t="n"/>
      <c r="Y636" s="72" t="n"/>
      <c r="Z636" s="72" t="n"/>
      <c r="AA636" s="72" t="n"/>
      <c r="AB636" s="72" t="n"/>
      <c r="AC636" s="72" t="n"/>
      <c r="AD636" s="72" t="n"/>
      <c r="AE636" s="72" t="n"/>
      <c r="AF636" s="72" t="n"/>
      <c r="AG636" s="72" t="n"/>
      <c r="AH636" s="72" t="n"/>
      <c r="AI636" s="72" t="n"/>
      <c r="AJ636" s="72" t="n"/>
      <c r="AK636" s="72" t="n"/>
      <c r="AL636" s="72" t="n"/>
      <c r="AM636" s="72" t="n"/>
      <c r="AN636" s="72" t="n"/>
      <c r="AO636" s="72" t="n"/>
      <c r="AP636" s="70">
        <f>COUNTIF(K636:AO636,"&gt;=0")</f>
        <v/>
      </c>
      <c r="AQ636" s="70">
        <f>IF(AP636&gt;0,SUM(K636:AO636),"")</f>
        <v/>
      </c>
      <c r="AR636" s="70">
        <f>IFERROR(VLOOKUP(A636,Climatologia_PP!A:U,9+Precipitacion!$E$2,FALSE),"")</f>
        <v/>
      </c>
      <c r="AS636" s="70">
        <f>IFERROR((AQ636/AR636)*100,"")</f>
        <v/>
      </c>
      <c r="AT636" s="70">
        <f>IFERROR(IF(AND((AQ636*$I$2*100/(AR636*AP636))&gt;100+3.33*AQ636-AR636*AP636/$I$2,AR636&lt;30),IF(100+3.33*AQ636-AR636*AP636/$I$2&gt;200,200,100+3.33*AQ636-AR636*AP636/$I$2),IF((AQ636*$I$2*100/(AR636*AP636))&lt;100+AQ636-3.33*AR636*AP636/$I$2,100+AQ636-3.33*AR636*AP636/$I$2,IF((AQ636*$I$2*100/(AR636*AP636))&gt;200,200,(AQ636*$I$2*100/(AR636*AP636))))),"")</f>
        <v/>
      </c>
      <c r="AU636" s="70">
        <f>IF(AP636&gt;0,MAX(K636:AO636),"")</f>
        <v/>
      </c>
      <c r="AV636" s="70">
        <f>IFERROR(VLOOKUP(A636,Maximos!A:AQ,8+(Precipitacion!$E$2-1)*3,FALSE),"")</f>
        <v/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6" s="72">
        <f>IFERROR(AU636-AV636,"NA")</f>
        <v/>
      </c>
    </row>
    <row r="637" ht="15" customHeight="1">
      <c r="A637" s="68" t="n">
        <v>22055020</v>
      </c>
      <c r="B637" s="69" t="inlineStr">
        <is>
          <t>Mesa De Pole</t>
        </is>
      </c>
      <c r="C637" s="69" t="inlineStr">
        <is>
          <t>Area Operativa 10 - Tolima</t>
        </is>
      </c>
      <c r="D637" s="70" t="n">
        <v>-75.53636111</v>
      </c>
      <c r="E637" s="70" t="n">
        <v>3.455777778</v>
      </c>
      <c r="F637" s="68" t="n">
        <v>699</v>
      </c>
      <c r="G637" s="68" t="n">
        <v>73</v>
      </c>
      <c r="H637" s="68" t="n">
        <v>73067</v>
      </c>
      <c r="I637" s="69" t="inlineStr">
        <is>
          <t>Tolima</t>
        </is>
      </c>
      <c r="J637" s="69" t="inlineStr">
        <is>
          <t>Ataco</t>
        </is>
      </c>
      <c r="K637" s="72" t="n">
        <v>0</v>
      </c>
      <c r="L637" s="72" t="n">
        <v>0</v>
      </c>
      <c r="M637" s="72" t="n">
        <v>0</v>
      </c>
      <c r="N637" s="72" t="n">
        <v>0</v>
      </c>
      <c r="O637" s="72" t="n">
        <v>0</v>
      </c>
      <c r="P637" s="72" t="n">
        <v>0</v>
      </c>
      <c r="Q637" s="72" t="n">
        <v>0</v>
      </c>
      <c r="R637" s="72" t="n">
        <v>0</v>
      </c>
      <c r="S637" s="72" t="n">
        <v>0</v>
      </c>
      <c r="T637" s="72" t="n"/>
      <c r="U637" s="72" t="n"/>
      <c r="V637" s="72" t="n"/>
      <c r="W637" s="72" t="n"/>
      <c r="X637" s="72" t="n"/>
      <c r="Y637" s="72" t="n"/>
      <c r="Z637" s="72" t="n"/>
      <c r="AA637" s="72" t="n"/>
      <c r="AB637" s="72" t="n"/>
      <c r="AC637" s="72" t="n"/>
      <c r="AD637" s="72" t="n"/>
      <c r="AE637" s="72" t="n"/>
      <c r="AF637" s="72" t="n"/>
      <c r="AG637" s="72" t="n"/>
      <c r="AH637" s="72" t="n"/>
      <c r="AI637" s="72" t="n"/>
      <c r="AJ637" s="72" t="n"/>
      <c r="AK637" s="72" t="n"/>
      <c r="AL637" s="72" t="n"/>
      <c r="AM637" s="72" t="n"/>
      <c r="AN637" s="72" t="n"/>
      <c r="AO637" s="72" t="n"/>
      <c r="AP637" s="70">
        <f>COUNTIF(K637:AO637,"&gt;=0")</f>
        <v/>
      </c>
      <c r="AQ637" s="70">
        <f>IF(AP637&gt;0,SUM(K637:AO637),"")</f>
        <v/>
      </c>
      <c r="AR637" s="70">
        <f>IFERROR(VLOOKUP(A637,Climatologia_PP!A:U,9+Precipitacion!$E$2,FALSE),"")</f>
        <v/>
      </c>
      <c r="AS637" s="70">
        <f>IFERROR((AQ637/AR637)*100,"")</f>
        <v/>
      </c>
      <c r="AT637" s="70">
        <f>IFERROR(IF(AND((AQ637*$I$2*100/(AR637*AP637))&gt;100+3.33*AQ637-AR637*AP637/$I$2,AR637&lt;30),IF(100+3.33*AQ637-AR637*AP637/$I$2&gt;200,200,100+3.33*AQ637-AR637*AP637/$I$2),IF((AQ637*$I$2*100/(AR637*AP637))&lt;100+AQ637-3.33*AR637*AP637/$I$2,100+AQ637-3.33*AR637*AP637/$I$2,IF((AQ637*$I$2*100/(AR637*AP637))&gt;200,200,(AQ637*$I$2*100/(AR637*AP637))))),"")</f>
        <v/>
      </c>
      <c r="AU637" s="70">
        <f>IF(AP637&gt;0,MAX(K637:AO637),"")</f>
        <v/>
      </c>
      <c r="AV637" s="70">
        <f>IFERROR(VLOOKUP(A637,Maximos!A:AQ,8+(Precipitacion!$E$2-1)*3,FALSE),"")</f>
        <v/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7" s="72">
        <f>IFERROR(AU637-AV637,"NA")</f>
        <v/>
      </c>
    </row>
    <row r="638" ht="15" customHeight="1">
      <c r="A638" s="68" t="n">
        <v>21130010</v>
      </c>
      <c r="B638" s="69" t="inlineStr">
        <is>
          <t>Purificacion</t>
        </is>
      </c>
      <c r="C638" s="69" t="inlineStr">
        <is>
          <t>Area Operativa 10 - Tolima</t>
        </is>
      </c>
      <c r="D638" s="70" t="n">
        <v>-74.9357778</v>
      </c>
      <c r="E638" s="70" t="n">
        <v>3.849527778</v>
      </c>
      <c r="F638" s="68" t="n">
        <v>293</v>
      </c>
      <c r="G638" s="68" t="n">
        <v>73</v>
      </c>
      <c r="H638" s="68" t="n">
        <v>73585</v>
      </c>
      <c r="I638" s="69" t="inlineStr">
        <is>
          <t>Tolima</t>
        </is>
      </c>
      <c r="J638" s="69" t="inlineStr">
        <is>
          <t>Purificación</t>
        </is>
      </c>
      <c r="K638" s="72" t="n">
        <v>0</v>
      </c>
      <c r="L638" s="72" t="n">
        <v>1</v>
      </c>
      <c r="M638" s="72" t="n">
        <v>0</v>
      </c>
      <c r="N638" s="72" t="n">
        <v>0</v>
      </c>
      <c r="O638" s="72" t="n">
        <v>0</v>
      </c>
      <c r="P638" s="72" t="n">
        <v>0</v>
      </c>
      <c r="Q638" s="72" t="n">
        <v>0</v>
      </c>
      <c r="R638" s="72" t="n">
        <v>0</v>
      </c>
      <c r="S638" s="72" t="n">
        <v>0</v>
      </c>
      <c r="T638" s="72" t="n"/>
      <c r="U638" s="72" t="n"/>
      <c r="V638" s="72" t="n"/>
      <c r="W638" s="72" t="n"/>
      <c r="X638" s="72" t="n"/>
      <c r="Y638" s="72" t="n"/>
      <c r="Z638" s="72" t="n"/>
      <c r="AA638" s="72" t="n"/>
      <c r="AB638" s="72" t="n"/>
      <c r="AC638" s="72" t="n"/>
      <c r="AD638" s="72" t="n"/>
      <c r="AE638" s="72" t="n"/>
      <c r="AF638" s="72" t="n"/>
      <c r="AG638" s="72" t="n"/>
      <c r="AH638" s="72" t="n"/>
      <c r="AI638" s="72" t="n"/>
      <c r="AJ638" s="72" t="n"/>
      <c r="AK638" s="72" t="n"/>
      <c r="AL638" s="72" t="n"/>
      <c r="AM638" s="72" t="n"/>
      <c r="AN638" s="72" t="n"/>
      <c r="AO638" s="72" t="n"/>
      <c r="AP638" s="70">
        <f>COUNTIF(K638:AO638,"&gt;=0")</f>
        <v/>
      </c>
      <c r="AQ638" s="70">
        <f>IF(AP638&gt;0,SUM(K638:AO638),"")</f>
        <v/>
      </c>
      <c r="AR638" s="70">
        <f>IFERROR(VLOOKUP(A638,Climatologia_PP!A:U,9+Precipitacion!$E$2,FALSE),"")</f>
        <v/>
      </c>
      <c r="AS638" s="70">
        <f>IFERROR((AQ638/AR638)*100,"")</f>
        <v/>
      </c>
      <c r="AT638" s="70">
        <f>IFERROR(IF(AND((AQ638*$I$2*100/(AR638*AP638))&gt;100+3.33*AQ638-AR638*AP638/$I$2,AR638&lt;30),IF(100+3.33*AQ638-AR638*AP638/$I$2&gt;200,200,100+3.33*AQ638-AR638*AP638/$I$2),IF((AQ638*$I$2*100/(AR638*AP638))&lt;100+AQ638-3.33*AR638*AP638/$I$2,100+AQ638-3.33*AR638*AP638/$I$2,IF((AQ638*$I$2*100/(AR638*AP638))&gt;200,200,(AQ638*$I$2*100/(AR638*AP638))))),"")</f>
        <v/>
      </c>
      <c r="AU638" s="70">
        <f>IF(AP638&gt;0,MAX(K638:AO638),"")</f>
        <v/>
      </c>
      <c r="AV638" s="70">
        <f>IFERROR(VLOOKUP(A638,Maximos!A:AQ,8+(Precipitacion!$E$2-1)*3,FALSE),"")</f>
        <v/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8" s="72">
        <f>IFERROR(AU638-AV638,"NA")</f>
        <v/>
      </c>
    </row>
    <row r="639" ht="15" customHeight="1">
      <c r="A639" s="68" t="n">
        <v>21135020</v>
      </c>
      <c r="B639" s="69" t="inlineStr">
        <is>
          <t>Jabalcon</t>
        </is>
      </c>
      <c r="C639" s="69" t="inlineStr">
        <is>
          <t>Area Operativa 10 - Tolima</t>
        </is>
      </c>
      <c r="D639" s="70" t="n">
        <v>-75.01575</v>
      </c>
      <c r="E639" s="70" t="n">
        <v>3.85575</v>
      </c>
      <c r="F639" s="68" t="n">
        <v>313</v>
      </c>
      <c r="G639" s="68" t="n">
        <v>73</v>
      </c>
      <c r="H639" s="68" t="n">
        <v>73671</v>
      </c>
      <c r="I639" s="69" t="inlineStr">
        <is>
          <t>Tolima</t>
        </is>
      </c>
      <c r="J639" s="69" t="inlineStr">
        <is>
          <t>Saldaña</t>
        </is>
      </c>
      <c r="K639" s="72" t="n">
        <v>0</v>
      </c>
      <c r="L639" s="72" t="n">
        <v>3.4</v>
      </c>
      <c r="M639" s="72" t="n">
        <v>0</v>
      </c>
      <c r="N639" s="72" t="n">
        <v>0</v>
      </c>
      <c r="O639" s="72" t="n">
        <v>0</v>
      </c>
      <c r="P639" s="72" t="n">
        <v>0</v>
      </c>
      <c r="Q639" s="72" t="n">
        <v>0</v>
      </c>
      <c r="R639" s="72" t="n">
        <v>0</v>
      </c>
      <c r="S639" s="72" t="n">
        <v>0</v>
      </c>
      <c r="T639" s="72" t="n"/>
      <c r="U639" s="72" t="n"/>
      <c r="V639" s="72" t="n"/>
      <c r="W639" s="72" t="n"/>
      <c r="X639" s="72" t="n"/>
      <c r="Y639" s="72" t="n"/>
      <c r="Z639" s="72" t="n"/>
      <c r="AA639" s="72" t="n"/>
      <c r="AB639" s="72" t="n"/>
      <c r="AC639" s="72" t="n"/>
      <c r="AD639" s="72" t="n"/>
      <c r="AE639" s="72" t="n"/>
      <c r="AF639" s="72" t="n"/>
      <c r="AG639" s="72" t="n"/>
      <c r="AH639" s="72" t="n"/>
      <c r="AI639" s="72" t="n"/>
      <c r="AJ639" s="72" t="n"/>
      <c r="AK639" s="72" t="n"/>
      <c r="AL639" s="72" t="n"/>
      <c r="AM639" s="72" t="n"/>
      <c r="AN639" s="72" t="n"/>
      <c r="AO639" s="72" t="n"/>
      <c r="AP639" s="70">
        <f>COUNTIF(K639:AO639,"&gt;=0")</f>
        <v/>
      </c>
      <c r="AQ639" s="70">
        <f>IF(AP639&gt;0,SUM(K639:AO639),"")</f>
        <v/>
      </c>
      <c r="AR639" s="70">
        <f>IFERROR(VLOOKUP(A639,Climatologia_PP!A:U,9+Precipitacion!$E$2,FALSE),"")</f>
        <v/>
      </c>
      <c r="AS639" s="70">
        <f>IFERROR((AQ639/AR639)*100,"")</f>
        <v/>
      </c>
      <c r="AT639" s="70">
        <f>IFERROR(IF(AND((AQ639*$I$2*100/(AR639*AP639))&gt;100+3.33*AQ639-AR639*AP639/$I$2,AR639&lt;30),IF(100+3.33*AQ639-AR639*AP639/$I$2&gt;200,200,100+3.33*AQ639-AR639*AP639/$I$2),IF((AQ639*$I$2*100/(AR639*AP639))&lt;100+AQ639-3.33*AR639*AP639/$I$2,100+AQ639-3.33*AR639*AP639/$I$2,IF((AQ639*$I$2*100/(AR639*AP639))&gt;200,200,(AQ639*$I$2*100/(AR639*AP639))))),"")</f>
        <v/>
      </c>
      <c r="AU639" s="70">
        <f>IF(AP639&gt;0,MAX(K639:AO639),"")</f>
        <v/>
      </c>
      <c r="AV639" s="70">
        <f>IFERROR(VLOOKUP(A639,Maximos!A:AQ,8+(Precipitacion!$E$2-1)*3,FALSE),"")</f>
        <v/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9" s="72">
        <f>IFERROR(AU639-AV639,"NA")</f>
        <v/>
      </c>
    </row>
    <row r="640" ht="15" customHeight="1">
      <c r="A640" s="68" t="n">
        <v>23020080</v>
      </c>
      <c r="B640" s="69" t="inlineStr">
        <is>
          <t>Manzanares</t>
        </is>
      </c>
      <c r="C640" s="69" t="inlineStr">
        <is>
          <t>Area Operativa 10 - Tolima</t>
        </is>
      </c>
      <c r="D640" s="70" t="n">
        <v>-75.14408333</v>
      </c>
      <c r="E640" s="70" t="n">
        <v>5.265611111</v>
      </c>
      <c r="F640" s="68" t="n">
        <v>1974</v>
      </c>
      <c r="G640" s="68" t="n">
        <v>17</v>
      </c>
      <c r="H640" s="68" t="n">
        <v>17433</v>
      </c>
      <c r="I640" s="69" t="inlineStr">
        <is>
          <t>Caldas</t>
        </is>
      </c>
      <c r="J640" s="69" t="inlineStr">
        <is>
          <t>Manzanares</t>
        </is>
      </c>
      <c r="K640" s="72" t="n">
        <v>40</v>
      </c>
      <c r="L640" s="72" t="n">
        <v>4</v>
      </c>
      <c r="M640" s="72" t="n">
        <v>0</v>
      </c>
      <c r="N640" s="72" t="n">
        <v>0</v>
      </c>
      <c r="O640" s="72" t="n">
        <v>0</v>
      </c>
      <c r="P640" s="72" t="n">
        <v>0</v>
      </c>
      <c r="Q640" s="72" t="n">
        <v>0</v>
      </c>
      <c r="R640" s="72" t="n">
        <v>0</v>
      </c>
      <c r="S640" s="72" t="n">
        <v>0</v>
      </c>
      <c r="T640" s="72" t="n"/>
      <c r="U640" s="72" t="n"/>
      <c r="V640" s="72" t="n"/>
      <c r="W640" s="72" t="n"/>
      <c r="X640" s="72" t="n"/>
      <c r="Y640" s="72" t="n"/>
      <c r="Z640" s="72" t="n"/>
      <c r="AA640" s="72" t="n"/>
      <c r="AB640" s="72" t="n"/>
      <c r="AC640" s="72" t="n"/>
      <c r="AD640" s="72" t="n"/>
      <c r="AE640" s="72" t="n"/>
      <c r="AF640" s="72" t="n"/>
      <c r="AG640" s="72" t="n"/>
      <c r="AH640" s="72" t="n"/>
      <c r="AI640" s="72" t="n"/>
      <c r="AJ640" s="72" t="n"/>
      <c r="AK640" s="72" t="n"/>
      <c r="AL640" s="72" t="n"/>
      <c r="AM640" s="72" t="n"/>
      <c r="AN640" s="72" t="n"/>
      <c r="AO640" s="72" t="n"/>
      <c r="AP640" s="70">
        <f>COUNTIF(K640:AO640,"&gt;=0")</f>
        <v/>
      </c>
      <c r="AQ640" s="70">
        <f>IF(AP640&gt;0,SUM(K640:AO640),"")</f>
        <v/>
      </c>
      <c r="AR640" s="70">
        <f>IFERROR(VLOOKUP(A640,Climatologia_PP!A:U,9+Precipitacion!$E$2,FALSE),"")</f>
        <v/>
      </c>
      <c r="AS640" s="70">
        <f>IFERROR((AQ640/AR640)*100,"")</f>
        <v/>
      </c>
      <c r="AT640" s="70">
        <f>IFERROR(IF(AND((AQ640*$I$2*100/(AR640*AP640))&gt;100+3.33*AQ640-AR640*AP640/$I$2,AR640&lt;30),IF(100+3.33*AQ640-AR640*AP640/$I$2&gt;200,200,100+3.33*AQ640-AR640*AP640/$I$2),IF((AQ640*$I$2*100/(AR640*AP640))&lt;100+AQ640-3.33*AR640*AP640/$I$2,100+AQ640-3.33*AR640*AP640/$I$2,IF((AQ640*$I$2*100/(AR640*AP640))&gt;200,200,(AQ640*$I$2*100/(AR640*AP640))))),"")</f>
        <v/>
      </c>
      <c r="AU640" s="70">
        <f>IF(AP640&gt;0,MAX(K640:AO640),"")</f>
        <v/>
      </c>
      <c r="AV640" s="70">
        <f>IFERROR(VLOOKUP(A640,Maximos!A:AQ,8+(Precipitacion!$E$2-1)*3,FALSE),"")</f>
        <v/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0" s="72">
        <f>IFERROR(AU640-AV640,"NA")</f>
        <v/>
      </c>
    </row>
    <row r="641" ht="15" customHeight="1">
      <c r="A641" s="68" t="n">
        <v>23025040</v>
      </c>
      <c r="B641" s="69" t="inlineStr">
        <is>
          <t>Albania</t>
        </is>
      </c>
      <c r="C641" s="69" t="inlineStr">
        <is>
          <t>Area Operativa 10 - Tolima</t>
        </is>
      </c>
      <c r="D641" s="70" t="n">
        <v>-74.914580556</v>
      </c>
      <c r="E641" s="70" t="n">
        <v>5.301108889</v>
      </c>
      <c r="F641" s="68" t="n">
        <v>788</v>
      </c>
      <c r="G641" s="68" t="n">
        <v>73</v>
      </c>
      <c r="H641" s="68" t="n">
        <v>73443</v>
      </c>
      <c r="I641" s="69" t="inlineStr">
        <is>
          <t>Tolima</t>
        </is>
      </c>
      <c r="J641" s="69" t="inlineStr">
        <is>
          <t>San Sebastián De Mariquita</t>
        </is>
      </c>
      <c r="K641" s="72" t="n">
        <v>7.4</v>
      </c>
      <c r="L641" s="72" t="n">
        <v>11</v>
      </c>
      <c r="M641" s="72" t="n">
        <v>0</v>
      </c>
      <c r="N641" s="72" t="n">
        <v/>
      </c>
      <c r="O641" s="72" t="n">
        <v>0</v>
      </c>
      <c r="P641" s="72" t="n">
        <v>0</v>
      </c>
      <c r="Q641" s="72" t="n">
        <v>0</v>
      </c>
      <c r="R641" s="72" t="n">
        <v>0</v>
      </c>
      <c r="S641" s="72" t="n">
        <v>0</v>
      </c>
      <c r="T641" s="72" t="n"/>
      <c r="U641" s="72" t="n"/>
      <c r="V641" s="72" t="n"/>
      <c r="W641" s="72" t="n"/>
      <c r="X641" s="72" t="n"/>
      <c r="Y641" s="72" t="n"/>
      <c r="Z641" s="72" t="n"/>
      <c r="AA641" s="72" t="n"/>
      <c r="AB641" s="72" t="n"/>
      <c r="AC641" s="72" t="n"/>
      <c r="AD641" s="72" t="n"/>
      <c r="AE641" s="72" t="n"/>
      <c r="AF641" s="72" t="n"/>
      <c r="AG641" s="72" t="n"/>
      <c r="AH641" s="72" t="n"/>
      <c r="AI641" s="72" t="n"/>
      <c r="AJ641" s="72" t="n"/>
      <c r="AK641" s="72" t="n"/>
      <c r="AL641" s="72" t="n"/>
      <c r="AM641" s="72" t="n"/>
      <c r="AN641" s="72" t="n"/>
      <c r="AO641" s="72" t="n"/>
      <c r="AP641" s="70">
        <f>COUNTIF(K641:AO641,"&gt;=0")</f>
        <v/>
      </c>
      <c r="AQ641" s="70">
        <f>IF(AP641&gt;0,SUM(K641:AO641),"")</f>
        <v/>
      </c>
      <c r="AR641" s="70">
        <f>IFERROR(VLOOKUP(A641,Climatologia_PP!A:U,9+Precipitacion!$E$2,FALSE),"")</f>
        <v/>
      </c>
      <c r="AS641" s="70">
        <f>IFERROR((AQ641/AR641)*100,"")</f>
        <v/>
      </c>
      <c r="AT641" s="70">
        <f>IFERROR(IF(AND((AQ641*$I$2*100/(AR641*AP641))&gt;100+3.33*AQ641-AR641*AP641/$I$2,AR641&lt;30),IF(100+3.33*AQ641-AR641*AP641/$I$2&gt;200,200,100+3.33*AQ641-AR641*AP641/$I$2),IF((AQ641*$I$2*100/(AR641*AP641))&lt;100+AQ641-3.33*AR641*AP641/$I$2,100+AQ641-3.33*AR641*AP641/$I$2,IF((AQ641*$I$2*100/(AR641*AP641))&gt;200,200,(AQ641*$I$2*100/(AR641*AP641))))),"")</f>
        <v/>
      </c>
      <c r="AU641" s="70">
        <f>IF(AP641&gt;0,MAX(K641:AO641),"")</f>
        <v/>
      </c>
      <c r="AV641" s="70">
        <f>IFERROR(VLOOKUP(A641,Maximos!A:AQ,8+(Precipitacion!$E$2-1)*3,FALSE),"")</f>
        <v/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1" s="72">
        <f>IFERROR(AU641-AV641,"NA")</f>
        <v/>
      </c>
    </row>
    <row r="642" ht="15" customHeight="1">
      <c r="A642" s="68" t="n">
        <v>23050080</v>
      </c>
      <c r="B642" s="69" t="inlineStr">
        <is>
          <t>Marquetalia</t>
        </is>
      </c>
      <c r="C642" s="69" t="inlineStr">
        <is>
          <t>Area Operativa 10 - Tolima</t>
        </is>
      </c>
      <c r="D642" s="70" t="n">
        <v>-75.05747221999999</v>
      </c>
      <c r="E642" s="70" t="n">
        <v>5.298916667</v>
      </c>
      <c r="F642" s="68" t="n">
        <v>1550</v>
      </c>
      <c r="G642" s="68" t="n">
        <v>17</v>
      </c>
      <c r="H642" s="68" t="n">
        <v>17444</v>
      </c>
      <c r="I642" s="69" t="inlineStr">
        <is>
          <t>Caldas</t>
        </is>
      </c>
      <c r="J642" s="69" t="inlineStr">
        <is>
          <t>Marquetalia</t>
        </is>
      </c>
      <c r="K642" s="72" t="n">
        <v>38.4</v>
      </c>
      <c r="L642" s="72" t="n">
        <v>10.5</v>
      </c>
      <c r="M642" s="72" t="n">
        <v>0</v>
      </c>
      <c r="N642" s="72" t="n">
        <v>0</v>
      </c>
      <c r="O642" s="72" t="n">
        <v>0</v>
      </c>
      <c r="P642" s="72" t="n">
        <v>0</v>
      </c>
      <c r="Q642" s="72" t="n">
        <v>0</v>
      </c>
      <c r="R642" s="72" t="n">
        <v>0</v>
      </c>
      <c r="S642" s="72" t="n">
        <v>0</v>
      </c>
      <c r="T642" s="72" t="n"/>
      <c r="U642" s="72" t="n"/>
      <c r="V642" s="72" t="n"/>
      <c r="W642" s="72" t="n"/>
      <c r="X642" s="72" t="n"/>
      <c r="Y642" s="72" t="n"/>
      <c r="Z642" s="72" t="n"/>
      <c r="AA642" s="72" t="n"/>
      <c r="AB642" s="72" t="n"/>
      <c r="AC642" s="72" t="n"/>
      <c r="AD642" s="72" t="n"/>
      <c r="AE642" s="72" t="n"/>
      <c r="AF642" s="72" t="n"/>
      <c r="AG642" s="72" t="n"/>
      <c r="AH642" s="72" t="n"/>
      <c r="AI642" s="72" t="n"/>
      <c r="AJ642" s="72" t="n"/>
      <c r="AK642" s="72" t="n"/>
      <c r="AL642" s="72" t="n"/>
      <c r="AM642" s="72" t="n"/>
      <c r="AN642" s="72" t="n"/>
      <c r="AO642" s="72" t="n"/>
      <c r="AP642" s="70">
        <f>COUNTIF(K642:AO642,"&gt;=0")</f>
        <v/>
      </c>
      <c r="AQ642" s="70">
        <f>IF(AP642&gt;0,SUM(K642:AO642),"")</f>
        <v/>
      </c>
      <c r="AR642" s="70">
        <f>IFERROR(VLOOKUP(A642,Climatologia_PP!A:U,9+Precipitacion!$E$2,FALSE),"")</f>
        <v/>
      </c>
      <c r="AS642" s="70">
        <f>IFERROR((AQ642/AR642)*100,"")</f>
        <v/>
      </c>
      <c r="AT642" s="70">
        <f>IFERROR(IF(AND((AQ642*$I$2*100/(AR642*AP642))&gt;100+3.33*AQ642-AR642*AP642/$I$2,AR642&lt;30),IF(100+3.33*AQ642-AR642*AP642/$I$2&gt;200,200,100+3.33*AQ642-AR642*AP642/$I$2),IF((AQ642*$I$2*100/(AR642*AP642))&lt;100+AQ642-3.33*AR642*AP642/$I$2,100+AQ642-3.33*AR642*AP642/$I$2,IF((AQ642*$I$2*100/(AR642*AP642))&gt;200,200,(AQ642*$I$2*100/(AR642*AP642))))),"")</f>
        <v/>
      </c>
      <c r="AU642" s="70">
        <f>IF(AP642&gt;0,MAX(K642:AO642),"")</f>
        <v/>
      </c>
      <c r="AV642" s="70">
        <f>IFERROR(VLOOKUP(A642,Maximos!A:AQ,8+(Precipitacion!$E$2-1)*3,FALSE),"")</f>
        <v/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2" s="72">
        <f>IFERROR(AU642-AV642,"NA")</f>
        <v/>
      </c>
    </row>
    <row r="643" ht="15" customHeight="1">
      <c r="A643" s="68" t="n">
        <v>22050060</v>
      </c>
      <c r="B643" s="69" t="inlineStr">
        <is>
          <t>San Jose D Hermosa</t>
        </is>
      </c>
      <c r="C643" s="69" t="inlineStr">
        <is>
          <t>Area Operativa 10 - Tolima</t>
        </is>
      </c>
      <c r="D643" s="70" t="n">
        <v>-75.70222222</v>
      </c>
      <c r="E643" s="70" t="n">
        <v>3.904166667</v>
      </c>
      <c r="F643" s="68" t="n">
        <v>2212</v>
      </c>
      <c r="G643" s="68" t="n">
        <v>73</v>
      </c>
      <c r="H643" s="68" t="n">
        <v>73168</v>
      </c>
      <c r="I643" s="69" t="inlineStr">
        <is>
          <t>Tolima</t>
        </is>
      </c>
      <c r="J643" s="69" t="inlineStr">
        <is>
          <t>Chaparral</t>
        </is>
      </c>
      <c r="K643" s="72" t="n">
        <v>11</v>
      </c>
      <c r="L643" s="72" t="n">
        <v>4</v>
      </c>
      <c r="M643" s="72" t="n">
        <v>1</v>
      </c>
      <c r="N643" s="72" t="n">
        <v>0</v>
      </c>
      <c r="O643" s="72" t="n">
        <v>0</v>
      </c>
      <c r="P643" s="72" t="n">
        <v>0</v>
      </c>
      <c r="Q643" s="72" t="n">
        <v>0</v>
      </c>
      <c r="R643" s="72" t="n">
        <v>0</v>
      </c>
      <c r="S643" s="72" t="n">
        <v>0</v>
      </c>
      <c r="T643" s="72" t="n"/>
      <c r="U643" s="72" t="n"/>
      <c r="V643" s="72" t="n"/>
      <c r="W643" s="72" t="n"/>
      <c r="X643" s="72" t="n"/>
      <c r="Y643" s="72" t="n"/>
      <c r="Z643" s="72" t="n"/>
      <c r="AA643" s="72" t="n"/>
      <c r="AB643" s="72" t="n"/>
      <c r="AC643" s="72" t="n"/>
      <c r="AD643" s="72" t="n"/>
      <c r="AE643" s="72" t="n"/>
      <c r="AF643" s="72" t="n"/>
      <c r="AG643" s="72" t="n"/>
      <c r="AH643" s="72" t="n"/>
      <c r="AI643" s="72" t="n"/>
      <c r="AJ643" s="72" t="n"/>
      <c r="AK643" s="72" t="n"/>
      <c r="AL643" s="72" t="n"/>
      <c r="AM643" s="72" t="n"/>
      <c r="AN643" s="72" t="n"/>
      <c r="AO643" s="72" t="n"/>
      <c r="AP643" s="70">
        <f>COUNTIF(K643:AO643,"&gt;=0")</f>
        <v/>
      </c>
      <c r="AQ643" s="70">
        <f>IF(AP643&gt;0,SUM(K643:AO643),"")</f>
        <v/>
      </c>
      <c r="AR643" s="70">
        <f>IFERROR(VLOOKUP(A643,Climatologia_PP!A:U,9+Precipitacion!$E$2,FALSE),"")</f>
        <v/>
      </c>
      <c r="AS643" s="70">
        <f>IFERROR((AQ643/AR643)*100,"")</f>
        <v/>
      </c>
      <c r="AT643" s="70">
        <f>IFERROR(IF(AND((AQ643*$I$2*100/(AR643*AP643))&gt;100+3.33*AQ643-AR643*AP643/$I$2,AR643&lt;30),IF(100+3.33*AQ643-AR643*AP643/$I$2&gt;200,200,100+3.33*AQ643-AR643*AP643/$I$2),IF((AQ643*$I$2*100/(AR643*AP643))&lt;100+AQ643-3.33*AR643*AP643/$I$2,100+AQ643-3.33*AR643*AP643/$I$2,IF((AQ643*$I$2*100/(AR643*AP643))&gt;200,200,(AQ643*$I$2*100/(AR643*AP643))))),"")</f>
        <v/>
      </c>
      <c r="AU643" s="70">
        <f>IF(AP643&gt;0,MAX(K643:AO643),"")</f>
        <v/>
      </c>
      <c r="AV643" s="70">
        <f>IFERROR(VLOOKUP(A643,Maximos!A:AQ,8+(Precipitacion!$E$2-1)*3,FALSE),"")</f>
        <v/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3" s="72">
        <f>IFERROR(AU643-AV643,"NA")</f>
        <v/>
      </c>
    </row>
    <row r="644" ht="15" customHeight="1">
      <c r="A644" s="68" t="n">
        <v>22050090</v>
      </c>
      <c r="B644" s="69" t="inlineStr">
        <is>
          <t>Molino Murra</t>
        </is>
      </c>
      <c r="C644" s="69" t="inlineStr">
        <is>
          <t>Area Operativa 10 - Tolima</t>
        </is>
      </c>
      <c r="D644" s="70" t="n">
        <v>-75.021445</v>
      </c>
      <c r="E644" s="70" t="n">
        <v>3.922958</v>
      </c>
      <c r="F644" s="68" t="n">
        <v>313</v>
      </c>
      <c r="G644" s="68" t="n">
        <v>73</v>
      </c>
      <c r="H644" s="68" t="n">
        <v>73671</v>
      </c>
      <c r="I644" s="69" t="inlineStr">
        <is>
          <t>Tolima</t>
        </is>
      </c>
      <c r="J644" s="69" t="inlineStr">
        <is>
          <t>Saldaña</t>
        </is>
      </c>
      <c r="K644" s="72" t="n">
        <v>0</v>
      </c>
      <c r="L644" s="72" t="n">
        <v>2</v>
      </c>
      <c r="M644" s="72" t="n">
        <v>0</v>
      </c>
      <c r="N644" s="72" t="n">
        <v>0</v>
      </c>
      <c r="O644" s="72" t="n">
        <v>0</v>
      </c>
      <c r="P644" s="72" t="n">
        <v>0</v>
      </c>
      <c r="Q644" s="72" t="n">
        <v>0</v>
      </c>
      <c r="R644" s="72" t="n">
        <v>0</v>
      </c>
      <c r="S644" s="72" t="n">
        <v>0</v>
      </c>
      <c r="T644" s="72" t="n"/>
      <c r="U644" s="72" t="n"/>
      <c r="V644" s="72" t="n"/>
      <c r="W644" s="72" t="n"/>
      <c r="X644" s="72" t="n"/>
      <c r="Y644" s="72" t="n"/>
      <c r="Z644" s="72" t="n"/>
      <c r="AA644" s="72" t="n"/>
      <c r="AB644" s="72" t="n"/>
      <c r="AC644" s="72" t="n"/>
      <c r="AD644" s="72" t="n"/>
      <c r="AE644" s="72" t="n"/>
      <c r="AF644" s="72" t="n"/>
      <c r="AG644" s="72" t="n"/>
      <c r="AH644" s="72" t="n"/>
      <c r="AI644" s="72" t="n"/>
      <c r="AJ644" s="72" t="n"/>
      <c r="AK644" s="72" t="n"/>
      <c r="AL644" s="72" t="n"/>
      <c r="AM644" s="72" t="n"/>
      <c r="AN644" s="72" t="n"/>
      <c r="AO644" s="72" t="n"/>
      <c r="AP644" s="70">
        <f>COUNTIF(K644:AO644,"&gt;=0")</f>
        <v/>
      </c>
      <c r="AQ644" s="70">
        <f>IF(AP644&gt;0,SUM(K644:AO644),"")</f>
        <v/>
      </c>
      <c r="AR644" s="70">
        <f>IFERROR(VLOOKUP(A644,Climatologia_PP!A:U,9+Precipitacion!$E$2,FALSE),"")</f>
        <v/>
      </c>
      <c r="AS644" s="70">
        <f>IFERROR((AQ644/AR644)*100,"")</f>
        <v/>
      </c>
      <c r="AT644" s="70">
        <f>IFERROR(IF(AND((AQ644*$I$2*100/(AR644*AP644))&gt;100+3.33*AQ644-AR644*AP644/$I$2,AR644&lt;30),IF(100+3.33*AQ644-AR644*AP644/$I$2&gt;200,200,100+3.33*AQ644-AR644*AP644/$I$2),IF((AQ644*$I$2*100/(AR644*AP644))&lt;100+AQ644-3.33*AR644*AP644/$I$2,100+AQ644-3.33*AR644*AP644/$I$2,IF((AQ644*$I$2*100/(AR644*AP644))&gt;200,200,(AQ644*$I$2*100/(AR644*AP644))))),"")</f>
        <v/>
      </c>
      <c r="AU644" s="70">
        <f>IF(AP644&gt;0,MAX(K644:AO644),"")</f>
        <v/>
      </c>
      <c r="AV644" s="70">
        <f>IFERROR(VLOOKUP(A644,Maximos!A:AQ,8+(Precipitacion!$E$2-1)*3,FALSE),"")</f>
        <v/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4" s="72">
        <f>IFERROR(AU644-AV644,"NA")</f>
        <v/>
      </c>
    </row>
    <row r="645" ht="15" customHeight="1">
      <c r="A645" s="68" t="n">
        <v>22050040</v>
      </c>
      <c r="B645" s="69" t="inlineStr">
        <is>
          <t>Ataco</t>
        </is>
      </c>
      <c r="C645" s="69" t="inlineStr">
        <is>
          <t>Area Operativa 10 - Tolima</t>
        </is>
      </c>
      <c r="D645" s="70" t="n">
        <v>-75.37943</v>
      </c>
      <c r="E645" s="70" t="n">
        <v>3.59489</v>
      </c>
      <c r="F645" s="68" t="n">
        <v>450</v>
      </c>
      <c r="G645" s="68" t="n">
        <v>73</v>
      </c>
      <c r="H645" s="68" t="n">
        <v>73067</v>
      </c>
      <c r="I645" s="69" t="inlineStr">
        <is>
          <t>Tolima</t>
        </is>
      </c>
      <c r="J645" s="69" t="inlineStr">
        <is>
          <t>Ataco</t>
        </is>
      </c>
      <c r="K645" s="72" t="n">
        <v>0</v>
      </c>
      <c r="L645" s="72" t="n">
        <v>5.8</v>
      </c>
      <c r="M645" s="72" t="n">
        <v>0</v>
      </c>
      <c r="N645" s="72" t="n">
        <v>0</v>
      </c>
      <c r="O645" s="72" t="n">
        <v>0</v>
      </c>
      <c r="P645" s="72" t="n">
        <v>0</v>
      </c>
      <c r="Q645" s="72" t="n">
        <v>0</v>
      </c>
      <c r="R645" s="72" t="n">
        <v>0</v>
      </c>
      <c r="S645" s="72" t="n">
        <v>0</v>
      </c>
      <c r="T645" s="72" t="n"/>
      <c r="U645" s="72" t="n"/>
      <c r="V645" s="72" t="n"/>
      <c r="W645" s="72" t="n"/>
      <c r="X645" s="72" t="n"/>
      <c r="Y645" s="72" t="n"/>
      <c r="Z645" s="72" t="n"/>
      <c r="AA645" s="72" t="n"/>
      <c r="AB645" s="72" t="n"/>
      <c r="AC645" s="72" t="n"/>
      <c r="AD645" s="72" t="n"/>
      <c r="AE645" s="72" t="n"/>
      <c r="AF645" s="72" t="n"/>
      <c r="AG645" s="72" t="n"/>
      <c r="AH645" s="72" t="n"/>
      <c r="AI645" s="72" t="n"/>
      <c r="AJ645" s="72" t="n"/>
      <c r="AK645" s="72" t="n"/>
      <c r="AL645" s="72" t="n"/>
      <c r="AM645" s="72" t="n"/>
      <c r="AN645" s="72" t="n"/>
      <c r="AO645" s="72" t="n"/>
      <c r="AP645" s="70">
        <f>COUNTIF(K645:AO645,"&gt;=0")</f>
        <v/>
      </c>
      <c r="AQ645" s="70">
        <f>IF(AP645&gt;0,SUM(K645:AO645),"")</f>
        <v/>
      </c>
      <c r="AR645" s="70">
        <f>IFERROR(VLOOKUP(A645,Climatologia_PP!A:U,9+Precipitacion!$E$2,FALSE),"")</f>
        <v/>
      </c>
      <c r="AS645" s="70">
        <f>IFERROR((AQ645/AR645)*100,"")</f>
        <v/>
      </c>
      <c r="AT645" s="70">
        <f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/>
      </c>
      <c r="AU645" s="70">
        <f>IF(AP645&gt;0,MAX(K645:AO645),"")</f>
        <v/>
      </c>
      <c r="AV645" s="70">
        <f>IFERROR(VLOOKUP(A645,Maximos!A:AQ,8+(Precipitacion!$E$2-1)*3,FALSE),"")</f>
        <v/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5" s="72">
        <f>IFERROR(AU645-AV645,"NA")</f>
        <v/>
      </c>
    </row>
    <row r="646" ht="15" customHeight="1">
      <c r="A646" s="68" t="n">
        <v>22060070</v>
      </c>
      <c r="B646" s="69" t="inlineStr">
        <is>
          <t>Ortega</t>
        </is>
      </c>
      <c r="C646" s="69" t="inlineStr">
        <is>
          <t>Area Operativa 10 - Tolima</t>
        </is>
      </c>
      <c r="D646" s="70" t="n">
        <v>-75.22135</v>
      </c>
      <c r="E646" s="70" t="n">
        <v>3.92929</v>
      </c>
      <c r="F646" s="68" t="n">
        <v>382</v>
      </c>
      <c r="G646" s="68" t="n">
        <v>73</v>
      </c>
      <c r="H646" s="68" t="n">
        <v>73504</v>
      </c>
      <c r="I646" s="69" t="inlineStr">
        <is>
          <t>Tolima</t>
        </is>
      </c>
      <c r="J646" s="69" t="inlineStr">
        <is>
          <t>Ortega</t>
        </is>
      </c>
      <c r="K646" s="72" t="n">
        <v>0</v>
      </c>
      <c r="L646" s="72" t="n">
        <v>0</v>
      </c>
      <c r="M646" s="72" t="n">
        <v>0</v>
      </c>
      <c r="N646" s="72" t="n">
        <v>0</v>
      </c>
      <c r="O646" s="72" t="n">
        <v>0</v>
      </c>
      <c r="P646" s="72" t="n">
        <v>0</v>
      </c>
      <c r="Q646" s="72" t="n">
        <v>0</v>
      </c>
      <c r="R646" s="72" t="n">
        <v>0</v>
      </c>
      <c r="S646" s="72" t="n">
        <v>0</v>
      </c>
      <c r="T646" s="72" t="n"/>
      <c r="U646" s="72" t="n"/>
      <c r="V646" s="72" t="n"/>
      <c r="W646" s="72" t="n"/>
      <c r="X646" s="72" t="n"/>
      <c r="Y646" s="72" t="n"/>
      <c r="Z646" s="72" t="n"/>
      <c r="AA646" s="72" t="n"/>
      <c r="AB646" s="72" t="n"/>
      <c r="AC646" s="72" t="n"/>
      <c r="AD646" s="72" t="n"/>
      <c r="AE646" s="72" t="n"/>
      <c r="AF646" s="72" t="n"/>
      <c r="AG646" s="72" t="n"/>
      <c r="AH646" s="72" t="n"/>
      <c r="AI646" s="72" t="n"/>
      <c r="AJ646" s="72" t="n"/>
      <c r="AK646" s="72" t="n"/>
      <c r="AL646" s="72" t="n"/>
      <c r="AM646" s="72" t="n"/>
      <c r="AN646" s="72" t="n"/>
      <c r="AO646" s="72" t="n"/>
      <c r="AP646" s="70">
        <f>COUNTIF(K646:AO646,"&gt;=0")</f>
        <v/>
      </c>
      <c r="AQ646" s="70">
        <f>IF(AP646&gt;0,SUM(K646:AO646),"")</f>
        <v/>
      </c>
      <c r="AR646" s="70">
        <f>IFERROR(VLOOKUP(A646,Climatologia_PP!A:U,9+Precipitacion!$E$2,FALSE),"")</f>
        <v/>
      </c>
      <c r="AS646" s="70">
        <f>IFERROR((AQ646/AR646)*100,"")</f>
        <v/>
      </c>
      <c r="AT646" s="70">
        <f>IFERROR(IF(AND((AQ646*$I$2*100/(AR646*AP646))&gt;100+3.33*AQ646-AR646*AP646/$I$2,AR646&lt;30),IF(100+3.33*AQ646-AR646*AP646/$I$2&gt;200,200,100+3.33*AQ646-AR646*AP646/$I$2),IF((AQ646*$I$2*100/(AR646*AP646))&lt;100+AQ646-3.33*AR646*AP646/$I$2,100+AQ646-3.33*AR646*AP646/$I$2,IF((AQ646*$I$2*100/(AR646*AP646))&gt;200,200,(AQ646*$I$2*100/(AR646*AP646))))),"")</f>
        <v/>
      </c>
      <c r="AU646" s="70">
        <f>IF(AP646&gt;0,MAX(K646:AO646),"")</f>
        <v/>
      </c>
      <c r="AV646" s="70">
        <f>IFERROR(VLOOKUP(A646,Maximos!A:AQ,8+(Precipitacion!$E$2-1)*3,FALSE),"")</f>
        <v/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6" s="72">
        <f>IFERROR(AU646-AV646,"NA")</f>
        <v/>
      </c>
    </row>
    <row r="647" ht="15" customHeight="1">
      <c r="A647" s="68" t="n">
        <v>21245140</v>
      </c>
      <c r="B647" s="69" t="inlineStr">
        <is>
          <t>Santa Isabel</t>
        </is>
      </c>
      <c r="C647" s="69" t="inlineStr">
        <is>
          <t>Area Operativa 10 - Tolima</t>
        </is>
      </c>
      <c r="D647" s="70" t="n">
        <v>-75.09445556</v>
      </c>
      <c r="E647" s="70" t="n">
        <v>4.711861111</v>
      </c>
      <c r="F647" s="68" t="n">
        <v>2288</v>
      </c>
      <c r="G647" s="68" t="n">
        <v>73</v>
      </c>
      <c r="H647" s="68" t="n">
        <v>73686</v>
      </c>
      <c r="I647" s="69" t="inlineStr">
        <is>
          <t>Tolima</t>
        </is>
      </c>
      <c r="J647" s="69" t="inlineStr">
        <is>
          <t>Santa Isabel</t>
        </is>
      </c>
      <c r="K647" s="72" t="n">
        <v>25.6</v>
      </c>
      <c r="L647" s="72" t="n">
        <v>4.6</v>
      </c>
      <c r="M647" s="72" t="n">
        <v>0</v>
      </c>
      <c r="N647" s="72" t="n">
        <v>0</v>
      </c>
      <c r="O647" s="72" t="n">
        <v>0</v>
      </c>
      <c r="P647" s="72" t="n">
        <v>0</v>
      </c>
      <c r="Q647" s="72" t="n">
        <v>0</v>
      </c>
      <c r="R647" s="72" t="n">
        <v>0</v>
      </c>
      <c r="S647" s="72" t="n">
        <v/>
      </c>
      <c r="T647" s="72" t="n"/>
      <c r="U647" s="72" t="n"/>
      <c r="V647" s="72" t="n"/>
      <c r="W647" s="72" t="n"/>
      <c r="X647" s="72" t="n"/>
      <c r="Y647" s="72" t="n"/>
      <c r="Z647" s="72" t="n"/>
      <c r="AA647" s="72" t="n"/>
      <c r="AB647" s="72" t="n"/>
      <c r="AC647" s="72" t="n"/>
      <c r="AD647" s="72" t="n"/>
      <c r="AE647" s="72" t="n"/>
      <c r="AF647" s="72" t="n"/>
      <c r="AG647" s="72" t="n"/>
      <c r="AH647" s="72" t="n"/>
      <c r="AI647" s="72" t="n"/>
      <c r="AJ647" s="72" t="n"/>
      <c r="AK647" s="72" t="n"/>
      <c r="AL647" s="72" t="n"/>
      <c r="AM647" s="72" t="n"/>
      <c r="AN647" s="72" t="n"/>
      <c r="AO647" s="72" t="n"/>
      <c r="AP647" s="70">
        <f>COUNTIF(K647:AO647,"&gt;=0")</f>
        <v/>
      </c>
      <c r="AQ647" s="70">
        <f>IF(AP647&gt;0,SUM(K647:AO647),"")</f>
        <v/>
      </c>
      <c r="AR647" s="70">
        <f>IFERROR(VLOOKUP(A647,Climatologia_PP!A:U,9+Precipitacion!$E$2,FALSE),"")</f>
        <v/>
      </c>
      <c r="AS647" s="70">
        <f>IFERROR((AQ647/AR647)*100,"")</f>
        <v/>
      </c>
      <c r="AT647" s="70">
        <f>IFERROR(IF(AND((AQ647*$I$2*100/(AR647*AP647))&gt;100+3.33*AQ647-AR647*AP647/$I$2,AR647&lt;30),IF(100+3.33*AQ647-AR647*AP647/$I$2&gt;200,200,100+3.33*AQ647-AR647*AP647/$I$2),IF((AQ647*$I$2*100/(AR647*AP647))&lt;100+AQ647-3.33*AR647*AP647/$I$2,100+AQ647-3.33*AR647*AP647/$I$2,IF((AQ647*$I$2*100/(AR647*AP647))&gt;200,200,(AQ647*$I$2*100/(AR647*AP647))))),"")</f>
        <v/>
      </c>
      <c r="AU647" s="70">
        <f>IF(AP647&gt;0,MAX(K647:AO647),"")</f>
        <v/>
      </c>
      <c r="AV647" s="70">
        <f>IFERROR(VLOOKUP(A647,Maximos!A:AQ,8+(Precipitacion!$E$2-1)*3,FALSE),"")</f>
        <v/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7" s="72">
        <f>IFERROR(AU647-AV647,"NA")</f>
        <v/>
      </c>
    </row>
    <row r="648" ht="15" customHeight="1">
      <c r="A648" s="68" t="n">
        <v>23020100</v>
      </c>
      <c r="B648" s="69" t="inlineStr">
        <is>
          <t>Victoria La</t>
        </is>
      </c>
      <c r="C648" s="69" t="inlineStr">
        <is>
          <t>Area Operativa 10 - Tolima</t>
        </is>
      </c>
      <c r="D648" s="70" t="n">
        <v>-74.9244444</v>
      </c>
      <c r="E648" s="70" t="n">
        <v>5.323888889</v>
      </c>
      <c r="F648" s="68" t="n">
        <v>905</v>
      </c>
      <c r="G648" s="68" t="n">
        <v>17</v>
      </c>
      <c r="H648" s="68" t="n">
        <v>17867</v>
      </c>
      <c r="I648" s="69" t="inlineStr">
        <is>
          <t>Caldas</t>
        </is>
      </c>
      <c r="J648" s="69" t="inlineStr">
        <is>
          <t>Victoria</t>
        </is>
      </c>
      <c r="K648" s="72" t="n">
        <v>38.9</v>
      </c>
      <c r="L648" s="72" t="n">
        <v>35.4</v>
      </c>
      <c r="M648" s="72" t="n">
        <v>0</v>
      </c>
      <c r="N648" s="72" t="n">
        <v>0</v>
      </c>
      <c r="O648" s="72" t="n">
        <v>0</v>
      </c>
      <c r="P648" s="72" t="n">
        <v>0</v>
      </c>
      <c r="Q648" s="72" t="n">
        <v>0</v>
      </c>
      <c r="R648" s="72" t="n">
        <v>0</v>
      </c>
      <c r="S648" s="72" t="n">
        <v>0</v>
      </c>
      <c r="T648" s="72" t="n"/>
      <c r="U648" s="72" t="n"/>
      <c r="V648" s="72" t="n"/>
      <c r="W648" s="72" t="n"/>
      <c r="X648" s="72" t="n"/>
      <c r="Y648" s="72" t="n"/>
      <c r="Z648" s="72" t="n"/>
      <c r="AA648" s="72" t="n"/>
      <c r="AB648" s="72" t="n"/>
      <c r="AC648" s="72" t="n"/>
      <c r="AD648" s="72" t="n"/>
      <c r="AE648" s="72" t="n"/>
      <c r="AF648" s="72" t="n"/>
      <c r="AG648" s="72" t="n"/>
      <c r="AH648" s="72" t="n"/>
      <c r="AI648" s="72" t="n"/>
      <c r="AJ648" s="72" t="n"/>
      <c r="AK648" s="72" t="n"/>
      <c r="AL648" s="72" t="n"/>
      <c r="AM648" s="72" t="n"/>
      <c r="AN648" s="72" t="n"/>
      <c r="AO648" s="72" t="n"/>
      <c r="AP648" s="70">
        <f>COUNTIF(K648:AO648,"&gt;=0")</f>
        <v/>
      </c>
      <c r="AQ648" s="70">
        <f>IF(AP648&gt;0,SUM(K648:AO648),"")</f>
        <v/>
      </c>
      <c r="AR648" s="70">
        <f>IFERROR(VLOOKUP(A648,Climatologia_PP!A:U,9+Precipitacion!$E$2,FALSE),"")</f>
        <v/>
      </c>
      <c r="AS648" s="70">
        <f>IFERROR((AQ648/AR648)*100,"")</f>
        <v/>
      </c>
      <c r="AT648" s="70">
        <f>IFERROR(IF(AND((AQ648*$I$2*100/(AR648*AP648))&gt;100+3.33*AQ648-AR648*AP648/$I$2,AR648&lt;30),IF(100+3.33*AQ648-AR648*AP648/$I$2&gt;200,200,100+3.33*AQ648-AR648*AP648/$I$2),IF((AQ648*$I$2*100/(AR648*AP648))&lt;100+AQ648-3.33*AR648*AP648/$I$2,100+AQ648-3.33*AR648*AP648/$I$2,IF((AQ648*$I$2*100/(AR648*AP648))&gt;200,200,(AQ648*$I$2*100/(AR648*AP648))))),"")</f>
        <v/>
      </c>
      <c r="AU648" s="70">
        <f>IF(AP648&gt;0,MAX(K648:AO648),"")</f>
        <v/>
      </c>
      <c r="AV648" s="70">
        <f>IFERROR(VLOOKUP(A648,Maximos!A:AQ,8+(Precipitacion!$E$2-1)*3,FALSE),"")</f>
        <v/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8" s="72">
        <f>IFERROR(AU648-AV648,"NA")</f>
        <v/>
      </c>
    </row>
    <row r="649" ht="15" customHeight="1">
      <c r="A649" s="68" t="n">
        <v>22070010</v>
      </c>
      <c r="B649" s="69" t="inlineStr">
        <is>
          <t>Roncesvalles</t>
        </is>
      </c>
      <c r="C649" s="69" t="inlineStr">
        <is>
          <t>Area Operativa 10 - Tolima</t>
        </is>
      </c>
      <c r="D649" s="70" t="n">
        <v>-75.60775</v>
      </c>
      <c r="E649" s="70" t="n">
        <v>4.006638889</v>
      </c>
      <c r="F649" s="68" t="n">
        <v>2581</v>
      </c>
      <c r="G649" s="68" t="n">
        <v>73</v>
      </c>
      <c r="H649" s="68" t="n">
        <v>73622</v>
      </c>
      <c r="I649" s="69" t="inlineStr">
        <is>
          <t>Tolima</t>
        </is>
      </c>
      <c r="J649" s="69" t="inlineStr">
        <is>
          <t>Roncesvalles</t>
        </is>
      </c>
      <c r="K649" s="72" t="n">
        <v>5.3</v>
      </c>
      <c r="L649" s="72" t="n">
        <v>6.8</v>
      </c>
      <c r="M649" s="72" t="n">
        <v>1</v>
      </c>
      <c r="N649" s="72" t="n">
        <v>0</v>
      </c>
      <c r="O649" s="72" t="n">
        <v>0</v>
      </c>
      <c r="P649" s="72" t="n">
        <v>0</v>
      </c>
      <c r="Q649" s="72" t="n">
        <v>0</v>
      </c>
      <c r="R649" s="72" t="n">
        <v>0</v>
      </c>
      <c r="S649" s="72" t="n">
        <v>0</v>
      </c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  <c r="AC649" s="72" t="n"/>
      <c r="AD649" s="72" t="n"/>
      <c r="AE649" s="72" t="n"/>
      <c r="AF649" s="72" t="n"/>
      <c r="AG649" s="72" t="n"/>
      <c r="AH649" s="72" t="n"/>
      <c r="AI649" s="72" t="n"/>
      <c r="AJ649" s="72" t="n"/>
      <c r="AK649" s="72" t="n"/>
      <c r="AL649" s="72" t="n"/>
      <c r="AM649" s="72" t="n"/>
      <c r="AN649" s="72" t="n"/>
      <c r="AO649" s="72" t="n"/>
      <c r="AP649" s="70">
        <f>COUNTIF(K649:AO649,"&gt;=0")</f>
        <v/>
      </c>
      <c r="AQ649" s="70">
        <f>IF(AP649&gt;0,SUM(K649:AO649),"")</f>
        <v/>
      </c>
      <c r="AR649" s="70">
        <f>IFERROR(VLOOKUP(A649,Climatologia_PP!A:U,9+Precipitacion!$E$2,FALSE),"")</f>
        <v/>
      </c>
      <c r="AS649" s="70">
        <f>IFERROR((AQ649/AR649)*100,"")</f>
        <v/>
      </c>
      <c r="AT649" s="70">
        <f>IFERROR(IF(AND((AQ649*$I$2*100/(AR649*AP649))&gt;100+3.33*AQ649-AR649*AP649/$I$2,AR649&lt;30),IF(100+3.33*AQ649-AR649*AP649/$I$2&gt;200,200,100+3.33*AQ649-AR649*AP649/$I$2),IF((AQ649*$I$2*100/(AR649*AP649))&lt;100+AQ649-3.33*AR649*AP649/$I$2,100+AQ649-3.33*AR649*AP649/$I$2,IF((AQ649*$I$2*100/(AR649*AP649))&gt;200,200,(AQ649*$I$2*100/(AR649*AP649))))),"")</f>
        <v/>
      </c>
      <c r="AU649" s="70">
        <f>IF(AP649&gt;0,MAX(K649:AO649),"")</f>
        <v/>
      </c>
      <c r="AV649" s="70">
        <f>IFERROR(VLOOKUP(A649,Maximos!A:AQ,8+(Precipitacion!$E$2-1)*3,FALSE),"")</f>
        <v/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9" s="72">
        <f>IFERROR(AU649-AV649,"NA")</f>
        <v/>
      </c>
    </row>
    <row r="650" ht="15" customHeight="1">
      <c r="A650" s="68" t="n">
        <v>21185030</v>
      </c>
      <c r="B650" s="69" t="inlineStr">
        <is>
          <t>Guamo</t>
        </is>
      </c>
      <c r="C650" s="69" t="inlineStr">
        <is>
          <t>Area Operativa 10 - Tolima</t>
        </is>
      </c>
      <c r="D650" s="70" t="n">
        <v>-74.98138889000001</v>
      </c>
      <c r="E650" s="70" t="n">
        <v>4.008833333</v>
      </c>
      <c r="F650" s="68" t="n">
        <v>332</v>
      </c>
      <c r="G650" s="68" t="n">
        <v>73</v>
      </c>
      <c r="H650" s="68" t="n">
        <v>73319</v>
      </c>
      <c r="I650" s="69" t="inlineStr">
        <is>
          <t>Tolima</t>
        </is>
      </c>
      <c r="J650" s="69" t="inlineStr">
        <is>
          <t>Guamo</t>
        </is>
      </c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  <c r="Z650" s="72" t="n"/>
      <c r="AA650" s="72" t="n"/>
      <c r="AB650" s="72" t="n"/>
      <c r="AC650" s="72" t="n"/>
      <c r="AD650" s="72" t="n"/>
      <c r="AE650" s="72" t="n"/>
      <c r="AF650" s="72" t="n"/>
      <c r="AG650" s="72" t="n"/>
      <c r="AH650" s="72" t="n"/>
      <c r="AI650" s="72" t="n"/>
      <c r="AJ650" s="72" t="n"/>
      <c r="AK650" s="72" t="n"/>
      <c r="AL650" s="72" t="n"/>
      <c r="AM650" s="72" t="n"/>
      <c r="AN650" s="72" t="n"/>
      <c r="AO650" s="72" t="n"/>
      <c r="AP650" s="70">
        <f>COUNTIF(K650:AO650,"&gt;=0")</f>
        <v/>
      </c>
      <c r="AQ650" s="70">
        <f>IF(AP650&gt;0,SUM(K650:AO650),"")</f>
        <v/>
      </c>
      <c r="AR650" s="70">
        <f>IFERROR(VLOOKUP(A650,Climatologia_PP!A:U,9+Precipitacion!$E$2,FALSE),"")</f>
        <v/>
      </c>
      <c r="AS650" s="70">
        <f>IFERROR((AQ650/AR650)*100,"")</f>
        <v/>
      </c>
      <c r="AT650" s="70">
        <f>IFERROR(IF(AND((AQ650*$I$2*100/(AR650*AP650))&gt;100+3.33*AQ650-AR650*AP650/$I$2,AR650&lt;30),IF(100+3.33*AQ650-AR650*AP650/$I$2&gt;200,200,100+3.33*AQ650-AR650*AP650/$I$2),IF((AQ650*$I$2*100/(AR650*AP650))&lt;100+AQ650-3.33*AR650*AP650/$I$2,100+AQ650-3.33*AR650*AP650/$I$2,IF((AQ650*$I$2*100/(AR650*AP650))&gt;200,200,(AQ650*$I$2*100/(AR650*AP650))))),"")</f>
        <v/>
      </c>
      <c r="AU650" s="70">
        <f>IF(AP650&gt;0,MAX(K650:AO650),"")</f>
        <v/>
      </c>
      <c r="AV650" s="70">
        <f>IFERROR(VLOOKUP(A650,Maximos!A:AQ,8+(Precipitacion!$E$2-1)*3,FALSE),"")</f>
        <v/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0" s="72">
        <f>IFERROR(AU650-AV650,"NA")</f>
        <v/>
      </c>
    </row>
    <row r="651" ht="15" customHeight="1">
      <c r="A651" s="68" t="n">
        <v>23050230</v>
      </c>
      <c r="B651" s="69" t="inlineStr">
        <is>
          <t>San Jose Pensilvan</t>
        </is>
      </c>
      <c r="C651" s="69" t="inlineStr">
        <is>
          <t>Area Operativa 10 - Tolima</t>
        </is>
      </c>
      <c r="D651" s="70" t="n">
        <v>-75.149675</v>
      </c>
      <c r="E651" s="70" t="n">
        <v>5.37339</v>
      </c>
      <c r="F651" s="68" t="n">
        <v>2020</v>
      </c>
      <c r="G651" s="68" t="n">
        <v>17</v>
      </c>
      <c r="H651" s="68" t="n">
        <v>17541</v>
      </c>
      <c r="I651" s="69" t="inlineStr">
        <is>
          <t>Caldas</t>
        </is>
      </c>
      <c r="J651" s="69" t="inlineStr">
        <is>
          <t>Pensilvania</t>
        </is>
      </c>
      <c r="K651" s="72" t="n">
        <v>33.3</v>
      </c>
      <c r="L651" s="72" t="n">
        <v>3.5</v>
      </c>
      <c r="M651" s="72" t="n">
        <v>0</v>
      </c>
      <c r="N651" s="72" t="n">
        <v>0</v>
      </c>
      <c r="O651" s="72" t="n">
        <v>0</v>
      </c>
      <c r="P651" s="72" t="n">
        <v>0</v>
      </c>
      <c r="Q651" s="72" t="n">
        <v>0</v>
      </c>
      <c r="R651" s="72" t="n">
        <v>0</v>
      </c>
      <c r="S651" s="72" t="n">
        <v>0</v>
      </c>
      <c r="T651" s="72" t="n"/>
      <c r="U651" s="72" t="n"/>
      <c r="V651" s="72" t="n"/>
      <c r="W651" s="72" t="n"/>
      <c r="X651" s="72" t="n"/>
      <c r="Y651" s="72" t="n"/>
      <c r="Z651" s="72" t="n"/>
      <c r="AA651" s="72" t="n"/>
      <c r="AB651" s="72" t="n"/>
      <c r="AC651" s="72" t="n"/>
      <c r="AD651" s="72" t="n"/>
      <c r="AE651" s="72" t="n"/>
      <c r="AF651" s="72" t="n"/>
      <c r="AG651" s="72" t="n"/>
      <c r="AH651" s="72" t="n"/>
      <c r="AI651" s="72" t="n"/>
      <c r="AJ651" s="72" t="n"/>
      <c r="AK651" s="72" t="n"/>
      <c r="AL651" s="72" t="n"/>
      <c r="AM651" s="72" t="n"/>
      <c r="AN651" s="72" t="n"/>
      <c r="AO651" s="72" t="n"/>
      <c r="AP651" s="70">
        <f>COUNTIF(K651:AO651,"&gt;=0")</f>
        <v/>
      </c>
      <c r="AQ651" s="70">
        <f>IF(AP651&gt;0,SUM(K651:AO651),"")</f>
        <v/>
      </c>
      <c r="AR651" s="70">
        <f>IFERROR(VLOOKUP(A651,Climatologia_PP!A:U,9+Precipitacion!$E$2,FALSE),"")</f>
        <v/>
      </c>
      <c r="AS651" s="70">
        <f>IFERROR((AQ651/AR651)*100,"")</f>
        <v/>
      </c>
      <c r="AT651" s="70">
        <f>IFERROR(IF(AND((AQ651*$I$2*100/(AR651*AP651))&gt;100+3.33*AQ651-AR651*AP651/$I$2,AR651&lt;30),IF(100+3.33*AQ651-AR651*AP651/$I$2&gt;200,200,100+3.33*AQ651-AR651*AP651/$I$2),IF((AQ651*$I$2*100/(AR651*AP651))&lt;100+AQ651-3.33*AR651*AP651/$I$2,100+AQ651-3.33*AR651*AP651/$I$2,IF((AQ651*$I$2*100/(AR651*AP651))&gt;200,200,(AQ651*$I$2*100/(AR651*AP651))))),"")</f>
        <v/>
      </c>
      <c r="AU651" s="70">
        <f>IF(AP651&gt;0,MAX(K651:AO651),"")</f>
        <v/>
      </c>
      <c r="AV651" s="70">
        <f>IFERROR(VLOOKUP(A651,Maximos!A:AQ,8+(Precipitacion!$E$2-1)*3,FALSE),"")</f>
        <v/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1" s="72">
        <f>IFERROR(AU651-AV651,"NA")</f>
        <v/>
      </c>
    </row>
    <row r="652" ht="15" customHeight="1">
      <c r="A652" s="68" t="n">
        <v>23055040</v>
      </c>
      <c r="B652" s="69" t="inlineStr">
        <is>
          <t>Samana</t>
        </is>
      </c>
      <c r="C652" s="69" t="inlineStr">
        <is>
          <t>Area Operativa 10 - Tolima</t>
        </is>
      </c>
      <c r="D652" s="70" t="n">
        <v>-74.99292777799999</v>
      </c>
      <c r="E652" s="70" t="n">
        <v>5.418288056</v>
      </c>
      <c r="F652" s="68" t="n">
        <v>1532</v>
      </c>
      <c r="G652" s="68" t="n">
        <v>17</v>
      </c>
      <c r="H652" s="68" t="n">
        <v>17662</v>
      </c>
      <c r="I652" s="69" t="inlineStr">
        <is>
          <t>Caldas</t>
        </is>
      </c>
      <c r="J652" s="69" t="inlineStr">
        <is>
          <t>Samaná</t>
        </is>
      </c>
      <c r="K652" s="72" t="n">
        <v>9</v>
      </c>
      <c r="L652" s="72" t="n">
        <v>10.5</v>
      </c>
      <c r="M652" s="72" t="n">
        <v>4.5</v>
      </c>
      <c r="N652" s="72" t="n">
        <v>0</v>
      </c>
      <c r="O652" s="72" t="n">
        <v>0</v>
      </c>
      <c r="P652" s="72" t="n">
        <v>0</v>
      </c>
      <c r="Q652" s="72" t="n">
        <v>0</v>
      </c>
      <c r="R652" s="72" t="n">
        <v>0</v>
      </c>
      <c r="S652" s="72" t="n">
        <v>0</v>
      </c>
      <c r="T652" s="72" t="n"/>
      <c r="U652" s="72" t="n"/>
      <c r="V652" s="72" t="n"/>
      <c r="W652" s="72" t="n"/>
      <c r="X652" s="72" t="n"/>
      <c r="Y652" s="72" t="n"/>
      <c r="Z652" s="72" t="n"/>
      <c r="AA652" s="72" t="n"/>
      <c r="AB652" s="72" t="n"/>
      <c r="AC652" s="72" t="n"/>
      <c r="AD652" s="72" t="n"/>
      <c r="AE652" s="72" t="n"/>
      <c r="AF652" s="72" t="n"/>
      <c r="AG652" s="72" t="n"/>
      <c r="AH652" s="72" t="n"/>
      <c r="AI652" s="72" t="n"/>
      <c r="AJ652" s="72" t="n"/>
      <c r="AK652" s="72" t="n"/>
      <c r="AL652" s="72" t="n"/>
      <c r="AM652" s="72" t="n"/>
      <c r="AN652" s="72" t="n"/>
      <c r="AO652" s="72" t="n"/>
      <c r="AP652" s="70">
        <f>COUNTIF(K652:AO652,"&gt;=0")</f>
        <v/>
      </c>
      <c r="AQ652" s="70">
        <f>IF(AP652&gt;0,SUM(K652:AO652),"")</f>
        <v/>
      </c>
      <c r="AR652" s="70">
        <f>IFERROR(VLOOKUP(A652,Climatologia_PP!A:U,9+Precipitacion!$E$2,FALSE),"")</f>
        <v/>
      </c>
      <c r="AS652" s="70">
        <f>IFERROR((AQ652/AR652)*100,"")</f>
        <v/>
      </c>
      <c r="AT652" s="70">
        <f>IFERROR(IF(AND((AQ652*$I$2*100/(AR652*AP652))&gt;100+3.33*AQ652-AR652*AP652/$I$2,AR652&lt;30),IF(100+3.33*AQ652-AR652*AP652/$I$2&gt;200,200,100+3.33*AQ652-AR652*AP652/$I$2),IF((AQ652*$I$2*100/(AR652*AP652))&lt;100+AQ652-3.33*AR652*AP652/$I$2,100+AQ652-3.33*AR652*AP652/$I$2,IF((AQ652*$I$2*100/(AR652*AP652))&gt;200,200,(AQ652*$I$2*100/(AR652*AP652))))),"")</f>
        <v/>
      </c>
      <c r="AU652" s="70">
        <f>IF(AP652&gt;0,MAX(K652:AO652),"")</f>
        <v/>
      </c>
      <c r="AV652" s="70">
        <f>IFERROR(VLOOKUP(A652,Maximos!A:AQ,8+(Precipitacion!$E$2-1)*3,FALSE),"")</f>
        <v/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2" s="72">
        <f>IFERROR(AU652-AV652,"NA")</f>
        <v/>
      </c>
    </row>
    <row r="653" ht="15" customHeight="1">
      <c r="A653" s="68" t="n">
        <v>21250500</v>
      </c>
      <c r="B653" s="69" t="inlineStr">
        <is>
          <t>Libano</t>
        </is>
      </c>
      <c r="C653" s="69" t="inlineStr">
        <is>
          <t>Area Operativa 10 - Tolima</t>
        </is>
      </c>
      <c r="D653" s="70" t="n">
        <v>-75.07586111000001</v>
      </c>
      <c r="E653" s="70" t="n">
        <v>4.921888889</v>
      </c>
      <c r="F653" s="68" t="n">
        <v>1649</v>
      </c>
      <c r="G653" s="68" t="n">
        <v>73</v>
      </c>
      <c r="H653" s="68" t="n">
        <v>73411</v>
      </c>
      <c r="I653" s="69" t="inlineStr">
        <is>
          <t>Tolima</t>
        </is>
      </c>
      <c r="J653" s="69" t="inlineStr">
        <is>
          <t>Líbano</t>
        </is>
      </c>
      <c r="K653" s="72" t="n">
        <v>40</v>
      </c>
      <c r="L653" s="72" t="n">
        <v>14</v>
      </c>
      <c r="M653" s="72" t="n">
        <v>0</v>
      </c>
      <c r="N653" s="72" t="n">
        <v>0</v>
      </c>
      <c r="O653" s="72" t="n">
        <v>0</v>
      </c>
      <c r="P653" s="72" t="n">
        <v>0</v>
      </c>
      <c r="Q653" s="72" t="n">
        <v>0</v>
      </c>
      <c r="R653" s="72" t="n">
        <v>0</v>
      </c>
      <c r="S653" s="72" t="n">
        <v>0</v>
      </c>
      <c r="T653" s="72" t="n"/>
      <c r="U653" s="72" t="n"/>
      <c r="V653" s="72" t="n"/>
      <c r="W653" s="72" t="n"/>
      <c r="X653" s="72" t="n"/>
      <c r="Y653" s="72" t="n"/>
      <c r="Z653" s="72" t="n"/>
      <c r="AA653" s="72" t="n"/>
      <c r="AB653" s="72" t="n"/>
      <c r="AC653" s="72" t="n"/>
      <c r="AD653" s="72" t="n"/>
      <c r="AE653" s="72" t="n"/>
      <c r="AF653" s="72" t="n"/>
      <c r="AG653" s="72" t="n"/>
      <c r="AH653" s="72" t="n"/>
      <c r="AI653" s="72" t="n"/>
      <c r="AJ653" s="72" t="n"/>
      <c r="AK653" s="72" t="n"/>
      <c r="AL653" s="72" t="n"/>
      <c r="AM653" s="72" t="n"/>
      <c r="AN653" s="72" t="n"/>
      <c r="AO653" s="72" t="n"/>
      <c r="AP653" s="70">
        <f>COUNTIF(K653:AO653,"&gt;=0")</f>
        <v/>
      </c>
      <c r="AQ653" s="70">
        <f>IF(AP653&gt;0,SUM(K653:AO653),"")</f>
        <v/>
      </c>
      <c r="AR653" s="70">
        <f>IFERROR(VLOOKUP(A653,Climatologia_PP!A:U,9+Precipitacion!$E$2,FALSE),"")</f>
        <v/>
      </c>
      <c r="AS653" s="70">
        <f>IFERROR((AQ653/AR653)*100,"")</f>
        <v/>
      </c>
      <c r="AT653" s="70">
        <f>IFERROR(IF(AND((AQ653*$I$2*100/(AR653*AP653))&gt;100+3.33*AQ653-AR653*AP653/$I$2,AR653&lt;30),IF(100+3.33*AQ653-AR653*AP653/$I$2&gt;200,200,100+3.33*AQ653-AR653*AP653/$I$2),IF((AQ653*$I$2*100/(AR653*AP653))&lt;100+AQ653-3.33*AR653*AP653/$I$2,100+AQ653-3.33*AR653*AP653/$I$2,IF((AQ653*$I$2*100/(AR653*AP653))&gt;200,200,(AQ653*$I$2*100/(AR653*AP653))))),"")</f>
        <v/>
      </c>
      <c r="AU653" s="70">
        <f>IF(AP653&gt;0,MAX(K653:AO653),"")</f>
        <v/>
      </c>
      <c r="AV653" s="70">
        <f>IFERROR(VLOOKUP(A653,Maximos!A:AQ,8+(Precipitacion!$E$2-1)*3,FALSE),"")</f>
        <v/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3" s="72">
        <f>IFERROR(AU653-AV653,"NA")</f>
        <v/>
      </c>
    </row>
    <row r="654" ht="15" customHeight="1">
      <c r="A654" s="68" t="n">
        <v>23050100</v>
      </c>
      <c r="B654" s="69" t="inlineStr">
        <is>
          <t>San Miguel</t>
        </is>
      </c>
      <c r="C654" s="69" t="inlineStr">
        <is>
          <t>Area Operativa 10 - Tolima</t>
        </is>
      </c>
      <c r="D654" s="70" t="n">
        <v>-74.72604</v>
      </c>
      <c r="E654" s="70" t="n">
        <v>5.73081</v>
      </c>
      <c r="F654" s="68" t="n">
        <v>168</v>
      </c>
      <c r="G654" s="68" t="n">
        <v>5</v>
      </c>
      <c r="H654" s="68" t="n">
        <v>5756</v>
      </c>
      <c r="I654" s="69" t="inlineStr">
        <is>
          <t>Antioquia</t>
        </is>
      </c>
      <c r="J654" s="69" t="inlineStr">
        <is>
          <t>Sonsón</t>
        </is>
      </c>
      <c r="K654" s="72" t="n">
        <v>0</v>
      </c>
      <c r="L654" s="72" t="n">
        <v>3</v>
      </c>
      <c r="M654" s="72" t="n">
        <v>0</v>
      </c>
      <c r="N654" s="72" t="n">
        <v>0</v>
      </c>
      <c r="O654" s="72" t="n">
        <v>0</v>
      </c>
      <c r="P654" s="72" t="n">
        <v>0</v>
      </c>
      <c r="Q654" s="72" t="n">
        <v>0</v>
      </c>
      <c r="R654" s="72" t="n">
        <v>0</v>
      </c>
      <c r="S654" s="72" t="n">
        <v>0</v>
      </c>
      <c r="T654" s="72" t="n"/>
      <c r="U654" s="72" t="n"/>
      <c r="V654" s="72" t="n"/>
      <c r="W654" s="72" t="n"/>
      <c r="X654" s="72" t="n"/>
      <c r="Y654" s="72" t="n"/>
      <c r="Z654" s="72" t="n"/>
      <c r="AA654" s="72" t="n"/>
      <c r="AB654" s="72" t="n"/>
      <c r="AC654" s="72" t="n"/>
      <c r="AD654" s="72" t="n"/>
      <c r="AE654" s="72" t="n"/>
      <c r="AF654" s="72" t="n"/>
      <c r="AG654" s="72" t="n"/>
      <c r="AH654" s="72" t="n"/>
      <c r="AI654" s="72" t="n"/>
      <c r="AJ654" s="72" t="n"/>
      <c r="AK654" s="72" t="n"/>
      <c r="AL654" s="72" t="n"/>
      <c r="AM654" s="72" t="n"/>
      <c r="AN654" s="72" t="n"/>
      <c r="AO654" s="72" t="n"/>
      <c r="AP654" s="70">
        <f>COUNTIF(K654:AO654,"&gt;=0")</f>
        <v/>
      </c>
      <c r="AQ654" s="70">
        <f>IF(AP654&gt;0,SUM(K654:AO654),"")</f>
        <v/>
      </c>
      <c r="AR654" s="70">
        <f>IFERROR(VLOOKUP(A654,Climatologia_PP!A:U,9+Precipitacion!$E$2,FALSE),"")</f>
        <v/>
      </c>
      <c r="AS654" s="70">
        <f>IFERROR((AQ654/AR654)*100,"")</f>
        <v/>
      </c>
      <c r="AT654" s="70">
        <f>IFERROR(IF(AND((AQ654*$I$2*100/(AR654*AP654))&gt;100+3.33*AQ654-AR654*AP654/$I$2,AR654&lt;30),IF(100+3.33*AQ654-AR654*AP654/$I$2&gt;200,200,100+3.33*AQ654-AR654*AP654/$I$2),IF((AQ654*$I$2*100/(AR654*AP654))&lt;100+AQ654-3.33*AR654*AP654/$I$2,100+AQ654-3.33*AR654*AP654/$I$2,IF((AQ654*$I$2*100/(AR654*AP654))&gt;200,200,(AQ654*$I$2*100/(AR654*AP654))))),"")</f>
        <v/>
      </c>
      <c r="AU654" s="70">
        <f>IF(AP654&gt;0,MAX(K654:AO654),"")</f>
        <v/>
      </c>
      <c r="AV654" s="70">
        <f>IFERROR(VLOOKUP(A654,Maximos!A:AQ,8+(Precipitacion!$E$2-1)*3,FALSE),"")</f>
        <v/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4" s="72">
        <f>IFERROR(AU654-AV654,"NA")</f>
        <v/>
      </c>
    </row>
    <row r="655" ht="15" customHeight="1">
      <c r="A655" s="68" t="n">
        <v>21190290</v>
      </c>
      <c r="B655" s="69" t="inlineStr">
        <is>
          <t>Carmen De Apicala</t>
        </is>
      </c>
      <c r="C655" s="69" t="inlineStr">
        <is>
          <t>Area Operativa 10 - Tolima</t>
        </is>
      </c>
      <c r="D655" s="70" t="n">
        <v>-74.71718300000001</v>
      </c>
      <c r="E655" s="70" t="n">
        <v>4.150879</v>
      </c>
      <c r="F655" s="68" t="n">
        <v>315</v>
      </c>
      <c r="G655" s="68" t="n">
        <v>73</v>
      </c>
      <c r="H655" s="68" t="n">
        <v>73148</v>
      </c>
      <c r="I655" s="69" t="inlineStr">
        <is>
          <t>Tolima</t>
        </is>
      </c>
      <c r="J655" s="69" t="inlineStr">
        <is>
          <t>Carmen De Apicalá</t>
        </is>
      </c>
      <c r="K655" s="72" t="n">
        <v>0</v>
      </c>
      <c r="L655" s="72" t="n">
        <v>0</v>
      </c>
      <c r="M655" s="72" t="n">
        <v>0</v>
      </c>
      <c r="N655" s="72" t="n">
        <v>0</v>
      </c>
      <c r="O655" s="72" t="n">
        <v>0</v>
      </c>
      <c r="P655" s="72" t="n">
        <v>0</v>
      </c>
      <c r="Q655" s="72" t="n">
        <v>0</v>
      </c>
      <c r="R655" s="72" t="n">
        <v>0</v>
      </c>
      <c r="S655" s="72" t="n">
        <v>0</v>
      </c>
      <c r="T655" s="72" t="n"/>
      <c r="U655" s="72" t="n"/>
      <c r="V655" s="72" t="n"/>
      <c r="W655" s="72" t="n"/>
      <c r="X655" s="72" t="n"/>
      <c r="Y655" s="72" t="n"/>
      <c r="Z655" s="72" t="n"/>
      <c r="AA655" s="72" t="n"/>
      <c r="AB655" s="72" t="n"/>
      <c r="AC655" s="72" t="n"/>
      <c r="AD655" s="72" t="n"/>
      <c r="AE655" s="72" t="n"/>
      <c r="AF655" s="72" t="n"/>
      <c r="AG655" s="72" t="n"/>
      <c r="AH655" s="72" t="n"/>
      <c r="AI655" s="72" t="n"/>
      <c r="AJ655" s="72" t="n"/>
      <c r="AK655" s="72" t="n"/>
      <c r="AL655" s="72" t="n"/>
      <c r="AM655" s="72" t="n"/>
      <c r="AN655" s="72" t="n"/>
      <c r="AO655" s="72" t="n"/>
      <c r="AP655" s="70">
        <f>COUNTIF(K655:AO655,"&gt;=0")</f>
        <v/>
      </c>
      <c r="AQ655" s="70">
        <f>IF(AP655&gt;0,SUM(K655:AO655),"")</f>
        <v/>
      </c>
      <c r="AR655" s="70">
        <f>IFERROR(VLOOKUP(A655,Climatologia_PP!A:U,9+Precipitacion!$E$2,FALSE),"")</f>
        <v/>
      </c>
      <c r="AS655" s="70">
        <f>IFERROR((AQ655/AR655)*100,"")</f>
        <v/>
      </c>
      <c r="AT655" s="70">
        <f>IFERROR(IF(AND((AQ655*$I$2*100/(AR655*AP655))&gt;100+3.33*AQ655-AR655*AP655/$I$2,AR655&lt;30),IF(100+3.33*AQ655-AR655*AP655/$I$2&gt;200,200,100+3.33*AQ655-AR655*AP655/$I$2),IF((AQ655*$I$2*100/(AR655*AP655))&lt;100+AQ655-3.33*AR655*AP655/$I$2,100+AQ655-3.33*AR655*AP655/$I$2,IF((AQ655*$I$2*100/(AR655*AP655))&gt;200,200,(AQ655*$I$2*100/(AR655*AP655))))),"")</f>
        <v/>
      </c>
      <c r="AU655" s="70">
        <f>IF(AP655&gt;0,MAX(K655:AO655),"")</f>
        <v/>
      </c>
      <c r="AV655" s="70">
        <f>IFERROR(VLOOKUP(A655,Maximos!A:AQ,8+(Precipitacion!$E$2-1)*3,FALSE),"")</f>
        <v/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5" s="72">
        <f>IFERROR(AU655-AV655,"NA")</f>
        <v/>
      </c>
    </row>
    <row r="656" ht="15" customHeight="1">
      <c r="A656" s="68" t="n">
        <v>21255080</v>
      </c>
      <c r="B656" s="69" t="inlineStr">
        <is>
          <t>Salto El</t>
        </is>
      </c>
      <c r="C656" s="69" t="inlineStr">
        <is>
          <t>Area Operativa 10 - Tolima</t>
        </is>
      </c>
      <c r="D656" s="70" t="n">
        <v>-74.76794443999999</v>
      </c>
      <c r="E656" s="70" t="n">
        <v>4.783778</v>
      </c>
      <c r="F656" s="68" t="n">
        <v>308</v>
      </c>
      <c r="G656" s="68" t="n">
        <v>73</v>
      </c>
      <c r="H656" s="68" t="n">
        <v>73030</v>
      </c>
      <c r="I656" s="69" t="inlineStr">
        <is>
          <t>Tolima</t>
        </is>
      </c>
      <c r="J656" s="69" t="inlineStr">
        <is>
          <t>Ambalema</t>
        </is>
      </c>
      <c r="K656" s="72" t="n">
        <v>22</v>
      </c>
      <c r="L656" s="72" t="n">
        <v/>
      </c>
      <c r="M656" s="72" t="n">
        <v>4.2</v>
      </c>
      <c r="N656" s="72" t="n">
        <v>0</v>
      </c>
      <c r="O656" s="72" t="n">
        <v>0</v>
      </c>
      <c r="P656" s="72" t="n">
        <v/>
      </c>
      <c r="Q656" s="72" t="n">
        <v>0</v>
      </c>
      <c r="R656" s="72" t="n">
        <v>0</v>
      </c>
      <c r="S656" s="72" t="n">
        <v>0</v>
      </c>
      <c r="T656" s="72" t="n"/>
      <c r="U656" s="72" t="n"/>
      <c r="V656" s="72" t="n"/>
      <c r="W656" s="72" t="n"/>
      <c r="X656" s="72" t="n"/>
      <c r="Y656" s="72" t="n"/>
      <c r="Z656" s="72" t="n"/>
      <c r="AA656" s="72" t="n"/>
      <c r="AB656" s="72" t="n"/>
      <c r="AC656" s="72" t="n"/>
      <c r="AD656" s="72" t="n"/>
      <c r="AE656" s="72" t="n"/>
      <c r="AF656" s="72" t="n"/>
      <c r="AG656" s="72" t="n"/>
      <c r="AH656" s="72" t="n"/>
      <c r="AI656" s="72" t="n"/>
      <c r="AJ656" s="72" t="n"/>
      <c r="AK656" s="72" t="n"/>
      <c r="AL656" s="72" t="n"/>
      <c r="AM656" s="72" t="n"/>
      <c r="AN656" s="72" t="n"/>
      <c r="AO656" s="72" t="n"/>
      <c r="AP656" s="70">
        <f>COUNTIF(K656:AO656,"&gt;=0")</f>
        <v/>
      </c>
      <c r="AQ656" s="70">
        <f>IF(AP656&gt;0,SUM(K656:AO656),"")</f>
        <v/>
      </c>
      <c r="AR656" s="70">
        <f>IFERROR(VLOOKUP(A656,Climatologia_PP!A:U,9+Precipitacion!$E$2,FALSE),"")</f>
        <v/>
      </c>
      <c r="AS656" s="70">
        <f>IFERROR((AQ656/AR656)*100,"")</f>
        <v/>
      </c>
      <c r="AT656" s="70">
        <f>IFERROR(IF(AND((AQ656*$I$2*100/(AR656*AP656))&gt;100+3.33*AQ656-AR656*AP656/$I$2,AR656&lt;30),IF(100+3.33*AQ656-AR656*AP656/$I$2&gt;200,200,100+3.33*AQ656-AR656*AP656/$I$2),IF((AQ656*$I$2*100/(AR656*AP656))&lt;100+AQ656-3.33*AR656*AP656/$I$2,100+AQ656-3.33*AR656*AP656/$I$2,IF((AQ656*$I$2*100/(AR656*AP656))&gt;200,200,(AQ656*$I$2*100/(AR656*AP656))))),"")</f>
        <v/>
      </c>
      <c r="AU656" s="70">
        <f>IF(AP656&gt;0,MAX(K656:AO656),"")</f>
        <v/>
      </c>
      <c r="AV656" s="70">
        <f>IFERROR(VLOOKUP(A656,Maximos!A:AQ,8+(Precipitacion!$E$2-1)*3,FALSE),"")</f>
        <v/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6" s="72">
        <f>IFERROR(AU656-AV656,"NA")</f>
        <v/>
      </c>
    </row>
    <row r="657" ht="15" customHeight="1">
      <c r="A657" s="68" t="n">
        <v>21185080</v>
      </c>
      <c r="B657" s="69" t="inlineStr">
        <is>
          <t>Valle De San Juan</t>
        </is>
      </c>
      <c r="C657" s="69" t="inlineStr">
        <is>
          <t>Area Operativa 10 - Tolima</t>
        </is>
      </c>
      <c r="D657" s="70" t="n">
        <v>-75.104611111</v>
      </c>
      <c r="E657" s="70" t="n">
        <v>4.216458333</v>
      </c>
      <c r="F657" s="68" t="n">
        <v>591</v>
      </c>
      <c r="G657" s="68" t="n">
        <v>73</v>
      </c>
      <c r="H657" s="68" t="n">
        <v>73854</v>
      </c>
      <c r="I657" s="69" t="inlineStr">
        <is>
          <t>Tolima</t>
        </is>
      </c>
      <c r="J657" s="69" t="inlineStr">
        <is>
          <t>Valle De San Juan</t>
        </is>
      </c>
      <c r="K657" s="72" t="n">
        <v>1</v>
      </c>
      <c r="L657" s="72" t="n">
        <v>0</v>
      </c>
      <c r="M657" s="72" t="n">
        <v>0</v>
      </c>
      <c r="N657" s="72" t="n">
        <v>0</v>
      </c>
      <c r="O657" s="72" t="n">
        <v>0</v>
      </c>
      <c r="P657" s="72" t="n">
        <v>0</v>
      </c>
      <c r="Q657" s="72" t="n">
        <v>0</v>
      </c>
      <c r="R657" s="72" t="n">
        <v>0</v>
      </c>
      <c r="S657" s="72" t="n">
        <v>0</v>
      </c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2" t="n"/>
      <c r="AF657" s="72" t="n"/>
      <c r="AG657" s="72" t="n"/>
      <c r="AH657" s="72" t="n"/>
      <c r="AI657" s="72" t="n"/>
      <c r="AJ657" s="72" t="n"/>
      <c r="AK657" s="72" t="n"/>
      <c r="AL657" s="72" t="n"/>
      <c r="AM657" s="72" t="n"/>
      <c r="AN657" s="72" t="n"/>
      <c r="AO657" s="72" t="n"/>
      <c r="AP657" s="70">
        <f>COUNTIF(K657:AO657,"&gt;=0")</f>
        <v/>
      </c>
      <c r="AQ657" s="70">
        <f>IF(AP657&gt;0,SUM(K657:AO657),"")</f>
        <v/>
      </c>
      <c r="AR657" s="70">
        <f>IFERROR(VLOOKUP(A657,Climatologia_PP!A:U,9+Precipitacion!$E$2,FALSE),"")</f>
        <v/>
      </c>
      <c r="AS657" s="70">
        <f>IFERROR((AQ657/AR657)*100,"")</f>
        <v/>
      </c>
      <c r="AT657" s="70">
        <f>IFERROR(IF(AND((AQ657*$I$2*100/(AR657*AP657))&gt;100+3.33*AQ657-AR657*AP657/$I$2,AR657&lt;30),IF(100+3.33*AQ657-AR657*AP657/$I$2&gt;200,200,100+3.33*AQ657-AR657*AP657/$I$2),IF((AQ657*$I$2*100/(AR657*AP657))&lt;100+AQ657-3.33*AR657*AP657/$I$2,100+AQ657-3.33*AR657*AP657/$I$2,IF((AQ657*$I$2*100/(AR657*AP657))&gt;200,200,(AQ657*$I$2*100/(AR657*AP657))))),"")</f>
        <v/>
      </c>
      <c r="AU657" s="70">
        <f>IF(AP657&gt;0,MAX(K657:AO657),"")</f>
        <v/>
      </c>
      <c r="AV657" s="70">
        <f>IFERROR(VLOOKUP(A657,Maximos!A:AQ,8+(Precipitacion!$E$2-1)*3,FALSE),"")</f>
        <v/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7" s="72">
        <f>IFERROR(AU657-AV657,"NA")</f>
        <v/>
      </c>
    </row>
    <row r="658" ht="15" customHeight="1">
      <c r="A658" s="68" t="n">
        <v>21250070</v>
      </c>
      <c r="B658" s="69" t="inlineStr">
        <is>
          <t>Sierra La</t>
        </is>
      </c>
      <c r="C658" s="69" t="inlineStr">
        <is>
          <t>Area Operativa 10 - Tolima</t>
        </is>
      </c>
      <c r="D658" s="70" t="n">
        <v>-74.93569444000001</v>
      </c>
      <c r="E658" s="70" t="n">
        <v>4.800111111</v>
      </c>
      <c r="F658" s="68" t="n">
        <v>472</v>
      </c>
      <c r="G658" s="68" t="n">
        <v>73</v>
      </c>
      <c r="H658" s="68" t="n">
        <v>73408</v>
      </c>
      <c r="I658" s="69" t="inlineStr">
        <is>
          <t>Tolima</t>
        </is>
      </c>
      <c r="J658" s="69" t="inlineStr">
        <is>
          <t>Lérida</t>
        </is>
      </c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  <c r="Z658" s="72" t="n"/>
      <c r="AA658" s="72" t="n"/>
      <c r="AB658" s="72" t="n"/>
      <c r="AC658" s="72" t="n"/>
      <c r="AD658" s="72" t="n"/>
      <c r="AE658" s="72" t="n"/>
      <c r="AF658" s="72" t="n"/>
      <c r="AG658" s="72" t="n"/>
      <c r="AH658" s="72" t="n"/>
      <c r="AI658" s="72" t="n"/>
      <c r="AJ658" s="72" t="n"/>
      <c r="AK658" s="72" t="n"/>
      <c r="AL658" s="72" t="n"/>
      <c r="AM658" s="72" t="n"/>
      <c r="AN658" s="72" t="n"/>
      <c r="AO658" s="72" t="n"/>
      <c r="AP658" s="70">
        <f>COUNTIF(K658:AO658,"&gt;=0")</f>
        <v/>
      </c>
      <c r="AQ658" s="70">
        <f>IF(AP658&gt;0,SUM(K658:AO658),"")</f>
        <v/>
      </c>
      <c r="AR658" s="70">
        <f>IFERROR(VLOOKUP(A658,Climatologia_PP!A:U,9+Precipitacion!$E$2,FALSE),"")</f>
        <v/>
      </c>
      <c r="AS658" s="70">
        <f>IFERROR((AQ658/AR658)*100,"")</f>
        <v/>
      </c>
      <c r="AT658" s="70">
        <f>IFERROR(IF(AND((AQ658*$I$2*100/(AR658*AP658))&gt;100+3.33*AQ658-AR658*AP658/$I$2,AR658&lt;30),IF(100+3.33*AQ658-AR658*AP658/$I$2&gt;200,200,100+3.33*AQ658-AR658*AP658/$I$2),IF((AQ658*$I$2*100/(AR658*AP658))&lt;100+AQ658-3.33*AR658*AP658/$I$2,100+AQ658-3.33*AR658*AP658/$I$2,IF((AQ658*$I$2*100/(AR658*AP658))&gt;200,200,(AQ658*$I$2*100/(AR658*AP658))))),"")</f>
        <v/>
      </c>
      <c r="AU658" s="70">
        <f>IF(AP658&gt;0,MAX(K658:AO658),"")</f>
        <v/>
      </c>
      <c r="AV658" s="70">
        <f>IFERROR(VLOOKUP(A658,Maximos!A:AQ,8+(Precipitacion!$E$2-1)*3,FALSE),"")</f>
        <v/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8" s="72">
        <f>IFERROR(AU658-AV658,"NA")</f>
        <v/>
      </c>
    </row>
    <row r="659" ht="15" customHeight="1">
      <c r="A659" s="68" t="n">
        <v>21215080</v>
      </c>
      <c r="B659" s="69" t="inlineStr">
        <is>
          <t>Chicoral</t>
        </is>
      </c>
      <c r="C659" s="69" t="inlineStr">
        <is>
          <t>Area Operativa 10 - Tolima</t>
        </is>
      </c>
      <c r="D659" s="70" t="n">
        <v>-74.99536111</v>
      </c>
      <c r="E659" s="70" t="n">
        <v>4.231527778</v>
      </c>
      <c r="F659" s="68" t="n">
        <v>432</v>
      </c>
      <c r="G659" s="68" t="n">
        <v>73</v>
      </c>
      <c r="H659" s="68" t="n">
        <v>73268</v>
      </c>
      <c r="I659" s="69" t="inlineStr">
        <is>
          <t>Tolima</t>
        </is>
      </c>
      <c r="J659" s="69" t="inlineStr">
        <is>
          <t>Espinal</t>
        </is>
      </c>
      <c r="K659" s="72" t="n">
        <v>0</v>
      </c>
      <c r="L659" s="72" t="n">
        <v>0</v>
      </c>
      <c r="M659" s="72" t="n">
        <v>0</v>
      </c>
      <c r="N659" s="72" t="n">
        <v>0</v>
      </c>
      <c r="O659" s="72" t="n">
        <v/>
      </c>
      <c r="P659" s="72" t="n">
        <v>0</v>
      </c>
      <c r="Q659" s="72" t="n">
        <v>0</v>
      </c>
      <c r="R659" s="72" t="n">
        <v>0</v>
      </c>
      <c r="S659" s="72" t="n">
        <v>0</v>
      </c>
      <c r="T659" s="72" t="n"/>
      <c r="U659" s="72" t="n"/>
      <c r="V659" s="72" t="n"/>
      <c r="W659" s="72" t="n"/>
      <c r="X659" s="72" t="n"/>
      <c r="Y659" s="72" t="n"/>
      <c r="Z659" s="72" t="n"/>
      <c r="AA659" s="72" t="n"/>
      <c r="AB659" s="72" t="n"/>
      <c r="AC659" s="72" t="n"/>
      <c r="AD659" s="72" t="n"/>
      <c r="AE659" s="72" t="n"/>
      <c r="AF659" s="72" t="n"/>
      <c r="AG659" s="72" t="n"/>
      <c r="AH659" s="72" t="n"/>
      <c r="AI659" s="72" t="n"/>
      <c r="AJ659" s="72" t="n"/>
      <c r="AK659" s="72" t="n"/>
      <c r="AL659" s="72" t="n"/>
      <c r="AM659" s="72" t="n"/>
      <c r="AN659" s="72" t="n"/>
      <c r="AO659" s="72" t="n"/>
      <c r="AP659" s="70">
        <f>COUNTIF(K659:AO659,"&gt;=0")</f>
        <v/>
      </c>
      <c r="AQ659" s="70">
        <f>IF(AP659&gt;0,SUM(K659:AO659),"")</f>
        <v/>
      </c>
      <c r="AR659" s="70">
        <f>IFERROR(VLOOKUP(A659,Climatologia_PP!A:U,9+Precipitacion!$E$2,FALSE),"")</f>
        <v/>
      </c>
      <c r="AS659" s="70">
        <f>IFERROR((AQ659/AR659)*100,"")</f>
        <v/>
      </c>
      <c r="AT659" s="70">
        <f>IFERROR(IF(AND((AQ659*$I$2*100/(AR659*AP659))&gt;100+3.33*AQ659-AR659*AP659/$I$2,AR659&lt;30),IF(100+3.33*AQ659-AR659*AP659/$I$2&gt;200,200,100+3.33*AQ659-AR659*AP659/$I$2),IF((AQ659*$I$2*100/(AR659*AP659))&lt;100+AQ659-3.33*AR659*AP659/$I$2,100+AQ659-3.33*AR659*AP659/$I$2,IF((AQ659*$I$2*100/(AR659*AP659))&gt;200,200,(AQ659*$I$2*100/(AR659*AP659))))),"")</f>
        <v/>
      </c>
      <c r="AU659" s="70">
        <f>IF(AP659&gt;0,MAX(K659:AO659),"")</f>
        <v/>
      </c>
      <c r="AV659" s="70">
        <f>IFERROR(VLOOKUP(A659,Maximos!A:AQ,8+(Precipitacion!$E$2-1)*3,FALSE),"")</f>
        <v/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9" s="72">
        <f>IFERROR(AU659-AV659,"NA")</f>
        <v/>
      </c>
    </row>
    <row r="660" ht="15" customHeight="1">
      <c r="A660" s="68" t="n">
        <v>22020050</v>
      </c>
      <c r="B660" s="69" t="inlineStr">
        <is>
          <t>Santiago Perez</t>
        </is>
      </c>
      <c r="C660" s="69" t="inlineStr">
        <is>
          <t>Area Operativa 10 - Tolima</t>
        </is>
      </c>
      <c r="D660" s="70" t="n">
        <v>-75.6045</v>
      </c>
      <c r="E660" s="70" t="n">
        <v>3.395222222</v>
      </c>
      <c r="F660" s="68" t="n">
        <v>732</v>
      </c>
      <c r="G660" s="68" t="n">
        <v>73</v>
      </c>
      <c r="H660" s="68" t="n">
        <v>73067</v>
      </c>
      <c r="I660" s="69" t="inlineStr">
        <is>
          <t>Tolima</t>
        </is>
      </c>
      <c r="J660" s="69" t="inlineStr">
        <is>
          <t>Ataco</t>
        </is>
      </c>
      <c r="K660" s="72" t="n">
        <v>3</v>
      </c>
      <c r="L660" s="72" t="n">
        <v>0</v>
      </c>
      <c r="M660" s="72" t="n">
        <v>0</v>
      </c>
      <c r="N660" s="72" t="n">
        <v>0</v>
      </c>
      <c r="O660" s="72" t="n">
        <v>0</v>
      </c>
      <c r="P660" s="72" t="n">
        <v>0</v>
      </c>
      <c r="Q660" s="72" t="n">
        <v>0</v>
      </c>
      <c r="R660" s="72" t="n">
        <v>0</v>
      </c>
      <c r="S660" s="72" t="n">
        <v>0</v>
      </c>
      <c r="T660" s="72" t="n"/>
      <c r="U660" s="72" t="n"/>
      <c r="V660" s="72" t="n"/>
      <c r="W660" s="72" t="n"/>
      <c r="X660" s="72" t="n"/>
      <c r="Y660" s="72" t="n"/>
      <c r="Z660" s="72" t="n"/>
      <c r="AA660" s="72" t="n"/>
      <c r="AB660" s="72" t="n"/>
      <c r="AC660" s="72" t="n"/>
      <c r="AD660" s="72" t="n"/>
      <c r="AE660" s="72" t="n"/>
      <c r="AF660" s="72" t="n"/>
      <c r="AG660" s="72" t="n"/>
      <c r="AH660" s="72" t="n"/>
      <c r="AI660" s="72" t="n"/>
      <c r="AJ660" s="72" t="n"/>
      <c r="AK660" s="72" t="n"/>
      <c r="AL660" s="72" t="n"/>
      <c r="AM660" s="72" t="n"/>
      <c r="AN660" s="72" t="n"/>
      <c r="AO660" s="72" t="n"/>
      <c r="AP660" s="70">
        <f>COUNTIF(K660:AO660,"&gt;=0")</f>
        <v/>
      </c>
      <c r="AQ660" s="70">
        <f>IF(AP660&gt;0,SUM(K660:AO660),"")</f>
        <v/>
      </c>
      <c r="AR660" s="70">
        <f>IFERROR(VLOOKUP(A660,Climatologia_PP!A:U,9+Precipitacion!$E$2,FALSE),"")</f>
        <v/>
      </c>
      <c r="AS660" s="70">
        <f>IFERROR((AQ660/AR660)*100,"")</f>
        <v/>
      </c>
      <c r="AT660" s="70">
        <f>IFERROR(IF(AND((AQ660*$I$2*100/(AR660*AP660))&gt;100+3.33*AQ660-AR660*AP660/$I$2,AR660&lt;30),IF(100+3.33*AQ660-AR660*AP660/$I$2&gt;200,200,100+3.33*AQ660-AR660*AP660/$I$2),IF((AQ660*$I$2*100/(AR660*AP660))&lt;100+AQ660-3.33*AR660*AP660/$I$2,100+AQ660-3.33*AR660*AP660/$I$2,IF((AQ660*$I$2*100/(AR660*AP660))&gt;200,200,(AQ660*$I$2*100/(AR660*AP660))))),"")</f>
        <v/>
      </c>
      <c r="AU660" s="70">
        <f>IF(AP660&gt;0,MAX(K660:AO660),"")</f>
        <v/>
      </c>
      <c r="AV660" s="70">
        <f>IFERROR(VLOOKUP(A660,Maximos!A:AQ,8+(Precipitacion!$E$2-1)*3,FALSE),"")</f>
        <v/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0" s="72">
        <f>IFERROR(AU660-AV660,"NA")</f>
        <v/>
      </c>
    </row>
    <row r="661" ht="15" customHeight="1">
      <c r="A661" s="68" t="n">
        <v>21160040</v>
      </c>
      <c r="B661" s="69" t="inlineStr">
        <is>
          <t>Aco</t>
        </is>
      </c>
      <c r="C661" s="69" t="inlineStr">
        <is>
          <t>Area Operativa 10 - Tolima</t>
        </is>
      </c>
      <c r="D661" s="70" t="n">
        <v>-74.81094444</v>
      </c>
      <c r="E661" s="70" t="n">
        <v>3.74625</v>
      </c>
      <c r="F661" s="68" t="n">
        <v>378</v>
      </c>
      <c r="G661" s="68" t="n">
        <v>73</v>
      </c>
      <c r="H661" s="68" t="n">
        <v>73563</v>
      </c>
      <c r="I661" s="69" t="inlineStr">
        <is>
          <t>Tolima</t>
        </is>
      </c>
      <c r="J661" s="69" t="inlineStr">
        <is>
          <t>Prado</t>
        </is>
      </c>
      <c r="K661" s="72" t="n">
        <v>5</v>
      </c>
      <c r="L661" s="72" t="n">
        <v>8</v>
      </c>
      <c r="M661" s="72" t="n">
        <v>0</v>
      </c>
      <c r="N661" s="72" t="n">
        <v>0</v>
      </c>
      <c r="O661" s="72" t="n">
        <v>0</v>
      </c>
      <c r="P661" s="72" t="n">
        <v>0</v>
      </c>
      <c r="Q661" s="72" t="n">
        <v>0</v>
      </c>
      <c r="R661" s="72" t="n">
        <v>0</v>
      </c>
      <c r="S661" s="72" t="n">
        <v>0</v>
      </c>
      <c r="T661" s="72" t="n"/>
      <c r="U661" s="72" t="n"/>
      <c r="V661" s="72" t="n"/>
      <c r="W661" s="72" t="n"/>
      <c r="X661" s="72" t="n"/>
      <c r="Y661" s="72" t="n"/>
      <c r="Z661" s="72" t="n"/>
      <c r="AA661" s="72" t="n"/>
      <c r="AB661" s="72" t="n"/>
      <c r="AC661" s="72" t="n"/>
      <c r="AD661" s="72" t="n"/>
      <c r="AE661" s="72" t="n"/>
      <c r="AF661" s="72" t="n"/>
      <c r="AG661" s="72" t="n"/>
      <c r="AH661" s="72" t="n"/>
      <c r="AI661" s="72" t="n"/>
      <c r="AJ661" s="72" t="n"/>
      <c r="AK661" s="72" t="n"/>
      <c r="AL661" s="72" t="n"/>
      <c r="AM661" s="72" t="n"/>
      <c r="AN661" s="72" t="n"/>
      <c r="AO661" s="72" t="n"/>
      <c r="AP661" s="70">
        <f>COUNTIF(K661:AO661,"&gt;=0")</f>
        <v/>
      </c>
      <c r="AQ661" s="70">
        <f>IF(AP661&gt;0,SUM(K661:AO661),"")</f>
        <v/>
      </c>
      <c r="AR661" s="70">
        <f>IFERROR(VLOOKUP(A661,Climatologia_PP!A:U,9+Precipitacion!$E$2,FALSE),"")</f>
        <v/>
      </c>
      <c r="AS661" s="70">
        <f>IFERROR((AQ661/AR661)*100,"")</f>
        <v/>
      </c>
      <c r="AT661" s="70">
        <f>IFERROR(IF(AND((AQ661*$I$2*100/(AR661*AP661))&gt;100+3.33*AQ661-AR661*AP661/$I$2,AR661&lt;30),IF(100+3.33*AQ661-AR661*AP661/$I$2&gt;200,200,100+3.33*AQ661-AR661*AP661/$I$2),IF((AQ661*$I$2*100/(AR661*AP661))&lt;100+AQ661-3.33*AR661*AP661/$I$2,100+AQ661-3.33*AR661*AP661/$I$2,IF((AQ661*$I$2*100/(AR661*AP661))&gt;200,200,(AQ661*$I$2*100/(AR661*AP661))))),"")</f>
        <v/>
      </c>
      <c r="AU661" s="70">
        <f>IF(AP661&gt;0,MAX(K661:AO661),"")</f>
        <v/>
      </c>
      <c r="AV661" s="70">
        <f>IFERROR(VLOOKUP(A661,Maximos!A:AQ,8+(Precipitacion!$E$2-1)*3,FALSE),"")</f>
        <v/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1" s="72">
        <f>IFERROR(AU661-AV661,"NA")</f>
        <v/>
      </c>
    </row>
    <row r="662" ht="15" customHeight="1">
      <c r="A662" s="68" t="n">
        <v>21165010</v>
      </c>
      <c r="B662" s="69" t="inlineStr">
        <is>
          <t>Pst De Monta</t>
        </is>
      </c>
      <c r="C662" s="69" t="inlineStr">
        <is>
          <t>Area Operativa 10 - Tolima</t>
        </is>
      </c>
      <c r="D662" s="70" t="n">
        <v>-74.91702778</v>
      </c>
      <c r="E662" s="70" t="n">
        <v>3.787611111</v>
      </c>
      <c r="F662" s="68" t="n">
        <v>311</v>
      </c>
      <c r="G662" s="68" t="n">
        <v>73</v>
      </c>
      <c r="H662" s="68" t="n">
        <v>73563</v>
      </c>
      <c r="I662" s="69" t="inlineStr">
        <is>
          <t>Tolima</t>
        </is>
      </c>
      <c r="J662" s="69" t="inlineStr">
        <is>
          <t>Prado</t>
        </is>
      </c>
      <c r="K662" s="72" t="n">
        <v>0</v>
      </c>
      <c r="L662" s="72" t="n">
        <v>12.5</v>
      </c>
      <c r="M662" s="72" t="n">
        <v>0</v>
      </c>
      <c r="N662" s="72" t="n">
        <v>0</v>
      </c>
      <c r="O662" s="72" t="n">
        <v>0</v>
      </c>
      <c r="P662" s="72" t="n">
        <v>0</v>
      </c>
      <c r="Q662" s="72" t="n">
        <v>0</v>
      </c>
      <c r="R662" s="72" t="n">
        <v>0</v>
      </c>
      <c r="S662" s="72" t="n">
        <v>0</v>
      </c>
      <c r="T662" s="72" t="n"/>
      <c r="U662" s="72" t="n"/>
      <c r="V662" s="72" t="n"/>
      <c r="W662" s="72" t="n"/>
      <c r="X662" s="72" t="n"/>
      <c r="Y662" s="72" t="n"/>
      <c r="Z662" s="72" t="n"/>
      <c r="AA662" s="72" t="n"/>
      <c r="AB662" s="72" t="n"/>
      <c r="AC662" s="72" t="n"/>
      <c r="AD662" s="72" t="n"/>
      <c r="AE662" s="72" t="n"/>
      <c r="AF662" s="72" t="n"/>
      <c r="AG662" s="72" t="n"/>
      <c r="AH662" s="72" t="n"/>
      <c r="AI662" s="72" t="n"/>
      <c r="AJ662" s="72" t="n"/>
      <c r="AK662" s="72" t="n"/>
      <c r="AL662" s="72" t="n"/>
      <c r="AM662" s="72" t="n"/>
      <c r="AN662" s="72" t="n"/>
      <c r="AO662" s="72" t="n"/>
      <c r="AP662" s="70">
        <f>COUNTIF(K662:AO662,"&gt;=0")</f>
        <v/>
      </c>
      <c r="AQ662" s="70">
        <f>IF(AP662&gt;0,SUM(K662:AO662),"")</f>
        <v/>
      </c>
      <c r="AR662" s="70">
        <f>IFERROR(VLOOKUP(A662,Climatologia_PP!A:U,9+Precipitacion!$E$2,FALSE),"")</f>
        <v/>
      </c>
      <c r="AS662" s="70">
        <f>IFERROR((AQ662/AR662)*100,"")</f>
        <v/>
      </c>
      <c r="AT662" s="70">
        <f>IFERROR(IF(AND((AQ662*$I$2*100/(AR662*AP662))&gt;100+3.33*AQ662-AR662*AP662/$I$2,AR662&lt;30),IF(100+3.33*AQ662-AR662*AP662/$I$2&gt;200,200,100+3.33*AQ662-AR662*AP662/$I$2),IF((AQ662*$I$2*100/(AR662*AP662))&lt;100+AQ662-3.33*AR662*AP662/$I$2,100+AQ662-3.33*AR662*AP662/$I$2,IF((AQ662*$I$2*100/(AR662*AP662))&gt;200,200,(AQ662*$I$2*100/(AR662*AP662))))),"")</f>
        <v/>
      </c>
      <c r="AU662" s="70">
        <f>IF(AP662&gt;0,MAX(K662:AO662),"")</f>
        <v/>
      </c>
      <c r="AV662" s="70">
        <f>IFERROR(VLOOKUP(A662,Maximos!A:AQ,8+(Precipitacion!$E$2-1)*3,FALSE),"")</f>
        <v/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2" s="72">
        <f>IFERROR(AU662-AV662,"NA")</f>
        <v/>
      </c>
    </row>
    <row r="663" ht="15" customHeight="1">
      <c r="A663" s="68" t="n">
        <v>22050030</v>
      </c>
      <c r="B663" s="69" t="inlineStr">
        <is>
          <t>Colache Hacienda</t>
        </is>
      </c>
      <c r="C663" s="69" t="inlineStr">
        <is>
          <t>Area Operativa 10 - Tolima</t>
        </is>
      </c>
      <c r="D663" s="70" t="n">
        <v>-75.19563889</v>
      </c>
      <c r="E663" s="70" t="n">
        <v>3.795472222</v>
      </c>
      <c r="F663" s="68" t="n">
        <v>384</v>
      </c>
      <c r="G663" s="68" t="n">
        <v>73</v>
      </c>
      <c r="H663" s="68" t="n">
        <v>73217</v>
      </c>
      <c r="I663" s="69" t="inlineStr">
        <is>
          <t>Tolima</t>
        </is>
      </c>
      <c r="J663" s="69" t="inlineStr">
        <is>
          <t>Coyaima</t>
        </is>
      </c>
      <c r="K663" s="72" t="n">
        <v>0</v>
      </c>
      <c r="L663" s="72" t="n">
        <v>0</v>
      </c>
      <c r="M663" s="72" t="n">
        <v>0</v>
      </c>
      <c r="N663" s="72" t="n">
        <v>0</v>
      </c>
      <c r="O663" s="72" t="n">
        <v>0</v>
      </c>
      <c r="P663" s="72" t="n">
        <v>0</v>
      </c>
      <c r="Q663" s="72" t="n">
        <v>0</v>
      </c>
      <c r="R663" s="72" t="n">
        <v>0</v>
      </c>
      <c r="S663" s="72" t="n">
        <v>0</v>
      </c>
      <c r="T663" s="72" t="n"/>
      <c r="U663" s="72" t="n"/>
      <c r="V663" s="72" t="n"/>
      <c r="W663" s="72" t="n"/>
      <c r="X663" s="72" t="n"/>
      <c r="Y663" s="72" t="n"/>
      <c r="Z663" s="72" t="n"/>
      <c r="AA663" s="72" t="n"/>
      <c r="AB663" s="72" t="n"/>
      <c r="AC663" s="72" t="n"/>
      <c r="AD663" s="72" t="n"/>
      <c r="AE663" s="72" t="n"/>
      <c r="AF663" s="72" t="n"/>
      <c r="AG663" s="72" t="n"/>
      <c r="AH663" s="72" t="n"/>
      <c r="AI663" s="72" t="n"/>
      <c r="AJ663" s="72" t="n"/>
      <c r="AK663" s="72" t="n"/>
      <c r="AL663" s="72" t="n"/>
      <c r="AM663" s="72" t="n"/>
      <c r="AN663" s="72" t="n"/>
      <c r="AO663" s="72" t="n"/>
      <c r="AP663" s="70">
        <f>COUNTIF(K663:AO663,"&gt;=0")</f>
        <v/>
      </c>
      <c r="AQ663" s="70">
        <f>IF(AP663&gt;0,SUM(K663:AO663),"")</f>
        <v/>
      </c>
      <c r="AR663" s="70">
        <f>IFERROR(VLOOKUP(A663,Climatologia_PP!A:U,9+Precipitacion!$E$2,FALSE),"")</f>
        <v/>
      </c>
      <c r="AS663" s="70">
        <f>IFERROR((AQ663/AR663)*100,"")</f>
        <v/>
      </c>
      <c r="AT663" s="70">
        <f>IFERROR(IF(AND((AQ663*$I$2*100/(AR663*AP663))&gt;100+3.33*AQ663-AR663*AP663/$I$2,AR663&lt;30),IF(100+3.33*AQ663-AR663*AP663/$I$2&gt;200,200,100+3.33*AQ663-AR663*AP663/$I$2),IF((AQ663*$I$2*100/(AR663*AP663))&lt;100+AQ663-3.33*AR663*AP663/$I$2,100+AQ663-3.33*AR663*AP663/$I$2,IF((AQ663*$I$2*100/(AR663*AP663))&gt;200,200,(AQ663*$I$2*100/(AR663*AP663))))),"")</f>
        <v/>
      </c>
      <c r="AU663" s="70">
        <f>IF(AP663&gt;0,MAX(K663:AO663),"")</f>
        <v/>
      </c>
      <c r="AV663" s="70">
        <f>IFERROR(VLOOKUP(A663,Maximos!A:AQ,8+(Precipitacion!$E$2-1)*3,FALSE),"")</f>
        <v/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3" s="72">
        <f>IFERROR(AU663-AV663,"NA")</f>
        <v/>
      </c>
    </row>
    <row r="664" ht="15" customHeight="1">
      <c r="A664" s="68" t="n">
        <v>21210240</v>
      </c>
      <c r="B664" s="69" t="inlineStr">
        <is>
          <t>Interlaken</t>
        </is>
      </c>
      <c r="C664" s="69" t="inlineStr">
        <is>
          <t>Area Operativa 10 - Tolima</t>
        </is>
      </c>
      <c r="D664" s="70" t="n">
        <v>-75.22318</v>
      </c>
      <c r="E664" s="70" t="n">
        <v>4.4528</v>
      </c>
      <c r="F664" s="68" t="n">
        <v>1227</v>
      </c>
      <c r="G664" s="68" t="n">
        <v>73</v>
      </c>
      <c r="H664" s="68" t="n">
        <v>73001</v>
      </c>
      <c r="I664" s="69" t="inlineStr">
        <is>
          <t>Tolima</t>
        </is>
      </c>
      <c r="J664" s="69" t="inlineStr">
        <is>
          <t>Ibagué</t>
        </is>
      </c>
      <c r="K664" s="72" t="n">
        <v>7</v>
      </c>
      <c r="L664" s="72" t="n">
        <v>0</v>
      </c>
      <c r="M664" s="72" t="n">
        <v>0</v>
      </c>
      <c r="N664" s="72" t="n">
        <v>0</v>
      </c>
      <c r="O664" s="72" t="n">
        <v>0</v>
      </c>
      <c r="P664" s="72" t="n">
        <v>0</v>
      </c>
      <c r="Q664" s="72" t="n">
        <v>0</v>
      </c>
      <c r="R664" s="72" t="n">
        <v>0</v>
      </c>
      <c r="S664" s="72" t="n">
        <v>0</v>
      </c>
      <c r="T664" s="72" t="n"/>
      <c r="U664" s="72" t="n"/>
      <c r="V664" s="72" t="n"/>
      <c r="W664" s="72" t="n"/>
      <c r="X664" s="72" t="n"/>
      <c r="Y664" s="72" t="n"/>
      <c r="Z664" s="72" t="n"/>
      <c r="AA664" s="72" t="n"/>
      <c r="AB664" s="72" t="n"/>
      <c r="AC664" s="72" t="n"/>
      <c r="AD664" s="72" t="n"/>
      <c r="AE664" s="72" t="n"/>
      <c r="AF664" s="72" t="n"/>
      <c r="AG664" s="72" t="n"/>
      <c r="AH664" s="72" t="n"/>
      <c r="AI664" s="72" t="n"/>
      <c r="AJ664" s="72" t="n"/>
      <c r="AK664" s="72" t="n"/>
      <c r="AL664" s="72" t="n"/>
      <c r="AM664" s="72" t="n"/>
      <c r="AN664" s="72" t="n"/>
      <c r="AO664" s="72" t="n"/>
      <c r="AP664" s="70">
        <f>COUNTIF(K664:AO664,"&gt;=0")</f>
        <v/>
      </c>
      <c r="AQ664" s="70">
        <f>IF(AP664&gt;0,SUM(K664:AO664),"")</f>
        <v/>
      </c>
      <c r="AR664" s="70">
        <f>IFERROR(VLOOKUP(A664,Climatologia_PP!A:U,9+Precipitacion!$E$2,FALSE),"")</f>
        <v/>
      </c>
      <c r="AS664" s="70">
        <f>IFERROR((AQ664/AR664)*100,"")</f>
        <v/>
      </c>
      <c r="AT664" s="70">
        <f>IFERROR(IF(AND((AQ664*$I$2*100/(AR664*AP664))&gt;100+3.33*AQ664-AR664*AP664/$I$2,AR664&lt;30),IF(100+3.33*AQ664-AR664*AP664/$I$2&gt;200,200,100+3.33*AQ664-AR664*AP664/$I$2),IF((AQ664*$I$2*100/(AR664*AP664))&lt;100+AQ664-3.33*AR664*AP664/$I$2,100+AQ664-3.33*AR664*AP664/$I$2,IF((AQ664*$I$2*100/(AR664*AP664))&gt;200,200,(AQ664*$I$2*100/(AR664*AP664))))),"")</f>
        <v/>
      </c>
      <c r="AU664" s="70">
        <f>IF(AP664&gt;0,MAX(K664:AO664),"")</f>
        <v/>
      </c>
      <c r="AV664" s="70">
        <f>IFERROR(VLOOKUP(A664,Maximos!A:AQ,8+(Precipitacion!$E$2-1)*3,FALSE),"")</f>
        <v/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4" s="72">
        <f>IFERROR(AU664-AV664,"NA")</f>
        <v/>
      </c>
    </row>
    <row r="665" ht="15" customHeight="1">
      <c r="A665" s="68" t="n">
        <v>21245010</v>
      </c>
      <c r="B665" s="69" t="inlineStr">
        <is>
          <t>Perales Hato Opia</t>
        </is>
      </c>
      <c r="C665" s="69" t="inlineStr">
        <is>
          <t>Area Operativa 10 - Tolima</t>
        </is>
      </c>
      <c r="D665" s="70" t="n">
        <v>-75.20052222</v>
      </c>
      <c r="E665" s="70" t="n">
        <v>4.429666667</v>
      </c>
      <c r="F665" s="68" t="n">
        <v>826</v>
      </c>
      <c r="G665" s="68" t="n">
        <v>73</v>
      </c>
      <c r="H665" s="68" t="n">
        <v>73001</v>
      </c>
      <c r="I665" s="69" t="inlineStr">
        <is>
          <t>Tolima</t>
        </is>
      </c>
      <c r="J665" s="69" t="inlineStr">
        <is>
          <t>Ibagué</t>
        </is>
      </c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  <c r="AA665" s="72" t="n"/>
      <c r="AB665" s="72" t="n"/>
      <c r="AC665" s="72" t="n"/>
      <c r="AD665" s="72" t="n"/>
      <c r="AE665" s="72" t="n"/>
      <c r="AF665" s="72" t="n"/>
      <c r="AG665" s="72" t="n"/>
      <c r="AH665" s="72" t="n"/>
      <c r="AI665" s="72" t="n"/>
      <c r="AJ665" s="72" t="n"/>
      <c r="AK665" s="72" t="n"/>
      <c r="AL665" s="72" t="n"/>
      <c r="AM665" s="72" t="n"/>
      <c r="AN665" s="72" t="n"/>
      <c r="AO665" s="72" t="n"/>
      <c r="AP665" s="70">
        <f>COUNTIF(K665:AO665,"&gt;=0")</f>
        <v/>
      </c>
      <c r="AQ665" s="70">
        <f>IF(AP665&gt;0,SUM(K665:AO665),"")</f>
        <v/>
      </c>
      <c r="AR665" s="70">
        <f>IFERROR(VLOOKUP(A665,Climatologia_PP!A:U,9+Precipitacion!$E$2,FALSE),"")</f>
        <v/>
      </c>
      <c r="AS665" s="70">
        <f>IFERROR((AQ665/AR665)*100,"")</f>
        <v/>
      </c>
      <c r="AT665" s="70">
        <f>IFERROR(IF(AND((AQ665*$I$2*100/(AR665*AP665))&gt;100+3.33*AQ665-AR665*AP665/$I$2,AR665&lt;30),IF(100+3.33*AQ665-AR665*AP665/$I$2&gt;200,200,100+3.33*AQ665-AR665*AP665/$I$2),IF((AQ665*$I$2*100/(AR665*AP665))&lt;100+AQ665-3.33*AR665*AP665/$I$2,100+AQ665-3.33*AR665*AP665/$I$2,IF((AQ665*$I$2*100/(AR665*AP665))&gt;200,200,(AQ665*$I$2*100/(AR665*AP665))))),"")</f>
        <v/>
      </c>
      <c r="AU665" s="70">
        <f>IF(AP665&gt;0,MAX(K665:AO665),"")</f>
        <v/>
      </c>
      <c r="AV665" s="70">
        <f>IFERROR(VLOOKUP(A665,Maximos!A:AQ,8+(Precipitacion!$E$2-1)*3,FALSE),"")</f>
        <v/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5" s="72">
        <f>IFERROR(AU665-AV665,"NA")</f>
        <v/>
      </c>
    </row>
    <row r="666" ht="15" customHeight="1">
      <c r="A666" s="68" t="n">
        <v>21210230</v>
      </c>
      <c r="B666" s="69" t="inlineStr">
        <is>
          <t>Cruz Roja</t>
        </is>
      </c>
      <c r="C666" s="69" t="inlineStr">
        <is>
          <t>Area Operativa 10 - Tolima</t>
        </is>
      </c>
      <c r="D666" s="70" t="n">
        <v>-75.20841729999999</v>
      </c>
      <c r="E666" s="70" t="n">
        <v>4.43641095</v>
      </c>
      <c r="F666" s="68" t="n">
        <v>1230</v>
      </c>
      <c r="G666" s="68" t="n">
        <v>73</v>
      </c>
      <c r="H666" s="68" t="n">
        <v>73001</v>
      </c>
      <c r="I666" s="69" t="inlineStr">
        <is>
          <t>Tolima</t>
        </is>
      </c>
      <c r="J666" s="69" t="inlineStr">
        <is>
          <t>Ibagué</t>
        </is>
      </c>
      <c r="K666" s="72" t="n">
        <v>5</v>
      </c>
      <c r="L666" s="72" t="n">
        <v>0.7</v>
      </c>
      <c r="M666" s="72" t="n">
        <v>0</v>
      </c>
      <c r="N666" s="72" t="n">
        <v>0</v>
      </c>
      <c r="O666" s="72" t="n">
        <v>0</v>
      </c>
      <c r="P666" s="72" t="n">
        <v>0</v>
      </c>
      <c r="Q666" s="72" t="n">
        <v>0</v>
      </c>
      <c r="R666" s="72" t="n">
        <v>0</v>
      </c>
      <c r="S666" s="72" t="n">
        <v>0</v>
      </c>
      <c r="T666" s="72" t="n"/>
      <c r="U666" s="72" t="n"/>
      <c r="V666" s="72" t="n"/>
      <c r="W666" s="72" t="n"/>
      <c r="X666" s="72" t="n"/>
      <c r="Y666" s="72" t="n"/>
      <c r="Z666" s="72" t="n"/>
      <c r="AA666" s="72" t="n"/>
      <c r="AB666" s="72" t="n"/>
      <c r="AC666" s="72" t="n"/>
      <c r="AD666" s="72" t="n"/>
      <c r="AE666" s="72" t="n"/>
      <c r="AF666" s="72" t="n"/>
      <c r="AG666" s="72" t="n"/>
      <c r="AH666" s="72" t="n"/>
      <c r="AI666" s="72" t="n"/>
      <c r="AJ666" s="72" t="n"/>
      <c r="AK666" s="72" t="n"/>
      <c r="AL666" s="72" t="n"/>
      <c r="AM666" s="72" t="n"/>
      <c r="AN666" s="72" t="n"/>
      <c r="AO666" s="72" t="n"/>
      <c r="AP666" s="70">
        <f>COUNTIF(K666:AO666,"&gt;=0")</f>
        <v/>
      </c>
      <c r="AQ666" s="70">
        <f>IF(AP666&gt;0,SUM(K666:AO666),"")</f>
        <v/>
      </c>
      <c r="AR666" s="70">
        <f>IFERROR(VLOOKUP(A666,Climatologia_PP!A:U,9+Precipitacion!$E$2,FALSE),"")</f>
        <v/>
      </c>
      <c r="AS666" s="70">
        <f>IFERROR((AQ666/AR666)*100,"")</f>
        <v/>
      </c>
      <c r="AT666" s="70">
        <f>IFERROR(IF(AND((AQ666*$I$2*100/(AR666*AP666))&gt;100+3.33*AQ666-AR666*AP666/$I$2,AR666&lt;30),IF(100+3.33*AQ666-AR666*AP666/$I$2&gt;200,200,100+3.33*AQ666-AR666*AP666/$I$2),IF((AQ666*$I$2*100/(AR666*AP666))&lt;100+AQ666-3.33*AR666*AP666/$I$2,100+AQ666-3.33*AR666*AP666/$I$2,IF((AQ666*$I$2*100/(AR666*AP666))&gt;200,200,(AQ666*$I$2*100/(AR666*AP666))))),"")</f>
        <v/>
      </c>
      <c r="AU666" s="70">
        <f>IF(AP666&gt;0,MAX(K666:AO666),"")</f>
        <v/>
      </c>
      <c r="AV666" s="70">
        <f>IFERROR(VLOOKUP(A666,Maximos!A:AQ,8+(Precipitacion!$E$2-1)*3,FALSE),"")</f>
        <v/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6" s="72">
        <f>IFERROR(AU666-AV666,"NA")</f>
        <v/>
      </c>
    </row>
    <row r="667" ht="15" customHeight="1">
      <c r="A667" s="68" t="n">
        <v>21250450</v>
      </c>
      <c r="B667" s="69" t="inlineStr">
        <is>
          <t>Potosi Hacienda</t>
        </is>
      </c>
      <c r="C667" s="69" t="inlineStr">
        <is>
          <t>Area Operativa 10 - Tolima</t>
        </is>
      </c>
      <c r="D667" s="70" t="n">
        <v>-74.869722</v>
      </c>
      <c r="E667" s="70" t="n">
        <v>5.0525</v>
      </c>
      <c r="F667" s="68" t="n">
        <v>289</v>
      </c>
      <c r="G667" s="68" t="n">
        <v>73</v>
      </c>
      <c r="H667" s="68" t="n">
        <v>73055</v>
      </c>
      <c r="I667" s="69" t="inlineStr">
        <is>
          <t>Tolima</t>
        </is>
      </c>
      <c r="J667" s="69" t="inlineStr">
        <is>
          <t>Armero</t>
        </is>
      </c>
      <c r="K667" s="72" t="n">
        <v>15</v>
      </c>
      <c r="L667" s="72" t="n">
        <v>0</v>
      </c>
      <c r="M667" s="72" t="n">
        <v>0</v>
      </c>
      <c r="N667" s="72" t="n">
        <v>0</v>
      </c>
      <c r="O667" s="72" t="n">
        <v>0</v>
      </c>
      <c r="P667" s="72" t="n">
        <v>0</v>
      </c>
      <c r="Q667" s="72" t="n">
        <v>0</v>
      </c>
      <c r="R667" s="72" t="n">
        <v>0</v>
      </c>
      <c r="S667" s="72" t="n">
        <v>0</v>
      </c>
      <c r="T667" s="72" t="n"/>
      <c r="U667" s="72" t="n"/>
      <c r="V667" s="72" t="n"/>
      <c r="W667" s="72" t="n"/>
      <c r="X667" s="72" t="n"/>
      <c r="Y667" s="72" t="n"/>
      <c r="Z667" s="72" t="n"/>
      <c r="AA667" s="72" t="n"/>
      <c r="AB667" s="72" t="n"/>
      <c r="AC667" s="72" t="n"/>
      <c r="AD667" s="72" t="n"/>
      <c r="AE667" s="72" t="n"/>
      <c r="AF667" s="103" t="n"/>
      <c r="AG667" s="72" t="n"/>
      <c r="AH667" s="72" t="n"/>
      <c r="AI667" s="72" t="n"/>
      <c r="AJ667" s="72" t="n"/>
      <c r="AK667" s="72" t="n"/>
      <c r="AL667" s="72" t="n"/>
      <c r="AM667" s="72" t="n"/>
      <c r="AN667" s="72" t="n"/>
      <c r="AO667" s="72" t="n"/>
      <c r="AP667" s="70">
        <f>COUNTIF(K667:AO667,"&gt;=0")</f>
        <v/>
      </c>
      <c r="AQ667" s="70">
        <f>IF(AP667&gt;0,SUM(K667:AO667),"")</f>
        <v/>
      </c>
      <c r="AR667" s="70">
        <f>IFERROR(VLOOKUP(A667,Climatologia_PP!A:U,9+Precipitacion!$E$2,FALSE),"")</f>
        <v/>
      </c>
      <c r="AS667" s="70">
        <f>IFERROR((AQ667/AR667)*100,"")</f>
        <v/>
      </c>
      <c r="AT667" s="70">
        <f>IFERROR(IF(AND((AQ667*$I$2*100/(AR667*AP667))&gt;100+3.33*AQ667-AR667*AP667/$I$2,AR667&lt;30),IF(100+3.33*AQ667-AR667*AP667/$I$2&gt;200,200,100+3.33*AQ667-AR667*AP667/$I$2),IF((AQ667*$I$2*100/(AR667*AP667))&lt;100+AQ667-3.33*AR667*AP667/$I$2,100+AQ667-3.33*AR667*AP667/$I$2,IF((AQ667*$I$2*100/(AR667*AP667))&gt;200,200,(AQ667*$I$2*100/(AR667*AP667))))),"")</f>
        <v/>
      </c>
      <c r="AU667" s="70">
        <f>IF(AP667&gt;0,MAX(K667:AO667),"")</f>
        <v/>
      </c>
      <c r="AV667" s="70">
        <f>IFERROR(VLOOKUP(A667,Maximos!A:AQ,8+(Precipitacion!$E$2-1)*3,FALSE),"")</f>
        <v/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7" s="72">
        <f>IFERROR(AU667-AV667,"NA")</f>
        <v/>
      </c>
    </row>
    <row r="668" ht="15" customHeight="1">
      <c r="A668" s="68" t="n">
        <v>21255090</v>
      </c>
      <c r="B668" s="69" t="inlineStr">
        <is>
          <t>Armero Granja</t>
        </is>
      </c>
      <c r="C668" s="69" t="inlineStr">
        <is>
          <t>Area Operativa 10 - Tolima</t>
        </is>
      </c>
      <c r="D668" s="70" t="n">
        <v>-74.89999166699999</v>
      </c>
      <c r="E668" s="70" t="n">
        <v>5</v>
      </c>
      <c r="F668" s="68" t="n">
        <v>321</v>
      </c>
      <c r="G668" s="68" t="n">
        <v>73</v>
      </c>
      <c r="H668" s="68" t="n">
        <v>73055</v>
      </c>
      <c r="I668" s="69" t="inlineStr">
        <is>
          <t>Tolima</t>
        </is>
      </c>
      <c r="J668" s="69" t="inlineStr">
        <is>
          <t>Armero</t>
        </is>
      </c>
      <c r="K668" s="72" t="n">
        <v>40.5</v>
      </c>
      <c r="L668" s="72" t="n">
        <v>1.8</v>
      </c>
      <c r="M668" s="72" t="n">
        <v>0</v>
      </c>
      <c r="N668" s="72" t="n">
        <v>0</v>
      </c>
      <c r="O668" s="72" t="n">
        <v>0</v>
      </c>
      <c r="P668" s="72" t="n">
        <v>0</v>
      </c>
      <c r="Q668" s="72" t="n">
        <v>0</v>
      </c>
      <c r="R668" s="72" t="n">
        <v>0</v>
      </c>
      <c r="S668" s="72" t="n">
        <v>0</v>
      </c>
      <c r="T668" s="72" t="n"/>
      <c r="U668" s="72" t="n"/>
      <c r="V668" s="72" t="n"/>
      <c r="W668" s="72" t="n"/>
      <c r="X668" s="72" t="n"/>
      <c r="Y668" s="72" t="n"/>
      <c r="Z668" s="72" t="n"/>
      <c r="AA668" s="72" t="n"/>
      <c r="AB668" s="72" t="n"/>
      <c r="AC668" s="72" t="n"/>
      <c r="AD668" s="72" t="n"/>
      <c r="AE668" s="72" t="n"/>
      <c r="AF668" s="103" t="n"/>
      <c r="AG668" s="72" t="n"/>
      <c r="AH668" s="72" t="n"/>
      <c r="AI668" s="72" t="n"/>
      <c r="AJ668" s="72" t="n"/>
      <c r="AK668" s="72" t="n"/>
      <c r="AL668" s="72" t="n"/>
      <c r="AM668" s="72" t="n"/>
      <c r="AN668" s="72" t="n"/>
      <c r="AO668" s="72" t="n"/>
      <c r="AP668" s="70">
        <f>COUNTIF(K668:AO668,"&gt;=0")</f>
        <v/>
      </c>
      <c r="AQ668" s="70">
        <f>IF(AP668&gt;0,SUM(K668:AO668),"")</f>
        <v/>
      </c>
      <c r="AR668" s="70">
        <f>IFERROR(VLOOKUP(A668,Climatologia_PP!A:U,9+Precipitacion!$E$2,FALSE),"")</f>
        <v/>
      </c>
      <c r="AS668" s="70">
        <f>IFERROR((AQ668/AR668)*100,"")</f>
        <v/>
      </c>
      <c r="AT668" s="70">
        <f>IFERROR(IF(AND((AQ668*$I$2*100/(AR668*AP668))&gt;100+3.33*AQ668-AR668*AP668/$I$2,AR668&lt;30),IF(100+3.33*AQ668-AR668*AP668/$I$2&gt;200,200,100+3.33*AQ668-AR668*AP668/$I$2),IF((AQ668*$I$2*100/(AR668*AP668))&lt;100+AQ668-3.33*AR668*AP668/$I$2,100+AQ668-3.33*AR668*AP668/$I$2,IF((AQ668*$I$2*100/(AR668*AP668))&gt;200,200,(AQ668*$I$2*100/(AR668*AP668))))),"")</f>
        <v/>
      </c>
      <c r="AU668" s="70">
        <f>IF(AP668&gt;0,MAX(K668:AO668),"")</f>
        <v/>
      </c>
      <c r="AV668" s="70">
        <f>IFERROR(VLOOKUP(A668,Maximos!A:AQ,8+(Precipitacion!$E$2-1)*3,FALSE),"")</f>
        <v/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8" s="72">
        <f>IFERROR(AU668-AV668,"NA")</f>
        <v/>
      </c>
    </row>
    <row r="669" ht="15" customHeight="1">
      <c r="A669" s="68" t="n">
        <v>21255120</v>
      </c>
      <c r="B669" s="69" t="inlineStr">
        <is>
          <t>Villahermosa</t>
        </is>
      </c>
      <c r="C669" s="69" t="inlineStr">
        <is>
          <t>Area Operativa 10 - Tolima</t>
        </is>
      </c>
      <c r="D669" s="70" t="n">
        <v>-75.117336111</v>
      </c>
      <c r="E669" s="70" t="n">
        <v>5.026761944</v>
      </c>
      <c r="F669" s="68" t="n">
        <v>2069</v>
      </c>
      <c r="G669" s="68" t="n">
        <v>73</v>
      </c>
      <c r="H669" s="68" t="n">
        <v>73870</v>
      </c>
      <c r="I669" s="69" t="inlineStr">
        <is>
          <t>Tolima</t>
        </is>
      </c>
      <c r="J669" s="69" t="inlineStr">
        <is>
          <t>Villahermosa</t>
        </is>
      </c>
      <c r="K669" s="72" t="n">
        <v>16</v>
      </c>
      <c r="L669" s="72" t="n">
        <v>3.4</v>
      </c>
      <c r="M669" s="72" t="n">
        <v>0</v>
      </c>
      <c r="N669" s="72" t="n">
        <v>0</v>
      </c>
      <c r="O669" s="72" t="n">
        <v>0</v>
      </c>
      <c r="P669" s="72" t="n">
        <v>0</v>
      </c>
      <c r="Q669" s="72" t="n">
        <v>0</v>
      </c>
      <c r="R669" s="72" t="n">
        <v>0</v>
      </c>
      <c r="S669" s="72" t="n">
        <v>0</v>
      </c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  <c r="AC669" s="72" t="n"/>
      <c r="AD669" s="72" t="n"/>
      <c r="AE669" s="72" t="n"/>
      <c r="AF669" s="72" t="n"/>
      <c r="AG669" s="72" t="n"/>
      <c r="AH669" s="72" t="n"/>
      <c r="AI669" s="72" t="n"/>
      <c r="AJ669" s="72" t="n"/>
      <c r="AK669" s="72" t="n"/>
      <c r="AL669" s="72" t="n"/>
      <c r="AM669" s="72" t="n"/>
      <c r="AN669" s="72" t="n"/>
      <c r="AO669" s="72" t="n"/>
      <c r="AP669" s="70">
        <f>COUNTIF(K669:AO669,"&gt;=0")</f>
        <v/>
      </c>
      <c r="AQ669" s="70">
        <f>IF(AP669&gt;0,SUM(K669:AO669),"")</f>
        <v/>
      </c>
      <c r="AR669" s="70">
        <f>IFERROR(VLOOKUP(A669,Climatologia_PP!A:U,9+Precipitacion!$E$2,FALSE),"")</f>
        <v/>
      </c>
      <c r="AS669" s="70">
        <f>IFERROR((AQ669/AR669)*100,"")</f>
        <v/>
      </c>
      <c r="AT669" s="70">
        <f>IFERROR(IF(AND((AQ669*$I$2*100/(AR669*AP669))&gt;100+3.33*AQ669-AR669*AP669/$I$2,AR669&lt;30),IF(100+3.33*AQ669-AR669*AP669/$I$2&gt;200,200,100+3.33*AQ669-AR669*AP669/$I$2),IF((AQ669*$I$2*100/(AR669*AP669))&lt;100+AQ669-3.33*AR669*AP669/$I$2,100+AQ669-3.33*AR669*AP669/$I$2,IF((AQ669*$I$2*100/(AR669*AP669))&gt;200,200,(AQ669*$I$2*100/(AR669*AP669))))),"")</f>
        <v/>
      </c>
      <c r="AU669" s="70">
        <f>IF(AP669&gt;0,MAX(K669:AO669),"")</f>
        <v/>
      </c>
      <c r="AV669" s="70">
        <f>IFERROR(VLOOKUP(A669,Maximos!A:AQ,8+(Precipitacion!$E$2-1)*3,FALSE),"")</f>
        <v/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9" s="72">
        <f>IFERROR(AU669-AV669,"NA")</f>
        <v/>
      </c>
    </row>
    <row r="670" ht="15" customHeight="1">
      <c r="A670" s="68" t="n">
        <v>21235010</v>
      </c>
      <c r="B670" s="69" t="inlineStr">
        <is>
          <t>Jerusalen</t>
        </is>
      </c>
      <c r="C670" s="69" t="inlineStr">
        <is>
          <t>Area Operativa 10 - Tolima</t>
        </is>
      </c>
      <c r="D670" s="70" t="n">
        <v>-74.70238888999999</v>
      </c>
      <c r="E670" s="70" t="n">
        <v>4.561805556</v>
      </c>
      <c r="F670" s="68" t="n">
        <v>297</v>
      </c>
      <c r="G670" s="68" t="n">
        <v>25</v>
      </c>
      <c r="H670" s="68" t="n">
        <v>25368</v>
      </c>
      <c r="I670" s="69" t="inlineStr">
        <is>
          <t>Cundinamarca</t>
        </is>
      </c>
      <c r="J670" s="69" t="inlineStr">
        <is>
          <t>Jerusalén</t>
        </is>
      </c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  <c r="Z670" s="72" t="n"/>
      <c r="AA670" s="72" t="n"/>
      <c r="AB670" s="72" t="n"/>
      <c r="AC670" s="72" t="n"/>
      <c r="AD670" s="72" t="n"/>
      <c r="AE670" s="72" t="n"/>
      <c r="AF670" s="72" t="n"/>
      <c r="AG670" s="72" t="n"/>
      <c r="AH670" s="72" t="n"/>
      <c r="AI670" s="72" t="n"/>
      <c r="AJ670" s="72" t="n"/>
      <c r="AK670" s="72" t="n"/>
      <c r="AL670" s="72" t="n"/>
      <c r="AM670" s="72" t="n"/>
      <c r="AN670" s="72" t="n"/>
      <c r="AO670" s="72" t="n"/>
      <c r="AP670" s="70">
        <f>COUNTIF(K670:AO670,"&gt;=0")</f>
        <v/>
      </c>
      <c r="AQ670" s="70">
        <f>IF(AP670&gt;0,SUM(K670:AO670),"")</f>
        <v/>
      </c>
      <c r="AR670" s="70">
        <f>IFERROR(VLOOKUP(A670,Climatologia_PP!A:U,9+Precipitacion!$E$2,FALSE),"")</f>
        <v/>
      </c>
      <c r="AS670" s="70">
        <f>IFERROR((AQ670/AR670)*100,"")</f>
        <v/>
      </c>
      <c r="AT670" s="70">
        <f>IFERROR(IF(AND((AQ670*$I$2*100/(AR670*AP670))&gt;100+3.33*AQ670-AR670*AP670/$I$2,AR670&lt;30),IF(100+3.33*AQ670-AR670*AP670/$I$2&gt;200,200,100+3.33*AQ670-AR670*AP670/$I$2),IF((AQ670*$I$2*100/(AR670*AP670))&lt;100+AQ670-3.33*AR670*AP670/$I$2,100+AQ670-3.33*AR670*AP670/$I$2,IF((AQ670*$I$2*100/(AR670*AP670))&gt;200,200,(AQ670*$I$2*100/(AR670*AP670))))),"")</f>
        <v/>
      </c>
      <c r="AU670" s="70">
        <f>IF(AP670&gt;0,MAX(K670:AO670),"")</f>
        <v/>
      </c>
      <c r="AV670" s="70">
        <f>IFERROR(VLOOKUP(A670,Maximos!A:AQ,8+(Precipitacion!$E$2-1)*3,FALSE),"")</f>
        <v/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0" s="72">
        <f>IFERROR(AU670-AV670,"NA")</f>
        <v/>
      </c>
    </row>
    <row r="671" ht="15" customHeight="1">
      <c r="A671" s="68" t="n">
        <v>22045010</v>
      </c>
      <c r="B671" s="69" t="inlineStr">
        <is>
          <t>Demostracion Granja - Aut</t>
        </is>
      </c>
      <c r="C671" s="69" t="inlineStr">
        <is>
          <t>Area Operativa 10 - Tolima</t>
        </is>
      </c>
      <c r="D671" s="70" t="n">
        <v>-75.50344444</v>
      </c>
      <c r="E671" s="70" t="n">
        <v>3.722444444</v>
      </c>
      <c r="F671" s="68" t="n">
        <v>895</v>
      </c>
      <c r="G671" s="68" t="n">
        <v>73</v>
      </c>
      <c r="H671" s="68" t="n">
        <v>73168</v>
      </c>
      <c r="I671" s="69" t="inlineStr">
        <is>
          <t>Tolima</t>
        </is>
      </c>
      <c r="J671" s="69" t="inlineStr">
        <is>
          <t>Chaparral</t>
        </is>
      </c>
      <c r="K671" s="72" t="n">
        <v>0</v>
      </c>
      <c r="L671" s="72" t="n">
        <v>8</v>
      </c>
      <c r="M671" s="72" t="n">
        <v>0</v>
      </c>
      <c r="N671" s="72" t="n">
        <v>0</v>
      </c>
      <c r="O671" s="72" t="n">
        <v>0</v>
      </c>
      <c r="P671" s="72" t="n">
        <v>0</v>
      </c>
      <c r="Q671" s="72" t="n">
        <v>0</v>
      </c>
      <c r="R671" s="72" t="n">
        <v>0</v>
      </c>
      <c r="S671" s="72" t="n">
        <v>0</v>
      </c>
      <c r="T671" s="72" t="n"/>
      <c r="U671" s="72" t="n"/>
      <c r="V671" s="72" t="n"/>
      <c r="W671" s="72" t="n"/>
      <c r="X671" s="72" t="n"/>
      <c r="Y671" s="72" t="n"/>
      <c r="Z671" s="72" t="n"/>
      <c r="AA671" s="72" t="n"/>
      <c r="AB671" s="72" t="n"/>
      <c r="AC671" s="72" t="n"/>
      <c r="AD671" s="72" t="n"/>
      <c r="AE671" s="72" t="n"/>
      <c r="AF671" s="72" t="n"/>
      <c r="AG671" s="72" t="n"/>
      <c r="AH671" s="72" t="n"/>
      <c r="AI671" s="72" t="n"/>
      <c r="AJ671" s="72" t="n"/>
      <c r="AK671" s="72" t="n"/>
      <c r="AL671" s="72" t="n"/>
      <c r="AM671" s="72" t="n"/>
      <c r="AN671" s="72" t="n"/>
      <c r="AO671" s="72" t="n"/>
      <c r="AP671" s="70">
        <f>COUNTIF(K671:AO671,"&gt;=0")</f>
        <v/>
      </c>
      <c r="AQ671" s="70">
        <f>IF(AP671&gt;0,SUM(K671:AO671),"")</f>
        <v/>
      </c>
      <c r="AR671" s="70">
        <f>IFERROR(VLOOKUP(A671,Climatologia_PP!A:U,9+Precipitacion!$E$2,FALSE),"")</f>
        <v/>
      </c>
      <c r="AS671" s="70">
        <f>IFERROR((AQ671/AR671)*100,"")</f>
        <v/>
      </c>
      <c r="AT671" s="70">
        <f>IFERROR(IF(AND((AQ671*$I$2*100/(AR671*AP671))&gt;100+3.33*AQ671-AR671*AP671/$I$2,AR671&lt;30),IF(100+3.33*AQ671-AR671*AP671/$I$2&gt;200,200,100+3.33*AQ671-AR671*AP671/$I$2),IF((AQ671*$I$2*100/(AR671*AP671))&lt;100+AQ671-3.33*AR671*AP671/$I$2,100+AQ671-3.33*AR671*AP671/$I$2,IF((AQ671*$I$2*100/(AR671*AP671))&gt;200,200,(AQ671*$I$2*100/(AR671*AP671))))),"")</f>
        <v/>
      </c>
      <c r="AU671" s="70">
        <f>IF(AP671&gt;0,MAX(K671:AO671),"")</f>
        <v/>
      </c>
      <c r="AV671" s="70">
        <f>IFERROR(VLOOKUP(A671,Maximos!A:AQ,8+(Precipitacion!$E$2-1)*3,FALSE),"")</f>
        <v/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1" s="72">
        <f>IFERROR(AU671-AV671,"NA")</f>
        <v/>
      </c>
    </row>
    <row r="672" ht="15" customHeight="1">
      <c r="A672" s="68" t="n">
        <v>21160030</v>
      </c>
      <c r="B672" s="69" t="inlineStr">
        <is>
          <t>Cunday</t>
        </is>
      </c>
      <c r="C672" s="69" t="inlineStr">
        <is>
          <t>Area Operativa 10 - Tolima</t>
        </is>
      </c>
      <c r="D672" s="70" t="n">
        <v>-74.68761111000001</v>
      </c>
      <c r="E672" s="70" t="n">
        <v>4.066388889</v>
      </c>
      <c r="F672" s="68" t="n">
        <v>456</v>
      </c>
      <c r="G672" s="68" t="n">
        <v>73</v>
      </c>
      <c r="H672" s="68" t="n">
        <v>73226</v>
      </c>
      <c r="I672" s="69" t="inlineStr">
        <is>
          <t>Tolima</t>
        </is>
      </c>
      <c r="J672" s="69" t="inlineStr">
        <is>
          <t>Cunday</t>
        </is>
      </c>
      <c r="K672" s="72" t="n">
        <v>0</v>
      </c>
      <c r="L672" s="72" t="n">
        <v>1</v>
      </c>
      <c r="M672" s="72" t="n">
        <v>0</v>
      </c>
      <c r="N672" s="72" t="n">
        <v>0</v>
      </c>
      <c r="O672" s="72" t="n">
        <v>0</v>
      </c>
      <c r="P672" s="72" t="n">
        <v/>
      </c>
      <c r="Q672" s="72" t="n">
        <v>0</v>
      </c>
      <c r="R672" s="72" t="n">
        <v>0</v>
      </c>
      <c r="S672" s="72" t="n">
        <v>0</v>
      </c>
      <c r="T672" s="72" t="n"/>
      <c r="U672" s="72" t="n"/>
      <c r="V672" s="72" t="n"/>
      <c r="W672" s="72" t="n"/>
      <c r="X672" s="72" t="n"/>
      <c r="Y672" s="72" t="n"/>
      <c r="Z672" s="72" t="n"/>
      <c r="AA672" s="72" t="n"/>
      <c r="AB672" s="72" t="n"/>
      <c r="AC672" s="72" t="n"/>
      <c r="AD672" s="72" t="n"/>
      <c r="AE672" s="72" t="n"/>
      <c r="AF672" s="72" t="n"/>
      <c r="AG672" s="72" t="n"/>
      <c r="AH672" s="72" t="n"/>
      <c r="AI672" s="72" t="n"/>
      <c r="AJ672" s="72" t="n"/>
      <c r="AK672" s="72" t="n"/>
      <c r="AL672" s="72" t="n"/>
      <c r="AM672" s="72" t="n"/>
      <c r="AN672" s="72" t="n"/>
      <c r="AO672" s="72" t="n"/>
      <c r="AP672" s="70">
        <f>COUNTIF(K672:AO672,"&gt;=0")</f>
        <v/>
      </c>
      <c r="AQ672" s="70">
        <f>IF(AP672&gt;0,SUM(K672:AO672),"")</f>
        <v/>
      </c>
      <c r="AR672" s="70">
        <f>IFERROR(VLOOKUP(A672,Climatologia_PP!A:U,9+Precipitacion!$E$2,FALSE),"")</f>
        <v/>
      </c>
      <c r="AS672" s="70">
        <f>IFERROR((AQ672/AR672)*100,"")</f>
        <v/>
      </c>
      <c r="AT672" s="70">
        <f>IFERROR(IF(AND((AQ672*$I$2*100/(AR672*AP672))&gt;100+3.33*AQ672-AR672*AP672/$I$2,AR672&lt;30),IF(100+3.33*AQ672-AR672*AP672/$I$2&gt;200,200,100+3.33*AQ672-AR672*AP672/$I$2),IF((AQ672*$I$2*100/(AR672*AP672))&lt;100+AQ672-3.33*AR672*AP672/$I$2,100+AQ672-3.33*AR672*AP672/$I$2,IF((AQ672*$I$2*100/(AR672*AP672))&gt;200,200,(AQ672*$I$2*100/(AR672*AP672))))),"")</f>
        <v/>
      </c>
      <c r="AU672" s="70">
        <f>IF(AP672&gt;0,MAX(K672:AO672),"")</f>
        <v/>
      </c>
      <c r="AV672" s="70">
        <f>IFERROR(VLOOKUP(A672,Maximos!A:AQ,8+(Precipitacion!$E$2-1)*3,FALSE),"")</f>
        <v/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2" s="72">
        <f>IFERROR(AU672-AV672,"NA")</f>
        <v/>
      </c>
    </row>
    <row r="673" ht="15" customHeight="1">
      <c r="A673" s="68" t="n">
        <v>22065040</v>
      </c>
      <c r="B673" s="69" t="inlineStr">
        <is>
          <t>San Antonio Quinta</t>
        </is>
      </c>
      <c r="C673" s="69" t="inlineStr">
        <is>
          <t>Area Operativa 10 - Tolima</t>
        </is>
      </c>
      <c r="D673" s="70" t="n">
        <v>-75.46775</v>
      </c>
      <c r="E673" s="70" t="n">
        <v>3.9212</v>
      </c>
      <c r="F673" s="68" t="n">
        <v>1566</v>
      </c>
      <c r="G673" s="68" t="n">
        <v>73</v>
      </c>
      <c r="H673" s="68" t="n">
        <v>73675</v>
      </c>
      <c r="I673" s="69" t="inlineStr">
        <is>
          <t>Tolima</t>
        </is>
      </c>
      <c r="J673" s="69" t="inlineStr">
        <is>
          <t>San Antonio</t>
        </is>
      </c>
      <c r="K673" s="72" t="n">
        <v>4</v>
      </c>
      <c r="L673" s="72" t="n">
        <v>4</v>
      </c>
      <c r="M673" s="72" t="n">
        <v>0</v>
      </c>
      <c r="N673" s="72" t="n">
        <v>0</v>
      </c>
      <c r="O673" s="72" t="n">
        <v>0</v>
      </c>
      <c r="P673" s="72" t="n">
        <v>0</v>
      </c>
      <c r="Q673" s="72" t="n">
        <v>0</v>
      </c>
      <c r="R673" s="72" t="n">
        <v>0</v>
      </c>
      <c r="S673" s="72" t="n">
        <v>0</v>
      </c>
      <c r="T673" s="72" t="n"/>
      <c r="U673" s="72" t="n"/>
      <c r="V673" s="72" t="n"/>
      <c r="W673" s="72" t="n"/>
      <c r="X673" s="72" t="n"/>
      <c r="Y673" s="72" t="n"/>
      <c r="Z673" s="72" t="n"/>
      <c r="AA673" s="72" t="n"/>
      <c r="AB673" s="72" t="n"/>
      <c r="AC673" s="72" t="n"/>
      <c r="AD673" s="72" t="n"/>
      <c r="AE673" s="72" t="n"/>
      <c r="AF673" s="72" t="n"/>
      <c r="AG673" s="72" t="n"/>
      <c r="AH673" s="72" t="n"/>
      <c r="AI673" s="72" t="n"/>
      <c r="AJ673" s="72" t="n"/>
      <c r="AK673" s="72" t="n"/>
      <c r="AL673" s="72" t="n"/>
      <c r="AM673" s="72" t="n"/>
      <c r="AN673" s="72" t="n"/>
      <c r="AO673" s="72" t="n"/>
      <c r="AP673" s="70">
        <f>COUNTIF(K673:AO673,"&gt;=0")</f>
        <v/>
      </c>
      <c r="AQ673" s="70">
        <f>IF(AP673&gt;0,SUM(K673:AO673),"")</f>
        <v/>
      </c>
      <c r="AR673" s="70">
        <f>IFERROR(VLOOKUP(A673,Climatologia_PP!A:U,9+Precipitacion!$E$2,FALSE),"")</f>
        <v/>
      </c>
      <c r="AS673" s="70">
        <f>IFERROR((AQ673/AR673)*100,"")</f>
        <v/>
      </c>
      <c r="AT673" s="70">
        <f>IFERROR(IF(AND((AQ673*$I$2*100/(AR673*AP673))&gt;100+3.33*AQ673-AR673*AP673/$I$2,AR673&lt;30),IF(100+3.33*AQ673-AR673*AP673/$I$2&gt;200,200,100+3.33*AQ673-AR673*AP673/$I$2),IF((AQ673*$I$2*100/(AR673*AP673))&lt;100+AQ673-3.33*AR673*AP673/$I$2,100+AQ673-3.33*AR673*AP673/$I$2,IF((AQ673*$I$2*100/(AR673*AP673))&gt;200,200,(AQ673*$I$2*100/(AR673*AP673))))),"")</f>
        <v/>
      </c>
      <c r="AU673" s="70">
        <f>IF(AP673&gt;0,MAX(K673:AO673),"")</f>
        <v/>
      </c>
      <c r="AV673" s="70">
        <f>IFERROR(VLOOKUP(A673,Maximos!A:AQ,8+(Precipitacion!$E$2-1)*3,FALSE),"")</f>
        <v/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3" s="72">
        <f>IFERROR(AU673-AV673,"NA")</f>
        <v/>
      </c>
    </row>
    <row r="674" ht="15" customHeight="1">
      <c r="A674" s="68" t="n">
        <v>21230110</v>
      </c>
      <c r="B674" s="69" t="inlineStr">
        <is>
          <t>Narino Radio</t>
        </is>
      </c>
      <c r="C674" s="69" t="inlineStr">
        <is>
          <t>Area Operativa 10 - Tolima</t>
        </is>
      </c>
      <c r="D674" s="70" t="n">
        <v>-74.838166667</v>
      </c>
      <c r="E674" s="70" t="n">
        <v>4.387805556</v>
      </c>
      <c r="F674" s="68" t="n">
        <v>262</v>
      </c>
      <c r="G674" s="68" t="n">
        <v>25</v>
      </c>
      <c r="H674" s="68" t="n">
        <v>25483</v>
      </c>
      <c r="I674" s="69" t="inlineStr">
        <is>
          <t>Cundinamarca</t>
        </is>
      </c>
      <c r="J674" s="69" t="inlineStr">
        <is>
          <t>Nariño</t>
        </is>
      </c>
      <c r="K674" s="72" t="n">
        <v>70.40000000000001</v>
      </c>
      <c r="L674" s="72" t="n">
        <v>1.2</v>
      </c>
      <c r="M674" s="72" t="n">
        <v>0</v>
      </c>
      <c r="N674" s="72" t="n">
        <v>0</v>
      </c>
      <c r="O674" s="72" t="n">
        <v>0</v>
      </c>
      <c r="P674" s="72" t="n">
        <v>0</v>
      </c>
      <c r="Q674" s="72" t="n">
        <v>0</v>
      </c>
      <c r="R674" s="72" t="n">
        <v>0</v>
      </c>
      <c r="S674" s="72" t="n">
        <v>0</v>
      </c>
      <c r="T674" s="72" t="n"/>
      <c r="U674" s="72" t="n"/>
      <c r="V674" s="72" t="n"/>
      <c r="W674" s="72" t="n"/>
      <c r="X674" s="72" t="n"/>
      <c r="Y674" s="72" t="n"/>
      <c r="Z674" s="72" t="n"/>
      <c r="AA674" s="72" t="n"/>
      <c r="AB674" s="72" t="n"/>
      <c r="AC674" s="72" t="n"/>
      <c r="AD674" s="72" t="n"/>
      <c r="AE674" s="72" t="n"/>
      <c r="AF674" s="72" t="n"/>
      <c r="AG674" s="72" t="n"/>
      <c r="AH674" s="72" t="n"/>
      <c r="AI674" s="72" t="n"/>
      <c r="AJ674" s="72" t="n"/>
      <c r="AK674" s="72" t="n"/>
      <c r="AL674" s="72" t="n"/>
      <c r="AM674" s="72" t="n"/>
      <c r="AN674" s="72" t="n"/>
      <c r="AO674" s="72" t="n"/>
      <c r="AP674" s="70">
        <f>COUNTIF(K674:AO674,"&gt;=0")</f>
        <v/>
      </c>
      <c r="AQ674" s="70">
        <f>IF(AP674&gt;0,SUM(K674:AO674),"")</f>
        <v/>
      </c>
      <c r="AR674" s="70">
        <f>IFERROR(VLOOKUP(A674,Climatologia_PP!A:U,9+Precipitacion!$E$2,FALSE),"")</f>
        <v/>
      </c>
      <c r="AS674" s="70">
        <f>IFERROR((AQ674/AR674)*100,"")</f>
        <v/>
      </c>
      <c r="AT674" s="70">
        <f>IFERROR(IF(AND((AQ674*$I$2*100/(AR674*AP674))&gt;100+3.33*AQ674-AR674*AP674/$I$2,AR674&lt;30),IF(100+3.33*AQ674-AR674*AP674/$I$2&gt;200,200,100+3.33*AQ674-AR674*AP674/$I$2),IF((AQ674*$I$2*100/(AR674*AP674))&lt;100+AQ674-3.33*AR674*AP674/$I$2,100+AQ674-3.33*AR674*AP674/$I$2,IF((AQ674*$I$2*100/(AR674*AP674))&gt;200,200,(AQ674*$I$2*100/(AR674*AP674))))),"")</f>
        <v/>
      </c>
      <c r="AU674" s="70">
        <f>IF(AP674&gt;0,MAX(K674:AO674),"")</f>
        <v/>
      </c>
      <c r="AV674" s="70">
        <f>IFERROR(VLOOKUP(A674,Maximos!A:AQ,8+(Precipitacion!$E$2-1)*3,FALSE),"")</f>
        <v/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4" s="72">
        <f>IFERROR(AU674-AV674,"NA")</f>
        <v/>
      </c>
    </row>
    <row r="675" ht="15" customHeight="1">
      <c r="A675" s="68" t="n">
        <v>21230090</v>
      </c>
      <c r="B675" s="69" t="inlineStr">
        <is>
          <t>Arrancaplumas</t>
        </is>
      </c>
      <c r="C675" s="69" t="inlineStr">
        <is>
          <t>Area Operativa 10 - Tolima</t>
        </is>
      </c>
      <c r="D675" s="70" t="n">
        <v>-74.7292777</v>
      </c>
      <c r="E675" s="70" t="n">
        <v>5.202152</v>
      </c>
      <c r="F675" s="68" t="n">
        <v>228</v>
      </c>
      <c r="G675" s="68" t="n">
        <v>25</v>
      </c>
      <c r="H675" s="68" t="n">
        <v>25320</v>
      </c>
      <c r="I675" s="69" t="inlineStr">
        <is>
          <t>Cundinamarca</t>
        </is>
      </c>
      <c r="J675" s="69" t="inlineStr">
        <is>
          <t>Guaduas</t>
        </is>
      </c>
      <c r="K675" s="72" t="n">
        <v>2.3</v>
      </c>
      <c r="L675" s="72" t="n">
        <v>0</v>
      </c>
      <c r="M675" s="72" t="n">
        <v>0</v>
      </c>
      <c r="N675" s="72" t="n">
        <v>0</v>
      </c>
      <c r="O675" s="72" t="n">
        <v>0</v>
      </c>
      <c r="P675" s="72" t="n">
        <v>0</v>
      </c>
      <c r="Q675" s="72" t="n">
        <v>0</v>
      </c>
      <c r="R675" s="72" t="n">
        <v>0</v>
      </c>
      <c r="S675" s="72" t="n">
        <v>0</v>
      </c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2" t="n"/>
      <c r="AF675" s="72" t="n"/>
      <c r="AG675" s="72" t="n"/>
      <c r="AH675" s="72" t="n"/>
      <c r="AI675" s="72" t="n"/>
      <c r="AJ675" s="72" t="n"/>
      <c r="AK675" s="72" t="n"/>
      <c r="AL675" s="72" t="n"/>
      <c r="AM675" s="72" t="n"/>
      <c r="AN675" s="72" t="n"/>
      <c r="AO675" s="72" t="n"/>
      <c r="AP675" s="70">
        <f>COUNTIF(K675:AO675,"&gt;=0")</f>
        <v/>
      </c>
      <c r="AQ675" s="70">
        <f>IF(AP675&gt;0,SUM(K675:AO675),"")</f>
        <v/>
      </c>
      <c r="AR675" s="70">
        <f>IFERROR(VLOOKUP(A675,Climatologia_PP!A:U,9+Precipitacion!$E$2,FALSE),"")</f>
        <v/>
      </c>
      <c r="AS675" s="70">
        <f>IFERROR((AQ675/AR675)*100,"")</f>
        <v/>
      </c>
      <c r="AT675" s="70">
        <f>IFERROR(IF(AND((AQ675*$I$2*100/(AR675*AP675))&gt;100+3.33*AQ675-AR675*AP675/$I$2,AR675&lt;30),IF(100+3.33*AQ675-AR675*AP675/$I$2&gt;200,200,100+3.33*AQ675-AR675*AP675/$I$2),IF((AQ675*$I$2*100/(AR675*AP675))&lt;100+AQ675-3.33*AR675*AP675/$I$2,100+AQ675-3.33*AR675*AP675/$I$2,IF((AQ675*$I$2*100/(AR675*AP675))&gt;200,200,(AQ675*$I$2*100/(AR675*AP675))))),"")</f>
        <v/>
      </c>
      <c r="AU675" s="70">
        <f>IF(AP675&gt;0,MAX(K675:AO675),"")</f>
        <v/>
      </c>
      <c r="AV675" s="70">
        <f>IFERROR(VLOOKUP(A675,Maximos!A:AQ,8+(Precipitacion!$E$2-1)*3,FALSE),"")</f>
        <v/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5" s="72">
        <f>IFERROR(AU675-AV675,"NA")</f>
        <v/>
      </c>
    </row>
    <row r="676" ht="15" customHeight="1">
      <c r="A676" s="68" t="n">
        <v>22020030</v>
      </c>
      <c r="B676" s="69" t="inlineStr">
        <is>
          <t>Gaitania</t>
        </is>
      </c>
      <c r="C676" s="69" t="inlineStr">
        <is>
          <t>Area Operativa 10 - Tolima</t>
        </is>
      </c>
      <c r="D676" s="70" t="n">
        <v>-75.66849999999999</v>
      </c>
      <c r="E676" s="70" t="n">
        <v>3.09478</v>
      </c>
      <c r="F676" s="68" t="n">
        <v>1455</v>
      </c>
      <c r="G676" s="68" t="n">
        <v>73</v>
      </c>
      <c r="H676" s="68" t="n">
        <v>73555</v>
      </c>
      <c r="I676" s="69" t="inlineStr">
        <is>
          <t>Tolima</t>
        </is>
      </c>
      <c r="J676" s="69" t="inlineStr">
        <is>
          <t>Planadas</t>
        </is>
      </c>
      <c r="K676" s="72" t="n">
        <v>1</v>
      </c>
      <c r="L676" s="72" t="n">
        <v>3.1</v>
      </c>
      <c r="M676" s="72" t="n">
        <v>0</v>
      </c>
      <c r="N676" s="72" t="n">
        <v>0</v>
      </c>
      <c r="O676" s="72" t="n">
        <v>0</v>
      </c>
      <c r="P676" s="72" t="n">
        <v>0</v>
      </c>
      <c r="Q676" s="72" t="n">
        <v>0</v>
      </c>
      <c r="R676" s="72" t="n">
        <v>0</v>
      </c>
      <c r="S676" s="72" t="n">
        <v>0</v>
      </c>
      <c r="T676" s="72" t="n"/>
      <c r="U676" s="72" t="n"/>
      <c r="V676" s="72" t="n"/>
      <c r="W676" s="72" t="n"/>
      <c r="X676" s="72" t="n"/>
      <c r="Y676" s="72" t="n"/>
      <c r="Z676" s="72" t="n"/>
      <c r="AA676" s="72" t="n"/>
      <c r="AB676" s="72" t="n"/>
      <c r="AC676" s="72" t="n"/>
      <c r="AD676" s="72" t="n"/>
      <c r="AE676" s="72" t="n"/>
      <c r="AF676" s="72" t="n"/>
      <c r="AG676" s="72" t="n"/>
      <c r="AH676" s="72" t="n"/>
      <c r="AI676" s="72" t="n"/>
      <c r="AJ676" s="72" t="n"/>
      <c r="AK676" s="72" t="n"/>
      <c r="AL676" s="72" t="n"/>
      <c r="AM676" s="72" t="n"/>
      <c r="AN676" s="72" t="n"/>
      <c r="AO676" s="72" t="n"/>
      <c r="AP676" s="70">
        <f>COUNTIF(K676:AO676,"&gt;=0")</f>
        <v/>
      </c>
      <c r="AQ676" s="70">
        <f>IF(AP676&gt;0,SUM(K676:AO676),"")</f>
        <v/>
      </c>
      <c r="AR676" s="70">
        <f>IFERROR(VLOOKUP(A676,Climatologia_PP!A:U,9+Precipitacion!$E$2,FALSE),"")</f>
        <v/>
      </c>
      <c r="AS676" s="70">
        <f>IFERROR((AQ676/AR676)*100,"")</f>
        <v/>
      </c>
      <c r="AT676" s="70">
        <f>IFERROR(IF(AND((AQ676*$I$2*100/(AR676*AP676))&gt;100+3.33*AQ676-AR676*AP676/$I$2,AR676&lt;30),IF(100+3.33*AQ676-AR676*AP676/$I$2&gt;200,200,100+3.33*AQ676-AR676*AP676/$I$2),IF((AQ676*$I$2*100/(AR676*AP676))&lt;100+AQ676-3.33*AR676*AP676/$I$2,100+AQ676-3.33*AR676*AP676/$I$2,IF((AQ676*$I$2*100/(AR676*AP676))&gt;200,200,(AQ676*$I$2*100/(AR676*AP676))))),"")</f>
        <v/>
      </c>
      <c r="AU676" s="70">
        <f>IF(AP676&gt;0,MAX(K676:AO676),"")</f>
        <v/>
      </c>
      <c r="AV676" s="70">
        <f>IFERROR(VLOOKUP(A676,Maximos!A:AQ,8+(Precipitacion!$E$2-1)*3,FALSE),"")</f>
        <v/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6" s="72">
        <f>IFERROR(AU676-AV676,"NA")</f>
        <v/>
      </c>
    </row>
    <row r="677" ht="15" customHeight="1">
      <c r="A677" s="68" t="n">
        <v>2125500032</v>
      </c>
      <c r="B677" s="69" t="inlineStr">
        <is>
          <t>Mariquita</t>
        </is>
      </c>
      <c r="C677" s="69" t="inlineStr">
        <is>
          <t>Area Operativa 10 - Tolima</t>
        </is>
      </c>
      <c r="D677" s="70" t="n">
        <v>-74.890866</v>
      </c>
      <c r="E677" s="70" t="n">
        <v>5.170052</v>
      </c>
      <c r="F677" s="68" t="n">
        <v>437</v>
      </c>
      <c r="G677" s="68" t="n">
        <v>73</v>
      </c>
      <c r="H677" s="68" t="n">
        <v>73443</v>
      </c>
      <c r="I677" s="69" t="inlineStr">
        <is>
          <t>Tolima</t>
        </is>
      </c>
      <c r="J677" s="69" t="inlineStr">
        <is>
          <t>San Sebastián De Mariquita</t>
        </is>
      </c>
      <c r="K677" s="72" t="n">
        <v>34.6</v>
      </c>
      <c r="L677" s="72" t="n">
        <v>10.5</v>
      </c>
      <c r="M677" s="72" t="n">
        <v>0</v>
      </c>
      <c r="N677" s="72" t="n">
        <v>0</v>
      </c>
      <c r="O677" s="72" t="n">
        <v>0</v>
      </c>
      <c r="P677" s="72" t="n">
        <v>0</v>
      </c>
      <c r="Q677" s="72" t="n">
        <v>0</v>
      </c>
      <c r="R677" s="72" t="n">
        <v>0</v>
      </c>
      <c r="S677" s="72" t="n">
        <v>0</v>
      </c>
      <c r="T677" s="72" t="n"/>
      <c r="U677" s="72" t="n"/>
      <c r="V677" s="72" t="n"/>
      <c r="W677" s="72" t="n"/>
      <c r="X677" s="72" t="n"/>
      <c r="Y677" s="72" t="n"/>
      <c r="Z677" s="72" t="n"/>
      <c r="AA677" s="72" t="n"/>
      <c r="AB677" s="72" t="n"/>
      <c r="AC677" s="72" t="n"/>
      <c r="AD677" s="72" t="n"/>
      <c r="AE677" s="72" t="n"/>
      <c r="AF677" s="72" t="n"/>
      <c r="AG677" s="72" t="n"/>
      <c r="AH677" s="72" t="n"/>
      <c r="AI677" s="72" t="n"/>
      <c r="AJ677" s="72" t="n"/>
      <c r="AK677" s="72" t="n"/>
      <c r="AL677" s="72" t="n"/>
      <c r="AM677" s="72" t="n"/>
      <c r="AN677" s="72" t="n"/>
      <c r="AO677" s="72" t="n"/>
      <c r="AP677" s="70">
        <f>COUNTIF(K677:AO677,"&gt;=0")</f>
        <v/>
      </c>
      <c r="AQ677" s="70">
        <f>IF(AP677&gt;0,SUM(K677:AO677),"")</f>
        <v/>
      </c>
      <c r="AR677" s="70">
        <f>IFERROR(VLOOKUP(A677,Climatologia_PP!A:U,9+Precipitacion!$E$2,FALSE),"")</f>
        <v/>
      </c>
      <c r="AS677" s="70">
        <f>IFERROR((AQ677/AR677)*100,"")</f>
        <v/>
      </c>
      <c r="AT677" s="70">
        <f>IFERROR(IF(AND((AQ677*$I$2*100/(AR677*AP677))&gt;100+3.33*AQ677-AR677*AP677/$I$2,AR677&lt;30),IF(100+3.33*AQ677-AR677*AP677/$I$2&gt;200,200,100+3.33*AQ677-AR677*AP677/$I$2),IF((AQ677*$I$2*100/(AR677*AP677))&lt;100+AQ677-3.33*AR677*AP677/$I$2,100+AQ677-3.33*AR677*AP677/$I$2,IF((AQ677*$I$2*100/(AR677*AP677))&gt;200,200,(AQ677*$I$2*100/(AR677*AP677))))),"")</f>
        <v/>
      </c>
      <c r="AU677" s="70">
        <f>IF(AP677&gt;0,MAX(K677:AO677),"")</f>
        <v/>
      </c>
      <c r="AV677" s="70">
        <f>IFERROR(VLOOKUP(A677,Maximos!A:AQ,8+(Precipitacion!$E$2-1)*3,FALSE),"")</f>
        <v/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7" s="72">
        <f>IFERROR(AU677-AV677,"NA")</f>
        <v/>
      </c>
    </row>
    <row r="678" ht="15" customHeight="1">
      <c r="A678" s="68" t="n">
        <v>21255170</v>
      </c>
      <c r="B678" s="69" t="inlineStr">
        <is>
          <t>Murillo - Aut</t>
        </is>
      </c>
      <c r="C678" s="69" t="inlineStr">
        <is>
          <t>Area Operativa 10 - Tolima</t>
        </is>
      </c>
      <c r="D678" s="70" t="n">
        <v>-75.173277778</v>
      </c>
      <c r="E678" s="70" t="n">
        <v>4.870555556</v>
      </c>
      <c r="F678" s="68" t="n">
        <v>2978</v>
      </c>
      <c r="G678" s="68" t="n">
        <v>73</v>
      </c>
      <c r="H678" s="68" t="n">
        <v>73461</v>
      </c>
      <c r="I678" s="69" t="inlineStr">
        <is>
          <t>Tolima</t>
        </is>
      </c>
      <c r="J678" s="69" t="inlineStr">
        <is>
          <t>Murillo</t>
        </is>
      </c>
      <c r="K678" s="72" t="n">
        <v>23</v>
      </c>
      <c r="L678" s="72" t="n">
        <v>9</v>
      </c>
      <c r="M678" s="72" t="n">
        <v>0</v>
      </c>
      <c r="N678" s="72" t="n">
        <v>0</v>
      </c>
      <c r="O678" s="72" t="n">
        <v>0</v>
      </c>
      <c r="P678" s="72" t="n">
        <v>0</v>
      </c>
      <c r="Q678" s="72" t="n">
        <v>4</v>
      </c>
      <c r="R678" s="72" t="n">
        <v>0</v>
      </c>
      <c r="S678" s="72" t="n">
        <v>0</v>
      </c>
      <c r="T678" s="72" t="n"/>
      <c r="U678" s="72" t="n"/>
      <c r="V678" s="72" t="n"/>
      <c r="W678" s="72" t="n"/>
      <c r="X678" s="72" t="n"/>
      <c r="Y678" s="72" t="n"/>
      <c r="Z678" s="72" t="n"/>
      <c r="AA678" s="72" t="n"/>
      <c r="AB678" s="72" t="n"/>
      <c r="AC678" s="72" t="n"/>
      <c r="AD678" s="72" t="n"/>
      <c r="AE678" s="72" t="n"/>
      <c r="AF678" s="72" t="n"/>
      <c r="AG678" s="72" t="n"/>
      <c r="AH678" s="72" t="n"/>
      <c r="AI678" s="72" t="n"/>
      <c r="AJ678" s="72" t="n"/>
      <c r="AK678" s="72" t="n"/>
      <c r="AL678" s="72" t="n"/>
      <c r="AM678" s="72" t="n"/>
      <c r="AN678" s="72" t="n"/>
      <c r="AO678" s="72" t="n"/>
      <c r="AP678" s="70">
        <f>COUNTIF(K678:AO678,"&gt;=0")</f>
        <v/>
      </c>
      <c r="AQ678" s="70">
        <f>IF(AP678&gt;0,SUM(K678:AO678),"")</f>
        <v/>
      </c>
      <c r="AR678" s="70">
        <f>IFERROR(VLOOKUP(A678,Climatologia_PP!A:U,9+Precipitacion!$E$2,FALSE),"")</f>
        <v/>
      </c>
      <c r="AS678" s="70">
        <f>IFERROR((AQ678/AR678)*100,"")</f>
        <v/>
      </c>
      <c r="AT678" s="70">
        <f>IFERROR(IF(AND((AQ678*$I$2*100/(AR678*AP678))&gt;100+3.33*AQ678-AR678*AP678/$I$2,AR678&lt;30),IF(100+3.33*AQ678-AR678*AP678/$I$2&gt;200,200,100+3.33*AQ678-AR678*AP678/$I$2),IF((AQ678*$I$2*100/(AR678*AP678))&lt;100+AQ678-3.33*AR678*AP678/$I$2,100+AQ678-3.33*AR678*AP678/$I$2,IF((AQ678*$I$2*100/(AR678*AP678))&gt;200,200,(AQ678*$I$2*100/(AR678*AP678))))),"")</f>
        <v/>
      </c>
      <c r="AU678" s="70">
        <f>IF(AP678&gt;0,MAX(K678:AO678),"")</f>
        <v/>
      </c>
      <c r="AV678" s="70">
        <f>IFERROR(VLOOKUP(A678,Maximos!A:AQ,8+(Precipitacion!$E$2-1)*3,FALSE),"")</f>
        <v/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8" s="72">
        <f>IFERROR(AU678-AV678,"NA")</f>
        <v/>
      </c>
    </row>
    <row r="679" ht="15" customHeight="1">
      <c r="A679" s="68" t="n">
        <v>21210020</v>
      </c>
      <c r="B679" s="69" t="inlineStr">
        <is>
          <t>Juntas Las</t>
        </is>
      </c>
      <c r="C679" s="69" t="inlineStr">
        <is>
          <t>Area Operativa 10 - Tolima</t>
        </is>
      </c>
      <c r="D679" s="70" t="n">
        <v>-75.32472222200001</v>
      </c>
      <c r="E679" s="70" t="n">
        <v>4.5566667</v>
      </c>
      <c r="F679" s="68" t="n">
        <v>1914</v>
      </c>
      <c r="G679" s="68" t="n">
        <v>73</v>
      </c>
      <c r="H679" s="68" t="n">
        <v>73001</v>
      </c>
      <c r="I679" s="69" t="inlineStr">
        <is>
          <t>Tolima</t>
        </is>
      </c>
      <c r="J679" s="69" t="inlineStr">
        <is>
          <t>Ibagué</t>
        </is>
      </c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  <c r="AC679" s="72" t="n"/>
      <c r="AD679" s="72" t="n"/>
      <c r="AE679" s="72" t="n"/>
      <c r="AF679" s="72" t="n"/>
      <c r="AG679" s="72" t="n"/>
      <c r="AH679" s="72" t="n"/>
      <c r="AI679" s="72" t="n"/>
      <c r="AJ679" s="72" t="n"/>
      <c r="AK679" s="72" t="n"/>
      <c r="AL679" s="72" t="n"/>
      <c r="AM679" s="72" t="n"/>
      <c r="AN679" s="72" t="n"/>
      <c r="AO679" s="72" t="n"/>
      <c r="AP679" s="70">
        <f>COUNTIF(K679:AO679,"&gt;=0")</f>
        <v/>
      </c>
      <c r="AQ679" s="70">
        <f>IF(AP679&gt;0,SUM(K679:AO679),"")</f>
        <v/>
      </c>
      <c r="AR679" s="70">
        <f>IFERROR(VLOOKUP(A679,Climatologia_PP!A:U,9+Precipitacion!$E$2,FALSE),"")</f>
        <v/>
      </c>
      <c r="AS679" s="70">
        <f>IFERROR((AQ679/AR679)*100,"")</f>
        <v/>
      </c>
      <c r="AT679" s="70">
        <f>IFERROR(IF(AND((AQ679*$I$2*100/(AR679*AP679))&gt;100+3.33*AQ679-AR679*AP679/$I$2,AR679&lt;30),IF(100+3.33*AQ679-AR679*AP679/$I$2&gt;200,200,100+3.33*AQ679-AR679*AP679/$I$2),IF((AQ679*$I$2*100/(AR679*AP679))&lt;100+AQ679-3.33*AR679*AP679/$I$2,100+AQ679-3.33*AR679*AP679/$I$2,IF((AQ679*$I$2*100/(AR679*AP679))&gt;200,200,(AQ679*$I$2*100/(AR679*AP679))))),"")</f>
        <v/>
      </c>
      <c r="AU679" s="70">
        <f>IF(AP679&gt;0,MAX(K679:AO679),"")</f>
        <v/>
      </c>
      <c r="AV679" s="70">
        <f>IFERROR(VLOOKUP(A679,Maximos!A:AQ,8+(Precipitacion!$E$2-1)*3,FALSE),"")</f>
        <v/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>
        <f>IFERROR(AU679-AV679,"NA")</f>
        <v/>
      </c>
    </row>
    <row r="680" ht="15" customHeight="1">
      <c r="A680" s="68" t="n">
        <v>23035020</v>
      </c>
      <c r="B680" s="69" t="inlineStr">
        <is>
          <t>Aeropuerto Palanquero</t>
        </is>
      </c>
      <c r="C680" s="69" t="inlineStr">
        <is>
          <t>Area Operativa 10 - Tolima</t>
        </is>
      </c>
      <c r="D680" s="70" t="n">
        <v>-74.65472222</v>
      </c>
      <c r="E680" s="70" t="n">
        <v>5.471388889</v>
      </c>
      <c r="F680" s="68" t="n">
        <v>172</v>
      </c>
      <c r="G680" s="68" t="n">
        <v>25</v>
      </c>
      <c r="H680" s="68" t="n">
        <v>25572</v>
      </c>
      <c r="I680" s="69" t="inlineStr">
        <is>
          <t>Cundinamarca</t>
        </is>
      </c>
      <c r="J680" s="69" t="inlineStr">
        <is>
          <t>Puerto Salgar</t>
        </is>
      </c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  <c r="Z680" s="72" t="n"/>
      <c r="AA680" s="72" t="n"/>
      <c r="AB680" s="72" t="n"/>
      <c r="AC680" s="72" t="n"/>
      <c r="AD680" s="72" t="n"/>
      <c r="AE680" s="72" t="n"/>
      <c r="AF680" s="72" t="n"/>
      <c r="AG680" s="72" t="n"/>
      <c r="AH680" s="72" t="n"/>
      <c r="AI680" s="72" t="n"/>
      <c r="AJ680" s="72" t="n"/>
      <c r="AK680" s="72" t="n"/>
      <c r="AL680" s="72" t="n"/>
      <c r="AM680" s="72" t="n"/>
      <c r="AN680" s="72" t="n"/>
      <c r="AO680" s="72" t="n"/>
      <c r="AP680" s="70">
        <f>COUNTIF(K680:AO680,"&gt;=0")</f>
        <v/>
      </c>
      <c r="AQ680" s="70">
        <f>IF(AP680&gt;0,SUM(K680:AO680),"")</f>
        <v/>
      </c>
      <c r="AR680" s="70">
        <f>IFERROR(VLOOKUP(A680,Climatologia_PP!A:U,9+Precipitacion!$E$2,FALSE),"")</f>
        <v/>
      </c>
      <c r="AS680" s="70">
        <f>IFERROR((AQ680/AR680)*100,"")</f>
        <v/>
      </c>
      <c r="AT680" s="70">
        <f>IFERROR(IF(AND((AQ680*$I$2*100/(AR680*AP680))&gt;100+3.33*AQ680-AR680*AP680/$I$2,AR680&lt;30),IF(100+3.33*AQ680-AR680*AP680/$I$2&gt;200,200,100+3.33*AQ680-AR680*AP680/$I$2),IF((AQ680*$I$2*100/(AR680*AP680))&lt;100+AQ680-3.33*AR680*AP680/$I$2,100+AQ680-3.33*AR680*AP680/$I$2,IF((AQ680*$I$2*100/(AR680*AP680))&gt;200,200,(AQ680*$I$2*100/(AR680*AP680))))),"")</f>
        <v/>
      </c>
      <c r="AU680" s="70">
        <f>IF(AP680&gt;0,MAX(K680:AO680),"")</f>
        <v/>
      </c>
      <c r="AV680" s="70">
        <f>IFERROR(VLOOKUP(A680,Maximos!A:AQ,8+(Precipitacion!$E$2-1)*3,FALSE),"")</f>
        <v/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>
        <f>IFERROR(AU680-AV680,"NA")</f>
        <v/>
      </c>
    </row>
    <row r="681" ht="15" customHeight="1">
      <c r="A681" s="68" t="n">
        <v>21237010</v>
      </c>
      <c r="B681" s="69" t="inlineStr">
        <is>
          <t>Narino - Aut</t>
        </is>
      </c>
      <c r="C681" s="69" t="inlineStr">
        <is>
          <t>Area Operativa 10 - Tolima</t>
        </is>
      </c>
      <c r="D681" s="70" t="n">
        <v>-74.838375</v>
      </c>
      <c r="E681" s="70" t="n">
        <v>4.387777778</v>
      </c>
      <c r="F681" s="68" t="n">
        <v>277</v>
      </c>
      <c r="G681" s="68" t="n">
        <v>25</v>
      </c>
      <c r="H681" s="68" t="n">
        <v>25483</v>
      </c>
      <c r="I681" s="69" t="inlineStr">
        <is>
          <t>Cundinamarca</t>
        </is>
      </c>
      <c r="J681" s="69" t="inlineStr">
        <is>
          <t>Nariño</t>
        </is>
      </c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  <c r="AC681" s="72" t="n"/>
      <c r="AD681" s="72" t="n"/>
      <c r="AE681" s="72" t="n"/>
      <c r="AF681" s="72" t="n"/>
      <c r="AG681" s="72" t="n"/>
      <c r="AH681" s="72" t="n"/>
      <c r="AI681" s="72" t="n"/>
      <c r="AJ681" s="72" t="n"/>
      <c r="AK681" s="72" t="n"/>
      <c r="AL681" s="72" t="n"/>
      <c r="AM681" s="72" t="n"/>
      <c r="AN681" s="72" t="n"/>
      <c r="AO681" s="72" t="n"/>
      <c r="AP681" s="70">
        <f>COUNTIF(K681:AO681,"&gt;=0")</f>
        <v/>
      </c>
      <c r="AQ681" s="70">
        <f>IF(AP681&gt;0,SUM(K681:AO681),"")</f>
        <v/>
      </c>
      <c r="AR681" s="70">
        <f>IFERROR(VLOOKUP(A681,Climatologia_PP!A:U,9+Precipitacion!$E$2,FALSE),"")</f>
        <v/>
      </c>
      <c r="AS681" s="70">
        <f>IFERROR((AQ681/AR681)*100,"")</f>
        <v/>
      </c>
      <c r="AT681" s="70">
        <f>IFERROR(IF(AND((AQ681*$I$2*100/(AR681*AP681))&gt;100+3.33*AQ681-AR681*AP681/$I$2,AR681&lt;30),IF(100+3.33*AQ681-AR681*AP681/$I$2&gt;200,200,100+3.33*AQ681-AR681*AP681/$I$2),IF((AQ681*$I$2*100/(AR681*AP681))&lt;100+AQ681-3.33*AR681*AP681/$I$2,100+AQ681-3.33*AR681*AP681/$I$2,IF((AQ681*$I$2*100/(AR681*AP681))&gt;200,200,(AQ681*$I$2*100/(AR681*AP681))))),"")</f>
        <v/>
      </c>
      <c r="AU681" s="70">
        <f>IF(AP681&gt;0,MAX(K681:AO681),"")</f>
        <v/>
      </c>
      <c r="AV681" s="70">
        <f>IFERROR(VLOOKUP(A681,Maximos!A:AQ,8+(Precipitacion!$E$2-1)*3,FALSE),"")</f>
        <v/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>
        <f>IFERROR(AU681-AV681,"NA")</f>
        <v/>
      </c>
    </row>
    <row r="682" ht="15" customHeight="1">
      <c r="A682" s="68" t="n">
        <v>21137010</v>
      </c>
      <c r="B682" s="69" t="inlineStr">
        <is>
          <t>Purificacion - Aut</t>
        </is>
      </c>
      <c r="C682" s="69" t="inlineStr">
        <is>
          <t>Area Operativa 10 - Tolima</t>
        </is>
      </c>
      <c r="D682" s="70" t="n">
        <v>-74.93577778</v>
      </c>
      <c r="E682" s="70" t="n">
        <v>3.849527778</v>
      </c>
      <c r="F682" s="68" t="n">
        <v>293</v>
      </c>
      <c r="G682" s="68" t="n">
        <v>73</v>
      </c>
      <c r="H682" s="68" t="n">
        <v>73585</v>
      </c>
      <c r="I682" s="69" t="inlineStr">
        <is>
          <t>Tolima</t>
        </is>
      </c>
      <c r="J682" s="69" t="inlineStr">
        <is>
          <t>Purificación</t>
        </is>
      </c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  <c r="Z682" s="72" t="n"/>
      <c r="AA682" s="72" t="n"/>
      <c r="AB682" s="72" t="n"/>
      <c r="AC682" s="72" t="n"/>
      <c r="AD682" s="72" t="n"/>
      <c r="AE682" s="72" t="n"/>
      <c r="AF682" s="72" t="n"/>
      <c r="AG682" s="72" t="n"/>
      <c r="AH682" s="72" t="n"/>
      <c r="AI682" s="72" t="n"/>
      <c r="AJ682" s="72" t="n"/>
      <c r="AK682" s="72" t="n"/>
      <c r="AL682" s="72" t="n"/>
      <c r="AM682" s="72" t="n"/>
      <c r="AN682" s="72" t="n"/>
      <c r="AO682" s="72" t="n"/>
      <c r="AP682" s="70">
        <f>COUNTIF(K682:AO682,"&gt;=0")</f>
        <v/>
      </c>
      <c r="AQ682" s="70">
        <f>IF(AP682&gt;0,SUM(K682:AO682),"")</f>
        <v/>
      </c>
      <c r="AR682" s="70">
        <f>IFERROR(VLOOKUP(A682,Climatologia_PP!A:U,9+Precipitacion!$E$2,FALSE),"")</f>
        <v/>
      </c>
      <c r="AS682" s="70">
        <f>IFERROR((AQ682/AR682)*100,"")</f>
        <v/>
      </c>
      <c r="AT682" s="70">
        <f>IFERROR(IF(AND((AQ682*$I$2*100/(AR682*AP682))&gt;100+3.33*AQ682-AR682*AP682/$I$2,AR682&lt;30),IF(100+3.33*AQ682-AR682*AP682/$I$2&gt;200,200,100+3.33*AQ682-AR682*AP682/$I$2),IF((AQ682*$I$2*100/(AR682*AP682))&lt;100+AQ682-3.33*AR682*AP682/$I$2,100+AQ682-3.33*AR682*AP682/$I$2,IF((AQ682*$I$2*100/(AR682*AP682))&gt;200,200,(AQ682*$I$2*100/(AR682*AP682))))),"")</f>
        <v/>
      </c>
      <c r="AU682" s="70">
        <f>IF(AP682&gt;0,MAX(K682:AO682),"")</f>
        <v/>
      </c>
      <c r="AV682" s="70">
        <f>IFERROR(VLOOKUP(A682,Maximos!A:AQ,8+(Precipitacion!$E$2-1)*3,FALSE),"")</f>
        <v/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>
        <f>IFERROR(AU682-AV682,"NA")</f>
        <v/>
      </c>
    </row>
    <row r="683" ht="15" customHeight="1">
      <c r="A683" s="68" t="n">
        <v>23060370</v>
      </c>
      <c r="B683" s="69" t="inlineStr">
        <is>
          <t>La Estancia</t>
        </is>
      </c>
      <c r="C683" s="69" t="inlineStr">
        <is>
          <t>Area Operativa 11 - Cundinamarca-Amazonas</t>
        </is>
      </c>
      <c r="D683" s="70" t="n">
        <v>-74.36666667</v>
      </c>
      <c r="E683" s="70" t="n">
        <v>4.966666667</v>
      </c>
      <c r="F683" s="68" t="n">
        <v>1280</v>
      </c>
      <c r="G683" s="68" t="n">
        <v>25</v>
      </c>
      <c r="H683" s="68" t="n">
        <v>25402</v>
      </c>
      <c r="I683" s="69" t="inlineStr">
        <is>
          <t>Cundinamarca</t>
        </is>
      </c>
      <c r="J683" s="69" t="inlineStr">
        <is>
          <t>La Vega</t>
        </is>
      </c>
      <c r="K683" s="72" t="n">
        <v>0</v>
      </c>
      <c r="L683" s="72" t="n">
        <v>0</v>
      </c>
      <c r="M683" s="72" t="n">
        <v>0</v>
      </c>
      <c r="N683" s="72" t="n">
        <v>0</v>
      </c>
      <c r="O683" s="72" t="n">
        <v/>
      </c>
      <c r="P683" s="72" t="n">
        <v>0</v>
      </c>
      <c r="Q683" s="72" t="n">
        <v>0</v>
      </c>
      <c r="R683" s="72" t="n">
        <v>0</v>
      </c>
      <c r="S683" s="72" t="n">
        <v>0</v>
      </c>
      <c r="T683" s="72" t="n"/>
      <c r="U683" s="72" t="n"/>
      <c r="V683" s="72" t="n"/>
      <c r="W683" s="72" t="n"/>
      <c r="X683" s="72" t="n"/>
      <c r="Y683" s="72" t="n"/>
      <c r="Z683" s="72" t="n"/>
      <c r="AA683" s="72" t="n"/>
      <c r="AB683" s="72" t="n"/>
      <c r="AC683" s="72" t="n"/>
      <c r="AD683" s="72" t="n"/>
      <c r="AE683" s="72" t="n"/>
      <c r="AF683" s="72" t="n"/>
      <c r="AG683" s="72" t="n"/>
      <c r="AH683" s="72" t="n"/>
      <c r="AI683" s="72" t="n"/>
      <c r="AJ683" s="72" t="n"/>
      <c r="AK683" s="72" t="n"/>
      <c r="AL683" s="72" t="n"/>
      <c r="AM683" s="72" t="n"/>
      <c r="AN683" s="72" t="n"/>
      <c r="AO683" s="72" t="n"/>
      <c r="AP683" s="70">
        <f>COUNTIF(K683:AO683,"&gt;=0")</f>
        <v/>
      </c>
      <c r="AQ683" s="70">
        <f>IF(AP683&gt;0,SUM(K683:AO683),"")</f>
        <v/>
      </c>
      <c r="AR683" s="70">
        <f>IFERROR(VLOOKUP(A683,Climatologia_PP!A:U,9+Precipitacion!$E$2,FALSE),"")</f>
        <v/>
      </c>
      <c r="AS683" s="70">
        <f>IFERROR((AQ683/AR683)*100,"")</f>
        <v/>
      </c>
      <c r="AT683" s="70">
        <f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>IF(AP683&gt;0,MAX(K683:AO683),"")</f>
        <v/>
      </c>
      <c r="AV683" s="70">
        <f>IFERROR(VLOOKUP(A683,Maximos!A:AQ,8+(Precipitacion!$E$2-1)*3,FALSE),"")</f>
        <v/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3" s="72">
        <f>IFERROR(AU683-AV683,"NA")</f>
        <v/>
      </c>
    </row>
    <row r="684" ht="15" customHeight="1">
      <c r="A684" s="68" t="n">
        <v>21230120</v>
      </c>
      <c r="B684" s="69" t="inlineStr">
        <is>
          <t>La Belleza</t>
        </is>
      </c>
      <c r="C684" s="69" t="inlineStr">
        <is>
          <t>Area Operativa 11 - Cundinamarca-Amazonas</t>
        </is>
      </c>
      <c r="D684" s="70" t="n">
        <v>-74.58111110999999</v>
      </c>
      <c r="E684" s="70" t="n">
        <v>4.985388889</v>
      </c>
      <c r="F684" s="68" t="n">
        <v>1200</v>
      </c>
      <c r="G684" s="68" t="n">
        <v>25</v>
      </c>
      <c r="H684" s="68" t="n">
        <v>25168</v>
      </c>
      <c r="I684" s="69" t="inlineStr">
        <is>
          <t>Cundinamarca</t>
        </is>
      </c>
      <c r="J684" s="69" t="inlineStr">
        <is>
          <t>Chaguaní</t>
        </is>
      </c>
      <c r="K684" s="72" t="n">
        <v>11</v>
      </c>
      <c r="L684" s="72" t="n">
        <v>0</v>
      </c>
      <c r="M684" s="72" t="n">
        <v>0</v>
      </c>
      <c r="N684" s="72" t="n">
        <v>0</v>
      </c>
      <c r="O684" s="72" t="n">
        <v>0</v>
      </c>
      <c r="P684" s="72" t="n">
        <v>0</v>
      </c>
      <c r="Q684" s="72" t="n">
        <v>0</v>
      </c>
      <c r="R684" s="72" t="n">
        <v>0</v>
      </c>
      <c r="S684" s="72" t="n">
        <v>0</v>
      </c>
      <c r="T684" s="72" t="n"/>
      <c r="U684" s="72" t="n"/>
      <c r="V684" s="72" t="n"/>
      <c r="W684" s="72" t="n"/>
      <c r="X684" s="72" t="n"/>
      <c r="Y684" s="72" t="n"/>
      <c r="Z684" s="72" t="n"/>
      <c r="AA684" s="72" t="n"/>
      <c r="AB684" s="72" t="n"/>
      <c r="AC684" s="72" t="n"/>
      <c r="AD684" s="72" t="n"/>
      <c r="AE684" s="72" t="n"/>
      <c r="AF684" s="72" t="n"/>
      <c r="AG684" s="72" t="n"/>
      <c r="AH684" s="72" t="n"/>
      <c r="AI684" s="72" t="n"/>
      <c r="AJ684" s="72" t="n"/>
      <c r="AK684" s="72" t="n"/>
      <c r="AL684" s="72" t="n"/>
      <c r="AM684" s="72" t="n"/>
      <c r="AN684" s="72" t="n"/>
      <c r="AO684" s="72" t="n"/>
      <c r="AP684" s="70">
        <f>COUNTIF(K684:AO684,"&gt;=0")</f>
        <v/>
      </c>
      <c r="AQ684" s="70">
        <f>IF(AP684&gt;0,SUM(K684:AO684),"")</f>
        <v/>
      </c>
      <c r="AR684" s="70">
        <f>IFERROR(VLOOKUP(A684,Climatologia_PP!A:U,9+Precipitacion!$E$2,FALSE),"")</f>
        <v/>
      </c>
      <c r="AS684" s="70">
        <f>IFERROR((AQ684/AR684)*100,"")</f>
        <v/>
      </c>
      <c r="AT684" s="70">
        <f>IFERROR(IF(AND((AQ684*$I$2*100/(AR684*AP684))&gt;100+3.33*AQ684-AR684*AP684/$I$2,AR684&lt;30),IF(100+3.33*AQ684-AR684*AP684/$I$2&gt;200,200,100+3.33*AQ684-AR684*AP684/$I$2),IF((AQ684*$I$2*100/(AR684*AP684))&lt;100+AQ684-3.33*AR684*AP684/$I$2,100+AQ684-3.33*AR684*AP684/$I$2,IF((AQ684*$I$2*100/(AR684*AP684))&gt;200,200,(AQ684*$I$2*100/(AR684*AP684))))),"")</f>
        <v/>
      </c>
      <c r="AU684" s="70">
        <f>IF(AP684&gt;0,MAX(K684:AO684),"")</f>
        <v/>
      </c>
      <c r="AV684" s="70">
        <f>IFERROR(VLOOKUP(A684,Maximos!A:AQ,8+(Precipitacion!$E$2-1)*3,FALSE),"")</f>
        <v/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4" s="72">
        <f>IFERROR(AU684-AV684,"NA")</f>
        <v/>
      </c>
    </row>
    <row r="685" ht="15" customHeight="1">
      <c r="A685" s="68" t="n">
        <v>21205710</v>
      </c>
      <c r="B685" s="69" t="inlineStr">
        <is>
          <t>Jardin Botanico</t>
        </is>
      </c>
      <c r="C685" s="69" t="inlineStr">
        <is>
          <t>Area Operativa 11 - Cundinamarca-Amazonas</t>
        </is>
      </c>
      <c r="D685" s="70" t="n">
        <v>-74.101034</v>
      </c>
      <c r="E685" s="70" t="n">
        <v>4.667867</v>
      </c>
      <c r="F685" s="68" t="n">
        <v>2552</v>
      </c>
      <c r="G685" s="68" t="n">
        <v>11</v>
      </c>
      <c r="H685" s="68" t="n">
        <v>11001</v>
      </c>
      <c r="I685" s="69" t="inlineStr">
        <is>
          <t>Bogotá, D.C.</t>
        </is>
      </c>
      <c r="J685" s="69" t="inlineStr">
        <is>
          <t>Bogotá, D.C.</t>
        </is>
      </c>
      <c r="K685" s="72" t="n">
        <v>1</v>
      </c>
      <c r="L685" s="72" t="n">
        <v>0</v>
      </c>
      <c r="M685" s="72" t="n">
        <v>0</v>
      </c>
      <c r="N685" s="72" t="n">
        <v>0</v>
      </c>
      <c r="O685" s="72" t="n">
        <v>0</v>
      </c>
      <c r="P685" s="72" t="n">
        <v>1</v>
      </c>
      <c r="Q685" s="72" t="n">
        <v>0</v>
      </c>
      <c r="R685" s="72" t="n">
        <v>0</v>
      </c>
      <c r="S685" s="72" t="n">
        <v>0</v>
      </c>
      <c r="T685" s="72" t="n"/>
      <c r="U685" s="72" t="n"/>
      <c r="V685" s="72" t="n"/>
      <c r="W685" s="72" t="n"/>
      <c r="X685" s="72" t="n"/>
      <c r="Y685" s="72" t="n"/>
      <c r="Z685" s="72" t="n"/>
      <c r="AA685" s="72" t="n"/>
      <c r="AB685" s="72" t="n"/>
      <c r="AC685" s="72" t="n"/>
      <c r="AD685" s="72" t="n"/>
      <c r="AE685" s="72" t="n"/>
      <c r="AF685" s="72" t="n"/>
      <c r="AG685" s="72" t="n"/>
      <c r="AH685" s="72" t="n"/>
      <c r="AI685" s="72" t="n"/>
      <c r="AJ685" s="72" t="n"/>
      <c r="AK685" s="72" t="n"/>
      <c r="AL685" s="72" t="n"/>
      <c r="AM685" s="72" t="n"/>
      <c r="AN685" s="72" t="n"/>
      <c r="AO685" s="72" t="n"/>
      <c r="AP685" s="70">
        <f>COUNTIF(K685:AO685,"&gt;=0")</f>
        <v/>
      </c>
      <c r="AQ685" s="70">
        <f>IF(AP685&gt;0,SUM(K685:AO685),"")</f>
        <v/>
      </c>
      <c r="AR685" s="70">
        <f>IFERROR(VLOOKUP(A685,Climatologia_PP!A:U,9+Precipitacion!$E$2,FALSE),"")</f>
        <v/>
      </c>
      <c r="AS685" s="70">
        <f>IFERROR((AQ685/AR685)*100,"")</f>
        <v/>
      </c>
      <c r="AT685" s="70">
        <f>IFERROR(IF(AND((AQ685*$I$2*100/(AR685*AP685))&gt;100+3.33*AQ685-AR685*AP685/$I$2,AR685&lt;30),IF(100+3.33*AQ685-AR685*AP685/$I$2&gt;200,200,100+3.33*AQ685-AR685*AP685/$I$2),IF((AQ685*$I$2*100/(AR685*AP685))&lt;100+AQ685-3.33*AR685*AP685/$I$2,100+AQ685-3.33*AR685*AP685/$I$2,IF((AQ685*$I$2*100/(AR685*AP685))&gt;200,200,(AQ685*$I$2*100/(AR685*AP685))))),"")</f>
        <v/>
      </c>
      <c r="AU685" s="70">
        <f>IF(AP685&gt;0,MAX(K685:AO685),"")</f>
        <v/>
      </c>
      <c r="AV685" s="70">
        <f>IFERROR(VLOOKUP(A685,Maximos!A:AQ,8+(Precipitacion!$E$2-1)*3,FALSE),"")</f>
        <v/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5" s="72">
        <f>IFERROR(AU685-AV685,"NA")</f>
        <v/>
      </c>
    </row>
    <row r="686" ht="15" customHeight="1">
      <c r="A686" s="68" t="n">
        <v>21202280</v>
      </c>
      <c r="B686" s="69" t="inlineStr">
        <is>
          <t>Sede Ideam Calle 25D Kra</t>
        </is>
      </c>
      <c r="C686" s="69" t="inlineStr">
        <is>
          <t>Area Operativa 11 - Cundinamarca-Amazonas</t>
        </is>
      </c>
      <c r="D686" s="70" t="n">
        <v>-74.129</v>
      </c>
      <c r="E686" s="70" t="n">
        <v>4.684</v>
      </c>
      <c r="F686" s="68" t="n">
        <v>2589</v>
      </c>
      <c r="G686" s="68" t="n">
        <v>11</v>
      </c>
      <c r="H686" s="68" t="n">
        <v>11001</v>
      </c>
      <c r="I686" s="69" t="inlineStr">
        <is>
          <t>Bogotá, D.C.</t>
        </is>
      </c>
      <c r="J686" s="69" t="inlineStr">
        <is>
          <t>Bogotá, D.C.</t>
        </is>
      </c>
      <c r="K686" s="72" t="n">
        <v>1.7</v>
      </c>
      <c r="L686" s="72" t="n">
        <v>0</v>
      </c>
      <c r="M686" s="72" t="n">
        <v>0</v>
      </c>
      <c r="N686" s="72" t="n">
        <v>0</v>
      </c>
      <c r="O686" s="72" t="n">
        <v>0</v>
      </c>
      <c r="P686" s="72" t="n">
        <v>0</v>
      </c>
      <c r="Q686" s="72" t="n">
        <v>0</v>
      </c>
      <c r="R686" s="72" t="n">
        <v>0</v>
      </c>
      <c r="S686" s="72" t="n">
        <v>0</v>
      </c>
      <c r="T686" s="72" t="n"/>
      <c r="U686" s="72" t="n"/>
      <c r="V686" s="72" t="n"/>
      <c r="W686" s="72" t="n"/>
      <c r="X686" s="72" t="n"/>
      <c r="Y686" s="72" t="n"/>
      <c r="Z686" s="72" t="n"/>
      <c r="AA686" s="72" t="n"/>
      <c r="AB686" s="72" t="n"/>
      <c r="AC686" s="72" t="n"/>
      <c r="AD686" s="72" t="n"/>
      <c r="AE686" s="72" t="n"/>
      <c r="AF686" s="72" t="n"/>
      <c r="AG686" s="72" t="n"/>
      <c r="AH686" s="72" t="n"/>
      <c r="AI686" s="72" t="n"/>
      <c r="AJ686" s="72" t="n"/>
      <c r="AK686" s="72" t="n"/>
      <c r="AL686" s="72" t="n"/>
      <c r="AM686" s="72" t="n"/>
      <c r="AN686" s="72" t="n"/>
      <c r="AO686" s="72" t="n"/>
      <c r="AP686" s="70">
        <f>COUNTIF(K686:AO686,"&gt;=0")</f>
        <v/>
      </c>
      <c r="AQ686" s="70">
        <f>IF(AP686&gt;0,SUM(K686:AO686),"")</f>
        <v/>
      </c>
      <c r="AR686" s="70">
        <f>IFERROR(VLOOKUP(A686,Climatologia_PP!A:U,9+Precipitacion!$E$2,FALSE),"")</f>
        <v/>
      </c>
      <c r="AS686" s="70">
        <f>IFERROR((AQ686/AR686)*100,"")</f>
        <v/>
      </c>
      <c r="AT686" s="70">
        <f>IFERROR(IF(AND((AQ686*$I$2*100/(AR686*AP686))&gt;100+3.33*AQ686-AR686*AP686/$I$2,AR686&lt;30),IF(100+3.33*AQ686-AR686*AP686/$I$2&gt;200,200,100+3.33*AQ686-AR686*AP686/$I$2),IF((AQ686*$I$2*100/(AR686*AP686))&lt;100+AQ686-3.33*AR686*AP686/$I$2,100+AQ686-3.33*AR686*AP686/$I$2,IF((AQ686*$I$2*100/(AR686*AP686))&gt;200,200,(AQ686*$I$2*100/(AR686*AP686))))),"")</f>
        <v/>
      </c>
      <c r="AU686" s="70">
        <f>IF(AP686&gt;0,MAX(K686:AO686),"")</f>
        <v/>
      </c>
      <c r="AV686" s="70">
        <f>IFERROR(VLOOKUP(A686,Maximos!A:AQ,8+(Precipitacion!$E$2-1)*3,FALSE),"")</f>
        <v/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6" s="72">
        <f>IFERROR(AU686-AV686,"NA")</f>
        <v/>
      </c>
    </row>
    <row r="687" ht="15" customHeight="1">
      <c r="A687" s="68" t="n">
        <v>21201640</v>
      </c>
      <c r="B687" s="69" t="inlineStr">
        <is>
          <t>Granja Villapinzon</t>
        </is>
      </c>
      <c r="C687" s="69" t="inlineStr">
        <is>
          <t>Area Operativa 11 - Cundinamarca-Amazonas</t>
        </is>
      </c>
      <c r="D687" s="70" t="n">
        <v>-73.59086111000001</v>
      </c>
      <c r="E687" s="70" t="n">
        <v>5.26375</v>
      </c>
      <c r="F687" s="68" t="n">
        <v>2745</v>
      </c>
      <c r="G687" s="68" t="n">
        <v>25</v>
      </c>
      <c r="H687" s="68" t="n">
        <v>25873</v>
      </c>
      <c r="I687" s="69" t="inlineStr">
        <is>
          <t>Cundinamarca</t>
        </is>
      </c>
      <c r="J687" s="69" t="inlineStr">
        <is>
          <t>Villapinzón</t>
        </is>
      </c>
      <c r="K687" s="72" t="n">
        <v>7.8</v>
      </c>
      <c r="L687" s="72" t="n">
        <v>0</v>
      </c>
      <c r="M687" s="72" t="n">
        <v>1.5</v>
      </c>
      <c r="N687" s="72" t="n">
        <v>3.5</v>
      </c>
      <c r="O687" s="72" t="n">
        <v>0.4</v>
      </c>
      <c r="P687" s="72" t="n">
        <v>0</v>
      </c>
      <c r="Q687" s="72" t="n">
        <v>0</v>
      </c>
      <c r="R687" s="72" t="n">
        <v>0</v>
      </c>
      <c r="S687" s="72" t="n">
        <v>9</v>
      </c>
      <c r="T687" s="72" t="n"/>
      <c r="U687" s="72" t="n"/>
      <c r="V687" s="72" t="n"/>
      <c r="W687" s="72" t="n"/>
      <c r="X687" s="72" t="n"/>
      <c r="Y687" s="72" t="n"/>
      <c r="Z687" s="72" t="n"/>
      <c r="AA687" s="72" t="n"/>
      <c r="AB687" s="72" t="n"/>
      <c r="AC687" s="72" t="n"/>
      <c r="AD687" s="72" t="n"/>
      <c r="AE687" s="72" t="n"/>
      <c r="AF687" s="72" t="n"/>
      <c r="AG687" s="72" t="n"/>
      <c r="AH687" s="72" t="n"/>
      <c r="AI687" s="72" t="n"/>
      <c r="AJ687" s="72" t="n"/>
      <c r="AK687" s="72" t="n"/>
      <c r="AL687" s="72" t="n"/>
      <c r="AM687" s="72" t="n"/>
      <c r="AN687" s="72" t="n"/>
      <c r="AO687" s="72" t="n"/>
      <c r="AP687" s="70">
        <f>COUNTIF(K687:AO687,"&gt;=0")</f>
        <v/>
      </c>
      <c r="AQ687" s="70">
        <f>IF(AP687&gt;0,SUM(K687:AO687),"")</f>
        <v/>
      </c>
      <c r="AR687" s="70">
        <f>IFERROR(VLOOKUP(A687,Climatologia_PP!A:U,9+Precipitacion!$E$2,FALSE),"")</f>
        <v/>
      </c>
      <c r="AS687" s="70">
        <f>IFERROR((AQ687/AR687)*100,"")</f>
        <v/>
      </c>
      <c r="AT687" s="70">
        <f>IFERROR(IF(AND((AQ687*$I$2*100/(AR687*AP687))&gt;100+3.33*AQ687-AR687*AP687/$I$2,AR687&lt;30),IF(100+3.33*AQ687-AR687*AP687/$I$2&gt;200,200,100+3.33*AQ687-AR687*AP687/$I$2),IF((AQ687*$I$2*100/(AR687*AP687))&lt;100+AQ687-3.33*AR687*AP687/$I$2,100+AQ687-3.33*AR687*AP687/$I$2,IF((AQ687*$I$2*100/(AR687*AP687))&gt;200,200,(AQ687*$I$2*100/(AR687*AP687))))),"")</f>
        <v/>
      </c>
      <c r="AU687" s="70">
        <f>IF(AP687&gt;0,MAX(K687:AO687),"")</f>
        <v/>
      </c>
      <c r="AV687" s="70">
        <f>IFERROR(VLOOKUP(A687,Maximos!A:AQ,8+(Precipitacion!$E$2-1)*3,FALSE),"")</f>
        <v/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7" s="72">
        <f>IFERROR(AU687-AV687,"NA")</f>
        <v/>
      </c>
    </row>
    <row r="688" ht="15" customHeight="1">
      <c r="A688" s="68" t="n">
        <v>24010070</v>
      </c>
      <c r="B688" s="69" t="inlineStr">
        <is>
          <t>Leticia</t>
        </is>
      </c>
      <c r="C688" s="69" t="inlineStr">
        <is>
          <t>Area Operativa 11 - Cundinamarca-Amazonas</t>
        </is>
      </c>
      <c r="D688" s="70" t="n">
        <v>-73.70975</v>
      </c>
      <c r="E688" s="70" t="n">
        <v>5.303194444</v>
      </c>
      <c r="F688" s="68" t="n">
        <v>2650</v>
      </c>
      <c r="G688" s="68" t="n">
        <v>25</v>
      </c>
      <c r="H688" s="68" t="n">
        <v>25407</v>
      </c>
      <c r="I688" s="69" t="inlineStr">
        <is>
          <t>Cundinamarca</t>
        </is>
      </c>
      <c r="J688" s="69" t="inlineStr">
        <is>
          <t>Lenguazaque</t>
        </is>
      </c>
      <c r="K688" s="72" t="n">
        <v>8.300000000000001</v>
      </c>
      <c r="L688" s="72" t="n">
        <v>0</v>
      </c>
      <c r="M688" s="72" t="n">
        <v>0.2</v>
      </c>
      <c r="N688" s="72" t="n">
        <v>3.4</v>
      </c>
      <c r="O688" s="72" t="n">
        <v>0.5</v>
      </c>
      <c r="P688" s="72" t="n">
        <v>0</v>
      </c>
      <c r="Q688" s="72" t="n">
        <v>0</v>
      </c>
      <c r="R688" s="72" t="n">
        <v>0</v>
      </c>
      <c r="S688" s="72" t="n">
        <v>3.1</v>
      </c>
      <c r="T688" s="72" t="n"/>
      <c r="U688" s="72" t="n"/>
      <c r="V688" s="72" t="n"/>
      <c r="W688" s="72" t="n"/>
      <c r="X688" s="72" t="n"/>
      <c r="Y688" s="72" t="n"/>
      <c r="Z688" s="72" t="n"/>
      <c r="AA688" s="72" t="n"/>
      <c r="AB688" s="72" t="n"/>
      <c r="AC688" s="72" t="n"/>
      <c r="AD688" s="72" t="n"/>
      <c r="AE688" s="72" t="n"/>
      <c r="AF688" s="72" t="n"/>
      <c r="AG688" s="72" t="n"/>
      <c r="AH688" s="72" t="n"/>
      <c r="AI688" s="72" t="n"/>
      <c r="AJ688" s="72" t="n"/>
      <c r="AK688" s="72" t="n"/>
      <c r="AL688" s="72" t="n"/>
      <c r="AM688" s="72" t="n"/>
      <c r="AN688" s="72" t="n"/>
      <c r="AO688" s="72" t="n"/>
      <c r="AP688" s="70">
        <f>COUNTIF(K688:AO688,"&gt;=0")</f>
        <v/>
      </c>
      <c r="AQ688" s="70">
        <f>IF(AP688&gt;0,SUM(K688:AO688),"")</f>
        <v/>
      </c>
      <c r="AR688" s="70">
        <f>IFERROR(VLOOKUP(A688,Climatologia_PP!A:U,9+Precipitacion!$E$2,FALSE),"")</f>
        <v/>
      </c>
      <c r="AS688" s="70">
        <f>IFERROR((AQ688/AR688)*100,"")</f>
        <v/>
      </c>
      <c r="AT688" s="70">
        <f>IFERROR(IF(AND((AQ688*$I$2*100/(AR688*AP688))&gt;100+3.33*AQ688-AR688*AP688/$I$2,AR688&lt;30),IF(100+3.33*AQ688-AR688*AP688/$I$2&gt;200,200,100+3.33*AQ688-AR688*AP688/$I$2),IF((AQ688*$I$2*100/(AR688*AP688))&lt;100+AQ688-3.33*AR688*AP688/$I$2,100+AQ688-3.33*AR688*AP688/$I$2,IF((AQ688*$I$2*100/(AR688*AP688))&gt;200,200,(AQ688*$I$2*100/(AR688*AP688))))),"")</f>
        <v/>
      </c>
      <c r="AU688" s="70">
        <f>IF(AP688&gt;0,MAX(K688:AO688),"")</f>
        <v/>
      </c>
      <c r="AV688" s="70">
        <f>IFERROR(VLOOKUP(A688,Maximos!A:AQ,8+(Precipitacion!$E$2-1)*3,FALSE),"")</f>
        <v/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8" s="72">
        <f>IFERROR(AU688-AV688,"NA")</f>
        <v/>
      </c>
    </row>
    <row r="689" ht="15" customHeight="1">
      <c r="A689" s="68" t="n">
        <v>23060170</v>
      </c>
      <c r="B689" s="69" t="inlineStr">
        <is>
          <t>La Palma</t>
        </is>
      </c>
      <c r="C689" s="69" t="inlineStr">
        <is>
          <t>Area Operativa 11 - Cundinamarca-Amazonas</t>
        </is>
      </c>
      <c r="D689" s="70" t="n">
        <v>-74.38911111</v>
      </c>
      <c r="E689" s="70" t="n">
        <v>5.349361111</v>
      </c>
      <c r="F689" s="68" t="n">
        <v>1462</v>
      </c>
      <c r="G689" s="68" t="n">
        <v>25</v>
      </c>
      <c r="H689" s="68" t="n">
        <v>25394</v>
      </c>
      <c r="I689" s="69" t="inlineStr">
        <is>
          <t>Cundinamarca</t>
        </is>
      </c>
      <c r="J689" s="69" t="inlineStr">
        <is>
          <t>La Palma</t>
        </is>
      </c>
      <c r="K689" s="72" t="n">
        <v>6</v>
      </c>
      <c r="L689" s="72" t="n">
        <v>1</v>
      </c>
      <c r="M689" s="72" t="n">
        <v>0</v>
      </c>
      <c r="N689" s="72" t="n">
        <v>0</v>
      </c>
      <c r="O689" s="72" t="n">
        <v>0</v>
      </c>
      <c r="P689" s="72" t="n">
        <v>0</v>
      </c>
      <c r="Q689" s="72" t="n">
        <v>0</v>
      </c>
      <c r="R689" s="72" t="n">
        <v>0</v>
      </c>
      <c r="S689" s="72" t="n">
        <v>0</v>
      </c>
      <c r="T689" s="72" t="n"/>
      <c r="U689" s="72" t="n"/>
      <c r="V689" s="72" t="n"/>
      <c r="W689" s="72" t="n"/>
      <c r="X689" s="72" t="n"/>
      <c r="Y689" s="72" t="n"/>
      <c r="Z689" s="72" t="n"/>
      <c r="AA689" s="72" t="n"/>
      <c r="AB689" s="72" t="n"/>
      <c r="AC689" s="72" t="n"/>
      <c r="AD689" s="72" t="n"/>
      <c r="AE689" s="72" t="n"/>
      <c r="AF689" s="72" t="n"/>
      <c r="AG689" s="72" t="n"/>
      <c r="AH689" s="72" t="n"/>
      <c r="AI689" s="72" t="n"/>
      <c r="AJ689" s="72" t="n"/>
      <c r="AK689" s="72" t="n"/>
      <c r="AL689" s="72" t="n"/>
      <c r="AM689" s="72" t="n"/>
      <c r="AN689" s="72" t="n"/>
      <c r="AO689" s="72" t="n"/>
      <c r="AP689" s="70">
        <f>COUNTIF(K689:AO689,"&gt;=0")</f>
        <v/>
      </c>
      <c r="AQ689" s="70">
        <f>IF(AP689&gt;0,SUM(K689:AO689),"")</f>
        <v/>
      </c>
      <c r="AR689" s="70">
        <f>IFERROR(VLOOKUP(A689,Climatologia_PP!A:U,9+Precipitacion!$E$2,FALSE),"")</f>
        <v/>
      </c>
      <c r="AS689" s="70">
        <f>IFERROR((AQ689/AR689)*100,"")</f>
        <v/>
      </c>
      <c r="AT689" s="70">
        <f>IFERROR(IF(AND((AQ689*$I$2*100/(AR689*AP689))&gt;100+3.33*AQ689-AR689*AP689/$I$2,AR689&lt;30),IF(100+3.33*AQ689-AR689*AP689/$I$2&gt;200,200,100+3.33*AQ689-AR689*AP689/$I$2),IF((AQ689*$I$2*100/(AR689*AP689))&lt;100+AQ689-3.33*AR689*AP689/$I$2,100+AQ689-3.33*AR689*AP689/$I$2,IF((AQ689*$I$2*100/(AR689*AP689))&gt;200,200,(AQ689*$I$2*100/(AR689*AP689))))),"")</f>
        <v/>
      </c>
      <c r="AU689" s="70">
        <f>IF(AP689&gt;0,MAX(K689:AO689),"")</f>
        <v/>
      </c>
      <c r="AV689" s="70">
        <f>IFERROR(VLOOKUP(A689,Maximos!A:AQ,8+(Precipitacion!$E$2-1)*3,FALSE),"")</f>
        <v/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9" s="72">
        <f>IFERROR(AU689-AV689,"NA")</f>
        <v/>
      </c>
    </row>
    <row r="690" ht="15" customHeight="1">
      <c r="A690" s="68" t="n">
        <v>21206060</v>
      </c>
      <c r="B690" s="69" t="inlineStr">
        <is>
          <t>Casablanca</t>
        </is>
      </c>
      <c r="C690" s="69" t="inlineStr">
        <is>
          <t>Area Operativa 11 - Cundinamarca-Amazonas</t>
        </is>
      </c>
      <c r="D690" s="70" t="n">
        <v>-74.25333333</v>
      </c>
      <c r="E690" s="70" t="n">
        <v>4.717111111</v>
      </c>
      <c r="F690" s="68" t="n">
        <v>2575</v>
      </c>
      <c r="G690" s="68" t="n">
        <v>25</v>
      </c>
      <c r="H690" s="68" t="n">
        <v>25430</v>
      </c>
      <c r="I690" s="69" t="inlineStr">
        <is>
          <t>Cundinamarca</t>
        </is>
      </c>
      <c r="J690" s="69" t="inlineStr">
        <is>
          <t>Madrid</t>
        </is>
      </c>
      <c r="K690" s="72" t="n">
        <v>0.9</v>
      </c>
      <c r="L690" s="72" t="n">
        <v>0</v>
      </c>
      <c r="M690" s="72" t="n">
        <v>0</v>
      </c>
      <c r="N690" s="72" t="n">
        <v>0</v>
      </c>
      <c r="O690" s="72" t="n">
        <v>0</v>
      </c>
      <c r="P690" s="72" t="n">
        <v>0</v>
      </c>
      <c r="Q690" s="72" t="n">
        <v>0</v>
      </c>
      <c r="R690" s="72" t="n">
        <v>0</v>
      </c>
      <c r="S690" s="72" t="n">
        <v>1.2</v>
      </c>
      <c r="T690" s="72" t="n"/>
      <c r="U690" s="72" t="n"/>
      <c r="V690" s="72" t="n"/>
      <c r="W690" s="72" t="n"/>
      <c r="X690" s="72" t="n"/>
      <c r="Y690" s="72" t="n"/>
      <c r="Z690" s="72" t="n"/>
      <c r="AA690" s="72" t="n"/>
      <c r="AB690" s="72" t="n"/>
      <c r="AC690" s="72" t="n"/>
      <c r="AD690" s="72" t="n"/>
      <c r="AE690" s="72" t="n"/>
      <c r="AF690" s="72" t="n"/>
      <c r="AG690" s="72" t="n"/>
      <c r="AH690" s="72" t="n"/>
      <c r="AI690" s="72" t="n"/>
      <c r="AJ690" s="72" t="n"/>
      <c r="AK690" s="72" t="n"/>
      <c r="AL690" s="72" t="n"/>
      <c r="AM690" s="72" t="n"/>
      <c r="AN690" s="72" t="n"/>
      <c r="AO690" s="72" t="n"/>
      <c r="AP690" s="70">
        <f>COUNTIF(K690:AO690,"&gt;=0")</f>
        <v/>
      </c>
      <c r="AQ690" s="70">
        <f>IF(AP690&gt;0,SUM(K690:AO690),"")</f>
        <v/>
      </c>
      <c r="AR690" s="70">
        <f>IFERROR(VLOOKUP(A690,Climatologia_PP!A:U,9+Precipitacion!$E$2,FALSE),"")</f>
        <v/>
      </c>
      <c r="AS690" s="70">
        <f>IFERROR((AQ690/AR690)*100,"")</f>
        <v/>
      </c>
      <c r="AT690" s="70">
        <f>IFERROR(IF(AND((AQ690*$I$2*100/(AR690*AP690))&gt;100+3.33*AQ690-AR690*AP690/$I$2,AR690&lt;30),IF(100+3.33*AQ690-AR690*AP690/$I$2&gt;200,200,100+3.33*AQ690-AR690*AP690/$I$2),IF((AQ690*$I$2*100/(AR690*AP690))&lt;100+AQ690-3.33*AR690*AP690/$I$2,100+AQ690-3.33*AR690*AP690/$I$2,IF((AQ690*$I$2*100/(AR690*AP690))&gt;200,200,(AQ690*$I$2*100/(AR690*AP690))))),"")</f>
        <v/>
      </c>
      <c r="AU690" s="70">
        <f>IF(AP690&gt;0,MAX(K690:AO690),"")</f>
        <v/>
      </c>
      <c r="AV690" s="70">
        <f>IFERROR(VLOOKUP(A690,Maximos!A:AQ,8+(Precipitacion!$E$2-1)*3,FALSE),"")</f>
        <v/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0" s="72">
        <f>IFERROR(AU690-AV690,"NA")</f>
        <v/>
      </c>
    </row>
    <row r="691" ht="15" customHeight="1">
      <c r="A691" s="68" t="n">
        <v>35060120</v>
      </c>
      <c r="B691" s="69" t="inlineStr">
        <is>
          <t>La Vega San Juan</t>
        </is>
      </c>
      <c r="C691" s="69" t="inlineStr">
        <is>
          <t>Area Operativa 11 - Cundinamarca-Amazonas</t>
        </is>
      </c>
      <c r="D691" s="70" t="n">
        <v>-73.47055555999999</v>
      </c>
      <c r="E691" s="70" t="n">
        <v>4.723305556</v>
      </c>
      <c r="F691" s="68" t="n">
        <v>1791</v>
      </c>
      <c r="G691" s="68" t="n">
        <v>25</v>
      </c>
      <c r="H691" s="68" t="n">
        <v>25293</v>
      </c>
      <c r="I691" s="69" t="inlineStr">
        <is>
          <t>Cundinamarca</t>
        </is>
      </c>
      <c r="J691" s="69" t="inlineStr">
        <is>
          <t>Gachalá</t>
        </is>
      </c>
      <c r="K691" s="72" t="n">
        <v>50</v>
      </c>
      <c r="L691" s="72" t="n">
        <v>43</v>
      </c>
      <c r="M691" s="72" t="n">
        <v>1</v>
      </c>
      <c r="N691" s="72" t="n">
        <v>8</v>
      </c>
      <c r="O691" s="72" t="n">
        <v>16</v>
      </c>
      <c r="P691" s="72" t="n">
        <v>0.5</v>
      </c>
      <c r="Q691" s="72" t="n">
        <v>7.5</v>
      </c>
      <c r="R691" s="72" t="n">
        <v>10</v>
      </c>
      <c r="S691" s="72" t="n">
        <v>12.5</v>
      </c>
      <c r="T691" s="72" t="n"/>
      <c r="U691" s="72" t="n"/>
      <c r="V691" s="72" t="n"/>
      <c r="W691" s="72" t="n"/>
      <c r="X691" s="72" t="n"/>
      <c r="Y691" s="72" t="n"/>
      <c r="Z691" s="72" t="n"/>
      <c r="AA691" s="72" t="n"/>
      <c r="AB691" s="72" t="n"/>
      <c r="AC691" s="72" t="n"/>
      <c r="AD691" s="72" t="n"/>
      <c r="AE691" s="72" t="n"/>
      <c r="AF691" s="102" t="n"/>
      <c r="AG691" s="72" t="n"/>
      <c r="AH691" s="72" t="n"/>
      <c r="AI691" s="72" t="n"/>
      <c r="AJ691" s="72" t="n"/>
      <c r="AK691" s="72" t="n"/>
      <c r="AL691" s="72" t="n"/>
      <c r="AM691" s="72" t="n"/>
      <c r="AN691" s="72" t="n"/>
      <c r="AO691" s="72" t="n"/>
      <c r="AP691" s="70">
        <f>COUNTIF(K691:AO691,"&gt;=0")</f>
        <v/>
      </c>
      <c r="AQ691" s="70">
        <f>IF(AP691&gt;0,SUM(K691:AO691),"")</f>
        <v/>
      </c>
      <c r="AR691" s="70">
        <f>IFERROR(VLOOKUP(A691,Climatologia_PP!A:U,9+Precipitacion!$E$2,FALSE),"")</f>
        <v/>
      </c>
      <c r="AS691" s="70">
        <f>IFERROR((AQ691/AR691)*100,"")</f>
        <v/>
      </c>
      <c r="AT691" s="70">
        <f>IFERROR(IF(AND((AQ691*$I$2*100/(AR691*AP691))&gt;100+3.33*AQ691-AR691*AP691/$I$2,AR691&lt;30),IF(100+3.33*AQ691-AR691*AP691/$I$2&gt;200,200,100+3.33*AQ691-AR691*AP691/$I$2),IF((AQ691*$I$2*100/(AR691*AP691))&lt;100+AQ691-3.33*AR691*AP691/$I$2,100+AQ691-3.33*AR691*AP691/$I$2,IF((AQ691*$I$2*100/(AR691*AP691))&gt;200,200,(AQ691*$I$2*100/(AR691*AP691))))),"")</f>
        <v/>
      </c>
      <c r="AU691" s="70">
        <f>IF(AP691&gt;0,MAX(K691:AO691),"")</f>
        <v/>
      </c>
      <c r="AV691" s="70">
        <f>IFERROR(VLOOKUP(A691,Maximos!A:AQ,8+(Precipitacion!$E$2-1)*3,FALSE),"")</f>
        <v/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>
        <f>IFERROR(AU691-AV691,"NA")</f>
        <v/>
      </c>
    </row>
    <row r="692" ht="15" customHeight="1">
      <c r="A692" s="68" t="n">
        <v>23120240</v>
      </c>
      <c r="B692" s="69" t="inlineStr">
        <is>
          <t>Paime</t>
        </is>
      </c>
      <c r="C692" s="69" t="inlineStr">
        <is>
          <t>Area Operativa 11 - Cundinamarca-Amazonas</t>
        </is>
      </c>
      <c r="D692" s="70" t="n">
        <v>-74.15463889</v>
      </c>
      <c r="E692" s="70" t="n">
        <v>5.371388889</v>
      </c>
      <c r="F692" s="68" t="n">
        <v>138</v>
      </c>
      <c r="G692" s="68" t="n">
        <v>25</v>
      </c>
      <c r="H692" s="68" t="n">
        <v>25518</v>
      </c>
      <c r="I692" s="69" t="inlineStr">
        <is>
          <t>Cundinamarca</t>
        </is>
      </c>
      <c r="J692" s="69" t="inlineStr">
        <is>
          <t>Paime</t>
        </is>
      </c>
      <c r="K692" s="72" t="n">
        <v>0</v>
      </c>
      <c r="L692" s="72" t="n">
        <v>0</v>
      </c>
      <c r="M692" s="72" t="n">
        <v>0</v>
      </c>
      <c r="N692" s="72" t="n">
        <v>0</v>
      </c>
      <c r="O692" s="72" t="n">
        <v>0</v>
      </c>
      <c r="P692" s="72" t="n">
        <v>0</v>
      </c>
      <c r="Q692" s="72" t="n">
        <v>0</v>
      </c>
      <c r="R692" s="72" t="n">
        <v>0</v>
      </c>
      <c r="S692" s="72" t="n">
        <v>10.2</v>
      </c>
      <c r="T692" s="72" t="n"/>
      <c r="U692" s="72" t="n"/>
      <c r="V692" s="72" t="n"/>
      <c r="W692" s="72" t="n"/>
      <c r="X692" s="72" t="n"/>
      <c r="Y692" s="72" t="n"/>
      <c r="Z692" s="72" t="n"/>
      <c r="AA692" s="72" t="n"/>
      <c r="AB692" s="72" t="n"/>
      <c r="AC692" s="72" t="n"/>
      <c r="AD692" s="72" t="n"/>
      <c r="AE692" s="72" t="n"/>
      <c r="AF692" s="72" t="n"/>
      <c r="AG692" s="72" t="n"/>
      <c r="AH692" s="72" t="n"/>
      <c r="AI692" s="72" t="n"/>
      <c r="AJ692" s="72" t="n"/>
      <c r="AK692" s="72" t="n"/>
      <c r="AL692" s="72" t="n"/>
      <c r="AM692" s="72" t="n"/>
      <c r="AN692" s="72" t="n"/>
      <c r="AO692" s="72" t="n"/>
      <c r="AP692" s="70">
        <f>COUNTIF(K692:AO692,"&gt;=0")</f>
        <v/>
      </c>
      <c r="AQ692" s="70">
        <f>IF(AP692&gt;0,SUM(K692:AO692),"")</f>
        <v/>
      </c>
      <c r="AR692" s="70">
        <f>IFERROR(VLOOKUP(A692,Climatologia_PP!A:U,9+Precipitacion!$E$2,FALSE),"")</f>
        <v/>
      </c>
      <c r="AS692" s="70">
        <f>IFERROR((AQ692/AR692)*100,"")</f>
        <v/>
      </c>
      <c r="AT692" s="70">
        <f>IFERROR(IF(AND((AQ692*$I$2*100/(AR692*AP692))&gt;100+3.33*AQ692-AR692*AP692/$I$2,AR692&lt;30),IF(100+3.33*AQ692-AR692*AP692/$I$2&gt;200,200,100+3.33*AQ692-AR692*AP692/$I$2),IF((AQ692*$I$2*100/(AR692*AP692))&lt;100+AQ692-3.33*AR692*AP692/$I$2,100+AQ692-3.33*AR692*AP692/$I$2,IF((AQ692*$I$2*100/(AR692*AP692))&gt;200,200,(AQ692*$I$2*100/(AR692*AP692))))),"")</f>
        <v/>
      </c>
      <c r="AU692" s="70">
        <f>IF(AP692&gt;0,MAX(K692:AO692),"")</f>
        <v/>
      </c>
      <c r="AV692" s="70">
        <f>IFERROR(VLOOKUP(A692,Maximos!A:AQ,8+(Precipitacion!$E$2-1)*3,FALSE),"")</f>
        <v/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>
        <f>IFERROR(AU692-AV692,"NA")</f>
        <v/>
      </c>
    </row>
    <row r="693" ht="15" customHeight="1">
      <c r="A693" s="68" t="n">
        <v>24010170</v>
      </c>
      <c r="B693" s="69" t="inlineStr">
        <is>
          <t>Guacheta</t>
        </is>
      </c>
      <c r="C693" s="69" t="inlineStr">
        <is>
          <t>Area Operativa 11 - Cundinamarca-Amazonas</t>
        </is>
      </c>
      <c r="D693" s="70" t="n">
        <v>-73.69105556</v>
      </c>
      <c r="E693" s="70" t="n">
        <v>5.385888889</v>
      </c>
      <c r="F693" s="68" t="n">
        <v>2690</v>
      </c>
      <c r="G693" s="68" t="n">
        <v>25</v>
      </c>
      <c r="H693" s="68" t="n">
        <v>25317</v>
      </c>
      <c r="I693" s="69" t="inlineStr">
        <is>
          <t>Cundinamarca</t>
        </is>
      </c>
      <c r="J693" s="69" t="inlineStr">
        <is>
          <t>Guachetá</t>
        </is>
      </c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  <c r="AA693" s="72" t="n"/>
      <c r="AB693" s="72" t="n"/>
      <c r="AC693" s="72" t="n"/>
      <c r="AD693" s="72" t="n"/>
      <c r="AE693" s="72" t="n"/>
      <c r="AF693" s="72" t="n"/>
      <c r="AG693" s="72" t="n"/>
      <c r="AH693" s="72" t="n"/>
      <c r="AI693" s="72" t="n"/>
      <c r="AJ693" s="72" t="n"/>
      <c r="AK693" s="72" t="n"/>
      <c r="AL693" s="72" t="n"/>
      <c r="AM693" s="72" t="n"/>
      <c r="AN693" s="72" t="n"/>
      <c r="AO693" s="72" t="n"/>
      <c r="AP693" s="70">
        <f>COUNTIF(K693:AO693,"&gt;=0")</f>
        <v/>
      </c>
      <c r="AQ693" s="70">
        <f>IF(AP693&gt;0,SUM(K693:AO693),"")</f>
        <v/>
      </c>
      <c r="AR693" s="70">
        <f>IFERROR(VLOOKUP(A693,Climatologia_PP!A:U,9+Precipitacion!$E$2,FALSE),"")</f>
        <v/>
      </c>
      <c r="AS693" s="70">
        <f>IFERROR((AQ693/AR693)*100,"")</f>
        <v/>
      </c>
      <c r="AT693" s="70">
        <f>IFERROR(IF(AND((AQ693*$I$2*100/(AR693*AP693))&gt;100+3.33*AQ693-AR693*AP693/$I$2,AR693&lt;30),IF(100+3.33*AQ693-AR693*AP693/$I$2&gt;200,200,100+3.33*AQ693-AR693*AP693/$I$2),IF((AQ693*$I$2*100/(AR693*AP693))&lt;100+AQ693-3.33*AR693*AP693/$I$2,100+AQ693-3.33*AR693*AP693/$I$2,IF((AQ693*$I$2*100/(AR693*AP693))&gt;200,200,(AQ693*$I$2*100/(AR693*AP693))))),"")</f>
        <v/>
      </c>
      <c r="AU693" s="70">
        <f>IF(AP693&gt;0,MAX(K693:AO693),"")</f>
        <v/>
      </c>
      <c r="AV693" s="70">
        <f>IFERROR(VLOOKUP(A693,Maximos!A:AQ,8+(Precipitacion!$E$2-1)*3,FALSE),"")</f>
        <v/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3" s="72">
        <f>IFERROR(AU693-AV693,"NA")</f>
        <v/>
      </c>
    </row>
    <row r="694" ht="15" customHeight="1">
      <c r="A694" s="68" t="n">
        <v>35060180</v>
      </c>
      <c r="B694" s="69" t="inlineStr">
        <is>
          <t>Ubala</t>
        </is>
      </c>
      <c r="C694" s="69" t="inlineStr">
        <is>
          <t>Area Operativa 11 - Cundinamarca-Amazonas</t>
        </is>
      </c>
      <c r="D694" s="70" t="n">
        <v>-73.52858333</v>
      </c>
      <c r="E694" s="70" t="n">
        <v>4.752388889</v>
      </c>
      <c r="F694" s="68" t="n">
        <v>1929</v>
      </c>
      <c r="G694" s="68" t="n">
        <v>25</v>
      </c>
      <c r="H694" s="68" t="n">
        <v>25839</v>
      </c>
      <c r="I694" s="69" t="inlineStr">
        <is>
          <t>Cundinamarca</t>
        </is>
      </c>
      <c r="J694" s="69" t="inlineStr">
        <is>
          <t>Ubalá</t>
        </is>
      </c>
      <c r="K694" s="72" t="n">
        <v>31.4</v>
      </c>
      <c r="L694" s="72" t="n">
        <v>18.4</v>
      </c>
      <c r="M694" s="72" t="n">
        <v>2.2</v>
      </c>
      <c r="N694" s="72" t="n">
        <v>7.8</v>
      </c>
      <c r="O694" s="72" t="n">
        <v>11.7</v>
      </c>
      <c r="P694" s="72" t="n">
        <v>0</v>
      </c>
      <c r="Q694" s="72" t="n">
        <v>7.4</v>
      </c>
      <c r="R694" s="72" t="n">
        <v>7.4</v>
      </c>
      <c r="S694" s="72" t="n">
        <v>5.3</v>
      </c>
      <c r="T694" s="72" t="n"/>
      <c r="U694" s="72" t="n"/>
      <c r="V694" s="72" t="n"/>
      <c r="W694" s="72" t="n"/>
      <c r="X694" s="72" t="n"/>
      <c r="Y694" s="72" t="n"/>
      <c r="Z694" s="72" t="n"/>
      <c r="AA694" s="72" t="n"/>
      <c r="AB694" s="72" t="n"/>
      <c r="AC694" s="72" t="n"/>
      <c r="AD694" s="72" t="n"/>
      <c r="AE694" s="72" t="n"/>
      <c r="AF694" s="102" t="n"/>
      <c r="AG694" s="72" t="n"/>
      <c r="AH694" s="72" t="n"/>
      <c r="AI694" s="72" t="n"/>
      <c r="AJ694" s="72" t="n"/>
      <c r="AK694" s="72" t="n"/>
      <c r="AL694" s="72" t="n"/>
      <c r="AM694" s="72" t="n"/>
      <c r="AN694" s="72" t="n"/>
      <c r="AO694" s="72" t="n"/>
      <c r="AP694" s="70">
        <f>COUNTIF(K694:AO694,"&gt;=0")</f>
        <v/>
      </c>
      <c r="AQ694" s="70">
        <f>IF(AP694&gt;0,SUM(K694:AO694),"")</f>
        <v/>
      </c>
      <c r="AR694" s="70">
        <f>IFERROR(VLOOKUP(A694,Climatologia_PP!A:U,9+Precipitacion!$E$2,FALSE),"")</f>
        <v/>
      </c>
      <c r="AS694" s="70">
        <f>IFERROR((AQ694/AR694)*100,"")</f>
        <v/>
      </c>
      <c r="AT694" s="70">
        <f>IFERROR(IF(AND((AQ694*$I$2*100/(AR694*AP694))&gt;100+3.33*AQ694-AR694*AP694/$I$2,AR694&lt;30),IF(100+3.33*AQ694-AR694*AP694/$I$2&gt;200,200,100+3.33*AQ694-AR694*AP694/$I$2),IF((AQ694*$I$2*100/(AR694*AP694))&lt;100+AQ694-3.33*AR694*AP694/$I$2,100+AQ694-3.33*AR694*AP694/$I$2,IF((AQ694*$I$2*100/(AR694*AP694))&gt;200,200,(AQ694*$I$2*100/(AR694*AP694))))),"")</f>
        <v/>
      </c>
      <c r="AU694" s="70">
        <f>IF(AP694&gt;0,MAX(K694:AO694),"")</f>
        <v/>
      </c>
      <c r="AV694" s="70">
        <f>IFERROR(VLOOKUP(A694,Maximos!A:AQ,8+(Precipitacion!$E$2-1)*3,FALSE),"")</f>
        <v/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4" s="72">
        <f>IFERROR(AU694-AV694,"NA")</f>
        <v/>
      </c>
    </row>
    <row r="695" ht="15" customHeight="1">
      <c r="A695" s="68" t="n">
        <v>21205670</v>
      </c>
      <c r="B695" s="69" t="inlineStr">
        <is>
          <t>La Florida</t>
        </is>
      </c>
      <c r="C695" s="69" t="inlineStr">
        <is>
          <t>Area Operativa 11 - Cundinamarca-Amazonas</t>
        </is>
      </c>
      <c r="D695" s="70" t="n">
        <v>-74.434235</v>
      </c>
      <c r="E695" s="70" t="n">
        <v>4.767988</v>
      </c>
      <c r="F695" s="68" t="n">
        <v>1915</v>
      </c>
      <c r="G695" s="68" t="n">
        <v>25</v>
      </c>
      <c r="H695" s="68" t="n">
        <v>25040</v>
      </c>
      <c r="I695" s="69" t="inlineStr">
        <is>
          <t>Cundinamarca</t>
        </is>
      </c>
      <c r="J695" s="69" t="inlineStr">
        <is>
          <t>Anolaima</t>
        </is>
      </c>
      <c r="K695" s="72" t="n">
        <v>1.6</v>
      </c>
      <c r="L695" s="72" t="n">
        <v/>
      </c>
      <c r="M695" s="72" t="n">
        <v/>
      </c>
      <c r="N695" s="72" t="n">
        <v/>
      </c>
      <c r="O695" s="72" t="n">
        <v/>
      </c>
      <c r="P695" s="72" t="n">
        <v/>
      </c>
      <c r="Q695" s="72" t="n">
        <v>0</v>
      </c>
      <c r="R695" s="72" t="n">
        <v>0</v>
      </c>
      <c r="S695" s="72" t="n">
        <v>1.4</v>
      </c>
      <c r="T695" s="72" t="n"/>
      <c r="U695" s="72" t="n"/>
      <c r="V695" s="72" t="n"/>
      <c r="W695" s="72" t="n"/>
      <c r="X695" s="72" t="n"/>
      <c r="Y695" s="72" t="n"/>
      <c r="Z695" s="72" t="n"/>
      <c r="AA695" s="72" t="n"/>
      <c r="AB695" s="72" t="n"/>
      <c r="AC695" s="72" t="n"/>
      <c r="AD695" s="72" t="n"/>
      <c r="AE695" s="72" t="n"/>
      <c r="AF695" s="72" t="n"/>
      <c r="AG695" s="72" t="n"/>
      <c r="AH695" s="72" t="n"/>
      <c r="AI695" s="72" t="n"/>
      <c r="AJ695" s="72" t="n"/>
      <c r="AK695" s="72" t="n"/>
      <c r="AL695" s="72" t="n"/>
      <c r="AM695" s="72" t="n"/>
      <c r="AN695" s="72" t="n"/>
      <c r="AO695" s="72" t="n"/>
      <c r="AP695" s="70">
        <f>COUNTIF(K695:AO695,"&gt;=0")</f>
        <v/>
      </c>
      <c r="AQ695" s="70">
        <f>IF(AP695&gt;0,SUM(K695:AO695),"")</f>
        <v/>
      </c>
      <c r="AR695" s="70">
        <f>IFERROR(VLOOKUP(A695,Climatologia_PP!A:U,9+Precipitacion!$E$2,FALSE),"")</f>
        <v/>
      </c>
      <c r="AS695" s="70">
        <f>IFERROR((AQ695/AR695)*100,"")</f>
        <v/>
      </c>
      <c r="AT695" s="70">
        <f>IFERROR(IF(AND((AQ695*$I$2*100/(AR695*AP695))&gt;100+3.33*AQ695-AR695*AP695/$I$2,AR695&lt;30),IF(100+3.33*AQ695-AR695*AP695/$I$2&gt;200,200,100+3.33*AQ695-AR695*AP695/$I$2),IF((AQ695*$I$2*100/(AR695*AP695))&lt;100+AQ695-3.33*AR695*AP695/$I$2,100+AQ695-3.33*AR695*AP695/$I$2,IF((AQ695*$I$2*100/(AR695*AP695))&gt;200,200,(AQ695*$I$2*100/(AR695*AP695))))),"")</f>
        <v/>
      </c>
      <c r="AU695" s="70">
        <f>IF(AP695&gt;0,MAX(K695:AO695),"")</f>
        <v/>
      </c>
      <c r="AV695" s="70">
        <f>IFERROR(VLOOKUP(A695,Maximos!A:AQ,8+(Precipitacion!$E$2-1)*3,FALSE),"")</f>
        <v/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5" s="72">
        <f>IFERROR(AU695-AV695,"NA")</f>
        <v/>
      </c>
    </row>
    <row r="696" ht="15" customHeight="1">
      <c r="A696" s="68" t="n">
        <v>35020300</v>
      </c>
      <c r="B696" s="69" t="inlineStr">
        <is>
          <t>Gutierrez</t>
        </is>
      </c>
      <c r="C696" s="69" t="inlineStr">
        <is>
          <t>Area Operativa 11 - Cundinamarca-Amazonas</t>
        </is>
      </c>
      <c r="D696" s="70" t="n">
        <v>-74.00269400000001</v>
      </c>
      <c r="E696" s="70" t="n">
        <v>4.253917</v>
      </c>
      <c r="F696" s="68" t="n">
        <v>2300</v>
      </c>
      <c r="G696" s="68" t="n">
        <v>25</v>
      </c>
      <c r="H696" s="68" t="n">
        <v>25339</v>
      </c>
      <c r="I696" s="69" t="inlineStr">
        <is>
          <t>Cundinamarca</t>
        </is>
      </c>
      <c r="J696" s="69" t="inlineStr">
        <is>
          <t>Gutiérrez</t>
        </is>
      </c>
      <c r="K696" s="72" t="n">
        <v>30.7</v>
      </c>
      <c r="L696" s="72" t="n">
        <v>20.1</v>
      </c>
      <c r="M696" s="72" t="n">
        <v>10.6</v>
      </c>
      <c r="N696" s="72" t="n">
        <v>0.1</v>
      </c>
      <c r="O696" s="72" t="n">
        <v>0.6</v>
      </c>
      <c r="P696" s="72" t="n">
        <v>0</v>
      </c>
      <c r="Q696" s="72" t="n">
        <v>3.3</v>
      </c>
      <c r="R696" s="72" t="n">
        <v>0.2</v>
      </c>
      <c r="S696" s="72" t="n">
        <v>0.4</v>
      </c>
      <c r="T696" s="72" t="n"/>
      <c r="U696" s="72" t="n"/>
      <c r="V696" s="72" t="n"/>
      <c r="W696" s="72" t="n"/>
      <c r="X696" s="72" t="n"/>
      <c r="Y696" s="72" t="n"/>
      <c r="Z696" s="72" t="n"/>
      <c r="AA696" s="72" t="n"/>
      <c r="AB696" s="72" t="n"/>
      <c r="AC696" s="72" t="n"/>
      <c r="AD696" s="72" t="n"/>
      <c r="AE696" s="72" t="n"/>
      <c r="AF696" s="72" t="n"/>
      <c r="AG696" s="72" t="n"/>
      <c r="AH696" s="72" t="n"/>
      <c r="AI696" s="72" t="n"/>
      <c r="AJ696" s="72" t="n"/>
      <c r="AK696" s="72" t="n"/>
      <c r="AL696" s="72" t="n"/>
      <c r="AM696" s="72" t="n"/>
      <c r="AN696" s="72" t="n"/>
      <c r="AO696" s="72" t="n"/>
      <c r="AP696" s="70">
        <f>COUNTIF(K696:AO696,"&gt;=0")</f>
        <v/>
      </c>
      <c r="AQ696" s="70">
        <f>IF(AP696&gt;0,SUM(K696:AO696),"")</f>
        <v/>
      </c>
      <c r="AR696" s="70">
        <f>IFERROR(VLOOKUP(A696,Climatologia_PP!A:U,9+Precipitacion!$E$2,FALSE),"")</f>
        <v/>
      </c>
      <c r="AS696" s="70">
        <f>IFERROR((AQ696/AR696)*100,"")</f>
        <v/>
      </c>
      <c r="AT696" s="70">
        <f>IFERROR(IF(AND((AQ696*$I$2*100/(AR696*AP696))&gt;100+3.33*AQ696-AR696*AP696/$I$2,AR696&lt;30),IF(100+3.33*AQ696-AR696*AP696/$I$2&gt;200,200,100+3.33*AQ696-AR696*AP696/$I$2),IF((AQ696*$I$2*100/(AR696*AP696))&lt;100+AQ696-3.33*AR696*AP696/$I$2,100+AQ696-3.33*AR696*AP696/$I$2,IF((AQ696*$I$2*100/(AR696*AP696))&gt;200,200,(AQ696*$I$2*100/(AR696*AP696))))),"")</f>
        <v/>
      </c>
      <c r="AU696" s="70">
        <f>IF(AP696&gt;0,MAX(K696:AO696),"")</f>
        <v/>
      </c>
      <c r="AV696" s="70">
        <f>IFERROR(VLOOKUP(A696,Maximos!A:AQ,8+(Precipitacion!$E$2-1)*3,FALSE),"")</f>
        <v/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6" s="72">
        <f>IFERROR(AU696-AV696,"NA")</f>
        <v/>
      </c>
    </row>
    <row r="697" ht="15" customHeight="1">
      <c r="A697" s="68" t="n">
        <v>21205920</v>
      </c>
      <c r="B697" s="69" t="inlineStr">
        <is>
          <t>Suasuque</t>
        </is>
      </c>
      <c r="C697" s="69" t="inlineStr">
        <is>
          <t>Area Operativa 11 - Cundinamarca-Amazonas</t>
        </is>
      </c>
      <c r="D697" s="70" t="n">
        <v>-73.96388889000001</v>
      </c>
      <c r="E697" s="70" t="n">
        <v>4.820833333</v>
      </c>
      <c r="F697" s="68" t="n">
        <v>2650</v>
      </c>
      <c r="G697" s="68" t="n">
        <v>25</v>
      </c>
      <c r="H697" s="68" t="n">
        <v>25758</v>
      </c>
      <c r="I697" s="69" t="inlineStr">
        <is>
          <t>Cundinamarca</t>
        </is>
      </c>
      <c r="J697" s="69" t="inlineStr">
        <is>
          <t>Sopó</t>
        </is>
      </c>
      <c r="K697" s="72" t="n">
        <v>6</v>
      </c>
      <c r="L697" s="72" t="n">
        <v>3.6</v>
      </c>
      <c r="M697" s="72" t="n">
        <v>0.5</v>
      </c>
      <c r="N697" s="72" t="n">
        <v>2.5</v>
      </c>
      <c r="O697" s="72" t="n">
        <v>2.1</v>
      </c>
      <c r="P697" s="72" t="n">
        <v>2.3</v>
      </c>
      <c r="Q697" s="72" t="n">
        <v>0.2</v>
      </c>
      <c r="R697" s="72" t="n">
        <v>0.8</v>
      </c>
      <c r="S697" s="72" t="n">
        <v/>
      </c>
      <c r="T697" s="72" t="n"/>
      <c r="U697" s="72" t="n"/>
      <c r="V697" s="72" t="n"/>
      <c r="W697" s="72" t="n"/>
      <c r="X697" s="72" t="n"/>
      <c r="Y697" s="72" t="n"/>
      <c r="Z697" s="72" t="n"/>
      <c r="AA697" s="72" t="n"/>
      <c r="AB697" s="72" t="n"/>
      <c r="AC697" s="72" t="n"/>
      <c r="AD697" s="72" t="n"/>
      <c r="AE697" s="72" t="n"/>
      <c r="AF697" s="72" t="n"/>
      <c r="AG697" s="72" t="n"/>
      <c r="AH697" s="72" t="n"/>
      <c r="AI697" s="72" t="n"/>
      <c r="AJ697" s="72" t="n"/>
      <c r="AK697" s="72" t="n"/>
      <c r="AL697" s="72" t="n"/>
      <c r="AM697" s="72" t="n"/>
      <c r="AN697" s="72" t="n"/>
      <c r="AO697" s="72" t="n"/>
      <c r="AP697" s="70">
        <f>COUNTIF(K697:AO697,"&gt;=0")</f>
        <v/>
      </c>
      <c r="AQ697" s="70">
        <f>IF(AP697&gt;0,SUM(K697:AO697),"")</f>
        <v/>
      </c>
      <c r="AR697" s="70">
        <f>IFERROR(VLOOKUP(A697,Climatologia_PP!A:U,9+Precipitacion!$E$2,FALSE),"")</f>
        <v/>
      </c>
      <c r="AS697" s="70">
        <f>IFERROR((AQ697/AR697)*100,"")</f>
        <v/>
      </c>
      <c r="AT697" s="70">
        <f>IFERROR(IF(AND((AQ697*$I$2*100/(AR697*AP697))&gt;100+3.33*AQ697-AR697*AP697/$I$2,AR697&lt;30),IF(100+3.33*AQ697-AR697*AP697/$I$2&gt;200,200,100+3.33*AQ697-AR697*AP697/$I$2),IF((AQ697*$I$2*100/(AR697*AP697))&lt;100+AQ697-3.33*AR697*AP697/$I$2,100+AQ697-3.33*AR697*AP697/$I$2,IF((AQ697*$I$2*100/(AR697*AP697))&gt;200,200,(AQ697*$I$2*100/(AR697*AP697))))),"")</f>
        <v/>
      </c>
      <c r="AU697" s="70">
        <f>IF(AP697&gt;0,MAX(K697:AO697),"")</f>
        <v/>
      </c>
      <c r="AV697" s="70">
        <f>IFERROR(VLOOKUP(A697,Maximos!A:AQ,8+(Precipitacion!$E$2-1)*3,FALSE),"")</f>
        <v/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7" s="72">
        <f>IFERROR(AU697-AV697,"NA")</f>
        <v/>
      </c>
    </row>
    <row r="698" ht="15" customHeight="1">
      <c r="A698" s="68" t="n">
        <v>21190310</v>
      </c>
      <c r="B698" s="69" t="inlineStr">
        <is>
          <t>El Pinar</t>
        </is>
      </c>
      <c r="C698" s="69" t="inlineStr">
        <is>
          <t>Area Operativa 11 - Cundinamarca-Amazonas</t>
        </is>
      </c>
      <c r="D698" s="70" t="n">
        <v>-74.32991667</v>
      </c>
      <c r="E698" s="70" t="n">
        <v>4.387972222</v>
      </c>
      <c r="F698" s="68" t="n">
        <v>1900</v>
      </c>
      <c r="G698" s="68" t="n">
        <v>25</v>
      </c>
      <c r="H698" s="68" t="n">
        <v>25290</v>
      </c>
      <c r="I698" s="69" t="inlineStr">
        <is>
          <t>Cundinamarca</t>
        </is>
      </c>
      <c r="J698" s="69" t="inlineStr">
        <is>
          <t>Fusagasugá</t>
        </is>
      </c>
      <c r="K698" s="72" t="n">
        <v>2</v>
      </c>
      <c r="L698" s="72" t="n">
        <v>0.7</v>
      </c>
      <c r="M698" s="72" t="n">
        <v>0.4</v>
      </c>
      <c r="N698" s="72" t="n">
        <v>0</v>
      </c>
      <c r="O698" s="72" t="n">
        <v>0</v>
      </c>
      <c r="P698" s="72" t="n">
        <v>0</v>
      </c>
      <c r="Q698" s="72" t="n">
        <v>2.2</v>
      </c>
      <c r="R698" s="72" t="n">
        <v>0</v>
      </c>
      <c r="S698" s="72" t="n">
        <v>0</v>
      </c>
      <c r="T698" s="72" t="n"/>
      <c r="U698" s="72" t="n"/>
      <c r="V698" s="72" t="n"/>
      <c r="W698" s="72" t="n"/>
      <c r="X698" s="72" t="n"/>
      <c r="Y698" s="72" t="n"/>
      <c r="Z698" s="72" t="n"/>
      <c r="AA698" s="72" t="n"/>
      <c r="AB698" s="72" t="n"/>
      <c r="AC698" s="72" t="n"/>
      <c r="AD698" s="72" t="n"/>
      <c r="AE698" s="72" t="n"/>
      <c r="AF698" s="72" t="n"/>
      <c r="AG698" s="72" t="n"/>
      <c r="AH698" s="72" t="n"/>
      <c r="AI698" s="72" t="n"/>
      <c r="AJ698" s="72" t="n"/>
      <c r="AK698" s="72" t="n"/>
      <c r="AL698" s="72" t="n"/>
      <c r="AM698" s="72" t="n"/>
      <c r="AN698" s="72" t="n"/>
      <c r="AO698" s="72" t="n"/>
      <c r="AP698" s="70">
        <f>COUNTIF(K698:AO698,"&gt;=0")</f>
        <v/>
      </c>
      <c r="AQ698" s="70">
        <f>IF(AP698&gt;0,SUM(K698:AO698),"")</f>
        <v/>
      </c>
      <c r="AR698" s="70">
        <f>IFERROR(VLOOKUP(A698,Climatologia_PP!A:U,9+Precipitacion!$E$2,FALSE),"")</f>
        <v/>
      </c>
      <c r="AS698" s="70">
        <f>IFERROR((AQ698/AR698)*100,"")</f>
        <v/>
      </c>
      <c r="AT698" s="70">
        <f>IFERROR(IF(AND((AQ698*$I$2*100/(AR698*AP698))&gt;100+3.33*AQ698-AR698*AP698/$I$2,AR698&lt;30),IF(100+3.33*AQ698-AR698*AP698/$I$2&gt;200,200,100+3.33*AQ698-AR698*AP698/$I$2),IF((AQ698*$I$2*100/(AR698*AP698))&lt;100+AQ698-3.33*AR698*AP698/$I$2,100+AQ698-3.33*AR698*AP698/$I$2,IF((AQ698*$I$2*100/(AR698*AP698))&gt;200,200,(AQ698*$I$2*100/(AR698*AP698))))),"")</f>
        <v/>
      </c>
      <c r="AU698" s="70">
        <f>IF(AP698&gt;0,MAX(K698:AO698),"")</f>
        <v/>
      </c>
      <c r="AV698" s="70">
        <f>IFERROR(VLOOKUP(A698,Maximos!A:AQ,8+(Precipitacion!$E$2-1)*3,FALSE),"")</f>
        <v/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8" s="72">
        <f>IFERROR(AU698-AV698,"NA")</f>
        <v/>
      </c>
    </row>
    <row r="699" ht="15" customHeight="1">
      <c r="A699" s="68" t="n">
        <v>24011060</v>
      </c>
      <c r="B699" s="69" t="inlineStr">
        <is>
          <t>Susa</t>
        </is>
      </c>
      <c r="C699" s="69" t="inlineStr">
        <is>
          <t>Area Operativa 11 - Cundinamarca-Amazonas</t>
        </is>
      </c>
      <c r="D699" s="70" t="n">
        <v>-73.80155556</v>
      </c>
      <c r="E699" s="70" t="n">
        <v>5.462444444</v>
      </c>
      <c r="F699" s="68" t="n">
        <v>2600</v>
      </c>
      <c r="G699" s="68" t="n">
        <v>25</v>
      </c>
      <c r="H699" s="68" t="n">
        <v>25779</v>
      </c>
      <c r="I699" s="69" t="inlineStr">
        <is>
          <t>Cundinamarca</t>
        </is>
      </c>
      <c r="J699" s="69" t="inlineStr">
        <is>
          <t>Susa</t>
        </is>
      </c>
      <c r="K699" s="72" t="n">
        <v>0.3</v>
      </c>
      <c r="L699" s="72" t="n">
        <v>0</v>
      </c>
      <c r="M699" s="72" t="n">
        <v>0</v>
      </c>
      <c r="N699" s="72" t="n">
        <v>0</v>
      </c>
      <c r="O699" s="72" t="n">
        <v>0</v>
      </c>
      <c r="P699" s="72" t="n">
        <v>0</v>
      </c>
      <c r="Q699" s="72" t="n">
        <v>0</v>
      </c>
      <c r="R699" s="72" t="n">
        <v>0</v>
      </c>
      <c r="S699" s="72" t="n">
        <v>0</v>
      </c>
      <c r="T699" s="72" t="n"/>
      <c r="U699" s="72" t="n"/>
      <c r="V699" s="72" t="n"/>
      <c r="W699" s="72" t="n"/>
      <c r="X699" s="72" t="n"/>
      <c r="Y699" s="72" t="n"/>
      <c r="Z699" s="72" t="n"/>
      <c r="AA699" s="72" t="n"/>
      <c r="AB699" s="72" t="n"/>
      <c r="AC699" s="72" t="n"/>
      <c r="AD699" s="72" t="n"/>
      <c r="AE699" s="72" t="n"/>
      <c r="AF699" s="72" t="n"/>
      <c r="AG699" s="72" t="n"/>
      <c r="AH699" s="72" t="n"/>
      <c r="AI699" s="72" t="n"/>
      <c r="AJ699" s="72" t="n"/>
      <c r="AK699" s="72" t="n"/>
      <c r="AL699" s="72" t="n"/>
      <c r="AM699" s="72" t="n"/>
      <c r="AN699" s="72" t="n"/>
      <c r="AO699" s="72" t="n"/>
      <c r="AP699" s="70">
        <f>COUNTIF(K699:AO699,"&gt;=0")</f>
        <v/>
      </c>
      <c r="AQ699" s="70">
        <f>IF(AP699&gt;0,SUM(K699:AO699),"")</f>
        <v/>
      </c>
      <c r="AR699" s="70">
        <f>IFERROR(VLOOKUP(A699,Climatologia_PP!A:U,9+Precipitacion!$E$2,FALSE),"")</f>
        <v/>
      </c>
      <c r="AS699" s="70">
        <f>IFERROR((AQ699/AR699)*100,"")</f>
        <v/>
      </c>
      <c r="AT699" s="70">
        <f>IFERROR(IF(AND((AQ699*$I$2*100/(AR699*AP699))&gt;100+3.33*AQ699-AR699*AP699/$I$2,AR699&lt;30),IF(100+3.33*AQ699-AR699*AP699/$I$2&gt;200,200,100+3.33*AQ699-AR699*AP699/$I$2),IF((AQ699*$I$2*100/(AR699*AP699))&lt;100+AQ699-3.33*AR699*AP699/$I$2,100+AQ699-3.33*AR699*AP699/$I$2,IF((AQ699*$I$2*100/(AR699*AP699))&gt;200,200,(AQ699*$I$2*100/(AR699*AP699))))),"")</f>
        <v/>
      </c>
      <c r="AU699" s="70">
        <f>IF(AP699&gt;0,MAX(K699:AO699),"")</f>
        <v/>
      </c>
      <c r="AV699" s="70">
        <f>IFERROR(VLOOKUP(A699,Maximos!A:AQ,8+(Precipitacion!$E$2-1)*3,FALSE),"")</f>
        <v/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9" s="72">
        <f>IFERROR(AU699-AV699,"NA")</f>
        <v/>
      </c>
    </row>
    <row r="700" ht="15" customHeight="1">
      <c r="A700" s="68" t="n">
        <v>24015120</v>
      </c>
      <c r="B700" s="69" t="inlineStr">
        <is>
          <t>Isla Del Santuario</t>
        </is>
      </c>
      <c r="C700" s="69" t="inlineStr">
        <is>
          <t>Area Operativa 11 - Cundinamarca-Amazonas</t>
        </is>
      </c>
      <c r="D700" s="70" t="n">
        <v>-73.73480556</v>
      </c>
      <c r="E700" s="70" t="n">
        <v>5.467277778</v>
      </c>
      <c r="F700" s="68" t="n">
        <v>2580</v>
      </c>
      <c r="G700" s="68" t="n">
        <v>25</v>
      </c>
      <c r="H700" s="68" t="n">
        <v>25288</v>
      </c>
      <c r="I700" s="69" t="inlineStr">
        <is>
          <t>Cundinamarca</t>
        </is>
      </c>
      <c r="J700" s="69" t="inlineStr">
        <is>
          <t>Fúquene</t>
        </is>
      </c>
      <c r="K700" s="72" t="n">
        <v>4</v>
      </c>
      <c r="L700" s="72" t="n">
        <v>0</v>
      </c>
      <c r="M700" s="72" t="n">
        <v>0</v>
      </c>
      <c r="N700" s="72" t="n">
        <v>0</v>
      </c>
      <c r="O700" s="72" t="n">
        <v>0</v>
      </c>
      <c r="P700" s="72" t="n">
        <v>0</v>
      </c>
      <c r="Q700" s="72" t="n">
        <v>0</v>
      </c>
      <c r="R700" s="72" t="n">
        <v/>
      </c>
      <c r="S700" s="72" t="n">
        <v/>
      </c>
      <c r="T700" s="72" t="n"/>
      <c r="U700" s="72" t="n"/>
      <c r="V700" s="72" t="n"/>
      <c r="W700" s="72" t="n"/>
      <c r="X700" s="72" t="n"/>
      <c r="Y700" s="72" t="n"/>
      <c r="Z700" s="72" t="n"/>
      <c r="AA700" s="72" t="n"/>
      <c r="AB700" s="72" t="n"/>
      <c r="AC700" s="72" t="n"/>
      <c r="AD700" s="72" t="n"/>
      <c r="AE700" s="72" t="n"/>
      <c r="AF700" s="72" t="n"/>
      <c r="AG700" s="72" t="n"/>
      <c r="AH700" s="72" t="n"/>
      <c r="AI700" s="72" t="n"/>
      <c r="AJ700" s="72" t="n"/>
      <c r="AK700" s="72" t="n"/>
      <c r="AL700" s="72" t="n"/>
      <c r="AM700" s="72" t="n"/>
      <c r="AN700" s="72" t="n"/>
      <c r="AO700" s="72" t="n"/>
      <c r="AP700" s="70">
        <f>COUNTIF(K700:AO700,"&gt;=0")</f>
        <v/>
      </c>
      <c r="AQ700" s="70">
        <f>IF(AP700&gt;0,SUM(K700:AO700),"")</f>
        <v/>
      </c>
      <c r="AR700" s="70">
        <f>IFERROR(VLOOKUP(A700,Climatologia_PP!A:U,9+Precipitacion!$E$2,FALSE),"")</f>
        <v/>
      </c>
      <c r="AS700" s="70">
        <f>IFERROR((AQ700/AR700)*100,"")</f>
        <v/>
      </c>
      <c r="AT700" s="70">
        <f>IFERROR(IF(AND((AQ700*$I$2*100/(AR700*AP700))&gt;100+3.33*AQ700-AR700*AP700/$I$2,AR700&lt;30),IF(100+3.33*AQ700-AR700*AP700/$I$2&gt;200,200,100+3.33*AQ700-AR700*AP700/$I$2),IF((AQ700*$I$2*100/(AR700*AP700))&lt;100+AQ700-3.33*AR700*AP700/$I$2,100+AQ700-3.33*AR700*AP700/$I$2,IF((AQ700*$I$2*100/(AR700*AP700))&gt;200,200,(AQ700*$I$2*100/(AR700*AP700))))),"")</f>
        <v/>
      </c>
      <c r="AU700" s="70">
        <f>IF(AP700&gt;0,MAX(K700:AO700),"")</f>
        <v/>
      </c>
      <c r="AV700" s="70">
        <f>IFERROR(VLOOKUP(A700,Maximos!A:AQ,8+(Precipitacion!$E$2-1)*3,FALSE),"")</f>
        <v/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0" s="72">
        <f>IFERROR(AU700-AV700,"NA")</f>
        <v/>
      </c>
    </row>
    <row r="701" ht="15" customHeight="1">
      <c r="A701" s="68" t="n">
        <v>21205960</v>
      </c>
      <c r="B701" s="69" t="inlineStr">
        <is>
          <t>Tachi</t>
        </is>
      </c>
      <c r="C701" s="69" t="inlineStr">
        <is>
          <t>Area Operativa 11 - Cundinamarca-Amazonas</t>
        </is>
      </c>
      <c r="D701" s="70" t="n">
        <v>-74.15258333</v>
      </c>
      <c r="E701" s="70" t="n">
        <v>4.939055556</v>
      </c>
      <c r="F701" s="68" t="n">
        <v>2650</v>
      </c>
      <c r="G701" s="68" t="n">
        <v>25</v>
      </c>
      <c r="H701" s="68" t="n">
        <v>25769</v>
      </c>
      <c r="I701" s="69" t="inlineStr">
        <is>
          <t>Cundinamarca</t>
        </is>
      </c>
      <c r="J701" s="69" t="inlineStr">
        <is>
          <t>Subachoque</t>
        </is>
      </c>
      <c r="K701" s="72" t="n">
        <v>0</v>
      </c>
      <c r="L701" s="72" t="n">
        <v>0.3</v>
      </c>
      <c r="M701" s="72" t="n">
        <v>0</v>
      </c>
      <c r="N701" s="72" t="n">
        <v>3.3</v>
      </c>
      <c r="O701" s="72" t="n">
        <v>0</v>
      </c>
      <c r="P701" s="72" t="n">
        <v>0.2</v>
      </c>
      <c r="Q701" s="72" t="n">
        <v>0.1</v>
      </c>
      <c r="R701" s="72" t="n">
        <v>0</v>
      </c>
      <c r="S701" s="72" t="n">
        <v>0</v>
      </c>
      <c r="T701" s="72" t="n"/>
      <c r="U701" s="72" t="n"/>
      <c r="V701" s="72" t="n"/>
      <c r="W701" s="72" t="n"/>
      <c r="X701" s="72" t="n"/>
      <c r="Y701" s="72" t="n"/>
      <c r="Z701" s="72" t="n"/>
      <c r="AA701" s="72" t="n"/>
      <c r="AB701" s="72" t="n"/>
      <c r="AC701" s="72" t="n"/>
      <c r="AD701" s="72" t="n"/>
      <c r="AE701" s="72" t="n"/>
      <c r="AF701" s="72" t="n"/>
      <c r="AG701" s="72" t="n"/>
      <c r="AH701" s="72" t="n"/>
      <c r="AI701" s="72" t="n"/>
      <c r="AJ701" s="72" t="n"/>
      <c r="AK701" s="72" t="n"/>
      <c r="AL701" s="72" t="n"/>
      <c r="AM701" s="72" t="n"/>
      <c r="AN701" s="72" t="n"/>
      <c r="AO701" s="72" t="n"/>
      <c r="AP701" s="70">
        <f>COUNTIF(K701:AO701,"&gt;=0")</f>
        <v/>
      </c>
      <c r="AQ701" s="70">
        <f>IF(AP701&gt;0,SUM(K701:AO701),"")</f>
        <v/>
      </c>
      <c r="AR701" s="70">
        <f>IFERROR(VLOOKUP(A701,Climatologia_PP!A:U,9+Precipitacion!$E$2,FALSE),"")</f>
        <v/>
      </c>
      <c r="AS701" s="70">
        <f>IFERROR((AQ701/AR701)*100,"")</f>
        <v/>
      </c>
      <c r="AT701" s="70">
        <f>IFERROR(IF(AND((AQ701*$I$2*100/(AR701*AP701))&gt;100+3.33*AQ701-AR701*AP701/$I$2,AR701&lt;30),IF(100+3.33*AQ701-AR701*AP701/$I$2&gt;200,200,100+3.33*AQ701-AR701*AP701/$I$2),IF((AQ701*$I$2*100/(AR701*AP701))&lt;100+AQ701-3.33*AR701*AP701/$I$2,100+AQ701-3.33*AR701*AP701/$I$2,IF((AQ701*$I$2*100/(AR701*AP701))&gt;200,200,(AQ701*$I$2*100/(AR701*AP701))))),"")</f>
        <v/>
      </c>
      <c r="AU701" s="70">
        <f>IF(AP701&gt;0,MAX(K701:AO701),"")</f>
        <v/>
      </c>
      <c r="AV701" s="70">
        <f>IFERROR(VLOOKUP(A701,Maximos!A:AQ,8+(Precipitacion!$E$2-1)*3,FALSE),"")</f>
        <v/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1" s="72">
        <f>IFERROR(AU701-AV701,"NA")</f>
        <v/>
      </c>
    </row>
    <row r="702" ht="15" customHeight="1">
      <c r="A702" s="68" t="n">
        <v>21201630</v>
      </c>
      <c r="B702" s="69" t="inlineStr">
        <is>
          <t>Granja Tabio</t>
        </is>
      </c>
      <c r="C702" s="69" t="inlineStr">
        <is>
          <t>Area Operativa 11 - Cundinamarca-Amazonas</t>
        </is>
      </c>
      <c r="D702" s="70" t="n">
        <v>-74.06561111000001</v>
      </c>
      <c r="E702" s="70" t="n">
        <v>4.933055556</v>
      </c>
      <c r="F702" s="68" t="n">
        <v>2600</v>
      </c>
      <c r="G702" s="68" t="n">
        <v>25</v>
      </c>
      <c r="H702" s="68" t="n">
        <v>25785</v>
      </c>
      <c r="I702" s="69" t="inlineStr">
        <is>
          <t>Cundinamarca</t>
        </is>
      </c>
      <c r="J702" s="69" t="inlineStr">
        <is>
          <t>Tabio</t>
        </is>
      </c>
      <c r="K702" s="72" t="n">
        <v>4.5</v>
      </c>
      <c r="L702" s="72" t="n">
        <v>0</v>
      </c>
      <c r="M702" s="72" t="n">
        <v>0</v>
      </c>
      <c r="N702" s="72" t="n">
        <v>2</v>
      </c>
      <c r="O702" s="72" t="n">
        <v>0</v>
      </c>
      <c r="P702" s="72" t="n">
        <v>0</v>
      </c>
      <c r="Q702" s="72" t="n">
        <v>0</v>
      </c>
      <c r="R702" s="72" t="n">
        <v>0</v>
      </c>
      <c r="S702" s="72" t="n">
        <v>0</v>
      </c>
      <c r="T702" s="72" t="n"/>
      <c r="U702" s="72" t="n"/>
      <c r="V702" s="72" t="n"/>
      <c r="W702" s="72" t="n"/>
      <c r="X702" s="72" t="n"/>
      <c r="Y702" s="72" t="n"/>
      <c r="Z702" s="72" t="n"/>
      <c r="AA702" s="72" t="n"/>
      <c r="AB702" s="72" t="n"/>
      <c r="AC702" s="72" t="n"/>
      <c r="AD702" s="72" t="n"/>
      <c r="AE702" s="72" t="n"/>
      <c r="AF702" s="72" t="n"/>
      <c r="AG702" s="72" t="n"/>
      <c r="AH702" s="72" t="n"/>
      <c r="AI702" s="72" t="n"/>
      <c r="AJ702" s="72" t="n"/>
      <c r="AK702" s="72" t="n"/>
      <c r="AL702" s="72" t="n"/>
      <c r="AM702" s="72" t="n"/>
      <c r="AN702" s="72" t="n"/>
      <c r="AO702" s="72" t="n"/>
      <c r="AP702" s="70">
        <f>COUNTIF(K702:AO702,"&gt;=0")</f>
        <v/>
      </c>
      <c r="AQ702" s="70">
        <f>IF(AP702&gt;0,SUM(K702:AO702),"")</f>
        <v/>
      </c>
      <c r="AR702" s="70">
        <f>IFERROR(VLOOKUP(A702,Climatologia_PP!A:U,9+Precipitacion!$E$2,FALSE),"")</f>
        <v/>
      </c>
      <c r="AS702" s="70">
        <f>IFERROR((AQ702/AR702)*100,"")</f>
        <v/>
      </c>
      <c r="AT702" s="70">
        <f>IFERROR(IF(AND((AQ702*$I$2*100/(AR702*AP702))&gt;100+3.33*AQ702-AR702*AP702/$I$2,AR702&lt;30),IF(100+3.33*AQ702-AR702*AP702/$I$2&gt;200,200,100+3.33*AQ702-AR702*AP702/$I$2),IF((AQ702*$I$2*100/(AR702*AP702))&lt;100+AQ702-3.33*AR702*AP702/$I$2,100+AQ702-3.33*AR702*AP702/$I$2,IF((AQ702*$I$2*100/(AR702*AP702))&gt;200,200,(AQ702*$I$2*100/(AR702*AP702))))),"")</f>
        <v/>
      </c>
      <c r="AU702" s="70">
        <f>IF(AP702&gt;0,MAX(K702:AO702),"")</f>
        <v/>
      </c>
      <c r="AV702" s="70">
        <f>IFERROR(VLOOKUP(A702,Maximos!A:AQ,8+(Precipitacion!$E$2-1)*3,FALSE),"")</f>
        <v/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2" s="72">
        <f>IFERROR(AU702-AV702,"NA")</f>
        <v/>
      </c>
    </row>
    <row r="703" ht="15" customHeight="1">
      <c r="A703" s="68" t="n">
        <v>21190350</v>
      </c>
      <c r="B703" s="69" t="inlineStr">
        <is>
          <t>El Tulcan</t>
        </is>
      </c>
      <c r="C703" s="69" t="inlineStr">
        <is>
          <t>Area Operativa 11 - Cundinamarca-Amazonas</t>
        </is>
      </c>
      <c r="D703" s="70" t="n">
        <v>-74.35975000000001</v>
      </c>
      <c r="E703" s="70" t="n">
        <v>4.152472222</v>
      </c>
      <c r="F703" s="68" t="n">
        <v>2700</v>
      </c>
      <c r="G703" s="68" t="n">
        <v>25</v>
      </c>
      <c r="H703" s="68" t="n">
        <v>25649</v>
      </c>
      <c r="I703" s="69" t="inlineStr">
        <is>
          <t>Cundinamarca</t>
        </is>
      </c>
      <c r="J703" s="69" t="inlineStr">
        <is>
          <t>San Bernardo</t>
        </is>
      </c>
      <c r="K703" s="72" t="n">
        <v>2.6</v>
      </c>
      <c r="L703" s="72" t="n">
        <v>0.9</v>
      </c>
      <c r="M703" s="72" t="n">
        <v>1.7</v>
      </c>
      <c r="N703" s="72" t="n">
        <v>0</v>
      </c>
      <c r="O703" s="72" t="n">
        <v>0</v>
      </c>
      <c r="P703" s="72" t="n">
        <v>0</v>
      </c>
      <c r="Q703" s="72" t="n">
        <v>0.2</v>
      </c>
      <c r="R703" s="72" t="n">
        <v>0</v>
      </c>
      <c r="S703" s="72" t="n">
        <v>0</v>
      </c>
      <c r="T703" s="72" t="n"/>
      <c r="U703" s="72" t="n"/>
      <c r="V703" s="72" t="n"/>
      <c r="W703" s="72" t="n"/>
      <c r="X703" s="72" t="n"/>
      <c r="Y703" s="72" t="n"/>
      <c r="Z703" s="72" t="n"/>
      <c r="AA703" s="72" t="n"/>
      <c r="AB703" s="72" t="n"/>
      <c r="AC703" s="72" t="n"/>
      <c r="AD703" s="72" t="n"/>
      <c r="AE703" s="72" t="n"/>
      <c r="AF703" s="72" t="n"/>
      <c r="AG703" s="72" t="n"/>
      <c r="AH703" s="72" t="n"/>
      <c r="AI703" s="72" t="n"/>
      <c r="AJ703" s="72" t="n"/>
      <c r="AK703" s="72" t="n"/>
      <c r="AL703" s="72" t="n"/>
      <c r="AM703" s="72" t="n"/>
      <c r="AN703" s="72" t="n"/>
      <c r="AO703" s="72" t="n"/>
      <c r="AP703" s="70">
        <f>COUNTIF(K703:AO703,"&gt;=0")</f>
        <v/>
      </c>
      <c r="AQ703" s="70">
        <f>IF(AP703&gt;0,SUM(K703:AO703),"")</f>
        <v/>
      </c>
      <c r="AR703" s="70">
        <f>IFERROR(VLOOKUP(A703,Climatologia_PP!A:U,9+Precipitacion!$E$2,FALSE),"")</f>
        <v/>
      </c>
      <c r="AS703" s="70">
        <f>IFERROR((AQ703/AR703)*100,"")</f>
        <v/>
      </c>
      <c r="AT703" s="70">
        <f>IFERROR(IF(AND((AQ703*$I$2*100/(AR703*AP703))&gt;100+3.33*AQ703-AR703*AP703/$I$2,AR703&lt;30),IF(100+3.33*AQ703-AR703*AP703/$I$2&gt;200,200,100+3.33*AQ703-AR703*AP703/$I$2),IF((AQ703*$I$2*100/(AR703*AP703))&lt;100+AQ703-3.33*AR703*AP703/$I$2,100+AQ703-3.33*AR703*AP703/$I$2,IF((AQ703*$I$2*100/(AR703*AP703))&gt;200,200,(AQ703*$I$2*100/(AR703*AP703))))),"")</f>
        <v/>
      </c>
      <c r="AU703" s="70">
        <f>IF(AP703&gt;0,MAX(K703:AO703),"")</f>
        <v/>
      </c>
      <c r="AV703" s="70">
        <f>IFERROR(VLOOKUP(A703,Maximos!A:AQ,8+(Precipitacion!$E$2-1)*3,FALSE),"")</f>
        <v/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3" s="72">
        <f>IFERROR(AU703-AV703,"NA")</f>
        <v/>
      </c>
    </row>
    <row r="704" ht="15" customHeight="1">
      <c r="A704" s="68" t="n">
        <v>21205980</v>
      </c>
      <c r="B704" s="69" t="inlineStr">
        <is>
          <t>Granja Providencia</t>
        </is>
      </c>
      <c r="C704" s="69" t="inlineStr">
        <is>
          <t>Area Operativa 11 - Cundinamarca-Amazonas</t>
        </is>
      </c>
      <c r="D704" s="70" t="n">
        <v>-74.20091667</v>
      </c>
      <c r="E704" s="70" t="n">
        <v>4.792388889</v>
      </c>
      <c r="F704" s="68" t="n">
        <v>2560</v>
      </c>
      <c r="G704" s="68" t="n">
        <v>25</v>
      </c>
      <c r="H704" s="68" t="n">
        <v>25799</v>
      </c>
      <c r="I704" s="69" t="inlineStr">
        <is>
          <t>Cundinamarca</t>
        </is>
      </c>
      <c r="J704" s="69" t="inlineStr">
        <is>
          <t>Tenjo</t>
        </is>
      </c>
      <c r="K704" s="72" t="n">
        <v>2.6</v>
      </c>
      <c r="L704" s="72" t="n">
        <v>0</v>
      </c>
      <c r="M704" s="72" t="n">
        <v>0</v>
      </c>
      <c r="N704" s="72" t="n">
        <v>1.2</v>
      </c>
      <c r="O704" s="72" t="n">
        <v>0</v>
      </c>
      <c r="P704" s="72" t="n">
        <v>0</v>
      </c>
      <c r="Q704" s="72" t="n">
        <v>0</v>
      </c>
      <c r="R704" s="72" t="n">
        <v>0</v>
      </c>
      <c r="S704" s="72" t="n">
        <v>0</v>
      </c>
      <c r="T704" s="72" t="n"/>
      <c r="U704" s="72" t="n"/>
      <c r="V704" s="72" t="n"/>
      <c r="W704" s="72" t="n"/>
      <c r="X704" s="72" t="n"/>
      <c r="Y704" s="72" t="n"/>
      <c r="Z704" s="72" t="n"/>
      <c r="AA704" s="72" t="n"/>
      <c r="AB704" s="72" t="n"/>
      <c r="AC704" s="72" t="n"/>
      <c r="AD704" s="72" t="n"/>
      <c r="AE704" s="72" t="n"/>
      <c r="AF704" s="72" t="n"/>
      <c r="AG704" s="72" t="n"/>
      <c r="AH704" s="72" t="n"/>
      <c r="AI704" s="72" t="n"/>
      <c r="AJ704" s="72" t="n"/>
      <c r="AK704" s="72" t="n"/>
      <c r="AL704" s="72" t="n"/>
      <c r="AM704" s="72" t="n"/>
      <c r="AN704" s="72" t="n"/>
      <c r="AO704" s="72" t="n"/>
      <c r="AP704" s="70">
        <f>COUNTIF(K704:AO704,"&gt;=0")</f>
        <v/>
      </c>
      <c r="AQ704" s="70">
        <f>IF(AP704&gt;0,SUM(K704:AO704),"")</f>
        <v/>
      </c>
      <c r="AR704" s="70">
        <f>IFERROR(VLOOKUP(A704,Climatologia_PP!A:U,9+Precipitacion!$E$2,FALSE),"")</f>
        <v/>
      </c>
      <c r="AS704" s="70">
        <f>IFERROR((AQ704/AR704)*100,"")</f>
        <v/>
      </c>
      <c r="AT704" s="70">
        <f>IFERROR(IF(AND((AQ704*$I$2*100/(AR704*AP704))&gt;100+3.33*AQ704-AR704*AP704/$I$2,AR704&lt;30),IF(100+3.33*AQ704-AR704*AP704/$I$2&gt;200,200,100+3.33*AQ704-AR704*AP704/$I$2),IF((AQ704*$I$2*100/(AR704*AP704))&lt;100+AQ704-3.33*AR704*AP704/$I$2,100+AQ704-3.33*AR704*AP704/$I$2,IF((AQ704*$I$2*100/(AR704*AP704))&gt;200,200,(AQ704*$I$2*100/(AR704*AP704))))),"")</f>
        <v/>
      </c>
      <c r="AU704" s="70">
        <f>IF(AP704&gt;0,MAX(K704:AO704),"")</f>
        <v/>
      </c>
      <c r="AV704" s="70">
        <f>IFERROR(VLOOKUP(A704,Maximos!A:AQ,8+(Precipitacion!$E$2-1)*3,FALSE),"")</f>
        <v/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4" s="72">
        <f>IFERROR(AU704-AV704,"NA")</f>
        <v/>
      </c>
    </row>
    <row r="705" ht="15" customHeight="1">
      <c r="A705" s="68" t="n">
        <v>21201550</v>
      </c>
      <c r="B705" s="69" t="inlineStr">
        <is>
          <t>El Roble</t>
        </is>
      </c>
      <c r="C705" s="69" t="inlineStr">
        <is>
          <t>Area Operativa 11 - Cundinamarca-Amazonas</t>
        </is>
      </c>
      <c r="D705" s="70" t="n">
        <v>-74.22638889</v>
      </c>
      <c r="E705" s="70" t="n">
        <v>4.796666667</v>
      </c>
      <c r="F705" s="68" t="n">
        <v>2560</v>
      </c>
      <c r="G705" s="68" t="n">
        <v>25</v>
      </c>
      <c r="H705" s="68" t="n">
        <v>25430</v>
      </c>
      <c r="I705" s="69" t="inlineStr">
        <is>
          <t>Cundinamarca</t>
        </is>
      </c>
      <c r="J705" s="69" t="inlineStr">
        <is>
          <t>Madrid</t>
        </is>
      </c>
      <c r="K705" s="72" t="n">
        <v>1.2</v>
      </c>
      <c r="L705" s="72" t="n">
        <v>0</v>
      </c>
      <c r="M705" s="72" t="n">
        <v>0</v>
      </c>
      <c r="N705" s="72" t="n">
        <v>0</v>
      </c>
      <c r="O705" s="72" t="n">
        <v>0</v>
      </c>
      <c r="P705" s="72" t="n">
        <v>0</v>
      </c>
      <c r="Q705" s="72" t="n">
        <v>0</v>
      </c>
      <c r="R705" s="72" t="n">
        <v>0</v>
      </c>
      <c r="S705" s="72" t="n">
        <v>0.9</v>
      </c>
      <c r="T705" s="72" t="n"/>
      <c r="U705" s="72" t="n"/>
      <c r="V705" s="72" t="n"/>
      <c r="W705" s="72" t="n"/>
      <c r="X705" s="72" t="n"/>
      <c r="Y705" s="72" t="n"/>
      <c r="Z705" s="72" t="n"/>
      <c r="AA705" s="72" t="n"/>
      <c r="AB705" s="72" t="n"/>
      <c r="AC705" s="72" t="n"/>
      <c r="AD705" s="72" t="n"/>
      <c r="AE705" s="72" t="n"/>
      <c r="AF705" s="72" t="n"/>
      <c r="AG705" s="72" t="n"/>
      <c r="AH705" s="72" t="n"/>
      <c r="AI705" s="72" t="n"/>
      <c r="AJ705" s="72" t="n"/>
      <c r="AK705" s="72" t="n"/>
      <c r="AL705" s="72" t="n"/>
      <c r="AM705" s="72" t="n"/>
      <c r="AN705" s="72" t="n"/>
      <c r="AO705" s="72" t="n"/>
      <c r="AP705" s="70">
        <f>COUNTIF(K705:AO705,"&gt;=0")</f>
        <v/>
      </c>
      <c r="AQ705" s="70">
        <f>IF(AP705&gt;0,SUM(K705:AO705),"")</f>
        <v/>
      </c>
      <c r="AR705" s="70">
        <f>IFERROR(VLOOKUP(A705,Climatologia_PP!A:U,9+Precipitacion!$E$2,FALSE),"")</f>
        <v/>
      </c>
      <c r="AS705" s="70">
        <f>IFERROR((AQ705/AR705)*100,"")</f>
        <v/>
      </c>
      <c r="AT705" s="70">
        <f>IFERROR(IF(AND((AQ705*$I$2*100/(AR705*AP705))&gt;100+3.33*AQ705-AR705*AP705/$I$2,AR705&lt;30),IF(100+3.33*AQ705-AR705*AP705/$I$2&gt;200,200,100+3.33*AQ705-AR705*AP705/$I$2),IF((AQ705*$I$2*100/(AR705*AP705))&lt;100+AQ705-3.33*AR705*AP705/$I$2,100+AQ705-3.33*AR705*AP705/$I$2,IF((AQ705*$I$2*100/(AR705*AP705))&gt;200,200,(AQ705*$I$2*100/(AR705*AP705))))),"")</f>
        <v/>
      </c>
      <c r="AU705" s="70">
        <f>IF(AP705&gt;0,MAX(K705:AO705),"")</f>
        <v/>
      </c>
      <c r="AV705" s="70">
        <f>IFERROR(VLOOKUP(A705,Maximos!A:AQ,8+(Precipitacion!$E$2-1)*3,FALSE),"")</f>
        <v/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5" s="72">
        <f>IFERROR(AU705-AV705,"NA")</f>
        <v/>
      </c>
    </row>
    <row r="706" ht="15" customHeight="1">
      <c r="A706" s="68" t="n">
        <v>21206260</v>
      </c>
      <c r="B706" s="69" t="inlineStr">
        <is>
          <t>C.Univ.Agrop-Udca</t>
        </is>
      </c>
      <c r="C706" s="69" t="inlineStr">
        <is>
          <t>Area Operativa 11 - Cundinamarca-Amazonas</t>
        </is>
      </c>
      <c r="D706" s="70" t="n">
        <v>-74.04972222000001</v>
      </c>
      <c r="E706" s="70" t="n">
        <v>4.798638889</v>
      </c>
      <c r="F706" s="68" t="n">
        <v>2570</v>
      </c>
      <c r="G706" s="68" t="n">
        <v>11</v>
      </c>
      <c r="H706" s="68" t="n">
        <v>11001</v>
      </c>
      <c r="I706" s="69" t="inlineStr">
        <is>
          <t>Bogotá, D.C.</t>
        </is>
      </c>
      <c r="J706" s="69" t="inlineStr">
        <is>
          <t>Bogotá, D.C.</t>
        </is>
      </c>
      <c r="K706" s="72" t="n">
        <v>1.6</v>
      </c>
      <c r="L706" s="72" t="n">
        <v>2</v>
      </c>
      <c r="M706" s="72" t="n">
        <v>0</v>
      </c>
      <c r="N706" s="72" t="n">
        <v>1.2</v>
      </c>
      <c r="O706" s="72" t="n">
        <v>1.2</v>
      </c>
      <c r="P706" s="72" t="n">
        <v>0</v>
      </c>
      <c r="Q706" s="72" t="n">
        <v>0</v>
      </c>
      <c r="R706" s="72" t="n">
        <v>0</v>
      </c>
      <c r="S706" s="72" t="n">
        <v>1.8</v>
      </c>
      <c r="T706" s="72" t="n"/>
      <c r="U706" s="72" t="n"/>
      <c r="V706" s="72" t="n"/>
      <c r="W706" s="72" t="n"/>
      <c r="X706" s="72" t="n"/>
      <c r="Y706" s="72" t="n"/>
      <c r="Z706" s="72" t="n"/>
      <c r="AA706" s="72" t="n"/>
      <c r="AB706" s="72" t="n"/>
      <c r="AC706" s="72" t="n"/>
      <c r="AD706" s="72" t="n"/>
      <c r="AE706" s="72" t="n"/>
      <c r="AF706" s="72" t="n"/>
      <c r="AG706" s="72" t="n"/>
      <c r="AH706" s="72" t="n"/>
      <c r="AI706" s="72" t="n"/>
      <c r="AJ706" s="72" t="n"/>
      <c r="AK706" s="72" t="n"/>
      <c r="AL706" s="72" t="n"/>
      <c r="AM706" s="72" t="n"/>
      <c r="AN706" s="72" t="n"/>
      <c r="AO706" s="72" t="n"/>
      <c r="AP706" s="70">
        <f>COUNTIF(K706:AO706,"&gt;=0")</f>
        <v/>
      </c>
      <c r="AQ706" s="70">
        <f>IF(AP706&gt;0,SUM(K706:AO706),"")</f>
        <v/>
      </c>
      <c r="AR706" s="70">
        <f>IFERROR(VLOOKUP(A706,Climatologia_PP!A:U,9+Precipitacion!$E$2,FALSE),"")</f>
        <v/>
      </c>
      <c r="AS706" s="70">
        <f>IFERROR((AQ706/AR706)*100,"")</f>
        <v/>
      </c>
      <c r="AT706" s="70">
        <f>IFERROR(IF(AND((AQ706*$I$2*100/(AR706*AP706))&gt;100+3.33*AQ706-AR706*AP706/$I$2,AR706&lt;30),IF(100+3.33*AQ706-AR706*AP706/$I$2&gt;200,200,100+3.33*AQ706-AR706*AP706/$I$2),IF((AQ706*$I$2*100/(AR706*AP706))&lt;100+AQ706-3.33*AR706*AP706/$I$2,100+AQ706-3.33*AR706*AP706/$I$2,IF((AQ706*$I$2*100/(AR706*AP706))&gt;200,200,(AQ706*$I$2*100/(AR706*AP706))))),"")</f>
        <v/>
      </c>
      <c r="AU706" s="70">
        <f>IF(AP706&gt;0,MAX(K706:AO706),"")</f>
        <v/>
      </c>
      <c r="AV706" s="70">
        <f>IFERROR(VLOOKUP(A706,Maximos!A:AQ,8+(Precipitacion!$E$2-1)*3,FALSE),"")</f>
        <v/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6" s="72">
        <f>IFERROR(AU706-AV706,"NA")</f>
        <v/>
      </c>
    </row>
    <row r="707" ht="15" customHeight="1">
      <c r="A707" s="68" t="n">
        <v>35067130</v>
      </c>
      <c r="B707" s="69" t="inlineStr">
        <is>
          <t>Mundo Nuevo</t>
        </is>
      </c>
      <c r="C707" s="69" t="inlineStr">
        <is>
          <t>Area Operativa 11 - Cundinamarca-Amazonas</t>
        </is>
      </c>
      <c r="D707" s="70" t="n">
        <v>-73.39297222</v>
      </c>
      <c r="E707" s="70" t="n">
        <v>4.852833333</v>
      </c>
      <c r="F707" s="68" t="n">
        <v>1757</v>
      </c>
      <c r="G707" s="68" t="n">
        <v>25</v>
      </c>
      <c r="H707" s="68" t="n">
        <v>25839</v>
      </c>
      <c r="I707" s="69" t="inlineStr">
        <is>
          <t>Cundinamarca</t>
        </is>
      </c>
      <c r="J707" s="69" t="inlineStr">
        <is>
          <t>Ubalá</t>
        </is>
      </c>
      <c r="K707" s="72" t="n">
        <v>34</v>
      </c>
      <c r="L707" s="72" t="n">
        <v>50</v>
      </c>
      <c r="M707" s="72" t="n">
        <v>2</v>
      </c>
      <c r="N707" s="72" t="n">
        <v>1.5</v>
      </c>
      <c r="O707" s="72" t="n">
        <v>18.5</v>
      </c>
      <c r="P707" s="72" t="n">
        <v>1.5</v>
      </c>
      <c r="Q707" s="72" t="n">
        <v>3.5</v>
      </c>
      <c r="R707" s="72" t="n">
        <v>5.5</v>
      </c>
      <c r="S707" s="72" t="n">
        <v>14.5</v>
      </c>
      <c r="T707" s="72" t="n"/>
      <c r="U707" s="72" t="n"/>
      <c r="V707" s="72" t="n"/>
      <c r="W707" s="72" t="n"/>
      <c r="X707" s="72" t="n"/>
      <c r="Y707" s="72" t="n"/>
      <c r="Z707" s="72" t="n"/>
      <c r="AA707" s="72" t="n"/>
      <c r="AB707" s="72" t="n"/>
      <c r="AC707" s="72" t="n"/>
      <c r="AD707" s="72" t="n"/>
      <c r="AE707" s="72" t="n"/>
      <c r="AF707" s="102" t="n"/>
      <c r="AG707" s="72" t="n"/>
      <c r="AH707" s="72" t="n"/>
      <c r="AI707" s="72" t="n"/>
      <c r="AJ707" s="72" t="n"/>
      <c r="AK707" s="72" t="n"/>
      <c r="AL707" s="72" t="n"/>
      <c r="AM707" s="72" t="n"/>
      <c r="AN707" s="72" t="n"/>
      <c r="AO707" s="72" t="n"/>
      <c r="AP707" s="70">
        <f>COUNTIF(K707:AO707,"&gt;=0")</f>
        <v/>
      </c>
      <c r="AQ707" s="70">
        <f>IF(AP707&gt;0,SUM(K707:AO707),"")</f>
        <v/>
      </c>
      <c r="AR707" s="70">
        <f>IFERROR(VLOOKUP(A707,Climatologia_PP!A:U,9+Precipitacion!$E$2,FALSE),"")</f>
        <v/>
      </c>
      <c r="AS707" s="70">
        <f>IFERROR((AQ707/AR707)*100,"")</f>
        <v/>
      </c>
      <c r="AT707" s="70">
        <f>IFERROR(IF(AND((AQ707*$I$2*100/(AR707*AP707))&gt;100+3.33*AQ707-AR707*AP707/$I$2,AR707&lt;30),IF(100+3.33*AQ707-AR707*AP707/$I$2&gt;200,200,100+3.33*AQ707-AR707*AP707/$I$2),IF((AQ707*$I$2*100/(AR707*AP707))&lt;100+AQ707-3.33*AR707*AP707/$I$2,100+AQ707-3.33*AR707*AP707/$I$2,IF((AQ707*$I$2*100/(AR707*AP707))&gt;200,200,(AQ707*$I$2*100/(AR707*AP707))))),"")</f>
        <v/>
      </c>
      <c r="AU707" s="70">
        <f>IF(AP707&gt;0,MAX(K707:AO707),"")</f>
        <v/>
      </c>
      <c r="AV707" s="70">
        <f>IFERROR(VLOOKUP(A707,Maximos!A:AQ,8+(Precipitacion!$E$2-1)*3,FALSE),"")</f>
        <v/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7" s="72">
        <f>IFERROR(AU707-AV707,"NA")</f>
        <v/>
      </c>
    </row>
    <row r="708" ht="15" customHeight="1">
      <c r="A708" s="68" t="n">
        <v>21195060</v>
      </c>
      <c r="B708" s="69" t="inlineStr">
        <is>
          <t>Pandi</t>
        </is>
      </c>
      <c r="C708" s="69" t="inlineStr">
        <is>
          <t>Area Operativa 11 - Cundinamarca-Amazonas</t>
        </is>
      </c>
      <c r="D708" s="70" t="n">
        <v>-74.48741667</v>
      </c>
      <c r="E708" s="70" t="n">
        <v>4.192722222</v>
      </c>
      <c r="F708" s="68" t="n">
        <v>950</v>
      </c>
      <c r="G708" s="68" t="n">
        <v>25</v>
      </c>
      <c r="H708" s="68" t="n">
        <v>25524</v>
      </c>
      <c r="I708" s="69" t="inlineStr">
        <is>
          <t>Cundinamarca</t>
        </is>
      </c>
      <c r="J708" s="69" t="inlineStr">
        <is>
          <t>Pandi</t>
        </is>
      </c>
      <c r="K708" s="72" t="n">
        <v>0</v>
      </c>
      <c r="L708" s="72" t="n">
        <v>3</v>
      </c>
      <c r="M708" s="72" t="n">
        <v>0</v>
      </c>
      <c r="N708" s="72" t="n">
        <v>0</v>
      </c>
      <c r="O708" s="72" t="n">
        <v>0</v>
      </c>
      <c r="P708" s="72" t="n">
        <v>0</v>
      </c>
      <c r="Q708" s="72" t="n">
        <v>0</v>
      </c>
      <c r="R708" s="72" t="n">
        <v>0</v>
      </c>
      <c r="S708" s="72" t="n">
        <v>0</v>
      </c>
      <c r="T708" s="72" t="n"/>
      <c r="U708" s="72" t="n"/>
      <c r="V708" s="72" t="n"/>
      <c r="W708" s="72" t="n"/>
      <c r="X708" s="72" t="n"/>
      <c r="Y708" s="72" t="n"/>
      <c r="Z708" s="72" t="n"/>
      <c r="AA708" s="72" t="n"/>
      <c r="AB708" s="72" t="n"/>
      <c r="AC708" s="72" t="n"/>
      <c r="AD708" s="72" t="n"/>
      <c r="AE708" s="72" t="n"/>
      <c r="AF708" s="72" t="n"/>
      <c r="AG708" s="72" t="n"/>
      <c r="AH708" s="72" t="n"/>
      <c r="AI708" s="72" t="n"/>
      <c r="AJ708" s="72" t="n"/>
      <c r="AK708" s="72" t="n"/>
      <c r="AL708" s="72" t="n"/>
      <c r="AM708" s="72" t="n"/>
      <c r="AN708" s="72" t="n"/>
      <c r="AO708" s="72" t="n"/>
      <c r="AP708" s="70">
        <f>COUNTIF(K708:AO708,"&gt;=0")</f>
        <v/>
      </c>
      <c r="AQ708" s="70">
        <f>IF(AP708&gt;0,SUM(K708:AO708),"")</f>
        <v/>
      </c>
      <c r="AR708" s="70">
        <f>IFERROR(VLOOKUP(A708,Climatologia_PP!A:U,9+Precipitacion!$E$2,FALSE),"")</f>
        <v/>
      </c>
      <c r="AS708" s="70">
        <f>IFERROR((AQ708/AR708)*100,"")</f>
        <v/>
      </c>
      <c r="AT708" s="70">
        <f>IFERROR(IF(AND((AQ708*$I$2*100/(AR708*AP708))&gt;100+3.33*AQ708-AR708*AP708/$I$2,AR708&lt;30),IF(100+3.33*AQ708-AR708*AP708/$I$2&gt;200,200,100+3.33*AQ708-AR708*AP708/$I$2),IF((AQ708*$I$2*100/(AR708*AP708))&lt;100+AQ708-3.33*AR708*AP708/$I$2,100+AQ708-3.33*AR708*AP708/$I$2,IF((AQ708*$I$2*100/(AR708*AP708))&gt;200,200,(AQ708*$I$2*100/(AR708*AP708))))),"")</f>
        <v/>
      </c>
      <c r="AU708" s="70">
        <f>IF(AP708&gt;0,MAX(K708:AO708),"")</f>
        <v/>
      </c>
      <c r="AV708" s="70">
        <f>IFERROR(VLOOKUP(A708,Maximos!A:AQ,8+(Precipitacion!$E$2-1)*3,FALSE),"")</f>
        <v/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8" s="72">
        <f>IFERROR(AU708-AV708,"NA")</f>
        <v/>
      </c>
    </row>
    <row r="709" ht="15" customHeight="1">
      <c r="A709" s="68" t="n">
        <v>21190030</v>
      </c>
      <c r="B709" s="69" t="inlineStr">
        <is>
          <t>Tibacuy</t>
        </is>
      </c>
      <c r="C709" s="69" t="inlineStr">
        <is>
          <t>Area Operativa 11 - Cundinamarca-Amazonas</t>
        </is>
      </c>
      <c r="D709" s="70" t="n">
        <v>-74.45447222</v>
      </c>
      <c r="E709" s="70" t="n">
        <v>4.348055556</v>
      </c>
      <c r="F709" s="68" t="n">
        <v>1635</v>
      </c>
      <c r="G709" s="68" t="n">
        <v>25</v>
      </c>
      <c r="H709" s="68" t="n">
        <v>25805</v>
      </c>
      <c r="I709" s="69" t="inlineStr">
        <is>
          <t>Cundinamarca</t>
        </is>
      </c>
      <c r="J709" s="69" t="inlineStr">
        <is>
          <t>Tibacuy</t>
        </is>
      </c>
      <c r="K709" s="72" t="n">
        <v>0.2</v>
      </c>
      <c r="L709" s="72" t="n">
        <v>3</v>
      </c>
      <c r="M709" s="72" t="n">
        <v>0</v>
      </c>
      <c r="N709" s="72" t="n">
        <v>2.2</v>
      </c>
      <c r="O709" s="72" t="n">
        <v>0</v>
      </c>
      <c r="P709" s="72" t="n">
        <v>0</v>
      </c>
      <c r="Q709" s="72" t="n">
        <v>0.2</v>
      </c>
      <c r="R709" s="72" t="n">
        <v>0</v>
      </c>
      <c r="S709" s="72" t="n">
        <v>0</v>
      </c>
      <c r="T709" s="72" t="n"/>
      <c r="U709" s="72" t="n"/>
      <c r="V709" s="72" t="n"/>
      <c r="W709" s="72" t="n"/>
      <c r="X709" s="72" t="n"/>
      <c r="Y709" s="72" t="n"/>
      <c r="Z709" s="72" t="n"/>
      <c r="AA709" s="72" t="n"/>
      <c r="AB709" s="72" t="n"/>
      <c r="AC709" s="72" t="n"/>
      <c r="AD709" s="72" t="n"/>
      <c r="AE709" s="72" t="n"/>
      <c r="AF709" s="72" t="n"/>
      <c r="AG709" s="72" t="n"/>
      <c r="AH709" s="72" t="n"/>
      <c r="AI709" s="72" t="n"/>
      <c r="AJ709" s="72" t="n"/>
      <c r="AK709" s="72" t="n"/>
      <c r="AL709" s="72" t="n"/>
      <c r="AM709" s="72" t="n"/>
      <c r="AN709" s="72" t="n"/>
      <c r="AO709" s="72" t="n"/>
      <c r="AP709" s="70">
        <f>COUNTIF(K709:AO709,"&gt;=0")</f>
        <v/>
      </c>
      <c r="AQ709" s="70">
        <f>IF(AP709&gt;0,SUM(K709:AO709),"")</f>
        <v/>
      </c>
      <c r="AR709" s="70">
        <f>IFERROR(VLOOKUP(A709,Climatologia_PP!A:U,9+Precipitacion!$E$2,FALSE),"")</f>
        <v/>
      </c>
      <c r="AS709" s="70">
        <f>IFERROR((AQ709/AR709)*100,"")</f>
        <v/>
      </c>
      <c r="AT709" s="70">
        <f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/>
      </c>
      <c r="AU709" s="70">
        <f>IF(AP709&gt;0,MAX(K709:AO709),"")</f>
        <v/>
      </c>
      <c r="AV709" s="70">
        <f>IFERROR(VLOOKUP(A709,Maximos!A:AQ,8+(Precipitacion!$E$2-1)*3,FALSE),"")</f>
        <v/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9" s="72">
        <f>IFERROR(AU709-AV709,"NA")</f>
        <v/>
      </c>
    </row>
    <row r="710" ht="15" customHeight="1">
      <c r="A710" s="68" t="n">
        <v>21205700</v>
      </c>
      <c r="B710" s="69" t="inlineStr">
        <is>
          <t>Guasca</t>
        </is>
      </c>
      <c r="C710" s="69" t="inlineStr">
        <is>
          <t>Area Operativa 11 - Cundinamarca-Amazonas</t>
        </is>
      </c>
      <c r="D710" s="70" t="n">
        <v>-73.864453</v>
      </c>
      <c r="E710" s="70" t="n">
        <v>4.877953</v>
      </c>
      <c r="F710" s="68" t="n">
        <v>2750</v>
      </c>
      <c r="G710" s="68" t="n">
        <v>25</v>
      </c>
      <c r="H710" s="68" t="n">
        <v>25322</v>
      </c>
      <c r="I710" s="69" t="inlineStr">
        <is>
          <t>Cundinamarca</t>
        </is>
      </c>
      <c r="J710" s="69" t="inlineStr">
        <is>
          <t>Guasca</t>
        </is>
      </c>
      <c r="K710" s="72" t="n">
        <v>5</v>
      </c>
      <c r="L710" s="72" t="n">
        <v>3</v>
      </c>
      <c r="M710" s="72" t="n">
        <v>1</v>
      </c>
      <c r="N710" s="72" t="n">
        <v>1.6</v>
      </c>
      <c r="O710" s="72" t="n">
        <v>0.6</v>
      </c>
      <c r="P710" s="72" t="n">
        <v>0.2</v>
      </c>
      <c r="Q710" s="72" t="n">
        <v>2.7</v>
      </c>
      <c r="R710" s="72" t="n">
        <v>0.1</v>
      </c>
      <c r="S710" s="72" t="n">
        <v>1.9</v>
      </c>
      <c r="T710" s="72" t="n"/>
      <c r="U710" s="72" t="n"/>
      <c r="V710" s="72" t="n"/>
      <c r="W710" s="72" t="n"/>
      <c r="X710" s="72" t="n"/>
      <c r="Y710" s="72" t="n"/>
      <c r="Z710" s="72" t="n"/>
      <c r="AA710" s="72" t="n"/>
      <c r="AB710" s="72" t="n"/>
      <c r="AC710" s="72" t="n"/>
      <c r="AD710" s="72" t="n"/>
      <c r="AE710" s="72" t="n"/>
      <c r="AF710" s="72" t="n"/>
      <c r="AG710" s="72" t="n"/>
      <c r="AH710" s="72" t="n"/>
      <c r="AI710" s="72" t="n"/>
      <c r="AJ710" s="72" t="n"/>
      <c r="AK710" s="72" t="n"/>
      <c r="AL710" s="72" t="n"/>
      <c r="AM710" s="72" t="n"/>
      <c r="AN710" s="72" t="n"/>
      <c r="AO710" s="72" t="n"/>
      <c r="AP710" s="70">
        <f>COUNTIF(K710:AO710,"&gt;=0")</f>
        <v/>
      </c>
      <c r="AQ710" s="70">
        <f>IF(AP710&gt;0,SUM(K710:AO710),"")</f>
        <v/>
      </c>
      <c r="AR710" s="70">
        <f>IFERROR(VLOOKUP(A710,Climatologia_PP!A:U,9+Precipitacion!$E$2,FALSE),"")</f>
        <v/>
      </c>
      <c r="AS710" s="70">
        <f>IFERROR((AQ710/AR710)*100,"")</f>
        <v/>
      </c>
      <c r="AT710" s="70">
        <f>IFERROR(IF(AND((AQ710*$I$2*100/(AR710*AP710))&gt;100+3.33*AQ710-AR710*AP710/$I$2,AR710&lt;30),IF(100+3.33*AQ710-AR710*AP710/$I$2&gt;200,200,100+3.33*AQ710-AR710*AP710/$I$2),IF((AQ710*$I$2*100/(AR710*AP710))&lt;100+AQ710-3.33*AR710*AP710/$I$2,100+AQ710-3.33*AR710*AP710/$I$2,IF((AQ710*$I$2*100/(AR710*AP710))&gt;200,200,(AQ710*$I$2*100/(AR710*AP710))))),"")</f>
        <v/>
      </c>
      <c r="AU710" s="70">
        <f>IF(AP710&gt;0,MAX(K710:AO710),"")</f>
        <v/>
      </c>
      <c r="AV710" s="70">
        <f>IFERROR(VLOOKUP(A710,Maximos!A:AQ,8+(Precipitacion!$E$2-1)*3,FALSE),"")</f>
        <v/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0" s="72">
        <f>IFERROR(AU710-AV710,"NA")</f>
        <v/>
      </c>
    </row>
    <row r="711" ht="15" customHeight="1">
      <c r="A711" s="68" t="n">
        <v>21206020</v>
      </c>
      <c r="B711" s="69" t="inlineStr">
        <is>
          <t>Santillana</t>
        </is>
      </c>
      <c r="C711" s="69" t="inlineStr">
        <is>
          <t>Area Operativa 11 - Cundinamarca-Amazonas</t>
        </is>
      </c>
      <c r="D711" s="70" t="n">
        <v>-74.10483333000001</v>
      </c>
      <c r="E711" s="70" t="n">
        <v>4.898527778</v>
      </c>
      <c r="F711" s="68" t="n">
        <v>2575</v>
      </c>
      <c r="G711" s="68" t="n">
        <v>25</v>
      </c>
      <c r="H711" s="68" t="n">
        <v>25785</v>
      </c>
      <c r="I711" s="69" t="inlineStr">
        <is>
          <t>Cundinamarca</t>
        </is>
      </c>
      <c r="J711" s="69" t="inlineStr">
        <is>
          <t>Tabio</t>
        </is>
      </c>
      <c r="K711" s="72" t="n">
        <v>4</v>
      </c>
      <c r="L711" s="72" t="n">
        <v>0</v>
      </c>
      <c r="M711" s="72" t="n">
        <v>0</v>
      </c>
      <c r="N711" s="72" t="n">
        <v>5</v>
      </c>
      <c r="O711" s="72" t="n">
        <v>0</v>
      </c>
      <c r="P711" s="72" t="n">
        <v>0</v>
      </c>
      <c r="Q711" s="72" t="n">
        <v/>
      </c>
      <c r="R711" s="72" t="n">
        <v>0</v>
      </c>
      <c r="S711" s="72" t="n">
        <v/>
      </c>
      <c r="T711" s="72" t="n"/>
      <c r="U711" s="72" t="n"/>
      <c r="V711" s="72" t="n"/>
      <c r="W711" s="72" t="n"/>
      <c r="X711" s="72" t="n"/>
      <c r="Y711" s="72" t="n"/>
      <c r="Z711" s="72" t="n"/>
      <c r="AA711" s="72" t="n"/>
      <c r="AB711" s="72" t="n"/>
      <c r="AC711" s="72" t="n"/>
      <c r="AD711" s="72" t="n"/>
      <c r="AE711" s="72" t="n"/>
      <c r="AF711" s="72" t="n"/>
      <c r="AG711" s="72" t="n"/>
      <c r="AH711" s="72" t="n"/>
      <c r="AI711" s="72" t="n"/>
      <c r="AJ711" s="72" t="n"/>
      <c r="AK711" s="72" t="n"/>
      <c r="AL711" s="72" t="n"/>
      <c r="AM711" s="72" t="n"/>
      <c r="AN711" s="72" t="n"/>
      <c r="AO711" s="72" t="n"/>
      <c r="AP711" s="70">
        <f>COUNTIF(K711:AO711,"&gt;=0")</f>
        <v/>
      </c>
      <c r="AQ711" s="70">
        <f>IF(AP711&gt;0,SUM(K711:AO711),"")</f>
        <v/>
      </c>
      <c r="AR711" s="70">
        <f>IFERROR(VLOOKUP(A711,Climatologia_PP!A:U,9+Precipitacion!$E$2,FALSE),"")</f>
        <v/>
      </c>
      <c r="AS711" s="70">
        <f>IFERROR((AQ711/AR711)*100,"")</f>
        <v/>
      </c>
      <c r="AT711" s="70">
        <f>IFERROR(IF(AND((AQ711*$I$2*100/(AR711*AP711))&gt;100+3.33*AQ711-AR711*AP711/$I$2,AR711&lt;30),IF(100+3.33*AQ711-AR711*AP711/$I$2&gt;200,200,100+3.33*AQ711-AR711*AP711/$I$2),IF((AQ711*$I$2*100/(AR711*AP711))&lt;100+AQ711-3.33*AR711*AP711/$I$2,100+AQ711-3.33*AR711*AP711/$I$2,IF((AQ711*$I$2*100/(AR711*AP711))&gt;200,200,(AQ711*$I$2*100/(AR711*AP711))))),"")</f>
        <v/>
      </c>
      <c r="AU711" s="70">
        <f>IF(AP711&gt;0,MAX(K711:AO711),"")</f>
        <v/>
      </c>
      <c r="AV711" s="70">
        <f>IFERROR(VLOOKUP(A711,Maximos!A:AQ,8+(Precipitacion!$E$2-1)*3,FALSE),"")</f>
        <v/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1" s="72">
        <f>IFERROR(AU711-AV711,"NA")</f>
        <v/>
      </c>
    </row>
    <row r="712" ht="15" customHeight="1">
      <c r="A712" s="68" t="n">
        <v>21201240</v>
      </c>
      <c r="B712" s="69" t="inlineStr">
        <is>
          <t>Santa Maria De Usme</t>
        </is>
      </c>
      <c r="C712" s="69" t="inlineStr">
        <is>
          <t>Area Operativa 11 - Cundinamarca-Amazonas</t>
        </is>
      </c>
      <c r="D712" s="70" t="n">
        <v>-74.12627778</v>
      </c>
      <c r="E712" s="70" t="n">
        <v>4.481305556</v>
      </c>
      <c r="F712" s="68" t="n">
        <v>2800</v>
      </c>
      <c r="G712" s="68" t="n">
        <v>11</v>
      </c>
      <c r="H712" s="68" t="n">
        <v>11001</v>
      </c>
      <c r="I712" s="69" t="inlineStr">
        <is>
          <t>Bogotá, D.C.</t>
        </is>
      </c>
      <c r="J712" s="69" t="inlineStr">
        <is>
          <t>Bogotá, D.C.</t>
        </is>
      </c>
      <c r="K712" s="72" t="n">
        <v>7.6</v>
      </c>
      <c r="L712" s="72" t="n">
        <v>0</v>
      </c>
      <c r="M712" s="72" t="n">
        <v>2.3</v>
      </c>
      <c r="N712" s="72" t="n">
        <v>3</v>
      </c>
      <c r="O712" s="72" t="n">
        <v>1.2</v>
      </c>
      <c r="P712" s="72" t="n">
        <v>0</v>
      </c>
      <c r="Q712" s="72" t="n">
        <v>0.6</v>
      </c>
      <c r="R712" s="72" t="n">
        <v>0</v>
      </c>
      <c r="S712" s="72" t="n">
        <v>0</v>
      </c>
      <c r="T712" s="72" t="n"/>
      <c r="U712" s="72" t="n"/>
      <c r="V712" s="72" t="n"/>
      <c r="W712" s="72" t="n"/>
      <c r="X712" s="72" t="n"/>
      <c r="Y712" s="72" t="n"/>
      <c r="Z712" s="72" t="n"/>
      <c r="AA712" s="72" t="n"/>
      <c r="AB712" s="72" t="n"/>
      <c r="AC712" s="72" t="n"/>
      <c r="AD712" s="72" t="n"/>
      <c r="AE712" s="72" t="n"/>
      <c r="AF712" s="72" t="n"/>
      <c r="AG712" s="72" t="n"/>
      <c r="AH712" s="72" t="n"/>
      <c r="AI712" s="72" t="n"/>
      <c r="AJ712" s="72" t="n"/>
      <c r="AK712" s="72" t="n"/>
      <c r="AL712" s="72" t="n"/>
      <c r="AM712" s="72" t="n"/>
      <c r="AN712" s="72" t="n"/>
      <c r="AO712" s="72" t="n"/>
      <c r="AP712" s="70">
        <f>COUNTIF(K712:AO712,"&gt;=0")</f>
        <v/>
      </c>
      <c r="AQ712" s="70">
        <f>IF(AP712&gt;0,SUM(K712:AO712),"")</f>
        <v/>
      </c>
      <c r="AR712" s="70">
        <f>IFERROR(VLOOKUP(A712,Climatologia_PP!A:U,9+Precipitacion!$E$2,FALSE),"")</f>
        <v/>
      </c>
      <c r="AS712" s="70">
        <f>IFERROR((AQ712/AR712)*100,"")</f>
        <v/>
      </c>
      <c r="AT712" s="70">
        <f>IFERROR(IF(AND((AQ712*$I$2*100/(AR712*AP712))&gt;100+3.33*AQ712-AR712*AP712/$I$2,AR712&lt;30),IF(100+3.33*AQ712-AR712*AP712/$I$2&gt;200,200,100+3.33*AQ712-AR712*AP712/$I$2),IF((AQ712*$I$2*100/(AR712*AP712))&lt;100+AQ712-3.33*AR712*AP712/$I$2,100+AQ712-3.33*AR712*AP712/$I$2,IF((AQ712*$I$2*100/(AR712*AP712))&gt;200,200,(AQ712*$I$2*100/(AR712*AP712))))),"")</f>
        <v/>
      </c>
      <c r="AU712" s="70">
        <f>IF(AP712&gt;0,MAX(K712:AO712),"")</f>
        <v/>
      </c>
      <c r="AV712" s="70">
        <f>IFERROR(VLOOKUP(A712,Maximos!A:AQ,8+(Precipitacion!$E$2-1)*3,FALSE),"")</f>
        <v/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2" s="72">
        <f>IFERROR(AU712-AV712,"NA")</f>
        <v/>
      </c>
    </row>
    <row r="713" ht="15" customHeight="1">
      <c r="A713" s="68" t="n">
        <v>35020290</v>
      </c>
      <c r="B713" s="69" t="inlineStr">
        <is>
          <t>Fomeque</t>
        </is>
      </c>
      <c r="C713" s="69" t="inlineStr">
        <is>
          <t>Area Operativa 11 - Cundinamarca-Amazonas</t>
        </is>
      </c>
      <c r="D713" s="70" t="n">
        <v>-73.89041666999999</v>
      </c>
      <c r="E713" s="70" t="n">
        <v>4.486527778</v>
      </c>
      <c r="F713" s="68" t="n">
        <v>1900</v>
      </c>
      <c r="G713" s="68" t="n">
        <v>25</v>
      </c>
      <c r="H713" s="68" t="n">
        <v>25279</v>
      </c>
      <c r="I713" s="69" t="inlineStr">
        <is>
          <t>Cundinamarca</t>
        </is>
      </c>
      <c r="J713" s="69" t="inlineStr">
        <is>
          <t>Fómeque</t>
        </is>
      </c>
      <c r="K713" s="72" t="n">
        <v>16.3</v>
      </c>
      <c r="L713" s="72" t="n">
        <v>1.3</v>
      </c>
      <c r="M713" s="72" t="n">
        <v>2.8</v>
      </c>
      <c r="N713" s="72" t="n">
        <v>0.7</v>
      </c>
      <c r="O713" s="72" t="n">
        <v>4.3</v>
      </c>
      <c r="P713" s="72" t="n">
        <v>0</v>
      </c>
      <c r="Q713" s="72" t="n">
        <v>1.1</v>
      </c>
      <c r="R713" s="72" t="n">
        <v>0</v>
      </c>
      <c r="S713" s="72" t="n">
        <v>12.1</v>
      </c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  <c r="AC713" s="72" t="n"/>
      <c r="AD713" s="72" t="n"/>
      <c r="AE713" s="72" t="n"/>
      <c r="AF713" s="72" t="n"/>
      <c r="AG713" s="72" t="n"/>
      <c r="AH713" s="72" t="n"/>
      <c r="AI713" s="72" t="n"/>
      <c r="AJ713" s="72" t="n"/>
      <c r="AK713" s="72" t="n"/>
      <c r="AL713" s="72" t="n"/>
      <c r="AM713" s="72" t="n"/>
      <c r="AN713" s="72" t="n"/>
      <c r="AO713" s="72" t="n"/>
      <c r="AP713" s="70">
        <f>COUNTIF(K713:AO713,"&gt;=0")</f>
        <v/>
      </c>
      <c r="AQ713" s="70">
        <f>IF(AP713&gt;0,SUM(K713:AO713),"")</f>
        <v/>
      </c>
      <c r="AR713" s="70">
        <f>IFERROR(VLOOKUP(A713,Climatologia_PP!A:U,9+Precipitacion!$E$2,FALSE),"")</f>
        <v/>
      </c>
      <c r="AS713" s="70">
        <f>IFERROR((AQ713/AR713)*100,"")</f>
        <v/>
      </c>
      <c r="AT713" s="70">
        <f>IFERROR(IF(AND((AQ713*$I$2*100/(AR713*AP713))&gt;100+3.33*AQ713-AR713*AP713/$I$2,AR713&lt;30),IF(100+3.33*AQ713-AR713*AP713/$I$2&gt;200,200,100+3.33*AQ713-AR713*AP713/$I$2),IF((AQ713*$I$2*100/(AR713*AP713))&lt;100+AQ713-3.33*AR713*AP713/$I$2,100+AQ713-3.33*AR713*AP713/$I$2,IF((AQ713*$I$2*100/(AR713*AP713))&gt;200,200,(AQ713*$I$2*100/(AR713*AP713))))),"")</f>
        <v/>
      </c>
      <c r="AU713" s="70">
        <f>IF(AP713&gt;0,MAX(K713:AO713),"")</f>
        <v/>
      </c>
      <c r="AV713" s="70">
        <f>IFERROR(VLOOKUP(A713,Maximos!A:AQ,8+(Precipitacion!$E$2-1)*3,FALSE),"")</f>
        <v/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3" s="72">
        <f>IFERROR(AU713-AV713,"NA")</f>
        <v/>
      </c>
    </row>
    <row r="714" ht="15" customHeight="1">
      <c r="A714" s="68" t="n">
        <v>21205740</v>
      </c>
      <c r="B714" s="69" t="inlineStr">
        <is>
          <t>Silos</t>
        </is>
      </c>
      <c r="C714" s="69" t="inlineStr">
        <is>
          <t>Area Operativa 11 - Cundinamarca-Amazonas</t>
        </is>
      </c>
      <c r="D714" s="70" t="n">
        <v>-73.70141667</v>
      </c>
      <c r="E714" s="70" t="n">
        <v>5.117722222</v>
      </c>
      <c r="F714" s="68" t="n">
        <v>2709</v>
      </c>
      <c r="G714" s="68" t="n">
        <v>25</v>
      </c>
      <c r="H714" s="68" t="n">
        <v>25183</v>
      </c>
      <c r="I714" s="69" t="inlineStr">
        <is>
          <t>Cundinamarca</t>
        </is>
      </c>
      <c r="J714" s="69" t="inlineStr">
        <is>
          <t>Chocontá</t>
        </is>
      </c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  <c r="Z714" s="72" t="n"/>
      <c r="AA714" s="72" t="n"/>
      <c r="AB714" s="72" t="n"/>
      <c r="AC714" s="72" t="n"/>
      <c r="AD714" s="72" t="n"/>
      <c r="AE714" s="72" t="n"/>
      <c r="AF714" s="72" t="n"/>
      <c r="AG714" s="72" t="n"/>
      <c r="AH714" s="72" t="n"/>
      <c r="AI714" s="72" t="n"/>
      <c r="AJ714" s="72" t="n"/>
      <c r="AK714" s="72" t="n"/>
      <c r="AL714" s="72" t="n"/>
      <c r="AM714" s="72" t="n"/>
      <c r="AN714" s="72" t="n"/>
      <c r="AO714" s="72" t="n"/>
      <c r="AP714" s="70">
        <f>COUNTIF(K714:AO714,"&gt;=0")</f>
        <v/>
      </c>
      <c r="AQ714" s="70">
        <f>IF(AP714&gt;0,SUM(K714:AO714),"")</f>
        <v/>
      </c>
      <c r="AR714" s="70">
        <f>IFERROR(VLOOKUP(A714,Climatologia_PP!A:U,9+Precipitacion!$E$2,FALSE),"")</f>
        <v/>
      </c>
      <c r="AS714" s="70">
        <f>IFERROR((AQ714/AR714)*100,"")</f>
        <v/>
      </c>
      <c r="AT714" s="70">
        <f>IFERROR(IF(AND((AQ714*$I$2*100/(AR714*AP714))&gt;100+3.33*AQ714-AR714*AP714/$I$2,AR714&lt;30),IF(100+3.33*AQ714-AR714*AP714/$I$2&gt;200,200,100+3.33*AQ714-AR714*AP714/$I$2),IF((AQ714*$I$2*100/(AR714*AP714))&lt;100+AQ714-3.33*AR714*AP714/$I$2,100+AQ714-3.33*AR714*AP714/$I$2,IF((AQ714*$I$2*100/(AR714*AP714))&gt;200,200,(AQ714*$I$2*100/(AR714*AP714))))),"")</f>
        <v/>
      </c>
      <c r="AU714" s="70">
        <f>IF(AP714&gt;0,MAX(K714:AO714),"")</f>
        <v/>
      </c>
      <c r="AV714" s="70">
        <f>IFERROR(VLOOKUP(A714,Maximos!A:AQ,8+(Precipitacion!$E$2-1)*3,FALSE),"")</f>
        <v/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4" s="72">
        <f>IFERROR(AU714-AV714,"NA")</f>
        <v/>
      </c>
    </row>
    <row r="715" ht="15" customHeight="1">
      <c r="A715" s="68" t="n">
        <v>21201920</v>
      </c>
      <c r="B715" s="69" t="inlineStr">
        <is>
          <t>Alto San Miguel</t>
        </is>
      </c>
      <c r="C715" s="69" t="inlineStr">
        <is>
          <t>Area Operativa 11 - Cundinamarca-Amazonas</t>
        </is>
      </c>
      <c r="D715" s="70" t="n">
        <v>-74.29972222000001</v>
      </c>
      <c r="E715" s="70" t="n">
        <v>4.449666667</v>
      </c>
      <c r="F715" s="68" t="n">
        <v>2750</v>
      </c>
      <c r="G715" s="68" t="n">
        <v>25</v>
      </c>
      <c r="H715" s="68" t="n">
        <v>25740</v>
      </c>
      <c r="I715" s="69" t="inlineStr">
        <is>
          <t>Cundinamarca</t>
        </is>
      </c>
      <c r="J715" s="69" t="inlineStr">
        <is>
          <t>Sibaté</t>
        </is>
      </c>
      <c r="K715" s="72" t="n">
        <v>3.3</v>
      </c>
      <c r="L715" s="72" t="n">
        <v>0</v>
      </c>
      <c r="M715" s="72" t="n">
        <v>3.2</v>
      </c>
      <c r="N715" s="72" t="n">
        <v>0</v>
      </c>
      <c r="O715" s="72" t="n">
        <v>0</v>
      </c>
      <c r="P715" s="72" t="n">
        <v>0</v>
      </c>
      <c r="Q715" s="72" t="n">
        <v>0</v>
      </c>
      <c r="R715" s="72" t="n">
        <v>0</v>
      </c>
      <c r="S715" s="72" t="n">
        <v>0</v>
      </c>
      <c r="T715" s="72" t="n"/>
      <c r="U715" s="72" t="n"/>
      <c r="V715" s="72" t="n"/>
      <c r="W715" s="72" t="n"/>
      <c r="X715" s="72" t="n"/>
      <c r="Y715" s="72" t="n"/>
      <c r="Z715" s="72" t="n"/>
      <c r="AA715" s="72" t="n"/>
      <c r="AB715" s="72" t="n"/>
      <c r="AC715" s="72" t="n"/>
      <c r="AD715" s="72" t="n"/>
      <c r="AE715" s="72" t="n"/>
      <c r="AF715" s="72" t="n"/>
      <c r="AG715" s="72" t="n"/>
      <c r="AH715" s="72" t="n"/>
      <c r="AI715" s="72" t="n"/>
      <c r="AJ715" s="72" t="n"/>
      <c r="AK715" s="72" t="n"/>
      <c r="AL715" s="72" t="n"/>
      <c r="AM715" s="72" t="n"/>
      <c r="AN715" s="72" t="n"/>
      <c r="AO715" s="72" t="n"/>
      <c r="AP715" s="70">
        <f>COUNTIF(K715:AO715,"&gt;=0")</f>
        <v/>
      </c>
      <c r="AQ715" s="70">
        <f>IF(AP715&gt;0,SUM(K715:AO715),"")</f>
        <v/>
      </c>
      <c r="AR715" s="70">
        <f>IFERROR(VLOOKUP(A715,Climatologia_PP!A:U,9+Precipitacion!$E$2,FALSE),"")</f>
        <v/>
      </c>
      <c r="AS715" s="70">
        <f>IFERROR((AQ715/AR715)*100,"")</f>
        <v/>
      </c>
      <c r="AT715" s="70">
        <f>IFERROR(IF(AND((AQ715*$I$2*100/(AR715*AP715))&gt;100+3.33*AQ715-AR715*AP715/$I$2,AR715&lt;30),IF(100+3.33*AQ715-AR715*AP715/$I$2&gt;200,200,100+3.33*AQ715-AR715*AP715/$I$2),IF((AQ715*$I$2*100/(AR715*AP715))&lt;100+AQ715-3.33*AR715*AP715/$I$2,100+AQ715-3.33*AR715*AP715/$I$2,IF((AQ715*$I$2*100/(AR715*AP715))&gt;200,200,(AQ715*$I$2*100/(AR715*AP715))))),"")</f>
        <v/>
      </c>
      <c r="AU715" s="70">
        <f>IF(AP715&gt;0,MAX(K715:AO715),"")</f>
        <v/>
      </c>
      <c r="AV715" s="70">
        <f>IFERROR(VLOOKUP(A715,Maximos!A:AQ,8+(Precipitacion!$E$2-1)*3,FALSE),"")</f>
        <v/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5" s="72">
        <f>IFERROR(AU715-AV715,"NA")</f>
        <v/>
      </c>
    </row>
    <row r="716" ht="15" customHeight="1">
      <c r="A716" s="68" t="n">
        <v>21200160</v>
      </c>
      <c r="B716" s="69" t="inlineStr">
        <is>
          <t>Panonia</t>
        </is>
      </c>
      <c r="C716" s="69" t="inlineStr">
        <is>
          <t>Area Operativa 11 - Cundinamarca-Amazonas</t>
        </is>
      </c>
      <c r="D716" s="70" t="n">
        <v>-73.73433333</v>
      </c>
      <c r="E716" s="70" t="n">
        <v>5.057972222</v>
      </c>
      <c r="F716" s="68" t="n">
        <v>2800</v>
      </c>
      <c r="G716" s="68" t="n">
        <v>25</v>
      </c>
      <c r="H716" s="68" t="n">
        <v>25183</v>
      </c>
      <c r="I716" s="69" t="inlineStr">
        <is>
          <t>Cundinamarca</t>
        </is>
      </c>
      <c r="J716" s="69" t="inlineStr">
        <is>
          <t>Chocontá</t>
        </is>
      </c>
      <c r="K716" s="72" t="n">
        <v>6.7</v>
      </c>
      <c r="L716" s="72" t="n">
        <v>4.3</v>
      </c>
      <c r="M716" s="72" t="n">
        <v>4.1</v>
      </c>
      <c r="N716" s="72" t="n">
        <v>2.9</v>
      </c>
      <c r="O716" s="72" t="n">
        <v>3.5</v>
      </c>
      <c r="P716" s="72" t="n">
        <v>1.9</v>
      </c>
      <c r="Q716" s="72" t="n">
        <v>2.7</v>
      </c>
      <c r="R716" s="72" t="n">
        <v>3.1</v>
      </c>
      <c r="S716" s="72" t="n">
        <v>10.2</v>
      </c>
      <c r="T716" s="72" t="n"/>
      <c r="U716" s="72" t="n"/>
      <c r="V716" s="72" t="n"/>
      <c r="W716" s="72" t="n"/>
      <c r="X716" s="72" t="n"/>
      <c r="Y716" s="72" t="n"/>
      <c r="Z716" s="72" t="n"/>
      <c r="AA716" s="72" t="n"/>
      <c r="AB716" s="72" t="n"/>
      <c r="AC716" s="72" t="n"/>
      <c r="AD716" s="72" t="n"/>
      <c r="AE716" s="72" t="n"/>
      <c r="AF716" s="72" t="n"/>
      <c r="AG716" s="72" t="n"/>
      <c r="AH716" s="72" t="n"/>
      <c r="AI716" s="72" t="n"/>
      <c r="AJ716" s="72" t="n"/>
      <c r="AK716" s="72" t="n"/>
      <c r="AL716" s="72" t="n"/>
      <c r="AM716" s="72" t="n"/>
      <c r="AN716" s="72" t="n"/>
      <c r="AO716" s="72" t="n"/>
      <c r="AP716" s="70">
        <f>COUNTIF(K716:AO716,"&gt;=0")</f>
        <v/>
      </c>
      <c r="AQ716" s="70">
        <f>IF(AP716&gt;0,SUM(K716:AO716),"")</f>
        <v/>
      </c>
      <c r="AR716" s="70">
        <f>IFERROR(VLOOKUP(A716,Climatologia_PP!A:U,9+Precipitacion!$E$2,FALSE),"")</f>
        <v/>
      </c>
      <c r="AS716" s="70">
        <f>IFERROR((AQ716/AR716)*100,"")</f>
        <v/>
      </c>
      <c r="AT716" s="70">
        <f>IFERROR(IF(AND((AQ716*$I$2*100/(AR716*AP716))&gt;100+3.33*AQ716-AR716*AP716/$I$2,AR716&lt;30),IF(100+3.33*AQ716-AR716*AP716/$I$2&gt;200,200,100+3.33*AQ716-AR716*AP716/$I$2),IF((AQ716*$I$2*100/(AR716*AP716))&lt;100+AQ716-3.33*AR716*AP716/$I$2,100+AQ716-3.33*AR716*AP716/$I$2,IF((AQ716*$I$2*100/(AR716*AP716))&gt;200,200,(AQ716*$I$2*100/(AR716*AP716))))),"")</f>
        <v/>
      </c>
      <c r="AU716" s="70">
        <f>IF(AP716&gt;0,MAX(K716:AO716),"")</f>
        <v/>
      </c>
      <c r="AV716" s="70">
        <f>IFERROR(VLOOKUP(A716,Maximos!A:AQ,8+(Precipitacion!$E$2-1)*3,FALSE),"")</f>
        <v/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6" s="72">
        <f>IFERROR(AU716-AV716,"NA")</f>
        <v/>
      </c>
    </row>
    <row r="717" ht="15" customHeight="1">
      <c r="A717" s="68" t="n">
        <v>23060140</v>
      </c>
      <c r="B717" s="69" t="inlineStr">
        <is>
          <t>El Tuscolo</t>
        </is>
      </c>
      <c r="C717" s="69" t="inlineStr">
        <is>
          <t>Area Operativa 11 - Cundinamarca-Amazonas</t>
        </is>
      </c>
      <c r="D717" s="70" t="n">
        <v>-74.608055556</v>
      </c>
      <c r="E717" s="70" t="n">
        <v>5.069444444</v>
      </c>
      <c r="F717" s="68" t="n">
        <v>985</v>
      </c>
      <c r="G717" s="68" t="n">
        <v>25</v>
      </c>
      <c r="H717" s="68" t="n">
        <v>25320</v>
      </c>
      <c r="I717" s="69" t="inlineStr">
        <is>
          <t>Cundinamarca</t>
        </is>
      </c>
      <c r="J717" s="69" t="inlineStr">
        <is>
          <t>Guaduas</t>
        </is>
      </c>
      <c r="K717" s="72" t="n">
        <v>1.5</v>
      </c>
      <c r="L717" s="72" t="n">
        <v>0.1</v>
      </c>
      <c r="M717" s="72" t="n">
        <v>0</v>
      </c>
      <c r="N717" s="72" t="n">
        <v>0</v>
      </c>
      <c r="O717" s="72" t="n">
        <v>0</v>
      </c>
      <c r="P717" s="72" t="n">
        <v>0</v>
      </c>
      <c r="Q717" s="72" t="n">
        <v>0</v>
      </c>
      <c r="R717" s="72" t="n">
        <v>0</v>
      </c>
      <c r="S717" s="72" t="n">
        <v>0</v>
      </c>
      <c r="T717" s="72" t="n"/>
      <c r="U717" s="72" t="n"/>
      <c r="V717" s="72" t="n"/>
      <c r="W717" s="72" t="n"/>
      <c r="X717" s="72" t="n"/>
      <c r="Y717" s="72" t="n"/>
      <c r="Z717" s="72" t="n"/>
      <c r="AA717" s="72" t="n"/>
      <c r="AB717" s="72" t="n"/>
      <c r="AC717" s="72" t="n"/>
      <c r="AD717" s="72" t="n"/>
      <c r="AE717" s="72" t="n"/>
      <c r="AF717" s="72" t="n"/>
      <c r="AG717" s="72" t="n"/>
      <c r="AH717" s="72" t="n"/>
      <c r="AI717" s="72" t="n"/>
      <c r="AJ717" s="72" t="n"/>
      <c r="AK717" s="72" t="n"/>
      <c r="AL717" s="72" t="n"/>
      <c r="AM717" s="72" t="n"/>
      <c r="AN717" s="72" t="n"/>
      <c r="AO717" s="72" t="n"/>
      <c r="AP717" s="70">
        <f>COUNTIF(K717:AO717,"&gt;=0")</f>
        <v/>
      </c>
      <c r="AQ717" s="70">
        <f>IF(AP717&gt;0,SUM(K717:AO717),"")</f>
        <v/>
      </c>
      <c r="AR717" s="70">
        <f>IFERROR(VLOOKUP(A717,Climatologia_PP!A:U,9+Precipitacion!$E$2,FALSE),"")</f>
        <v/>
      </c>
      <c r="AS717" s="70">
        <f>IFERROR((AQ717/AR717)*100,"")</f>
        <v/>
      </c>
      <c r="AT717" s="70">
        <f>IFERROR(IF(AND((AQ717*$I$2*100/(AR717*AP717))&gt;100+3.33*AQ717-AR717*AP717/$I$2,AR717&lt;30),IF(100+3.33*AQ717-AR717*AP717/$I$2&gt;200,200,100+3.33*AQ717-AR717*AP717/$I$2),IF((AQ717*$I$2*100/(AR717*AP717))&lt;100+AQ717-3.33*AR717*AP717/$I$2,100+AQ717-3.33*AR717*AP717/$I$2,IF((AQ717*$I$2*100/(AR717*AP717))&gt;200,200,(AQ717*$I$2*100/(AR717*AP717))))),"")</f>
        <v/>
      </c>
      <c r="AU717" s="70">
        <f>IF(AP717&gt;0,MAX(K717:AO717),"")</f>
        <v/>
      </c>
      <c r="AV717" s="70">
        <f>IFERROR(VLOOKUP(A717,Maximos!A:AQ,8+(Precipitacion!$E$2-1)*3,FALSE),"")</f>
        <v/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7" s="72">
        <f>IFERROR(AU717-AV717,"NA")</f>
        <v/>
      </c>
    </row>
    <row r="718" ht="15" customHeight="1">
      <c r="A718" s="68" t="n">
        <v>21200620</v>
      </c>
      <c r="B718" s="69" t="inlineStr">
        <is>
          <t>Piscis</t>
        </is>
      </c>
      <c r="C718" s="69" t="inlineStr">
        <is>
          <t>Area Operativa 11 - Cundinamarca-Amazonas</t>
        </is>
      </c>
      <c r="D718" s="70" t="n">
        <v>-73.69686111</v>
      </c>
      <c r="E718" s="70" t="n">
        <v>5.079166667</v>
      </c>
      <c r="F718" s="68" t="n">
        <v>2820</v>
      </c>
      <c r="G718" s="68" t="n">
        <v>25</v>
      </c>
      <c r="H718" s="68" t="n">
        <v>25183</v>
      </c>
      <c r="I718" s="69" t="inlineStr">
        <is>
          <t>Cundinamarca</t>
        </is>
      </c>
      <c r="J718" s="69" t="inlineStr">
        <is>
          <t>Chocontá</t>
        </is>
      </c>
      <c r="K718" s="72" t="n">
        <v>10</v>
      </c>
      <c r="L718" s="72" t="n">
        <v>5</v>
      </c>
      <c r="M718" s="72" t="n">
        <v>2.4</v>
      </c>
      <c r="N718" s="72" t="n">
        <v>2.5</v>
      </c>
      <c r="O718" s="72" t="n">
        <v>3.7</v>
      </c>
      <c r="P718" s="72" t="n">
        <v>0.7</v>
      </c>
      <c r="Q718" s="72" t="n">
        <v>3.3</v>
      </c>
      <c r="R718" s="72" t="n">
        <v>0.5</v>
      </c>
      <c r="S718" s="72" t="n">
        <v>11</v>
      </c>
      <c r="T718" s="72" t="n"/>
      <c r="U718" s="72" t="n"/>
      <c r="V718" s="72" t="n"/>
      <c r="W718" s="72" t="n"/>
      <c r="X718" s="72" t="n"/>
      <c r="Y718" s="72" t="n"/>
      <c r="Z718" s="72" t="n"/>
      <c r="AA718" s="72" t="n"/>
      <c r="AB718" s="72" t="n"/>
      <c r="AC718" s="72" t="n"/>
      <c r="AD718" s="72" t="n"/>
      <c r="AE718" s="72" t="n"/>
      <c r="AF718" s="72" t="n"/>
      <c r="AG718" s="72" t="n"/>
      <c r="AH718" s="72" t="n"/>
      <c r="AI718" s="72" t="n"/>
      <c r="AJ718" s="72" t="n"/>
      <c r="AK718" s="72" t="n"/>
      <c r="AL718" s="72" t="n"/>
      <c r="AM718" s="72" t="n"/>
      <c r="AN718" s="72" t="n"/>
      <c r="AO718" s="72" t="n"/>
      <c r="AP718" s="70">
        <f>COUNTIF(K718:AO718,"&gt;=0")</f>
        <v/>
      </c>
      <c r="AQ718" s="70">
        <f>IF(AP718&gt;0,SUM(K718:AO718),"")</f>
        <v/>
      </c>
      <c r="AR718" s="70">
        <f>IFERROR(VLOOKUP(A718,Climatologia_PP!A:U,9+Precipitacion!$E$2,FALSE),"")</f>
        <v/>
      </c>
      <c r="AS718" s="70">
        <f>IFERROR((AQ718/AR718)*100,"")</f>
        <v/>
      </c>
      <c r="AT718" s="70">
        <f>IFERROR(IF(AND((AQ718*$I$2*100/(AR718*AP718))&gt;100+3.33*AQ718-AR718*AP718/$I$2,AR718&lt;30),IF(100+3.33*AQ718-AR718*AP718/$I$2&gt;200,200,100+3.33*AQ718-AR718*AP718/$I$2),IF((AQ718*$I$2*100/(AR718*AP718))&lt;100+AQ718-3.33*AR718*AP718/$I$2,100+AQ718-3.33*AR718*AP718/$I$2,IF((AQ718*$I$2*100/(AR718*AP718))&gt;200,200,(AQ718*$I$2*100/(AR718*AP718))))),"")</f>
        <v/>
      </c>
      <c r="AU718" s="70">
        <f>IF(AP718&gt;0,MAX(K718:AO718),"")</f>
        <v/>
      </c>
      <c r="AV718" s="70">
        <f>IFERROR(VLOOKUP(A718,Maximos!A:AQ,8+(Precipitacion!$E$2-1)*3,FALSE),"")</f>
        <v/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8" s="72">
        <f>IFERROR(AU718-AV718,"NA")</f>
        <v/>
      </c>
    </row>
    <row r="719" ht="15" customHeight="1">
      <c r="A719" s="68" t="n">
        <v>21206280</v>
      </c>
      <c r="B719" s="69" t="inlineStr">
        <is>
          <t>Acapulco</t>
        </is>
      </c>
      <c r="C719" s="69" t="inlineStr">
        <is>
          <t>Area Operativa 11 - Cundinamarca-Amazonas</t>
        </is>
      </c>
      <c r="D719" s="70" t="n">
        <v>-74.32035</v>
      </c>
      <c r="E719" s="70" t="n">
        <v>4.64823</v>
      </c>
      <c r="F719" s="68" t="n">
        <v>2680</v>
      </c>
      <c r="G719" s="68" t="n">
        <v>25</v>
      </c>
      <c r="H719" s="68" t="n">
        <v>25099</v>
      </c>
      <c r="I719" s="69" t="inlineStr">
        <is>
          <t>Cundinamarca</t>
        </is>
      </c>
      <c r="J719" s="69" t="inlineStr">
        <is>
          <t>Bojacá</t>
        </is>
      </c>
      <c r="K719" s="72" t="n">
        <v>1.4</v>
      </c>
      <c r="L719" s="72" t="n">
        <v>0</v>
      </c>
      <c r="M719" s="72" t="n">
        <v>0</v>
      </c>
      <c r="N719" s="72" t="n">
        <v>0</v>
      </c>
      <c r="O719" s="72" t="n">
        <v>0</v>
      </c>
      <c r="P719" s="72" t="n">
        <v>0</v>
      </c>
      <c r="Q719" s="72" t="n">
        <v>0</v>
      </c>
      <c r="R719" s="72" t="n">
        <v>0</v>
      </c>
      <c r="S719" s="72" t="n">
        <v>0</v>
      </c>
      <c r="T719" s="72" t="n"/>
      <c r="U719" s="72" t="n"/>
      <c r="V719" s="72" t="n"/>
      <c r="W719" s="72" t="n"/>
      <c r="X719" s="72" t="n"/>
      <c r="Y719" s="72" t="n"/>
      <c r="Z719" s="72" t="n"/>
      <c r="AA719" s="72" t="n"/>
      <c r="AB719" s="72" t="n"/>
      <c r="AC719" s="72" t="n"/>
      <c r="AD719" s="72" t="n"/>
      <c r="AE719" s="72" t="n"/>
      <c r="AF719" s="72" t="n"/>
      <c r="AG719" s="72" t="n"/>
      <c r="AH719" s="72" t="n"/>
      <c r="AI719" s="72" t="n"/>
      <c r="AJ719" s="72" t="n"/>
      <c r="AK719" s="72" t="n"/>
      <c r="AL719" s="72" t="n"/>
      <c r="AM719" s="72" t="n"/>
      <c r="AN719" s="72" t="n"/>
      <c r="AO719" s="72" t="n"/>
      <c r="AP719" s="70">
        <f>COUNTIF(K719:AO719,"&gt;=0")</f>
        <v/>
      </c>
      <c r="AQ719" s="70">
        <f>IF(AP719&gt;0,SUM(K719:AO719),"")</f>
        <v/>
      </c>
      <c r="AR719" s="70">
        <f>IFERROR(VLOOKUP(A719,Climatologia_PP!A:U,9+Precipitacion!$E$2,FALSE),"")</f>
        <v/>
      </c>
      <c r="AS719" s="70">
        <f>IFERROR((AQ719/AR719)*100,"")</f>
        <v/>
      </c>
      <c r="AT719" s="70">
        <f>IFERROR(IF(AND((AQ719*$I$2*100/(AR719*AP719))&gt;100+3.33*AQ719-AR719*AP719/$I$2,AR719&lt;30),IF(100+3.33*AQ719-AR719*AP719/$I$2&gt;200,200,100+3.33*AQ719-AR719*AP719/$I$2),IF((AQ719*$I$2*100/(AR719*AP719))&lt;100+AQ719-3.33*AR719*AP719/$I$2,100+AQ719-3.33*AR719*AP719/$I$2,IF((AQ719*$I$2*100/(AR719*AP719))&gt;200,200,(AQ719*$I$2*100/(AR719*AP719))))),"")</f>
        <v/>
      </c>
      <c r="AU719" s="70">
        <f>IF(AP719&gt;0,MAX(K719:AO719),"")</f>
        <v/>
      </c>
      <c r="AV719" s="70">
        <f>IFERROR(VLOOKUP(A719,Maximos!A:AQ,8+(Precipitacion!$E$2-1)*3,FALSE),"")</f>
        <v/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9" s="72">
        <f>IFERROR(AU719-AV719,"NA")</f>
        <v/>
      </c>
    </row>
    <row r="720" ht="15" customHeight="1">
      <c r="A720" s="68" t="n">
        <v>21202160</v>
      </c>
      <c r="B720" s="69" t="inlineStr">
        <is>
          <t>Hidroparaiso</t>
        </is>
      </c>
      <c r="C720" s="69" t="inlineStr">
        <is>
          <t>Area Operativa 11 - Cundinamarca-Amazonas</t>
        </is>
      </c>
      <c r="D720" s="70" t="n">
        <v>-74.407388889</v>
      </c>
      <c r="E720" s="70" t="n">
        <v>4.5745</v>
      </c>
      <c r="F720" s="68" t="n">
        <v>1685</v>
      </c>
      <c r="G720" s="68" t="n">
        <v>25</v>
      </c>
      <c r="H720" s="68" t="n">
        <v>25245</v>
      </c>
      <c r="I720" s="69" t="inlineStr">
        <is>
          <t>Cundinamarca</t>
        </is>
      </c>
      <c r="J720" s="69" t="inlineStr">
        <is>
          <t>El Colegio</t>
        </is>
      </c>
      <c r="K720" s="72" t="n">
        <v>2.8</v>
      </c>
      <c r="L720" s="72" t="n">
        <v>0</v>
      </c>
      <c r="M720" s="72" t="n">
        <v>0</v>
      </c>
      <c r="N720" s="72" t="n">
        <v>0</v>
      </c>
      <c r="O720" s="72" t="n">
        <v>0</v>
      </c>
      <c r="P720" s="72" t="n">
        <v>0</v>
      </c>
      <c r="Q720" s="72" t="n">
        <v>0.2</v>
      </c>
      <c r="R720" s="72" t="n">
        <v>0</v>
      </c>
      <c r="S720" s="72" t="n">
        <v>0</v>
      </c>
      <c r="T720" s="72" t="n"/>
      <c r="U720" s="72" t="n"/>
      <c r="V720" s="72" t="n"/>
      <c r="W720" s="72" t="n"/>
      <c r="X720" s="72" t="n"/>
      <c r="Y720" s="72" t="n"/>
      <c r="Z720" s="72" t="n"/>
      <c r="AA720" s="72" t="n"/>
      <c r="AB720" s="72" t="n"/>
      <c r="AC720" s="72" t="n"/>
      <c r="AD720" s="72" t="n"/>
      <c r="AE720" s="72" t="n"/>
      <c r="AF720" s="72" t="n"/>
      <c r="AG720" s="72" t="n"/>
      <c r="AH720" s="72" t="n"/>
      <c r="AI720" s="72" t="n"/>
      <c r="AJ720" s="72" t="n"/>
      <c r="AK720" s="72" t="n"/>
      <c r="AL720" s="72" t="n"/>
      <c r="AM720" s="72" t="n"/>
      <c r="AN720" s="72" t="n"/>
      <c r="AO720" s="72" t="n"/>
      <c r="AP720" s="70">
        <f>COUNTIF(K720:AO720,"&gt;=0")</f>
        <v/>
      </c>
      <c r="AQ720" s="70">
        <f>IF(AP720&gt;0,SUM(K720:AO720),"")</f>
        <v/>
      </c>
      <c r="AR720" s="70">
        <f>IFERROR(VLOOKUP(A720,Climatologia_PP!A:U,9+Precipitacion!$E$2,FALSE),"")</f>
        <v/>
      </c>
      <c r="AS720" s="70">
        <f>IFERROR((AQ720/AR720)*100,"")</f>
        <v/>
      </c>
      <c r="AT720" s="70">
        <f>IFERROR(IF(AND((AQ720*$I$2*100/(AR720*AP720))&gt;100+3.33*AQ720-AR720*AP720/$I$2,AR720&lt;30),IF(100+3.33*AQ720-AR720*AP720/$I$2&gt;200,200,100+3.33*AQ720-AR720*AP720/$I$2),IF((AQ720*$I$2*100/(AR720*AP720))&lt;100+AQ720-3.33*AR720*AP720/$I$2,100+AQ720-3.33*AR720*AP720/$I$2,IF((AQ720*$I$2*100/(AR720*AP720))&gt;200,200,(AQ720*$I$2*100/(AR720*AP720))))),"")</f>
        <v/>
      </c>
      <c r="AU720" s="70">
        <f>IF(AP720&gt;0,MAX(K720:AO720),"")</f>
        <v/>
      </c>
      <c r="AV720" s="70">
        <f>IFERROR(VLOOKUP(A720,Maximos!A:AQ,8+(Precipitacion!$E$2-1)*3,FALSE),"")</f>
        <v/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0" s="72">
        <f>IFERROR(AU720-AV720,"NA")</f>
        <v/>
      </c>
    </row>
    <row r="721" ht="15" customHeight="1">
      <c r="A721" s="68" t="n">
        <v>21205660</v>
      </c>
      <c r="B721" s="69" t="inlineStr">
        <is>
          <t>Mercedes</t>
        </is>
      </c>
      <c r="C721" s="69" t="inlineStr">
        <is>
          <t>Area Operativa 11 - Cundinamarca-Amazonas</t>
        </is>
      </c>
      <c r="D721" s="70" t="n">
        <v>-74.52318</v>
      </c>
      <c r="E721" s="70" t="n">
        <v>4.5791</v>
      </c>
      <c r="F721" s="68" t="n">
        <v>765</v>
      </c>
      <c r="G721" s="68" t="n">
        <v>25</v>
      </c>
      <c r="H721" s="68" t="n">
        <v>25035</v>
      </c>
      <c r="I721" s="69" t="inlineStr">
        <is>
          <t>Cundinamarca</t>
        </is>
      </c>
      <c r="J721" s="69" t="inlineStr">
        <is>
          <t>Anapoima</t>
        </is>
      </c>
      <c r="K721" s="72" t="n">
        <v>1.5</v>
      </c>
      <c r="L721" s="72" t="n">
        <v>1.3</v>
      </c>
      <c r="M721" s="72" t="n">
        <v>0</v>
      </c>
      <c r="N721" s="72" t="n">
        <v>0</v>
      </c>
      <c r="O721" s="72" t="n">
        <v>0</v>
      </c>
      <c r="P721" s="72" t="n">
        <v>0</v>
      </c>
      <c r="Q721" s="72" t="n">
        <v>0</v>
      </c>
      <c r="R721" s="72" t="n">
        <v>0</v>
      </c>
      <c r="S721" s="72" t="n">
        <v>0</v>
      </c>
      <c r="T721" s="72" t="n"/>
      <c r="U721" s="72" t="n"/>
      <c r="V721" s="72" t="n"/>
      <c r="W721" s="72" t="n"/>
      <c r="X721" s="72" t="n"/>
      <c r="Y721" s="72" t="n"/>
      <c r="Z721" s="72" t="n"/>
      <c r="AA721" s="72" t="n"/>
      <c r="AB721" s="72" t="n"/>
      <c r="AC721" s="72" t="n"/>
      <c r="AD721" s="72" t="n"/>
      <c r="AE721" s="72" t="n"/>
      <c r="AF721" s="72" t="n"/>
      <c r="AG721" s="72" t="n"/>
      <c r="AH721" s="72" t="n"/>
      <c r="AI721" s="72" t="n"/>
      <c r="AJ721" s="72" t="n"/>
      <c r="AK721" s="72" t="n"/>
      <c r="AL721" s="72" t="n"/>
      <c r="AM721" s="72" t="n"/>
      <c r="AN721" s="72" t="n"/>
      <c r="AO721" s="72" t="n"/>
      <c r="AP721" s="70">
        <f>COUNTIF(K721:AO721,"&gt;=0")</f>
        <v/>
      </c>
      <c r="AQ721" s="70">
        <f>IF(AP721&gt;0,SUM(K721:AO721),"")</f>
        <v/>
      </c>
      <c r="AR721" s="70">
        <f>IFERROR(VLOOKUP(A721,Climatologia_PP!A:U,9+Precipitacion!$E$2,FALSE),"")</f>
        <v/>
      </c>
      <c r="AS721" s="70">
        <f>IFERROR((AQ721/AR721)*100,"")</f>
        <v/>
      </c>
      <c r="AT721" s="70">
        <f>IFERROR(IF(AND((AQ721*$I$2*100/(AR721*AP721))&gt;100+3.33*AQ721-AR721*AP721/$I$2,AR721&lt;30),IF(100+3.33*AQ721-AR721*AP721/$I$2&gt;200,200,100+3.33*AQ721-AR721*AP721/$I$2),IF((AQ721*$I$2*100/(AR721*AP721))&lt;100+AQ721-3.33*AR721*AP721/$I$2,100+AQ721-3.33*AR721*AP721/$I$2,IF((AQ721*$I$2*100/(AR721*AP721))&gt;200,200,(AQ721*$I$2*100/(AR721*AP721))))),"")</f>
        <v/>
      </c>
      <c r="AU721" s="70">
        <f>IF(AP721&gt;0,MAX(K721:AO721),"")</f>
        <v/>
      </c>
      <c r="AV721" s="70">
        <f>IFERROR(VLOOKUP(A721,Maximos!A:AQ,8+(Precipitacion!$E$2-1)*3,FALSE),"")</f>
        <v/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1" s="72">
        <f>IFERROR(AU721-AV721,"NA")</f>
        <v/>
      </c>
    </row>
    <row r="722" ht="15" customHeight="1">
      <c r="A722" s="68" t="n">
        <v>21205720</v>
      </c>
      <c r="B722" s="69" t="inlineStr">
        <is>
          <t>Granja San Jorge</t>
        </is>
      </c>
      <c r="C722" s="69" t="inlineStr">
        <is>
          <t>Area Operativa 11 - Cundinamarca-Amazonas</t>
        </is>
      </c>
      <c r="D722" s="70" t="n">
        <v>-74.18927778</v>
      </c>
      <c r="E722" s="70" t="n">
        <v>4.50575</v>
      </c>
      <c r="F722" s="68" t="n">
        <v>2900</v>
      </c>
      <c r="G722" s="68" t="n">
        <v>25</v>
      </c>
      <c r="H722" s="68" t="n">
        <v>25754</v>
      </c>
      <c r="I722" s="69" t="inlineStr">
        <is>
          <t>Cundinamarca</t>
        </is>
      </c>
      <c r="J722" s="69" t="inlineStr">
        <is>
          <t>Soacha</t>
        </is>
      </c>
      <c r="K722" s="72" t="n">
        <v>6.5</v>
      </c>
      <c r="L722" s="72" t="n">
        <v>0</v>
      </c>
      <c r="M722" s="72" t="n">
        <v>1.1</v>
      </c>
      <c r="N722" s="72" t="n">
        <v>0</v>
      </c>
      <c r="O722" s="72" t="n">
        <v>0.4</v>
      </c>
      <c r="P722" s="72" t="n">
        <v>0</v>
      </c>
      <c r="Q722" s="72" t="n">
        <v>0.5</v>
      </c>
      <c r="R722" s="72" t="n">
        <v>0</v>
      </c>
      <c r="S722" s="72" t="n">
        <v>0</v>
      </c>
      <c r="T722" s="72" t="n"/>
      <c r="U722" s="72" t="n"/>
      <c r="V722" s="72" t="n"/>
      <c r="W722" s="72" t="n"/>
      <c r="X722" s="72" t="n"/>
      <c r="Y722" s="72" t="n"/>
      <c r="Z722" s="72" t="n"/>
      <c r="AA722" s="72" t="n"/>
      <c r="AB722" s="72" t="n"/>
      <c r="AC722" s="72" t="n"/>
      <c r="AD722" s="72" t="n"/>
      <c r="AE722" s="72" t="n"/>
      <c r="AF722" s="72" t="n"/>
      <c r="AG722" s="72" t="n"/>
      <c r="AH722" s="72" t="n"/>
      <c r="AI722" s="72" t="n"/>
      <c r="AJ722" s="72" t="n"/>
      <c r="AK722" s="72" t="n"/>
      <c r="AL722" s="72" t="n"/>
      <c r="AM722" s="72" t="n"/>
      <c r="AN722" s="72" t="n"/>
      <c r="AO722" s="72" t="n"/>
      <c r="AP722" s="70">
        <f>COUNTIF(K722:AO722,"&gt;=0")</f>
        <v/>
      </c>
      <c r="AQ722" s="70">
        <f>IF(AP722&gt;0,SUM(K722:AO722),"")</f>
        <v/>
      </c>
      <c r="AR722" s="70">
        <f>IFERROR(VLOOKUP(A722,Climatologia_PP!A:U,9+Precipitacion!$E$2,FALSE),"")</f>
        <v/>
      </c>
      <c r="AS722" s="70">
        <f>IFERROR((AQ722/AR722)*100,"")</f>
        <v/>
      </c>
      <c r="AT722" s="70">
        <f>IFERROR(IF(AND((AQ722*$I$2*100/(AR722*AP722))&gt;100+3.33*AQ722-AR722*AP722/$I$2,AR722&lt;30),IF(100+3.33*AQ722-AR722*AP722/$I$2&gt;200,200,100+3.33*AQ722-AR722*AP722/$I$2),IF((AQ722*$I$2*100/(AR722*AP722))&lt;100+AQ722-3.33*AR722*AP722/$I$2,100+AQ722-3.33*AR722*AP722/$I$2,IF((AQ722*$I$2*100/(AR722*AP722))&gt;200,200,(AQ722*$I$2*100/(AR722*AP722))))),"")</f>
        <v/>
      </c>
      <c r="AU722" s="70">
        <f>IF(AP722&gt;0,MAX(K722:AO722),"")</f>
        <v/>
      </c>
      <c r="AV722" s="70">
        <f>IFERROR(VLOOKUP(A722,Maximos!A:AQ,8+(Precipitacion!$E$2-1)*3,FALSE),"")</f>
        <v/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2" s="72">
        <f>IFERROR(AU722-AV722,"NA")</f>
        <v/>
      </c>
    </row>
    <row r="723" ht="15" customHeight="1">
      <c r="A723" s="68" t="n">
        <v>35020280</v>
      </c>
      <c r="B723" s="69" t="inlineStr">
        <is>
          <t>Choachi</t>
        </is>
      </c>
      <c r="C723" s="69" t="inlineStr">
        <is>
          <t>Area Operativa 11 - Cundinamarca-Amazonas</t>
        </is>
      </c>
      <c r="D723" s="70" t="n">
        <v>-73.92658333</v>
      </c>
      <c r="E723" s="70" t="n">
        <v>4.522916667</v>
      </c>
      <c r="F723" s="68" t="n">
        <v>1950</v>
      </c>
      <c r="G723" s="68" t="n">
        <v>25</v>
      </c>
      <c r="H723" s="68" t="n">
        <v>25181</v>
      </c>
      <c r="I723" s="69" t="inlineStr">
        <is>
          <t>Cundinamarca</t>
        </is>
      </c>
      <c r="J723" s="69" t="inlineStr">
        <is>
          <t>Choachí</t>
        </is>
      </c>
      <c r="K723" s="72" t="n">
        <v>9.1</v>
      </c>
      <c r="L723" s="72" t="n">
        <v>2.1</v>
      </c>
      <c r="M723" s="72" t="n">
        <v>3.4</v>
      </c>
      <c r="N723" s="72" t="n">
        <v>0.4</v>
      </c>
      <c r="O723" s="72" t="n">
        <v>0.4</v>
      </c>
      <c r="P723" s="72" t="n">
        <v>0</v>
      </c>
      <c r="Q723" s="72" t="n">
        <v>0.2</v>
      </c>
      <c r="R723" s="72" t="n">
        <v>0</v>
      </c>
      <c r="S723" s="72" t="n">
        <v>2.4</v>
      </c>
      <c r="T723" s="72" t="n"/>
      <c r="U723" s="72" t="n"/>
      <c r="V723" s="72" t="n"/>
      <c r="W723" s="72" t="n"/>
      <c r="X723" s="72" t="n"/>
      <c r="Y723" s="72" t="n"/>
      <c r="Z723" s="72" t="n"/>
      <c r="AA723" s="72" t="n"/>
      <c r="AB723" s="72" t="n"/>
      <c r="AC723" s="72" t="n"/>
      <c r="AD723" s="72" t="n"/>
      <c r="AE723" s="72" t="n"/>
      <c r="AF723" s="72" t="n"/>
      <c r="AG723" s="72" t="n"/>
      <c r="AH723" s="72" t="n"/>
      <c r="AI723" s="72" t="n"/>
      <c r="AJ723" s="72" t="n"/>
      <c r="AK723" s="72" t="n"/>
      <c r="AL723" s="72" t="n"/>
      <c r="AM723" s="72" t="n"/>
      <c r="AN723" s="72" t="n"/>
      <c r="AO723" s="72" t="n"/>
      <c r="AP723" s="70">
        <f>COUNTIF(K723:AO723,"&gt;=0")</f>
        <v/>
      </c>
      <c r="AQ723" s="70">
        <f>IF(AP723&gt;0,SUM(K723:AO723),"")</f>
        <v/>
      </c>
      <c r="AR723" s="70">
        <f>IFERROR(VLOOKUP(A723,Climatologia_PP!A:U,9+Precipitacion!$E$2,FALSE),"")</f>
        <v/>
      </c>
      <c r="AS723" s="70">
        <f>IFERROR((AQ723/AR723)*100,"")</f>
        <v/>
      </c>
      <c r="AT723" s="70">
        <f>IFERROR(IF(AND((AQ723*$I$2*100/(AR723*AP723))&gt;100+3.33*AQ723-AR723*AP723/$I$2,AR723&lt;30),IF(100+3.33*AQ723-AR723*AP723/$I$2&gt;200,200,100+3.33*AQ723-AR723*AP723/$I$2),IF((AQ723*$I$2*100/(AR723*AP723))&lt;100+AQ723-3.33*AR723*AP723/$I$2,100+AQ723-3.33*AR723*AP723/$I$2,IF((AQ723*$I$2*100/(AR723*AP723))&gt;200,200,(AQ723*$I$2*100/(AR723*AP723))))),"")</f>
        <v/>
      </c>
      <c r="AU723" s="70">
        <f>IF(AP723&gt;0,MAX(K723:AO723),"")</f>
        <v/>
      </c>
      <c r="AV723" s="70">
        <f>IFERROR(VLOOKUP(A723,Maximos!A:AQ,8+(Precipitacion!$E$2-1)*3,FALSE),"")</f>
        <v/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3" s="72">
        <f>IFERROR(AU723-AV723,"NA")</f>
        <v/>
      </c>
    </row>
    <row r="724" ht="15" customHeight="1">
      <c r="A724" s="68" t="n">
        <v>21206600</v>
      </c>
      <c r="B724" s="69" t="inlineStr">
        <is>
          <t>Nueva Generacion</t>
        </is>
      </c>
      <c r="C724" s="69" t="inlineStr">
        <is>
          <t>Area Operativa 11 - Cundinamarca-Amazonas</t>
        </is>
      </c>
      <c r="D724" s="70" t="n">
        <v>-74.10224700000001</v>
      </c>
      <c r="E724" s="70" t="n">
        <v>4.786594</v>
      </c>
      <c r="F724" s="68" t="n">
        <v>2590</v>
      </c>
      <c r="G724" s="68" t="n">
        <v>11</v>
      </c>
      <c r="H724" s="68" t="n">
        <v>11001</v>
      </c>
      <c r="I724" s="69" t="inlineStr">
        <is>
          <t>Bogotá, D.C.</t>
        </is>
      </c>
      <c r="J724" s="69" t="inlineStr">
        <is>
          <t>Bogotá, D.C.</t>
        </is>
      </c>
      <c r="K724" s="72" t="n">
        <v>3.1</v>
      </c>
      <c r="L724" s="72" t="n">
        <v>0.9</v>
      </c>
      <c r="M724" s="72" t="n">
        <v>0.3</v>
      </c>
      <c r="N724" s="72" t="n">
        <v>0.5</v>
      </c>
      <c r="O724" s="72" t="n">
        <v>0</v>
      </c>
      <c r="P724" s="72" t="n">
        <v>0</v>
      </c>
      <c r="Q724" s="72" t="n">
        <v>0</v>
      </c>
      <c r="R724" s="72" t="n">
        <v>0</v>
      </c>
      <c r="S724" s="72" t="n">
        <v>0.5</v>
      </c>
      <c r="T724" s="72" t="n"/>
      <c r="U724" s="72" t="n"/>
      <c r="V724" s="72" t="n"/>
      <c r="W724" s="72" t="n"/>
      <c r="X724" s="72" t="n"/>
      <c r="Y724" s="72" t="n"/>
      <c r="Z724" s="72" t="n"/>
      <c r="AA724" s="72" t="n"/>
      <c r="AB724" s="72" t="n"/>
      <c r="AC724" s="72" t="n"/>
      <c r="AD724" s="72" t="n"/>
      <c r="AE724" s="72" t="n"/>
      <c r="AF724" s="72" t="n"/>
      <c r="AG724" s="72" t="n"/>
      <c r="AH724" s="72" t="n"/>
      <c r="AI724" s="72" t="n"/>
      <c r="AJ724" s="72" t="n"/>
      <c r="AK724" s="72" t="n"/>
      <c r="AL724" s="72" t="n"/>
      <c r="AM724" s="72" t="n"/>
      <c r="AN724" s="72" t="n"/>
      <c r="AO724" s="72" t="n"/>
      <c r="AP724" s="70">
        <f>COUNTIF(K724:AO724,"&gt;=0")</f>
        <v/>
      </c>
      <c r="AQ724" s="70">
        <f>IF(AP724&gt;0,SUM(K724:AO724),"")</f>
        <v/>
      </c>
      <c r="AR724" s="70">
        <f>IFERROR(VLOOKUP(A724,Climatologia_PP!A:U,9+Precipitacion!$E$2,FALSE),"")</f>
        <v/>
      </c>
      <c r="AS724" s="70">
        <f>IFERROR((AQ724/AR724)*100,"")</f>
        <v/>
      </c>
      <c r="AT724" s="70">
        <f>IFERROR(IF(AND((AQ724*$I$2*100/(AR724*AP724))&gt;100+3.33*AQ724-AR724*AP724/$I$2,AR724&lt;30),IF(100+3.33*AQ724-AR724*AP724/$I$2&gt;200,200,100+3.33*AQ724-AR724*AP724/$I$2),IF((AQ724*$I$2*100/(AR724*AP724))&lt;100+AQ724-3.33*AR724*AP724/$I$2,100+AQ724-3.33*AR724*AP724/$I$2,IF((AQ724*$I$2*100/(AR724*AP724))&gt;200,200,(AQ724*$I$2*100/(AR724*AP724))))),"")</f>
        <v/>
      </c>
      <c r="AU724" s="70">
        <f>IF(AP724&gt;0,MAX(K724:AO724),"")</f>
        <v/>
      </c>
      <c r="AV724" s="70">
        <f>IFERROR(VLOOKUP(A724,Maximos!A:AQ,8+(Precipitacion!$E$2-1)*3,FALSE),"")</f>
        <v/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>
        <f>IFERROR(AU724-AV724,"NA")</f>
        <v/>
      </c>
    </row>
    <row r="725" ht="15" customHeight="1">
      <c r="A725" s="68" t="n">
        <v>21195190</v>
      </c>
      <c r="B725" s="69" t="inlineStr">
        <is>
          <t>Pasca</t>
        </is>
      </c>
      <c r="C725" s="69" t="inlineStr">
        <is>
          <t>Area Operativa 11 - Cundinamarca-Amazonas</t>
        </is>
      </c>
      <c r="D725" s="70" t="n">
        <v>-74.30839899999999</v>
      </c>
      <c r="E725" s="70" t="n">
        <v>4.307189</v>
      </c>
      <c r="F725" s="68" t="n">
        <v>2187</v>
      </c>
      <c r="G725" s="68" t="n">
        <v>25</v>
      </c>
      <c r="H725" s="68" t="n">
        <v>25535</v>
      </c>
      <c r="I725" s="69" t="inlineStr">
        <is>
          <t>Cundinamarca</t>
        </is>
      </c>
      <c r="J725" s="69" t="inlineStr">
        <is>
          <t>Pasca</t>
        </is>
      </c>
      <c r="K725" s="72" t="n">
        <v>2.9</v>
      </c>
      <c r="L725" s="72" t="n">
        <v>0</v>
      </c>
      <c r="M725" s="72" t="n">
        <v>4.5</v>
      </c>
      <c r="N725" s="72" t="n">
        <v>0</v>
      </c>
      <c r="O725" s="72" t="n">
        <v>0</v>
      </c>
      <c r="P725" s="72" t="n">
        <v>0</v>
      </c>
      <c r="Q725" s="72" t="n">
        <v>3</v>
      </c>
      <c r="R725" s="72" t="n">
        <v>0</v>
      </c>
      <c r="S725" s="72" t="n">
        <v>1</v>
      </c>
      <c r="T725" s="72" t="n"/>
      <c r="U725" s="72" t="n"/>
      <c r="V725" s="72" t="n"/>
      <c r="W725" s="72" t="n"/>
      <c r="X725" s="72" t="n"/>
      <c r="Y725" s="72" t="n"/>
      <c r="Z725" s="72" t="n"/>
      <c r="AA725" s="72" t="n"/>
      <c r="AB725" s="72" t="n"/>
      <c r="AC725" s="72" t="n"/>
      <c r="AD725" s="72" t="n"/>
      <c r="AE725" s="72" t="n"/>
      <c r="AF725" s="72" t="n"/>
      <c r="AG725" s="72" t="n"/>
      <c r="AH725" s="72" t="n"/>
      <c r="AI725" s="72" t="n"/>
      <c r="AJ725" s="72" t="n"/>
      <c r="AK725" s="72" t="n"/>
      <c r="AL725" s="72" t="n"/>
      <c r="AM725" s="72" t="n"/>
      <c r="AN725" s="72" t="n"/>
      <c r="AO725" s="72" t="n"/>
      <c r="AP725" s="70">
        <f>COUNTIF(K725:AO725,"&gt;=0")</f>
        <v/>
      </c>
      <c r="AQ725" s="70">
        <f>IF(AP725&gt;0,SUM(K725:AO725),"")</f>
        <v/>
      </c>
      <c r="AR725" s="70">
        <f>IFERROR(VLOOKUP(A725,Climatologia_PP!A:U,9+Precipitacion!$E$2,FALSE),"")</f>
        <v/>
      </c>
      <c r="AS725" s="70">
        <f>IFERROR((AQ725/AR725)*100,"")</f>
        <v/>
      </c>
      <c r="AT725" s="70">
        <f>IFERROR(IF(AND((AQ725*$I$2*100/(AR725*AP725))&gt;100+3.33*AQ725-AR725*AP725/$I$2,AR725&lt;30),IF(100+3.33*AQ725-AR725*AP725/$I$2&gt;200,200,100+3.33*AQ725-AR725*AP725/$I$2),IF((AQ725*$I$2*100/(AR725*AP725))&lt;100+AQ725-3.33*AR725*AP725/$I$2,100+AQ725-3.33*AR725*AP725/$I$2,IF((AQ725*$I$2*100/(AR725*AP725))&gt;200,200,(AQ725*$I$2*100/(AR725*AP725))))),"")</f>
        <v/>
      </c>
      <c r="AU725" s="70">
        <f>IF(AP725&gt;0,MAX(K725:AO725),"")</f>
        <v/>
      </c>
      <c r="AV725" s="70">
        <f>IFERROR(VLOOKUP(A725,Maximos!A:AQ,8+(Precipitacion!$E$2-1)*3,FALSE),"")</f>
        <v/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>
        <f>IFERROR(AU725-AV725,"NA")</f>
        <v/>
      </c>
    </row>
    <row r="726" ht="15" customHeight="1">
      <c r="A726" s="68" t="n">
        <v>21195120</v>
      </c>
      <c r="B726" s="69" t="inlineStr">
        <is>
          <t>Ita Valsalice</t>
        </is>
      </c>
      <c r="C726" s="69" t="inlineStr">
        <is>
          <t>Area Operativa 11 - Cundinamarca-Amazonas</t>
        </is>
      </c>
      <c r="D726" s="70" t="n">
        <v>-74.39272</v>
      </c>
      <c r="E726" s="70" t="n">
        <v>4.39292</v>
      </c>
      <c r="F726" s="68" t="n">
        <v>1421</v>
      </c>
      <c r="G726" s="68" t="n">
        <v>25</v>
      </c>
      <c r="H726" s="68" t="n">
        <v>25290</v>
      </c>
      <c r="I726" s="69" t="inlineStr">
        <is>
          <t>Cundinamarca</t>
        </is>
      </c>
      <c r="J726" s="69" t="inlineStr">
        <is>
          <t>Fusagasugá</t>
        </is>
      </c>
      <c r="K726" s="72" t="n">
        <v>1.7</v>
      </c>
      <c r="L726" s="72" t="n">
        <v>0.6</v>
      </c>
      <c r="M726" s="72" t="n">
        <v>1</v>
      </c>
      <c r="N726" s="72" t="n">
        <v>0</v>
      </c>
      <c r="O726" s="72" t="n">
        <v>0</v>
      </c>
      <c r="P726" s="72" t="n">
        <v>0</v>
      </c>
      <c r="Q726" s="72" t="n">
        <v>0.1</v>
      </c>
      <c r="R726" s="72" t="n">
        <v>0</v>
      </c>
      <c r="S726" s="72" t="n">
        <v>0</v>
      </c>
      <c r="T726" s="72" t="n"/>
      <c r="U726" s="72" t="n"/>
      <c r="V726" s="72" t="n"/>
      <c r="W726" s="72" t="n"/>
      <c r="X726" s="72" t="n"/>
      <c r="Y726" s="72" t="n"/>
      <c r="Z726" s="72" t="n"/>
      <c r="AA726" s="72" t="n"/>
      <c r="AB726" s="72" t="n"/>
      <c r="AC726" s="72" t="n"/>
      <c r="AD726" s="72" t="n"/>
      <c r="AE726" s="72" t="n"/>
      <c r="AF726" s="72" t="n"/>
      <c r="AG726" s="72" t="n"/>
      <c r="AH726" s="72" t="n"/>
      <c r="AI726" s="72" t="n"/>
      <c r="AJ726" s="72" t="n"/>
      <c r="AK726" s="72" t="n"/>
      <c r="AL726" s="72" t="n"/>
      <c r="AM726" s="72" t="n"/>
      <c r="AN726" s="72" t="n"/>
      <c r="AO726" s="72" t="n"/>
      <c r="AP726" s="70">
        <f>COUNTIF(K726:AO726,"&gt;=0")</f>
        <v/>
      </c>
      <c r="AQ726" s="70">
        <f>IF(AP726&gt;0,SUM(K726:AO726),"")</f>
        <v/>
      </c>
      <c r="AR726" s="70">
        <f>IFERROR(VLOOKUP(A726,Climatologia_PP!A:U,9+Precipitacion!$E$2,FALSE),"")</f>
        <v/>
      </c>
      <c r="AS726" s="70">
        <f>IFERROR((AQ726/AR726)*100,"")</f>
        <v/>
      </c>
      <c r="AT726" s="70">
        <f>IFERROR(IF(AND((AQ726*$I$2*100/(AR726*AP726))&gt;100+3.33*AQ726-AR726*AP726/$I$2,AR726&lt;30),IF(100+3.33*AQ726-AR726*AP726/$I$2&gt;200,200,100+3.33*AQ726-AR726*AP726/$I$2),IF((AQ726*$I$2*100/(AR726*AP726))&lt;100+AQ726-3.33*AR726*AP726/$I$2,100+AQ726-3.33*AR726*AP726/$I$2,IF((AQ726*$I$2*100/(AR726*AP726))&gt;200,200,(AQ726*$I$2*100/(AR726*AP726))))),"")</f>
        <v/>
      </c>
      <c r="AU726" s="70">
        <f>IF(AP726&gt;0,MAX(K726:AO726),"")</f>
        <v/>
      </c>
      <c r="AV726" s="70">
        <f>IFERROR(VLOOKUP(A726,Maximos!A:AQ,8+(Precipitacion!$E$2-1)*3,FALSE),"")</f>
        <v/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>
        <f>IFERROR(AU726-AV726,"NA")</f>
        <v/>
      </c>
    </row>
    <row r="727" ht="15" customHeight="1">
      <c r="A727" s="68" t="n">
        <v>23065110</v>
      </c>
      <c r="B727" s="69" t="inlineStr">
        <is>
          <t>Yacopi</t>
        </is>
      </c>
      <c r="C727" s="69" t="inlineStr">
        <is>
          <t>Area Operativa 11 - Cundinamarca-Amazonas</t>
        </is>
      </c>
      <c r="D727" s="70" t="n">
        <v>-74.35124999999999</v>
      </c>
      <c r="E727" s="70" t="n">
        <v>5.48121</v>
      </c>
      <c r="F727" s="68" t="n">
        <v>1347</v>
      </c>
      <c r="G727" s="68" t="n">
        <v>25</v>
      </c>
      <c r="H727" s="68" t="n">
        <v>25885</v>
      </c>
      <c r="I727" s="69" t="inlineStr">
        <is>
          <t>Cundinamarca</t>
        </is>
      </c>
      <c r="J727" s="69" t="inlineStr">
        <is>
          <t>Yacopí</t>
        </is>
      </c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  <c r="AA727" s="72" t="n"/>
      <c r="AB727" s="72" t="n"/>
      <c r="AC727" s="72" t="n"/>
      <c r="AD727" s="72" t="n"/>
      <c r="AE727" s="72" t="n"/>
      <c r="AF727" s="72" t="n"/>
      <c r="AG727" s="72" t="n"/>
      <c r="AH727" s="72" t="n"/>
      <c r="AI727" s="72" t="n"/>
      <c r="AJ727" s="72" t="n"/>
      <c r="AK727" s="72" t="n"/>
      <c r="AL727" s="72" t="n"/>
      <c r="AM727" s="72" t="n"/>
      <c r="AN727" s="72" t="n"/>
      <c r="AO727" s="72" t="n"/>
      <c r="AP727" s="70">
        <f>COUNTIF(K727:AO727,"&gt;=0")</f>
        <v/>
      </c>
      <c r="AQ727" s="70">
        <f>IF(AP727&gt;0,SUM(K727:AO727),"")</f>
        <v/>
      </c>
      <c r="AR727" s="70">
        <f>IFERROR(VLOOKUP(A727,Climatologia_PP!A:U,9+Precipitacion!$E$2,FALSE),"")</f>
        <v/>
      </c>
      <c r="AS727" s="70">
        <f>IFERROR((AQ727/AR727)*100,"")</f>
        <v/>
      </c>
      <c r="AT727" s="70">
        <f>IFERROR(IF(AND((AQ727*$I$2*100/(AR727*AP727))&gt;100+3.33*AQ727-AR727*AP727/$I$2,AR727&lt;30),IF(100+3.33*AQ727-AR727*AP727/$I$2&gt;200,200,100+3.33*AQ727-AR727*AP727/$I$2),IF((AQ727*$I$2*100/(AR727*AP727))&lt;100+AQ727-3.33*AR727*AP727/$I$2,100+AQ727-3.33*AR727*AP727/$I$2,IF((AQ727*$I$2*100/(AR727*AP727))&gt;200,200,(AQ727*$I$2*100/(AR727*AP727))))),"")</f>
        <v/>
      </c>
      <c r="AU727" s="70">
        <f>IF(AP727&gt;0,MAX(K727:AO727),"")</f>
        <v/>
      </c>
      <c r="AV727" s="70">
        <f>IFERROR(VLOOKUP(A727,Maximos!A:AQ,8+(Precipitacion!$E$2-1)*3,FALSE),"")</f>
        <v/>
      </c>
      <c r="AW727" s="78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>
        <f>IFERROR(AU727-AV727,"NA")</f>
        <v/>
      </c>
    </row>
    <row r="728" ht="15" customHeight="1">
      <c r="A728" s="68" t="n">
        <v>2120500204</v>
      </c>
      <c r="B728" s="69" t="inlineStr">
        <is>
          <t>Ideam Puente Aranda</t>
        </is>
      </c>
      <c r="C728" s="69" t="inlineStr">
        <is>
          <t>Area Operativa 11 - Cundinamarca-Amazonas</t>
        </is>
      </c>
      <c r="D728" s="70" t="n">
        <v>-74.103408</v>
      </c>
      <c r="E728" s="70" t="n">
        <v>4.621608</v>
      </c>
      <c r="F728" s="68" t="n">
        <v>2559</v>
      </c>
      <c r="G728" s="68" t="n">
        <v>11</v>
      </c>
      <c r="H728" s="68" t="n">
        <v>11001</v>
      </c>
      <c r="I728" s="69" t="inlineStr">
        <is>
          <t>Bogotá, D.C.</t>
        </is>
      </c>
      <c r="J728" s="69" t="inlineStr">
        <is>
          <t>Bogotá, D.C.</t>
        </is>
      </c>
      <c r="K728" s="72" t="n">
        <v>1.5</v>
      </c>
      <c r="L728" s="72" t="n">
        <v>0</v>
      </c>
      <c r="M728" s="72" t="n">
        <v>0.3</v>
      </c>
      <c r="N728" s="72" t="n">
        <v>0</v>
      </c>
      <c r="O728" s="72" t="n">
        <v>0</v>
      </c>
      <c r="P728" s="72" t="n">
        <v>0</v>
      </c>
      <c r="Q728" s="72" t="n">
        <v>0</v>
      </c>
      <c r="R728" s="72" t="n">
        <v>0</v>
      </c>
      <c r="S728" s="72" t="n">
        <v>0.4</v>
      </c>
      <c r="T728" s="72" t="n"/>
      <c r="U728" s="72" t="n"/>
      <c r="V728" s="72" t="n"/>
      <c r="W728" s="72" t="n"/>
      <c r="X728" s="72" t="n"/>
      <c r="Y728" s="72" t="n"/>
      <c r="Z728" s="72" t="n"/>
      <c r="AA728" s="72" t="n"/>
      <c r="AB728" s="72" t="n"/>
      <c r="AC728" s="72" t="n"/>
      <c r="AD728" s="72" t="n"/>
      <c r="AE728" s="72" t="n"/>
      <c r="AF728" s="72" t="n"/>
      <c r="AG728" s="72" t="n"/>
      <c r="AH728" s="72" t="n"/>
      <c r="AI728" s="72" t="n"/>
      <c r="AJ728" s="72" t="n"/>
      <c r="AK728" s="72" t="n"/>
      <c r="AL728" s="72" t="n"/>
      <c r="AM728" s="72" t="n"/>
      <c r="AN728" s="72" t="n"/>
      <c r="AO728" s="72" t="n"/>
      <c r="AP728" s="70">
        <f>COUNTIF(K728:AO728,"&gt;=0")</f>
        <v/>
      </c>
      <c r="AQ728" s="70">
        <f>IF(AP728&gt;0,SUM(K728:AO728),"")</f>
        <v/>
      </c>
      <c r="AR728" s="70">
        <f>IFERROR(VLOOKUP(A728,Climatologia_PP!A:U,9+Precipitacion!$E$2,FALSE),"")</f>
        <v/>
      </c>
      <c r="AS728" s="70">
        <f>IFERROR((AQ728/AR728)*100,"")</f>
        <v/>
      </c>
      <c r="AT728" s="70">
        <f>IFERROR(IF(AND((AQ728*$I$2*100/(AR728*AP728))&gt;100+3.33*AQ728-AR728*AP728/$I$2,AR728&lt;30),IF(100+3.33*AQ728-AR728*AP728/$I$2&gt;200,200,100+3.33*AQ728-AR728*AP728/$I$2),IF((AQ728*$I$2*100/(AR728*AP728))&lt;100+AQ728-3.33*AR728*AP728/$I$2,100+AQ728-3.33*AR728*AP728/$I$2,IF((AQ728*$I$2*100/(AR728*AP728))&gt;200,200,(AQ728*$I$2*100/(AR728*AP728))))),"")</f>
        <v/>
      </c>
      <c r="AU728" s="70">
        <f>IF(AP728&gt;0,MAX(K728:AO728),"")</f>
        <v/>
      </c>
      <c r="AV728" s="70">
        <f>IFERROR(VLOOKUP(A728,Maximos!A:AQ,8+(Precipitacion!$E$2-1)*3,FALSE),"")</f>
        <v/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>
        <f>IFERROR(AU728-AV728,"NA")</f>
        <v/>
      </c>
    </row>
    <row r="729" ht="15" customHeight="1">
      <c r="A729" s="68" t="n">
        <v>23060260</v>
      </c>
      <c r="B729" s="69" t="inlineStr">
        <is>
          <t>Finca Chilagua</t>
        </is>
      </c>
      <c r="C729" s="69" t="inlineStr">
        <is>
          <t>Area Operativa 11 - Cundinamarca-Amazonas</t>
        </is>
      </c>
      <c r="D729" s="70" t="n">
        <v>-74.38202778</v>
      </c>
      <c r="E729" s="70" t="n">
        <v>5.064638889</v>
      </c>
      <c r="F729" s="68" t="n">
        <v>1500</v>
      </c>
      <c r="G729" s="68" t="n">
        <v>25</v>
      </c>
      <c r="H729" s="68" t="n">
        <v>25491</v>
      </c>
      <c r="I729" s="69" t="inlineStr">
        <is>
          <t>Cundinamarca</t>
        </is>
      </c>
      <c r="J729" s="69" t="inlineStr">
        <is>
          <t>Nocaima</t>
        </is>
      </c>
      <c r="K729" s="72" t="n">
        <v>0.3</v>
      </c>
      <c r="L729" s="72" t="n">
        <v>0</v>
      </c>
      <c r="M729" s="72" t="n">
        <v>0</v>
      </c>
      <c r="N729" s="72" t="n">
        <v>0</v>
      </c>
      <c r="O729" s="72" t="n">
        <v>0</v>
      </c>
      <c r="P729" s="72" t="n">
        <v>0</v>
      </c>
      <c r="Q729" s="72" t="n">
        <v>0</v>
      </c>
      <c r="R729" s="72" t="n">
        <v>0</v>
      </c>
      <c r="S729" s="72" t="n">
        <v>0</v>
      </c>
      <c r="T729" s="72" t="n"/>
      <c r="U729" s="72" t="n"/>
      <c r="V729" s="72" t="n"/>
      <c r="W729" s="72" t="n"/>
      <c r="X729" s="72" t="n"/>
      <c r="Y729" s="72" t="n"/>
      <c r="Z729" s="72" t="n"/>
      <c r="AA729" s="72" t="n"/>
      <c r="AB729" s="72" t="n"/>
      <c r="AC729" s="72" t="n"/>
      <c r="AD729" s="72" t="n"/>
      <c r="AE729" s="72" t="n"/>
      <c r="AF729" s="72" t="n"/>
      <c r="AG729" s="72" t="n"/>
      <c r="AH729" s="72" t="n"/>
      <c r="AI729" s="72" t="n"/>
      <c r="AJ729" s="72" t="n"/>
      <c r="AK729" s="72" t="n"/>
      <c r="AL729" s="72" t="n"/>
      <c r="AM729" s="72" t="n"/>
      <c r="AN729" s="72" t="n"/>
      <c r="AO729" s="72" t="n"/>
      <c r="AP729" s="70">
        <f>COUNTIF(K729:AO729,"&gt;=0")</f>
        <v/>
      </c>
      <c r="AQ729" s="70">
        <f>IF(AP729&gt;0,SUM(K729:AO729),"")</f>
        <v/>
      </c>
      <c r="AR729" s="70">
        <f>IFERROR(VLOOKUP(A729,Climatologia_PP!A:U,9+Precipitacion!$E$2,FALSE),"")</f>
        <v/>
      </c>
      <c r="AS729" s="70">
        <f>IFERROR((AQ729/AR729)*100,"")</f>
        <v/>
      </c>
      <c r="AT729" s="70">
        <f>IFERROR(IF(AND((AQ729*$I$2*100/(AR729*AP729))&gt;100+3.33*AQ729-AR729*AP729/$I$2,AR729&lt;30),IF(100+3.33*AQ729-AR729*AP729/$I$2&gt;200,200,100+3.33*AQ729-AR729*AP729/$I$2),IF((AQ729*$I$2*100/(AR729*AP729))&lt;100+AQ729-3.33*AR729*AP729/$I$2,100+AQ729-3.33*AR729*AP729/$I$2,IF((AQ729*$I$2*100/(AR729*AP729))&gt;200,200,(AQ729*$I$2*100/(AR729*AP729))))),"")</f>
        <v/>
      </c>
      <c r="AU729" s="70">
        <f>IF(AP729&gt;0,MAX(K729:AO729),"")</f>
        <v/>
      </c>
      <c r="AV729" s="70">
        <f>IFERROR(VLOOKUP(A729,Maximos!A:AQ,8+(Precipitacion!$E$2-1)*3,FALSE),"")</f>
        <v/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9" s="72">
        <f>IFERROR(AU729-AV729,"NA")</f>
        <v/>
      </c>
    </row>
    <row r="730" ht="15" customHeight="1">
      <c r="A730" s="68" t="n">
        <v>23060200</v>
      </c>
      <c r="B730" s="69" t="inlineStr">
        <is>
          <t>Supata</t>
        </is>
      </c>
      <c r="C730" s="69" t="inlineStr">
        <is>
          <t>Area Operativa 11 - Cundinamarca-Amazonas</t>
        </is>
      </c>
      <c r="D730" s="70" t="n">
        <v>-74.23916666700001</v>
      </c>
      <c r="E730" s="70" t="n">
        <v>5.059694444</v>
      </c>
      <c r="F730" s="68" t="n">
        <v>1798</v>
      </c>
      <c r="G730" s="68" t="n">
        <v>25</v>
      </c>
      <c r="H730" s="68" t="n">
        <v>25777</v>
      </c>
      <c r="I730" s="69" t="inlineStr">
        <is>
          <t>Cundinamarca</t>
        </is>
      </c>
      <c r="J730" s="69" t="inlineStr">
        <is>
          <t>Supatá</t>
        </is>
      </c>
      <c r="K730" s="72" t="n">
        <v>3</v>
      </c>
      <c r="L730" s="72" t="n">
        <v>0</v>
      </c>
      <c r="M730" s="72" t="n">
        <v>0</v>
      </c>
      <c r="N730" s="72" t="n">
        <v>0</v>
      </c>
      <c r="O730" s="72" t="n">
        <v>0</v>
      </c>
      <c r="P730" s="72" t="n">
        <v>0</v>
      </c>
      <c r="Q730" s="72" t="n">
        <v>0</v>
      </c>
      <c r="R730" s="72" t="n">
        <v>0</v>
      </c>
      <c r="S730" s="72" t="n">
        <v>0</v>
      </c>
      <c r="T730" s="72" t="n"/>
      <c r="U730" s="72" t="n"/>
      <c r="V730" s="72" t="n"/>
      <c r="W730" s="72" t="n"/>
      <c r="X730" s="72" t="n"/>
      <c r="Y730" s="72" t="n"/>
      <c r="Z730" s="72" t="n"/>
      <c r="AA730" s="72" t="n"/>
      <c r="AB730" s="72" t="n"/>
      <c r="AC730" s="72" t="n"/>
      <c r="AD730" s="72" t="n"/>
      <c r="AE730" s="72" t="n"/>
      <c r="AF730" s="72" t="n"/>
      <c r="AG730" s="72" t="n"/>
      <c r="AH730" s="72" t="n"/>
      <c r="AI730" s="72" t="n"/>
      <c r="AJ730" s="72" t="n"/>
      <c r="AK730" s="72" t="n"/>
      <c r="AL730" s="72" t="n"/>
      <c r="AM730" s="72" t="n"/>
      <c r="AN730" s="72" t="n"/>
      <c r="AO730" s="72" t="n"/>
      <c r="AP730" s="70">
        <f>COUNTIF(K730:AO730,"&gt;=0")</f>
        <v/>
      </c>
      <c r="AQ730" s="70">
        <f>IF(AP730&gt;0,SUM(K730:AO730),"")</f>
        <v/>
      </c>
      <c r="AR730" s="70">
        <f>IFERROR(VLOOKUP(A730,Climatologia_PP!A:U,9+Precipitacion!$E$2,FALSE),"")</f>
        <v/>
      </c>
      <c r="AS730" s="70">
        <f>IFERROR((AQ730/AR730)*100,"")</f>
        <v/>
      </c>
      <c r="AT730" s="70">
        <f>IFERROR(IF(AND((AQ730*$I$2*100/(AR730*AP730))&gt;100+3.33*AQ730-AR730*AP730/$I$2,AR730&lt;30),IF(100+3.33*AQ730-AR730*AP730/$I$2&gt;200,200,100+3.33*AQ730-AR730*AP730/$I$2),IF((AQ730*$I$2*100/(AR730*AP730))&lt;100+AQ730-3.33*AR730*AP730/$I$2,100+AQ730-3.33*AR730*AP730/$I$2,IF((AQ730*$I$2*100/(AR730*AP730))&gt;200,200,(AQ730*$I$2*100/(AR730*AP730))))),"")</f>
        <v/>
      </c>
      <c r="AU730" s="70">
        <f>IF(AP730&gt;0,MAX(K730:AO730),"")</f>
        <v/>
      </c>
      <c r="AV730" s="70">
        <f>IFERROR(VLOOKUP(A730,Maximos!A:AQ,8+(Precipitacion!$E$2-1)*3,FALSE),"")</f>
        <v/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0" s="72">
        <f>IFERROR(AU730-AV730,"NA")</f>
        <v/>
      </c>
    </row>
    <row r="731" ht="15" customHeight="1">
      <c r="A731" s="68" t="n">
        <v>35025060</v>
      </c>
      <c r="B731" s="69" t="inlineStr">
        <is>
          <t>La Bolsa</t>
        </is>
      </c>
      <c r="C731" s="69" t="inlineStr">
        <is>
          <t>Area Operativa 11 - Cundinamarca-Amazonas</t>
        </is>
      </c>
      <c r="D731" s="70" t="n">
        <v>-73.995885</v>
      </c>
      <c r="E731" s="70" t="n">
        <v>4.587059</v>
      </c>
      <c r="F731" s="68" t="n">
        <v>3195</v>
      </c>
      <c r="G731" s="68" t="n">
        <v>25</v>
      </c>
      <c r="H731" s="68" t="n">
        <v>25181</v>
      </c>
      <c r="I731" s="69" t="inlineStr">
        <is>
          <t>Cundinamarca</t>
        </is>
      </c>
      <c r="J731" s="69" t="inlineStr">
        <is>
          <t>Choachí</t>
        </is>
      </c>
      <c r="K731" s="72" t="n">
        <v>8.5</v>
      </c>
      <c r="L731" s="72" t="n">
        <v>0.8</v>
      </c>
      <c r="M731" s="72" t="n">
        <v>3</v>
      </c>
      <c r="N731" s="72" t="n">
        <v>0.8</v>
      </c>
      <c r="O731" s="72" t="n">
        <v>0.6</v>
      </c>
      <c r="P731" s="72" t="n">
        <v>0.5</v>
      </c>
      <c r="Q731" s="72" t="n">
        <v>1.5</v>
      </c>
      <c r="R731" s="72" t="n">
        <v>1.4</v>
      </c>
      <c r="S731" s="72" t="n">
        <v>1</v>
      </c>
      <c r="T731" s="72" t="n"/>
      <c r="U731" s="72" t="n"/>
      <c r="V731" s="72" t="n"/>
      <c r="W731" s="72" t="n"/>
      <c r="X731" s="72" t="n"/>
      <c r="Y731" s="72" t="n"/>
      <c r="Z731" s="72" t="n"/>
      <c r="AA731" s="72" t="n"/>
      <c r="AB731" s="72" t="n"/>
      <c r="AC731" s="72" t="n"/>
      <c r="AD731" s="72" t="n"/>
      <c r="AE731" s="72" t="n"/>
      <c r="AF731" s="72" t="n"/>
      <c r="AG731" s="72" t="n"/>
      <c r="AH731" s="72" t="n"/>
      <c r="AI731" s="72" t="n"/>
      <c r="AJ731" s="72" t="n"/>
      <c r="AK731" s="72" t="n"/>
      <c r="AL731" s="72" t="n"/>
      <c r="AM731" s="72" t="n"/>
      <c r="AN731" s="72" t="n"/>
      <c r="AO731" s="72" t="n"/>
      <c r="AP731" s="70">
        <f>COUNTIF(K731:AO731,"&gt;=0")</f>
        <v/>
      </c>
      <c r="AQ731" s="70">
        <f>IF(AP731&gt;0,SUM(K731:AO731),"")</f>
        <v/>
      </c>
      <c r="AR731" s="70">
        <f>IFERROR(VLOOKUP(A731,Climatologia_PP!A:U,9+Precipitacion!$E$2,FALSE),"")</f>
        <v/>
      </c>
      <c r="AS731" s="70">
        <f>IFERROR((AQ731/AR731)*100,"")</f>
        <v/>
      </c>
      <c r="AT731" s="70">
        <f>IFERROR(IF(AND((AQ731*$I$2*100/(AR731*AP731))&gt;100+3.33*AQ731-AR731*AP731/$I$2,AR731&lt;30),IF(100+3.33*AQ731-AR731*AP731/$I$2&gt;200,200,100+3.33*AQ731-AR731*AP731/$I$2),IF((AQ731*$I$2*100/(AR731*AP731))&lt;100+AQ731-3.33*AR731*AP731/$I$2,100+AQ731-3.33*AR731*AP731/$I$2,IF((AQ731*$I$2*100/(AR731*AP731))&gt;200,200,(AQ731*$I$2*100/(AR731*AP731))))),"")</f>
        <v/>
      </c>
      <c r="AU731" s="70">
        <f>IF(AP731&gt;0,MAX(K731:AO731),"")</f>
        <v/>
      </c>
      <c r="AV731" s="70">
        <f>IFERROR(VLOOKUP(A731,Maximos!A:AQ,8+(Precipitacion!$E$2-1)*3,FALSE),"")</f>
        <v/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1" s="72">
        <f>IFERROR(AU731-AV731,"NA")</f>
        <v/>
      </c>
    </row>
    <row r="732" ht="15" customHeight="1">
      <c r="A732" s="68" t="n">
        <v>21206650</v>
      </c>
      <c r="B732" s="69" t="inlineStr">
        <is>
          <t>Colegio San Cayetano</t>
        </is>
      </c>
      <c r="C732" s="69" t="inlineStr">
        <is>
          <t>Area Operativa 11 - Cundinamarca-Amazonas</t>
        </is>
      </c>
      <c r="D732" s="70" t="n">
        <v>-74.088222222</v>
      </c>
      <c r="E732" s="70" t="n">
        <v>4.516752778</v>
      </c>
      <c r="F732" s="68" t="n">
        <v>3100</v>
      </c>
      <c r="G732" s="68" t="n">
        <v>11</v>
      </c>
      <c r="H732" s="68" t="n">
        <v>11001</v>
      </c>
      <c r="I732" s="69" t="inlineStr">
        <is>
          <t>Bogotá, D.C.</t>
        </is>
      </c>
      <c r="J732" s="69" t="inlineStr">
        <is>
          <t>Bogotá, D.C.</t>
        </is>
      </c>
      <c r="K732" s="72" t="n">
        <v>4.2</v>
      </c>
      <c r="L732" s="72" t="n">
        <v>1.6</v>
      </c>
      <c r="M732" s="72" t="n">
        <v>2.7</v>
      </c>
      <c r="N732" s="72" t="n">
        <v>0</v>
      </c>
      <c r="O732" s="72" t="n">
        <v>12.3</v>
      </c>
      <c r="P732" s="72" t="n">
        <v>4.2</v>
      </c>
      <c r="Q732" s="72" t="n">
        <v>1.4</v>
      </c>
      <c r="R732" s="72" t="n">
        <v>0.7</v>
      </c>
      <c r="S732" s="72" t="n">
        <v>0</v>
      </c>
      <c r="T732" s="72" t="n"/>
      <c r="U732" s="72" t="n"/>
      <c r="V732" s="72" t="n"/>
      <c r="W732" s="72" t="n"/>
      <c r="X732" s="72" t="n"/>
      <c r="Y732" s="72" t="n"/>
      <c r="Z732" s="72" t="n"/>
      <c r="AA732" s="72" t="n"/>
      <c r="AB732" s="72" t="n"/>
      <c r="AC732" s="72" t="n"/>
      <c r="AD732" s="72" t="n"/>
      <c r="AE732" s="72" t="n"/>
      <c r="AF732" s="72" t="n"/>
      <c r="AG732" s="72" t="n"/>
      <c r="AH732" s="72" t="n"/>
      <c r="AI732" s="72" t="n"/>
      <c r="AJ732" s="72" t="n"/>
      <c r="AK732" s="72" t="n"/>
      <c r="AL732" s="72" t="n"/>
      <c r="AM732" s="72" t="n"/>
      <c r="AN732" s="72" t="n"/>
      <c r="AO732" s="72" t="n"/>
      <c r="AP732" s="70">
        <f>COUNTIF(K732:AO732,"&gt;=0")</f>
        <v/>
      </c>
      <c r="AQ732" s="70">
        <f>IF(AP732&gt;0,SUM(K732:AO732),"")</f>
        <v/>
      </c>
      <c r="AR732" s="70">
        <f>IFERROR(VLOOKUP(A732,Climatologia_PP!A:U,9+Precipitacion!$E$2,FALSE),"")</f>
        <v/>
      </c>
      <c r="AS732" s="70">
        <f>IFERROR((AQ732/AR732)*100,"")</f>
        <v/>
      </c>
      <c r="AT732" s="70">
        <f>IFERROR(IF(AND((AQ732*$I$2*100/(AR732*AP732))&gt;100+3.33*AQ732-AR732*AP732/$I$2,AR732&lt;30),IF(100+3.33*AQ732-AR732*AP732/$I$2&gt;200,200,100+3.33*AQ732-AR732*AP732/$I$2),IF((AQ732*$I$2*100/(AR732*AP732))&lt;100+AQ732-3.33*AR732*AP732/$I$2,100+AQ732-3.33*AR732*AP732/$I$2,IF((AQ732*$I$2*100/(AR732*AP732))&gt;200,200,(AQ732*$I$2*100/(AR732*AP732))))),"")</f>
        <v/>
      </c>
      <c r="AU732" s="70">
        <f>IF(AP732&gt;0,MAX(K732:AO732),"")</f>
        <v/>
      </c>
      <c r="AV732" s="70">
        <f>IFERROR(VLOOKUP(A732,Maximos!A:AQ,8+(Precipitacion!$E$2-1)*3,FALSE),"")</f>
        <v/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2" s="72">
        <f>IFERROR(AU732-AV732,"NA")</f>
        <v/>
      </c>
    </row>
    <row r="733" ht="15" customHeight="1">
      <c r="A733" s="68" t="n">
        <v>47075010</v>
      </c>
      <c r="B733" s="69" t="inlineStr">
        <is>
          <t>La Chorrera</t>
        </is>
      </c>
      <c r="C733" s="69" t="inlineStr">
        <is>
          <t>Area Operativa 11 - Cundinamarca-Amazonas</t>
        </is>
      </c>
      <c r="D733" s="70" t="n">
        <v>-72.789583333</v>
      </c>
      <c r="E733" s="70" t="n">
        <v>-1.444611111</v>
      </c>
      <c r="F733" s="68" t="n">
        <v>160</v>
      </c>
      <c r="G733" s="68" t="n">
        <v>91</v>
      </c>
      <c r="H733" s="68" t="n">
        <v>91405</v>
      </c>
      <c r="I733" s="69" t="inlineStr">
        <is>
          <t>Amazonas</t>
        </is>
      </c>
      <c r="J733" s="69" t="inlineStr">
        <is>
          <t>La Chorrera</t>
        </is>
      </c>
      <c r="K733" s="72" t="n">
        <v>2</v>
      </c>
      <c r="L733" s="72" t="n">
        <v>0</v>
      </c>
      <c r="M733" s="72" t="n">
        <v>0</v>
      </c>
      <c r="N733" s="72" t="n">
        <v>0</v>
      </c>
      <c r="O733" s="72" t="n">
        <v>12</v>
      </c>
      <c r="P733" s="72" t="n">
        <v>0</v>
      </c>
      <c r="Q733" s="72" t="n">
        <v>0</v>
      </c>
      <c r="R733" s="72" t="n">
        <v>6.8</v>
      </c>
      <c r="S733" s="72" t="n">
        <v>0</v>
      </c>
      <c r="T733" s="72" t="n"/>
      <c r="U733" s="72" t="n"/>
      <c r="V733" s="72" t="n"/>
      <c r="W733" s="72" t="n"/>
      <c r="X733" s="72" t="n"/>
      <c r="Y733" s="72" t="n"/>
      <c r="Z733" s="72" t="n"/>
      <c r="AA733" s="72" t="n"/>
      <c r="AB733" s="72" t="n"/>
      <c r="AC733" s="72" t="n"/>
      <c r="AD733" s="72" t="n"/>
      <c r="AE733" s="72" t="n"/>
      <c r="AF733" s="72" t="n"/>
      <c r="AG733" s="72" t="n"/>
      <c r="AH733" s="72" t="n"/>
      <c r="AI733" s="72" t="n"/>
      <c r="AJ733" s="72" t="n"/>
      <c r="AK733" s="72" t="n"/>
      <c r="AL733" s="72" t="n"/>
      <c r="AM733" s="72" t="n"/>
      <c r="AN733" s="72" t="n"/>
      <c r="AO733" s="72" t="n"/>
      <c r="AP733" s="70">
        <f>COUNTIF(K733:AO733,"&gt;=0")</f>
        <v/>
      </c>
      <c r="AQ733" s="70">
        <f>IF(AP733&gt;0,SUM(K733:AO733),"")</f>
        <v/>
      </c>
      <c r="AR733" s="70">
        <f>IFERROR(VLOOKUP(A733,Climatologia_PP!A:U,9+Precipitacion!$E$2,FALSE),"")</f>
        <v/>
      </c>
      <c r="AS733" s="70">
        <f>IFERROR((AQ733/AR733)*100,"")</f>
        <v/>
      </c>
      <c r="AT733" s="70">
        <f>IFERROR(IF(AND((AQ733*$I$2*100/(AR733*AP733))&gt;100+3.33*AQ733-AR733*AP733/$I$2,AR733&lt;30),IF(100+3.33*AQ733-AR733*AP733/$I$2&gt;200,200,100+3.33*AQ733-AR733*AP733/$I$2),IF((AQ733*$I$2*100/(AR733*AP733))&lt;100+AQ733-3.33*AR733*AP733/$I$2,100+AQ733-3.33*AR733*AP733/$I$2,IF((AQ733*$I$2*100/(AR733*AP733))&gt;200,200,(AQ733*$I$2*100/(AR733*AP733))))),"")</f>
        <v/>
      </c>
      <c r="AU733" s="70">
        <f>IF(AP733&gt;0,MAX(K733:AO733),"")</f>
        <v/>
      </c>
      <c r="AV733" s="70">
        <f>IFERROR(VLOOKUP(A733,Maximos!A:AQ,8+(Precipitacion!$E$2-1)*3,FALSE),"")</f>
        <v/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3" s="72">
        <f>IFERROR(AU733-AV733,"NA")</f>
        <v/>
      </c>
    </row>
    <row r="734" ht="15" customHeight="1">
      <c r="A734" s="68" t="n">
        <v>21205420</v>
      </c>
      <c r="B734" s="69" t="inlineStr">
        <is>
          <t>Tibaitata</t>
        </is>
      </c>
      <c r="C734" s="69" t="inlineStr">
        <is>
          <t>Area Operativa 11 - Cundinamarca-Amazonas</t>
        </is>
      </c>
      <c r="D734" s="70" t="n">
        <v>-74.205626</v>
      </c>
      <c r="E734" s="70" t="n">
        <v>4.688662</v>
      </c>
      <c r="F734" s="68" t="n">
        <v>2543</v>
      </c>
      <c r="G734" s="68" t="n">
        <v>25</v>
      </c>
      <c r="H734" s="68" t="n">
        <v>25473</v>
      </c>
      <c r="I734" s="69" t="inlineStr">
        <is>
          <t>Cundinamarca</t>
        </is>
      </c>
      <c r="J734" s="69" t="inlineStr">
        <is>
          <t>Mosquera</t>
        </is>
      </c>
      <c r="K734" s="72" t="n">
        <v>1.4</v>
      </c>
      <c r="L734" s="72" t="n">
        <v>0</v>
      </c>
      <c r="M734" s="72" t="n">
        <v>0</v>
      </c>
      <c r="N734" s="72" t="n">
        <v>0</v>
      </c>
      <c r="O734" s="72" t="n">
        <v>0</v>
      </c>
      <c r="P734" s="72" t="n">
        <v>0</v>
      </c>
      <c r="Q734" s="72" t="n">
        <v>0.3</v>
      </c>
      <c r="R734" s="72" t="n">
        <v>0</v>
      </c>
      <c r="S734" s="72" t="n">
        <v>0</v>
      </c>
      <c r="T734" s="72" t="n"/>
      <c r="U734" s="72" t="n"/>
      <c r="V734" s="72" t="n"/>
      <c r="W734" s="72" t="n"/>
      <c r="X734" s="72" t="n"/>
      <c r="Y734" s="72" t="n"/>
      <c r="Z734" s="72" t="n"/>
      <c r="AA734" s="72" t="n"/>
      <c r="AB734" s="72" t="n"/>
      <c r="AC734" s="72" t="n"/>
      <c r="AD734" s="72" t="n"/>
      <c r="AE734" s="72" t="n"/>
      <c r="AF734" s="72" t="n"/>
      <c r="AG734" s="72" t="n"/>
      <c r="AH734" s="72" t="n"/>
      <c r="AI734" s="72" t="n"/>
      <c r="AJ734" s="72" t="n"/>
      <c r="AK734" s="72" t="n"/>
      <c r="AL734" s="72" t="n"/>
      <c r="AM734" s="72" t="n"/>
      <c r="AN734" s="72" t="n"/>
      <c r="AO734" s="72" t="n"/>
      <c r="AP734" s="70">
        <f>COUNTIF(K734:AO734,"&gt;=0")</f>
        <v/>
      </c>
      <c r="AQ734" s="70">
        <f>IF(AP734&gt;0,SUM(K734:AO734),"")</f>
        <v/>
      </c>
      <c r="AR734" s="70">
        <f>IFERROR(VLOOKUP(A734,Climatologia_PP!A:U,9+Precipitacion!$E$2,FALSE),"")</f>
        <v/>
      </c>
      <c r="AS734" s="70">
        <f>IFERROR((AQ734/AR734)*100,"")</f>
        <v/>
      </c>
      <c r="AT734" s="70">
        <f>IFERROR(IF(AND((AQ734*$I$2*100/(AR734*AP734))&gt;100+3.33*AQ734-AR734*AP734/$I$2,AR734&lt;30),IF(100+3.33*AQ734-AR734*AP734/$I$2&gt;200,200,100+3.33*AQ734-AR734*AP734/$I$2),IF((AQ734*$I$2*100/(AR734*AP734))&lt;100+AQ734-3.33*AR734*AP734/$I$2,100+AQ734-3.33*AR734*AP734/$I$2,IF((AQ734*$I$2*100/(AR734*AP734))&gt;200,200,(AQ734*$I$2*100/(AR734*AP734))))),"")</f>
        <v/>
      </c>
      <c r="AU734" s="70">
        <f>IF(AP734&gt;0,MAX(K734:AO734),"")</f>
        <v/>
      </c>
      <c r="AV734" s="70">
        <f>IFERROR(VLOOKUP(A734,Maximos!A:AQ,8+(Precipitacion!$E$2-1)*3,FALSE),"")</f>
        <v/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4" s="72">
        <f>IFERROR(AU734-AV734,"NA")</f>
        <v/>
      </c>
    </row>
    <row r="735" ht="15" customHeight="1">
      <c r="A735" s="68" t="n">
        <v>21205940</v>
      </c>
      <c r="B735" s="69" t="inlineStr">
        <is>
          <t>Villa Ines</t>
        </is>
      </c>
      <c r="C735" s="69" t="inlineStr">
        <is>
          <t>Area Operativa 11 - Cundinamarca-Amazonas</t>
        </is>
      </c>
      <c r="D735" s="70" t="n">
        <v>-74.38056</v>
      </c>
      <c r="E735" s="70" t="n">
        <v>4.83211</v>
      </c>
      <c r="F735" s="68" t="n">
        <v>2590</v>
      </c>
      <c r="G735" s="68" t="n">
        <v>25</v>
      </c>
      <c r="H735" s="68" t="n">
        <v>25269</v>
      </c>
      <c r="I735" s="69" t="inlineStr">
        <is>
          <t>Cundinamarca</t>
        </is>
      </c>
      <c r="J735" s="69" t="inlineStr">
        <is>
          <t>Facatativá</t>
        </is>
      </c>
      <c r="K735" s="72" t="n">
        <v>1.4</v>
      </c>
      <c r="L735" s="72" t="n">
        <v>0.4</v>
      </c>
      <c r="M735" s="72" t="n">
        <v>0</v>
      </c>
      <c r="N735" s="72" t="n">
        <v>0</v>
      </c>
      <c r="O735" s="72" t="n">
        <v>0</v>
      </c>
      <c r="P735" s="72" t="n">
        <v>0</v>
      </c>
      <c r="Q735" s="72" t="n">
        <v>0</v>
      </c>
      <c r="R735" s="72" t="n">
        <v>0</v>
      </c>
      <c r="S735" s="72" t="n">
        <v>0</v>
      </c>
      <c r="T735" s="72" t="n"/>
      <c r="U735" s="72" t="n"/>
      <c r="V735" s="72" t="n"/>
      <c r="W735" s="72" t="n"/>
      <c r="X735" s="72" t="n"/>
      <c r="Y735" s="72" t="n"/>
      <c r="Z735" s="72" t="n"/>
      <c r="AA735" s="72" t="n"/>
      <c r="AB735" s="72" t="n"/>
      <c r="AC735" s="72" t="n"/>
      <c r="AD735" s="72" t="n"/>
      <c r="AE735" s="72" t="n"/>
      <c r="AF735" s="72" t="n"/>
      <c r="AG735" s="72" t="n"/>
      <c r="AH735" s="72" t="n"/>
      <c r="AI735" s="72" t="n"/>
      <c r="AJ735" s="72" t="n"/>
      <c r="AK735" s="72" t="n"/>
      <c r="AL735" s="72" t="n"/>
      <c r="AM735" s="72" t="n"/>
      <c r="AN735" s="72" t="n"/>
      <c r="AO735" s="72" t="n"/>
      <c r="AP735" s="70">
        <f>COUNTIF(K735:AO735,"&gt;=0")</f>
        <v/>
      </c>
      <c r="AQ735" s="70">
        <f>IF(AP735&gt;0,SUM(K735:AO735),"")</f>
        <v/>
      </c>
      <c r="AR735" s="70">
        <f>IFERROR(VLOOKUP(A735,Climatologia_PP!A:U,9+Precipitacion!$E$2,FALSE),"")</f>
        <v/>
      </c>
      <c r="AS735" s="70">
        <f>IFERROR((AQ735/AR735)*100,"")</f>
        <v/>
      </c>
      <c r="AT735" s="70">
        <f>IFERROR(IF(AND((AQ735*$I$2*100/(AR735*AP735))&gt;100+3.33*AQ735-AR735*AP735/$I$2,AR735&lt;30),IF(100+3.33*AQ735-AR735*AP735/$I$2&gt;200,200,100+3.33*AQ735-AR735*AP735/$I$2),IF((AQ735*$I$2*100/(AR735*AP735))&lt;100+AQ735-3.33*AR735*AP735/$I$2,100+AQ735-3.33*AR735*AP735/$I$2,IF((AQ735*$I$2*100/(AR735*AP735))&gt;200,200,(AQ735*$I$2*100/(AR735*AP735))))),"")</f>
        <v/>
      </c>
      <c r="AU735" s="70">
        <f>IF(AP735&gt;0,MAX(K735:AO735),"")</f>
        <v/>
      </c>
      <c r="AV735" s="70">
        <f>IFERROR(VLOOKUP(A735,Maximos!A:AQ,8+(Precipitacion!$E$2-1)*3,FALSE),"")</f>
        <v/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>
        <f>IFERROR(AU735-AV735,"NA")</f>
        <v/>
      </c>
    </row>
    <row r="736" ht="15" customHeight="1">
      <c r="A736" s="68" t="n">
        <v>2401500040</v>
      </c>
      <c r="B736" s="69" t="inlineStr">
        <is>
          <t>Cucunuba</t>
        </is>
      </c>
      <c r="C736" s="69" t="inlineStr">
        <is>
          <t>Area Operativa 11 - Cundinamarca-Amazonas</t>
        </is>
      </c>
      <c r="D736" s="70" t="n">
        <v>-73.78229</v>
      </c>
      <c r="E736" s="70" t="n">
        <v>5.21957</v>
      </c>
      <c r="F736" s="68" t="n">
        <v>2818</v>
      </c>
      <c r="G736" s="68" t="n">
        <v>25</v>
      </c>
      <c r="H736" s="68" t="n">
        <v>25224</v>
      </c>
      <c r="I736" s="69" t="inlineStr">
        <is>
          <t>Cundinamarca</t>
        </is>
      </c>
      <c r="J736" s="69" t="inlineStr">
        <is>
          <t>Cucunubá</t>
        </is>
      </c>
      <c r="K736" s="72" t="n">
        <v>8.300000000000001</v>
      </c>
      <c r="L736" s="72" t="n">
        <v>0.5</v>
      </c>
      <c r="M736" s="72" t="n">
        <v>0.7</v>
      </c>
      <c r="N736" s="72" t="n">
        <v>0.9</v>
      </c>
      <c r="O736" s="72" t="n">
        <v>0.5</v>
      </c>
      <c r="P736" s="72" t="n">
        <v>0</v>
      </c>
      <c r="Q736" s="72" t="n">
        <v>0.8</v>
      </c>
      <c r="R736" s="72" t="n">
        <v>0</v>
      </c>
      <c r="S736" s="72" t="n">
        <v/>
      </c>
      <c r="T736" s="72" t="n"/>
      <c r="U736" s="72" t="n"/>
      <c r="V736" s="72" t="n"/>
      <c r="W736" s="72" t="n"/>
      <c r="X736" s="72" t="n"/>
      <c r="Y736" s="72" t="n"/>
      <c r="Z736" s="72" t="n"/>
      <c r="AA736" s="72" t="n"/>
      <c r="AB736" s="72" t="n"/>
      <c r="AC736" s="72" t="n"/>
      <c r="AD736" s="72" t="n"/>
      <c r="AE736" s="72" t="n"/>
      <c r="AF736" s="72" t="n"/>
      <c r="AG736" s="72" t="n"/>
      <c r="AH736" s="72" t="n"/>
      <c r="AI736" s="72" t="n"/>
      <c r="AJ736" s="72" t="n"/>
      <c r="AK736" s="72" t="n"/>
      <c r="AL736" s="72" t="n"/>
      <c r="AM736" s="72" t="n"/>
      <c r="AN736" s="72" t="n"/>
      <c r="AO736" s="72" t="n"/>
      <c r="AP736" s="70">
        <f>COUNTIF(K736:AO736,"&gt;=0")</f>
        <v/>
      </c>
      <c r="AQ736" s="70">
        <f>IF(AP736&gt;0,SUM(K736:AO736),"")</f>
        <v/>
      </c>
      <c r="AR736" s="70">
        <f>IFERROR(VLOOKUP(A736,Climatologia_PP!A:U,9+Precipitacion!$E$2,FALSE),"")</f>
        <v/>
      </c>
      <c r="AS736" s="70">
        <f>IFERROR((AQ736/AR736)*100,"")</f>
        <v/>
      </c>
      <c r="AT736" s="70">
        <f>IFERROR(IF(AND((AQ736*$I$2*100/(AR736*AP736))&gt;100+3.33*AQ736-AR736*AP736/$I$2,AR736&lt;30),IF(100+3.33*AQ736-AR736*AP736/$I$2&gt;200,200,100+3.33*AQ736-AR736*AP736/$I$2),IF((AQ736*$I$2*100/(AR736*AP736))&lt;100+AQ736-3.33*AR736*AP736/$I$2,100+AQ736-3.33*AR736*AP736/$I$2,IF((AQ736*$I$2*100/(AR736*AP736))&gt;200,200,(AQ736*$I$2*100/(AR736*AP736))))),"")</f>
        <v/>
      </c>
      <c r="AU736" s="70">
        <f>IF(AP736&gt;0,MAX(K736:AO736),"")</f>
        <v/>
      </c>
      <c r="AV736" s="70">
        <f>IFERROR(VLOOKUP(A736,Maximos!A:AQ,8+(Precipitacion!$E$2-1)*3,FALSE),"")</f>
        <v/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>
        <f>IFERROR(AU736-AV736,"NA")</f>
        <v/>
      </c>
    </row>
    <row r="737" ht="15" customHeight="1">
      <c r="A737" s="68" t="n">
        <v>44055010</v>
      </c>
      <c r="B737" s="69" t="inlineStr">
        <is>
          <t>Tres Esquinas</t>
        </is>
      </c>
      <c r="C737" s="69" t="inlineStr">
        <is>
          <t>Area Operativa 11 - Cundinamarca-Amazonas</t>
        </is>
      </c>
      <c r="D737" s="70" t="n">
        <v>-75.23611111</v>
      </c>
      <c r="E737" s="70" t="n">
        <v>0.7375</v>
      </c>
      <c r="F737" s="68" t="n">
        <v>219</v>
      </c>
      <c r="G737" s="68" t="n">
        <v>18</v>
      </c>
      <c r="H737" s="68" t="n">
        <v>18756</v>
      </c>
      <c r="I737" s="69" t="inlineStr">
        <is>
          <t>Caquetá</t>
        </is>
      </c>
      <c r="J737" s="69" t="inlineStr">
        <is>
          <t>Solano</t>
        </is>
      </c>
      <c r="K737" s="72" t="n">
        <v>0.4</v>
      </c>
      <c r="L737" s="72" t="n">
        <v>48</v>
      </c>
      <c r="M737" s="72" t="n">
        <v>12</v>
      </c>
      <c r="N737" s="72" t="n">
        <v>5.5</v>
      </c>
      <c r="O737" s="72" t="n">
        <v>0</v>
      </c>
      <c r="P737" s="72" t="n">
        <v>0</v>
      </c>
      <c r="Q737" s="72" t="n">
        <v>10.3</v>
      </c>
      <c r="R737" s="72" t="n">
        <v>18</v>
      </c>
      <c r="S737" s="72" t="n">
        <v>2</v>
      </c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2" t="n"/>
      <c r="AF737" s="72" t="n"/>
      <c r="AG737" s="72" t="n"/>
      <c r="AH737" s="72" t="n"/>
      <c r="AI737" s="72" t="n"/>
      <c r="AJ737" s="72" t="n"/>
      <c r="AK737" s="72" t="n"/>
      <c r="AL737" s="72" t="n"/>
      <c r="AM737" s="72" t="n"/>
      <c r="AN737" s="72" t="n"/>
      <c r="AO737" s="72" t="n"/>
      <c r="AP737" s="70">
        <f>COUNTIF(K737:AO737,"&gt;=0")</f>
        <v/>
      </c>
      <c r="AQ737" s="70">
        <f>IF(AP737&gt;0,SUM(K737:AO737),"")</f>
        <v/>
      </c>
      <c r="AR737" s="70">
        <f>IFERROR(VLOOKUP(A737,Climatologia_PP!A:U,9+Precipitacion!$E$2,FALSE),"")</f>
        <v/>
      </c>
      <c r="AS737" s="70">
        <f>IFERROR((AQ737/AR737)*100,"")</f>
        <v/>
      </c>
      <c r="AT737" s="70">
        <f>IFERROR(IF(AND((AQ737*$I$2*100/(AR737*AP737))&gt;100+3.33*AQ737-AR737*AP737/$I$2,AR737&lt;30),IF(100+3.33*AQ737-AR737*AP737/$I$2&gt;200,200,100+3.33*AQ737-AR737*AP737/$I$2),IF((AQ737*$I$2*100/(AR737*AP737))&lt;100+AQ737-3.33*AR737*AP737/$I$2,100+AQ737-3.33*AR737*AP737/$I$2,IF((AQ737*$I$2*100/(AR737*AP737))&gt;200,200,(AQ737*$I$2*100/(AR737*AP737))))),"")</f>
        <v/>
      </c>
      <c r="AU737" s="70">
        <f>IF(AP737&gt;0,MAX(K737:AO737),"")</f>
        <v/>
      </c>
      <c r="AV737" s="70">
        <f>IFERROR(VLOOKUP(A737,Maximos!A:AQ,8+(Precipitacion!$E$2-1)*3,FALSE),"")</f>
        <v/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>
        <f>IFERROR(AU737-AV737,"NA")</f>
        <v/>
      </c>
    </row>
    <row r="738" ht="15" customHeight="1">
      <c r="A738" s="68" t="n">
        <v>21197010</v>
      </c>
      <c r="B738" s="69" t="inlineStr">
        <is>
          <t>El Profundo</t>
        </is>
      </c>
      <c r="C738" s="69" t="inlineStr">
        <is>
          <t>Area Operativa 11 - Cundinamarca-Amazonas</t>
        </is>
      </c>
      <c r="D738" s="70" t="n">
        <v>-74.50444400000001</v>
      </c>
      <c r="E738" s="70" t="n">
        <v>4.011694</v>
      </c>
      <c r="F738" s="68" t="n">
        <v>1860</v>
      </c>
      <c r="G738" s="68" t="n">
        <v>25</v>
      </c>
      <c r="H738" s="68" t="n">
        <v>25120</v>
      </c>
      <c r="I738" s="69" t="inlineStr">
        <is>
          <t>Cundinamarca</t>
        </is>
      </c>
      <c r="J738" s="69" t="inlineStr">
        <is>
          <t>Cabrera</t>
        </is>
      </c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  <c r="Z738" s="72" t="n"/>
      <c r="AA738" s="72" t="n"/>
      <c r="AB738" s="72" t="n"/>
      <c r="AC738" s="72" t="n"/>
      <c r="AD738" s="72" t="n"/>
      <c r="AE738" s="72" t="n"/>
      <c r="AF738" s="72" t="n"/>
      <c r="AG738" s="72" t="n"/>
      <c r="AH738" s="72" t="n"/>
      <c r="AI738" s="72" t="n"/>
      <c r="AJ738" s="72" t="n"/>
      <c r="AK738" s="72" t="n"/>
      <c r="AL738" s="72" t="n"/>
      <c r="AM738" s="72" t="n"/>
      <c r="AN738" s="72" t="n"/>
      <c r="AO738" s="72" t="n"/>
      <c r="AP738" s="70">
        <f>COUNTIF(K738:AO738,"&gt;=0")</f>
        <v/>
      </c>
      <c r="AQ738" s="70">
        <f>IF(AP738&gt;0,SUM(K738:AO738),"")</f>
        <v/>
      </c>
      <c r="AR738" s="70">
        <f>IFERROR(VLOOKUP(A738,Climatologia_PP!A:U,9+Precipitacion!$E$2,FALSE),"")</f>
        <v/>
      </c>
      <c r="AS738" s="70">
        <f>IFERROR((AQ738/AR738)*100,"")</f>
        <v/>
      </c>
      <c r="AT738" s="70">
        <f>IFERROR(IF(AND((AQ738*$I$2*100/(AR738*AP738))&gt;100+3.33*AQ738-AR738*AP738/$I$2,AR738&lt;30),IF(100+3.33*AQ738-AR738*AP738/$I$2&gt;200,200,100+3.33*AQ738-AR738*AP738/$I$2),IF((AQ738*$I$2*100/(AR738*AP738))&lt;100+AQ738-3.33*AR738*AP738/$I$2,100+AQ738-3.33*AR738*AP738/$I$2,IF((AQ738*$I$2*100/(AR738*AP738))&gt;200,200,(AQ738*$I$2*100/(AR738*AP738))))),"")</f>
        <v/>
      </c>
      <c r="AU738" s="70">
        <f>IF(AP738&gt;0,MAX(K738:AO738),"")</f>
        <v/>
      </c>
      <c r="AV738" s="70">
        <f>IFERROR(VLOOKUP(A738,Maximos!A:AQ,8+(Precipitacion!$E$2-1)*3,FALSE),"")</f>
        <v/>
      </c>
      <c r="AW738" s="78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>
        <f>IFERROR(AU738-AV738,"NA")</f>
        <v/>
      </c>
    </row>
    <row r="739" ht="15" customHeight="1">
      <c r="A739" s="68" t="n">
        <v>21206570</v>
      </c>
      <c r="B739" s="69" t="inlineStr">
        <is>
          <t>Aeropuerto Catam</t>
        </is>
      </c>
      <c r="C739" s="69" t="inlineStr">
        <is>
          <t>Area Operativa 11 - Cundinamarca-Amazonas</t>
        </is>
      </c>
      <c r="D739" s="70" t="n">
        <v>-74.15066667000001</v>
      </c>
      <c r="E739" s="70" t="n">
        <v>4.705583333</v>
      </c>
      <c r="F739" s="68" t="n">
        <v>2546</v>
      </c>
      <c r="G739" s="68" t="n">
        <v>11</v>
      </c>
      <c r="H739" s="68" t="n">
        <v>11001</v>
      </c>
      <c r="I739" s="69" t="inlineStr">
        <is>
          <t>Bogotá, D.C.</t>
        </is>
      </c>
      <c r="J739" s="69" t="inlineStr">
        <is>
          <t>Bogotá, D.C.</t>
        </is>
      </c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  <c r="AC739" s="72" t="n"/>
      <c r="AD739" s="72" t="n"/>
      <c r="AE739" s="72" t="n"/>
      <c r="AF739" s="72" t="n"/>
      <c r="AG739" s="72" t="n"/>
      <c r="AH739" s="72" t="n"/>
      <c r="AI739" s="72" t="n"/>
      <c r="AJ739" s="72" t="n"/>
      <c r="AK739" s="72" t="n"/>
      <c r="AL739" s="72" t="n"/>
      <c r="AM739" s="72" t="n"/>
      <c r="AN739" s="72" t="n"/>
      <c r="AO739" s="72" t="n"/>
      <c r="AP739" s="70">
        <f>COUNTIF(K739:AO739,"&gt;=0")</f>
        <v/>
      </c>
      <c r="AQ739" s="70">
        <f>IF(AP739&gt;0,SUM(K739:AO739),"")</f>
        <v/>
      </c>
      <c r="AR739" s="70">
        <f>IFERROR(VLOOKUP(A739,Climatologia_PP!A:U,9+Precipitacion!$E$2,FALSE),"")</f>
        <v/>
      </c>
      <c r="AS739" s="70">
        <f>IFERROR((AQ739/AR739)*100,"")</f>
        <v/>
      </c>
      <c r="AT739" s="70">
        <f>IFERROR(IF(AND((AQ739*$I$2*100/(AR739*AP739))&gt;100+3.33*AQ739-AR739*AP739/$I$2,AR739&lt;30),IF(100+3.33*AQ739-AR739*AP739/$I$2&gt;200,200,100+3.33*AQ739-AR739*AP739/$I$2),IF((AQ739*$I$2*100/(AR739*AP739))&lt;100+AQ739-3.33*AR739*AP739/$I$2,100+AQ739-3.33*AR739*AP739/$I$2,IF((AQ739*$I$2*100/(AR739*AP739))&gt;200,200,(AQ739*$I$2*100/(AR739*AP739))))),"")</f>
        <v/>
      </c>
      <c r="AU739" s="70">
        <f>IF(AP739&gt;0,MAX(K739:AO739),"")</f>
        <v/>
      </c>
      <c r="AV739" s="70">
        <f>IFERROR(VLOOKUP(A739,Maximos!A:AQ,8+(Precipitacion!$E$2-1)*3,FALSE),"")</f>
        <v/>
      </c>
      <c r="AW739" s="78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>
        <f>IFERROR(AU739-AV739,"NA")</f>
        <v/>
      </c>
    </row>
    <row r="740" ht="15" customHeight="1">
      <c r="A740" s="68" t="n">
        <v>21206630</v>
      </c>
      <c r="B740" s="69" t="inlineStr">
        <is>
          <t>Bilbao Maximo Poti</t>
        </is>
      </c>
      <c r="C740" s="69" t="inlineStr">
        <is>
          <t>Area Operativa 11 - Cundinamarca-Amazonas</t>
        </is>
      </c>
      <c r="D740" s="70" t="n">
        <v>-74.09158333000001</v>
      </c>
      <c r="E740" s="70" t="n">
        <v>4.751138889</v>
      </c>
      <c r="F740" s="68" t="n">
        <v>2600</v>
      </c>
      <c r="G740" s="68" t="n">
        <v>11</v>
      </c>
      <c r="H740" s="68" t="n">
        <v>11001</v>
      </c>
      <c r="I740" s="69" t="inlineStr">
        <is>
          <t>Bogotá, D.C.</t>
        </is>
      </c>
      <c r="J740" s="69" t="inlineStr">
        <is>
          <t>Bogotá, D.C.</t>
        </is>
      </c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  <c r="Z740" s="72" t="n"/>
      <c r="AA740" s="72" t="n"/>
      <c r="AB740" s="72" t="n"/>
      <c r="AC740" s="72" t="n"/>
      <c r="AD740" s="72" t="n"/>
      <c r="AE740" s="72" t="n"/>
      <c r="AF740" s="72" t="n"/>
      <c r="AG740" s="72" t="n"/>
      <c r="AH740" s="72" t="n"/>
      <c r="AI740" s="72" t="n"/>
      <c r="AJ740" s="72" t="n"/>
      <c r="AK740" s="72" t="n"/>
      <c r="AL740" s="72" t="n"/>
      <c r="AM740" s="72" t="n"/>
      <c r="AN740" s="72" t="n"/>
      <c r="AO740" s="72" t="n"/>
      <c r="AP740" s="70">
        <f>COUNTIF(K740:AO740,"&gt;=0")</f>
        <v/>
      </c>
      <c r="AQ740" s="70">
        <f>IF(AP740&gt;0,SUM(K740:AO740),"")</f>
        <v/>
      </c>
      <c r="AR740" s="70">
        <f>IFERROR(VLOOKUP(A740,Climatologia_PP!A:U,9+Precipitacion!$E$2,FALSE),"")</f>
        <v/>
      </c>
      <c r="AS740" s="70">
        <f>IFERROR((AQ740/AR740)*100,"")</f>
        <v/>
      </c>
      <c r="AT740" s="70">
        <f>IFERROR(IF(AND((AQ740*$I$2*100/(AR740*AP740))&gt;100+3.33*AQ740-AR740*AP740/$I$2,AR740&lt;30),IF(100+3.33*AQ740-AR740*AP740/$I$2&gt;200,200,100+3.33*AQ740-AR740*AP740/$I$2),IF((AQ740*$I$2*100/(AR740*AP740))&lt;100+AQ740-3.33*AR740*AP740/$I$2,100+AQ740-3.33*AR740*AP740/$I$2,IF((AQ740*$I$2*100/(AR740*AP740))&gt;200,200,(AQ740*$I$2*100/(AR740*AP740))))),"")</f>
        <v/>
      </c>
      <c r="AU740" s="70">
        <f>IF(AP740&gt;0,MAX(K740:AO740),"")</f>
        <v/>
      </c>
      <c r="AV740" s="70">
        <f>IFERROR(VLOOKUP(A740,Maximos!A:AQ,8+(Precipitacion!$E$2-1)*3,FALSE),"")</f>
        <v/>
      </c>
      <c r="AW740" s="78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>
        <f>IFERROR(AU740-AV740,"NA")</f>
        <v/>
      </c>
    </row>
    <row r="741" ht="15" customHeight="1">
      <c r="A741" s="68" t="n">
        <v>21205890</v>
      </c>
      <c r="B741" s="69" t="inlineStr">
        <is>
          <t>Guanata</t>
        </is>
      </c>
      <c r="C741" s="69" t="inlineStr">
        <is>
          <t>Area Operativa 11 - Cundinamarca-Amazonas</t>
        </is>
      </c>
      <c r="D741" s="70" t="n">
        <v>-74.05433333000001</v>
      </c>
      <c r="E741" s="70" t="n">
        <v>4.885944444</v>
      </c>
      <c r="F741" s="68" t="n">
        <v>2550</v>
      </c>
      <c r="G741" s="68" t="n">
        <v>25</v>
      </c>
      <c r="H741" s="68" t="n">
        <v>25175</v>
      </c>
      <c r="I741" s="69" t="inlineStr">
        <is>
          <t>Cundinamarca</t>
        </is>
      </c>
      <c r="J741" s="69" t="inlineStr">
        <is>
          <t>Chía</t>
        </is>
      </c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  <c r="AC741" s="72" t="n"/>
      <c r="AD741" s="72" t="n"/>
      <c r="AE741" s="72" t="n"/>
      <c r="AF741" s="72" t="n"/>
      <c r="AG741" s="72" t="n"/>
      <c r="AH741" s="72" t="n"/>
      <c r="AI741" s="72" t="n"/>
      <c r="AJ741" s="72" t="n"/>
      <c r="AK741" s="72" t="n"/>
      <c r="AL741" s="72" t="n"/>
      <c r="AM741" s="72" t="n"/>
      <c r="AN741" s="72" t="n"/>
      <c r="AO741" s="72" t="n"/>
      <c r="AP741" s="70">
        <f>COUNTIF(K741:AO741,"&gt;=0")</f>
        <v/>
      </c>
      <c r="AQ741" s="70">
        <f>IF(AP741&gt;0,SUM(K741:AO741),"")</f>
        <v/>
      </c>
      <c r="AR741" s="70">
        <f>IFERROR(VLOOKUP(A741,Climatologia_PP!A:U,9+Precipitacion!$E$2,FALSE),"")</f>
        <v/>
      </c>
      <c r="AS741" s="70">
        <f>IFERROR((AQ741/AR741)*100,"")</f>
        <v/>
      </c>
      <c r="AT741" s="70">
        <f>IFERROR(IF(AND((AQ741*$I$2*100/(AR741*AP741))&gt;100+3.33*AQ741-AR741*AP741/$I$2,AR741&lt;30),IF(100+3.33*AQ741-AR741*AP741/$I$2&gt;200,200,100+3.33*AQ741-AR741*AP741/$I$2),IF((AQ741*$I$2*100/(AR741*AP741))&lt;100+AQ741-3.33*AR741*AP741/$I$2,100+AQ741-3.33*AR741*AP741/$I$2,IF((AQ741*$I$2*100/(AR741*AP741))&gt;200,200,(AQ741*$I$2*100/(AR741*AP741))))),"")</f>
        <v/>
      </c>
      <c r="AU741" s="70">
        <f>IF(AP741&gt;0,MAX(K741:AO741),"")</f>
        <v/>
      </c>
      <c r="AV741" s="70">
        <f>IFERROR(VLOOKUP(A741,Maximos!A:AQ,8+(Precipitacion!$E$2-1)*3,FALSE),"")</f>
        <v/>
      </c>
      <c r="AW741" s="78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>
        <f>IFERROR(AU741-AV741,"NA")</f>
        <v/>
      </c>
    </row>
    <row r="742" ht="15" customHeight="1">
      <c r="A742" s="68" t="n">
        <v>21206660</v>
      </c>
      <c r="B742" s="69" t="inlineStr">
        <is>
          <t>Col Santiago Perez</t>
        </is>
      </c>
      <c r="C742" s="69" t="inlineStr">
        <is>
          <t>Area Operativa 11 - Cundinamarca-Amazonas</t>
        </is>
      </c>
      <c r="D742" s="70" t="n">
        <v>-74.13091667</v>
      </c>
      <c r="E742" s="70" t="n">
        <v>4.576222222</v>
      </c>
      <c r="F742" s="68" t="n">
        <v>2565</v>
      </c>
      <c r="G742" s="68" t="n">
        <v>11</v>
      </c>
      <c r="H742" s="68" t="n">
        <v>11001</v>
      </c>
      <c r="I742" s="69" t="inlineStr">
        <is>
          <t>Bogotá, D.C.</t>
        </is>
      </c>
      <c r="J742" s="69" t="inlineStr">
        <is>
          <t>Bogotá, D.C.</t>
        </is>
      </c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  <c r="Z742" s="72" t="n"/>
      <c r="AA742" s="72" t="n"/>
      <c r="AB742" s="72" t="n"/>
      <c r="AC742" s="72" t="n"/>
      <c r="AD742" s="72" t="n"/>
      <c r="AE742" s="72" t="n"/>
      <c r="AF742" s="72" t="n"/>
      <c r="AG742" s="72" t="n"/>
      <c r="AH742" s="72" t="n"/>
      <c r="AI742" s="72" t="n"/>
      <c r="AJ742" s="72" t="n"/>
      <c r="AK742" s="72" t="n"/>
      <c r="AL742" s="72" t="n"/>
      <c r="AM742" s="72" t="n"/>
      <c r="AN742" s="72" t="n"/>
      <c r="AO742" s="72" t="n"/>
      <c r="AP742" s="70">
        <f>COUNTIF(K742:AO742,"&gt;=0")</f>
        <v/>
      </c>
      <c r="AQ742" s="70">
        <f>IF(AP742&gt;0,SUM(K742:AO742),"")</f>
        <v/>
      </c>
      <c r="AR742" s="70">
        <f>IFERROR(VLOOKUP(A742,Climatologia_PP!A:U,9+Precipitacion!$E$2,FALSE),"")</f>
        <v/>
      </c>
      <c r="AS742" s="70">
        <f>IFERROR((AQ742/AR742)*100,"")</f>
        <v/>
      </c>
      <c r="AT742" s="70">
        <f>IFERROR(IF(AND((AQ742*$I$2*100/(AR742*AP742))&gt;100+3.33*AQ742-AR742*AP742/$I$2,AR742&lt;30),IF(100+3.33*AQ742-AR742*AP742/$I$2&gt;200,200,100+3.33*AQ742-AR742*AP742/$I$2),IF((AQ742*$I$2*100/(AR742*AP742))&lt;100+AQ742-3.33*AR742*AP742/$I$2,100+AQ742-3.33*AR742*AP742/$I$2,IF((AQ742*$I$2*100/(AR742*AP742))&gt;200,200,(AQ742*$I$2*100/(AR742*AP742))))),"")</f>
        <v/>
      </c>
      <c r="AU742" s="70">
        <f>IF(AP742&gt;0,MAX(K742:AO742),"")</f>
        <v/>
      </c>
      <c r="AV742" s="70">
        <f>IFERROR(VLOOKUP(A742,Maximos!A:AQ,8+(Precipitacion!$E$2-1)*3,FALSE),"")</f>
        <v/>
      </c>
      <c r="AW742" s="78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>
        <f>IFERROR(AU742-AV742,"NA")</f>
        <v/>
      </c>
    </row>
    <row r="743" ht="15" customHeight="1">
      <c r="A743" s="68" t="n">
        <v>24010140</v>
      </c>
      <c r="B743" s="69" t="inlineStr">
        <is>
          <t>Cucunuba</t>
        </is>
      </c>
      <c r="C743" s="69" t="inlineStr">
        <is>
          <t>Area Operativa 11 - Cundinamarca-Amazonas</t>
        </is>
      </c>
      <c r="D743" s="70" t="n">
        <v>-73.78229</v>
      </c>
      <c r="E743" s="70" t="n">
        <v>5.21957</v>
      </c>
      <c r="F743" s="68" t="n">
        <v>2818</v>
      </c>
      <c r="G743" s="68" t="n">
        <v>25</v>
      </c>
      <c r="H743" s="68" t="n">
        <v>25224</v>
      </c>
      <c r="I743" s="69" t="inlineStr">
        <is>
          <t>Cundinamarca</t>
        </is>
      </c>
      <c r="J743" s="69" t="inlineStr">
        <is>
          <t>Cucunubá</t>
        </is>
      </c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  <c r="AA743" s="72" t="n"/>
      <c r="AB743" s="72" t="n"/>
      <c r="AC743" s="72" t="n"/>
      <c r="AD743" s="72" t="n"/>
      <c r="AE743" s="72" t="n"/>
      <c r="AF743" s="72" t="n"/>
      <c r="AG743" s="72" t="n"/>
      <c r="AH743" s="72" t="n"/>
      <c r="AI743" s="72" t="n"/>
      <c r="AJ743" s="72" t="n"/>
      <c r="AK743" s="72" t="n"/>
      <c r="AL743" s="72" t="n"/>
      <c r="AM743" s="72" t="n"/>
      <c r="AN743" s="72" t="n"/>
      <c r="AO743" s="72" t="n"/>
      <c r="AP743" s="70">
        <f>COUNTIF(K743:AO743,"&gt;=0")</f>
        <v/>
      </c>
      <c r="AQ743" s="70">
        <f>IF(AP743&gt;0,SUM(K743:AO743),"")</f>
        <v/>
      </c>
      <c r="AR743" s="70">
        <f>IFERROR(VLOOKUP(A743,Climatologia_PP!A:U,9+Precipitacion!$E$2,FALSE),"")</f>
        <v/>
      </c>
      <c r="AS743" s="70">
        <f>IFERROR((AQ743/AR743)*100,"")</f>
        <v/>
      </c>
      <c r="AT743" s="70">
        <f>IFERROR(IF(AND((AQ743*$I$2*100/(AR743*AP743))&gt;100+3.33*AQ743-AR743*AP743/$I$2,AR743&lt;30),IF(100+3.33*AQ743-AR743*AP743/$I$2&gt;200,200,100+3.33*AQ743-AR743*AP743/$I$2),IF((AQ743*$I$2*100/(AR743*AP743))&lt;100+AQ743-3.33*AR743*AP743/$I$2,100+AQ743-3.33*AR743*AP743/$I$2,IF((AQ743*$I$2*100/(AR743*AP743))&gt;200,200,(AQ743*$I$2*100/(AR743*AP743))))),"")</f>
        <v/>
      </c>
      <c r="AU743" s="70">
        <f>IF(AP743&gt;0,MAX(K743:AO743),"")</f>
        <v/>
      </c>
      <c r="AV743" s="70">
        <f>IFERROR(VLOOKUP(A743,Maximos!A:AQ,8+(Precipitacion!$E$2-1)*3,FALSE),"")</f>
        <v/>
      </c>
      <c r="AW743" s="78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>
        <f>IFERROR(AU743-AV743,"NA")</f>
        <v/>
      </c>
    </row>
    <row r="744" ht="15" customHeight="1">
      <c r="A744" s="68" t="n">
        <v>2306500358</v>
      </c>
      <c r="B744" s="69" t="inlineStr">
        <is>
          <t>La Veronica</t>
        </is>
      </c>
      <c r="C744" s="69" t="inlineStr">
        <is>
          <t>Area Operativa 11 - Cundinamarca-Amazonas</t>
        </is>
      </c>
      <c r="D744" s="70" t="n">
        <v>-74.30007500000001</v>
      </c>
      <c r="E744" s="70" t="n">
        <v>4.984661111</v>
      </c>
      <c r="F744" s="68" t="n">
        <v>1383</v>
      </c>
      <c r="G744" s="68" t="n">
        <v>25</v>
      </c>
      <c r="H744" s="68" t="n">
        <v>25658</v>
      </c>
      <c r="I744" s="69" t="inlineStr">
        <is>
          <t>Cundinamarca</t>
        </is>
      </c>
      <c r="J744" s="69" t="inlineStr">
        <is>
          <t>San Francisco</t>
        </is>
      </c>
      <c r="K744" s="72" t="n">
        <v>0</v>
      </c>
      <c r="L744" s="72" t="n">
        <v>0</v>
      </c>
      <c r="M744" s="72" t="n">
        <v>0</v>
      </c>
      <c r="N744" s="72" t="n">
        <v>0</v>
      </c>
      <c r="O744" s="72" t="n">
        <v>0</v>
      </c>
      <c r="P744" s="72" t="n">
        <v>0</v>
      </c>
      <c r="Q744" s="72" t="n">
        <v>0</v>
      </c>
      <c r="R744" s="72" t="n">
        <v>0</v>
      </c>
      <c r="S744" s="72" t="n">
        <v>0</v>
      </c>
      <c r="T744" s="72" t="n"/>
      <c r="U744" s="72" t="n"/>
      <c r="V744" s="72" t="n"/>
      <c r="W744" s="72" t="n"/>
      <c r="X744" s="72" t="n"/>
      <c r="Y744" s="72" t="n"/>
      <c r="Z744" s="72" t="n"/>
      <c r="AA744" s="72" t="n"/>
      <c r="AB744" s="72" t="n"/>
      <c r="AC744" s="72" t="n"/>
      <c r="AD744" s="72" t="n"/>
      <c r="AE744" s="72" t="n"/>
      <c r="AF744" s="72" t="n"/>
      <c r="AG744" s="72" t="n"/>
      <c r="AH744" s="72" t="n"/>
      <c r="AI744" s="72" t="n"/>
      <c r="AJ744" s="72" t="n"/>
      <c r="AK744" s="72" t="n"/>
      <c r="AL744" s="72" t="n"/>
      <c r="AM744" s="72" t="n"/>
      <c r="AN744" s="72" t="n"/>
      <c r="AO744" s="72" t="n"/>
      <c r="AP744" s="70">
        <f>COUNTIF(K744:AO744,"&gt;=0")</f>
        <v/>
      </c>
      <c r="AQ744" s="70">
        <f>IF(AP744&gt;0,SUM(K744:AO744),"")</f>
        <v/>
      </c>
      <c r="AR744" s="70">
        <f>IFERROR(VLOOKUP(A744,Climatologia_PP!A:U,9+Precipitacion!$E$2,FALSE),"")</f>
        <v/>
      </c>
      <c r="AS744" s="70">
        <f>IFERROR((AQ744/AR744)*100,"")</f>
        <v/>
      </c>
      <c r="AT744" s="70">
        <f>IFERROR(IF(AND((AQ744*$I$2*100/(AR744*AP744))&gt;100+3.33*AQ744-AR744*AP744/$I$2,AR744&lt;30),IF(100+3.33*AQ744-AR744*AP744/$I$2&gt;200,200,100+3.33*AQ744-AR744*AP744/$I$2),IF((AQ744*$I$2*100/(AR744*AP744))&lt;100+AQ744-3.33*AR744*AP744/$I$2,100+AQ744-3.33*AR744*AP744/$I$2,IF((AQ744*$I$2*100/(AR744*AP744))&gt;200,200,(AQ744*$I$2*100/(AR744*AP744))))),"")</f>
        <v/>
      </c>
      <c r="AU744" s="70">
        <f>IF(AP744&gt;0,MAX(K744:AO744),"")</f>
        <v/>
      </c>
      <c r="AV744" s="70">
        <f>IFERROR(VLOOKUP(A744,Maximos!A:AQ,8+(Precipitacion!$E$2-1)*3,FALSE),"")</f>
        <v/>
      </c>
      <c r="AW744" s="78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>
        <f>IFERROR(AU744-AV744,"NA")</f>
        <v/>
      </c>
    </row>
    <row r="745" ht="15" customHeight="1">
      <c r="A745" s="88" t="n">
        <v>21206300</v>
      </c>
      <c r="B745" s="89" t="inlineStr">
        <is>
          <t xml:space="preserve">Doña Juana </t>
        </is>
      </c>
      <c r="C745" s="89" t="inlineStr">
        <is>
          <t>CAR</t>
        </is>
      </c>
      <c r="D745" s="90" t="n">
        <v>-74.13736111</v>
      </c>
      <c r="E745" s="90" t="n">
        <v>4.500861111</v>
      </c>
      <c r="F745" s="88" t="n">
        <v>2800</v>
      </c>
      <c r="G745" s="88" t="n">
        <v>11</v>
      </c>
      <c r="H745" s="88" t="n">
        <v>11001</v>
      </c>
      <c r="I745" s="89" t="inlineStr">
        <is>
          <t>Bogotá, D.C.</t>
        </is>
      </c>
      <c r="J745" s="89" t="inlineStr">
        <is>
          <t>Bogotá, D.C.</t>
        </is>
      </c>
      <c r="K745" s="92" t="n"/>
      <c r="L745" s="92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  <c r="AD745" s="92" t="n"/>
      <c r="AE745" s="92" t="n"/>
      <c r="AF745" s="92" t="n"/>
      <c r="AG745" s="92" t="n"/>
      <c r="AH745" s="92" t="n"/>
      <c r="AI745" s="92" t="n"/>
      <c r="AJ745" s="92" t="n"/>
      <c r="AK745" s="92" t="n"/>
      <c r="AL745" s="92" t="n"/>
      <c r="AM745" s="92" t="n"/>
      <c r="AN745" s="92" t="n"/>
      <c r="AO745" s="92" t="n"/>
      <c r="AP745" s="70">
        <f>COUNTIF(K745:AO745,"&gt;=0")</f>
        <v/>
      </c>
      <c r="AQ745" s="70">
        <f>IF(AP745&gt;0,SUM(K745:AO745),"")</f>
        <v/>
      </c>
      <c r="AR745" s="70">
        <f>IFERROR(VLOOKUP(A745,Climatologia_PP!A:U,9+Precipitacion!$E$2,FALSE),"")</f>
        <v/>
      </c>
      <c r="AS745" s="70">
        <f>IFERROR((AQ745/AR745)*100,"")</f>
        <v/>
      </c>
      <c r="AT745" s="70">
        <f>IFERROR(IF(AND((AQ745*$I$2*100/(AR745*AP745))&gt;100+3.33*AQ745-AR745*AP745/$I$2,AR745&lt;30),IF(100+3.33*AQ745-AR745*AP745/$I$2&gt;200,200,100+3.33*AQ745-AR745*AP745/$I$2),IF((AQ745*$I$2*100/(AR745*AP745))&lt;100+AQ745-3.33*AR745*AP745/$I$2,100+AQ745-3.33*AR745*AP745/$I$2,IF((AQ745*$I$2*100/(AR745*AP745))&gt;200,200,(AQ745*$I$2*100/(AR745*AP745))))),"")</f>
        <v/>
      </c>
      <c r="AU745" s="70">
        <f>IF(AP745&gt;0,MAX(K745:AO745),"")</f>
        <v/>
      </c>
      <c r="AV745" s="70">
        <f>IFERROR(VLOOKUP(A745,Maximos!A:AQ,8+(Precipitacion!$E$2-1)*3,FALSE),"")</f>
        <v/>
      </c>
      <c r="AW745" s="78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>
        <f>IFERROR(AU745-AV745,"NA")</f>
        <v/>
      </c>
    </row>
    <row r="746" ht="15" customHeight="1">
      <c r="A746" s="68" t="n">
        <v>21200800</v>
      </c>
      <c r="B746" s="69" t="inlineStr">
        <is>
          <t>San José</t>
        </is>
      </c>
      <c r="C746" s="69" t="inlineStr">
        <is>
          <t>CAR</t>
        </is>
      </c>
      <c r="D746" s="70" t="n">
        <v>-73.90461111</v>
      </c>
      <c r="E746" s="70" t="n">
        <v>4.849916667</v>
      </c>
      <c r="F746" s="68" t="n">
        <v>2660</v>
      </c>
      <c r="G746" s="68" t="n">
        <v>25</v>
      </c>
      <c r="H746" s="68" t="n">
        <v>25322</v>
      </c>
      <c r="I746" s="69" t="inlineStr">
        <is>
          <t>Cundinamarca</t>
        </is>
      </c>
      <c r="J746" s="69" t="inlineStr">
        <is>
          <t>Guasca</t>
        </is>
      </c>
      <c r="K746" s="72" t="n">
        <v>3.5</v>
      </c>
      <c r="L746" s="72" t="n">
        <v>1</v>
      </c>
      <c r="M746" s="72" t="n">
        <v>2.3</v>
      </c>
      <c r="N746" s="72" t="n">
        <v>1.4</v>
      </c>
      <c r="O746" s="72" t="n">
        <v>0</v>
      </c>
      <c r="P746" s="72" t="n">
        <v>0</v>
      </c>
      <c r="Q746" s="72" t="n">
        <v>1.3</v>
      </c>
      <c r="R746" s="72" t="n">
        <v>0</v>
      </c>
      <c r="S746" s="72" t="n">
        <v>1</v>
      </c>
      <c r="T746" s="72" t="n"/>
      <c r="U746" s="72" t="n"/>
      <c r="V746" s="72" t="n"/>
      <c r="W746" s="72" t="n"/>
      <c r="X746" s="72" t="n"/>
      <c r="Y746" s="95" t="n"/>
      <c r="Z746" s="72" t="n"/>
      <c r="AA746" s="72" t="n"/>
      <c r="AB746" s="72" t="n"/>
      <c r="AC746" s="72" t="n"/>
      <c r="AD746" s="72" t="n"/>
      <c r="AE746" s="72" t="n"/>
      <c r="AF746" s="72" t="n"/>
      <c r="AG746" s="72" t="n"/>
      <c r="AH746" s="72" t="n"/>
      <c r="AI746" s="72" t="n"/>
      <c r="AJ746" s="72" t="n"/>
      <c r="AK746" s="72" t="n"/>
      <c r="AL746" s="72" t="n"/>
      <c r="AM746" s="72" t="n"/>
      <c r="AN746" s="72" t="n"/>
      <c r="AO746" s="72" t="n"/>
      <c r="AP746" s="70">
        <f>COUNTIF(K746:AO746,"&gt;=0")</f>
        <v/>
      </c>
      <c r="AQ746" s="70">
        <f>IF(AP746&gt;0,SUM(K746:AO746),"")</f>
        <v/>
      </c>
      <c r="AR746" s="70">
        <f>IFERROR(VLOOKUP(A746,Climatologia_PP!A:U,9+Precipitacion!$E$2,FALSE),"")</f>
        <v/>
      </c>
      <c r="AS746" s="70">
        <f>IFERROR((AQ746/AR746)*100,"")</f>
        <v/>
      </c>
      <c r="AT746" s="70">
        <f>IFERROR(IF(AND((AQ746*$I$2*100/(AR746*AP746))&gt;100+3.33*AQ746-AR746*AP746/$I$2,AR746&lt;30),IF(100+3.33*AQ746-AR746*AP746/$I$2&gt;200,200,100+3.33*AQ746-AR746*AP746/$I$2),IF((AQ746*$I$2*100/(AR746*AP746))&lt;100+AQ746-3.33*AR746*AP746/$I$2,100+AQ746-3.33*AR746*AP746/$I$2,IF((AQ746*$I$2*100/(AR746*AP746))&gt;200,200,(AQ746*$I$2*100/(AR746*AP746))))),"")</f>
        <v/>
      </c>
      <c r="AU746" s="70">
        <f>IF(AP746&gt;0,MAX(K746:AO746),"")</f>
        <v/>
      </c>
      <c r="AV746" s="70">
        <f>IFERROR(VLOOKUP(A746,Maximos!A:AQ,8+(Precipitacion!$E$2-1)*3,FALSE),"")</f>
        <v/>
      </c>
      <c r="AW746" s="78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>
        <f>IFERROR(AU746-AV746,"NA")</f>
        <v/>
      </c>
    </row>
    <row r="747" ht="15" customHeight="1">
      <c r="A747" s="68" t="n">
        <v>24010420</v>
      </c>
      <c r="B747" s="69" t="inlineStr">
        <is>
          <t>Caldas</t>
        </is>
      </c>
      <c r="C747" s="69" t="inlineStr">
        <is>
          <t>CAR</t>
        </is>
      </c>
      <c r="D747" s="70" t="n">
        <v>-73.86633333</v>
      </c>
      <c r="E747" s="70" t="n">
        <v>5.555527778</v>
      </c>
      <c r="F747" s="68" t="n">
        <v>2690</v>
      </c>
      <c r="G747" s="68" t="n">
        <v>15</v>
      </c>
      <c r="H747" s="68" t="n">
        <v>15131</v>
      </c>
      <c r="I747" s="69" t="inlineStr">
        <is>
          <t>Boyacá</t>
        </is>
      </c>
      <c r="J747" s="69" t="inlineStr">
        <is>
          <t>Caldas</t>
        </is>
      </c>
      <c r="K747" s="72" t="n">
        <v>2</v>
      </c>
      <c r="L747" s="72" t="n">
        <v>0</v>
      </c>
      <c r="M747" s="72" t="n">
        <v>0</v>
      </c>
      <c r="N747" s="72" t="n">
        <v>0</v>
      </c>
      <c r="O747" s="72" t="n">
        <v>0</v>
      </c>
      <c r="P747" s="72" t="n">
        <v>0</v>
      </c>
      <c r="Q747" s="72" t="n">
        <v>0</v>
      </c>
      <c r="R747" s="72" t="n">
        <v>0</v>
      </c>
      <c r="S747" s="72" t="n">
        <v>0</v>
      </c>
      <c r="T747" s="72" t="n"/>
      <c r="U747" s="72" t="n"/>
      <c r="V747" s="72" t="n"/>
      <c r="W747" s="72" t="n"/>
      <c r="X747" s="72" t="n"/>
      <c r="Y747" s="95" t="n"/>
      <c r="Z747" s="72" t="n"/>
      <c r="AA747" s="72" t="n"/>
      <c r="AB747" s="72" t="n"/>
      <c r="AC747" s="72" t="n"/>
      <c r="AD747" s="72" t="n"/>
      <c r="AE747" s="72" t="n"/>
      <c r="AF747" s="72" t="n"/>
      <c r="AG747" s="72" t="n"/>
      <c r="AH747" s="72" t="n"/>
      <c r="AI747" s="72" t="n"/>
      <c r="AJ747" s="72" t="n"/>
      <c r="AK747" s="72" t="n"/>
      <c r="AL747" s="72" t="n"/>
      <c r="AM747" s="72" t="n"/>
      <c r="AN747" s="72" t="n"/>
      <c r="AO747" s="72" t="n"/>
      <c r="AP747" s="70">
        <f>COUNTIF(K747:AO747,"&gt;=0")</f>
        <v/>
      </c>
      <c r="AQ747" s="70">
        <f>IF(AP747&gt;0,SUM(K747:AO747),"")</f>
        <v/>
      </c>
      <c r="AR747" s="70">
        <f>IFERROR(VLOOKUP(A747,Climatologia_PP!A:U,9+Precipitacion!$E$2,FALSE),"")</f>
        <v/>
      </c>
      <c r="AS747" s="70">
        <f>IFERROR((AQ747/AR747)*100,"")</f>
        <v/>
      </c>
      <c r="AT747" s="70">
        <f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>IF(AP747&gt;0,MAX(K747:AO747),"")</f>
        <v/>
      </c>
      <c r="AV747" s="70">
        <f>IFERROR(VLOOKUP(A747,Maximos!A:AQ,8+(Precipitacion!$E$2-1)*3,FALSE),"")</f>
        <v/>
      </c>
      <c r="AW747" s="78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>
        <f>IFERROR(AU747-AV747,"NA")</f>
        <v/>
      </c>
    </row>
    <row r="748" ht="15" customHeight="1">
      <c r="A748" s="68" t="n">
        <v>21206590</v>
      </c>
      <c r="B748" s="69" t="inlineStr">
        <is>
          <t>Represa Sisga</t>
        </is>
      </c>
      <c r="C748" s="69" t="inlineStr">
        <is>
          <t>CAR</t>
        </is>
      </c>
      <c r="D748" s="70" t="n">
        <v>-73.73016667</v>
      </c>
      <c r="E748" s="70" t="n">
        <v>5.08425</v>
      </c>
      <c r="F748" s="68" t="n">
        <v>2689</v>
      </c>
      <c r="G748" s="68" t="n">
        <v>25</v>
      </c>
      <c r="H748" s="68" t="n">
        <v>25183</v>
      </c>
      <c r="I748" s="69" t="inlineStr">
        <is>
          <t>Cundinamarca</t>
        </is>
      </c>
      <c r="J748" s="69" t="inlineStr">
        <is>
          <t>Chocontá</t>
        </is>
      </c>
      <c r="K748" s="72" t="n">
        <v>6.7</v>
      </c>
      <c r="L748" s="72" t="n">
        <v>6.3</v>
      </c>
      <c r="M748" s="72" t="n">
        <v>1</v>
      </c>
      <c r="N748" s="72" t="n">
        <v>2.7</v>
      </c>
      <c r="O748" s="72" t="n">
        <v>2.2</v>
      </c>
      <c r="P748" s="72" t="n">
        <v>0.7</v>
      </c>
      <c r="Q748" s="72" t="n">
        <v>1.1</v>
      </c>
      <c r="R748" s="72" t="n">
        <v>1.3</v>
      </c>
      <c r="S748" s="72" t="n">
        <v>6</v>
      </c>
      <c r="T748" s="72" t="n"/>
      <c r="U748" s="72" t="n"/>
      <c r="V748" s="72" t="n"/>
      <c r="W748" s="72" t="n"/>
      <c r="X748" s="72" t="n"/>
      <c r="Y748" s="95" t="n"/>
      <c r="Z748" s="72" t="n"/>
      <c r="AA748" s="72" t="n"/>
      <c r="AB748" s="72" t="n"/>
      <c r="AC748" s="72" t="n"/>
      <c r="AD748" s="72" t="n"/>
      <c r="AE748" s="72" t="n"/>
      <c r="AF748" s="72" t="n"/>
      <c r="AG748" s="72" t="n"/>
      <c r="AH748" s="72" t="n"/>
      <c r="AI748" s="72" t="n"/>
      <c r="AJ748" s="72" t="n"/>
      <c r="AK748" s="72" t="n"/>
      <c r="AL748" s="72" t="n"/>
      <c r="AM748" s="72" t="n"/>
      <c r="AN748" s="72" t="n"/>
      <c r="AO748" s="72" t="n"/>
      <c r="AP748" s="70">
        <f>COUNTIF(K748:AO748,"&gt;=0")</f>
        <v/>
      </c>
      <c r="AQ748" s="70">
        <f>IF(AP748&gt;0,SUM(K748:AO748),"")</f>
        <v/>
      </c>
      <c r="AR748" s="70">
        <f>IFERROR(VLOOKUP(A748,Climatologia_PP!A:U,9+Precipitacion!$E$2,FALSE),"")</f>
        <v/>
      </c>
      <c r="AS748" s="70">
        <f>IFERROR((AQ748/AR748)*100,"")</f>
        <v/>
      </c>
      <c r="AT748" s="70">
        <f>IFERROR(IF(AND((AQ748*$I$2*100/(AR748*AP748))&gt;100+3.33*AQ748-AR748*AP748/$I$2,AR748&lt;30),IF(100+3.33*AQ748-AR748*AP748/$I$2&gt;200,200,100+3.33*AQ748-AR748*AP748/$I$2),IF((AQ748*$I$2*100/(AR748*AP748))&lt;100+AQ748-3.33*AR748*AP748/$I$2,100+AQ748-3.33*AR748*AP748/$I$2,IF((AQ748*$I$2*100/(AR748*AP748))&gt;200,200,(AQ748*$I$2*100/(AR748*AP748))))),"")</f>
        <v/>
      </c>
      <c r="AU748" s="70">
        <f>IF(AP748&gt;0,MAX(K748:AO748),"")</f>
        <v/>
      </c>
      <c r="AV748" s="70">
        <f>IFERROR(VLOOKUP(A748,Maximos!A:AQ,8+(Precipitacion!$E$2-1)*3,FALSE),"")</f>
        <v/>
      </c>
      <c r="AW748" s="78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>
        <f>IFERROR(AU748-AV748,"NA")</f>
        <v/>
      </c>
    </row>
    <row r="749" ht="15" customHeight="1">
      <c r="A749" s="68" t="n">
        <v>21206290</v>
      </c>
      <c r="B749" s="69" t="inlineStr">
        <is>
          <t>Venecia</t>
        </is>
      </c>
      <c r="C749" s="69" t="inlineStr">
        <is>
          <t>CAR</t>
        </is>
      </c>
      <c r="D749" s="70" t="n">
        <v>-74.39952778</v>
      </c>
      <c r="E749" s="70" t="n">
        <v>4.844138889</v>
      </c>
      <c r="F749" s="68" t="n">
        <v>2686</v>
      </c>
      <c r="G749" s="68" t="n">
        <v>25</v>
      </c>
      <c r="H749" s="68" t="n">
        <v>25269</v>
      </c>
      <c r="I749" s="69" t="inlineStr">
        <is>
          <t>Cundinamarca</t>
        </is>
      </c>
      <c r="J749" s="69" t="inlineStr">
        <is>
          <t>Facatativá</t>
        </is>
      </c>
      <c r="K749" s="72" t="n">
        <v>2.9</v>
      </c>
      <c r="L749" s="72" t="n">
        <v>0</v>
      </c>
      <c r="M749" s="72" t="n">
        <v>0</v>
      </c>
      <c r="N749" s="72" t="n">
        <v>0</v>
      </c>
      <c r="O749" s="72" t="n">
        <v>0</v>
      </c>
      <c r="P749" s="72" t="n">
        <v>0</v>
      </c>
      <c r="Q749" s="72" t="n">
        <v>0</v>
      </c>
      <c r="R749" s="72" t="n">
        <v>0</v>
      </c>
      <c r="S749" s="72" t="n">
        <v>0</v>
      </c>
      <c r="T749" s="72" t="n"/>
      <c r="U749" s="72" t="n"/>
      <c r="V749" s="72" t="n"/>
      <c r="W749" s="72" t="n"/>
      <c r="X749" s="72" t="n"/>
      <c r="Y749" s="95" t="n"/>
      <c r="Z749" s="72" t="n"/>
      <c r="AA749" s="72" t="n"/>
      <c r="AB749" s="72" t="n"/>
      <c r="AC749" s="72" t="n"/>
      <c r="AD749" s="72" t="n"/>
      <c r="AE749" s="72" t="n"/>
      <c r="AF749" s="72" t="n"/>
      <c r="AG749" s="72" t="n"/>
      <c r="AH749" s="72" t="n"/>
      <c r="AI749" s="72" t="n"/>
      <c r="AJ749" s="72" t="n"/>
      <c r="AK749" s="72" t="n"/>
      <c r="AL749" s="72" t="n"/>
      <c r="AM749" s="72" t="n"/>
      <c r="AN749" s="72" t="n"/>
      <c r="AO749" s="72" t="n"/>
      <c r="AP749" s="70">
        <f>COUNTIF(K749:AO749,"&gt;=0")</f>
        <v/>
      </c>
      <c r="AQ749" s="70">
        <f>IF(AP749&gt;0,SUM(K749:AO749),"")</f>
        <v/>
      </c>
      <c r="AR749" s="70">
        <f>IFERROR(VLOOKUP(A749,Climatologia_PP!A:U,9+Precipitacion!$E$2,FALSE),"")</f>
        <v/>
      </c>
      <c r="AS749" s="70">
        <f>IFERROR((AQ749/AR749)*100,"")</f>
        <v/>
      </c>
      <c r="AT749" s="70">
        <f>IFERROR(IF(AND((AQ749*$I$2*100/(AR749*AP749))&gt;100+3.33*AQ749-AR749*AP749/$I$2,AR749&lt;30),IF(100+3.33*AQ749-AR749*AP749/$I$2&gt;200,200,100+3.33*AQ749-AR749*AP749/$I$2),IF((AQ749*$I$2*100/(AR749*AP749))&lt;100+AQ749-3.33*AR749*AP749/$I$2,100+AQ749-3.33*AR749*AP749/$I$2,IF((AQ749*$I$2*100/(AR749*AP749))&gt;200,200,(AQ749*$I$2*100/(AR749*AP749))))),"")</f>
        <v/>
      </c>
      <c r="AU749" s="70">
        <f>IF(AP749&gt;0,MAX(K749:AO749),"")</f>
        <v/>
      </c>
      <c r="AV749" s="70">
        <f>IFERROR(VLOOKUP(A749,Maximos!A:AQ,8+(Precipitacion!$E$2-1)*3,FALSE),"")</f>
        <v/>
      </c>
      <c r="AW749" s="78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>
        <f>IFERROR(AU749-AV749,"NA")</f>
        <v/>
      </c>
    </row>
    <row r="750" ht="15" customHeight="1">
      <c r="A750" s="68" t="n">
        <v>21205160</v>
      </c>
      <c r="B750" s="69" t="inlineStr">
        <is>
          <t>La Ramada</t>
        </is>
      </c>
      <c r="C750" s="69" t="inlineStr">
        <is>
          <t>CAR</t>
        </is>
      </c>
      <c r="D750" s="70" t="n">
        <v>-74.17722222</v>
      </c>
      <c r="E750" s="70" t="n">
        <v>4.703222222</v>
      </c>
      <c r="F750" s="68" t="n">
        <v>2571</v>
      </c>
      <c r="G750" s="68" t="n">
        <v>25</v>
      </c>
      <c r="H750" s="68" t="n">
        <v>25286</v>
      </c>
      <c r="I750" s="69" t="inlineStr">
        <is>
          <t>Cundinamarca</t>
        </is>
      </c>
      <c r="J750" s="69" t="inlineStr">
        <is>
          <t>Funza</t>
        </is>
      </c>
      <c r="K750" s="72" t="n">
        <v>1.4</v>
      </c>
      <c r="L750" s="72" t="n">
        <v>0</v>
      </c>
      <c r="M750" s="72" t="n">
        <v>0</v>
      </c>
      <c r="N750" s="72" t="n">
        <v>0.2</v>
      </c>
      <c r="O750" s="72" t="n">
        <v>0</v>
      </c>
      <c r="P750" s="72" t="n">
        <v>0</v>
      </c>
      <c r="Q750" s="72" t="n">
        <v>0.1</v>
      </c>
      <c r="R750" s="72" t="n">
        <v>0</v>
      </c>
      <c r="S750" s="72" t="n">
        <v>0.8</v>
      </c>
      <c r="T750" s="72" t="n"/>
      <c r="U750" s="72" t="n"/>
      <c r="V750" s="72" t="n"/>
      <c r="W750" s="72" t="n"/>
      <c r="X750" s="72" t="n"/>
      <c r="Y750" s="95" t="n"/>
      <c r="Z750" s="72" t="n"/>
      <c r="AA750" s="72" t="n"/>
      <c r="AB750" s="72" t="n"/>
      <c r="AC750" s="72" t="n"/>
      <c r="AD750" s="72" t="n"/>
      <c r="AE750" s="72" t="n"/>
      <c r="AF750" s="72" t="n"/>
      <c r="AG750" s="72" t="n"/>
      <c r="AH750" s="72" t="n"/>
      <c r="AI750" s="72" t="n"/>
      <c r="AJ750" s="72" t="n"/>
      <c r="AK750" s="72" t="n"/>
      <c r="AL750" s="72" t="n"/>
      <c r="AM750" s="72" t="n"/>
      <c r="AN750" s="72" t="n"/>
      <c r="AO750" s="72" t="n"/>
      <c r="AP750" s="70">
        <f>COUNTIF(K750:AO750,"&gt;=0")</f>
        <v/>
      </c>
      <c r="AQ750" s="70">
        <f>IF(AP750&gt;0,SUM(K750:AO750),"")</f>
        <v/>
      </c>
      <c r="AR750" s="70">
        <f>IFERROR(VLOOKUP(A750,Climatologia_PP!A:U,9+Precipitacion!$E$2,FALSE),"")</f>
        <v/>
      </c>
      <c r="AS750" s="70">
        <f>IFERROR((AQ750/AR750)*100,"")</f>
        <v/>
      </c>
      <c r="AT750" s="70">
        <f>IFERROR(IF(AND((AQ750*$I$2*100/(AR750*AP750))&gt;100+3.33*AQ750-AR750*AP750/$I$2,AR750&lt;30),IF(100+3.33*AQ750-AR750*AP750/$I$2&gt;200,200,100+3.33*AQ750-AR750*AP750/$I$2),IF((AQ750*$I$2*100/(AR750*AP750))&lt;100+AQ750-3.33*AR750*AP750/$I$2,100+AQ750-3.33*AR750*AP750/$I$2,IF((AQ750*$I$2*100/(AR750*AP750))&gt;200,200,(AQ750*$I$2*100/(AR750*AP750))))),"")</f>
        <v/>
      </c>
      <c r="AU750" s="70">
        <f>IF(AP750&gt;0,MAX(K750:AO750),"")</f>
        <v/>
      </c>
      <c r="AV750" s="70">
        <f>IFERROR(VLOOKUP(A750,Maximos!A:AQ,8+(Precipitacion!$E$2-1)*3,FALSE),"")</f>
        <v/>
      </c>
      <c r="AW750" s="78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>
        <f>IFERROR(AU750-AV750,"NA")</f>
        <v/>
      </c>
    </row>
    <row r="751" ht="15" customHeight="1">
      <c r="A751" s="68" t="n">
        <v>24010360</v>
      </c>
      <c r="B751" s="69" t="inlineStr">
        <is>
          <t>Monserrate</t>
        </is>
      </c>
      <c r="C751" s="69" t="inlineStr">
        <is>
          <t>CAR</t>
        </is>
      </c>
      <c r="D751" s="70" t="n">
        <v>-73.79752778</v>
      </c>
      <c r="E751" s="70" t="n">
        <v>5.403305556</v>
      </c>
      <c r="F751" s="68" t="n">
        <v>2896</v>
      </c>
      <c r="G751" s="68" t="n">
        <v>25</v>
      </c>
      <c r="H751" s="68" t="n">
        <v>25288</v>
      </c>
      <c r="I751" s="69" t="inlineStr">
        <is>
          <t>Cundinamarca</t>
        </is>
      </c>
      <c r="J751" s="69" t="inlineStr">
        <is>
          <t>Fúquene</t>
        </is>
      </c>
      <c r="K751" s="72" t="n">
        <v>5.5</v>
      </c>
      <c r="L751" s="72" t="n">
        <v>0</v>
      </c>
      <c r="M751" s="72" t="n">
        <v>0</v>
      </c>
      <c r="N751" s="72" t="n">
        <v>6</v>
      </c>
      <c r="O751" s="72" t="n">
        <v>0</v>
      </c>
      <c r="P751" s="72" t="n">
        <v>1</v>
      </c>
      <c r="Q751" s="72" t="n">
        <v>0</v>
      </c>
      <c r="R751" s="72" t="n">
        <v>0</v>
      </c>
      <c r="S751" s="72" t="n">
        <v>1.5</v>
      </c>
      <c r="T751" s="72" t="n"/>
      <c r="U751" s="72" t="n"/>
      <c r="V751" s="72" t="n"/>
      <c r="W751" s="72" t="n"/>
      <c r="X751" s="72" t="n"/>
      <c r="Y751" s="95" t="n"/>
      <c r="Z751" s="72" t="n"/>
      <c r="AA751" s="72" t="n"/>
      <c r="AB751" s="72" t="n"/>
      <c r="AC751" s="72" t="n"/>
      <c r="AD751" s="72" t="n"/>
      <c r="AE751" s="72" t="n"/>
      <c r="AF751" s="72" t="n"/>
      <c r="AG751" s="72" t="n"/>
      <c r="AH751" s="72" t="n"/>
      <c r="AI751" s="72" t="n"/>
      <c r="AJ751" s="72" t="n"/>
      <c r="AK751" s="72" t="n"/>
      <c r="AL751" s="72" t="n"/>
      <c r="AM751" s="72" t="n"/>
      <c r="AN751" s="72" t="n"/>
      <c r="AO751" s="72" t="n"/>
      <c r="AP751" s="70">
        <f>COUNTIF(K751:AO751,"&gt;=0")</f>
        <v/>
      </c>
      <c r="AQ751" s="70">
        <f>IF(AP751&gt;0,SUM(K751:AO751),"")</f>
        <v/>
      </c>
      <c r="AR751" s="70">
        <f>IFERROR(VLOOKUP(A751,Climatologia_PP!A:U,9+Precipitacion!$E$2,FALSE),"")</f>
        <v/>
      </c>
      <c r="AS751" s="70">
        <f>IFERROR((AQ751/AR751)*100,"")</f>
        <v/>
      </c>
      <c r="AT751" s="70">
        <f>IFERROR(IF(AND((AQ751*$I$2*100/(AR751*AP751))&gt;100+3.33*AQ751-AR751*AP751/$I$2,AR751&lt;30),IF(100+3.33*AQ751-AR751*AP751/$I$2&gt;200,200,100+3.33*AQ751-AR751*AP751/$I$2),IF((AQ751*$I$2*100/(AR751*AP751))&lt;100+AQ751-3.33*AR751*AP751/$I$2,100+AQ751-3.33*AR751*AP751/$I$2,IF((AQ751*$I$2*100/(AR751*AP751))&gt;200,200,(AQ751*$I$2*100/(AR751*AP751))))),"")</f>
        <v/>
      </c>
      <c r="AU751" s="70">
        <f>IF(AP751&gt;0,MAX(K751:AO751),"")</f>
        <v/>
      </c>
      <c r="AV751" s="70">
        <f>IFERROR(VLOOKUP(A751,Maximos!A:AQ,8+(Precipitacion!$E$2-1)*3,FALSE),"")</f>
        <v/>
      </c>
      <c r="AW751" s="78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>
        <f>IFERROR(AU751-AV751,"NA")</f>
        <v/>
      </c>
    </row>
    <row r="752" ht="15" customHeight="1">
      <c r="A752" s="68" t="n">
        <v>21195140</v>
      </c>
      <c r="B752" s="69" t="inlineStr">
        <is>
          <t>Univ. de Fusagasugá</t>
        </is>
      </c>
      <c r="C752" s="69" t="inlineStr">
        <is>
          <t>CAR</t>
        </is>
      </c>
      <c r="D752" s="70" t="n">
        <v>-74.37025</v>
      </c>
      <c r="E752" s="70" t="n">
        <v>4.335694444</v>
      </c>
      <c r="F752" s="68" t="n">
        <v>1725</v>
      </c>
      <c r="G752" s="68" t="n">
        <v>25</v>
      </c>
      <c r="H752" s="68" t="n">
        <v>25290</v>
      </c>
      <c r="I752" s="69" t="inlineStr">
        <is>
          <t>Cundinamarca</t>
        </is>
      </c>
      <c r="J752" s="69" t="inlineStr">
        <is>
          <t>Fusagasugá</t>
        </is>
      </c>
      <c r="K752" s="72" t="n">
        <v>1.5</v>
      </c>
      <c r="L752" s="72" t="n">
        <v>1</v>
      </c>
      <c r="M752" s="72" t="n">
        <v>2.9</v>
      </c>
      <c r="N752" s="72" t="n">
        <v>0</v>
      </c>
      <c r="O752" s="72" t="n">
        <v>0</v>
      </c>
      <c r="P752" s="72" t="n">
        <v>0</v>
      </c>
      <c r="Q752" s="72" t="n">
        <v>0</v>
      </c>
      <c r="R752" s="72" t="n">
        <v>0</v>
      </c>
      <c r="S752" s="72" t="n">
        <v>0</v>
      </c>
      <c r="T752" s="72" t="n"/>
      <c r="U752" s="72" t="n"/>
      <c r="V752" s="72" t="n"/>
      <c r="W752" s="72" t="n"/>
      <c r="X752" s="72" t="n"/>
      <c r="Y752" s="95" t="n"/>
      <c r="Z752" s="72" t="n"/>
      <c r="AA752" s="72" t="n"/>
      <c r="AB752" s="72" t="n"/>
      <c r="AC752" s="72" t="n"/>
      <c r="AD752" s="72" t="n"/>
      <c r="AE752" s="72" t="n"/>
      <c r="AF752" s="72" t="n"/>
      <c r="AG752" s="72" t="n"/>
      <c r="AH752" s="72" t="n"/>
      <c r="AI752" s="72" t="n"/>
      <c r="AJ752" s="72" t="n"/>
      <c r="AK752" s="72" t="n"/>
      <c r="AL752" s="72" t="n"/>
      <c r="AM752" s="72" t="n"/>
      <c r="AN752" s="72" t="n"/>
      <c r="AO752" s="72" t="n"/>
      <c r="AP752" s="70">
        <f>COUNTIF(K752:AO752,"&gt;=0")</f>
        <v/>
      </c>
      <c r="AQ752" s="70">
        <f>IF(AP752&gt;0,SUM(K752:AO752),"")</f>
        <v/>
      </c>
      <c r="AR752" s="70">
        <f>IFERROR(VLOOKUP(A752,Climatologia_PP!A:U,9+Precipitacion!$E$2,FALSE),"")</f>
        <v/>
      </c>
      <c r="AS752" s="70">
        <f>IFERROR((AQ752/AR752)*100,"")</f>
        <v/>
      </c>
      <c r="AT752" s="70">
        <f>IFERROR(IF(AND((AQ752*$I$2*100/(AR752*AP752))&gt;100+3.33*AQ752-AR752*AP752/$I$2,AR752&lt;30),IF(100+3.33*AQ752-AR752*AP752/$I$2&gt;200,200,100+3.33*AQ752-AR752*AP752/$I$2),IF((AQ752*$I$2*100/(AR752*AP752))&lt;100+AQ752-3.33*AR752*AP752/$I$2,100+AQ752-3.33*AR752*AP752/$I$2,IF((AQ752*$I$2*100/(AR752*AP752))&gt;200,200,(AQ752*$I$2*100/(AR752*AP752))))),"")</f>
        <v/>
      </c>
      <c r="AU752" s="70">
        <f>IF(AP752&gt;0,MAX(K752:AO752),"")</f>
        <v/>
      </c>
      <c r="AV752" s="70">
        <f>IFERROR(VLOOKUP(A752,Maximos!A:AQ,8+(Precipitacion!$E$2-1)*3,FALSE),"")</f>
        <v/>
      </c>
      <c r="AW752" s="78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>
        <f>IFERROR(AU752-AV752,"NA")</f>
        <v/>
      </c>
    </row>
    <row r="753" ht="15" customHeight="1">
      <c r="A753" s="68" t="n">
        <v>23065170</v>
      </c>
      <c r="B753" s="69" t="inlineStr">
        <is>
          <t>Guaduas</t>
        </is>
      </c>
      <c r="C753" s="69" t="inlineStr">
        <is>
          <t>CAR</t>
        </is>
      </c>
      <c r="D753" s="70" t="n">
        <v>-74.59827778</v>
      </c>
      <c r="E753" s="70" t="n">
        <v>5.05675</v>
      </c>
      <c r="F753" s="68" t="n">
        <v>1493</v>
      </c>
      <c r="G753" s="68" t="n">
        <v>25</v>
      </c>
      <c r="H753" s="68" t="n">
        <v>25320</v>
      </c>
      <c r="I753" s="69" t="inlineStr">
        <is>
          <t>Cundinamarca</t>
        </is>
      </c>
      <c r="J753" s="69" t="inlineStr">
        <is>
          <t>Guaduas</t>
        </is>
      </c>
      <c r="K753" s="72" t="n">
        <v>2.1</v>
      </c>
      <c r="L753" s="72" t="n">
        <v>0</v>
      </c>
      <c r="M753" s="72" t="n">
        <v>0</v>
      </c>
      <c r="N753" s="72" t="n">
        <v>0</v>
      </c>
      <c r="O753" s="72" t="n">
        <v>0</v>
      </c>
      <c r="P753" s="72" t="n">
        <v>0</v>
      </c>
      <c r="Q753" s="72" t="n">
        <v>0</v>
      </c>
      <c r="R753" s="72" t="n">
        <v>0</v>
      </c>
      <c r="S753" s="72" t="n">
        <v>0</v>
      </c>
      <c r="T753" s="72" t="n"/>
      <c r="U753" s="72" t="n"/>
      <c r="V753" s="72" t="n"/>
      <c r="W753" s="72" t="n"/>
      <c r="X753" s="72" t="n"/>
      <c r="Y753" s="95" t="n"/>
      <c r="Z753" s="72" t="n"/>
      <c r="AA753" s="72" t="n"/>
      <c r="AB753" s="72" t="n"/>
      <c r="AC753" s="72" t="n"/>
      <c r="AD753" s="72" t="n"/>
      <c r="AE753" s="72" t="n"/>
      <c r="AF753" s="72" t="n"/>
      <c r="AG753" s="72" t="n"/>
      <c r="AH753" s="72" t="n"/>
      <c r="AI753" s="72" t="n"/>
      <c r="AJ753" s="72" t="n"/>
      <c r="AK753" s="72" t="n"/>
      <c r="AL753" s="72" t="n"/>
      <c r="AM753" s="72" t="n"/>
      <c r="AN753" s="72" t="n"/>
      <c r="AO753" s="72" t="n"/>
      <c r="AP753" s="70">
        <f>COUNTIF(K753:AO753,"&gt;=0")</f>
        <v/>
      </c>
      <c r="AQ753" s="70">
        <f>IF(AP753&gt;0,SUM(K753:AO753),"")</f>
        <v/>
      </c>
      <c r="AR753" s="70">
        <f>IFERROR(VLOOKUP(A753,Climatologia_PP!A:U,9+Precipitacion!$E$2,FALSE),"")</f>
        <v/>
      </c>
      <c r="AS753" s="70">
        <f>IFERROR((AQ753/AR753)*100,"")</f>
        <v/>
      </c>
      <c r="AT753" s="70">
        <f>IFERROR(IF(AND((AQ753*$I$2*100/(AR753*AP753))&gt;100+3.33*AQ753-AR753*AP753/$I$2,AR753&lt;30),IF(100+3.33*AQ753-AR753*AP753/$I$2&gt;200,200,100+3.33*AQ753-AR753*AP753/$I$2),IF((AQ753*$I$2*100/(AR753*AP753))&lt;100+AQ753-3.33*AR753*AP753/$I$2,100+AQ753-3.33*AR753*AP753/$I$2,IF((AQ753*$I$2*100/(AR753*AP753))&gt;200,200,(AQ753*$I$2*100/(AR753*AP753))))),"")</f>
        <v/>
      </c>
      <c r="AU753" s="70">
        <f>IF(AP753&gt;0,MAX(K753:AO753),"")</f>
        <v/>
      </c>
      <c r="AV753" s="70">
        <f>IFERROR(VLOOKUP(A753,Maximos!A:AQ,8+(Precipitacion!$E$2-1)*3,FALSE),"")</f>
        <v/>
      </c>
      <c r="AW753" s="78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>
        <f>IFERROR(AU753-AV753,"NA")</f>
        <v/>
      </c>
    </row>
    <row r="754" ht="15" customHeight="1">
      <c r="A754" s="68" t="n">
        <v>21205620</v>
      </c>
      <c r="B754" s="69" t="inlineStr">
        <is>
          <t>Guatavita</t>
        </is>
      </c>
      <c r="C754" s="69" t="inlineStr">
        <is>
          <t>CAR</t>
        </is>
      </c>
      <c r="D754" s="70" t="n">
        <v>-73.86561111</v>
      </c>
      <c r="E754" s="70" t="n">
        <v>4.908861111</v>
      </c>
      <c r="F754" s="68" t="n">
        <v>2679</v>
      </c>
      <c r="G754" s="68" t="n">
        <v>25</v>
      </c>
      <c r="H754" s="68" t="n">
        <v>25326</v>
      </c>
      <c r="I754" s="69" t="inlineStr">
        <is>
          <t>Cundinamarca</t>
        </is>
      </c>
      <c r="J754" s="69" t="inlineStr">
        <is>
          <t>Guatavita</t>
        </is>
      </c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95" t="n"/>
      <c r="Z754" s="72" t="n"/>
      <c r="AA754" s="72" t="n"/>
      <c r="AB754" s="72" t="n"/>
      <c r="AC754" s="72" t="n"/>
      <c r="AD754" s="72" t="n"/>
      <c r="AE754" s="72" t="n"/>
      <c r="AF754" s="72" t="n"/>
      <c r="AG754" s="72" t="n"/>
      <c r="AH754" s="72" t="n"/>
      <c r="AI754" s="72" t="n"/>
      <c r="AJ754" s="72" t="n"/>
      <c r="AK754" s="72" t="n"/>
      <c r="AL754" s="72" t="n"/>
      <c r="AM754" s="72" t="n"/>
      <c r="AN754" s="72" t="n"/>
      <c r="AO754" s="72" t="n"/>
      <c r="AP754" s="70">
        <f>COUNTIF(K754:AO754,"&gt;=0")</f>
        <v/>
      </c>
      <c r="AQ754" s="70">
        <f>IF(AP754&gt;0,SUM(K754:AO754),"")</f>
        <v/>
      </c>
      <c r="AR754" s="70">
        <f>IFERROR(VLOOKUP(A754,Climatologia_PP!A:U,9+Precipitacion!$E$2,FALSE),"")</f>
        <v/>
      </c>
      <c r="AS754" s="70">
        <f>IFERROR((AQ754/AR754)*100,"")</f>
        <v/>
      </c>
      <c r="AT754" s="70">
        <f>IFERROR(IF(AND((AQ754*$I$2*100/(AR754*AP754))&gt;100+3.33*AQ754-AR754*AP754/$I$2,AR754&lt;30),IF(100+3.33*AQ754-AR754*AP754/$I$2&gt;200,200,100+3.33*AQ754-AR754*AP754/$I$2),IF((AQ754*$I$2*100/(AR754*AP754))&lt;100+AQ754-3.33*AR754*AP754/$I$2,100+AQ754-3.33*AR754*AP754/$I$2,IF((AQ754*$I$2*100/(AR754*AP754))&gt;200,200,(AQ754*$I$2*100/(AR754*AP754))))),"")</f>
        <v/>
      </c>
      <c r="AU754" s="70">
        <f>IF(AP754&gt;0,MAX(K754:AO754),"")</f>
        <v/>
      </c>
      <c r="AV754" s="70">
        <f>IFERROR(VLOOKUP(A754,Maximos!A:AQ,8+(Precipitacion!$E$2-1)*3,FALSE),"")</f>
        <v/>
      </c>
      <c r="AW754" s="78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>
        <f>IFERROR(AU754-AV754,"NA")</f>
        <v/>
      </c>
    </row>
    <row r="755" ht="15" customHeight="1">
      <c r="A755" s="68" t="n">
        <v>21201120</v>
      </c>
      <c r="B755" s="69" t="inlineStr">
        <is>
          <t>La Casita</t>
        </is>
      </c>
      <c r="C755" s="69" t="inlineStr">
        <is>
          <t>CAR</t>
        </is>
      </c>
      <c r="D755" s="70" t="n">
        <v>-74.02008333000001</v>
      </c>
      <c r="E755" s="70" t="n">
        <v>4.636055556</v>
      </c>
      <c r="F755" s="68" t="n">
        <v>3100</v>
      </c>
      <c r="G755" s="68" t="n">
        <v>25</v>
      </c>
      <c r="H755" s="68" t="n">
        <v>25377</v>
      </c>
      <c r="I755" s="69" t="inlineStr">
        <is>
          <t>Cundinamarca</t>
        </is>
      </c>
      <c r="J755" s="69" t="inlineStr">
        <is>
          <t>La Calera</t>
        </is>
      </c>
      <c r="K755" s="72" t="n">
        <v>3.3</v>
      </c>
      <c r="L755" s="72" t="n">
        <v>0</v>
      </c>
      <c r="M755" s="72" t="n">
        <v>0</v>
      </c>
      <c r="N755" s="72" t="n">
        <v>0</v>
      </c>
      <c r="O755" s="72" t="n">
        <v>0</v>
      </c>
      <c r="P755" s="72" t="n">
        <v>0</v>
      </c>
      <c r="Q755" s="72" t="n">
        <v>1.1</v>
      </c>
      <c r="R755" s="72" t="n">
        <v>0</v>
      </c>
      <c r="S755" s="72" t="n">
        <v>2.4</v>
      </c>
      <c r="T755" s="72" t="n"/>
      <c r="U755" s="72" t="n"/>
      <c r="V755" s="72" t="n"/>
      <c r="W755" s="72" t="n"/>
      <c r="X755" s="72" t="n"/>
      <c r="Y755" s="95" t="n"/>
      <c r="Z755" s="72" t="n"/>
      <c r="AA755" s="72" t="n"/>
      <c r="AB755" s="72" t="n"/>
      <c r="AC755" s="72" t="n"/>
      <c r="AD755" s="72" t="n"/>
      <c r="AE755" s="72" t="n"/>
      <c r="AF755" s="72" t="n"/>
      <c r="AG755" s="72" t="n"/>
      <c r="AH755" s="72" t="n"/>
      <c r="AI755" s="72" t="n"/>
      <c r="AJ755" s="72" t="n"/>
      <c r="AK755" s="72" t="n"/>
      <c r="AL755" s="72" t="n"/>
      <c r="AM755" s="72" t="n"/>
      <c r="AN755" s="72" t="n"/>
      <c r="AO755" s="72" t="n"/>
      <c r="AP755" s="70">
        <f>COUNTIF(K755:AO755,"&gt;=0")</f>
        <v/>
      </c>
      <c r="AQ755" s="70">
        <f>IF(AP755&gt;0,SUM(K755:AO755),"")</f>
        <v/>
      </c>
      <c r="AR755" s="70">
        <f>IFERROR(VLOOKUP(A755,Climatologia_PP!A:U,9+Precipitacion!$E$2,FALSE),"")</f>
        <v/>
      </c>
      <c r="AS755" s="70">
        <f>IFERROR((AQ755/AR755)*100,"")</f>
        <v/>
      </c>
      <c r="AT755" s="70">
        <f>IFERROR(IF(AND((AQ755*$I$2*100/(AR755*AP755))&gt;100+3.33*AQ755-AR755*AP755/$I$2,AR755&lt;30),IF(100+3.33*AQ755-AR755*AP755/$I$2&gt;200,200,100+3.33*AQ755-AR755*AP755/$I$2),IF((AQ755*$I$2*100/(AR755*AP755))&lt;100+AQ755-3.33*AR755*AP755/$I$2,100+AQ755-3.33*AR755*AP755/$I$2,IF((AQ755*$I$2*100/(AR755*AP755))&gt;200,200,(AQ755*$I$2*100/(AR755*AP755))))),"")</f>
        <v/>
      </c>
      <c r="AU755" s="70">
        <f>IF(AP755&gt;0,MAX(K755:AO755),"")</f>
        <v/>
      </c>
      <c r="AV755" s="70">
        <f>IFERROR(VLOOKUP(A755,Maximos!A:AQ,8+(Precipitacion!$E$2-1)*3,FALSE),"")</f>
        <v/>
      </c>
      <c r="AW755" s="78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>
        <f>IFERROR(AU755-AV755,"NA")</f>
        <v/>
      </c>
    </row>
    <row r="756" ht="15" customHeight="1">
      <c r="A756" s="68" t="n">
        <v>21206470</v>
      </c>
      <c r="B756" s="69" t="inlineStr">
        <is>
          <t>La Esperanza</t>
        </is>
      </c>
      <c r="C756" s="69" t="inlineStr">
        <is>
          <t>CAR</t>
        </is>
      </c>
      <c r="D756" s="70" t="n">
        <v>-74.43027778</v>
      </c>
      <c r="E756" s="70" t="n">
        <v>4.706083333</v>
      </c>
      <c r="F756" s="68" t="n">
        <v>1391</v>
      </c>
      <c r="G756" s="68" t="n">
        <v>25</v>
      </c>
      <c r="H756" s="68" t="n">
        <v>25386</v>
      </c>
      <c r="I756" s="69" t="inlineStr">
        <is>
          <t>Cundinamarca</t>
        </is>
      </c>
      <c r="J756" s="69" t="inlineStr">
        <is>
          <t>La Mesa</t>
        </is>
      </c>
      <c r="K756" s="72" t="n">
        <v>7.5</v>
      </c>
      <c r="L756" s="72" t="n">
        <v>14</v>
      </c>
      <c r="M756" s="72" t="n">
        <v>0</v>
      </c>
      <c r="N756" s="72" t="n">
        <v>0</v>
      </c>
      <c r="O756" s="72" t="n">
        <v>0</v>
      </c>
      <c r="P756" s="72" t="n">
        <v>0</v>
      </c>
      <c r="Q756" s="72" t="n">
        <v>0</v>
      </c>
      <c r="R756" s="72" t="n">
        <v>0</v>
      </c>
      <c r="S756" s="72" t="n">
        <v>0</v>
      </c>
      <c r="T756" s="72" t="n"/>
      <c r="U756" s="72" t="n"/>
      <c r="V756" s="72" t="n"/>
      <c r="W756" s="72" t="n"/>
      <c r="X756" s="72" t="n"/>
      <c r="Y756" s="95" t="n"/>
      <c r="Z756" s="72" t="n"/>
      <c r="AA756" s="72" t="n"/>
      <c r="AB756" s="72" t="n"/>
      <c r="AC756" s="72" t="n"/>
      <c r="AD756" s="72" t="n"/>
      <c r="AE756" s="72" t="n"/>
      <c r="AF756" s="72" t="n"/>
      <c r="AG756" s="72" t="n"/>
      <c r="AH756" s="72" t="n"/>
      <c r="AI756" s="72" t="n"/>
      <c r="AJ756" s="72" t="n"/>
      <c r="AK756" s="72" t="n"/>
      <c r="AL756" s="72" t="n"/>
      <c r="AM756" s="72" t="n"/>
      <c r="AN756" s="72" t="n"/>
      <c r="AO756" s="72" t="n"/>
      <c r="AP756" s="70">
        <f>COUNTIF(K756:AO756,"&gt;=0")</f>
        <v/>
      </c>
      <c r="AQ756" s="70">
        <f>IF(AP756&gt;0,SUM(K756:AO756),"")</f>
        <v/>
      </c>
      <c r="AR756" s="70">
        <f>IFERROR(VLOOKUP(A756,Climatologia_PP!A:U,9+Precipitacion!$E$2,FALSE),"")</f>
        <v/>
      </c>
      <c r="AS756" s="70">
        <f>IFERROR((AQ756/AR756)*100,"")</f>
        <v/>
      </c>
      <c r="AT756" s="70">
        <f>IFERROR(IF(AND((AQ756*$I$2*100/(AR756*AP756))&gt;100+3.33*AQ756-AR756*AP756/$I$2,AR756&lt;30),IF(100+3.33*AQ756-AR756*AP756/$I$2&gt;200,200,100+3.33*AQ756-AR756*AP756/$I$2),IF((AQ756*$I$2*100/(AR756*AP756))&lt;100+AQ756-3.33*AR756*AP756/$I$2,100+AQ756-3.33*AR756*AP756/$I$2,IF((AQ756*$I$2*100/(AR756*AP756))&gt;200,200,(AQ756*$I$2*100/(AR756*AP756))))),"")</f>
        <v/>
      </c>
      <c r="AU756" s="70">
        <f>IF(AP756&gt;0,MAX(K756:AO756),"")</f>
        <v/>
      </c>
      <c r="AV756" s="70">
        <f>IFERROR(VLOOKUP(A756,Maximos!A:AQ,8+(Precipitacion!$E$2-1)*3,FALSE),"")</f>
        <v/>
      </c>
      <c r="AW756" s="78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>
        <f>IFERROR(AU756-AV756,"NA")</f>
        <v/>
      </c>
    </row>
    <row r="757" ht="15" customHeight="1">
      <c r="A757" s="68" t="n">
        <v>23060390</v>
      </c>
      <c r="B757" s="69" t="inlineStr">
        <is>
          <t xml:space="preserve">Los Tiestos </t>
        </is>
      </c>
      <c r="C757" s="69" t="inlineStr">
        <is>
          <t>CAR</t>
        </is>
      </c>
      <c r="D757" s="70" t="n">
        <v>-74.40816667</v>
      </c>
      <c r="E757" s="70" t="n">
        <v>5.355944444</v>
      </c>
      <c r="F757" s="68" t="n">
        <v>1659</v>
      </c>
      <c r="G757" s="68" t="n">
        <v>25</v>
      </c>
      <c r="H757" s="68" t="n">
        <v>25394</v>
      </c>
      <c r="I757" s="69" t="inlineStr">
        <is>
          <t>Cundinamarca</t>
        </is>
      </c>
      <c r="J757" s="69" t="inlineStr">
        <is>
          <t>La Palma</t>
        </is>
      </c>
      <c r="K757" s="72" t="n">
        <v>3.3</v>
      </c>
      <c r="L757" s="72" t="n">
        <v>0.8</v>
      </c>
      <c r="M757" s="72" t="n">
        <v>0</v>
      </c>
      <c r="N757" s="72" t="n">
        <v>0</v>
      </c>
      <c r="O757" s="72" t="n">
        <v>0</v>
      </c>
      <c r="P757" s="72" t="n">
        <v>0</v>
      </c>
      <c r="Q757" s="72" t="n">
        <v>0</v>
      </c>
      <c r="R757" s="72" t="n">
        <v>0</v>
      </c>
      <c r="S757" s="72" t="n">
        <v>0</v>
      </c>
      <c r="T757" s="72" t="n"/>
      <c r="U757" s="72" t="n"/>
      <c r="V757" s="72" t="n"/>
      <c r="W757" s="72" t="n"/>
      <c r="X757" s="72" t="n"/>
      <c r="Y757" s="95" t="n"/>
      <c r="Z757" s="72" t="n"/>
      <c r="AA757" s="72" t="n"/>
      <c r="AB757" s="72" t="n"/>
      <c r="AC757" s="72" t="n"/>
      <c r="AD757" s="72" t="n"/>
      <c r="AE757" s="72" t="n"/>
      <c r="AF757" s="72" t="n"/>
      <c r="AG757" s="72" t="n"/>
      <c r="AH757" s="72" t="n"/>
      <c r="AI757" s="72" t="n"/>
      <c r="AJ757" s="72" t="n"/>
      <c r="AK757" s="72" t="n"/>
      <c r="AL757" s="72" t="n"/>
      <c r="AM757" s="72" t="n"/>
      <c r="AN757" s="72" t="n"/>
      <c r="AO757" s="72" t="n"/>
      <c r="AP757" s="70">
        <f>COUNTIF(K757:AO757,"&gt;=0")</f>
        <v/>
      </c>
      <c r="AQ757" s="70">
        <f>IF(AP757&gt;0,SUM(K757:AO757),"")</f>
        <v/>
      </c>
      <c r="AR757" s="70">
        <f>IFERROR(VLOOKUP(A757,Climatologia_PP!A:U,9+Precipitacion!$E$2,FALSE),"")</f>
        <v/>
      </c>
      <c r="AS757" s="70">
        <f>IFERROR((AQ757/AR757)*100,"")</f>
        <v/>
      </c>
      <c r="AT757" s="70">
        <f>IFERROR(IF(AND((AQ757*$I$2*100/(AR757*AP757))&gt;100+3.33*AQ757-AR757*AP757/$I$2,AR757&lt;30),IF(100+3.33*AQ757-AR757*AP757/$I$2&gt;200,200,100+3.33*AQ757-AR757*AP757/$I$2),IF((AQ757*$I$2*100/(AR757*AP757))&lt;100+AQ757-3.33*AR757*AP757/$I$2,100+AQ757-3.33*AR757*AP757/$I$2,IF((AQ757*$I$2*100/(AR757*AP757))&gt;200,200,(AQ757*$I$2*100/(AR757*AP757))))),"")</f>
        <v/>
      </c>
      <c r="AU757" s="70">
        <f>IF(AP757&gt;0,MAX(K757:AO757),"")</f>
        <v/>
      </c>
      <c r="AV757" s="70">
        <f>IFERROR(VLOOKUP(A757,Maximos!A:AQ,8+(Precipitacion!$E$2-1)*3,FALSE),"")</f>
        <v/>
      </c>
      <c r="AW757" s="78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>
        <f>IFERROR(AU757-AV757,"NA")</f>
        <v/>
      </c>
    </row>
    <row r="758" ht="15" customHeight="1">
      <c r="A758" s="68" t="n">
        <v>21206460</v>
      </c>
      <c r="B758" s="69" t="inlineStr">
        <is>
          <t>Mesitas del Colegio</t>
        </is>
      </c>
      <c r="C758" s="69" t="inlineStr">
        <is>
          <t>CAR</t>
        </is>
      </c>
      <c r="D758" s="70" t="n">
        <v>-74.43905556</v>
      </c>
      <c r="E758" s="70" t="n">
        <v>4.578833333</v>
      </c>
      <c r="F758" s="68" t="n">
        <v>1057</v>
      </c>
      <c r="G758" s="68" t="n">
        <v>25</v>
      </c>
      <c r="H758" s="68" t="n">
        <v>25245</v>
      </c>
      <c r="I758" s="69" t="inlineStr">
        <is>
          <t>Cundinamarca</t>
        </is>
      </c>
      <c r="J758" s="69" t="inlineStr">
        <is>
          <t>El Colegio</t>
        </is>
      </c>
      <c r="K758" s="72" t="n">
        <v>1.9</v>
      </c>
      <c r="L758" s="72" t="n">
        <v>0.1</v>
      </c>
      <c r="M758" s="72" t="n">
        <v>0</v>
      </c>
      <c r="N758" s="72" t="n">
        <v>0</v>
      </c>
      <c r="O758" s="72" t="n">
        <v>0</v>
      </c>
      <c r="P758" s="72" t="n">
        <v>0</v>
      </c>
      <c r="Q758" s="72" t="n">
        <v>1.9</v>
      </c>
      <c r="R758" s="72" t="n">
        <v>0</v>
      </c>
      <c r="S758" s="72" t="n">
        <v>0</v>
      </c>
      <c r="T758" s="72" t="n"/>
      <c r="U758" s="72" t="n"/>
      <c r="V758" s="72" t="n"/>
      <c r="W758" s="72" t="n"/>
      <c r="X758" s="72" t="n"/>
      <c r="Y758" s="95" t="n"/>
      <c r="Z758" s="72" t="n"/>
      <c r="AA758" s="72" t="n"/>
      <c r="AB758" s="72" t="n"/>
      <c r="AC758" s="72" t="n"/>
      <c r="AD758" s="72" t="n"/>
      <c r="AE758" s="72" t="n"/>
      <c r="AF758" s="72" t="n"/>
      <c r="AG758" s="72" t="n"/>
      <c r="AH758" s="72" t="n"/>
      <c r="AI758" s="72" t="n"/>
      <c r="AJ758" s="72" t="n"/>
      <c r="AK758" s="72" t="n"/>
      <c r="AL758" s="72" t="n"/>
      <c r="AM758" s="72" t="n"/>
      <c r="AN758" s="72" t="n"/>
      <c r="AO758" s="72" t="n"/>
      <c r="AP758" s="70">
        <f>COUNTIF(K758:AO758,"&gt;=0")</f>
        <v/>
      </c>
      <c r="AQ758" s="70">
        <f>IF(AP758&gt;0,SUM(K758:AO758),"")</f>
        <v/>
      </c>
      <c r="AR758" s="70">
        <f>IFERROR(VLOOKUP(A758,Climatologia_PP!A:U,9+Precipitacion!$E$2,FALSE),"")</f>
        <v/>
      </c>
      <c r="AS758" s="70">
        <f>IFERROR((AQ758/AR758)*100,"")</f>
        <v/>
      </c>
      <c r="AT758" s="70">
        <f>IFERROR(IF(AND((AQ758*$I$2*100/(AR758*AP758))&gt;100+3.33*AQ758-AR758*AP758/$I$2,AR758&lt;30),IF(100+3.33*AQ758-AR758*AP758/$I$2&gt;200,200,100+3.33*AQ758-AR758*AP758/$I$2),IF((AQ758*$I$2*100/(AR758*AP758))&lt;100+AQ758-3.33*AR758*AP758/$I$2,100+AQ758-3.33*AR758*AP758/$I$2,IF((AQ758*$I$2*100/(AR758*AP758))&gt;200,200,(AQ758*$I$2*100/(AR758*AP758))))),"")</f>
        <v/>
      </c>
      <c r="AU758" s="70">
        <f>IF(AP758&gt;0,MAX(K758:AO758),"")</f>
        <v/>
      </c>
      <c r="AV758" s="70">
        <f>IFERROR(VLOOKUP(A758,Maximos!A:AQ,8+(Precipitacion!$E$2-1)*3,FALSE),"")</f>
        <v/>
      </c>
      <c r="AW758" s="78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>
        <f>IFERROR(AU758-AV758,"NA")</f>
        <v/>
      </c>
    </row>
    <row r="759" ht="15" customHeight="1">
      <c r="A759" s="68" t="n">
        <v>21190220</v>
      </c>
      <c r="B759" s="69" t="inlineStr">
        <is>
          <t>Pajas Blancas</t>
        </is>
      </c>
      <c r="C759" s="69" t="inlineStr">
        <is>
          <t>CAR</t>
        </is>
      </c>
      <c r="D759" s="70" t="n">
        <v>-74.55672222</v>
      </c>
      <c r="E759" s="70" t="n">
        <v>4.354694444</v>
      </c>
      <c r="F759" s="68" t="n">
        <v>769</v>
      </c>
      <c r="G759" s="68" t="n">
        <v>25</v>
      </c>
      <c r="H759" s="68" t="n">
        <v>25488</v>
      </c>
      <c r="I759" s="69" t="inlineStr">
        <is>
          <t>Cundinamarca</t>
        </is>
      </c>
      <c r="J759" s="69" t="inlineStr">
        <is>
          <t>Nilo</t>
        </is>
      </c>
      <c r="K759" s="72" t="n">
        <v>0</v>
      </c>
      <c r="L759" s="72" t="n">
        <v>7.9</v>
      </c>
      <c r="M759" s="72" t="n">
        <v>0</v>
      </c>
      <c r="N759" s="72" t="n">
        <v>0</v>
      </c>
      <c r="O759" s="72" t="n">
        <v>0</v>
      </c>
      <c r="P759" s="72" t="n">
        <v>0</v>
      </c>
      <c r="Q759" s="72" t="n">
        <v>0</v>
      </c>
      <c r="R759" s="72" t="n">
        <v>0</v>
      </c>
      <c r="S759" s="72" t="n">
        <v>0</v>
      </c>
      <c r="T759" s="72" t="n"/>
      <c r="U759" s="72" t="n"/>
      <c r="V759" s="72" t="n"/>
      <c r="W759" s="72" t="n"/>
      <c r="X759" s="72" t="n"/>
      <c r="Y759" s="95" t="n"/>
      <c r="Z759" s="72" t="n"/>
      <c r="AA759" s="72" t="n"/>
      <c r="AB759" s="72" t="n"/>
      <c r="AC759" s="72" t="n"/>
      <c r="AD759" s="72" t="n"/>
      <c r="AE759" s="72" t="n"/>
      <c r="AF759" s="72" t="n"/>
      <c r="AG759" s="72" t="n"/>
      <c r="AH759" s="72" t="n"/>
      <c r="AI759" s="72" t="n"/>
      <c r="AJ759" s="72" t="n"/>
      <c r="AK759" s="72" t="n"/>
      <c r="AL759" s="72" t="n"/>
      <c r="AM759" s="72" t="n"/>
      <c r="AN759" s="72" t="n"/>
      <c r="AO759" s="72" t="n"/>
      <c r="AP759" s="70">
        <f>COUNTIF(K759:AO759,"&gt;=0")</f>
        <v/>
      </c>
      <c r="AQ759" s="70">
        <f>IF(AP759&gt;0,SUM(K759:AO759),"")</f>
        <v/>
      </c>
      <c r="AR759" s="70">
        <f>IFERROR(VLOOKUP(A759,Climatologia_PP!A:U,9+Precipitacion!$E$2,FALSE),"")</f>
        <v/>
      </c>
      <c r="AS759" s="70">
        <f>IFERROR((AQ759/AR759)*100,"")</f>
        <v/>
      </c>
      <c r="AT759" s="70">
        <f>IFERROR(IF(AND((AQ759*$I$2*100/(AR759*AP759))&gt;100+3.33*AQ759-AR759*AP759/$I$2,AR759&lt;30),IF(100+3.33*AQ759-AR759*AP759/$I$2&gt;200,200,100+3.33*AQ759-AR759*AP759/$I$2),IF((AQ759*$I$2*100/(AR759*AP759))&lt;100+AQ759-3.33*AR759*AP759/$I$2,100+AQ759-3.33*AR759*AP759/$I$2,IF((AQ759*$I$2*100/(AR759*AP759))&gt;200,200,(AQ759*$I$2*100/(AR759*AP759))))),"")</f>
        <v/>
      </c>
      <c r="AU759" s="70">
        <f>IF(AP759&gt;0,MAX(K759:AO759),"")</f>
        <v/>
      </c>
      <c r="AV759" s="70">
        <f>IFERROR(VLOOKUP(A759,Maximos!A:AQ,8+(Precipitacion!$E$2-1)*3,FALSE),"")</f>
        <v/>
      </c>
      <c r="AW759" s="78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>
        <f>IFERROR(AU759-AV759,"NA")</f>
        <v/>
      </c>
    </row>
    <row r="760" ht="15" customHeight="1">
      <c r="A760" s="68" t="n">
        <v>23065070</v>
      </c>
      <c r="B760" s="69" t="inlineStr">
        <is>
          <t xml:space="preserve">Institución Agrícola Escuela Vocacional </t>
        </is>
      </c>
      <c r="C760" s="69" t="inlineStr">
        <is>
          <t>CAR</t>
        </is>
      </c>
      <c r="D760" s="70" t="n">
        <v>-74.12883333000001</v>
      </c>
      <c r="E760" s="70" t="n">
        <v>5.158666667</v>
      </c>
      <c r="F760" s="68" t="n">
        <v>1940</v>
      </c>
      <c r="G760" s="68" t="n">
        <v>25</v>
      </c>
      <c r="H760" s="68" t="n">
        <v>25513</v>
      </c>
      <c r="I760" s="69" t="inlineStr">
        <is>
          <t>Cundinamarca</t>
        </is>
      </c>
      <c r="J760" s="69" t="inlineStr">
        <is>
          <t>Pacho</t>
        </is>
      </c>
      <c r="K760" s="72" t="n">
        <v>0</v>
      </c>
      <c r="L760" s="72" t="n">
        <v>0</v>
      </c>
      <c r="M760" s="72" t="n">
        <v>0</v>
      </c>
      <c r="N760" s="72" t="n">
        <v>0</v>
      </c>
      <c r="O760" s="72" t="n">
        <v>0</v>
      </c>
      <c r="P760" s="72" t="n">
        <v>0</v>
      </c>
      <c r="Q760" s="72" t="n">
        <v>0</v>
      </c>
      <c r="R760" s="72" t="n">
        <v>0</v>
      </c>
      <c r="S760" s="72" t="n">
        <v>0</v>
      </c>
      <c r="T760" s="72" t="n"/>
      <c r="U760" s="72" t="n"/>
      <c r="V760" s="72" t="n"/>
      <c r="W760" s="72" t="n"/>
      <c r="X760" s="72" t="n"/>
      <c r="Y760" s="95" t="n"/>
      <c r="Z760" s="72" t="n"/>
      <c r="AA760" s="72" t="n"/>
      <c r="AB760" s="72" t="n"/>
      <c r="AC760" s="72" t="n"/>
      <c r="AD760" s="72" t="n"/>
      <c r="AE760" s="72" t="n"/>
      <c r="AF760" s="72" t="n"/>
      <c r="AG760" s="72" t="n"/>
      <c r="AH760" s="72" t="n"/>
      <c r="AI760" s="72" t="n"/>
      <c r="AJ760" s="72" t="n"/>
      <c r="AK760" s="72" t="n"/>
      <c r="AL760" s="72" t="n"/>
      <c r="AM760" s="72" t="n"/>
      <c r="AN760" s="72" t="n"/>
      <c r="AO760" s="72" t="n"/>
      <c r="AP760" s="70">
        <f>COUNTIF(K760:AO760,"&gt;=0")</f>
        <v/>
      </c>
      <c r="AQ760" s="70">
        <f>IF(AP760&gt;0,SUM(K760:AO760),"")</f>
        <v/>
      </c>
      <c r="AR760" s="70">
        <f>IFERROR(VLOOKUP(A760,Climatologia_PP!A:U,9+Precipitacion!$E$2,FALSE),"")</f>
        <v/>
      </c>
      <c r="AS760" s="70">
        <f>IFERROR((AQ760/AR760)*100,"")</f>
        <v/>
      </c>
      <c r="AT760" s="70">
        <f>IFERROR(IF(AND((AQ760*$I$2*100/(AR760*AP760))&gt;100+3.33*AQ760-AR760*AP760/$I$2,AR760&lt;30),IF(100+3.33*AQ760-AR760*AP760/$I$2&gt;200,200,100+3.33*AQ760-AR760*AP760/$I$2),IF((AQ760*$I$2*100/(AR760*AP760))&lt;100+AQ760-3.33*AR760*AP760/$I$2,100+AQ760-3.33*AR760*AP760/$I$2,IF((AQ760*$I$2*100/(AR760*AP760))&gt;200,200,(AQ760*$I$2*100/(AR760*AP760))))),"")</f>
        <v/>
      </c>
      <c r="AU760" s="70">
        <f>IF(AP760&gt;0,MAX(K760:AO760),"")</f>
        <v/>
      </c>
      <c r="AV760" s="70">
        <f>IFERROR(VLOOKUP(A760,Maximos!A:AQ,8+(Precipitacion!$E$2-1)*3,FALSE),"")</f>
        <v/>
      </c>
      <c r="AW760" s="78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>
        <f>IFERROR(AU760-AV760,"NA")</f>
        <v/>
      </c>
    </row>
    <row r="761" ht="15" customHeight="1">
      <c r="A761" s="68" t="n">
        <v>21190470</v>
      </c>
      <c r="B761" s="69" t="inlineStr">
        <is>
          <t>Hacienda La Mesa</t>
        </is>
      </c>
      <c r="C761" s="69" t="inlineStr">
        <is>
          <t>CAR</t>
        </is>
      </c>
      <c r="D761" s="70" t="n">
        <v>-74.27872222000001</v>
      </c>
      <c r="E761" s="70" t="n">
        <v>4.305444444</v>
      </c>
      <c r="F761" s="68" t="n">
        <v>2504</v>
      </c>
      <c r="G761" s="68" t="n">
        <v>25</v>
      </c>
      <c r="H761" s="68" t="n">
        <v>25535</v>
      </c>
      <c r="I761" s="69" t="inlineStr">
        <is>
          <t>Cundinamarca</t>
        </is>
      </c>
      <c r="J761" s="69" t="inlineStr">
        <is>
          <t>Pasca</t>
        </is>
      </c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95" t="n"/>
      <c r="Z761" s="72" t="n"/>
      <c r="AA761" s="72" t="n"/>
      <c r="AB761" s="72" t="n"/>
      <c r="AC761" s="72" t="n"/>
      <c r="AD761" s="72" t="n"/>
      <c r="AE761" s="72" t="n"/>
      <c r="AF761" s="72" t="n"/>
      <c r="AG761" s="72" t="n"/>
      <c r="AH761" s="72" t="n"/>
      <c r="AI761" s="72" t="n"/>
      <c r="AJ761" s="72" t="n"/>
      <c r="AK761" s="72" t="n"/>
      <c r="AL761" s="72" t="n"/>
      <c r="AM761" s="72" t="n"/>
      <c r="AN761" s="72" t="n"/>
      <c r="AO761" s="72" t="n"/>
      <c r="AP761" s="70">
        <f>COUNTIF(K761:AO761,"&gt;=0")</f>
        <v/>
      </c>
      <c r="AQ761" s="70">
        <f>IF(AP761&gt;0,SUM(K761:AO761),"")</f>
        <v/>
      </c>
      <c r="AR761" s="70">
        <f>IFERROR(VLOOKUP(A761,Climatologia_PP!A:U,9+Precipitacion!$E$2,FALSE),"")</f>
        <v/>
      </c>
      <c r="AS761" s="70">
        <f>IFERROR((AQ761/AR761)*100,"")</f>
        <v/>
      </c>
      <c r="AT761" s="70">
        <f>IFERROR(IF(AND((AQ761*$I$2*100/(AR761*AP761))&gt;100+3.33*AQ761-AR761*AP761/$I$2,AR761&lt;30),IF(100+3.33*AQ761-AR761*AP761/$I$2&gt;200,200,100+3.33*AQ761-AR761*AP761/$I$2),IF((AQ761*$I$2*100/(AR761*AP761))&lt;100+AQ761-3.33*AR761*AP761/$I$2,100+AQ761-3.33*AR761*AP761/$I$2,IF((AQ761*$I$2*100/(AR761*AP761))&gt;200,200,(AQ761*$I$2*100/(AR761*AP761))))),"")</f>
        <v/>
      </c>
      <c r="AU761" s="70">
        <f>IF(AP761&gt;0,MAX(K761:AO761),"")</f>
        <v/>
      </c>
      <c r="AV761" s="70">
        <f>IFERROR(VLOOKUP(A761,Maximos!A:AQ,8+(Precipitacion!$E$2-1)*3,FALSE),"")</f>
        <v/>
      </c>
      <c r="AW761" s="78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>
        <f>IFERROR(AU761-AV761,"NA")</f>
        <v/>
      </c>
    </row>
    <row r="762" ht="15" customHeight="1">
      <c r="A762" s="68" t="n">
        <v>23060330</v>
      </c>
      <c r="B762" s="69" t="inlineStr">
        <is>
          <t>Agua Fría</t>
        </is>
      </c>
      <c r="C762" s="69" t="inlineStr">
        <is>
          <t>CAR</t>
        </is>
      </c>
      <c r="D762" s="70" t="n">
        <v>-74.47311111</v>
      </c>
      <c r="E762" s="70" t="n">
        <v>5.100416667</v>
      </c>
      <c r="F762" s="68" t="n">
        <v>1309</v>
      </c>
      <c r="G762" s="68" t="n">
        <v>25</v>
      </c>
      <c r="H762" s="68" t="n">
        <v>25592</v>
      </c>
      <c r="I762" s="69" t="inlineStr">
        <is>
          <t>Cundinamarca</t>
        </is>
      </c>
      <c r="J762" s="69" t="inlineStr">
        <is>
          <t>Quebradanegra</t>
        </is>
      </c>
      <c r="K762" s="72" t="n">
        <v>3.3</v>
      </c>
      <c r="L762" s="72" t="n">
        <v>0</v>
      </c>
      <c r="M762" s="72" t="n">
        <v>0</v>
      </c>
      <c r="N762" s="72" t="n">
        <v>0</v>
      </c>
      <c r="O762" s="72" t="n">
        <v>0</v>
      </c>
      <c r="P762" s="72" t="n">
        <v>0</v>
      </c>
      <c r="Q762" s="72" t="n">
        <v>0</v>
      </c>
      <c r="R762" s="72" t="n">
        <v>0</v>
      </c>
      <c r="S762" s="72" t="n">
        <v>0</v>
      </c>
      <c r="T762" s="72" t="n"/>
      <c r="U762" s="72" t="n"/>
      <c r="V762" s="72" t="n"/>
      <c r="W762" s="72" t="n"/>
      <c r="X762" s="72" t="n"/>
      <c r="Y762" s="95" t="n"/>
      <c r="Z762" s="72" t="n"/>
      <c r="AA762" s="72" t="n"/>
      <c r="AB762" s="72" t="n"/>
      <c r="AC762" s="72" t="n"/>
      <c r="AD762" s="72" t="n"/>
      <c r="AE762" s="72" t="n"/>
      <c r="AF762" s="72" t="n"/>
      <c r="AG762" s="72" t="n"/>
      <c r="AH762" s="72" t="n"/>
      <c r="AI762" s="72" t="n"/>
      <c r="AJ762" s="72" t="n"/>
      <c r="AK762" s="72" t="n"/>
      <c r="AL762" s="72" t="n"/>
      <c r="AM762" s="72" t="n"/>
      <c r="AN762" s="72" t="n"/>
      <c r="AO762" s="72" t="n"/>
      <c r="AP762" s="70">
        <f>COUNTIF(K762:AO762,"&gt;=0")</f>
        <v/>
      </c>
      <c r="AQ762" s="70">
        <f>IF(AP762&gt;0,SUM(K762:AO762),"")</f>
        <v/>
      </c>
      <c r="AR762" s="70">
        <f>IFERROR(VLOOKUP(A762,Climatologia_PP!A:U,9+Precipitacion!$E$2,FALSE),"")</f>
        <v/>
      </c>
      <c r="AS762" s="70">
        <f>IFERROR((AQ762/AR762)*100,"")</f>
        <v/>
      </c>
      <c r="AT762" s="70">
        <f>IFERROR(IF(AND((AQ762*$I$2*100/(AR762*AP762))&gt;100+3.33*AQ762-AR762*AP762/$I$2,AR762&lt;30),IF(100+3.33*AQ762-AR762*AP762/$I$2&gt;200,200,100+3.33*AQ762-AR762*AP762/$I$2),IF((AQ762*$I$2*100/(AR762*AP762))&lt;100+AQ762-3.33*AR762*AP762/$I$2,100+AQ762-3.33*AR762*AP762/$I$2,IF((AQ762*$I$2*100/(AR762*AP762))&gt;200,200,(AQ762*$I$2*100/(AR762*AP762))))),"")</f>
        <v/>
      </c>
      <c r="AU762" s="70">
        <f>IF(AP762&gt;0,MAX(K762:AO762),"")</f>
        <v/>
      </c>
      <c r="AV762" s="70">
        <f>IFERROR(VLOOKUP(A762,Maximos!A:AQ,8+(Precipitacion!$E$2-1)*3,FALSE),"")</f>
        <v/>
      </c>
      <c r="AW762" s="78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>
        <f>IFERROR(AU762-AV762,"NA")</f>
        <v/>
      </c>
    </row>
    <row r="763" ht="15" customHeight="1">
      <c r="A763" s="68" t="n">
        <v>21206440</v>
      </c>
      <c r="B763" s="69" t="inlineStr">
        <is>
          <t>La Argelia</t>
        </is>
      </c>
      <c r="C763" s="69" t="inlineStr">
        <is>
          <t>CAR</t>
        </is>
      </c>
      <c r="D763" s="70" t="n">
        <v>-74.75077778000001</v>
      </c>
      <c r="E763" s="70" t="n">
        <v>4.357611111</v>
      </c>
      <c r="F763" s="68" t="n">
        <v>315</v>
      </c>
      <c r="G763" s="68" t="n">
        <v>25</v>
      </c>
      <c r="H763" s="68" t="n">
        <v>25612</v>
      </c>
      <c r="I763" s="69" t="inlineStr">
        <is>
          <t>Cundinamarca</t>
        </is>
      </c>
      <c r="J763" s="69" t="inlineStr">
        <is>
          <t>Ricaurte</t>
        </is>
      </c>
      <c r="K763" s="72" t="n">
        <v>0</v>
      </c>
      <c r="L763" s="72" t="n">
        <v>2</v>
      </c>
      <c r="M763" s="72" t="n">
        <v>0</v>
      </c>
      <c r="N763" s="72" t="n">
        <v>0</v>
      </c>
      <c r="O763" s="72" t="n">
        <v>0</v>
      </c>
      <c r="P763" s="72" t="n">
        <v>0</v>
      </c>
      <c r="Q763" s="72" t="n">
        <v>0</v>
      </c>
      <c r="R763" s="72" t="n">
        <v>0</v>
      </c>
      <c r="S763" s="72" t="n">
        <v>0</v>
      </c>
      <c r="T763" s="72" t="n"/>
      <c r="U763" s="72" t="n"/>
      <c r="V763" s="72" t="n"/>
      <c r="W763" s="72" t="n"/>
      <c r="X763" s="72" t="n"/>
      <c r="Y763" s="95" t="n"/>
      <c r="Z763" s="72" t="n"/>
      <c r="AA763" s="72" t="n"/>
      <c r="AB763" s="72" t="n"/>
      <c r="AC763" s="72" t="n"/>
      <c r="AD763" s="72" t="n"/>
      <c r="AE763" s="72" t="n"/>
      <c r="AF763" s="72" t="n"/>
      <c r="AG763" s="72" t="n"/>
      <c r="AH763" s="72" t="n"/>
      <c r="AI763" s="72" t="n"/>
      <c r="AJ763" s="72" t="n"/>
      <c r="AK763" s="72" t="n"/>
      <c r="AL763" s="72" t="n"/>
      <c r="AM763" s="72" t="n"/>
      <c r="AN763" s="72" t="n"/>
      <c r="AO763" s="72" t="n"/>
      <c r="AP763" s="70">
        <f>COUNTIF(K763:AO763,"&gt;=0")</f>
        <v/>
      </c>
      <c r="AQ763" s="70">
        <f>IF(AP763&gt;0,SUM(K763:AO763),"")</f>
        <v/>
      </c>
      <c r="AR763" s="70">
        <f>IFERROR(VLOOKUP(A763,Climatologia_PP!A:U,9+Precipitacion!$E$2,FALSE),"")</f>
        <v/>
      </c>
      <c r="AS763" s="70">
        <f>IFERROR((AQ763/AR763)*100,"")</f>
        <v/>
      </c>
      <c r="AT763" s="70">
        <f>IFERROR(IF(AND((AQ763*$I$2*100/(AR763*AP763))&gt;100+3.33*AQ763-AR763*AP763/$I$2,AR763&lt;30),IF(100+3.33*AQ763-AR763*AP763/$I$2&gt;200,200,100+3.33*AQ763-AR763*AP763/$I$2),IF((AQ763*$I$2*100/(AR763*AP763))&lt;100+AQ763-3.33*AR763*AP763/$I$2,100+AQ763-3.33*AR763*AP763/$I$2,IF((AQ763*$I$2*100/(AR763*AP763))&gt;200,200,(AQ763*$I$2*100/(AR763*AP763))))),"")</f>
        <v/>
      </c>
      <c r="AU763" s="70">
        <f>IF(AP763&gt;0,MAX(K763:AO763),"")</f>
        <v/>
      </c>
      <c r="AV763" s="70">
        <f>IFERROR(VLOOKUP(A763,Maximos!A:AQ,8+(Precipitacion!$E$2-1)*3,FALSE),"")</f>
        <v/>
      </c>
      <c r="AW763" s="78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>
        <f>IFERROR(AU763-AV763,"NA")</f>
        <v/>
      </c>
    </row>
    <row r="764" ht="15" customHeight="1">
      <c r="A764" s="68" t="n">
        <v>24010430</v>
      </c>
      <c r="B764" s="69" t="inlineStr">
        <is>
          <t>Esclusa Merchán</t>
        </is>
      </c>
      <c r="C764" s="69" t="inlineStr">
        <is>
          <t>CAR</t>
        </is>
      </c>
      <c r="D764" s="70" t="n">
        <v>-73.76258333</v>
      </c>
      <c r="E764" s="70" t="n">
        <v>5.711583333</v>
      </c>
      <c r="F764" s="68" t="n">
        <v>2726</v>
      </c>
      <c r="G764" s="68" t="n">
        <v>15</v>
      </c>
      <c r="H764" s="68" t="n">
        <v>15632</v>
      </c>
      <c r="I764" s="69" t="inlineStr">
        <is>
          <t>Boyacá</t>
        </is>
      </c>
      <c r="J764" s="69" t="inlineStr">
        <is>
          <t>Saboyá</t>
        </is>
      </c>
      <c r="K764" s="72" t="n">
        <v>0</v>
      </c>
      <c r="L764" s="72" t="n">
        <v>0</v>
      </c>
      <c r="M764" s="72" t="n">
        <v>0</v>
      </c>
      <c r="N764" s="72" t="n">
        <v>0</v>
      </c>
      <c r="O764" s="72" t="n">
        <v>0</v>
      </c>
      <c r="P764" s="72" t="n">
        <v>0</v>
      </c>
      <c r="Q764" s="72" t="n">
        <v>0</v>
      </c>
      <c r="R764" s="72" t="n">
        <v>0</v>
      </c>
      <c r="S764" s="72" t="n">
        <v>2.5</v>
      </c>
      <c r="T764" s="72" t="n"/>
      <c r="U764" s="72" t="n"/>
      <c r="V764" s="72" t="n"/>
      <c r="W764" s="72" t="n"/>
      <c r="X764" s="72" t="n"/>
      <c r="Y764" s="95" t="n"/>
      <c r="Z764" s="72" t="n"/>
      <c r="AA764" s="72" t="n"/>
      <c r="AB764" s="72" t="n"/>
      <c r="AC764" s="72" t="n"/>
      <c r="AD764" s="72" t="n"/>
      <c r="AE764" s="72" t="n"/>
      <c r="AF764" s="72" t="n"/>
      <c r="AG764" s="72" t="n"/>
      <c r="AH764" s="72" t="n"/>
      <c r="AI764" s="72" t="n"/>
      <c r="AJ764" s="72" t="n"/>
      <c r="AK764" s="72" t="n"/>
      <c r="AL764" s="72" t="n"/>
      <c r="AM764" s="72" t="n"/>
      <c r="AN764" s="72" t="n"/>
      <c r="AO764" s="72" t="n"/>
      <c r="AP764" s="70">
        <f>COUNTIF(K764:AO764,"&gt;=0")</f>
        <v/>
      </c>
      <c r="AQ764" s="70">
        <f>IF(AP764&gt;0,SUM(K764:AO764),"")</f>
        <v/>
      </c>
      <c r="AR764" s="70">
        <f>IFERROR(VLOOKUP(A764,Climatologia_PP!A:U,9+Precipitacion!$E$2,FALSE),"")</f>
        <v/>
      </c>
      <c r="AS764" s="70">
        <f>IFERROR((AQ764/AR764)*100,"")</f>
        <v/>
      </c>
      <c r="AT764" s="70">
        <f>IFERROR(IF(AND((AQ764*$I$2*100/(AR764*AP764))&gt;100+3.33*AQ764-AR764*AP764/$I$2,AR764&lt;30),IF(100+3.33*AQ764-AR764*AP764/$I$2&gt;200,200,100+3.33*AQ764-AR764*AP764/$I$2),IF((AQ764*$I$2*100/(AR764*AP764))&lt;100+AQ764-3.33*AR764*AP764/$I$2,100+AQ764-3.33*AR764*AP764/$I$2,IF((AQ764*$I$2*100/(AR764*AP764))&gt;200,200,(AQ764*$I$2*100/(AR764*AP764))))),"")</f>
        <v/>
      </c>
      <c r="AU764" s="70">
        <f>IF(AP764&gt;0,MAX(K764:AO764),"")</f>
        <v/>
      </c>
      <c r="AV764" s="70">
        <f>IFERROR(VLOOKUP(A764,Maximos!A:AQ,8+(Precipitacion!$E$2-1)*3,FALSE),"")</f>
        <v/>
      </c>
      <c r="AW764" s="78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>
        <f>IFERROR(AU764-AV764,"NA")</f>
        <v/>
      </c>
    </row>
    <row r="765" ht="15" customHeight="1">
      <c r="A765" s="68" t="n">
        <v>24015130</v>
      </c>
      <c r="B765" s="69" t="inlineStr">
        <is>
          <t>Simijaca</t>
        </is>
      </c>
      <c r="C765" s="69" t="inlineStr">
        <is>
          <t>CAR</t>
        </is>
      </c>
      <c r="D765" s="70" t="n">
        <v>-73.85802778</v>
      </c>
      <c r="E765" s="70" t="n">
        <v>5.512111111</v>
      </c>
      <c r="F765" s="68" t="n">
        <v>2622</v>
      </c>
      <c r="G765" s="68" t="n">
        <v>25</v>
      </c>
      <c r="H765" s="68" t="n">
        <v>25745</v>
      </c>
      <c r="I765" s="69" t="inlineStr">
        <is>
          <t>Cundinamarca</t>
        </is>
      </c>
      <c r="J765" s="69" t="inlineStr">
        <is>
          <t>Simijaca</t>
        </is>
      </c>
      <c r="K765" s="72" t="n">
        <v>3.3</v>
      </c>
      <c r="L765" s="72" t="n">
        <v>0</v>
      </c>
      <c r="M765" s="72" t="n">
        <v>0</v>
      </c>
      <c r="N765" s="72" t="n">
        <v>0</v>
      </c>
      <c r="O765" s="72" t="n">
        <v>0</v>
      </c>
      <c r="P765" s="72" t="n">
        <v>0</v>
      </c>
      <c r="Q765" s="72" t="n">
        <v>0</v>
      </c>
      <c r="R765" s="72" t="n">
        <v>0</v>
      </c>
      <c r="S765" s="72" t="n">
        <v>0</v>
      </c>
      <c r="T765" s="72" t="n"/>
      <c r="U765" s="72" t="n"/>
      <c r="V765" s="72" t="n"/>
      <c r="W765" s="72" t="n"/>
      <c r="X765" s="72" t="n"/>
      <c r="Y765" s="95" t="n"/>
      <c r="Z765" s="72" t="n"/>
      <c r="AA765" s="72" t="n"/>
      <c r="AB765" s="72" t="n"/>
      <c r="AC765" s="72" t="n"/>
      <c r="AD765" s="72" t="n"/>
      <c r="AE765" s="72" t="n"/>
      <c r="AF765" s="72" t="n"/>
      <c r="AG765" s="72" t="n"/>
      <c r="AH765" s="72" t="n"/>
      <c r="AI765" s="72" t="n"/>
      <c r="AJ765" s="72" t="n"/>
      <c r="AK765" s="72" t="n"/>
      <c r="AL765" s="72" t="n"/>
      <c r="AM765" s="72" t="n"/>
      <c r="AN765" s="72" t="n"/>
      <c r="AO765" s="72" t="n"/>
      <c r="AP765" s="70">
        <f>COUNTIF(K765:AO765,"&gt;=0")</f>
        <v/>
      </c>
      <c r="AQ765" s="70">
        <f>IF(AP765&gt;0,SUM(K765:AO765),"")</f>
        <v/>
      </c>
      <c r="AR765" s="70">
        <f>IFERROR(VLOOKUP(A765,Climatologia_PP!A:U,9+Precipitacion!$E$2,FALSE),"")</f>
        <v/>
      </c>
      <c r="AS765" s="70">
        <f>IFERROR((AQ765/AR765)*100,"")</f>
        <v/>
      </c>
      <c r="AT765" s="70">
        <f>IFERROR(IF(AND((AQ765*$I$2*100/(AR765*AP765))&gt;100+3.33*AQ765-AR765*AP765/$I$2,AR765&lt;30),IF(100+3.33*AQ765-AR765*AP765/$I$2&gt;200,200,100+3.33*AQ765-AR765*AP765/$I$2),IF((AQ765*$I$2*100/(AR765*AP765))&lt;100+AQ765-3.33*AR765*AP765/$I$2,100+AQ765-3.33*AR765*AP765/$I$2,IF((AQ765*$I$2*100/(AR765*AP765))&gt;200,200,(AQ765*$I$2*100/(AR765*AP765))))),"")</f>
        <v/>
      </c>
      <c r="AU765" s="70">
        <f>IF(AP765&gt;0,MAX(K765:AO765),"")</f>
        <v/>
      </c>
      <c r="AV765" s="70">
        <f>IFERROR(VLOOKUP(A765,Maximos!A:AQ,8+(Precipitacion!$E$2-1)*3,FALSE),"")</f>
        <v/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>
        <f>IFERROR(AU765-AV765,"NA")</f>
        <v/>
      </c>
    </row>
    <row r="766" ht="15" customHeight="1">
      <c r="A766" s="68" t="n">
        <v>24011150</v>
      </c>
      <c r="B766" s="69" t="inlineStr">
        <is>
          <t>Campamento Ubaté</t>
        </is>
      </c>
      <c r="C766" s="69" t="inlineStr">
        <is>
          <t>CAR</t>
        </is>
      </c>
      <c r="D766" s="70" t="n">
        <v>-73.81455556</v>
      </c>
      <c r="E766" s="70" t="n">
        <v>5.298916667</v>
      </c>
      <c r="F766" s="68" t="n">
        <v>2587</v>
      </c>
      <c r="G766" s="68" t="n">
        <v>25</v>
      </c>
      <c r="H766" s="68" t="n">
        <v>25843</v>
      </c>
      <c r="I766" s="69" t="inlineStr">
        <is>
          <t>Cundinamarca</t>
        </is>
      </c>
      <c r="J766" s="69" t="inlineStr">
        <is>
          <t>Villa De San Diego De Ubaté</t>
        </is>
      </c>
      <c r="K766" s="72" t="n">
        <v>2.7</v>
      </c>
      <c r="L766" s="72" t="n">
        <v>6.4</v>
      </c>
      <c r="M766" s="72" t="n">
        <v>0</v>
      </c>
      <c r="N766" s="72" t="n">
        <v>1.3</v>
      </c>
      <c r="O766" s="72" t="n">
        <v>0</v>
      </c>
      <c r="P766" s="72" t="n">
        <v>0</v>
      </c>
      <c r="Q766" s="72" t="n">
        <v>0</v>
      </c>
      <c r="R766" s="72" t="n">
        <v>0.2</v>
      </c>
      <c r="S766" s="72" t="n">
        <v>4.3</v>
      </c>
      <c r="T766" s="72" t="n"/>
      <c r="U766" s="72" t="n"/>
      <c r="V766" s="72" t="n"/>
      <c r="W766" s="72" t="n"/>
      <c r="X766" s="72" t="n"/>
      <c r="Y766" s="95" t="n"/>
      <c r="Z766" s="72" t="n"/>
      <c r="AA766" s="72" t="n"/>
      <c r="AB766" s="72" t="n"/>
      <c r="AC766" s="72" t="n"/>
      <c r="AD766" s="72" t="n"/>
      <c r="AE766" s="72" t="n"/>
      <c r="AF766" s="72" t="n"/>
      <c r="AG766" s="72" t="n"/>
      <c r="AH766" s="72" t="n"/>
      <c r="AI766" s="72" t="n"/>
      <c r="AJ766" s="72" t="n"/>
      <c r="AK766" s="72" t="n"/>
      <c r="AL766" s="72" t="n"/>
      <c r="AM766" s="72" t="n"/>
      <c r="AN766" s="72" t="n"/>
      <c r="AO766" s="72" t="n"/>
      <c r="AP766" s="70">
        <f>COUNTIF(K766:AO766,"&gt;=0")</f>
        <v/>
      </c>
      <c r="AQ766" s="70">
        <f>IF(AP766&gt;0,SUM(K766:AO766),"")</f>
        <v/>
      </c>
      <c r="AR766" s="70">
        <f>IFERROR(VLOOKUP(A766,Climatologia_PP!A:U,9+Precipitacion!$E$2,FALSE),"")</f>
        <v/>
      </c>
      <c r="AS766" s="70">
        <f>IFERROR((AQ766/AR766)*100,"")</f>
        <v/>
      </c>
      <c r="AT766" s="70">
        <f>IFERROR(IF(AND((AQ766*$I$2*100/(AR766*AP766))&gt;100+3.33*AQ766-AR766*AP766/$I$2,AR766&lt;30),IF(100+3.33*AQ766-AR766*AP766/$I$2&gt;200,200,100+3.33*AQ766-AR766*AP766/$I$2),IF((AQ766*$I$2*100/(AR766*AP766))&lt;100+AQ766-3.33*AR766*AP766/$I$2,100+AQ766-3.33*AR766*AP766/$I$2,IF((AQ766*$I$2*100/(AR766*AP766))&gt;200,200,(AQ766*$I$2*100/(AR766*AP766))))),"")</f>
        <v/>
      </c>
      <c r="AU766" s="70">
        <f>IF(AP766&gt;0,MAX(K766:AO766),"")</f>
        <v/>
      </c>
      <c r="AV766" s="70">
        <f>IFERROR(VLOOKUP(A766,Maximos!A:AQ,8+(Precipitacion!$E$2-1)*3,FALSE),"")</f>
        <v/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>
        <f>IFERROR(AU766-AV766,"NA")</f>
        <v/>
      </c>
    </row>
    <row r="767" ht="15" customHeight="1">
      <c r="A767" s="68" t="n">
        <v>21201900</v>
      </c>
      <c r="B767" s="69" t="inlineStr">
        <is>
          <t>Francisco José de Caldas</t>
        </is>
      </c>
      <c r="C767" s="69" t="inlineStr">
        <is>
          <t>CAR</t>
        </is>
      </c>
      <c r="D767" s="70" t="n">
        <v>-74.52561111</v>
      </c>
      <c r="E767" s="70" t="n">
        <v>4.442694444</v>
      </c>
      <c r="F767" s="68" t="n">
        <v>594</v>
      </c>
      <c r="G767" s="68" t="n">
        <v>25</v>
      </c>
      <c r="H767" s="68" t="n">
        <v>25878</v>
      </c>
      <c r="I767" s="69" t="inlineStr">
        <is>
          <t>Cundinamarca</t>
        </is>
      </c>
      <c r="J767" s="69" t="inlineStr">
        <is>
          <t>Viotá</t>
        </is>
      </c>
      <c r="K767" s="72" t="n">
        <v>2.1</v>
      </c>
      <c r="L767" s="72" t="n">
        <v>0.5</v>
      </c>
      <c r="M767" s="72" t="n">
        <v>0.5</v>
      </c>
      <c r="N767" s="72" t="n">
        <v>0</v>
      </c>
      <c r="O767" s="72" t="n">
        <v>0</v>
      </c>
      <c r="P767" s="72" t="n">
        <v>0</v>
      </c>
      <c r="Q767" s="72" t="n">
        <v>0.5</v>
      </c>
      <c r="R767" s="72" t="n">
        <v>0</v>
      </c>
      <c r="S767" s="72" t="n">
        <v>0</v>
      </c>
      <c r="T767" s="72" t="n"/>
      <c r="U767" s="72" t="n"/>
      <c r="V767" s="72" t="n"/>
      <c r="W767" s="72" t="n"/>
      <c r="X767" s="72" t="n"/>
      <c r="Y767" s="95" t="n"/>
      <c r="Z767" s="72" t="n"/>
      <c r="AA767" s="72" t="n"/>
      <c r="AB767" s="72" t="n"/>
      <c r="AC767" s="72" t="n"/>
      <c r="AD767" s="72" t="n"/>
      <c r="AE767" s="72" t="n"/>
      <c r="AF767" s="72" t="n"/>
      <c r="AG767" s="72" t="n"/>
      <c r="AH767" s="72" t="n"/>
      <c r="AI767" s="72" t="n"/>
      <c r="AJ767" s="72" t="n"/>
      <c r="AK767" s="72" t="n"/>
      <c r="AL767" s="72" t="n"/>
      <c r="AM767" s="72" t="n"/>
      <c r="AN767" s="72" t="n"/>
      <c r="AO767" s="72" t="n"/>
      <c r="AP767" s="70">
        <f>COUNTIF(K767:AO767,"&gt;=0")</f>
        <v/>
      </c>
      <c r="AQ767" s="70">
        <f>IF(AP767&gt;0,SUM(K767:AO767),"")</f>
        <v/>
      </c>
      <c r="AR767" s="70">
        <f>IFERROR(VLOOKUP(A767,Climatologia_PP!A:U,9+Precipitacion!$E$2,FALSE),"")</f>
        <v/>
      </c>
      <c r="AS767" s="70">
        <f>IFERROR((AQ767/AR767)*100,"")</f>
        <v/>
      </c>
      <c r="AT767" s="70">
        <f>IFERROR(IF(AND((AQ767*$I$2*100/(AR767*AP767))&gt;100+3.33*AQ767-AR767*AP767/$I$2,AR767&lt;30),IF(100+3.33*AQ767-AR767*AP767/$I$2&gt;200,200,100+3.33*AQ767-AR767*AP767/$I$2),IF((AQ767*$I$2*100/(AR767*AP767))&lt;100+AQ767-3.33*AR767*AP767/$I$2,100+AQ767-3.33*AR767*AP767/$I$2,IF((AQ767*$I$2*100/(AR767*AP767))&gt;200,200,(AQ767*$I$2*100/(AR767*AP767))))),"")</f>
        <v/>
      </c>
      <c r="AU767" s="70">
        <f>IF(AP767&gt;0,MAX(K767:AO767),"")</f>
        <v/>
      </c>
      <c r="AV767" s="70">
        <f>IFERROR(VLOOKUP(A767,Maximos!A:AQ,8+(Precipitacion!$E$2-1)*3,FALSE),"")</f>
        <v/>
      </c>
      <c r="AW767" s="78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>
        <f>IFERROR(AU767-AV767,"NA")</f>
        <v/>
      </c>
    </row>
    <row r="768" ht="15" customHeight="1">
      <c r="A768" s="68" t="n">
        <v>21200740</v>
      </c>
      <c r="B768" s="69" t="inlineStr">
        <is>
          <t>Zipaquirá</t>
        </is>
      </c>
      <c r="C768" s="69" t="inlineStr">
        <is>
          <t>CAR</t>
        </is>
      </c>
      <c r="D768" s="70" t="n">
        <v>-73.99908333</v>
      </c>
      <c r="E768" s="70" t="n">
        <v>5.024083333</v>
      </c>
      <c r="F768" s="68" t="n">
        <v>2613</v>
      </c>
      <c r="G768" s="68" t="n">
        <v>25</v>
      </c>
      <c r="H768" s="68" t="n">
        <v>25899</v>
      </c>
      <c r="I768" s="69" t="inlineStr">
        <is>
          <t>Cundinamarca</t>
        </is>
      </c>
      <c r="J768" s="69" t="inlineStr">
        <is>
          <t>Zipaquirá</t>
        </is>
      </c>
      <c r="K768" s="72" t="n">
        <v>2.6</v>
      </c>
      <c r="L768" s="72" t="n">
        <v>1.5</v>
      </c>
      <c r="M768" s="72" t="n">
        <v>0</v>
      </c>
      <c r="N768" s="72" t="n">
        <v>0</v>
      </c>
      <c r="O768" s="72" t="n">
        <v>0</v>
      </c>
      <c r="P768" s="72" t="n">
        <v>0</v>
      </c>
      <c r="Q768" s="72" t="n">
        <v>0.2</v>
      </c>
      <c r="R768" s="72" t="n">
        <v>0</v>
      </c>
      <c r="S768" s="72" t="n">
        <v>1.7</v>
      </c>
      <c r="T768" s="72" t="n"/>
      <c r="U768" s="72" t="n"/>
      <c r="V768" s="72" t="n"/>
      <c r="W768" s="72" t="n"/>
      <c r="X768" s="72" t="n"/>
      <c r="Y768" s="95" t="n"/>
      <c r="Z768" s="72" t="n"/>
      <c r="AA768" s="72" t="n"/>
      <c r="AB768" s="72" t="n"/>
      <c r="AC768" s="72" t="n"/>
      <c r="AD768" s="72" t="n"/>
      <c r="AE768" s="72" t="n"/>
      <c r="AF768" s="72" t="n"/>
      <c r="AG768" s="72" t="n"/>
      <c r="AH768" s="72" t="n"/>
      <c r="AI768" s="72" t="n"/>
      <c r="AJ768" s="72" t="n"/>
      <c r="AK768" s="72" t="n"/>
      <c r="AL768" s="72" t="n"/>
      <c r="AM768" s="72" t="n"/>
      <c r="AN768" s="72" t="n"/>
      <c r="AO768" s="72" t="n"/>
      <c r="AP768" s="70">
        <f>COUNTIF(K768:AO768,"&gt;=0")</f>
        <v/>
      </c>
      <c r="AQ768" s="70">
        <f>IF(AP768&gt;0,SUM(K768:AO768),"")</f>
        <v/>
      </c>
      <c r="AR768" s="70">
        <f>IFERROR(VLOOKUP(A768,Climatologia_PP!A:U,9+Precipitacion!$E$2,FALSE),"")</f>
        <v/>
      </c>
      <c r="AS768" s="70">
        <f>IFERROR((AQ768/AR768)*100,"")</f>
        <v/>
      </c>
      <c r="AT768" s="70">
        <f>IFERROR(IF(AND((AQ768*$I$2*100/(AR768*AP768))&gt;100+3.33*AQ768-AR768*AP768/$I$2,AR768&lt;30),IF(100+3.33*AQ768-AR768*AP768/$I$2&gt;200,200,100+3.33*AQ768-AR768*AP768/$I$2),IF((AQ768*$I$2*100/(AR768*AP768))&lt;100+AQ768-3.33*AR768*AP768/$I$2,100+AQ768-3.33*AR768*AP768/$I$2,IF((AQ768*$I$2*100/(AR768*AP768))&gt;200,200,(AQ768*$I$2*100/(AR768*AP768))))),"")</f>
        <v/>
      </c>
      <c r="AU768" s="70">
        <f>IF(AP768&gt;0,MAX(K768:AO768),"")</f>
        <v/>
      </c>
      <c r="AV768" s="70">
        <f>IFERROR(VLOOKUP(A768,Maximos!A:AQ,8+(Precipitacion!$E$2-1)*3,FALSE),"")</f>
        <v/>
      </c>
      <c r="AW768" s="78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>
        <f>IFERROR(AU768-AV768,"NA")</f>
        <v/>
      </c>
    </row>
    <row r="769" ht="15" customHeight="1">
      <c r="A769" s="68" t="n">
        <v>23063080</v>
      </c>
      <c r="B769" s="69" t="inlineStr">
        <is>
          <t>Negrete</t>
        </is>
      </c>
      <c r="C769" s="69" t="inlineStr">
        <is>
          <t>CAR</t>
        </is>
      </c>
      <c r="D769" s="70" t="n">
        <v>-74.15402778000001</v>
      </c>
      <c r="E769" s="70" t="n">
        <v>5.09675</v>
      </c>
      <c r="F769" s="68" t="n">
        <v>2314</v>
      </c>
      <c r="G769" s="68" t="n">
        <v>25</v>
      </c>
      <c r="H769" s="68" t="n">
        <v>25513</v>
      </c>
      <c r="I769" s="69" t="inlineStr">
        <is>
          <t>Cundinamarca</t>
        </is>
      </c>
      <c r="J769" s="69" t="inlineStr">
        <is>
          <t>Pacho</t>
        </is>
      </c>
      <c r="K769" s="72" t="n">
        <v>0</v>
      </c>
      <c r="L769" s="72" t="n">
        <v>0</v>
      </c>
      <c r="M769" s="72" t="n">
        <v>0</v>
      </c>
      <c r="N769" s="72" t="n">
        <v>0</v>
      </c>
      <c r="O769" s="72" t="n">
        <v>0</v>
      </c>
      <c r="P769" s="72" t="n">
        <v>0</v>
      </c>
      <c r="Q769" s="72" t="n">
        <v>0</v>
      </c>
      <c r="R769" s="72" t="n">
        <v>0</v>
      </c>
      <c r="S769" s="72" t="n">
        <v>0</v>
      </c>
      <c r="T769" s="72" t="n"/>
      <c r="U769" s="72" t="n"/>
      <c r="V769" s="72" t="n"/>
      <c r="W769" s="72" t="n"/>
      <c r="X769" s="72" t="n"/>
      <c r="Y769" s="95" t="n"/>
      <c r="Z769" s="72" t="n"/>
      <c r="AA769" s="72" t="n"/>
      <c r="AB769" s="72" t="n"/>
      <c r="AC769" s="72" t="n"/>
      <c r="AD769" s="72" t="n"/>
      <c r="AE769" s="72" t="n"/>
      <c r="AF769" s="72" t="n"/>
      <c r="AG769" s="72" t="n"/>
      <c r="AH769" s="72" t="n"/>
      <c r="AI769" s="72" t="n"/>
      <c r="AJ769" s="72" t="n"/>
      <c r="AK769" s="72" t="n"/>
      <c r="AL769" s="72" t="n"/>
      <c r="AM769" s="72" t="n"/>
      <c r="AN769" s="72" t="n"/>
      <c r="AO769" s="72" t="n"/>
      <c r="AP769" s="70">
        <f>COUNTIF(K769:AO769,"&gt;=0")</f>
        <v/>
      </c>
      <c r="AQ769" s="70">
        <f>IF(AP769&gt;0,SUM(K769:AO769),"")</f>
        <v/>
      </c>
      <c r="AR769" s="70">
        <f>IFERROR(VLOOKUP(A769,Climatologia_PP!A:U,9+Precipitacion!$E$2,FALSE),"")</f>
        <v/>
      </c>
      <c r="AS769" s="70">
        <f>IFERROR((AQ769/AR769)*100,"")</f>
        <v/>
      </c>
      <c r="AT769" s="70">
        <f>IFERROR(IF(AND((AQ769*$I$2*100/(AR769*AP769))&gt;100+3.33*AQ769-AR769*AP769/$I$2,AR769&lt;30),IF(100+3.33*AQ769-AR769*AP769/$I$2&gt;200,200,100+3.33*AQ769-AR769*AP769/$I$2),IF((AQ769*$I$2*100/(AR769*AP769))&lt;100+AQ769-3.33*AR769*AP769/$I$2,100+AQ769-3.33*AR769*AP769/$I$2,IF((AQ769*$I$2*100/(AR769*AP769))&gt;200,200,(AQ769*$I$2*100/(AR769*AP769))))),"")</f>
        <v/>
      </c>
      <c r="AU769" s="70">
        <f>IF(AP769&gt;0,MAX(K769:AO769),"")</f>
        <v/>
      </c>
      <c r="AV769" s="70">
        <f>IFERROR(VLOOKUP(A769,Maximos!A:AQ,8+(Precipitacion!$E$2-1)*3,FALSE),"")</f>
        <v/>
      </c>
      <c r="AW769" s="78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>
        <f>IFERROR(AU769-AV769,"NA")</f>
        <v/>
      </c>
    </row>
    <row r="770" ht="15" customHeight="1">
      <c r="A770" s="68" t="n">
        <v>21206520</v>
      </c>
      <c r="B770" s="69" t="inlineStr">
        <is>
          <t>Paloquemao</t>
        </is>
      </c>
      <c r="C770" s="69" t="inlineStr">
        <is>
          <t>CAR</t>
        </is>
      </c>
      <c r="D770" s="70" t="n">
        <v>-74.40652778</v>
      </c>
      <c r="E770" s="70" t="n">
        <v>4.72975</v>
      </c>
      <c r="F770" s="68" t="n">
        <v>2181</v>
      </c>
      <c r="G770" s="68" t="n">
        <v>25</v>
      </c>
      <c r="H770" s="68" t="n">
        <v>25898</v>
      </c>
      <c r="I770" s="69" t="inlineStr">
        <is>
          <t>Cundinamarca</t>
        </is>
      </c>
      <c r="J770" s="69" t="inlineStr">
        <is>
          <t>Zipacón</t>
        </is>
      </c>
      <c r="K770" s="72" t="n">
        <v>0</v>
      </c>
      <c r="L770" s="72" t="n">
        <v>0.2</v>
      </c>
      <c r="M770" s="72" t="n">
        <v>0.3</v>
      </c>
      <c r="N770" s="72" t="n">
        <v>0</v>
      </c>
      <c r="O770" s="72" t="n">
        <v>0</v>
      </c>
      <c r="P770" s="72" t="n">
        <v>0</v>
      </c>
      <c r="Q770" s="72" t="n">
        <v>0</v>
      </c>
      <c r="R770" s="72" t="n">
        <v>0</v>
      </c>
      <c r="S770" s="72" t="n">
        <v>3</v>
      </c>
      <c r="T770" s="72" t="n"/>
      <c r="U770" s="72" t="n"/>
      <c r="V770" s="72" t="n"/>
      <c r="W770" s="72" t="n"/>
      <c r="X770" s="72" t="n"/>
      <c r="Y770" s="95" t="n"/>
      <c r="Z770" s="72" t="n"/>
      <c r="AA770" s="72" t="n"/>
      <c r="AB770" s="72" t="n"/>
      <c r="AC770" s="72" t="n"/>
      <c r="AD770" s="72" t="n"/>
      <c r="AE770" s="72" t="n"/>
      <c r="AF770" s="72" t="n"/>
      <c r="AG770" s="72" t="n"/>
      <c r="AH770" s="72" t="n"/>
      <c r="AI770" s="72" t="n"/>
      <c r="AJ770" s="72" t="n"/>
      <c r="AK770" s="72" t="n"/>
      <c r="AL770" s="72" t="n"/>
      <c r="AM770" s="72" t="n"/>
      <c r="AN770" s="72" t="n"/>
      <c r="AO770" s="72" t="n"/>
      <c r="AP770" s="70">
        <f>COUNTIF(K770:AO770,"&gt;=0")</f>
        <v/>
      </c>
      <c r="AQ770" s="70">
        <f>IF(AP770&gt;0,SUM(K770:AO770),"")</f>
        <v/>
      </c>
      <c r="AR770" s="70">
        <f>IFERROR(VLOOKUP(A770,Climatologia_PP!A:U,9+Precipitacion!$E$2,FALSE),"")</f>
        <v/>
      </c>
      <c r="AS770" s="70">
        <f>IFERROR((AQ770/AR770)*100,"")</f>
        <v/>
      </c>
      <c r="AT770" s="70">
        <f>IFERROR(IF(AND((AQ770*$I$2*100/(AR770*AP770))&gt;100+3.33*AQ770-AR770*AP770/$I$2,AR770&lt;30),IF(100+3.33*AQ770-AR770*AP770/$I$2&gt;200,200,100+3.33*AQ770-AR770*AP770/$I$2),IF((AQ770*$I$2*100/(AR770*AP770))&lt;100+AQ770-3.33*AR770*AP770/$I$2,100+AQ770-3.33*AR770*AP770/$I$2,IF((AQ770*$I$2*100/(AR770*AP770))&gt;200,200,(AQ770*$I$2*100/(AR770*AP770))))),"")</f>
        <v/>
      </c>
      <c r="AU770" s="70">
        <f>IF(AP770&gt;0,MAX(K770:AO770),"")</f>
        <v/>
      </c>
      <c r="AV770" s="70">
        <f>IFERROR(VLOOKUP(A770,Maximos!A:AQ,8+(Precipitacion!$E$2-1)*3,FALSE),"")</f>
        <v/>
      </c>
      <c r="AW770" s="78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>
        <f>IFERROR(AU770-AV770,"NA")</f>
        <v/>
      </c>
    </row>
    <row r="771" ht="15" customHeight="1">
      <c r="A771" s="68" t="n">
        <v>21201740</v>
      </c>
      <c r="B771" s="69" t="inlineStr">
        <is>
          <t>Manjui</t>
        </is>
      </c>
      <c r="C771" s="69" t="inlineStr">
        <is>
          <t>CAR</t>
        </is>
      </c>
      <c r="D771" s="70" t="n">
        <v>-74.38847222</v>
      </c>
      <c r="E771" s="70" t="n">
        <v>4.802416667</v>
      </c>
      <c r="F771" s="68" t="n">
        <v>3220</v>
      </c>
      <c r="G771" s="68" t="n">
        <v>25</v>
      </c>
      <c r="H771" s="68" t="n">
        <v>25269</v>
      </c>
      <c r="I771" s="69" t="inlineStr">
        <is>
          <t>Cundinamarca</t>
        </is>
      </c>
      <c r="J771" s="69" t="inlineStr">
        <is>
          <t>Facatativá</t>
        </is>
      </c>
      <c r="K771" s="72" t="n">
        <v>1.2</v>
      </c>
      <c r="L771" s="72" t="n">
        <v>0.1</v>
      </c>
      <c r="M771" s="72" t="n">
        <v>0.1</v>
      </c>
      <c r="N771" s="72" t="n">
        <v>0.6</v>
      </c>
      <c r="O771" s="72" t="n">
        <v>0</v>
      </c>
      <c r="P771" s="72" t="n">
        <v>0</v>
      </c>
      <c r="Q771" s="72" t="n">
        <v>0.1</v>
      </c>
      <c r="R771" s="72" t="n">
        <v>0</v>
      </c>
      <c r="S771" s="72" t="n">
        <v>0</v>
      </c>
      <c r="T771" s="72" t="n"/>
      <c r="U771" s="72" t="n"/>
      <c r="V771" s="72" t="n"/>
      <c r="W771" s="72" t="n"/>
      <c r="X771" s="72" t="n"/>
      <c r="Y771" s="95" t="n"/>
      <c r="Z771" s="72" t="n"/>
      <c r="AA771" s="72" t="n"/>
      <c r="AB771" s="72" t="n"/>
      <c r="AC771" s="72" t="n"/>
      <c r="AD771" s="72" t="n"/>
      <c r="AE771" s="72" t="n"/>
      <c r="AF771" s="72" t="n"/>
      <c r="AG771" s="72" t="n"/>
      <c r="AH771" s="72" t="n"/>
      <c r="AI771" s="72" t="n"/>
      <c r="AJ771" s="72" t="n"/>
      <c r="AK771" s="72" t="n"/>
      <c r="AL771" s="72" t="n"/>
      <c r="AM771" s="72" t="n"/>
      <c r="AN771" s="72" t="n"/>
      <c r="AO771" s="72" t="n"/>
      <c r="AP771" s="70">
        <f>COUNTIF(K771:AO771,"&gt;=0")</f>
        <v/>
      </c>
      <c r="AQ771" s="70">
        <f>IF(AP771&gt;0,SUM(K771:AO771),"")</f>
        <v/>
      </c>
      <c r="AR771" s="70">
        <f>IFERROR(VLOOKUP(A771,Climatologia_PP!A:U,9+Precipitacion!$E$2,FALSE),"")</f>
        <v/>
      </c>
      <c r="AS771" s="70">
        <f>IFERROR((AQ771/AR771)*100,"")</f>
        <v/>
      </c>
      <c r="AT771" s="70">
        <f>IFERROR(IF(AND((AQ771*$I$2*100/(AR771*AP771))&gt;100+3.33*AQ771-AR771*AP771/$I$2,AR771&lt;30),IF(100+3.33*AQ771-AR771*AP771/$I$2&gt;200,200,100+3.33*AQ771-AR771*AP771/$I$2),IF((AQ771*$I$2*100/(AR771*AP771))&lt;100+AQ771-3.33*AR771*AP771/$I$2,100+AQ771-3.33*AR771*AP771/$I$2,IF((AQ771*$I$2*100/(AR771*AP771))&gt;200,200,(AQ771*$I$2*100/(AR771*AP771))))),"")</f>
        <v/>
      </c>
      <c r="AU771" s="70">
        <f>IF(AP771&gt;0,MAX(K771:AO771),"")</f>
        <v/>
      </c>
      <c r="AV771" s="70">
        <f>IFERROR(VLOOKUP(A771,Maximos!A:AQ,8+(Precipitacion!$E$2-1)*3,FALSE),"")</f>
        <v/>
      </c>
      <c r="AW771" s="78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>
        <f>IFERROR(AU771-AV771,"NA")</f>
        <v/>
      </c>
    </row>
    <row r="772" ht="15" customHeight="1">
      <c r="A772" s="68" t="n">
        <v>21201660</v>
      </c>
      <c r="B772" s="69" t="inlineStr">
        <is>
          <t>Fute</t>
        </is>
      </c>
      <c r="C772" s="69" t="inlineStr">
        <is>
          <t>CAR</t>
        </is>
      </c>
      <c r="D772" s="70" t="n">
        <v>-74.28186110999999</v>
      </c>
      <c r="E772" s="70" t="n">
        <v>4.597638889</v>
      </c>
      <c r="F772" s="68" t="n">
        <v>2633</v>
      </c>
      <c r="G772" s="68" t="n">
        <v>25</v>
      </c>
      <c r="H772" s="68" t="n">
        <v>25754</v>
      </c>
      <c r="I772" s="69" t="inlineStr">
        <is>
          <t>Cundinamarca</t>
        </is>
      </c>
      <c r="J772" s="69" t="inlineStr">
        <is>
          <t>Soacha</t>
        </is>
      </c>
      <c r="K772" s="72" t="n">
        <v>5.2</v>
      </c>
      <c r="L772" s="72" t="n">
        <v>0</v>
      </c>
      <c r="M772" s="72" t="n">
        <v>0</v>
      </c>
      <c r="N772" s="72" t="n">
        <v>0</v>
      </c>
      <c r="O772" s="72" t="n">
        <v>0</v>
      </c>
      <c r="P772" s="72" t="n">
        <v>0</v>
      </c>
      <c r="Q772" s="72" t="n">
        <v>0</v>
      </c>
      <c r="R772" s="72" t="n">
        <v>0</v>
      </c>
      <c r="S772" s="72" t="n">
        <v>0</v>
      </c>
      <c r="T772" s="72" t="n"/>
      <c r="U772" s="72" t="n"/>
      <c r="V772" s="72" t="n"/>
      <c r="W772" s="72" t="n"/>
      <c r="X772" s="72" t="n"/>
      <c r="Y772" s="95" t="n"/>
      <c r="Z772" s="72" t="n"/>
      <c r="AA772" s="72" t="n"/>
      <c r="AB772" s="72" t="n"/>
      <c r="AC772" s="72" t="n"/>
      <c r="AD772" s="72" t="n"/>
      <c r="AE772" s="72" t="n"/>
      <c r="AF772" s="72" t="n"/>
      <c r="AG772" s="72" t="n"/>
      <c r="AH772" s="72" t="n"/>
      <c r="AI772" s="72" t="n"/>
      <c r="AJ772" s="72" t="n"/>
      <c r="AK772" s="72" t="n"/>
      <c r="AL772" s="72" t="n"/>
      <c r="AM772" s="72" t="n"/>
      <c r="AN772" s="72" t="n"/>
      <c r="AO772" s="72" t="n"/>
      <c r="AP772" s="70">
        <f>COUNTIF(K772:AO772,"&gt;=0")</f>
        <v/>
      </c>
      <c r="AQ772" s="70">
        <f>IF(AP772&gt;0,SUM(K772:AO772),"")</f>
        <v/>
      </c>
      <c r="AR772" s="70">
        <f>IFERROR(VLOOKUP(A772,Climatologia_PP!A:U,9+Precipitacion!$E$2,FALSE),"")</f>
        <v/>
      </c>
      <c r="AS772" s="70">
        <f>IFERROR((AQ772/AR772)*100,"")</f>
        <v/>
      </c>
      <c r="AT772" s="70">
        <f>IFERROR(IF(AND((AQ772*$I$2*100/(AR772*AP772))&gt;100+3.33*AQ772-AR772*AP772/$I$2,AR772&lt;30),IF(100+3.33*AQ772-AR772*AP772/$I$2&gt;200,200,100+3.33*AQ772-AR772*AP772/$I$2),IF((AQ772*$I$2*100/(AR772*AP772))&lt;100+AQ772-3.33*AR772*AP772/$I$2,100+AQ772-3.33*AR772*AP772/$I$2,IF((AQ772*$I$2*100/(AR772*AP772))&gt;200,200,(AQ772*$I$2*100/(AR772*AP772))))),"")</f>
        <v/>
      </c>
      <c r="AU772" s="70">
        <f>IF(AP772&gt;0,MAX(K772:AO772),"")</f>
        <v/>
      </c>
      <c r="AV772" s="70">
        <f>IFERROR(VLOOKUP(A772,Maximos!A:AQ,8+(Precipitacion!$E$2-1)*3,FALSE),"")</f>
        <v/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>
        <f>IFERROR(AU772-AV772,"NA")</f>
        <v/>
      </c>
    </row>
    <row r="773" ht="15" customHeight="1">
      <c r="A773" s="68" t="n">
        <v>21190460</v>
      </c>
      <c r="B773" s="69" t="inlineStr">
        <is>
          <t>Batán</t>
        </is>
      </c>
      <c r="C773" s="69" t="inlineStr">
        <is>
          <t>CAR</t>
        </is>
      </c>
      <c r="D773" s="70" t="n">
        <v>-74.31261111000001</v>
      </c>
      <c r="E773" s="70" t="n">
        <v>4.261777778</v>
      </c>
      <c r="F773" s="68" t="n">
        <v>2692</v>
      </c>
      <c r="G773" s="68" t="n">
        <v>25</v>
      </c>
      <c r="H773" s="68" t="n">
        <v>25535</v>
      </c>
      <c r="I773" s="69" t="inlineStr">
        <is>
          <t>Cundinamarca</t>
        </is>
      </c>
      <c r="J773" s="69" t="inlineStr">
        <is>
          <t>Pasca</t>
        </is>
      </c>
      <c r="K773" s="72" t="n">
        <v>7.5</v>
      </c>
      <c r="L773" s="72" t="n">
        <v>0</v>
      </c>
      <c r="M773" s="72" t="n">
        <v>4.9</v>
      </c>
      <c r="N773" s="72" t="n">
        <v>0</v>
      </c>
      <c r="O773" s="72" t="n">
        <v>0</v>
      </c>
      <c r="P773" s="72" t="n">
        <v>0</v>
      </c>
      <c r="Q773" s="72" t="n">
        <v>0</v>
      </c>
      <c r="R773" s="72" t="n">
        <v>0</v>
      </c>
      <c r="S773" s="72" t="n">
        <v>0</v>
      </c>
      <c r="T773" s="72" t="n"/>
      <c r="U773" s="72" t="n"/>
      <c r="V773" s="72" t="n"/>
      <c r="W773" s="72" t="n"/>
      <c r="X773" s="72" t="n"/>
      <c r="Y773" s="95" t="n"/>
      <c r="Z773" s="72" t="n"/>
      <c r="AA773" s="72" t="n"/>
      <c r="AB773" s="72" t="n"/>
      <c r="AC773" s="72" t="n"/>
      <c r="AD773" s="72" t="n"/>
      <c r="AE773" s="72" t="n"/>
      <c r="AF773" s="72" t="n"/>
      <c r="AG773" s="72" t="n"/>
      <c r="AH773" s="72" t="n"/>
      <c r="AI773" s="72" t="n"/>
      <c r="AJ773" s="72" t="n"/>
      <c r="AK773" s="72" t="n"/>
      <c r="AL773" s="72" t="n"/>
      <c r="AM773" s="72" t="n"/>
      <c r="AN773" s="72" t="n"/>
      <c r="AO773" s="72" t="n"/>
      <c r="AP773" s="70">
        <f>COUNTIF(K773:AO773,"&gt;=0")</f>
        <v/>
      </c>
      <c r="AQ773" s="70">
        <f>IF(AP773&gt;0,SUM(K773:AO773),"")</f>
        <v/>
      </c>
      <c r="AR773" s="70">
        <f>IFERROR(VLOOKUP(A773,Climatologia_PP!A:U,9+Precipitacion!$E$2,FALSE),"")</f>
        <v/>
      </c>
      <c r="AS773" s="70">
        <f>IFERROR((AQ773/AR773)*100,"")</f>
        <v/>
      </c>
      <c r="AT773" s="70">
        <f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>IF(AP773&gt;0,MAX(K773:AO773),"")</f>
        <v/>
      </c>
      <c r="AV773" s="70">
        <f>IFERROR(VLOOKUP(A773,Maximos!A:AQ,8+(Precipitacion!$E$2-1)*3,FALSE),"")</f>
        <v/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>
        <f>IFERROR(AU773-AV773,"NA")</f>
        <v/>
      </c>
    </row>
    <row r="774" ht="15" customHeight="1">
      <c r="A774" s="68" t="n">
        <v>21201820</v>
      </c>
      <c r="B774" s="69" t="inlineStr">
        <is>
          <t>Peñas Blancas</t>
        </is>
      </c>
      <c r="C774" s="69" t="inlineStr">
        <is>
          <t>CAR</t>
        </is>
      </c>
      <c r="D774" s="70" t="n">
        <v>-74.37822222</v>
      </c>
      <c r="E774" s="70" t="n">
        <v>4.56325</v>
      </c>
      <c r="F774" s="68" t="n">
        <v>2118</v>
      </c>
      <c r="G774" s="68" t="n">
        <v>25</v>
      </c>
      <c r="H774" s="68" t="n">
        <v>25245</v>
      </c>
      <c r="I774" s="69" t="inlineStr">
        <is>
          <t>Cundinamarca</t>
        </is>
      </c>
      <c r="J774" s="69" t="inlineStr">
        <is>
          <t>El Colegio</t>
        </is>
      </c>
      <c r="K774" s="72" t="n">
        <v>2.1</v>
      </c>
      <c r="L774" s="72" t="n">
        <v>0.1</v>
      </c>
      <c r="M774" s="72" t="n">
        <v>0.9</v>
      </c>
      <c r="N774" s="72" t="n">
        <v>0</v>
      </c>
      <c r="O774" s="72" t="n">
        <v>0</v>
      </c>
      <c r="P774" s="72" t="n">
        <v>0</v>
      </c>
      <c r="Q774" s="72" t="n">
        <v>0.4</v>
      </c>
      <c r="R774" s="72" t="n">
        <v>0</v>
      </c>
      <c r="S774" s="72" t="n">
        <v>0.5</v>
      </c>
      <c r="T774" s="72" t="n"/>
      <c r="U774" s="72" t="n"/>
      <c r="V774" s="72" t="n"/>
      <c r="W774" s="72" t="n"/>
      <c r="X774" s="72" t="n"/>
      <c r="Y774" s="95" t="n"/>
      <c r="Z774" s="72" t="n"/>
      <c r="AA774" s="72" t="n"/>
      <c r="AB774" s="72" t="n"/>
      <c r="AC774" s="72" t="n"/>
      <c r="AD774" s="72" t="n"/>
      <c r="AE774" s="72" t="n"/>
      <c r="AF774" s="72" t="n"/>
      <c r="AG774" s="72" t="n"/>
      <c r="AH774" s="72" t="n"/>
      <c r="AI774" s="72" t="n"/>
      <c r="AJ774" s="72" t="n"/>
      <c r="AK774" s="72" t="n"/>
      <c r="AL774" s="72" t="n"/>
      <c r="AM774" s="72" t="n"/>
      <c r="AN774" s="72" t="n"/>
      <c r="AO774" s="72" t="n"/>
      <c r="AP774" s="70">
        <f>COUNTIF(K774:AO774,"&gt;=0")</f>
        <v/>
      </c>
      <c r="AQ774" s="70">
        <f>IF(AP774&gt;0,SUM(K774:AO774),"")</f>
        <v/>
      </c>
      <c r="AR774" s="70">
        <f>IFERROR(VLOOKUP(A774,Climatologia_PP!A:U,9+Precipitacion!$E$2,FALSE),"")</f>
        <v/>
      </c>
      <c r="AS774" s="70">
        <f>IFERROR((AQ774/AR774)*100,"")</f>
        <v/>
      </c>
      <c r="AT774" s="70">
        <f>IFERROR(IF(AND((AQ774*$I$2*100/(AR774*AP774))&gt;100+3.33*AQ774-AR774*AP774/$I$2,AR774&lt;30),IF(100+3.33*AQ774-AR774*AP774/$I$2&gt;200,200,100+3.33*AQ774-AR774*AP774/$I$2),IF((AQ774*$I$2*100/(AR774*AP774))&lt;100+AQ774-3.33*AR774*AP774/$I$2,100+AQ774-3.33*AR774*AP774/$I$2,IF((AQ774*$I$2*100/(AR774*AP774))&gt;200,200,(AQ774*$I$2*100/(AR774*AP774))))),"")</f>
        <v/>
      </c>
      <c r="AU774" s="70">
        <f>IF(AP774&gt;0,MAX(K774:AO774),"")</f>
        <v/>
      </c>
      <c r="AV774" s="70">
        <f>IFERROR(VLOOKUP(A774,Maximos!A:AQ,8+(Precipitacion!$E$2-1)*3,FALSE),"")</f>
        <v/>
      </c>
      <c r="AW774" s="78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>
        <f>IFERROR(AU774-AV774,"NA")</f>
        <v/>
      </c>
    </row>
    <row r="775" ht="15" customHeight="1">
      <c r="A775" s="68" t="n">
        <v>21201680</v>
      </c>
      <c r="B775" s="69" t="inlineStr">
        <is>
          <t>Alto del Aire</t>
        </is>
      </c>
      <c r="C775" s="69" t="inlineStr">
        <is>
          <t>CAR</t>
        </is>
      </c>
      <c r="D775" s="70" t="n">
        <v>-73.81916667</v>
      </c>
      <c r="E775" s="70" t="n">
        <v>5.192638889</v>
      </c>
      <c r="F775" s="68" t="n">
        <v>2796</v>
      </c>
      <c r="G775" s="68" t="n">
        <v>25</v>
      </c>
      <c r="H775" s="68" t="n">
        <v>25224</v>
      </c>
      <c r="I775" s="69" t="inlineStr">
        <is>
          <t>Cundinamarca</t>
        </is>
      </c>
      <c r="J775" s="69" t="inlineStr">
        <is>
          <t>Cucunubá</t>
        </is>
      </c>
      <c r="K775" s="72" t="n">
        <v>8.1</v>
      </c>
      <c r="L775" s="72" t="n">
        <v>0.9</v>
      </c>
      <c r="M775" s="72" t="n">
        <v>0</v>
      </c>
      <c r="N775" s="72" t="n">
        <v>0.4</v>
      </c>
      <c r="O775" s="72" t="n">
        <v>0.7</v>
      </c>
      <c r="P775" s="72" t="n">
        <v>0.6</v>
      </c>
      <c r="Q775" s="72" t="n">
        <v>1.1</v>
      </c>
      <c r="R775" s="72" t="n">
        <v>1.2</v>
      </c>
      <c r="S775" s="72" t="n">
        <v>3.2</v>
      </c>
      <c r="T775" s="72" t="n"/>
      <c r="U775" s="72" t="n"/>
      <c r="V775" s="72" t="n"/>
      <c r="W775" s="72" t="n"/>
      <c r="X775" s="72" t="n"/>
      <c r="Y775" s="95" t="n"/>
      <c r="Z775" s="72" t="n"/>
      <c r="AA775" s="72" t="n"/>
      <c r="AB775" s="68" t="n"/>
      <c r="AC775" s="72" t="n"/>
      <c r="AD775" s="72" t="n"/>
      <c r="AE775" s="72" t="n"/>
      <c r="AF775" s="72" t="n"/>
      <c r="AG775" s="72" t="n"/>
      <c r="AH775" s="72" t="n"/>
      <c r="AI775" s="72" t="n"/>
      <c r="AJ775" s="72" t="n"/>
      <c r="AK775" s="72" t="n"/>
      <c r="AL775" s="72" t="n"/>
      <c r="AM775" s="72" t="n"/>
      <c r="AN775" s="72" t="n"/>
      <c r="AO775" s="72" t="n"/>
      <c r="AP775" s="70">
        <f>COUNTIF(K775:AO775,"&gt;=0")</f>
        <v/>
      </c>
      <c r="AQ775" s="70">
        <f>IF(AP775&gt;0,SUM(K775:AO775),"")</f>
        <v/>
      </c>
      <c r="AR775" s="70">
        <f>IFERROR(VLOOKUP(A775,Climatologia_PP!A:U,9+Precipitacion!$E$2,FALSE),"")</f>
        <v/>
      </c>
      <c r="AS775" s="70">
        <f>IFERROR((AQ775/AR775)*100,"")</f>
        <v/>
      </c>
      <c r="AT775" s="70">
        <f>IFERROR(IF(AND((AQ775*$I$2*100/(AR775*AP775))&gt;100+3.33*AQ775-AR775*AP775/$I$2,AR775&lt;30),IF(100+3.33*AQ775-AR775*AP775/$I$2&gt;200,200,100+3.33*AQ775-AR775*AP775/$I$2),IF((AQ775*$I$2*100/(AR775*AP775))&lt;100+AQ775-3.33*AR775*AP775/$I$2,100+AQ775-3.33*AR775*AP775/$I$2,IF((AQ775*$I$2*100/(AR775*AP775))&gt;200,200,(AQ775*$I$2*100/(AR775*AP775))))),"")</f>
        <v/>
      </c>
      <c r="AU775" s="70">
        <f>IF(AP775&gt;0,MAX(K775:AO775),"")</f>
        <v/>
      </c>
      <c r="AV775" s="70">
        <f>IFERROR(VLOOKUP(A775,Maximos!A:AQ,8+(Precipitacion!$E$2-1)*3,FALSE),"")</f>
        <v/>
      </c>
      <c r="AW775" s="78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>
        <f>IFERROR(AU775-AV775,"NA")</f>
        <v/>
      </c>
    </row>
    <row r="776" ht="15" customHeight="1">
      <c r="A776" s="68" t="n">
        <v>24010370</v>
      </c>
      <c r="B776" s="69" t="inlineStr">
        <is>
          <t>Socotá</t>
        </is>
      </c>
      <c r="C776" s="69" t="inlineStr">
        <is>
          <t>CAR</t>
        </is>
      </c>
      <c r="D776" s="70" t="n">
        <v>-73.91925000000001</v>
      </c>
      <c r="E776" s="70" t="n">
        <v>5.408055556</v>
      </c>
      <c r="F776" s="68" t="n">
        <v>2952</v>
      </c>
      <c r="G776" s="68" t="n">
        <v>25</v>
      </c>
      <c r="H776" s="68" t="n">
        <v>25154</v>
      </c>
      <c r="I776" s="69" t="inlineStr">
        <is>
          <t>Cundinamarca</t>
        </is>
      </c>
      <c r="J776" s="69" t="inlineStr">
        <is>
          <t>Carmen De Carupa</t>
        </is>
      </c>
      <c r="K776" s="72" t="n">
        <v>5</v>
      </c>
      <c r="L776" s="72" t="n">
        <v>0</v>
      </c>
      <c r="M776" s="72" t="n">
        <v>0</v>
      </c>
      <c r="N776" s="72" t="n">
        <v>1</v>
      </c>
      <c r="O776" s="72" t="n">
        <v>0</v>
      </c>
      <c r="P776" s="72" t="n">
        <v>0</v>
      </c>
      <c r="Q776" s="72" t="n">
        <v>0</v>
      </c>
      <c r="R776" s="72" t="n">
        <v>0</v>
      </c>
      <c r="S776" s="72" t="n">
        <v>0</v>
      </c>
      <c r="T776" s="72" t="n"/>
      <c r="U776" s="72" t="n"/>
      <c r="V776" s="72" t="n"/>
      <c r="W776" s="72" t="n"/>
      <c r="X776" s="72" t="n"/>
      <c r="Y776" s="95" t="n"/>
      <c r="Z776" s="72" t="n"/>
      <c r="AA776" s="72" t="n"/>
      <c r="AB776" s="72" t="n"/>
      <c r="AC776" s="72" t="n"/>
      <c r="AD776" s="72" t="n"/>
      <c r="AE776" s="72" t="n"/>
      <c r="AF776" s="72" t="n"/>
      <c r="AG776" s="72" t="n"/>
      <c r="AH776" s="72" t="n"/>
      <c r="AI776" s="72" t="n"/>
      <c r="AJ776" s="72" t="n"/>
      <c r="AK776" s="72" t="n"/>
      <c r="AL776" s="72" t="n"/>
      <c r="AM776" s="72" t="n"/>
      <c r="AN776" s="72" t="n"/>
      <c r="AO776" s="72" t="n"/>
      <c r="AP776" s="70">
        <f>COUNTIF(K776:AO776,"&gt;=0")</f>
        <v/>
      </c>
      <c r="AQ776" s="70">
        <f>IF(AP776&gt;0,SUM(K776:AO776),"")</f>
        <v/>
      </c>
      <c r="AR776" s="70">
        <f>IFERROR(VLOOKUP(A776,Climatologia_PP!A:U,9+Precipitacion!$E$2,FALSE),"")</f>
        <v/>
      </c>
      <c r="AS776" s="70">
        <f>IFERROR((AQ776/AR776)*100,"")</f>
        <v/>
      </c>
      <c r="AT776" s="70">
        <f>IFERROR(IF(AND((AQ776*$I$2*100/(AR776*AP776))&gt;100+3.33*AQ776-AR776*AP776/$I$2,AR776&lt;30),IF(100+3.33*AQ776-AR776*AP776/$I$2&gt;200,200,100+3.33*AQ776-AR776*AP776/$I$2),IF((AQ776*$I$2*100/(AR776*AP776))&lt;100+AQ776-3.33*AR776*AP776/$I$2,100+AQ776-3.33*AR776*AP776/$I$2,IF((AQ776*$I$2*100/(AR776*AP776))&gt;200,200,(AQ776*$I$2*100/(AR776*AP776))))),"")</f>
        <v/>
      </c>
      <c r="AU776" s="70">
        <f>IF(AP776&gt;0,MAX(K776:AO776),"")</f>
        <v/>
      </c>
      <c r="AV776" s="70">
        <f>IFERROR(VLOOKUP(A776,Maximos!A:AQ,8+(Precipitacion!$E$2-1)*3,FALSE),"")</f>
        <v/>
      </c>
      <c r="AW776" s="78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>
        <f>IFERROR(AU776-AV776,"NA")</f>
        <v/>
      </c>
    </row>
    <row r="777" ht="15" customHeight="1">
      <c r="A777" s="68" t="n">
        <v>24010570</v>
      </c>
      <c r="B777" s="69" t="inlineStr">
        <is>
          <t>Hato 6</t>
        </is>
      </c>
      <c r="C777" s="69" t="inlineStr">
        <is>
          <t>CAR</t>
        </is>
      </c>
      <c r="D777" s="70" t="n">
        <v>-73.95066667</v>
      </c>
      <c r="E777" s="70" t="n">
        <v>5.224</v>
      </c>
      <c r="F777" s="68" t="n">
        <v>3253</v>
      </c>
      <c r="G777" s="68" t="n">
        <v>25</v>
      </c>
      <c r="H777" s="68" t="n">
        <v>25154</v>
      </c>
      <c r="I777" s="69" t="inlineStr">
        <is>
          <t>Cundinamarca</t>
        </is>
      </c>
      <c r="J777" s="69" t="inlineStr">
        <is>
          <t>Carmen De Carupa</t>
        </is>
      </c>
      <c r="K777" s="72" t="n">
        <v>0.7</v>
      </c>
      <c r="L777" s="72" t="n"/>
      <c r="M777" s="72" t="n"/>
      <c r="N777" s="72" t="n"/>
      <c r="O777" s="72" t="n"/>
      <c r="P777" s="72" t="n">
        <v>0</v>
      </c>
      <c r="Q777" s="72" t="n">
        <v>0</v>
      </c>
      <c r="R777" s="72" t="n"/>
      <c r="S777" s="72" t="n">
        <v>6</v>
      </c>
      <c r="T777" s="72" t="n"/>
      <c r="U777" s="72" t="n"/>
      <c r="V777" s="72" t="n"/>
      <c r="W777" s="72" t="n"/>
      <c r="X777" s="72" t="n"/>
      <c r="Y777" s="95" t="n"/>
      <c r="Z777" s="72" t="n"/>
      <c r="AA777" s="72" t="n"/>
      <c r="AB777" s="72" t="n"/>
      <c r="AC777" s="72" t="n"/>
      <c r="AD777" s="72" t="n"/>
      <c r="AE777" s="72" t="n"/>
      <c r="AF777" s="72" t="n"/>
      <c r="AG777" s="72" t="n"/>
      <c r="AH777" s="72" t="n"/>
      <c r="AI777" s="72" t="n"/>
      <c r="AJ777" s="72" t="n"/>
      <c r="AK777" s="72" t="n"/>
      <c r="AL777" s="72" t="n"/>
      <c r="AM777" s="72" t="n"/>
      <c r="AN777" s="72" t="n"/>
      <c r="AO777" s="72" t="n"/>
      <c r="AP777" s="70">
        <f>COUNTIF(K777:AO777,"&gt;=0")</f>
        <v/>
      </c>
      <c r="AQ777" s="70">
        <f>IF(AP777&gt;0,SUM(K777:AO777),"")</f>
        <v/>
      </c>
      <c r="AR777" s="70">
        <f>IFERROR(VLOOKUP(A777,Climatologia_PP!A:U,9+Precipitacion!$E$2,FALSE),"")</f>
        <v/>
      </c>
      <c r="AS777" s="70">
        <f>IFERROR((AQ777/AR777)*100,"")</f>
        <v/>
      </c>
      <c r="AT777" s="70">
        <f>IFERROR(IF(AND((AQ777*$I$2*100/(AR777*AP777))&gt;100+3.33*AQ777-AR777*AP777/$I$2,AR777&lt;30),IF(100+3.33*AQ777-AR777*AP777/$I$2&gt;200,200,100+3.33*AQ777-AR777*AP777/$I$2),IF((AQ777*$I$2*100/(AR777*AP777))&lt;100+AQ777-3.33*AR777*AP777/$I$2,100+AQ777-3.33*AR777*AP777/$I$2,IF((AQ777*$I$2*100/(AR777*AP777))&gt;200,200,(AQ777*$I$2*100/(AR777*AP777))))),"")</f>
        <v/>
      </c>
      <c r="AU777" s="70">
        <f>IF(AP777&gt;0,MAX(K777:AO777),"")</f>
        <v/>
      </c>
      <c r="AV777" s="70">
        <f>IFERROR(VLOOKUP(A777,Maximos!A:AQ,8+(Precipitacion!$E$2-1)*3,FALSE),"")</f>
        <v/>
      </c>
      <c r="AW777" s="78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>
        <f>IFERROR(AU777-AV777,"NA")</f>
        <v/>
      </c>
    </row>
    <row r="778" ht="15" customHeight="1">
      <c r="A778" s="68" t="n">
        <v>21206320</v>
      </c>
      <c r="B778" s="69" t="inlineStr">
        <is>
          <t>Fortuna</t>
        </is>
      </c>
      <c r="C778" s="69" t="inlineStr">
        <is>
          <t>CAR</t>
        </is>
      </c>
      <c r="D778" s="70" t="n">
        <v>-73.58744444</v>
      </c>
      <c r="E778" s="70" t="n">
        <v>5.260833333</v>
      </c>
      <c r="F778" s="68" t="n">
        <v>2814</v>
      </c>
      <c r="G778" s="68" t="n">
        <v>25</v>
      </c>
      <c r="H778" s="68" t="n">
        <v>25873</v>
      </c>
      <c r="I778" s="69" t="inlineStr">
        <is>
          <t>Cundinamarca</t>
        </is>
      </c>
      <c r="J778" s="69" t="inlineStr">
        <is>
          <t>Villapinzón</t>
        </is>
      </c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95" t="n"/>
      <c r="Z778" s="72" t="n"/>
      <c r="AA778" s="72" t="n"/>
      <c r="AB778" s="72" t="n"/>
      <c r="AC778" s="72" t="n"/>
      <c r="AD778" s="72" t="n"/>
      <c r="AE778" s="72" t="n"/>
      <c r="AF778" s="72" t="n"/>
      <c r="AG778" s="72" t="n"/>
      <c r="AH778" s="72" t="n"/>
      <c r="AI778" s="72" t="n"/>
      <c r="AJ778" s="72" t="n"/>
      <c r="AK778" s="72" t="n"/>
      <c r="AL778" s="72" t="n"/>
      <c r="AM778" s="72" t="n"/>
      <c r="AN778" s="72" t="n"/>
      <c r="AO778" s="72" t="n"/>
      <c r="AP778" s="70">
        <f>COUNTIF(K778:AO778,"&gt;=0")</f>
        <v/>
      </c>
      <c r="AQ778" s="70">
        <f>IF(AP778&gt;0,SUM(K778:AO778),"")</f>
        <v/>
      </c>
      <c r="AR778" s="70">
        <f>IFERROR(VLOOKUP(A778,Climatologia_PP!A:U,9+Precipitacion!$E$2,FALSE),"")</f>
        <v/>
      </c>
      <c r="AS778" s="70">
        <f>IFERROR((AQ778/AR778)*100,"")</f>
        <v/>
      </c>
      <c r="AT778" s="70">
        <f>IFERROR(IF(AND((AQ778*$I$2*100/(AR778*AP778))&gt;100+3.33*AQ778-AR778*AP778/$I$2,AR778&lt;30),IF(100+3.33*AQ778-AR778*AP778/$I$2&gt;200,200,100+3.33*AQ778-AR778*AP778/$I$2),IF((AQ778*$I$2*100/(AR778*AP778))&lt;100+AQ778-3.33*AR778*AP778/$I$2,100+AQ778-3.33*AR778*AP778/$I$2,IF((AQ778*$I$2*100/(AR778*AP778))&gt;200,200,(AQ778*$I$2*100/(AR778*AP778))))),"")</f>
        <v/>
      </c>
      <c r="AU778" s="70">
        <f>IF(AP778&gt;0,MAX(K778:AO778),"")</f>
        <v/>
      </c>
      <c r="AV778" s="70">
        <f>IFERROR(VLOOKUP(A778,Maximos!A:AQ,8+(Precipitacion!$E$2-1)*3,FALSE),"")</f>
        <v/>
      </c>
      <c r="AW778" s="78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>
        <f>IFERROR(AU778-AV778,"NA")</f>
        <v/>
      </c>
    </row>
    <row r="779" ht="15" customHeight="1">
      <c r="A779" s="68" t="n">
        <v>24015150</v>
      </c>
      <c r="B779" s="69" t="inlineStr">
        <is>
          <t>Carrizal</t>
        </is>
      </c>
      <c r="C779" s="69" t="inlineStr">
        <is>
          <t>CAR</t>
        </is>
      </c>
      <c r="D779" s="70" t="n">
        <v>-73.76755556000001</v>
      </c>
      <c r="E779" s="70" t="n">
        <v>5.203944444</v>
      </c>
      <c r="F779" s="68" t="n">
        <v>2885</v>
      </c>
      <c r="G779" s="68" t="n">
        <v>25</v>
      </c>
      <c r="H779" s="68" t="n">
        <v>25772</v>
      </c>
      <c r="I779" s="69" t="inlineStr">
        <is>
          <t>Cundinamarca</t>
        </is>
      </c>
      <c r="J779" s="69" t="inlineStr">
        <is>
          <t>Suesca</t>
        </is>
      </c>
      <c r="K779" s="72" t="n">
        <v>8</v>
      </c>
      <c r="L779" s="72" t="n">
        <v>1</v>
      </c>
      <c r="M779" s="72" t="n">
        <v>1.5</v>
      </c>
      <c r="N779" s="72" t="n">
        <v>1</v>
      </c>
      <c r="O779" s="72" t="n">
        <v>0</v>
      </c>
      <c r="P779" s="72" t="n">
        <v>0</v>
      </c>
      <c r="Q779" s="72" t="n"/>
      <c r="R779" s="72" t="n"/>
      <c r="S779" s="72" t="n">
        <v>4.5</v>
      </c>
      <c r="T779" s="72" t="n"/>
      <c r="U779" s="72" t="n"/>
      <c r="V779" s="72" t="n"/>
      <c r="W779" s="72" t="n"/>
      <c r="X779" s="72" t="n"/>
      <c r="Y779" s="95" t="n"/>
      <c r="Z779" s="72" t="n"/>
      <c r="AA779" s="72" t="n"/>
      <c r="AB779" s="72" t="n"/>
      <c r="AC779" s="72" t="n"/>
      <c r="AD779" s="72" t="n"/>
      <c r="AE779" s="72" t="n"/>
      <c r="AF779" s="72" t="n"/>
      <c r="AG779" s="72" t="n"/>
      <c r="AH779" s="72" t="n"/>
      <c r="AI779" s="72" t="n"/>
      <c r="AJ779" s="72" t="n"/>
      <c r="AK779" s="72" t="n"/>
      <c r="AL779" s="72" t="n"/>
      <c r="AM779" s="72" t="n"/>
      <c r="AN779" s="72" t="n"/>
      <c r="AO779" s="72" t="n"/>
      <c r="AP779" s="70">
        <f>COUNTIF(K779:AO779,"&gt;=0")</f>
        <v/>
      </c>
      <c r="AQ779" s="70">
        <f>IF(AP779&gt;0,SUM(K779:AO779),"")</f>
        <v/>
      </c>
      <c r="AR779" s="70">
        <f>IFERROR(VLOOKUP(A779,Climatologia_PP!A:U,9+Precipitacion!$E$2,FALSE),"")</f>
        <v/>
      </c>
      <c r="AS779" s="70">
        <f>IFERROR((AQ779/AR779)*100,"")</f>
        <v/>
      </c>
      <c r="AT779" s="70">
        <f>IFERROR(IF(AND((AQ779*$I$2*100/(AR779*AP779))&gt;100+3.33*AQ779-AR779*AP779/$I$2,AR779&lt;30),IF(100+3.33*AQ779-AR779*AP779/$I$2&gt;200,200,100+3.33*AQ779-AR779*AP779/$I$2),IF((AQ779*$I$2*100/(AR779*AP779))&lt;100+AQ779-3.33*AR779*AP779/$I$2,100+AQ779-3.33*AR779*AP779/$I$2,IF((AQ779*$I$2*100/(AR779*AP779))&gt;200,200,(AQ779*$I$2*100/(AR779*AP779))))),"")</f>
        <v/>
      </c>
      <c r="AU779" s="70">
        <f>IF(AP779&gt;0,MAX(K779:AO779),"")</f>
        <v/>
      </c>
      <c r="AV779" s="70">
        <f>IFERROR(VLOOKUP(A779,Maximos!A:AQ,8+(Precipitacion!$E$2-1)*3,FALSE),"")</f>
        <v/>
      </c>
      <c r="AW779" s="78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>
        <f>IFERROR(AU779-AV779,"NA")</f>
        <v/>
      </c>
    </row>
    <row r="780" ht="15" customHeight="1">
      <c r="A780" s="68" t="n">
        <v>21205400</v>
      </c>
      <c r="B780" s="69" t="inlineStr">
        <is>
          <t>Checua</t>
        </is>
      </c>
      <c r="C780" s="69" t="inlineStr">
        <is>
          <t>CAR</t>
        </is>
      </c>
      <c r="D780" s="70" t="n">
        <v>-73.86144444</v>
      </c>
      <c r="E780" s="70" t="n">
        <v>5.116861111</v>
      </c>
      <c r="F780" s="68" t="n">
        <v>2603</v>
      </c>
      <c r="G780" s="68" t="n">
        <v>25</v>
      </c>
      <c r="H780" s="68" t="n">
        <v>25486</v>
      </c>
      <c r="I780" s="69" t="inlineStr">
        <is>
          <t>Cundinamarca</t>
        </is>
      </c>
      <c r="J780" s="69" t="inlineStr">
        <is>
          <t>Nemocón</t>
        </is>
      </c>
      <c r="K780" s="72" t="n">
        <v>8.5</v>
      </c>
      <c r="L780" s="72" t="n">
        <v>2.2</v>
      </c>
      <c r="M780" s="72" t="n">
        <v>0.5</v>
      </c>
      <c r="N780" s="72" t="n">
        <v>0</v>
      </c>
      <c r="O780" s="72" t="n">
        <v>0.5</v>
      </c>
      <c r="P780" s="72" t="n">
        <v>0</v>
      </c>
      <c r="Q780" s="72" t="n">
        <v>0.5</v>
      </c>
      <c r="R780" s="72" t="n"/>
      <c r="S780" s="72" t="n"/>
      <c r="T780" s="72" t="n"/>
      <c r="U780" s="72" t="n"/>
      <c r="V780" s="72" t="n"/>
      <c r="W780" s="72" t="n"/>
      <c r="X780" s="72" t="n"/>
      <c r="Y780" s="95" t="n"/>
      <c r="Z780" s="72" t="n"/>
      <c r="AA780" s="72" t="n"/>
      <c r="AB780" s="72" t="n"/>
      <c r="AC780" s="72" t="n"/>
      <c r="AD780" s="72" t="n"/>
      <c r="AE780" s="72" t="n"/>
      <c r="AF780" s="72" t="n"/>
      <c r="AG780" s="72" t="n"/>
      <c r="AH780" s="72" t="n"/>
      <c r="AI780" s="72" t="n"/>
      <c r="AJ780" s="72" t="n"/>
      <c r="AK780" s="72" t="n"/>
      <c r="AL780" s="72" t="n"/>
      <c r="AM780" s="72" t="n"/>
      <c r="AN780" s="72" t="n"/>
      <c r="AO780" s="72" t="n"/>
      <c r="AP780" s="70">
        <f>COUNTIF(K780:AO780,"&gt;=0")</f>
        <v/>
      </c>
      <c r="AQ780" s="70">
        <f>IF(AP780&gt;0,SUM(K780:AO780),"")</f>
        <v/>
      </c>
      <c r="AR780" s="70">
        <f>IFERROR(VLOOKUP(A780,Climatologia_PP!A:U,9+Precipitacion!$E$2,FALSE),"")</f>
        <v/>
      </c>
      <c r="AS780" s="70">
        <f>IFERROR((AQ780/AR780)*100,"")</f>
        <v/>
      </c>
      <c r="AT780" s="70">
        <f>IFERROR(IF(AND((AQ780*$I$2*100/(AR780*AP780))&gt;100+3.33*AQ780-AR780*AP780/$I$2,AR780&lt;30),IF(100+3.33*AQ780-AR780*AP780/$I$2&gt;200,200,100+3.33*AQ780-AR780*AP780/$I$2),IF((AQ780*$I$2*100/(AR780*AP780))&lt;100+AQ780-3.33*AR780*AP780/$I$2,100+AQ780-3.33*AR780*AP780/$I$2,IF((AQ780*$I$2*100/(AR780*AP780))&gt;200,200,(AQ780*$I$2*100/(AR780*AP780))))),"")</f>
        <v/>
      </c>
      <c r="AU780" s="70">
        <f>IF(AP780&gt;0,MAX(K780:AO780),"")</f>
        <v/>
      </c>
      <c r="AV780" s="70">
        <f>IFERROR(VLOOKUP(A780,Maximos!A:AQ,8+(Precipitacion!$E$2-1)*3,FALSE),"")</f>
        <v/>
      </c>
      <c r="AW780" s="78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>
        <f>IFERROR(AU780-AV780,"NA")</f>
        <v/>
      </c>
    </row>
    <row r="781" ht="15" customHeight="1">
      <c r="A781" s="68" t="n">
        <v>23060400</v>
      </c>
      <c r="B781" s="69" t="inlineStr">
        <is>
          <t>Alto de la Rana</t>
        </is>
      </c>
      <c r="C781" s="69" t="inlineStr">
        <is>
          <t>CAR</t>
        </is>
      </c>
      <c r="D781" s="70" t="n">
        <v>-74.54025</v>
      </c>
      <c r="E781" s="70" t="n">
        <v>5.120666667</v>
      </c>
      <c r="F781" s="68" t="n">
        <v>1669</v>
      </c>
      <c r="G781" s="68" t="n">
        <v>25</v>
      </c>
      <c r="H781" s="68" t="n">
        <v>25592</v>
      </c>
      <c r="I781" s="69" t="inlineStr">
        <is>
          <t>Cundinamarca</t>
        </is>
      </c>
      <c r="J781" s="69" t="inlineStr">
        <is>
          <t>Quebradanegra</t>
        </is>
      </c>
      <c r="K781" s="72" t="n">
        <v>0</v>
      </c>
      <c r="L781" s="72" t="n">
        <v>6</v>
      </c>
      <c r="M781" s="72" t="n">
        <v>0</v>
      </c>
      <c r="N781" s="72" t="n">
        <v>0</v>
      </c>
      <c r="O781" s="72" t="n">
        <v>0</v>
      </c>
      <c r="P781" s="72" t="n">
        <v>0</v>
      </c>
      <c r="Q781" s="72" t="n">
        <v>0</v>
      </c>
      <c r="R781" s="72" t="n">
        <v>5.9</v>
      </c>
      <c r="S781" s="72" t="n">
        <v>0</v>
      </c>
      <c r="T781" s="72" t="n"/>
      <c r="U781" s="72" t="n"/>
      <c r="V781" s="72" t="n"/>
      <c r="W781" s="72" t="n"/>
      <c r="X781" s="72" t="n"/>
      <c r="Y781" s="95" t="n"/>
      <c r="Z781" s="72" t="n"/>
      <c r="AA781" s="72" t="n"/>
      <c r="AB781" s="72" t="n"/>
      <c r="AC781" s="72" t="n"/>
      <c r="AD781" s="72" t="n"/>
      <c r="AE781" s="72" t="n"/>
      <c r="AF781" s="72" t="n"/>
      <c r="AG781" s="72" t="n"/>
      <c r="AH781" s="72" t="n"/>
      <c r="AI781" s="72" t="n"/>
      <c r="AJ781" s="72" t="n"/>
      <c r="AK781" s="72" t="n"/>
      <c r="AL781" s="72" t="n"/>
      <c r="AM781" s="72" t="n"/>
      <c r="AN781" s="72" t="n"/>
      <c r="AO781" s="72" t="n"/>
      <c r="AP781" s="70">
        <f>COUNTIF(K781:AO781,"&gt;=0")</f>
        <v/>
      </c>
      <c r="AQ781" s="70">
        <f>IF(AP781&gt;0,SUM(K781:AO781),"")</f>
        <v/>
      </c>
      <c r="AR781" s="70">
        <f>IFERROR(VLOOKUP(A781,Climatologia_PP!A:U,9+Precipitacion!$E$2,FALSE),"")</f>
        <v/>
      </c>
      <c r="AS781" s="70">
        <f>IFERROR((AQ781/AR781)*100,"")</f>
        <v/>
      </c>
      <c r="AT781" s="70">
        <f>IFERROR(IF(AND((AQ781*$I$2*100/(AR781*AP781))&gt;100+3.33*AQ781-AR781*AP781/$I$2,AR781&lt;30),IF(100+3.33*AQ781-AR781*AP781/$I$2&gt;200,200,100+3.33*AQ781-AR781*AP781/$I$2),IF((AQ781*$I$2*100/(AR781*AP781))&lt;100+AQ781-3.33*AR781*AP781/$I$2,100+AQ781-3.33*AR781*AP781/$I$2,IF((AQ781*$I$2*100/(AR781*AP781))&gt;200,200,(AQ781*$I$2*100/(AR781*AP781))))),"")</f>
        <v/>
      </c>
      <c r="AU781" s="70">
        <f>IF(AP781&gt;0,MAX(K781:AO781),"")</f>
        <v/>
      </c>
      <c r="AV781" s="70">
        <f>IFERROR(VLOOKUP(A781,Maximos!A:AQ,8+(Precipitacion!$E$2-1)*3,FALSE),"")</f>
        <v/>
      </c>
      <c r="AW781" s="78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>
        <f>IFERROR(AU781-AV781,"NA")</f>
        <v/>
      </c>
    </row>
    <row r="782" ht="15" customHeight="1">
      <c r="A782" s="68" t="n">
        <v>21200770</v>
      </c>
      <c r="B782" s="69" t="inlineStr">
        <is>
          <t>Torca</t>
        </is>
      </c>
      <c r="C782" s="69" t="inlineStr">
        <is>
          <t>CAR</t>
        </is>
      </c>
      <c r="D782" s="70" t="n">
        <v>-74.02808333</v>
      </c>
      <c r="E782" s="70" t="n">
        <v>4.790861111</v>
      </c>
      <c r="F782" s="68" t="n">
        <v>2596</v>
      </c>
      <c r="G782" s="68" t="n">
        <v>11</v>
      </c>
      <c r="H782" s="68" t="n">
        <v>11001</v>
      </c>
      <c r="I782" s="69" t="inlineStr">
        <is>
          <t>Bogotá, D.C.</t>
        </is>
      </c>
      <c r="J782" s="69" t="inlineStr">
        <is>
          <t>Bogotá, D.C.</t>
        </is>
      </c>
      <c r="K782" s="72" t="n">
        <v>0.4</v>
      </c>
      <c r="L782" s="72" t="n">
        <v>0</v>
      </c>
      <c r="M782" s="72" t="n">
        <v>0</v>
      </c>
      <c r="N782" s="72" t="n">
        <v>0</v>
      </c>
      <c r="O782" s="72" t="n">
        <v>0</v>
      </c>
      <c r="P782" s="72" t="n">
        <v>0</v>
      </c>
      <c r="Q782" s="72" t="n">
        <v>0</v>
      </c>
      <c r="R782" s="72" t="n">
        <v>0</v>
      </c>
      <c r="S782" s="72" t="n">
        <v>0</v>
      </c>
      <c r="T782" s="72" t="n"/>
      <c r="U782" s="72" t="n"/>
      <c r="V782" s="72" t="n"/>
      <c r="W782" s="72" t="n"/>
      <c r="X782" s="72" t="n"/>
      <c r="Y782" s="95" t="n"/>
      <c r="Z782" s="72" t="n"/>
      <c r="AA782" s="72" t="n"/>
      <c r="AB782" s="72" t="n"/>
      <c r="AC782" s="72" t="n"/>
      <c r="AD782" s="72" t="n"/>
      <c r="AE782" s="72" t="n"/>
      <c r="AF782" s="72" t="n"/>
      <c r="AG782" s="72" t="n"/>
      <c r="AH782" s="72" t="n"/>
      <c r="AI782" s="72" t="n"/>
      <c r="AJ782" s="72" t="n"/>
      <c r="AK782" s="72" t="n"/>
      <c r="AL782" s="72" t="n"/>
      <c r="AM782" s="72" t="n"/>
      <c r="AN782" s="72" t="n"/>
      <c r="AO782" s="72" t="n"/>
      <c r="AP782" s="70">
        <f>COUNTIF(K782:AO782,"&gt;=0")</f>
        <v/>
      </c>
      <c r="AQ782" s="70">
        <f>IF(AP782&gt;0,SUM(K782:AO782),"")</f>
        <v/>
      </c>
      <c r="AR782" s="70">
        <f>IFERROR(VLOOKUP(A782,Climatologia_PP!A:U,9+Precipitacion!$E$2,FALSE),"")</f>
        <v/>
      </c>
      <c r="AS782" s="70">
        <f>IFERROR((AQ782/AR782)*100,"")</f>
        <v/>
      </c>
      <c r="AT782" s="70">
        <f>IFERROR(IF(AND((AQ782*$I$2*100/(AR782*AP782))&gt;100+3.33*AQ782-AR782*AP782/$I$2,AR782&lt;30),IF(100+3.33*AQ782-AR782*AP782/$I$2&gt;200,200,100+3.33*AQ782-AR782*AP782/$I$2),IF((AQ782*$I$2*100/(AR782*AP782))&lt;100+AQ782-3.33*AR782*AP782/$I$2,100+AQ782-3.33*AR782*AP782/$I$2,IF((AQ782*$I$2*100/(AR782*AP782))&gt;200,200,(AQ782*$I$2*100/(AR782*AP782))))),"")</f>
        <v/>
      </c>
      <c r="AU782" s="70">
        <f>IF(AP782&gt;0,MAX(K782:AO782),"")</f>
        <v/>
      </c>
      <c r="AV782" s="70">
        <f>IFERROR(VLOOKUP(A782,Maximos!A:AQ,8+(Precipitacion!$E$2-1)*3,FALSE),"")</f>
        <v/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>
        <f>IFERROR(AU782-AV782,"NA")</f>
        <v/>
      </c>
    </row>
    <row r="783" ht="15" customHeight="1">
      <c r="A783" s="68" t="n">
        <v>21230070</v>
      </c>
      <c r="B783" s="69" t="inlineStr">
        <is>
          <t>San Juan de Rioseco</t>
        </is>
      </c>
      <c r="C783" s="69" t="inlineStr">
        <is>
          <t>CAR</t>
        </is>
      </c>
      <c r="D783" s="70" t="n">
        <v>-74.62283333000001</v>
      </c>
      <c r="E783" s="70" t="n">
        <v>4.85127778</v>
      </c>
      <c r="F783" s="68" t="n">
        <v>1364</v>
      </c>
      <c r="G783" s="68" t="n">
        <v>25</v>
      </c>
      <c r="H783" s="68" t="n">
        <v>25662</v>
      </c>
      <c r="I783" s="69" t="inlineStr">
        <is>
          <t>Cundinamarca</t>
        </is>
      </c>
      <c r="J783" s="69" t="inlineStr">
        <is>
          <t>San Juan De Rioseco</t>
        </is>
      </c>
      <c r="K783" s="72" t="n">
        <v>0</v>
      </c>
      <c r="L783" s="72" t="n">
        <v>2</v>
      </c>
      <c r="M783" s="72" t="n">
        <v>0</v>
      </c>
      <c r="N783" s="72" t="n">
        <v>0</v>
      </c>
      <c r="O783" s="72" t="n">
        <v>0</v>
      </c>
      <c r="P783" s="72" t="n">
        <v>0</v>
      </c>
      <c r="Q783" s="72" t="n">
        <v>0</v>
      </c>
      <c r="R783" s="72" t="n">
        <v>0</v>
      </c>
      <c r="S783" s="72" t="n">
        <v>0</v>
      </c>
      <c r="T783" s="72" t="n"/>
      <c r="U783" s="72" t="n"/>
      <c r="V783" s="72" t="n"/>
      <c r="W783" s="72" t="n"/>
      <c r="X783" s="72" t="n"/>
      <c r="Y783" s="95" t="n"/>
      <c r="Z783" s="72" t="n"/>
      <c r="AA783" s="72" t="n"/>
      <c r="AB783" s="72" t="n"/>
      <c r="AC783" s="72" t="n"/>
      <c r="AD783" s="72" t="n"/>
      <c r="AE783" s="72" t="n"/>
      <c r="AF783" s="72" t="n"/>
      <c r="AG783" s="72" t="n"/>
      <c r="AH783" s="72" t="n"/>
      <c r="AI783" s="72" t="n"/>
      <c r="AJ783" s="72" t="n"/>
      <c r="AK783" s="72" t="n"/>
      <c r="AL783" s="72" t="n"/>
      <c r="AM783" s="72" t="n"/>
      <c r="AN783" s="72" t="n"/>
      <c r="AO783" s="72" t="n"/>
      <c r="AP783" s="70">
        <f>COUNTIF(K783:AO783,"&gt;=0")</f>
        <v/>
      </c>
      <c r="AQ783" s="70">
        <f>IF(AP783&gt;0,SUM(K783:AO783),"")</f>
        <v/>
      </c>
      <c r="AR783" s="70">
        <f>IFERROR(VLOOKUP(A783,Climatologia_PP!A:U,9+Precipitacion!$E$2,FALSE),"")</f>
        <v/>
      </c>
      <c r="AS783" s="70">
        <f>IFERROR((AQ783/AR783)*100,"")</f>
        <v/>
      </c>
      <c r="AT783" s="70">
        <f>IFERROR(IF(AND((AQ783*$I$2*100/(AR783*AP783))&gt;100+3.33*AQ783-AR783*AP783/$I$2,AR783&lt;30),IF(100+3.33*AQ783-AR783*AP783/$I$2&gt;200,200,100+3.33*AQ783-AR783*AP783/$I$2),IF((AQ783*$I$2*100/(AR783*AP783))&lt;100+AQ783-3.33*AR783*AP783/$I$2,100+AQ783-3.33*AR783*AP783/$I$2,IF((AQ783*$I$2*100/(AR783*AP783))&gt;200,200,(AQ783*$I$2*100/(AR783*AP783))))),"")</f>
        <v/>
      </c>
      <c r="AU783" s="70">
        <f>IF(AP783&gt;0,MAX(K783:AO783),"")</f>
        <v/>
      </c>
      <c r="AV783" s="70">
        <f>IFERROR(VLOOKUP(A783,Maximos!A:AQ,8+(Precipitacion!$E$2-1)*3,FALSE),"")</f>
        <v/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>
        <f>IFERROR(AU783-AV783,"NA")</f>
        <v/>
      </c>
    </row>
    <row r="784" ht="15" customHeight="1">
      <c r="A784" s="68" t="n">
        <v>24015340</v>
      </c>
      <c r="B784" s="69" t="inlineStr">
        <is>
          <t>Represa El Hato</t>
        </is>
      </c>
      <c r="C784" s="69" t="inlineStr">
        <is>
          <t>CAR</t>
        </is>
      </c>
      <c r="D784" s="70" t="n">
        <v>-73.9051</v>
      </c>
      <c r="E784" s="70" t="n">
        <v>5.30369</v>
      </c>
      <c r="F784" s="68" t="n">
        <v>2849</v>
      </c>
      <c r="G784" s="68" t="n">
        <v>25</v>
      </c>
      <c r="H784" s="68" t="n">
        <v>25154</v>
      </c>
      <c r="I784" s="69" t="inlineStr">
        <is>
          <t>Cundinamarca</t>
        </is>
      </c>
      <c r="J784" s="69" t="inlineStr">
        <is>
          <t>Carmen De Carupa</t>
        </is>
      </c>
      <c r="K784" s="72" t="n">
        <v>2.3</v>
      </c>
      <c r="L784" s="72" t="n">
        <v>1.6</v>
      </c>
      <c r="M784" s="72" t="n">
        <v>0</v>
      </c>
      <c r="N784" s="72" t="n">
        <v>0</v>
      </c>
      <c r="O784" s="72" t="n">
        <v>0</v>
      </c>
      <c r="P784" s="72" t="n">
        <v>0</v>
      </c>
      <c r="Q784" s="72" t="n">
        <v>0</v>
      </c>
      <c r="R784" s="72" t="n">
        <v>0.4</v>
      </c>
      <c r="S784" s="72" t="n">
        <v>5.3</v>
      </c>
      <c r="T784" s="72" t="n"/>
      <c r="U784" s="72" t="n"/>
      <c r="V784" s="72" t="n"/>
      <c r="W784" s="72" t="n"/>
      <c r="X784" s="72" t="n"/>
      <c r="Y784" s="95" t="n"/>
      <c r="Z784" s="72" t="n"/>
      <c r="AA784" s="72" t="n"/>
      <c r="AB784" s="72" t="n"/>
      <c r="AC784" s="72" t="n"/>
      <c r="AD784" s="72" t="n"/>
      <c r="AE784" s="72" t="n"/>
      <c r="AF784" s="72" t="n"/>
      <c r="AG784" s="72" t="n"/>
      <c r="AH784" s="72" t="n"/>
      <c r="AI784" s="72" t="n"/>
      <c r="AJ784" s="72" t="n"/>
      <c r="AK784" s="72" t="n"/>
      <c r="AL784" s="72" t="n"/>
      <c r="AM784" s="72" t="n"/>
      <c r="AN784" s="72" t="n"/>
      <c r="AO784" s="72" t="n"/>
      <c r="AP784" s="70">
        <f>COUNTIF(K784:AO784,"&gt;=0")</f>
        <v/>
      </c>
      <c r="AQ784" s="70">
        <f>IF(AP784&gt;0,SUM(K784:AO784),"")</f>
        <v/>
      </c>
      <c r="AR784" s="70">
        <f>IFERROR(VLOOKUP(A784,Climatologia_PP!A:U,9+Precipitacion!$E$2,FALSE),"")</f>
        <v/>
      </c>
      <c r="AS784" s="70">
        <f>IFERROR((AQ784/AR784)*100,"")</f>
        <v/>
      </c>
      <c r="AT784" s="70">
        <f>IFERROR(IF(AND((AQ784*$I$2*100/(AR784*AP784))&gt;100+3.33*AQ784-AR784*AP784/$I$2,AR784&lt;30),IF(100+3.33*AQ784-AR784*AP784/$I$2&gt;200,200,100+3.33*AQ784-AR784*AP784/$I$2),IF((AQ784*$I$2*100/(AR784*AP784))&lt;100+AQ784-3.33*AR784*AP784/$I$2,100+AQ784-3.33*AR784*AP784/$I$2,IF((AQ784*$I$2*100/(AR784*AP784))&gt;200,200,(AQ784*$I$2*100/(AR784*AP784))))),"")</f>
        <v/>
      </c>
      <c r="AU784" s="70">
        <f>IF(AP784&gt;0,MAX(K784:AO784),"")</f>
        <v/>
      </c>
      <c r="AV784" s="70">
        <f>IFERROR(VLOOKUP(A784,Maximos!A:AQ,8+(Precipitacion!$E$2-1)*3,FALSE),"")</f>
        <v/>
      </c>
      <c r="AW784" s="78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>
        <f>IFERROR(AU784-AV784,"NA")</f>
        <v/>
      </c>
    </row>
    <row r="785" ht="15" customHeight="1">
      <c r="A785" s="96" t="n">
        <v>2612500038</v>
      </c>
      <c r="B785" s="97" t="inlineStr">
        <is>
          <t>CRQ</t>
        </is>
      </c>
      <c r="C785" s="97" t="inlineStr">
        <is>
          <t>CRQ</t>
        </is>
      </c>
      <c r="D785" s="98" t="n">
        <v>-75.663611</v>
      </c>
      <c r="E785" s="98" t="n">
        <v>4.556111</v>
      </c>
      <c r="F785" s="96" t="n">
        <v>1550</v>
      </c>
      <c r="G785" s="96" t="n">
        <v>63</v>
      </c>
      <c r="H785" s="96" t="n">
        <v>63001</v>
      </c>
      <c r="I785" s="97" t="inlineStr">
        <is>
          <t>Quindío</t>
        </is>
      </c>
      <c r="J785" s="99" t="inlineStr">
        <is>
          <t>Armenia</t>
        </is>
      </c>
      <c r="K785" s="100" t="n">
        <v>4.5</v>
      </c>
      <c r="L785" s="100" t="n">
        <v>0</v>
      </c>
      <c r="M785" s="100" t="n">
        <v>0</v>
      </c>
      <c r="N785" s="100" t="n">
        <v>0</v>
      </c>
      <c r="O785" s="100" t="n">
        <v>0</v>
      </c>
      <c r="P785" s="100" t="n">
        <v>0</v>
      </c>
      <c r="Q785" s="100" t="n">
        <v>0</v>
      </c>
      <c r="R785" s="100" t="n">
        <v>0</v>
      </c>
      <c r="S785" s="100" t="n">
        <v>0.3</v>
      </c>
      <c r="T785" s="100" t="n"/>
      <c r="U785" s="100" t="n"/>
      <c r="V785" s="100" t="n"/>
      <c r="W785" s="100" t="n"/>
      <c r="X785" s="100" t="n"/>
      <c r="Y785" s="100" t="n"/>
      <c r="Z785" s="100" t="n"/>
      <c r="AA785" s="100" t="n"/>
      <c r="AB785" s="100" t="n"/>
      <c r="AC785" s="100" t="n"/>
      <c r="AD785" s="100" t="n"/>
      <c r="AE785" s="100" t="n"/>
      <c r="AF785" s="100" t="n"/>
      <c r="AG785" s="100" t="n"/>
      <c r="AH785" s="100" t="n"/>
      <c r="AI785" s="100" t="n"/>
      <c r="AJ785" s="100" t="n"/>
      <c r="AK785" s="100" t="n"/>
      <c r="AL785" s="100" t="n"/>
      <c r="AM785" s="100" t="n"/>
      <c r="AN785" s="100" t="n"/>
      <c r="AO785" s="100" t="n"/>
      <c r="AP785" s="70">
        <f>COUNTIF(K785:AO785,"&gt;=0")</f>
        <v/>
      </c>
      <c r="AQ785" s="70">
        <f>IF(AP785&gt;0,SUM(K785:AO785),"")</f>
        <v/>
      </c>
      <c r="AR785" s="70">
        <f>IFERROR(VLOOKUP(A785,Climatologia_PP!A:U,9+Precipitacion!$E$2,FALSE),"")</f>
        <v/>
      </c>
      <c r="AS785" s="70">
        <f>IFERROR((AQ785/AR785)*100,"")</f>
        <v/>
      </c>
      <c r="AT785" s="70">
        <f>IFERROR(IF(AND((AQ785*$I$2*100/(AR785*AP785))&gt;100+3.33*AQ785-AR785*AP785/$I$2,AR785&lt;30),IF(100+3.33*AQ785-AR785*AP785/$I$2&gt;200,200,100+3.33*AQ785-AR785*AP785/$I$2),IF((AQ785*$I$2*100/(AR785*AP785))&lt;100+AQ785-3.33*AR785*AP785/$I$2,100+AQ785-3.33*AR785*AP785/$I$2,IF((AQ785*$I$2*100/(AR785*AP785))&gt;200,200,(AQ785*$I$2*100/(AR785*AP785))))),"")</f>
        <v/>
      </c>
      <c r="AU785" s="70">
        <f>IF(AP785&gt;0,MAX(K785:AO785),"")</f>
        <v/>
      </c>
      <c r="AV785" s="70">
        <f>IFERROR(VLOOKUP(A785,Maximos!A:AQ,8+(Precipitacion!$E$2-1)*3,FALSE),"")</f>
        <v/>
      </c>
      <c r="AW785" s="78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>
        <f>IFERROR(AU785-AV785,"NA")</f>
        <v/>
      </c>
    </row>
    <row r="786" ht="15" customHeight="1">
      <c r="A786" s="68" t="n">
        <v>26125760</v>
      </c>
      <c r="B786" s="69" t="inlineStr">
        <is>
          <t>Peñas Blancas</t>
        </is>
      </c>
      <c r="C786" s="69" t="inlineStr">
        <is>
          <t>CRQ</t>
        </is>
      </c>
      <c r="D786" s="70" t="n">
        <v>-75.635278</v>
      </c>
      <c r="E786" s="70" t="n">
        <v>4.481667</v>
      </c>
      <c r="F786" s="68" t="n">
        <v>1573</v>
      </c>
      <c r="G786" s="68" t="n">
        <v>63</v>
      </c>
      <c r="H786" s="68" t="n">
        <v>63130</v>
      </c>
      <c r="I786" s="69" t="inlineStr">
        <is>
          <t>Quindío</t>
        </is>
      </c>
      <c r="J786" s="76" t="inlineStr">
        <is>
          <t>Calarcá</t>
        </is>
      </c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  <c r="Z786" s="72" t="n"/>
      <c r="AA786" s="72" t="n"/>
      <c r="AB786" s="72" t="n"/>
      <c r="AC786" s="72" t="n"/>
      <c r="AD786" s="72" t="n"/>
      <c r="AE786" s="72" t="n"/>
      <c r="AF786" s="72" t="n"/>
      <c r="AG786" s="72" t="n"/>
      <c r="AH786" s="72" t="n"/>
      <c r="AI786" s="72" t="n"/>
      <c r="AJ786" s="72" t="n"/>
      <c r="AK786" s="72" t="n"/>
      <c r="AL786" s="72" t="n"/>
      <c r="AM786" s="72" t="n"/>
      <c r="AN786" s="72" t="n"/>
      <c r="AO786" s="72" t="n"/>
      <c r="AP786" s="70">
        <f>COUNTIF(K786:AO786,"&gt;=0")</f>
        <v/>
      </c>
      <c r="AQ786" s="70">
        <f>IF(AP786&gt;0,SUM(K786:AO786),"")</f>
        <v/>
      </c>
      <c r="AR786" s="70">
        <f>IFERROR(VLOOKUP(A786,Climatologia_PP!A:U,9+Precipitacion!$E$2,FALSE),"")</f>
        <v/>
      </c>
      <c r="AS786" s="70">
        <f>IFERROR((AQ786/AR786)*100,"")</f>
        <v/>
      </c>
      <c r="AT786" s="70">
        <f>IFERROR(IF(AND((AQ786*$I$2*100/(AR786*AP786))&gt;100+3.33*AQ786-AR786*AP786/$I$2,AR786&lt;30),IF(100+3.33*AQ786-AR786*AP786/$I$2&gt;200,200,100+3.33*AQ786-AR786*AP786/$I$2),IF((AQ786*$I$2*100/(AR786*AP786))&lt;100+AQ786-3.33*AR786*AP786/$I$2,100+AQ786-3.33*AR786*AP786/$I$2,IF((AQ786*$I$2*100/(AR786*AP786))&gt;200,200,(AQ786*$I$2*100/(AR786*AP786))))),"")</f>
        <v/>
      </c>
      <c r="AU786" s="70">
        <f>IF(AP786&gt;0,MAX(K786:AO786),"")</f>
        <v/>
      </c>
      <c r="AV786" s="70">
        <f>IFERROR(VLOOKUP(A786,Maximos!A:AQ,8+(Precipitacion!$E$2-1)*3,FALSE),"")</f>
        <v/>
      </c>
      <c r="AW786" s="78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>
        <f>IFERROR(AU786-AV786,"NA")</f>
        <v/>
      </c>
    </row>
    <row r="787" ht="15" customHeight="1">
      <c r="A787" s="68" t="n">
        <v>26125260</v>
      </c>
      <c r="B787" s="69" t="inlineStr">
        <is>
          <t>Centro de la Guadua</t>
        </is>
      </c>
      <c r="C787" s="69" t="inlineStr">
        <is>
          <t>CRQ</t>
        </is>
      </c>
      <c r="D787" s="70" t="n">
        <v>-75.715833</v>
      </c>
      <c r="E787" s="70" t="n">
        <v>4.401944</v>
      </c>
      <c r="F787" s="68" t="n">
        <v>1212</v>
      </c>
      <c r="G787" s="68" t="n">
        <v>63</v>
      </c>
      <c r="H787" s="68" t="n">
        <v>63212</v>
      </c>
      <c r="I787" s="69" t="inlineStr">
        <is>
          <t>Quindío</t>
        </is>
      </c>
      <c r="J787" s="76" t="inlineStr">
        <is>
          <t>Córdoba</t>
        </is>
      </c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  <c r="AC787" s="72" t="n"/>
      <c r="AD787" s="72" t="n"/>
      <c r="AE787" s="72" t="n"/>
      <c r="AF787" s="72" t="n"/>
      <c r="AG787" s="72" t="n"/>
      <c r="AH787" s="72" t="n"/>
      <c r="AI787" s="72" t="n"/>
      <c r="AJ787" s="72" t="n"/>
      <c r="AK787" s="72" t="n"/>
      <c r="AL787" s="72" t="n"/>
      <c r="AM787" s="72" t="n"/>
      <c r="AN787" s="72" t="n"/>
      <c r="AO787" s="72" t="n"/>
      <c r="AP787" s="70">
        <f>COUNTIF(K787:AO787,"&gt;=0")</f>
        <v/>
      </c>
      <c r="AQ787" s="70">
        <f>IF(AP787&gt;0,SUM(K787:AO787),"")</f>
        <v/>
      </c>
      <c r="AR787" s="70">
        <f>IFERROR(VLOOKUP(A787,Climatologia_PP!A:U,9+Precipitacion!$E$2,FALSE),"")</f>
        <v/>
      </c>
      <c r="AS787" s="70">
        <f>IFERROR((AQ787/AR787)*100,"")</f>
        <v/>
      </c>
      <c r="AT787" s="70">
        <f>IFERROR(IF(AND((AQ787*$I$2*100/(AR787*AP787))&gt;100+3.33*AQ787-AR787*AP787/$I$2,AR787&lt;30),IF(100+3.33*AQ787-AR787*AP787/$I$2&gt;200,200,100+3.33*AQ787-AR787*AP787/$I$2),IF((AQ787*$I$2*100/(AR787*AP787))&lt;100+AQ787-3.33*AR787*AP787/$I$2,100+AQ787-3.33*AR787*AP787/$I$2,IF((AQ787*$I$2*100/(AR787*AP787))&gt;200,200,(AQ787*$I$2*100/(AR787*AP787))))),"")</f>
        <v/>
      </c>
      <c r="AU787" s="70">
        <f>IF(AP787&gt;0,MAX(K787:AO787),"")</f>
        <v/>
      </c>
      <c r="AV787" s="70">
        <f>IFERROR(VLOOKUP(A787,Maximos!A:AQ,8+(Precipitacion!$E$2-1)*3,FALSE),"")</f>
        <v/>
      </c>
      <c r="AW787" s="78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>
        <f>IFERROR(AU787-AV787,"NA")</f>
        <v/>
      </c>
    </row>
    <row r="788" ht="15" customHeight="1">
      <c r="A788" s="68" t="n">
        <v>2612500212</v>
      </c>
      <c r="B788" s="69" t="inlineStr">
        <is>
          <t>Bremen</t>
        </is>
      </c>
      <c r="C788" s="69" t="inlineStr">
        <is>
          <t>CRQ</t>
        </is>
      </c>
      <c r="D788" s="70" t="n">
        <v>-75.61583299999999</v>
      </c>
      <c r="E788" s="70" t="n">
        <v>4.668889</v>
      </c>
      <c r="F788" s="68" t="n">
        <v>2040</v>
      </c>
      <c r="G788" s="68" t="n">
        <v>63</v>
      </c>
      <c r="H788" s="68" t="n">
        <v>63272</v>
      </c>
      <c r="I788" s="69" t="inlineStr">
        <is>
          <t>Quindío</t>
        </is>
      </c>
      <c r="J788" s="76" t="inlineStr">
        <is>
          <t>Filandia</t>
        </is>
      </c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  <c r="Z788" s="72" t="n"/>
      <c r="AA788" s="72" t="n"/>
      <c r="AB788" s="72" t="n"/>
      <c r="AC788" s="72" t="n"/>
      <c r="AD788" s="72" t="n"/>
      <c r="AE788" s="72" t="n"/>
      <c r="AF788" s="72" t="n"/>
      <c r="AG788" s="72" t="n"/>
      <c r="AH788" s="72" t="n"/>
      <c r="AI788" s="72" t="n"/>
      <c r="AJ788" s="72" t="n"/>
      <c r="AK788" s="72" t="n"/>
      <c r="AL788" s="72" t="n"/>
      <c r="AM788" s="72" t="n"/>
      <c r="AN788" s="72" t="n"/>
      <c r="AO788" s="72" t="n"/>
      <c r="AP788" s="70">
        <f>COUNTIF(K788:AO788,"&gt;=0")</f>
        <v/>
      </c>
      <c r="AQ788" s="70">
        <f>IF(AP788&gt;0,SUM(K788:AO788),"")</f>
        <v/>
      </c>
      <c r="AR788" s="70">
        <f>IFERROR(VLOOKUP(A788,Climatologia_PP!A:U,9+Precipitacion!$E$2,FALSE),"")</f>
        <v/>
      </c>
      <c r="AS788" s="70">
        <f>IFERROR((AQ788/AR788)*100,"")</f>
        <v/>
      </c>
      <c r="AT788" s="70">
        <f>IFERROR(IF(AND((AQ788*$I$2*100/(AR788*AP788))&gt;100+3.33*AQ788-AR788*AP788/$I$2,AR788&lt;30),IF(100+3.33*AQ788-AR788*AP788/$I$2&gt;200,200,100+3.33*AQ788-AR788*AP788/$I$2),IF((AQ788*$I$2*100/(AR788*AP788))&lt;100+AQ788-3.33*AR788*AP788/$I$2,100+AQ788-3.33*AR788*AP788/$I$2,IF((AQ788*$I$2*100/(AR788*AP788))&gt;200,200,(AQ788*$I$2*100/(AR788*AP788))))),"")</f>
        <v/>
      </c>
      <c r="AU788" s="70">
        <f>IF(AP788&gt;0,MAX(K788:AO788),"")</f>
        <v/>
      </c>
      <c r="AV788" s="70">
        <f>IFERROR(VLOOKUP(A788,Maximos!A:AQ,8+(Precipitacion!$E$2-1)*3,FALSE),"")</f>
        <v/>
      </c>
      <c r="AW788" s="78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>
        <f>IFERROR(AU788-AV788,"NA")</f>
        <v/>
      </c>
    </row>
    <row r="789" ht="15" customHeight="1">
      <c r="A789" s="68" t="n">
        <v>26120000</v>
      </c>
      <c r="B789" s="77" t="inlineStr">
        <is>
          <t>El Cairo</t>
        </is>
      </c>
      <c r="C789" s="77" t="inlineStr">
        <is>
          <t>CRQ</t>
        </is>
      </c>
      <c r="D789" s="70" t="n">
        <v>-75.6697974920656</v>
      </c>
      <c r="E789" s="70" t="n">
        <v>4.2509709221264</v>
      </c>
      <c r="F789" s="68" t="n"/>
      <c r="G789" s="68" t="n">
        <v>63</v>
      </c>
      <c r="H789" s="68" t="n">
        <v>63302</v>
      </c>
      <c r="I789" s="69" t="inlineStr">
        <is>
          <t>Quindío</t>
        </is>
      </c>
      <c r="J789" s="76" t="inlineStr">
        <is>
          <t>Génova</t>
        </is>
      </c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2" t="n"/>
      <c r="AF789" s="72" t="n"/>
      <c r="AG789" s="72" t="n"/>
      <c r="AH789" s="72" t="n"/>
      <c r="AI789" s="72" t="n"/>
      <c r="AJ789" s="72" t="n"/>
      <c r="AK789" s="72" t="n"/>
      <c r="AL789" s="72" t="n"/>
      <c r="AM789" s="72" t="n"/>
      <c r="AN789" s="72" t="n"/>
      <c r="AO789" s="72" t="n"/>
      <c r="AP789" s="70">
        <f>COUNTIF(K789:AO789,"&gt;=0")</f>
        <v/>
      </c>
      <c r="AQ789" s="70">
        <f>IF(AP789&gt;0,SUM(K789:AO789),"")</f>
        <v/>
      </c>
      <c r="AR789" s="70">
        <f>IFERROR(VLOOKUP(A789,Climatologia_PP!A:U,9+Precipitacion!$E$2,FALSE),"")</f>
        <v/>
      </c>
      <c r="AS789" s="70">
        <f>IFERROR((AQ789/AR789)*100,"")</f>
        <v/>
      </c>
      <c r="AT789" s="70">
        <f>IFERROR(IF(AND((AQ789*$I$2*100/(AR789*AP789))&gt;100+3.33*AQ789-AR789*AP789/$I$2,AR789&lt;30),IF(100+3.33*AQ789-AR789*AP789/$I$2&gt;200,200,100+3.33*AQ789-AR789*AP789/$I$2),IF((AQ789*$I$2*100/(AR789*AP789))&lt;100+AQ789-3.33*AR789*AP789/$I$2,100+AQ789-3.33*AR789*AP789/$I$2,IF((AQ789*$I$2*100/(AR789*AP789))&gt;200,200,(AQ789*$I$2*100/(AR789*AP789))))),"")</f>
        <v/>
      </c>
      <c r="AU789" s="70">
        <f>IF(AP789&gt;0,MAX(K789:AO789),"")</f>
        <v/>
      </c>
      <c r="AV789" s="70">
        <f>IFERROR(VLOOKUP(A789,Maximos!A:AQ,8+(Precipitacion!$E$2-1)*3,FALSE),"")</f>
        <v/>
      </c>
      <c r="AW789" s="78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>
        <f>IFERROR(AU789-AV789,"NA")</f>
        <v/>
      </c>
    </row>
    <row r="790" ht="15" customHeight="1">
      <c r="A790" s="68" t="n">
        <v>2612700130</v>
      </c>
      <c r="B790" s="77" t="inlineStr">
        <is>
          <t>La Playa</t>
        </is>
      </c>
      <c r="C790" s="77" t="inlineStr">
        <is>
          <t>CRQ</t>
        </is>
      </c>
      <c r="D790" s="70" t="n">
        <v>-75.557389</v>
      </c>
      <c r="E790" s="70" t="n">
        <v>4.641</v>
      </c>
      <c r="F790" s="68" t="n">
        <v>1880</v>
      </c>
      <c r="G790" s="68" t="n">
        <v>63</v>
      </c>
      <c r="H790" s="68" t="n">
        <v>63690</v>
      </c>
      <c r="I790" s="69" t="inlineStr">
        <is>
          <t>Quindío</t>
        </is>
      </c>
      <c r="J790" s="76" t="inlineStr">
        <is>
          <t>Salento</t>
        </is>
      </c>
      <c r="K790" s="72" t="n">
        <v>2.6</v>
      </c>
      <c r="L790" s="72" t="n">
        <v>0</v>
      </c>
      <c r="M790" s="72" t="n">
        <v>0</v>
      </c>
      <c r="N790" s="72" t="n">
        <v>0</v>
      </c>
      <c r="O790" s="72" t="n">
        <v>0</v>
      </c>
      <c r="P790" s="72" t="n">
        <v>0</v>
      </c>
      <c r="Q790" s="72" t="n">
        <v>0</v>
      </c>
      <c r="R790" s="72" t="n">
        <v>0</v>
      </c>
      <c r="S790" s="72" t="n">
        <v>0</v>
      </c>
      <c r="T790" s="72" t="n"/>
      <c r="U790" s="72" t="n"/>
      <c r="V790" s="72" t="n"/>
      <c r="W790" s="72" t="n"/>
      <c r="X790" s="72" t="n"/>
      <c r="Y790" s="72" t="n"/>
      <c r="Z790" s="72" t="n"/>
      <c r="AA790" s="72" t="n"/>
      <c r="AB790" s="72" t="n"/>
      <c r="AC790" s="72" t="n"/>
      <c r="AD790" s="72" t="n"/>
      <c r="AE790" s="72" t="n"/>
      <c r="AF790" s="72" t="n"/>
      <c r="AG790" s="72" t="n"/>
      <c r="AH790" s="72" t="n"/>
      <c r="AI790" s="72" t="n"/>
      <c r="AJ790" s="72" t="n"/>
      <c r="AK790" s="72" t="n"/>
      <c r="AL790" s="72" t="n"/>
      <c r="AM790" s="72" t="n"/>
      <c r="AN790" s="72" t="n"/>
      <c r="AO790" s="72" t="n"/>
      <c r="AP790" s="70">
        <f>COUNTIF(K790:AO790,"&gt;=0")</f>
        <v/>
      </c>
      <c r="AQ790" s="70">
        <f>IF(AP790&gt;0,SUM(K790:AO790),"")</f>
        <v/>
      </c>
      <c r="AR790" s="70">
        <f>IFERROR(VLOOKUP(A790,Climatologia_PP!A:U,9+Precipitacion!$E$2,FALSE),"")</f>
        <v/>
      </c>
      <c r="AS790" s="70">
        <f>IFERROR((AQ790/AR790)*100,"")</f>
        <v/>
      </c>
      <c r="AT790" s="70">
        <f>IFERROR(IF(AND((AQ790*$I$2*100/(AR790*AP790))&gt;100+3.33*AQ790-AR790*AP790/$I$2,AR790&lt;30),IF(100+3.33*AQ790-AR790*AP790/$I$2&gt;200,200,100+3.33*AQ790-AR790*AP790/$I$2),IF((AQ790*$I$2*100/(AR790*AP790))&lt;100+AQ790-3.33*AR790*AP790/$I$2,100+AQ790-3.33*AR790*AP790/$I$2,IF((AQ790*$I$2*100/(AR790*AP790))&gt;200,200,(AQ790*$I$2*100/(AR790*AP790))))),"")</f>
        <v/>
      </c>
      <c r="AU790" s="70">
        <f>IF(AP790&gt;0,MAX(K790:AO790),"")</f>
        <v/>
      </c>
      <c r="AV790" s="70">
        <f>IFERROR(VLOOKUP(A790,Maximos!A:AQ,8+(Precipitacion!$E$2-1)*3,FALSE),"")</f>
        <v/>
      </c>
      <c r="AW790" s="78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>
        <f>IFERROR(AU790-AV790,"NA")</f>
        <v/>
      </c>
    </row>
    <row r="791" ht="15" customHeight="1">
      <c r="A791" s="68" t="n">
        <v>26120690</v>
      </c>
      <c r="B791" s="77" t="inlineStr">
        <is>
          <t>La Montaña</t>
        </is>
      </c>
      <c r="C791" s="77" t="inlineStr">
        <is>
          <t>CRQ</t>
        </is>
      </c>
      <c r="D791" s="70" t="n">
        <v>-75.459444</v>
      </c>
      <c r="E791" s="70" t="n">
        <v>4.632778</v>
      </c>
      <c r="F791" s="68" t="n">
        <v>2860</v>
      </c>
      <c r="G791" s="68" t="n">
        <v>63</v>
      </c>
      <c r="H791" s="68" t="n">
        <v>63690</v>
      </c>
      <c r="I791" s="69" t="inlineStr">
        <is>
          <t>Quindío</t>
        </is>
      </c>
      <c r="J791" s="76" t="inlineStr">
        <is>
          <t>Salento</t>
        </is>
      </c>
      <c r="K791" s="72" t="n">
        <v>5.2</v>
      </c>
      <c r="L791" s="72" t="n">
        <v>2.8</v>
      </c>
      <c r="M791" s="72" t="n">
        <v>0</v>
      </c>
      <c r="N791" s="72" t="n">
        <v>0</v>
      </c>
      <c r="O791" s="72" t="n">
        <v>0</v>
      </c>
      <c r="P791" s="72" t="n">
        <v>0</v>
      </c>
      <c r="Q791" s="72" t="n">
        <v>0.8</v>
      </c>
      <c r="R791" s="72" t="n">
        <v>0</v>
      </c>
      <c r="S791" s="72" t="n">
        <v>0</v>
      </c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  <c r="AC791" s="72" t="n"/>
      <c r="AD791" s="72" t="n"/>
      <c r="AE791" s="72" t="n"/>
      <c r="AF791" s="72" t="n"/>
      <c r="AG791" s="72" t="n"/>
      <c r="AH791" s="72" t="n"/>
      <c r="AI791" s="72" t="n"/>
      <c r="AJ791" s="72" t="n"/>
      <c r="AK791" s="72" t="n"/>
      <c r="AL791" s="72" t="n"/>
      <c r="AM791" s="72" t="n"/>
      <c r="AN791" s="72" t="n"/>
      <c r="AO791" s="72" t="n"/>
      <c r="AP791" s="70">
        <f>COUNTIF(K791:AO791,"&gt;=0")</f>
        <v/>
      </c>
      <c r="AQ791" s="70">
        <f>IF(AP791&gt;0,SUM(K791:AO791),"")</f>
        <v/>
      </c>
      <c r="AR791" s="70">
        <f>IFERROR(VLOOKUP(A791,Climatologia_PP!A:U,9+Precipitacion!$E$2,FALSE),"")</f>
        <v/>
      </c>
      <c r="AS791" s="70">
        <f>IFERROR((AQ791/AR791)*100,"")</f>
        <v/>
      </c>
      <c r="AT791" s="70">
        <f>IFERROR(IF(AND((AQ791*$I$2*100/(AR791*AP791))&gt;100+3.33*AQ791-AR791*AP791/$I$2,AR791&lt;30),IF(100+3.33*AQ791-AR791*AP791/$I$2&gt;200,200,100+3.33*AQ791-AR791*AP791/$I$2),IF((AQ791*$I$2*100/(AR791*AP791))&lt;100+AQ791-3.33*AR791*AP791/$I$2,100+AQ791-3.33*AR791*AP791/$I$2,IF((AQ791*$I$2*100/(AR791*AP791))&gt;200,200,(AQ791*$I$2*100/(AR791*AP791))))),"")</f>
        <v/>
      </c>
      <c r="AU791" s="70">
        <f>IF(AP791&gt;0,MAX(K791:AO791),"")</f>
        <v/>
      </c>
      <c r="AV791" s="70">
        <f>IFERROR(VLOOKUP(A791,Maximos!A:AQ,8+(Precipitacion!$E$2-1)*3,FALSE),"")</f>
        <v/>
      </c>
      <c r="AW791" s="78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>
        <f>IFERROR(AU791-AV791,"NA")</f>
        <v/>
      </c>
    </row>
    <row r="792" ht="15" customHeight="1">
      <c r="A792" s="68" t="n">
        <v>26120300</v>
      </c>
      <c r="B792" s="77" t="inlineStr">
        <is>
          <t xml:space="preserve">Navarco </t>
        </is>
      </c>
      <c r="C792" s="77" t="inlineStr">
        <is>
          <t>CRQ</t>
        </is>
      </c>
      <c r="D792" s="70" t="n">
        <v>-75.553889</v>
      </c>
      <c r="E792" s="70" t="n">
        <v>4.483056</v>
      </c>
      <c r="F792" s="68" t="n">
        <v>2860</v>
      </c>
      <c r="G792" s="68" t="n">
        <v>63</v>
      </c>
      <c r="H792" s="68" t="n">
        <v>63690</v>
      </c>
      <c r="I792" s="69" t="inlineStr">
        <is>
          <t>Quindío</t>
        </is>
      </c>
      <c r="J792" s="76" t="inlineStr">
        <is>
          <t>Salento</t>
        </is>
      </c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  <c r="Z792" s="72" t="n"/>
      <c r="AA792" s="72" t="n"/>
      <c r="AB792" s="72" t="n"/>
      <c r="AC792" s="72" t="n"/>
      <c r="AD792" s="72" t="n"/>
      <c r="AE792" s="72" t="n"/>
      <c r="AF792" s="72" t="n"/>
      <c r="AG792" s="72" t="n"/>
      <c r="AH792" s="72" t="n"/>
      <c r="AI792" s="72" t="n"/>
      <c r="AJ792" s="72" t="n"/>
      <c r="AK792" s="72" t="n"/>
      <c r="AL792" s="72" t="n"/>
      <c r="AM792" s="72" t="n"/>
      <c r="AN792" s="72" t="n"/>
      <c r="AO792" s="72" t="n"/>
      <c r="AP792" s="70">
        <f>COUNTIF(K792:AO792,"&gt;=0")</f>
        <v/>
      </c>
      <c r="AQ792" s="70">
        <f>IF(AP792&gt;0,SUM(K792:AO792),"")</f>
        <v/>
      </c>
      <c r="AR792" s="70">
        <f>IFERROR(VLOOKUP(A792,Climatologia_PP!A:U,9+Precipitacion!$E$2,FALSE),"")</f>
        <v/>
      </c>
      <c r="AS792" s="70">
        <f>IFERROR((AQ792/AR792)*100,"")</f>
        <v/>
      </c>
      <c r="AT792" s="70">
        <f>IFERROR(IF(AND((AQ792*$I$2*100/(AR792*AP792))&gt;100+3.33*AQ792-AR792*AP792/$I$2,AR792&lt;30),IF(100+3.33*AQ792-AR792*AP792/$I$2&gt;200,200,100+3.33*AQ792-AR792*AP792/$I$2),IF((AQ792*$I$2*100/(AR792*AP792))&lt;100+AQ792-3.33*AR792*AP792/$I$2,100+AQ792-3.33*AR792*AP792/$I$2,IF((AQ792*$I$2*100/(AR792*AP792))&gt;200,200,(AQ792*$I$2*100/(AR792*AP792))))),"")</f>
        <v/>
      </c>
      <c r="AU792" s="70">
        <f>IF(AP792&gt;0,MAX(K792:AO792),"")</f>
        <v/>
      </c>
      <c r="AV792" s="70">
        <f>IFERROR(VLOOKUP(A792,Maximos!A:AQ,8+(Precipitacion!$E$2-1)*3,FALSE),"")</f>
        <v/>
      </c>
      <c r="AW792" s="78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>
        <f>IFERROR(AU792-AV792,"NA")</f>
        <v/>
      </c>
    </row>
    <row r="793" ht="15" customHeight="1">
      <c r="A793" s="68" t="n">
        <v>26120460</v>
      </c>
      <c r="B793" s="77" t="inlineStr">
        <is>
          <t>La Sierra</t>
        </is>
      </c>
      <c r="C793" s="77" t="inlineStr">
        <is>
          <t>CRQ</t>
        </is>
      </c>
      <c r="D793" s="70" t="n">
        <v>-75.68388899999999</v>
      </c>
      <c r="E793" s="70" t="n">
        <v>4.341389</v>
      </c>
      <c r="F793" s="68" t="n">
        <v>1900</v>
      </c>
      <c r="G793" s="68" t="n">
        <v>63</v>
      </c>
      <c r="H793" s="68" t="n">
        <v>63548</v>
      </c>
      <c r="I793" s="69" t="inlineStr">
        <is>
          <t>Quindío</t>
        </is>
      </c>
      <c r="J793" s="76" t="inlineStr">
        <is>
          <t>Pijao</t>
        </is>
      </c>
      <c r="K793" s="72" t="n">
        <v>1.2</v>
      </c>
      <c r="L793" s="72" t="n">
        <v>0</v>
      </c>
      <c r="M793" s="72" t="n">
        <v>0</v>
      </c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  <c r="AC793" s="72" t="n"/>
      <c r="AD793" s="72" t="n"/>
      <c r="AE793" s="72" t="n"/>
      <c r="AF793" s="72" t="n"/>
      <c r="AG793" s="72" t="n"/>
      <c r="AH793" s="72" t="n"/>
      <c r="AI793" s="72" t="n"/>
      <c r="AJ793" s="72" t="n"/>
      <c r="AK793" s="72" t="n"/>
      <c r="AL793" s="72" t="n"/>
      <c r="AM793" s="72" t="n"/>
      <c r="AN793" s="72" t="n"/>
      <c r="AO793" s="72" t="n"/>
      <c r="AP793" s="70">
        <f>COUNTIF(K793:AO793,"&gt;=0")</f>
        <v/>
      </c>
      <c r="AQ793" s="70">
        <f>IF(AP793&gt;0,SUM(K793:AO793),"")</f>
        <v/>
      </c>
      <c r="AR793" s="70">
        <f>IFERROR(VLOOKUP(A793,Climatologia_PP!A:U,9+Precipitacion!$E$2,FALSE),"")</f>
        <v/>
      </c>
      <c r="AS793" s="70">
        <f>IFERROR((AQ793/AR793)*100,"")</f>
        <v/>
      </c>
      <c r="AT793" s="70">
        <f>IFERROR(IF(AND((AQ793*$I$2*100/(AR793*AP793))&gt;100+3.33*AQ793-AR793*AP793/$I$2,AR793&lt;30),IF(100+3.33*AQ793-AR793*AP793/$I$2&gt;200,200,100+3.33*AQ793-AR793*AP793/$I$2),IF((AQ793*$I$2*100/(AR793*AP793))&lt;100+AQ793-3.33*AR793*AP793/$I$2,100+AQ793-3.33*AR793*AP793/$I$2,IF((AQ793*$I$2*100/(AR793*AP793))&gt;200,200,(AQ793*$I$2*100/(AR793*AP793))))),"")</f>
        <v/>
      </c>
      <c r="AU793" s="70">
        <f>IF(AP793&gt;0,MAX(K793:AO793),"")</f>
        <v/>
      </c>
      <c r="AV793" s="70">
        <f>IFERROR(VLOOKUP(A793,Maximos!A:AQ,8+(Precipitacion!$E$2-1)*3,FALSE),"")</f>
        <v/>
      </c>
      <c r="AW793" s="78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>
        <f>IFERROR(AU793-AV793,"NA")</f>
        <v/>
      </c>
    </row>
    <row r="794" ht="15" customHeight="1">
      <c r="A794" s="68" t="n">
        <v>26120330</v>
      </c>
      <c r="B794" s="77" t="inlineStr">
        <is>
          <t>La Picota</t>
        </is>
      </c>
      <c r="C794" s="77" t="inlineStr">
        <is>
          <t>CRQ</t>
        </is>
      </c>
      <c r="D794" s="70" t="n">
        <v>-75.431111</v>
      </c>
      <c r="E794" s="70" t="n">
        <v>4.623611</v>
      </c>
      <c r="F794" s="68" t="n">
        <v>2750</v>
      </c>
      <c r="G794" s="68" t="n">
        <v>63</v>
      </c>
      <c r="H794" s="68" t="n">
        <v>63690</v>
      </c>
      <c r="I794" s="69" t="inlineStr">
        <is>
          <t>Quindío</t>
        </is>
      </c>
      <c r="J794" s="76" t="inlineStr">
        <is>
          <t>Salento</t>
        </is>
      </c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  <c r="Z794" s="72" t="n"/>
      <c r="AA794" s="72" t="n"/>
      <c r="AB794" s="72" t="n"/>
      <c r="AC794" s="72" t="n"/>
      <c r="AD794" s="72" t="n"/>
      <c r="AE794" s="72" t="n"/>
      <c r="AF794" s="72" t="n"/>
      <c r="AG794" s="72" t="n"/>
      <c r="AH794" s="72" t="n"/>
      <c r="AI794" s="72" t="n"/>
      <c r="AJ794" s="72" t="n"/>
      <c r="AK794" s="72" t="n"/>
      <c r="AL794" s="72" t="n"/>
      <c r="AM794" s="72" t="n"/>
      <c r="AN794" s="72" t="n"/>
      <c r="AO794" s="72" t="n"/>
      <c r="AP794" s="70">
        <f>COUNTIF(K794:AO794,"&gt;=0")</f>
        <v/>
      </c>
      <c r="AQ794" s="70">
        <f>IF(AP794&gt;0,SUM(K794:AO794),"")</f>
        <v/>
      </c>
      <c r="AR794" s="70">
        <f>IFERROR(VLOOKUP(A794,Climatologia_PP!A:U,9+Precipitacion!$E$2,FALSE),"")</f>
        <v/>
      </c>
      <c r="AS794" s="70">
        <f>IFERROR((AQ794/AR794)*100,"")</f>
        <v/>
      </c>
      <c r="AT794" s="70">
        <f>IFERROR(IF(AND((AQ794*$I$2*100/(AR794*AP794))&gt;100+3.33*AQ794-AR794*AP794/$I$2,AR794&lt;30),IF(100+3.33*AQ794-AR794*AP794/$I$2&gt;200,200,100+3.33*AQ794-AR794*AP794/$I$2),IF((AQ794*$I$2*100/(AR794*AP794))&lt;100+AQ794-3.33*AR794*AP794/$I$2,100+AQ794-3.33*AR794*AP794/$I$2,IF((AQ794*$I$2*100/(AR794*AP794))&gt;200,200,(AQ794*$I$2*100/(AR794*AP794))))),"")</f>
        <v/>
      </c>
      <c r="AU794" s="70">
        <f>IF(AP794&gt;0,MAX(K794:AO794),"")</f>
        <v/>
      </c>
      <c r="AV794" s="70">
        <f>IFERROR(VLOOKUP(A794,Maximos!A:AQ,8+(Precipitacion!$E$2-1)*3,FALSE),"")</f>
        <v/>
      </c>
      <c r="AW794" s="78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>
        <f>IFERROR(AU794-AV794,"NA")</f>
        <v/>
      </c>
    </row>
    <row r="795" ht="15" customHeight="1">
      <c r="A795" s="68" t="n">
        <v>26120001</v>
      </c>
      <c r="B795" s="77" t="inlineStr">
        <is>
          <t>El Tapir</t>
        </is>
      </c>
      <c r="C795" s="77" t="inlineStr">
        <is>
          <t>CRQ</t>
        </is>
      </c>
      <c r="D795" s="70" t="n">
        <v>-75.658889</v>
      </c>
      <c r="E795" s="70" t="n">
        <v>4.506389</v>
      </c>
      <c r="F795" s="68" t="n">
        <v>2900</v>
      </c>
      <c r="G795" s="68" t="n">
        <v>63</v>
      </c>
      <c r="H795" s="68" t="n">
        <v>63548</v>
      </c>
      <c r="I795" s="69" t="inlineStr">
        <is>
          <t>Quindío</t>
        </is>
      </c>
      <c r="J795" s="76" t="inlineStr">
        <is>
          <t>Pijao</t>
        </is>
      </c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  <c r="AC795" s="72" t="n"/>
      <c r="AD795" s="72" t="n"/>
      <c r="AE795" s="72" t="n"/>
      <c r="AF795" s="72" t="n"/>
      <c r="AG795" s="72" t="n"/>
      <c r="AH795" s="72" t="n"/>
      <c r="AI795" s="72" t="n"/>
      <c r="AJ795" s="72" t="n"/>
      <c r="AK795" s="72" t="n"/>
      <c r="AL795" s="72" t="n"/>
      <c r="AM795" s="72" t="n"/>
      <c r="AN795" s="72" t="n"/>
      <c r="AO795" s="72" t="n"/>
      <c r="AP795" s="70">
        <f>COUNTIF(K795:AO795,"&gt;=0")</f>
        <v/>
      </c>
      <c r="AQ795" s="70">
        <f>IF(AP795&gt;0,SUM(K795:AO795),"")</f>
        <v/>
      </c>
      <c r="AR795" s="70">
        <f>IFERROR(VLOOKUP(A795,Climatologia_PP!A:U,9+Precipitacion!$E$2,FALSE),"")</f>
        <v/>
      </c>
      <c r="AS795" s="70">
        <f>IFERROR((AQ795/AR795)*100,"")</f>
        <v/>
      </c>
      <c r="AT795" s="70">
        <f>IFERROR(IF(AND((AQ795*$I$2*100/(AR795*AP795))&gt;100+3.33*AQ795-AR795*AP795/$I$2,AR795&lt;30),IF(100+3.33*AQ795-AR795*AP795/$I$2&gt;200,200,100+3.33*AQ795-AR795*AP795/$I$2),IF((AQ795*$I$2*100/(AR795*AP795))&lt;100+AQ795-3.33*AR795*AP795/$I$2,100+AQ795-3.33*AR795*AP795/$I$2,IF((AQ795*$I$2*100/(AR795*AP795))&gt;200,200,(AQ795*$I$2*100/(AR795*AP795))))),"")</f>
        <v/>
      </c>
      <c r="AU795" s="70">
        <f>IF(AP795&gt;0,MAX(K795:AO795),"")</f>
        <v/>
      </c>
      <c r="AV795" s="70">
        <f>IFERROR(VLOOKUP(A795,Maximos!A:AQ,8+(Precipitacion!$E$2-1)*3,FALSE),"")</f>
        <v/>
      </c>
      <c r="AW795" s="78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>
        <f>IFERROR(AU795-AV795,"NA")</f>
        <v/>
      </c>
    </row>
    <row r="796" ht="15" customHeight="1">
      <c r="A796" s="68" t="n">
        <v>26120430</v>
      </c>
      <c r="B796" s="77" t="inlineStr">
        <is>
          <t>Barragan</t>
        </is>
      </c>
      <c r="C796" s="77" t="inlineStr">
        <is>
          <t>CRQ</t>
        </is>
      </c>
      <c r="D796" s="70" t="n">
        <v>-75.658889</v>
      </c>
      <c r="E796" s="70" t="n">
        <v>4.506389</v>
      </c>
      <c r="F796" s="68" t="n"/>
      <c r="G796" s="68" t="n">
        <v>63</v>
      </c>
      <c r="H796" s="68" t="n">
        <v>63548</v>
      </c>
      <c r="I796" s="69" t="inlineStr">
        <is>
          <t>Quindío</t>
        </is>
      </c>
      <c r="J796" s="76" t="inlineStr">
        <is>
          <t>Pijao</t>
        </is>
      </c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  <c r="Z796" s="72" t="n"/>
      <c r="AA796" s="72" t="n"/>
      <c r="AB796" s="72" t="n"/>
      <c r="AC796" s="72" t="n"/>
      <c r="AD796" s="72" t="n"/>
      <c r="AE796" s="72" t="n"/>
      <c r="AF796" s="72" t="n"/>
      <c r="AG796" s="72" t="n"/>
      <c r="AH796" s="72" t="n"/>
      <c r="AI796" s="72" t="n"/>
      <c r="AJ796" s="72" t="n"/>
      <c r="AK796" s="72" t="n"/>
      <c r="AL796" s="72" t="n"/>
      <c r="AM796" s="72" t="n"/>
      <c r="AN796" s="72" t="n"/>
      <c r="AO796" s="72" t="n"/>
      <c r="AP796" s="70">
        <f>COUNTIF(K796:AO796,"&gt;=0")</f>
        <v/>
      </c>
      <c r="AQ796" s="70">
        <f>IF(AP796&gt;0,SUM(K796:AO796),"")</f>
        <v/>
      </c>
      <c r="AR796" s="70">
        <f>IFERROR(VLOOKUP(A796,Climatologia_PP!A:U,9+Precipitacion!$E$2,FALSE),"")</f>
        <v/>
      </c>
      <c r="AS796" s="70">
        <f>IFERROR((AQ796/AR796)*100,"")</f>
        <v/>
      </c>
      <c r="AT796" s="70">
        <f>IFERROR(IF(AND((AQ796*$I$2*100/(AR796*AP796))&gt;100+3.33*AQ796-AR796*AP796/$I$2,AR796&lt;30),IF(100+3.33*AQ796-AR796*AP796/$I$2&gt;200,200,100+3.33*AQ796-AR796*AP796/$I$2),IF((AQ796*$I$2*100/(AR796*AP796))&lt;100+AQ796-3.33*AR796*AP796/$I$2,100+AQ796-3.33*AR796*AP796/$I$2,IF((AQ796*$I$2*100/(AR796*AP796))&gt;200,200,(AQ796*$I$2*100/(AR796*AP796))))),"")</f>
        <v/>
      </c>
      <c r="AU796" s="70">
        <f>IF(AP796&gt;0,MAX(K796:AO796),"")</f>
        <v/>
      </c>
      <c r="AV796" s="70">
        <f>IFERROR(VLOOKUP(A796,Maximos!A:AQ,8+(Precipitacion!$E$2-1)*3,FALSE),"")</f>
        <v/>
      </c>
      <c r="AW796" s="78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>
        <f>IFERROR(AU796-AV796,"NA")</f>
        <v/>
      </c>
    </row>
    <row r="797" ht="15" customHeight="1">
      <c r="A797" s="68" t="n">
        <v>26125200</v>
      </c>
      <c r="B797" s="77" t="inlineStr">
        <is>
          <t xml:space="preserve">La Española </t>
        </is>
      </c>
      <c r="C797" s="77" t="inlineStr">
        <is>
          <t>CRQ</t>
        </is>
      </c>
      <c r="D797" s="70" t="n">
        <v>-75.86416699999999</v>
      </c>
      <c r="E797" s="70" t="n">
        <v>4.580833</v>
      </c>
      <c r="F797" s="68" t="n">
        <v>995</v>
      </c>
      <c r="G797" s="68" t="n">
        <v>63</v>
      </c>
      <c r="H797" s="68" t="n">
        <v>63594</v>
      </c>
      <c r="I797" s="69" t="inlineStr">
        <is>
          <t>Quindío</t>
        </is>
      </c>
      <c r="J797" s="76" t="inlineStr">
        <is>
          <t>Quimbaya</t>
        </is>
      </c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2" t="n"/>
      <c r="AF797" s="72" t="n"/>
      <c r="AG797" s="72" t="n"/>
      <c r="AH797" s="72" t="n"/>
      <c r="AI797" s="72" t="n"/>
      <c r="AJ797" s="72" t="n"/>
      <c r="AK797" s="72" t="n"/>
      <c r="AL797" s="72" t="n"/>
      <c r="AM797" s="72" t="n"/>
      <c r="AN797" s="72" t="n"/>
      <c r="AO797" s="72" t="n"/>
      <c r="AP797" s="70">
        <f>COUNTIF(K797:AO797,"&gt;=0")</f>
        <v/>
      </c>
      <c r="AQ797" s="70">
        <f>IF(AP797&gt;0,SUM(K797:AO797),"")</f>
        <v/>
      </c>
      <c r="AR797" s="70">
        <f>IFERROR(VLOOKUP(A797,Climatologia_PP!A:U,9+Precipitacion!$E$2,FALSE),"")</f>
        <v/>
      </c>
      <c r="AS797" s="70">
        <f>IFERROR((AQ797/AR797)*100,"")</f>
        <v/>
      </c>
      <c r="AT797" s="70">
        <f>IFERROR(IF(AND((AQ797*$I$2*100/(AR797*AP797))&gt;100+3.33*AQ797-AR797*AP797/$I$2,AR797&lt;30),IF(100+3.33*AQ797-AR797*AP797/$I$2&gt;200,200,100+3.33*AQ797-AR797*AP797/$I$2),IF((AQ797*$I$2*100/(AR797*AP797))&lt;100+AQ797-3.33*AR797*AP797/$I$2,100+AQ797-3.33*AR797*AP797/$I$2,IF((AQ797*$I$2*100/(AR797*AP797))&gt;200,200,(AQ797*$I$2*100/(AR797*AP797))))),"")</f>
        <v/>
      </c>
      <c r="AU797" s="70">
        <f>IF(AP797&gt;0,MAX(K797:AO797),"")</f>
        <v/>
      </c>
      <c r="AV797" s="70">
        <f>IFERROR(VLOOKUP(A797,Maximos!A:AQ,8+(Precipitacion!$E$2-1)*3,FALSE),"")</f>
        <v/>
      </c>
      <c r="AW797" s="78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>
        <f>IFERROR(AU797-AV797,"NA")</f>
        <v/>
      </c>
    </row>
    <row r="798" ht="15" customHeight="1">
      <c r="A798" s="68" t="n">
        <v>26120710</v>
      </c>
      <c r="B798" s="77" t="inlineStr">
        <is>
          <t>Estrella de Agua</t>
        </is>
      </c>
      <c r="C798" s="77" t="inlineStr">
        <is>
          <t>CRQ</t>
        </is>
      </c>
      <c r="D798" s="70" t="n">
        <v>-75.431111</v>
      </c>
      <c r="E798" s="70" t="n">
        <v>4.623611</v>
      </c>
      <c r="F798" s="68" t="n">
        <v>3190</v>
      </c>
      <c r="G798" s="68" t="n">
        <v>63</v>
      </c>
      <c r="H798" s="68" t="n">
        <v>63690</v>
      </c>
      <c r="I798" s="69" t="inlineStr">
        <is>
          <t>Quindío</t>
        </is>
      </c>
      <c r="J798" s="76" t="inlineStr">
        <is>
          <t>Salento</t>
        </is>
      </c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  <c r="Z798" s="72" t="n"/>
      <c r="AA798" s="72" t="n"/>
      <c r="AB798" s="72" t="n"/>
      <c r="AC798" s="72" t="n"/>
      <c r="AD798" s="72" t="n"/>
      <c r="AE798" s="72" t="n"/>
      <c r="AF798" s="72" t="n"/>
      <c r="AG798" s="72" t="n"/>
      <c r="AH798" s="72" t="n"/>
      <c r="AI798" s="72" t="n"/>
      <c r="AJ798" s="72" t="n"/>
      <c r="AK798" s="72" t="n"/>
      <c r="AL798" s="72" t="n"/>
      <c r="AM798" s="72" t="n"/>
      <c r="AN798" s="72" t="n"/>
      <c r="AO798" s="72" t="n"/>
      <c r="AP798" s="70">
        <f>COUNTIF(K798:AO798,"&gt;=0")</f>
        <v/>
      </c>
      <c r="AQ798" s="70">
        <f>IF(AP798&gt;0,SUM(K798:AO798),"")</f>
        <v/>
      </c>
      <c r="AR798" s="70">
        <f>IFERROR(VLOOKUP(A798,Climatologia_PP!A:U,9+Precipitacion!$E$2,FALSE),"")</f>
        <v/>
      </c>
      <c r="AS798" s="70">
        <f>IFERROR((AQ798/AR798)*100,"")</f>
        <v/>
      </c>
      <c r="AT798" s="70">
        <f>IFERROR(IF(AND((AQ798*$I$2*100/(AR798*AP798))&gt;100+3.33*AQ798-AR798*AP798/$I$2,AR798&lt;30),IF(100+3.33*AQ798-AR798*AP798/$I$2&gt;200,200,100+3.33*AQ798-AR798*AP798/$I$2),IF((AQ798*$I$2*100/(AR798*AP798))&lt;100+AQ798-3.33*AR798*AP798/$I$2,100+AQ798-3.33*AR798*AP798/$I$2,IF((AQ798*$I$2*100/(AR798*AP798))&gt;200,200,(AQ798*$I$2*100/(AR798*AP798))))),"")</f>
        <v/>
      </c>
      <c r="AU798" s="70">
        <f>IF(AP798&gt;0,MAX(K798:AO798),"")</f>
        <v/>
      </c>
      <c r="AV798" s="70">
        <f>IFERROR(VLOOKUP(A798,Maximos!A:AQ,8+(Precipitacion!$E$2-1)*3,FALSE),"")</f>
        <v/>
      </c>
      <c r="AW798" s="78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>
        <f>IFERROR(AU798-AV798,"NA")</f>
        <v/>
      </c>
    </row>
    <row r="799" ht="15" customHeight="1">
      <c r="A799" s="68" t="n">
        <v>2612500215</v>
      </c>
      <c r="B799" s="77" t="inlineStr">
        <is>
          <t xml:space="preserve">Parque Ecológico </t>
        </is>
      </c>
      <c r="C799" s="77" t="inlineStr">
        <is>
          <t>CRQ</t>
        </is>
      </c>
      <c r="D799" s="70" t="n">
        <v>-75.658889</v>
      </c>
      <c r="E799" s="70" t="n">
        <v>4.506389</v>
      </c>
      <c r="F799" s="68" t="n">
        <v>1536</v>
      </c>
      <c r="G799" s="68" t="n">
        <v>63</v>
      </c>
      <c r="H799" s="68" t="n">
        <v>63130</v>
      </c>
      <c r="I799" s="69" t="inlineStr">
        <is>
          <t>Quindío</t>
        </is>
      </c>
      <c r="J799" s="76" t="inlineStr">
        <is>
          <t>Calarcá</t>
        </is>
      </c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  <c r="AA799" s="72" t="n"/>
      <c r="AB799" s="72" t="n"/>
      <c r="AC799" s="72" t="n"/>
      <c r="AD799" s="72" t="n"/>
      <c r="AE799" s="72" t="n"/>
      <c r="AF799" s="72" t="n"/>
      <c r="AG799" s="72" t="n"/>
      <c r="AH799" s="72" t="n"/>
      <c r="AI799" s="72" t="n"/>
      <c r="AJ799" s="72" t="n"/>
      <c r="AK799" s="72" t="n"/>
      <c r="AL799" s="72" t="n"/>
      <c r="AM799" s="72" t="n"/>
      <c r="AN799" s="72" t="n"/>
      <c r="AO799" s="72" t="n"/>
      <c r="AP799" s="70">
        <f>COUNTIF(K799:AO799,"&gt;=0")</f>
        <v/>
      </c>
      <c r="AQ799" s="70">
        <f>IF(AP799&gt;0,SUM(K799:AO799),"")</f>
        <v/>
      </c>
      <c r="AR799" s="70">
        <f>IFERROR(VLOOKUP(A799,Climatologia_PP!A:U,9+Precipitacion!$E$2,FALSE),"")</f>
        <v/>
      </c>
      <c r="AS799" s="70">
        <f>IFERROR((AQ799/AR799)*100,"")</f>
        <v/>
      </c>
      <c r="AT799" s="70">
        <f>IFERROR(IF(AND((AQ799*$I$2*100/(AR799*AP799))&gt;100+3.33*AQ799-AR799*AP799/$I$2,AR799&lt;30),IF(100+3.33*AQ799-AR799*AP799/$I$2&gt;200,200,100+3.33*AQ799-AR799*AP799/$I$2),IF((AQ799*$I$2*100/(AR799*AP799))&lt;100+AQ799-3.33*AR799*AP799/$I$2,100+AQ799-3.33*AR799*AP799/$I$2,IF((AQ799*$I$2*100/(AR799*AP799))&gt;200,200,(AQ799*$I$2*100/(AR799*AP799))))),"")</f>
        <v/>
      </c>
      <c r="AU799" s="70">
        <f>IF(AP799&gt;0,MAX(K799:AO799),"")</f>
        <v/>
      </c>
      <c r="AV799" s="70">
        <f>IFERROR(VLOOKUP(A799,Maximos!A:AQ,8+(Precipitacion!$E$2-1)*3,FALSE),"")</f>
        <v/>
      </c>
      <c r="AW799" s="78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>
        <f>IFERROR(AU799-AV799,"NA")</f>
        <v/>
      </c>
    </row>
    <row r="800">
      <c r="AQ800" s="64" t="n"/>
      <c r="AR800" s="64" t="n"/>
    </row>
  </sheetData>
  <conditionalFormatting sqref="A1:A1048576">
    <cfRule type="duplicateValues" priority="3" dxfId="0"/>
    <cfRule type="duplicateValues" priority="10" dxfId="0"/>
  </conditionalFormatting>
  <conditionalFormatting sqref="K5:AO744 K746:AO799">
    <cfRule type="cellIs" priority="1" operator="equal" dxfId="4">
      <formula>""</formula>
    </cfRule>
  </conditionalFormatting>
  <conditionalFormatting sqref="AP5:AP799">
    <cfRule type="cellIs" priority="8" operator="lessThan" dxfId="3">
      <formula>21</formula>
    </cfRule>
  </conditionalFormatting>
  <conditionalFormatting sqref="AX5:AX799">
    <cfRule type="containsText" priority="4" operator="containsText" dxfId="2" text="NA">
      <formula>NOT(ISERROR(SEARCH("NA",AX5)))</formula>
    </cfRule>
    <cfRule type="cellIs" priority="5" operator="greaterThan" dxfId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G29"/>
  <sheetViews>
    <sheetView topLeftCell="A7" zoomScaleNormal="100" workbookViewId="0">
      <selection activeCell="P41" sqref="P41"/>
    </sheetView>
  </sheetViews>
  <sheetFormatPr baseColWidth="10" defaultRowHeight="14.25"/>
  <cols>
    <col width="15.875" bestFit="1" customWidth="1" min="2" max="2"/>
    <col width="8.25" bestFit="1" customWidth="1" min="3" max="4"/>
    <col width="7.75" bestFit="1" customWidth="1" min="5" max="15"/>
    <col width="8.375" bestFit="1" customWidth="1" min="16" max="16"/>
    <col width="7.75" bestFit="1" customWidth="1" min="17" max="17"/>
    <col width="8.375" bestFit="1" customWidth="1" min="18" max="18"/>
    <col width="7.75" bestFit="1" customWidth="1" min="19" max="33"/>
  </cols>
  <sheetData>
    <row r="1" ht="15" customHeight="1">
      <c r="B1" s="81">
        <f>Precipitacion!D2</f>
        <v/>
      </c>
    </row>
    <row r="2" ht="19.5" customHeight="1">
      <c r="B2" s="79" t="inlineStr">
        <is>
          <t>Día</t>
        </is>
      </c>
      <c r="C2" s="62" t="n">
        <v>1</v>
      </c>
      <c r="D2" s="62" t="n">
        <v>2</v>
      </c>
      <c r="E2" s="62" t="n">
        <v>3</v>
      </c>
      <c r="F2" s="62" t="n">
        <v>4</v>
      </c>
      <c r="G2" s="62" t="n">
        <v>5</v>
      </c>
      <c r="H2" s="62" t="n">
        <v>6</v>
      </c>
      <c r="I2" s="62" t="n">
        <v>7</v>
      </c>
      <c r="J2" s="62" t="n">
        <v>8</v>
      </c>
      <c r="K2" s="62" t="n">
        <v>9</v>
      </c>
      <c r="L2" s="62" t="n">
        <v>10</v>
      </c>
      <c r="M2" s="62" t="n">
        <v>11</v>
      </c>
      <c r="N2" s="62" t="n">
        <v>12</v>
      </c>
      <c r="O2" s="62" t="n">
        <v>13</v>
      </c>
      <c r="P2" s="62" t="n">
        <v>14</v>
      </c>
      <c r="Q2" s="62" t="n">
        <v>15</v>
      </c>
      <c r="R2" s="62" t="n">
        <v>16</v>
      </c>
      <c r="S2" s="62" t="n">
        <v>17</v>
      </c>
      <c r="T2" s="62" t="n">
        <v>18</v>
      </c>
      <c r="U2" s="62" t="n">
        <v>19</v>
      </c>
      <c r="V2" s="62" t="n">
        <v>20</v>
      </c>
      <c r="W2" s="62" t="n">
        <v>21</v>
      </c>
      <c r="X2" s="62" t="n">
        <v>22</v>
      </c>
      <c r="Y2" s="62" t="n">
        <v>23</v>
      </c>
      <c r="Z2" s="62" t="n">
        <v>24</v>
      </c>
      <c r="AA2" s="62" t="n">
        <v>25</v>
      </c>
      <c r="AB2" s="62" t="n">
        <v>26</v>
      </c>
      <c r="AC2" s="62" t="n">
        <v>27</v>
      </c>
      <c r="AD2" s="62" t="n">
        <v>28</v>
      </c>
      <c r="AE2" s="62" t="n">
        <v>29</v>
      </c>
      <c r="AF2" s="62" t="n">
        <v>30</v>
      </c>
      <c r="AG2" s="62" t="n">
        <v>31</v>
      </c>
    </row>
    <row r="3" ht="19.5" customHeight="1">
      <c r="B3" s="79" t="inlineStr">
        <is>
          <t>Acumulado</t>
        </is>
      </c>
      <c r="C3" s="82">
        <f>IF(C4&gt;0,SUM(Precipitacion!K5:K799),-999)</f>
        <v/>
      </c>
      <c r="D3" s="82">
        <f>IF(D4&gt;0,SUM(Precipitacion!L5:L799),-999)</f>
        <v/>
      </c>
      <c r="E3" s="82">
        <f>IF(E4&gt;0,SUM(Precipitacion!M5:M799),-999)</f>
        <v/>
      </c>
      <c r="F3" s="82">
        <f>IF(F4&gt;0,SUM(Precipitacion!N5:N799),-999)</f>
        <v/>
      </c>
      <c r="G3" s="82">
        <f>IF(G4&gt;0,SUM(Precipitacion!O5:O799),-999)</f>
        <v/>
      </c>
      <c r="H3" s="82">
        <f>IF(H4&gt;0,SUM(Precipitacion!P5:P799),-999)</f>
        <v/>
      </c>
      <c r="I3" s="82">
        <f>IF(I4&gt;0,SUM(Precipitacion!Q5:Q799),-999)</f>
        <v/>
      </c>
      <c r="J3" s="82">
        <f>IF(J4&gt;0,SUM(Precipitacion!R5:R799),-999)</f>
        <v/>
      </c>
      <c r="K3" s="82">
        <f>IF(K4&gt;0,SUM(Precipitacion!S5:S799),-999)</f>
        <v/>
      </c>
      <c r="L3" s="82">
        <f>IF(L4&gt;0,SUM(Precipitacion!T5:T799),-999)</f>
        <v/>
      </c>
      <c r="M3" s="82">
        <f>IF(M4&gt;0,SUM(Precipitacion!U5:U799),-999)</f>
        <v/>
      </c>
      <c r="N3" s="82">
        <f>IF(N4&gt;0,SUM(Precipitacion!V5:V799),-999)</f>
        <v/>
      </c>
      <c r="O3" s="82">
        <f>IF(O4&gt;0,SUM(Precipitacion!W5:W799),-999)</f>
        <v/>
      </c>
      <c r="P3" s="82">
        <f>IF(P4&gt;0,SUM(Precipitacion!X5:X799),-999)</f>
        <v/>
      </c>
      <c r="Q3" s="82">
        <f>IF(Q4&gt;0,SUM(Precipitacion!Y5:Y799),-999)</f>
        <v/>
      </c>
      <c r="R3" s="82">
        <f>IF(R4&gt;0,SUM(Precipitacion!Z5:Z799),-999)</f>
        <v/>
      </c>
      <c r="S3" s="82">
        <f>IF(S4&gt;0,SUM(Precipitacion!AA5:AA799),-999)</f>
        <v/>
      </c>
      <c r="T3" s="82">
        <f>IF(T4&gt;0,SUM(Precipitacion!AB5:AB799),-999)</f>
        <v/>
      </c>
      <c r="U3" s="82">
        <f>IF(U4&gt;0,SUM(Precipitacion!AC5:AC799),-999)</f>
        <v/>
      </c>
      <c r="V3" s="82">
        <f>IF(V4&gt;0,SUM(Precipitacion!AD5:AD799),-999)</f>
        <v/>
      </c>
      <c r="W3" s="82">
        <f>IF(W4&gt;0,SUM(Precipitacion!AE5:AE799),-999)</f>
        <v/>
      </c>
      <c r="X3" s="82">
        <f>IF(X4&gt;0,SUM(Precipitacion!AF5:AF799),-999)</f>
        <v/>
      </c>
      <c r="Y3" s="82">
        <f>IF(Y4&gt;0,SUM(Precipitacion!AG5:AG799),-999)</f>
        <v/>
      </c>
      <c r="Z3" s="82">
        <f>IF(Z4&gt;0,SUM(Precipitacion!AH5:AH799),-999)</f>
        <v/>
      </c>
      <c r="AA3" s="82">
        <f>IF(AA4&gt;0,SUM(Precipitacion!AI5:AI799),-999)</f>
        <v/>
      </c>
      <c r="AB3" s="82">
        <f>IF(AB4&gt;0,SUM(Precipitacion!AJ5:AJ799),-999)</f>
        <v/>
      </c>
      <c r="AC3" s="82">
        <f>IF(AC4&gt;0,SUM(Precipitacion!AK5:AK799),-999)</f>
        <v/>
      </c>
      <c r="AD3" s="82">
        <f>IF(AD4&gt;0,SUM(Precipitacion!AL5:AL799),-999)</f>
        <v/>
      </c>
      <c r="AE3" s="82">
        <f>IF(AE4&gt;0,SUM(Precipitacion!AM5:AM799),-999)</f>
        <v/>
      </c>
      <c r="AF3" s="82">
        <f>IF(AF4&gt;0,SUM(Precipitacion!AN5:AN799),-999)</f>
        <v/>
      </c>
      <c r="AG3" s="82">
        <f>IF(AG4&gt;0,SUM(Precipitacion!AO5:AO799),-999)</f>
        <v/>
      </c>
    </row>
    <row r="4" ht="19.5" customHeight="1">
      <c r="B4" s="80" t="inlineStr">
        <is>
          <t>Num. Estaciones</t>
        </is>
      </c>
      <c r="C4" s="4">
        <f>IF(COUNTIF(Precipitacion!K5:K799,"&gt;=0")&gt;0,COUNTIF(Precipitacion!K5:K799,"&gt;=0"),-999)</f>
        <v/>
      </c>
      <c r="D4" s="85">
        <f>IF(COUNTIF(Precipitacion!L5:L799,"&gt;=0")&gt;0,COUNTIF(Precipitacion!L5:L799,"&gt;=0"),-999)</f>
        <v/>
      </c>
      <c r="E4" s="85">
        <f>IF(COUNTIF(Precipitacion!M5:M799,"&gt;=0")&gt;0,COUNTIF(Precipitacion!M5:M799,"&gt;=0"),-999)</f>
        <v/>
      </c>
      <c r="F4" s="85">
        <f>IF(COUNTIF(Precipitacion!N5:N799,"&gt;=0")&gt;0,COUNTIF(Precipitacion!N5:N799,"&gt;=0"),-999)</f>
        <v/>
      </c>
      <c r="G4" s="85">
        <f>IF(COUNTIF(Precipitacion!O5:O799,"&gt;=0")&gt;0,COUNTIF(Precipitacion!O5:O799,"&gt;=0"),-999)</f>
        <v/>
      </c>
      <c r="H4" s="85">
        <f>IF(COUNTIF(Precipitacion!P5:P799,"&gt;=0")&gt;0,COUNTIF(Precipitacion!P5:P799,"&gt;=0"),-999)</f>
        <v/>
      </c>
      <c r="I4" s="85">
        <f>IF(COUNTIF(Precipitacion!Q5:Q799,"&gt;=0")&gt;0,COUNTIF(Precipitacion!Q5:Q799,"&gt;=0"),-999)</f>
        <v/>
      </c>
      <c r="J4" s="85">
        <f>IF(COUNTIF(Precipitacion!R5:R799,"&gt;=0")&gt;0,COUNTIF(Precipitacion!R5:R799,"&gt;=0"),-999)</f>
        <v/>
      </c>
      <c r="K4" s="85">
        <f>IF(COUNTIF(Precipitacion!S5:S799,"&gt;=0")&gt;0,COUNTIF(Precipitacion!S5:S799,"&gt;=0"),-999)</f>
        <v/>
      </c>
      <c r="L4" s="85">
        <f>IF(COUNTIF(Precipitacion!T5:T799,"&gt;=0")&gt;0,COUNTIF(Precipitacion!T5:T799,"&gt;=0"),-999)</f>
        <v/>
      </c>
      <c r="M4" s="85">
        <f>IF(COUNTIF(Precipitacion!U5:U799,"&gt;=0")&gt;0,COUNTIF(Precipitacion!U5:U799,"&gt;=0"),-999)</f>
        <v/>
      </c>
      <c r="N4" s="85">
        <f>IF(COUNTIF(Precipitacion!V5:V799,"&gt;=0")&gt;0,COUNTIF(Precipitacion!V5:V799,"&gt;=0"),-999)</f>
        <v/>
      </c>
      <c r="O4" s="85">
        <f>IF(COUNTIF(Precipitacion!W5:W799,"&gt;=0")&gt;0,COUNTIF(Precipitacion!W5:W799,"&gt;=0"),-999)</f>
        <v/>
      </c>
      <c r="P4" s="85">
        <f>IF(COUNTIF(Precipitacion!X5:X799,"&gt;=0")&gt;0,COUNTIF(Precipitacion!X5:X799,"&gt;=0"),-999)</f>
        <v/>
      </c>
      <c r="Q4" s="85">
        <f>IF(COUNTIF(Precipitacion!Y5:Y799,"&gt;=0")&gt;0,COUNTIF(Precipitacion!Y5:Y799,"&gt;=0"),-999)</f>
        <v/>
      </c>
      <c r="R4" s="85">
        <f>IF(COUNTIF(Precipitacion!Z5:Z799,"&gt;=0")&gt;0,COUNTIF(Precipitacion!Z5:Z799,"&gt;=0"),-999)</f>
        <v/>
      </c>
      <c r="S4" s="85">
        <f>IF(COUNTIF(Precipitacion!AA5:AA799,"&gt;=0")&gt;0,COUNTIF(Precipitacion!AA5:AA799,"&gt;=0"),-999)</f>
        <v/>
      </c>
      <c r="T4" s="85">
        <f>IF(COUNTIF(Precipitacion!AB5:AB799,"&gt;=0")&gt;0,COUNTIF(Precipitacion!AB5:AB799,"&gt;=0"),-999)</f>
        <v/>
      </c>
      <c r="U4" s="85">
        <f>IF(COUNTIF(Precipitacion!AC5:AC799,"&gt;=0")&gt;0,COUNTIF(Precipitacion!AC5:AC799,"&gt;=0"),-999)</f>
        <v/>
      </c>
      <c r="V4" s="85">
        <f>IF(COUNTIF(Precipitacion!AD5:AD799,"&gt;=0")&gt;0,COUNTIF(Precipitacion!AD5:AD799,"&gt;=0"),-999)</f>
        <v/>
      </c>
      <c r="W4" s="85">
        <f>IF(COUNTIF(Precipitacion!AE5:AE799,"&gt;=0")&gt;0,COUNTIF(Precipitacion!AE5:AE799,"&gt;=0"),-999)</f>
        <v/>
      </c>
      <c r="X4" s="85">
        <f>IF(COUNTIF(Precipitacion!AF5:AF799,"&gt;=0")&gt;0,COUNTIF(Precipitacion!AF5:AF799,"&gt;=0"),-999)</f>
        <v/>
      </c>
      <c r="Y4" s="85">
        <f>IF(COUNTIF(Precipitacion!AG5:AG799,"&gt;=0")&gt;0,COUNTIF(Precipitacion!AG5:AG799,"&gt;=0"),-999)</f>
        <v/>
      </c>
      <c r="Z4" s="85">
        <f>IF(COUNTIF(Precipitacion!AH5:AH799,"&gt;=0")&gt;0,COUNTIF(Precipitacion!AH5:AH799,"&gt;=0"),-999)</f>
        <v/>
      </c>
      <c r="AA4" s="85">
        <f>IF(COUNTIF(Precipitacion!AI5:AI799,"&gt;=0")&gt;0,COUNTIF(Precipitacion!AI5:AI799,"&gt;=0"),-999)</f>
        <v/>
      </c>
      <c r="AB4" s="85">
        <f>IF(COUNTIF(Precipitacion!AJ5:AJ799,"&gt;=0")&gt;0,COUNTIF(Precipitacion!AJ5:AJ799,"&gt;=0"),-999)</f>
        <v/>
      </c>
      <c r="AC4" s="85">
        <f>IF(COUNTIF(Precipitacion!AK5:AK799,"&gt;=0")&gt;0,COUNTIF(Precipitacion!AK5:AK799,"&gt;=0"),-999)</f>
        <v/>
      </c>
      <c r="AD4" s="85">
        <f>IF(COUNTIF(Precipitacion!AL5:AL799,"&gt;=0")&gt;0,COUNTIF(Precipitacion!AL5:AL799,"&gt;=0"),-999)</f>
        <v/>
      </c>
      <c r="AE4" s="85">
        <f>IF(COUNTIF(Precipitacion!AM5:AM799,"&gt;=0")&gt;0,COUNTIF(Precipitacion!AM5:AM799,"&gt;=0"),-999)</f>
        <v/>
      </c>
      <c r="AF4" s="85">
        <f>IF(COUNTIF(Precipitacion!AN5:AN799,"&gt;=0")&gt;0,COUNTIF(Precipitacion!AN5:AN799,"&gt;=0"),-999)</f>
        <v/>
      </c>
      <c r="AG4" s="85">
        <f>IF(COUNTIF(Precipitacion!AO5:AO799,"&gt;=0")&gt;0,COUNTIF(Precipitacion!AO5:AO799,"&gt;=0"),-999)</f>
        <v/>
      </c>
    </row>
    <row r="5" ht="19.5" customHeight="1">
      <c r="B5" s="80" t="inlineStr">
        <is>
          <t>Máximo Diario</t>
        </is>
      </c>
      <c r="C5" s="82">
        <f>MAX(Precipitacion!K5:K799)</f>
        <v/>
      </c>
      <c r="D5" s="82">
        <f>MAX(Precipitacion!L5:L799)</f>
        <v/>
      </c>
      <c r="E5" s="82">
        <f>MAX(Precipitacion!M5:M799)</f>
        <v/>
      </c>
      <c r="F5" s="82">
        <f>MAX(Precipitacion!N5:N799)</f>
        <v/>
      </c>
      <c r="G5" s="82">
        <f>MAX(Precipitacion!O5:O799)</f>
        <v/>
      </c>
      <c r="H5" s="82">
        <f>MAX(Precipitacion!P5:P799)</f>
        <v/>
      </c>
      <c r="I5" s="82">
        <f>MAX(Precipitacion!Q5:Q799)</f>
        <v/>
      </c>
      <c r="J5" s="82">
        <f>MAX(Precipitacion!R5:R799)</f>
        <v/>
      </c>
      <c r="K5" s="82">
        <f>MAX(Precipitacion!S5:S799)</f>
        <v/>
      </c>
      <c r="L5" s="82">
        <f>MAX(Precipitacion!T5:T799)</f>
        <v/>
      </c>
      <c r="M5" s="82">
        <f>MAX(Precipitacion!U5:U799)</f>
        <v/>
      </c>
      <c r="N5" s="82">
        <f>MAX(Precipitacion!V5:V799)</f>
        <v/>
      </c>
      <c r="O5" s="82">
        <f>MAX(Precipitacion!W5:W799)</f>
        <v/>
      </c>
      <c r="P5" s="82">
        <f>MAX(Precipitacion!X5:X799)</f>
        <v/>
      </c>
      <c r="Q5" s="82">
        <f>MAX(Precipitacion!Y5:Y799)</f>
        <v/>
      </c>
      <c r="R5" s="82">
        <f>MAX(Precipitacion!Z5:Z799)</f>
        <v/>
      </c>
      <c r="S5" s="82">
        <f>MAX(Precipitacion!AA5:AA799)</f>
        <v/>
      </c>
      <c r="T5" s="82">
        <f>MAX(Precipitacion!AB5:AB799)</f>
        <v/>
      </c>
      <c r="U5" s="82">
        <f>MAX(Precipitacion!AC5:AC799)</f>
        <v/>
      </c>
      <c r="V5" s="82">
        <f>MAX(Precipitacion!AD5:AD799)</f>
        <v/>
      </c>
      <c r="W5" s="82">
        <f>MAX(Precipitacion!AE5:AE799)</f>
        <v/>
      </c>
      <c r="X5" s="82">
        <f>MAX(Precipitacion!AF5:AF799)</f>
        <v/>
      </c>
      <c r="Y5" s="82">
        <f>MAX(Precipitacion!AG5:AG799)</f>
        <v/>
      </c>
      <c r="Z5" s="82">
        <f>MAX(Precipitacion!AH5:AH799)</f>
        <v/>
      </c>
      <c r="AA5" s="82">
        <f>MAX(Precipitacion!AI5:AI799)</f>
        <v/>
      </c>
      <c r="AB5" s="82">
        <f>MAX(Precipitacion!AJ5:AJ799)</f>
        <v/>
      </c>
      <c r="AC5" s="82">
        <f>MAX(Precipitacion!AK5:AK799)</f>
        <v/>
      </c>
      <c r="AD5" s="82">
        <f>MAX(Precipitacion!AL5:AL799)</f>
        <v/>
      </c>
      <c r="AE5" s="82">
        <f>MAX(Precipitacion!AM5:AM799)</f>
        <v/>
      </c>
      <c r="AF5" s="82">
        <f>MAX(Precipitacion!AN5:AN799)</f>
        <v/>
      </c>
      <c r="AG5" s="82">
        <f>MAX(Precipitacion!AO5:AO799)</f>
        <v/>
      </c>
    </row>
    <row r="29">
      <c r="AB29">
        <f>2670+1780+649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375" defaultRowHeight="15" customHeight="1"/>
  <cols>
    <col width="10.75" customWidth="1" min="1" max="2"/>
    <col width="30.75" customWidth="1" min="3" max="3"/>
    <col width="28.75" customWidth="1" min="4" max="4"/>
    <col width="40.75" customWidth="1" min="5" max="5"/>
    <col width="4.75" customWidth="1" min="6" max="6"/>
    <col width="11.75" customWidth="1" min="7" max="7"/>
    <col width="10.75" customWidth="1" min="8" max="9"/>
    <col width="7.75" customWidth="1" min="10" max="14"/>
    <col width="9.625" customWidth="1" min="15" max="15"/>
    <col width="7.75" customWidth="1" min="16" max="22"/>
    <col width="13.75" customWidth="1" min="23" max="23"/>
    <col width="11.75" customWidth="1" min="24" max="24"/>
    <col width="7.75" customWidth="1" style="25" min="25" max="26"/>
    <col width="11.375" customWidth="1" style="25" min="27" max="27"/>
    <col width="11.375" customWidth="1" min="28" max="30"/>
    <col width="11.125" customWidth="1" min="31" max="31"/>
    <col width="11.375" customWidth="1" min="32" max="42"/>
  </cols>
  <sheetData>
    <row r="1" ht="18.75" customHeight="1" thickBot="1">
      <c r="A1" s="57" t="inlineStr">
        <is>
          <t>INFORMACIÓN GENERAL ESTACIONES</t>
        </is>
      </c>
      <c r="B1" s="114" t="n"/>
      <c r="C1" s="114" t="n"/>
      <c r="D1" s="114" t="n"/>
      <c r="E1" s="114" t="n"/>
      <c r="F1" s="114" t="n"/>
      <c r="G1" s="114" t="n"/>
      <c r="H1" s="114" t="n"/>
      <c r="I1" s="115" t="n"/>
      <c r="J1" s="58" t="inlineStr">
        <is>
          <t>NORMAL CLIMATOLÓGICA ESTÁNDAR DE LA PRECIPITACIÓN PARA EL PERIODO 1991-2020 (mm)</t>
        </is>
      </c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5" t="n"/>
      <c r="W1" s="111" t="inlineStr">
        <is>
          <t>Cumplen la directriz No 1203 del 2017 de la OMM</t>
        </is>
      </c>
      <c r="X1" s="112" t="n"/>
      <c r="Y1" s="5" t="n"/>
      <c r="Z1" s="5" t="n"/>
      <c r="AA1" s="5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</row>
    <row r="2" ht="23.25" customHeight="1" thickBot="1">
      <c r="A2" s="7" t="inlineStr">
        <is>
          <t>CÓDIGO</t>
        </is>
      </c>
      <c r="B2" s="8" t="inlineStr">
        <is>
          <t>CATEGORÍA</t>
        </is>
      </c>
      <c r="C2" s="8" t="inlineStr">
        <is>
          <t>ESTACIÓN</t>
        </is>
      </c>
      <c r="D2" s="8" t="inlineStr">
        <is>
          <t>MUNICIPIO</t>
        </is>
      </c>
      <c r="E2" s="8" t="inlineStr">
        <is>
          <t>DEPARTAMENTO</t>
        </is>
      </c>
      <c r="F2" s="9" t="inlineStr">
        <is>
          <t>AO</t>
        </is>
      </c>
      <c r="G2" s="8" t="inlineStr">
        <is>
          <t>ALTITUD (m)</t>
        </is>
      </c>
      <c r="H2" s="10" t="inlineStr">
        <is>
          <t>LONGITUD</t>
        </is>
      </c>
      <c r="I2" s="11" t="inlineStr">
        <is>
          <t>LATITUD</t>
        </is>
      </c>
      <c r="J2" s="12" t="inlineStr">
        <is>
          <t>ENE</t>
        </is>
      </c>
      <c r="K2" s="8" t="inlineStr">
        <is>
          <t>FEB</t>
        </is>
      </c>
      <c r="L2" s="8" t="inlineStr">
        <is>
          <t>MAR</t>
        </is>
      </c>
      <c r="M2" s="8" t="inlineStr">
        <is>
          <t>ABR</t>
        </is>
      </c>
      <c r="N2" s="8" t="inlineStr">
        <is>
          <t>MAY</t>
        </is>
      </c>
      <c r="O2" s="8" t="inlineStr">
        <is>
          <t>JUN</t>
        </is>
      </c>
      <c r="P2" s="8" t="inlineStr">
        <is>
          <t>JUL</t>
        </is>
      </c>
      <c r="Q2" s="8" t="inlineStr">
        <is>
          <t>AGO</t>
        </is>
      </c>
      <c r="R2" s="8" t="inlineStr">
        <is>
          <t>SEP</t>
        </is>
      </c>
      <c r="S2" s="8" t="inlineStr">
        <is>
          <t>OCT</t>
        </is>
      </c>
      <c r="T2" s="8" t="inlineStr">
        <is>
          <t>NOV</t>
        </is>
      </c>
      <c r="U2" s="8" t="inlineStr">
        <is>
          <t>DIC</t>
        </is>
      </c>
      <c r="V2" s="13" t="inlineStr">
        <is>
          <t>ANUAL</t>
        </is>
      </c>
      <c r="W2" s="14" t="inlineStr">
        <is>
          <t>Número de meses</t>
        </is>
      </c>
      <c r="X2" s="15" t="inlineStr">
        <is>
          <t>% de cumplimiento</t>
        </is>
      </c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</row>
    <row r="3" ht="16.5" customFormat="1" customHeight="1" s="25">
      <c r="A3" s="16" t="n">
        <v>47060010</v>
      </c>
      <c r="B3" s="17" t="inlineStr">
        <is>
          <t>PM</t>
        </is>
      </c>
      <c r="C3" s="17" t="inlineStr">
        <is>
          <t>El Encanto</t>
        </is>
      </c>
      <c r="D3" s="17" t="inlineStr">
        <is>
          <t>El Encanto</t>
        </is>
      </c>
      <c r="E3" s="17" t="inlineStr">
        <is>
          <t>Amazonas</t>
        </is>
      </c>
      <c r="F3" s="17" t="n">
        <v>7</v>
      </c>
      <c r="G3" s="17" t="n">
        <v>120</v>
      </c>
      <c r="H3" s="18" t="n">
        <v>-73.20516667</v>
      </c>
      <c r="I3" s="19" t="n">
        <v>-1.74851</v>
      </c>
      <c r="J3" s="20" t="n">
        <v>180.1814814814815</v>
      </c>
      <c r="K3" s="21" t="n">
        <v>214.7678571428572</v>
      </c>
      <c r="L3" s="21" t="n">
        <v>296.4448275862069</v>
      </c>
      <c r="M3" s="21" t="n">
        <v>317.4785714285715</v>
      </c>
      <c r="N3" s="21" t="n">
        <v>339.3296296296296</v>
      </c>
      <c r="O3" s="21" t="n">
        <v>300.2222222222222</v>
      </c>
      <c r="P3" s="21" t="n">
        <v>262.175</v>
      </c>
      <c r="Q3" s="21" t="n">
        <v>195.3538461538461</v>
      </c>
      <c r="R3" s="21" t="n">
        <v>189.3833333333333</v>
      </c>
      <c r="S3" s="21" t="n">
        <v>207.4555555555555</v>
      </c>
      <c r="T3" s="21" t="n">
        <v>255.5375000000001</v>
      </c>
      <c r="U3" s="21" t="n">
        <v>263.6592592592593</v>
      </c>
      <c r="V3" s="22" t="n">
        <v>3021.989083792963</v>
      </c>
      <c r="W3" s="23" t="n">
        <v>318</v>
      </c>
      <c r="X3" s="24" t="n">
        <v>0.8833333333333333</v>
      </c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</row>
    <row r="4" ht="16.5" customFormat="1" customHeight="1" s="25">
      <c r="A4" s="16" t="n">
        <v>44137040</v>
      </c>
      <c r="B4" s="17" t="inlineStr">
        <is>
          <t>LM</t>
        </is>
      </c>
      <c r="C4" s="17" t="inlineStr">
        <is>
          <t>Los Monos</t>
        </is>
      </c>
      <c r="D4" s="17" t="inlineStr">
        <is>
          <t>La Chorrera</t>
        </is>
      </c>
      <c r="E4" s="17" t="inlineStr">
        <is>
          <t>Amazonas</t>
        </is>
      </c>
      <c r="F4" s="17" t="n">
        <v>4</v>
      </c>
      <c r="G4" s="17" t="n">
        <v>137</v>
      </c>
      <c r="H4" s="18" t="n">
        <v>-73.19255556</v>
      </c>
      <c r="I4" s="19" t="n">
        <v>-0.6283333300000001</v>
      </c>
      <c r="J4" s="20" t="n">
        <v>147.1052631578947</v>
      </c>
      <c r="K4" s="21" t="n">
        <v>196.55</v>
      </c>
      <c r="L4" s="21" t="n">
        <v>289.9444444444445</v>
      </c>
      <c r="M4" s="21" t="n">
        <v>354.65</v>
      </c>
      <c r="N4" s="21" t="n">
        <v>407.95</v>
      </c>
      <c r="O4" s="21" t="n">
        <v>378.95</v>
      </c>
      <c r="P4" s="21" t="n">
        <v>319.7222222222222</v>
      </c>
      <c r="Q4" s="21" t="n">
        <v>276.8</v>
      </c>
      <c r="R4" s="21" t="n">
        <v>250.7</v>
      </c>
      <c r="S4" s="21" t="n">
        <v>286.35</v>
      </c>
      <c r="T4" s="21" t="n">
        <v>240.4736842105263</v>
      </c>
      <c r="U4" s="21" t="n">
        <v>223.1578947368421</v>
      </c>
      <c r="V4" s="22" t="n">
        <v>3372.35350877193</v>
      </c>
      <c r="W4" s="23" t="n">
        <v>233</v>
      </c>
      <c r="X4" s="24" t="n">
        <v>0.9708333333333333</v>
      </c>
      <c r="Y4" s="5" t="inlineStr">
        <is>
          <t>M20</t>
        </is>
      </c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</row>
    <row r="5" ht="16.5" customFormat="1" customHeight="1" s="25">
      <c r="A5" s="16" t="n">
        <v>44187030</v>
      </c>
      <c r="B5" s="17" t="inlineStr">
        <is>
          <t>LM</t>
        </is>
      </c>
      <c r="C5" s="17" t="inlineStr">
        <is>
          <t>Bacuri</t>
        </is>
      </c>
      <c r="D5" s="17" t="inlineStr">
        <is>
          <t>La Pedrera</t>
        </is>
      </c>
      <c r="E5" s="17" t="inlineStr">
        <is>
          <t>Amazonas</t>
        </is>
      </c>
      <c r="F5" s="17" t="n">
        <v>4</v>
      </c>
      <c r="G5" s="17" t="n">
        <v>101</v>
      </c>
      <c r="H5" s="18" t="n">
        <v>-69.47</v>
      </c>
      <c r="I5" s="19" t="n">
        <v>-1.23</v>
      </c>
      <c r="J5" s="20" t="n">
        <v>354.2740740740741</v>
      </c>
      <c r="K5" s="21" t="n">
        <v>347.7444444444444</v>
      </c>
      <c r="L5" s="21" t="n">
        <v>411.668</v>
      </c>
      <c r="M5" s="21" t="n">
        <v>421.025</v>
      </c>
      <c r="N5" s="21" t="n">
        <v>411.4037037037037</v>
      </c>
      <c r="O5" s="21" t="n">
        <v>326.0076923076923</v>
      </c>
      <c r="P5" s="21" t="n">
        <v>322.616</v>
      </c>
      <c r="Q5" s="21" t="n">
        <v>307.4035714285714</v>
      </c>
      <c r="R5" s="21" t="n">
        <v>264.9259259259259</v>
      </c>
      <c r="S5" s="21" t="n">
        <v>314.7</v>
      </c>
      <c r="T5" s="21" t="n">
        <v>320.064</v>
      </c>
      <c r="U5" s="21" t="n">
        <v>368.4166666666667</v>
      </c>
      <c r="V5" s="22" t="n">
        <v>4170.249078551078</v>
      </c>
      <c r="W5" s="23" t="n">
        <v>317</v>
      </c>
      <c r="X5" s="24" t="n">
        <v>0.8805555555555555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</row>
    <row r="6" ht="16.5" customFormat="1" customHeight="1" s="25">
      <c r="A6" s="16" t="n">
        <v>44180020</v>
      </c>
      <c r="B6" s="17" t="inlineStr">
        <is>
          <t>PM</t>
        </is>
      </c>
      <c r="C6" s="17" t="inlineStr">
        <is>
          <t>La Pedrera</t>
        </is>
      </c>
      <c r="D6" s="17" t="inlineStr">
        <is>
          <t>La Pedrera</t>
        </is>
      </c>
      <c r="E6" s="17" t="inlineStr">
        <is>
          <t>Amazonas</t>
        </is>
      </c>
      <c r="F6" s="17" t="n">
        <v>4</v>
      </c>
      <c r="G6" s="17" t="n">
        <v>102</v>
      </c>
      <c r="H6" s="18" t="n">
        <v>-69.59158332999999</v>
      </c>
      <c r="I6" s="19" t="n">
        <v>-1.31316667</v>
      </c>
      <c r="J6" s="20" t="n">
        <v>327.6185185185186</v>
      </c>
      <c r="K6" s="21" t="n">
        <v>343.5592592592592</v>
      </c>
      <c r="L6" s="21" t="n">
        <v>435.136</v>
      </c>
      <c r="M6" s="21" t="n">
        <v>449.3230769230769</v>
      </c>
      <c r="N6" s="21" t="n">
        <v>462.464</v>
      </c>
      <c r="O6" s="21" t="n">
        <v>364.7592592592592</v>
      </c>
      <c r="P6" s="21" t="n">
        <v>332.1555555555556</v>
      </c>
      <c r="Q6" s="21" t="n">
        <v>330.025</v>
      </c>
      <c r="R6" s="21" t="n">
        <v>256.5458333333333</v>
      </c>
      <c r="S6" s="21" t="n">
        <v>258.2407407407408</v>
      </c>
      <c r="T6" s="21" t="n">
        <v>296.1038461538461</v>
      </c>
      <c r="U6" s="21" t="n">
        <v>315.1038461538462</v>
      </c>
      <c r="V6" s="22" t="n">
        <v>4171.034935897435</v>
      </c>
      <c r="W6" s="23" t="n">
        <v>315</v>
      </c>
      <c r="X6" s="24" t="n">
        <v>0.875</v>
      </c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</row>
    <row r="7" ht="16.5" customFormat="1" customHeight="1" s="25">
      <c r="A7" s="16" t="n">
        <v>44157040</v>
      </c>
      <c r="B7" s="17" t="inlineStr">
        <is>
          <t>LM</t>
        </is>
      </c>
      <c r="C7" s="17" t="inlineStr">
        <is>
          <t>Manacaro</t>
        </is>
      </c>
      <c r="D7" s="17" t="inlineStr">
        <is>
          <t>La Pedrera</t>
        </is>
      </c>
      <c r="E7" s="17" t="inlineStr">
        <is>
          <t>Amazonas</t>
        </is>
      </c>
      <c r="F7" s="17" t="n">
        <v>4</v>
      </c>
      <c r="G7" s="17" t="n">
        <v>109</v>
      </c>
      <c r="H7" s="18" t="n">
        <v>-70.18000000000001</v>
      </c>
      <c r="I7" s="19" t="n">
        <v>-1.53</v>
      </c>
      <c r="J7" s="20" t="n">
        <v>315.75</v>
      </c>
      <c r="K7" s="21" t="n">
        <v>301.4642857142857</v>
      </c>
      <c r="L7" s="21" t="n">
        <v>378.1428571428572</v>
      </c>
      <c r="M7" s="21" t="n">
        <v>386.5034482758621</v>
      </c>
      <c r="N7" s="21" t="n">
        <v>370.6461538461538</v>
      </c>
      <c r="O7" s="21" t="n">
        <v>350.3103448275862</v>
      </c>
      <c r="P7" s="21" t="n">
        <v>290.3076923076923</v>
      </c>
      <c r="Q7" s="21" t="n">
        <v>236.2142857142857</v>
      </c>
      <c r="R7" s="21" t="n">
        <v>223</v>
      </c>
      <c r="S7" s="21" t="n">
        <v>286.2916666666667</v>
      </c>
      <c r="T7" s="21" t="n">
        <v>266.4074074074074</v>
      </c>
      <c r="U7" s="21" t="n">
        <v>301.7241379310345</v>
      </c>
      <c r="V7" s="22" t="n">
        <v>3706.762279833832</v>
      </c>
      <c r="W7" s="23" t="n">
        <v>328</v>
      </c>
      <c r="X7" s="24" t="n">
        <v>0.9111111111111111</v>
      </c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</row>
    <row r="8" ht="16.5" customFormat="1" customHeight="1" s="25">
      <c r="A8" s="16" t="n">
        <v>48015050</v>
      </c>
      <c r="B8" s="17" t="inlineStr">
        <is>
          <t>SP</t>
        </is>
      </c>
      <c r="C8" s="26" t="inlineStr">
        <is>
          <t>Aeropuerto Vásquez Cobo</t>
        </is>
      </c>
      <c r="D8" s="17" t="inlineStr">
        <is>
          <t>Leticia</t>
        </is>
      </c>
      <c r="E8" s="17" t="inlineStr">
        <is>
          <t>Amazonas</t>
        </is>
      </c>
      <c r="F8" s="17" t="n">
        <v>11</v>
      </c>
      <c r="G8" s="17" t="n">
        <v>84</v>
      </c>
      <c r="H8" s="18" t="n">
        <v>-69.94091666999999</v>
      </c>
      <c r="I8" s="19" t="n">
        <v>-4.19386111</v>
      </c>
      <c r="J8" s="20" t="n">
        <v>385.6888888888888</v>
      </c>
      <c r="K8" s="21" t="n">
        <v>336.4285714285714</v>
      </c>
      <c r="L8" s="21" t="n">
        <v>386.2892857142856</v>
      </c>
      <c r="M8" s="21" t="n">
        <v>348.4250000000001</v>
      </c>
      <c r="N8" s="21" t="n">
        <v>298.2785714285714</v>
      </c>
      <c r="O8" s="21" t="n">
        <v>211.4892857142857</v>
      </c>
      <c r="P8" s="21" t="n">
        <v>162.7620689655172</v>
      </c>
      <c r="Q8" s="21" t="n">
        <v>139.8928571428572</v>
      </c>
      <c r="R8" s="21" t="n">
        <v>207.7703703703704</v>
      </c>
      <c r="S8" s="21" t="n">
        <v>245.7884615384615</v>
      </c>
      <c r="T8" s="21" t="n">
        <v>299.6814814814815</v>
      </c>
      <c r="U8" s="21" t="n">
        <v>336.3399999999999</v>
      </c>
      <c r="V8" s="22" t="n">
        <v>3358.834842673291</v>
      </c>
      <c r="W8" s="23" t="n">
        <v>329</v>
      </c>
      <c r="X8" s="24" t="n">
        <v>0.9138888888888889</v>
      </c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</row>
    <row r="9" ht="16.5" customFormat="1" customHeight="1" s="25">
      <c r="A9" s="16" t="n">
        <v>44157020</v>
      </c>
      <c r="B9" s="17" t="inlineStr">
        <is>
          <t>LM</t>
        </is>
      </c>
      <c r="C9" s="17" t="inlineStr">
        <is>
          <t>Las Miranas</t>
        </is>
      </c>
      <c r="D9" s="17" t="inlineStr">
        <is>
          <t>Mirití-Paraná (Campoamor)</t>
        </is>
      </c>
      <c r="E9" s="17" t="inlineStr">
        <is>
          <t>Amazonas</t>
        </is>
      </c>
      <c r="F9" s="17" t="n">
        <v>4</v>
      </c>
      <c r="G9" s="17" t="n">
        <v>116</v>
      </c>
      <c r="H9" s="18" t="n">
        <v>-70.81999999999999</v>
      </c>
      <c r="I9" s="19" t="n">
        <v>-1.31</v>
      </c>
      <c r="J9" s="20" t="n">
        <v>292.1923076923077</v>
      </c>
      <c r="K9" s="21" t="n">
        <v>315.9375</v>
      </c>
      <c r="L9" s="21" t="n">
        <v>367.628</v>
      </c>
      <c r="M9" s="21" t="n">
        <v>413.7192307692308</v>
      </c>
      <c r="N9" s="21" t="n">
        <v>396.3666666666666</v>
      </c>
      <c r="O9" s="21" t="n">
        <v>329.044</v>
      </c>
      <c r="P9" s="21" t="n">
        <v>284.2416666666667</v>
      </c>
      <c r="Q9" s="21" t="n">
        <v>240.5884615384616</v>
      </c>
      <c r="R9" s="21" t="n">
        <v>242</v>
      </c>
      <c r="S9" s="21" t="n">
        <v>292.4814814814815</v>
      </c>
      <c r="T9" s="21" t="n">
        <v>265.2148148148148</v>
      </c>
      <c r="U9" s="21" t="n">
        <v>313.0041666666667</v>
      </c>
      <c r="V9" s="22" t="n">
        <v>3752.418296296296</v>
      </c>
      <c r="W9" s="23" t="n">
        <v>306</v>
      </c>
      <c r="X9" s="24" t="n">
        <v>0.85</v>
      </c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</row>
    <row r="10" ht="16.5" customFormat="1" customHeight="1" s="25">
      <c r="A10" s="16" t="n">
        <v>44157030</v>
      </c>
      <c r="B10" s="17" t="inlineStr">
        <is>
          <t>LM</t>
        </is>
      </c>
      <c r="C10" s="17" t="inlineStr">
        <is>
          <t>Maria Manteca</t>
        </is>
      </c>
      <c r="D10" s="17" t="inlineStr">
        <is>
          <t>Mirití-Paraná (Campoamor)</t>
        </is>
      </c>
      <c r="E10" s="17" t="inlineStr">
        <is>
          <t>Amazonas</t>
        </is>
      </c>
      <c r="F10" s="17" t="n">
        <v>4</v>
      </c>
      <c r="G10" s="17" t="n">
        <v>114</v>
      </c>
      <c r="H10" s="18" t="n">
        <v>-70.61</v>
      </c>
      <c r="I10" s="19" t="n">
        <v>-1.42</v>
      </c>
      <c r="J10" s="20" t="n">
        <v>334.4074074074074</v>
      </c>
      <c r="K10" s="21" t="n">
        <v>317.36</v>
      </c>
      <c r="L10" s="21" t="n">
        <v>392.5925925925926</v>
      </c>
      <c r="M10" s="21" t="n">
        <v>428.8214285714286</v>
      </c>
      <c r="N10" s="21" t="n">
        <v>408.7586206896552</v>
      </c>
      <c r="O10" s="21" t="n">
        <v>391.3333333333333</v>
      </c>
      <c r="P10" s="21" t="n">
        <v>278.9862068965517</v>
      </c>
      <c r="Q10" s="21" t="n">
        <v>219.8296296296296</v>
      </c>
      <c r="R10" s="21" t="n">
        <v>227.3571428571429</v>
      </c>
      <c r="S10" s="21" t="n">
        <v>278.375</v>
      </c>
      <c r="T10" s="21" t="n">
        <v>278.6071428571428</v>
      </c>
      <c r="U10" s="21" t="n">
        <v>333.1785714285714</v>
      </c>
      <c r="V10" s="22" t="n">
        <v>3889.607076263455</v>
      </c>
      <c r="W10" s="23" t="n">
        <v>331</v>
      </c>
      <c r="X10" s="24" t="n">
        <v>0.9194444444444444</v>
      </c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</row>
    <row r="11" ht="16.5" customFormat="1" customHeight="1" s="25">
      <c r="A11" s="16" t="n">
        <v>47040020</v>
      </c>
      <c r="B11" s="17" t="inlineStr">
        <is>
          <t>PM</t>
        </is>
      </c>
      <c r="C11" s="17" t="inlineStr">
        <is>
          <t xml:space="preserve">El Refugio </t>
        </is>
      </c>
      <c r="D11" s="17" t="inlineStr">
        <is>
          <t>Puerto Alegría</t>
        </is>
      </c>
      <c r="E11" s="17" t="inlineStr">
        <is>
          <t>Amazonas</t>
        </is>
      </c>
      <c r="F11" s="17" t="n">
        <v>7</v>
      </c>
      <c r="G11" s="17" t="n">
        <v>140</v>
      </c>
      <c r="H11" s="18" t="n">
        <v>-74.38666667</v>
      </c>
      <c r="I11" s="19" t="n">
        <v>-0.5591666700000001</v>
      </c>
      <c r="J11" s="20" t="n">
        <v>119.25</v>
      </c>
      <c r="K11" s="21" t="n">
        <v>181.4785714285715</v>
      </c>
      <c r="L11" s="21" t="n">
        <v>293.2892857142857</v>
      </c>
      <c r="M11" s="21" t="n">
        <v>378.1607142857143</v>
      </c>
      <c r="N11" s="21" t="n">
        <v>362.35</v>
      </c>
      <c r="O11" s="21" t="n">
        <v>386.2691994825998</v>
      </c>
      <c r="P11" s="21" t="n">
        <v>296.6341743369897</v>
      </c>
      <c r="Q11" s="21" t="n">
        <v>236.428</v>
      </c>
      <c r="R11" s="21" t="n">
        <v>201.96</v>
      </c>
      <c r="S11" s="21" t="n">
        <v>246.9458333333334</v>
      </c>
      <c r="T11" s="21" t="n">
        <v>231.7615384615385</v>
      </c>
      <c r="U11" s="21" t="n">
        <v>183.975</v>
      </c>
      <c r="V11" s="22" t="n">
        <v>3118.502317043032</v>
      </c>
      <c r="W11" s="23" t="n">
        <v>306</v>
      </c>
      <c r="X11" s="24" t="n">
        <v>0.85</v>
      </c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</row>
    <row r="12" ht="16.5" customFormat="1" customHeight="1" s="25">
      <c r="A12" s="16" t="n">
        <v>47047020</v>
      </c>
      <c r="B12" s="17" t="inlineStr">
        <is>
          <t>LM</t>
        </is>
      </c>
      <c r="C12" s="17" t="inlineStr">
        <is>
          <t>Puerto Toloza</t>
        </is>
      </c>
      <c r="D12" s="17" t="inlineStr">
        <is>
          <t>Puerto Alegría</t>
        </is>
      </c>
      <c r="E12" s="17" t="inlineStr">
        <is>
          <t>Amazonas</t>
        </is>
      </c>
      <c r="F12" s="17" t="n">
        <v>7</v>
      </c>
      <c r="G12" s="17" t="n">
        <v>135</v>
      </c>
      <c r="H12" s="18" t="n">
        <v>-74.0685</v>
      </c>
      <c r="I12" s="19" t="n">
        <v>-1.0495</v>
      </c>
      <c r="J12" s="20" t="n">
        <v>173.4746348450581</v>
      </c>
      <c r="K12" s="21" t="n">
        <v>241.112</v>
      </c>
      <c r="L12" s="21" t="n">
        <v>304.1386114458333</v>
      </c>
      <c r="M12" s="21" t="n">
        <v>380.9783333333333</v>
      </c>
      <c r="N12" s="21" t="n">
        <v>405.5666666666667</v>
      </c>
      <c r="O12" s="21" t="n">
        <v>380.0349763771118</v>
      </c>
      <c r="P12" s="21" t="n">
        <v>331.2430012732744</v>
      </c>
      <c r="Q12" s="21" t="n">
        <v>252.3895219431716</v>
      </c>
      <c r="R12" s="21" t="n">
        <v>282.521574762852</v>
      </c>
      <c r="S12" s="21" t="n">
        <v>267.68825</v>
      </c>
      <c r="T12" s="21" t="n">
        <v>274.5119999999999</v>
      </c>
      <c r="U12" s="21" t="n">
        <v>256.228</v>
      </c>
      <c r="V12" s="22" t="n">
        <v>3549.887570647302</v>
      </c>
      <c r="W12" s="23" t="n">
        <v>291</v>
      </c>
      <c r="X12" s="24" t="n">
        <v>0.8083333333333333</v>
      </c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</row>
    <row r="13" ht="16.5" customFormat="1" customHeight="1" s="25">
      <c r="A13" s="16" t="n">
        <v>47040040</v>
      </c>
      <c r="B13" s="17" t="inlineStr">
        <is>
          <t>PM</t>
        </is>
      </c>
      <c r="C13" s="17" t="inlineStr">
        <is>
          <t>Remolino</t>
        </is>
      </c>
      <c r="D13" s="17" t="inlineStr">
        <is>
          <t>Puerto Alegría</t>
        </is>
      </c>
      <c r="E13" s="17" t="inlineStr">
        <is>
          <t>Amazonas</t>
        </is>
      </c>
      <c r="F13" s="17" t="n">
        <v>7</v>
      </c>
      <c r="G13" s="17" t="n">
        <v>130</v>
      </c>
      <c r="H13" s="18" t="n">
        <v>-73.61894443999999</v>
      </c>
      <c r="I13" s="19" t="n">
        <v>-1.25894444</v>
      </c>
      <c r="J13" s="20" t="n">
        <v>200.1200000000001</v>
      </c>
      <c r="K13" s="21" t="n">
        <v>238.7249999999999</v>
      </c>
      <c r="L13" s="21" t="n">
        <v>287.8692307692307</v>
      </c>
      <c r="M13" s="21" t="n">
        <v>385.0692307692307</v>
      </c>
      <c r="N13" s="21" t="n">
        <v>415.6307692307692</v>
      </c>
      <c r="O13" s="21" t="n">
        <v>367.1185185185186</v>
      </c>
      <c r="P13" s="21" t="n">
        <v>314.9307692307693</v>
      </c>
      <c r="Q13" s="21" t="n">
        <v>269.3461538461539</v>
      </c>
      <c r="R13" s="21" t="n">
        <v>217.6846153846154</v>
      </c>
      <c r="S13" s="21" t="n">
        <v>253.7576923076923</v>
      </c>
      <c r="T13" s="21" t="n">
        <v>242.7333333333333</v>
      </c>
      <c r="U13" s="21" t="n">
        <v>245.4291666666667</v>
      </c>
      <c r="V13" s="22" t="n">
        <v>3438.41448005698</v>
      </c>
      <c r="W13" s="23" t="n">
        <v>309</v>
      </c>
      <c r="X13" s="24" t="n">
        <v>0.8583333333333333</v>
      </c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</row>
    <row r="14" ht="16.5" customFormat="1" customHeight="1" s="25">
      <c r="A14" s="16" t="n">
        <v>47087010</v>
      </c>
      <c r="B14" s="17" t="inlineStr">
        <is>
          <t>PM</t>
        </is>
      </c>
      <c r="C14" s="17" t="inlineStr">
        <is>
          <t xml:space="preserve">Arica - R. Putumayo </t>
        </is>
      </c>
      <c r="D14" s="17" t="inlineStr">
        <is>
          <t>Puerto Arica</t>
        </is>
      </c>
      <c r="E14" s="17" t="inlineStr">
        <is>
          <t>Amazonas</t>
        </is>
      </c>
      <c r="F14" s="17" t="n">
        <v>11</v>
      </c>
      <c r="G14" s="17" t="n">
        <v>115</v>
      </c>
      <c r="H14" s="18" t="n">
        <v>-71.75222222000001</v>
      </c>
      <c r="I14" s="19" t="n">
        <v>-2.14688889</v>
      </c>
      <c r="J14" s="20" t="n">
        <v>254.8115384615384</v>
      </c>
      <c r="K14" s="21" t="n">
        <v>257.0479999999999</v>
      </c>
      <c r="L14" s="21" t="n">
        <v>319.6666666666667</v>
      </c>
      <c r="M14" s="21" t="n">
        <v>364.1833333333333</v>
      </c>
      <c r="N14" s="21" t="n">
        <v>323.856</v>
      </c>
      <c r="O14" s="21" t="n">
        <v>302.76</v>
      </c>
      <c r="P14" s="21" t="n">
        <v>245.572</v>
      </c>
      <c r="Q14" s="21" t="n">
        <v>198.1576923076923</v>
      </c>
      <c r="R14" s="21" t="n">
        <v>206.6576923076923</v>
      </c>
      <c r="S14" s="21" t="n">
        <v>236.3346153846154</v>
      </c>
      <c r="T14" s="21" t="n">
        <v>244.6423076923077</v>
      </c>
      <c r="U14" s="21" t="n">
        <v>266.7607142857142</v>
      </c>
      <c r="V14" s="22" t="n">
        <v>3220.45056043956</v>
      </c>
      <c r="W14" s="23" t="n">
        <v>306</v>
      </c>
      <c r="X14" s="24" t="n">
        <v>0.85</v>
      </c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</row>
    <row r="15" ht="16.5" customFormat="1" customHeight="1" s="25">
      <c r="A15" s="16" t="n">
        <v>48015040</v>
      </c>
      <c r="B15" s="17" t="inlineStr">
        <is>
          <t>CP</t>
        </is>
      </c>
      <c r="C15" s="17" t="inlineStr">
        <is>
          <t xml:space="preserve">Puerto Nariño - AUT </t>
        </is>
      </c>
      <c r="D15" s="17" t="inlineStr">
        <is>
          <t>Puerto Nariño</t>
        </is>
      </c>
      <c r="E15" s="17" t="inlineStr">
        <is>
          <t>Amazonas</t>
        </is>
      </c>
      <c r="F15" s="17" t="n">
        <v>11</v>
      </c>
      <c r="G15" s="17" t="n">
        <v>158</v>
      </c>
      <c r="H15" s="18" t="n">
        <v>-70.36263889</v>
      </c>
      <c r="I15" s="19" t="n">
        <v>-3.78030556</v>
      </c>
      <c r="J15" s="20" t="n">
        <v>340.5</v>
      </c>
      <c r="K15" s="21" t="n">
        <v>274.9148148148148</v>
      </c>
      <c r="L15" s="21" t="n">
        <v>323.4074074074074</v>
      </c>
      <c r="M15" s="21" t="n">
        <v>293.2192307692308</v>
      </c>
      <c r="N15" s="21" t="n">
        <v>276.0518518518518</v>
      </c>
      <c r="O15" s="21" t="n">
        <v>211.6821428571429</v>
      </c>
      <c r="P15" s="21" t="n">
        <v>150.0307692307692</v>
      </c>
      <c r="Q15" s="21" t="n">
        <v>131.0413793103449</v>
      </c>
      <c r="R15" s="21" t="n">
        <v>158.6344827586206</v>
      </c>
      <c r="S15" s="21" t="n">
        <v>201.9066666666667</v>
      </c>
      <c r="T15" s="21" t="n">
        <v>181.2074074074074</v>
      </c>
      <c r="U15" s="21" t="n">
        <v>302.0346153846153</v>
      </c>
      <c r="V15" s="22" t="n">
        <v>2844.630768458872</v>
      </c>
      <c r="W15" s="23" t="n">
        <v>328</v>
      </c>
      <c r="X15" s="24" t="n">
        <v>0.9111111111111111</v>
      </c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</row>
    <row r="16" ht="16.5" customFormat="1" customHeight="1" s="25">
      <c r="A16" s="16" t="n">
        <v>44150010</v>
      </c>
      <c r="B16" s="17" t="inlineStr">
        <is>
          <t>PM</t>
        </is>
      </c>
      <c r="C16" s="17" t="inlineStr">
        <is>
          <t>Aguazul</t>
        </is>
      </c>
      <c r="D16" s="17" t="inlineStr">
        <is>
          <t>Puerto Santander (Araracuara)</t>
        </is>
      </c>
      <c r="E16" s="17" t="inlineStr">
        <is>
          <t>Amazonas</t>
        </is>
      </c>
      <c r="F16" s="17" t="n">
        <v>4</v>
      </c>
      <c r="G16" s="17" t="n">
        <v>129</v>
      </c>
      <c r="H16" s="18" t="n">
        <v>-72.14494444</v>
      </c>
      <c r="I16" s="19" t="n">
        <v>-0.5598888900000001</v>
      </c>
      <c r="J16" s="20" t="n">
        <v>226.1</v>
      </c>
      <c r="K16" s="21" t="n">
        <v>244.6</v>
      </c>
      <c r="L16" s="21" t="n">
        <v>348.3</v>
      </c>
      <c r="M16" s="21" t="n">
        <v>385.9</v>
      </c>
      <c r="N16" s="21" t="n">
        <v>443.2</v>
      </c>
      <c r="O16" s="21" t="n">
        <v>421.9</v>
      </c>
      <c r="P16" s="21" t="n">
        <v>332.9</v>
      </c>
      <c r="Q16" s="21" t="n">
        <v>299.1</v>
      </c>
      <c r="R16" s="21" t="n">
        <v>288.6</v>
      </c>
      <c r="S16" s="21" t="n">
        <v>256.9</v>
      </c>
      <c r="T16" s="21" t="n">
        <v>262.2</v>
      </c>
      <c r="U16" s="21" t="n">
        <v>239.1</v>
      </c>
      <c r="V16" s="22" t="n">
        <v>3748.8</v>
      </c>
      <c r="W16" s="23" t="n">
        <v>292</v>
      </c>
      <c r="X16" s="24">
        <f>W16/360</f>
        <v/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</row>
    <row r="17" ht="16.5" customFormat="1" customHeight="1" s="25">
      <c r="A17" s="16" t="n">
        <v>44137060</v>
      </c>
      <c r="B17" s="17" t="inlineStr">
        <is>
          <t>LM</t>
        </is>
      </c>
      <c r="C17" s="17" t="inlineStr">
        <is>
          <t>Angosturas</t>
        </is>
      </c>
      <c r="D17" s="17" t="inlineStr">
        <is>
          <t>Puerto Santander (Araracuara)</t>
        </is>
      </c>
      <c r="E17" s="17" t="inlineStr">
        <is>
          <t>Amazonas</t>
        </is>
      </c>
      <c r="F17" s="17" t="n">
        <v>4</v>
      </c>
      <c r="G17" s="17" t="n">
        <v>134</v>
      </c>
      <c r="H17" s="18" t="n">
        <v>-72.72063889</v>
      </c>
      <c r="I17" s="19" t="n">
        <v>-0.59094444</v>
      </c>
      <c r="J17" s="20" t="n">
        <v>225.7222222222222</v>
      </c>
      <c r="K17" s="21" t="n">
        <v>242.4736842105263</v>
      </c>
      <c r="L17" s="21" t="n">
        <v>462.0625</v>
      </c>
      <c r="M17" s="21" t="n">
        <v>503.125</v>
      </c>
      <c r="N17" s="21" t="n">
        <v>526.3235294117648</v>
      </c>
      <c r="O17" s="21" t="n">
        <v>483.6111111111111</v>
      </c>
      <c r="P17" s="21" t="n">
        <v>453.0526315789473</v>
      </c>
      <c r="Q17" s="21" t="n">
        <v>394.421052631579</v>
      </c>
      <c r="R17" s="21" t="n">
        <v>357.1052631578947</v>
      </c>
      <c r="S17" s="21" t="n">
        <v>349.7368421052632</v>
      </c>
      <c r="T17" s="21" t="n">
        <v>332.4117647058824</v>
      </c>
      <c r="U17" s="21" t="n">
        <v>339.5</v>
      </c>
      <c r="V17" s="22" t="n">
        <v>4669.545601135192</v>
      </c>
      <c r="W17" s="23" t="n">
        <v>215</v>
      </c>
      <c r="X17" s="24" t="n">
        <v>0.8958333333333334</v>
      </c>
      <c r="Y17" s="5" t="inlineStr">
        <is>
          <t>M20</t>
        </is>
      </c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</row>
    <row r="18" ht="16.5" customFormat="1" customHeight="1" s="25">
      <c r="A18" s="16" t="n">
        <v>44137070</v>
      </c>
      <c r="B18" s="17" t="inlineStr">
        <is>
          <t>LM</t>
        </is>
      </c>
      <c r="C18" s="17" t="inlineStr">
        <is>
          <t>Monochoa</t>
        </is>
      </c>
      <c r="D18" s="17" t="inlineStr">
        <is>
          <t>Puerto Santander (Araracuara)</t>
        </is>
      </c>
      <c r="E18" s="17" t="inlineStr">
        <is>
          <t>Amazonas</t>
        </is>
      </c>
      <c r="F18" s="17" t="n">
        <v>4</v>
      </c>
      <c r="G18" s="17" t="n">
        <v>133</v>
      </c>
      <c r="H18" s="18" t="n">
        <v>-72.54999721999999</v>
      </c>
      <c r="I18" s="19" t="n">
        <v>-0.7000000000000001</v>
      </c>
      <c r="J18" s="20" t="n">
        <v>166.9</v>
      </c>
      <c r="K18" s="21" t="n">
        <v>215.5</v>
      </c>
      <c r="L18" s="21" t="n">
        <v>323.1</v>
      </c>
      <c r="M18" s="21" t="n">
        <v>430</v>
      </c>
      <c r="N18" s="21" t="n">
        <v>441.5</v>
      </c>
      <c r="O18" s="21" t="n">
        <v>405</v>
      </c>
      <c r="P18" s="21" t="n">
        <v>350.3</v>
      </c>
      <c r="Q18" s="21" t="n">
        <v>292.1</v>
      </c>
      <c r="R18" s="21" t="n">
        <v>268.1</v>
      </c>
      <c r="S18" s="21" t="n">
        <v>285.5</v>
      </c>
      <c r="T18" s="21" t="n">
        <v>241.3</v>
      </c>
      <c r="U18" s="21" t="n">
        <v>234.2</v>
      </c>
      <c r="V18" s="22" t="n">
        <v>3653.5</v>
      </c>
      <c r="W18" s="23" t="n">
        <v>299</v>
      </c>
      <c r="X18" s="24">
        <f>W18/360</f>
        <v/>
      </c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</row>
    <row r="19" ht="16.5" customFormat="1" customHeight="1" s="25">
      <c r="A19" s="16" t="n">
        <v>44167020</v>
      </c>
      <c r="B19" s="17" t="inlineStr">
        <is>
          <t>LM</t>
        </is>
      </c>
      <c r="C19" s="17" t="inlineStr">
        <is>
          <t>Santa Isabel</t>
        </is>
      </c>
      <c r="D19" s="17" t="inlineStr">
        <is>
          <t>Puerto Santander (Araracuara)</t>
        </is>
      </c>
      <c r="E19" s="17" t="inlineStr">
        <is>
          <t>Amazonas</t>
        </is>
      </c>
      <c r="F19" s="17" t="n">
        <v>4</v>
      </c>
      <c r="G19" s="17" t="n">
        <v>118</v>
      </c>
      <c r="H19" s="18" t="n">
        <v>-71.12405556</v>
      </c>
      <c r="I19" s="19" t="n">
        <v>-1.09808333</v>
      </c>
      <c r="J19" s="20" t="n">
        <v>258.8076923076923</v>
      </c>
      <c r="K19" s="21" t="n">
        <v>312.4166666666667</v>
      </c>
      <c r="L19" s="21" t="n">
        <v>403.92</v>
      </c>
      <c r="M19" s="21" t="n">
        <v>401.9583333333333</v>
      </c>
      <c r="N19" s="21" t="n">
        <v>419.3461538461539</v>
      </c>
      <c r="O19" s="21" t="n">
        <v>376.7692307692308</v>
      </c>
      <c r="P19" s="21" t="n">
        <v>295.1111111111111</v>
      </c>
      <c r="Q19" s="21" t="n">
        <v>238.36</v>
      </c>
      <c r="R19" s="21" t="n">
        <v>250.3703703703704</v>
      </c>
      <c r="S19" s="21" t="n">
        <v>258.3076923076923</v>
      </c>
      <c r="T19" s="21" t="n">
        <v>272.7091467082594</v>
      </c>
      <c r="U19" s="21" t="n">
        <v>297.1666666666667</v>
      </c>
      <c r="V19" s="22" t="n">
        <v>3785.243064087177</v>
      </c>
      <c r="W19" s="23" t="n">
        <v>304</v>
      </c>
      <c r="X19" s="24" t="n">
        <v>0.8444444444444444</v>
      </c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</row>
    <row r="20" ht="16.5" customFormat="1" customHeight="1" s="25">
      <c r="A20" s="27" t="n">
        <v>47107010</v>
      </c>
      <c r="B20" s="17" t="inlineStr">
        <is>
          <t>PM</t>
        </is>
      </c>
      <c r="C20" s="17" t="inlineStr">
        <is>
          <t>Tarapaca</t>
        </is>
      </c>
      <c r="D20" s="17" t="inlineStr">
        <is>
          <t>Tarapacá</t>
        </is>
      </c>
      <c r="E20" s="17" t="inlineStr">
        <is>
          <t>Amazonas</t>
        </is>
      </c>
      <c r="F20" s="17" t="n">
        <v>11</v>
      </c>
      <c r="G20" s="17" t="n">
        <v>100</v>
      </c>
      <c r="H20" s="18" t="n">
        <v>-69.73569444</v>
      </c>
      <c r="I20" s="19" t="n">
        <v>-2.89472222</v>
      </c>
      <c r="J20" s="20" t="n">
        <v>288.2961538461539</v>
      </c>
      <c r="K20" s="21" t="n">
        <v>323.1448275862069</v>
      </c>
      <c r="L20" s="21" t="n">
        <v>317.9357142857143</v>
      </c>
      <c r="M20" s="21" t="n">
        <v>334.1142857142858</v>
      </c>
      <c r="N20" s="21" t="n">
        <v>310.0535714285715</v>
      </c>
      <c r="O20" s="21" t="n">
        <v>202.5678571428571</v>
      </c>
      <c r="P20" s="21" t="n">
        <v>168.8</v>
      </c>
      <c r="Q20" s="21" t="n">
        <v>121.9115384615385</v>
      </c>
      <c r="R20" s="21" t="n">
        <v>159.1071428571429</v>
      </c>
      <c r="S20" s="21" t="n">
        <v>227.5178571428571</v>
      </c>
      <c r="T20" s="21" t="n">
        <v>239.3296296296296</v>
      </c>
      <c r="U20" s="21" t="n">
        <v>313.4653846153846</v>
      </c>
      <c r="V20" s="22" t="n">
        <v>3006.243962710342</v>
      </c>
      <c r="W20" s="23" t="n">
        <v>328</v>
      </c>
      <c r="X20" s="24" t="n">
        <v>0.9111111111111111</v>
      </c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</row>
    <row r="21" ht="16.5" customFormat="1" customHeight="1" s="25">
      <c r="A21" s="16" t="n">
        <v>26180160</v>
      </c>
      <c r="B21" s="17" t="inlineStr">
        <is>
          <t>PM</t>
        </is>
      </c>
      <c r="C21" s="17" t="inlineStr">
        <is>
          <t>Abejorral</t>
        </is>
      </c>
      <c r="D21" s="17" t="inlineStr">
        <is>
          <t>Abejorral</t>
        </is>
      </c>
      <c r="E21" s="17" t="inlineStr">
        <is>
          <t>Antioquia</t>
        </is>
      </c>
      <c r="F21" s="17" t="n">
        <v>1</v>
      </c>
      <c r="G21" s="17" t="n">
        <v>2450</v>
      </c>
      <c r="H21" s="18" t="n">
        <v>-75.43041667</v>
      </c>
      <c r="I21" s="19" t="n">
        <v>5.78597222</v>
      </c>
      <c r="J21" s="20" t="n">
        <v>108.1821428571428</v>
      </c>
      <c r="K21" s="21" t="n">
        <v>109.3241379310345</v>
      </c>
      <c r="L21" s="21" t="n">
        <v>184.0214285714286</v>
      </c>
      <c r="M21" s="21" t="n">
        <v>215.6928571428572</v>
      </c>
      <c r="N21" s="21" t="n">
        <v>246.6655172413793</v>
      </c>
      <c r="O21" s="21" t="n">
        <v>147.3821428571428</v>
      </c>
      <c r="P21" s="21" t="n">
        <v>118.8379310344828</v>
      </c>
      <c r="Q21" s="21" t="n">
        <v>125.6241379310345</v>
      </c>
      <c r="R21" s="21" t="n">
        <v>204.6866666666667</v>
      </c>
      <c r="S21" s="21" t="n">
        <v>284.7655172413793</v>
      </c>
      <c r="T21" s="21" t="n">
        <v>271.7137931034483</v>
      </c>
      <c r="U21" s="21" t="n">
        <v>167.9642857142857</v>
      </c>
      <c r="V21" s="22" t="n">
        <v>2184.860558292282</v>
      </c>
      <c r="W21" s="23" t="n">
        <v>344</v>
      </c>
      <c r="X21" s="24" t="n">
        <v>0.9555555555555556</v>
      </c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</row>
    <row r="22" ht="16.5" customFormat="1" customHeight="1" s="25">
      <c r="A22" s="16" t="n">
        <v>11110020</v>
      </c>
      <c r="B22" s="17" t="inlineStr">
        <is>
          <t>PG</t>
        </is>
      </c>
      <c r="C22" s="17" t="inlineStr">
        <is>
          <t>Abriaquí</t>
        </is>
      </c>
      <c r="D22" s="17" t="inlineStr">
        <is>
          <t>Abriaquí</t>
        </is>
      </c>
      <c r="E22" s="17" t="inlineStr">
        <is>
          <t>Antioquia</t>
        </is>
      </c>
      <c r="F22" s="17" t="n">
        <v>1</v>
      </c>
      <c r="G22" s="17" t="n">
        <v>1920</v>
      </c>
      <c r="H22" s="18" t="n">
        <v>-76.075</v>
      </c>
      <c r="I22" s="19" t="n">
        <v>6.6425</v>
      </c>
      <c r="J22" s="20" t="n">
        <v>89.63666666666667</v>
      </c>
      <c r="K22" s="21" t="n">
        <v>112.3586206896552</v>
      </c>
      <c r="L22" s="21" t="n">
        <v>173.3666666666667</v>
      </c>
      <c r="M22" s="21" t="n">
        <v>250.5</v>
      </c>
      <c r="N22" s="21" t="n">
        <v>288.675</v>
      </c>
      <c r="O22" s="21" t="n">
        <v>189.8785714285714</v>
      </c>
      <c r="P22" s="21" t="n">
        <v>129.6966666666667</v>
      </c>
      <c r="Q22" s="21" t="n">
        <v>166.3033333333333</v>
      </c>
      <c r="R22" s="21" t="n">
        <v>224.5931034482758</v>
      </c>
      <c r="S22" s="21" t="n">
        <v>264.5066666666666</v>
      </c>
      <c r="T22" s="21" t="n">
        <v>262.4866666666666</v>
      </c>
      <c r="U22" s="21" t="n">
        <v>158.4518518518518</v>
      </c>
      <c r="V22" s="22" t="n">
        <v>2310.45381408502</v>
      </c>
      <c r="W22" s="23" t="n">
        <v>350</v>
      </c>
      <c r="X22" s="24" t="n">
        <v>0.9722222222222222</v>
      </c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</row>
    <row r="23" ht="16.5" customFormat="1" customHeight="1" s="25">
      <c r="A23" s="16" t="n">
        <v>23085030</v>
      </c>
      <c r="B23" s="17" t="inlineStr">
        <is>
          <t>CO</t>
        </is>
      </c>
      <c r="C23" s="17" t="inlineStr">
        <is>
          <t>Alejandría</t>
        </is>
      </c>
      <c r="D23" s="17" t="inlineStr">
        <is>
          <t>Alejandría</t>
        </is>
      </c>
      <c r="E23" s="17" t="inlineStr">
        <is>
          <t>Antioquia</t>
        </is>
      </c>
      <c r="F23" s="17" t="n">
        <v>1</v>
      </c>
      <c r="G23" s="17" t="n">
        <v>1712</v>
      </c>
      <c r="H23" s="18" t="n">
        <v>-75.14338889</v>
      </c>
      <c r="I23" s="19" t="n">
        <v>6.37625</v>
      </c>
      <c r="J23" s="20" t="n">
        <v>170.4233333333333</v>
      </c>
      <c r="K23" s="21" t="n">
        <v>193.0241379310345</v>
      </c>
      <c r="L23" s="21" t="n">
        <v>327.3799999999999</v>
      </c>
      <c r="M23" s="21" t="n">
        <v>440.9133333333332</v>
      </c>
      <c r="N23" s="21" t="n">
        <v>579.0344827586208</v>
      </c>
      <c r="O23" s="21" t="n">
        <v>431.8966666666666</v>
      </c>
      <c r="P23" s="21" t="n">
        <v>404.09</v>
      </c>
      <c r="Q23" s="21" t="n">
        <v>444.5214285714286</v>
      </c>
      <c r="R23" s="21" t="n">
        <v>535.7366666666668</v>
      </c>
      <c r="S23" s="21" t="n">
        <v>532.5357142857143</v>
      </c>
      <c r="T23" s="21" t="n">
        <v>350.7758620689655</v>
      </c>
      <c r="U23" s="21" t="n">
        <v>228.7814814814815</v>
      </c>
      <c r="V23" s="22" t="n">
        <v>4639.113107097245</v>
      </c>
      <c r="W23" s="23" t="n">
        <v>350</v>
      </c>
      <c r="X23" s="24" t="n">
        <v>0.9722222222222222</v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</row>
    <row r="24" ht="16.5" customFormat="1" customHeight="1" s="25">
      <c r="A24" s="16" t="n">
        <v>27010850</v>
      </c>
      <c r="B24" s="17" t="inlineStr">
        <is>
          <t>PM</t>
        </is>
      </c>
      <c r="C24" s="17" t="inlineStr">
        <is>
          <t>Amalfi</t>
        </is>
      </c>
      <c r="D24" s="17" t="inlineStr">
        <is>
          <t>Amalfi</t>
        </is>
      </c>
      <c r="E24" s="17" t="inlineStr">
        <is>
          <t>Antioquia</t>
        </is>
      </c>
      <c r="F24" s="17" t="n">
        <v>1</v>
      </c>
      <c r="G24" s="17" t="n">
        <v>1530</v>
      </c>
      <c r="H24" s="18" t="n">
        <v>-75.07722222000001</v>
      </c>
      <c r="I24" s="19" t="n">
        <v>6.90555556</v>
      </c>
      <c r="J24" s="20" t="n">
        <v>73.90333333333334</v>
      </c>
      <c r="K24" s="21" t="n">
        <v>91.08333333333333</v>
      </c>
      <c r="L24" s="21" t="n">
        <v>206.13</v>
      </c>
      <c r="M24" s="21" t="n">
        <v>300.4566666666667</v>
      </c>
      <c r="N24" s="21" t="n">
        <v>295.8928571428572</v>
      </c>
      <c r="O24" s="21" t="n">
        <v>224.2586206896552</v>
      </c>
      <c r="P24" s="21" t="n">
        <v>236.7785714285714</v>
      </c>
      <c r="Q24" s="21" t="n">
        <v>238.1666666666667</v>
      </c>
      <c r="R24" s="21" t="n">
        <v>263.2275862068965</v>
      </c>
      <c r="S24" s="21" t="n">
        <v>321.6133333333333</v>
      </c>
      <c r="T24" s="21" t="n">
        <v>258.151724137931</v>
      </c>
      <c r="U24" s="21" t="n">
        <v>112.9833333333333</v>
      </c>
      <c r="V24" s="22" t="n">
        <v>2622.646026272578</v>
      </c>
      <c r="W24" s="23" t="n">
        <v>350</v>
      </c>
      <c r="X24" s="24" t="n">
        <v>0.9722222222222222</v>
      </c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</row>
    <row r="25" ht="16.5" customFormat="1" customHeight="1" s="25">
      <c r="A25" s="16" t="n">
        <v>27010890</v>
      </c>
      <c r="B25" s="17" t="inlineStr">
        <is>
          <t>PM</t>
        </is>
      </c>
      <c r="C25" s="17" t="inlineStr">
        <is>
          <t>Cueva Santa</t>
        </is>
      </c>
      <c r="D25" s="17" t="inlineStr">
        <is>
          <t>Amalfi</t>
        </is>
      </c>
      <c r="E25" s="17" t="inlineStr">
        <is>
          <t>Antioquia</t>
        </is>
      </c>
      <c r="F25" s="17" t="n">
        <v>1</v>
      </c>
      <c r="G25" s="17" t="n">
        <v>1550</v>
      </c>
      <c r="H25" s="18" t="n">
        <v>-75.03836111000001</v>
      </c>
      <c r="I25" s="19" t="n">
        <v>6.959</v>
      </c>
      <c r="J25" s="20" t="n">
        <v>52.02142857142857</v>
      </c>
      <c r="K25" s="21" t="n">
        <v>106.3703703703704</v>
      </c>
      <c r="L25" s="21" t="n">
        <v>228.2</v>
      </c>
      <c r="M25" s="21" t="n">
        <v>346.4321428571429</v>
      </c>
      <c r="N25" s="21" t="n">
        <v>359.7310344827587</v>
      </c>
      <c r="O25" s="21" t="n">
        <v>292.3285714285714</v>
      </c>
      <c r="P25" s="21" t="n">
        <v>313.6</v>
      </c>
      <c r="Q25" s="21" t="n">
        <v>318.1464285714286</v>
      </c>
      <c r="R25" s="21" t="n">
        <v>322.9</v>
      </c>
      <c r="S25" s="21" t="n">
        <v>358.7964285714286</v>
      </c>
      <c r="T25" s="21" t="n">
        <v>259.1888888888889</v>
      </c>
      <c r="U25" s="21" t="n">
        <v>105.3115384615385</v>
      </c>
      <c r="V25" s="22" t="n">
        <v>3063.026832203557</v>
      </c>
      <c r="W25" s="23" t="n">
        <v>333</v>
      </c>
      <c r="X25" s="24" t="n">
        <v>0.925</v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</row>
    <row r="26" ht="16.5" customFormat="1" customHeight="1" s="25">
      <c r="A26" s="16" t="n">
        <v>27010960</v>
      </c>
      <c r="B26" s="17" t="inlineStr">
        <is>
          <t>PM</t>
        </is>
      </c>
      <c r="C26" s="17" t="inlineStr">
        <is>
          <t>Hacienda Monos</t>
        </is>
      </c>
      <c r="D26" s="17" t="inlineStr">
        <is>
          <t>Amalfi</t>
        </is>
      </c>
      <c r="E26" s="17" t="inlineStr">
        <is>
          <t>Antioquia</t>
        </is>
      </c>
      <c r="F26" s="17" t="n">
        <v>1</v>
      </c>
      <c r="G26" s="17" t="n">
        <v>1100</v>
      </c>
      <c r="H26" s="18" t="n">
        <v>-74.90213889</v>
      </c>
      <c r="I26" s="19" t="n">
        <v>6.89861111</v>
      </c>
      <c r="J26" s="20" t="n">
        <v>55.37037037037037</v>
      </c>
      <c r="K26" s="21" t="n">
        <v>96.23076923076923</v>
      </c>
      <c r="L26" s="21" t="n">
        <v>185.8230769230769</v>
      </c>
      <c r="M26" s="21" t="n">
        <v>302.2041666666667</v>
      </c>
      <c r="N26" s="21" t="n">
        <v>429.0925925925926</v>
      </c>
      <c r="O26" s="21" t="n">
        <v>419.7807692307692</v>
      </c>
      <c r="P26" s="21" t="n">
        <v>416.3444444444444</v>
      </c>
      <c r="Q26" s="21" t="n">
        <v>360.7</v>
      </c>
      <c r="R26" s="21" t="n">
        <v>317.3888888888889</v>
      </c>
      <c r="S26" s="21" t="n">
        <v>326.2653846153846</v>
      </c>
      <c r="T26" s="21" t="n">
        <v>219.1</v>
      </c>
      <c r="U26" s="21" t="n">
        <v>120.2296296296296</v>
      </c>
      <c r="V26" s="22" t="n">
        <v>3248.530092592592</v>
      </c>
      <c r="W26" s="23" t="n">
        <v>316</v>
      </c>
      <c r="X26" s="24" t="n">
        <v>0.8777777777777778</v>
      </c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</row>
    <row r="27" ht="16.5" customFormat="1" customHeight="1" s="25">
      <c r="A27" s="16" t="n">
        <v>26195020</v>
      </c>
      <c r="B27" s="17" t="inlineStr">
        <is>
          <t>PM</t>
        </is>
      </c>
      <c r="C27" s="17" t="inlineStr">
        <is>
          <t>Ita Andes</t>
        </is>
      </c>
      <c r="D27" s="17" t="inlineStr">
        <is>
          <t>Andes</t>
        </is>
      </c>
      <c r="E27" s="17" t="inlineStr">
        <is>
          <t>Antioquia</t>
        </is>
      </c>
      <c r="F27" s="17" t="n">
        <v>1</v>
      </c>
      <c r="G27" s="17" t="n">
        <v>1180</v>
      </c>
      <c r="H27" s="18" t="n">
        <v>-75.88022222000001</v>
      </c>
      <c r="I27" s="19" t="n">
        <v>5.691</v>
      </c>
      <c r="J27" s="20" t="n">
        <v>77.61538461538463</v>
      </c>
      <c r="K27" s="21" t="n">
        <v>107.084</v>
      </c>
      <c r="L27" s="21" t="n">
        <v>174.7038461538461</v>
      </c>
      <c r="M27" s="21" t="n">
        <v>233.262962962963</v>
      </c>
      <c r="N27" s="21" t="n">
        <v>257.0846153846154</v>
      </c>
      <c r="O27" s="21" t="n">
        <v>194.7000000000001</v>
      </c>
      <c r="P27" s="21" t="n">
        <v>189.8999999999999</v>
      </c>
      <c r="Q27" s="21" t="n">
        <v>180.428</v>
      </c>
      <c r="R27" s="21" t="n">
        <v>215.0142857142857</v>
      </c>
      <c r="S27" s="21" t="n">
        <v>213.1249999999999</v>
      </c>
      <c r="T27" s="21" t="n">
        <v>192.9222222222222</v>
      </c>
      <c r="U27" s="21" t="n">
        <v>138.2291666666666</v>
      </c>
      <c r="V27" s="22" t="n">
        <v>2174.069483719984</v>
      </c>
      <c r="W27" s="23" t="n">
        <v>315</v>
      </c>
      <c r="X27" s="24" t="n">
        <v>0.875</v>
      </c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</row>
    <row r="28" ht="16.5" customFormat="1" customHeight="1" s="25">
      <c r="A28" s="16" t="n">
        <v>26190100</v>
      </c>
      <c r="B28" s="17" t="inlineStr">
        <is>
          <t>PM</t>
        </is>
      </c>
      <c r="C28" s="17" t="inlineStr">
        <is>
          <t>Santa Bárbara</t>
        </is>
      </c>
      <c r="D28" s="17" t="inlineStr">
        <is>
          <t>Andes</t>
        </is>
      </c>
      <c r="E28" s="17" t="inlineStr">
        <is>
          <t>Antioquia</t>
        </is>
      </c>
      <c r="F28" s="17" t="n">
        <v>1</v>
      </c>
      <c r="G28" s="17" t="n">
        <v>1250</v>
      </c>
      <c r="H28" s="18" t="n">
        <v>-75.90008333</v>
      </c>
      <c r="I28" s="19" t="n">
        <v>5.56397222</v>
      </c>
      <c r="J28" s="20" t="n">
        <v>111.3896551724138</v>
      </c>
      <c r="K28" s="21" t="n">
        <v>147.8357142857143</v>
      </c>
      <c r="L28" s="21" t="n">
        <v>190.1964285714286</v>
      </c>
      <c r="M28" s="21" t="n">
        <v>259.8862068965517</v>
      </c>
      <c r="N28" s="21" t="n">
        <v>270.1571428571428</v>
      </c>
      <c r="O28" s="21" t="n">
        <v>207.5</v>
      </c>
      <c r="P28" s="21" t="n">
        <v>195.3931034482758</v>
      </c>
      <c r="Q28" s="21" t="n">
        <v>183.4172413793104</v>
      </c>
      <c r="R28" s="21" t="n">
        <v>212.1964285714286</v>
      </c>
      <c r="S28" s="21" t="n">
        <v>250.848275862069</v>
      </c>
      <c r="T28" s="21" t="n">
        <v>218.1448275862069</v>
      </c>
      <c r="U28" s="21" t="n">
        <v>168.2862068965517</v>
      </c>
      <c r="V28" s="22" t="n">
        <v>2415.251231527094</v>
      </c>
      <c r="W28" s="23" t="n">
        <v>344</v>
      </c>
      <c r="X28" s="24" t="n">
        <v>0.9555555555555556</v>
      </c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</row>
    <row r="29" ht="16.5" customFormat="1" customHeight="1" s="25">
      <c r="A29" s="16" t="n">
        <v>27020210</v>
      </c>
      <c r="B29" s="17" t="inlineStr">
        <is>
          <t>PM</t>
        </is>
      </c>
      <c r="C29" s="17" t="inlineStr">
        <is>
          <t>Angostura</t>
        </is>
      </c>
      <c r="D29" s="17" t="inlineStr">
        <is>
          <t>Angostura</t>
        </is>
      </c>
      <c r="E29" s="17" t="inlineStr">
        <is>
          <t>Antioquia</t>
        </is>
      </c>
      <c r="F29" s="17" t="n">
        <v>1</v>
      </c>
      <c r="G29" s="17" t="n">
        <v>1650</v>
      </c>
      <c r="H29" s="18" t="n">
        <v>-75.33247222000001</v>
      </c>
      <c r="I29" s="19" t="n">
        <v>6.88305556</v>
      </c>
      <c r="J29" s="20" t="n">
        <v>48.96</v>
      </c>
      <c r="K29" s="21" t="n">
        <v>87.8</v>
      </c>
      <c r="L29" s="21" t="n">
        <v>141.9310344827586</v>
      </c>
      <c r="M29" s="21" t="n">
        <v>248.7433333333333</v>
      </c>
      <c r="N29" s="21" t="n">
        <v>424.7766666666666</v>
      </c>
      <c r="O29" s="21" t="n">
        <v>381.4733333333334</v>
      </c>
      <c r="P29" s="21" t="n">
        <v>336.3793103448276</v>
      </c>
      <c r="Q29" s="21" t="n">
        <v>336.5566666666667</v>
      </c>
      <c r="R29" s="21" t="n">
        <v>310.3</v>
      </c>
      <c r="S29" s="21" t="n">
        <v>286.3333333333333</v>
      </c>
      <c r="T29" s="21" t="n">
        <v>229.0933333333333</v>
      </c>
      <c r="U29" s="21" t="n">
        <v>92.58620689655173</v>
      </c>
      <c r="V29" s="22" t="n">
        <v>2924.933218390805</v>
      </c>
      <c r="W29" s="23" t="n">
        <v>357</v>
      </c>
      <c r="X29" s="24" t="n">
        <v>0.9916666666666667</v>
      </c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</row>
    <row r="30" ht="16.5" customFormat="1" customHeight="1" s="25">
      <c r="A30" s="16" t="n">
        <v>27025030</v>
      </c>
      <c r="B30" s="17" t="inlineStr">
        <is>
          <t>CO</t>
        </is>
      </c>
      <c r="C30" s="17" t="inlineStr">
        <is>
          <t>Anorí</t>
        </is>
      </c>
      <c r="D30" s="17" t="inlineStr">
        <is>
          <t>Anorí</t>
        </is>
      </c>
      <c r="E30" s="17" t="inlineStr">
        <is>
          <t>Antioquia</t>
        </is>
      </c>
      <c r="F30" s="17" t="n">
        <v>1</v>
      </c>
      <c r="G30" s="17" t="n">
        <v>1601</v>
      </c>
      <c r="H30" s="18" t="n">
        <v>-75.15052777999999</v>
      </c>
      <c r="I30" s="19" t="n">
        <v>7.07191667</v>
      </c>
      <c r="J30" s="20" t="n">
        <v>51.60833333333333</v>
      </c>
      <c r="K30" s="21" t="n">
        <v>100.9535714285714</v>
      </c>
      <c r="L30" s="21" t="n">
        <v>163.2</v>
      </c>
      <c r="M30" s="21" t="n">
        <v>262.5807692307692</v>
      </c>
      <c r="N30" s="21" t="n">
        <v>339.228</v>
      </c>
      <c r="O30" s="21" t="n">
        <v>296.2959999999999</v>
      </c>
      <c r="P30" s="21" t="n">
        <v>311.4037037037037</v>
      </c>
      <c r="Q30" s="21" t="n">
        <v>311.4916666666667</v>
      </c>
      <c r="R30" s="21" t="n">
        <v>304.1730769230769</v>
      </c>
      <c r="S30" s="21" t="n">
        <v>302.2424359957377</v>
      </c>
      <c r="T30" s="21" t="n">
        <v>237.0600000000001</v>
      </c>
      <c r="U30" s="21" t="n">
        <v>127.208</v>
      </c>
      <c r="V30" s="22" t="n">
        <v>2807.445557281859</v>
      </c>
      <c r="W30" s="23" t="n">
        <v>303</v>
      </c>
      <c r="X30" s="24" t="n">
        <v>0.8416666666666667</v>
      </c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</row>
    <row r="31" ht="16.5" customFormat="1" customHeight="1" s="25">
      <c r="A31" s="16" t="n">
        <v>27020170</v>
      </c>
      <c r="B31" s="17" t="inlineStr">
        <is>
          <t>PM</t>
        </is>
      </c>
      <c r="C31" s="17" t="inlineStr">
        <is>
          <t>Hacienda El Carmen</t>
        </is>
      </c>
      <c r="D31" s="17" t="inlineStr">
        <is>
          <t>Anorí</t>
        </is>
      </c>
      <c r="E31" s="17" t="inlineStr">
        <is>
          <t>Antioquia</t>
        </is>
      </c>
      <c r="F31" s="17" t="n">
        <v>1</v>
      </c>
      <c r="G31" s="17" t="n">
        <v>950</v>
      </c>
      <c r="H31" s="18" t="n">
        <v>-75.07977778</v>
      </c>
      <c r="I31" s="19" t="n">
        <v>7.14719444</v>
      </c>
      <c r="J31" s="20" t="n">
        <v>90.1206896551724</v>
      </c>
      <c r="K31" s="21" t="n">
        <v>144.8035714285714</v>
      </c>
      <c r="L31" s="21" t="n">
        <v>314.5607142857143</v>
      </c>
      <c r="M31" s="21" t="n">
        <v>394.8310344827586</v>
      </c>
      <c r="N31" s="21" t="n">
        <v>525.9192307692307</v>
      </c>
      <c r="O31" s="21" t="n">
        <v>446.5148148148148</v>
      </c>
      <c r="P31" s="21" t="n">
        <v>436.7074074074074</v>
      </c>
      <c r="Q31" s="21" t="n">
        <v>499.6407407407408</v>
      </c>
      <c r="R31" s="21" t="n">
        <v>497.4444444444445</v>
      </c>
      <c r="S31" s="21" t="n">
        <v>507.3133333333333</v>
      </c>
      <c r="T31" s="21" t="n">
        <v>369.2703703703704</v>
      </c>
      <c r="U31" s="21" t="n">
        <v>191.4285714285714</v>
      </c>
      <c r="V31" s="22" t="n">
        <v>4418.55492316113</v>
      </c>
      <c r="W31" s="23" t="n">
        <v>333</v>
      </c>
      <c r="X31" s="24" t="n">
        <v>0.925</v>
      </c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</row>
    <row r="32" ht="16.5" customFormat="1" customHeight="1" s="25">
      <c r="A32" s="16" t="n">
        <v>26210090</v>
      </c>
      <c r="B32" s="17" t="inlineStr">
        <is>
          <t>PM</t>
        </is>
      </c>
      <c r="C32" s="17" t="inlineStr">
        <is>
          <t>Anza</t>
        </is>
      </c>
      <c r="D32" s="17" t="inlineStr">
        <is>
          <t>Anzá</t>
        </is>
      </c>
      <c r="E32" s="17" t="inlineStr">
        <is>
          <t>Antioquia</t>
        </is>
      </c>
      <c r="F32" s="17" t="n">
        <v>1</v>
      </c>
      <c r="G32" s="17" t="n">
        <v>550</v>
      </c>
      <c r="H32" s="18" t="n">
        <v>-75.85925</v>
      </c>
      <c r="I32" s="19" t="n">
        <v>6.30313889</v>
      </c>
      <c r="J32" s="20" t="n">
        <v>45.33333333333334</v>
      </c>
      <c r="K32" s="21" t="n">
        <v>58.1</v>
      </c>
      <c r="L32" s="21" t="n">
        <v>93.55172413793103</v>
      </c>
      <c r="M32" s="21" t="n">
        <v>160.6333333333333</v>
      </c>
      <c r="N32" s="21" t="n">
        <v>207.8666666666667</v>
      </c>
      <c r="O32" s="21" t="n">
        <v>174.3333333333333</v>
      </c>
      <c r="P32" s="21" t="n">
        <v>147.2333333333333</v>
      </c>
      <c r="Q32" s="21" t="n">
        <v>155.3214285714286</v>
      </c>
      <c r="R32" s="21" t="n">
        <v>157.6333333333333</v>
      </c>
      <c r="S32" s="21" t="n">
        <v>194.4827586206897</v>
      </c>
      <c r="T32" s="21" t="n">
        <v>161.6666666666667</v>
      </c>
      <c r="U32" s="21" t="n">
        <v>82.66666666666667</v>
      </c>
      <c r="V32" s="22" t="n">
        <v>1638.822577996716</v>
      </c>
      <c r="W32" s="23" t="n">
        <v>356</v>
      </c>
      <c r="X32" s="24" t="n">
        <v>0.9888888888888889</v>
      </c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</row>
    <row r="33" ht="16.5" customFormat="1" customHeight="1" s="25">
      <c r="A33" s="16" t="n">
        <v>12010070</v>
      </c>
      <c r="B33" s="17" t="inlineStr">
        <is>
          <t>PM</t>
        </is>
      </c>
      <c r="C33" s="17" t="inlineStr">
        <is>
          <t xml:space="preserve">El Casco </t>
        </is>
      </c>
      <c r="D33" s="17" t="inlineStr">
        <is>
          <t>Apartadó</t>
        </is>
      </c>
      <c r="E33" s="17" t="inlineStr">
        <is>
          <t>Antioquia</t>
        </is>
      </c>
      <c r="F33" s="17" t="n">
        <v>1</v>
      </c>
      <c r="G33" s="17" t="n">
        <v>18</v>
      </c>
      <c r="H33" s="18" t="n">
        <v>-76.64777778</v>
      </c>
      <c r="I33" s="19" t="n">
        <v>7.88444444</v>
      </c>
      <c r="J33" s="20" t="n">
        <v>93.81333333333333</v>
      </c>
      <c r="K33" s="21" t="n">
        <v>56.86333333333332</v>
      </c>
      <c r="L33" s="21" t="n">
        <v>116.9464285714285</v>
      </c>
      <c r="M33" s="21" t="n">
        <v>224.0821428571429</v>
      </c>
      <c r="N33" s="21" t="n">
        <v>341.8384615384614</v>
      </c>
      <c r="O33" s="21" t="n">
        <v>252.2866666666667</v>
      </c>
      <c r="P33" s="21" t="n">
        <v>257.0555555555555</v>
      </c>
      <c r="Q33" s="21" t="n">
        <v>243.5214285714285</v>
      </c>
      <c r="R33" s="21" t="n">
        <v>279.6250000000001</v>
      </c>
      <c r="S33" s="21" t="n">
        <v>264.2551724137931</v>
      </c>
      <c r="T33" s="21" t="n">
        <v>257.3896551724139</v>
      </c>
      <c r="U33" s="21" t="n">
        <v>221.8241379310345</v>
      </c>
      <c r="V33" s="22" t="n">
        <v>2609.501315944592</v>
      </c>
      <c r="W33" s="23" t="n">
        <v>342</v>
      </c>
      <c r="X33" s="24" t="n">
        <v>0.95</v>
      </c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</row>
    <row r="34" ht="16.5" customFormat="1" customHeight="1" s="25">
      <c r="A34" s="16" t="n">
        <v>12010060</v>
      </c>
      <c r="B34" s="17" t="inlineStr">
        <is>
          <t>PM</t>
        </is>
      </c>
      <c r="C34" s="17" t="inlineStr">
        <is>
          <t xml:space="preserve">La Lorena </t>
        </is>
      </c>
      <c r="D34" s="17" t="inlineStr">
        <is>
          <t>Apartadó</t>
        </is>
      </c>
      <c r="E34" s="17" t="inlineStr">
        <is>
          <t>Antioquia</t>
        </is>
      </c>
      <c r="F34" s="17" t="n">
        <v>1</v>
      </c>
      <c r="G34" s="17" t="n">
        <v>10</v>
      </c>
      <c r="H34" s="18" t="n">
        <v>-76.68916666999999</v>
      </c>
      <c r="I34" s="19" t="n">
        <v>7.863055559999999</v>
      </c>
      <c r="J34" s="20" t="n">
        <v>111.028</v>
      </c>
      <c r="K34" s="21" t="n">
        <v>72.29285714285714</v>
      </c>
      <c r="L34" s="21" t="n">
        <v>129.0666666666667</v>
      </c>
      <c r="M34" s="21" t="n">
        <v>250.929209236145</v>
      </c>
      <c r="N34" s="21" t="n">
        <v>322.675</v>
      </c>
      <c r="O34" s="21" t="n">
        <v>248.4678255587816</v>
      </c>
      <c r="P34" s="21" t="n">
        <v>289.5820136215183</v>
      </c>
      <c r="Q34" s="21" t="n">
        <v>248.1058749999999</v>
      </c>
      <c r="R34" s="21" t="n">
        <v>285.436636098226</v>
      </c>
      <c r="S34" s="21" t="n">
        <v>282.9041666666666</v>
      </c>
      <c r="T34" s="21" t="n">
        <v>285.5304793319702</v>
      </c>
      <c r="U34" s="21" t="n">
        <v>227.944</v>
      </c>
      <c r="V34" s="22" t="n">
        <v>2753.962729322831</v>
      </c>
      <c r="W34" s="23" t="n">
        <v>300</v>
      </c>
      <c r="X34" s="24" t="n">
        <v>0.8333333333333334</v>
      </c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</row>
    <row r="35" ht="16.5" customFormat="1" customHeight="1" s="25">
      <c r="A35" s="16" t="n">
        <v>12015020</v>
      </c>
      <c r="B35" s="17" t="inlineStr">
        <is>
          <t>AM</t>
        </is>
      </c>
      <c r="C35" s="17" t="inlineStr">
        <is>
          <t>Uniban</t>
        </is>
      </c>
      <c r="D35" s="17" t="inlineStr">
        <is>
          <t>Apartadó</t>
        </is>
      </c>
      <c r="E35" s="17" t="inlineStr">
        <is>
          <t>Antioquia</t>
        </is>
      </c>
      <c r="F35" s="17" t="n">
        <v>1</v>
      </c>
      <c r="G35" s="17" t="n">
        <v>43</v>
      </c>
      <c r="H35" s="18" t="n">
        <v>-76.65133333</v>
      </c>
      <c r="I35" s="19" t="n">
        <v>7.82591667</v>
      </c>
      <c r="J35" s="20" t="n">
        <v>100.7518518518518</v>
      </c>
      <c r="K35" s="21" t="n">
        <v>62.80384615384614</v>
      </c>
      <c r="L35" s="21" t="n">
        <v>111.8931034482759</v>
      </c>
      <c r="M35" s="21" t="n">
        <v>268.0230769230769</v>
      </c>
      <c r="N35" s="21" t="n">
        <v>354.5291666666667</v>
      </c>
      <c r="O35" s="21" t="n">
        <v>265.9269230769231</v>
      </c>
      <c r="P35" s="21" t="n">
        <v>257.175</v>
      </c>
      <c r="Q35" s="21" t="n">
        <v>247.925</v>
      </c>
      <c r="R35" s="21" t="n">
        <v>321.6785714285715</v>
      </c>
      <c r="S35" s="21" t="n">
        <v>274.4703703703704</v>
      </c>
      <c r="T35" s="21" t="n">
        <v>302.1037037037036</v>
      </c>
      <c r="U35" s="21" t="n">
        <v>242.7346153846154</v>
      </c>
      <c r="V35" s="22" t="n">
        <v>2810.015229007901</v>
      </c>
      <c r="W35" s="23" t="n">
        <v>322</v>
      </c>
      <c r="X35" s="24" t="n">
        <v>0.8944444444444445</v>
      </c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</row>
    <row r="36" ht="16.5" customFormat="1" customHeight="1" s="25">
      <c r="A36" s="16" t="n">
        <v>12030020</v>
      </c>
      <c r="B36" s="17" t="inlineStr">
        <is>
          <t>PM</t>
        </is>
      </c>
      <c r="C36" s="17" t="inlineStr">
        <is>
          <t>El Carmelo</t>
        </is>
      </c>
      <c r="D36" s="17" t="inlineStr">
        <is>
          <t>Arboletes</t>
        </is>
      </c>
      <c r="E36" s="17" t="inlineStr">
        <is>
          <t>Antioquia</t>
        </is>
      </c>
      <c r="F36" s="17" t="n">
        <v>2</v>
      </c>
      <c r="G36" s="17" t="n">
        <v>50</v>
      </c>
      <c r="H36" s="18" t="n">
        <v>-76.38</v>
      </c>
      <c r="I36" s="19" t="n">
        <v>8.619999999999999</v>
      </c>
      <c r="J36" s="20" t="n">
        <v>22.21034482758621</v>
      </c>
      <c r="K36" s="21" t="n">
        <v>10.45862068965517</v>
      </c>
      <c r="L36" s="21" t="n">
        <v>57.83793103448276</v>
      </c>
      <c r="M36" s="21" t="n">
        <v>136.375</v>
      </c>
      <c r="N36" s="21" t="n">
        <v>205.0068965517241</v>
      </c>
      <c r="O36" s="21" t="n">
        <v>150.3103448275862</v>
      </c>
      <c r="P36" s="21" t="n">
        <v>151.1586206896552</v>
      </c>
      <c r="Q36" s="21" t="n">
        <v>153.4928571428571</v>
      </c>
      <c r="R36" s="21" t="n">
        <v>166.6814814814815</v>
      </c>
      <c r="S36" s="21" t="n">
        <v>134.3814814814815</v>
      </c>
      <c r="T36" s="21" t="n">
        <v>125.996</v>
      </c>
      <c r="U36" s="21" t="n">
        <v>75.292</v>
      </c>
      <c r="V36" s="22" t="n">
        <v>1389.20157872651</v>
      </c>
      <c r="W36" s="23" t="n">
        <v>334</v>
      </c>
      <c r="X36" s="24" t="n">
        <v>0.9277777777777778</v>
      </c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</row>
    <row r="37" ht="16.5" customFormat="1" customHeight="1" s="25">
      <c r="A37" s="16" t="n">
        <v>26200140</v>
      </c>
      <c r="B37" s="17" t="inlineStr">
        <is>
          <t>PM</t>
        </is>
      </c>
      <c r="C37" s="17" t="inlineStr">
        <is>
          <t>Armenia</t>
        </is>
      </c>
      <c r="D37" s="17" t="inlineStr">
        <is>
          <t>Armenia</t>
        </is>
      </c>
      <c r="E37" s="17" t="inlineStr">
        <is>
          <t>Antioquia</t>
        </is>
      </c>
      <c r="F37" s="17" t="n">
        <v>1</v>
      </c>
      <c r="G37" s="17" t="n">
        <v>1800</v>
      </c>
      <c r="H37" s="18" t="n">
        <v>-75.77152778</v>
      </c>
      <c r="I37" s="19" t="n">
        <v>6.15797222</v>
      </c>
      <c r="J37" s="20" t="n">
        <v>86.16666666666667</v>
      </c>
      <c r="K37" s="21" t="n">
        <v>100.6428571428571</v>
      </c>
      <c r="L37" s="21" t="n">
        <v>174.2068965517241</v>
      </c>
      <c r="M37" s="21" t="n">
        <v>214.6192307692308</v>
      </c>
      <c r="N37" s="21" t="n">
        <v>294.0461538461539</v>
      </c>
      <c r="O37" s="21" t="n">
        <v>213.5862068965517</v>
      </c>
      <c r="P37" s="21" t="n">
        <v>176.6785714285714</v>
      </c>
      <c r="Q37" s="21" t="n">
        <v>189.7103448275862</v>
      </c>
      <c r="R37" s="21" t="n">
        <v>224.5185185185185</v>
      </c>
      <c r="S37" s="21" t="n">
        <v>253.2666666666667</v>
      </c>
      <c r="T37" s="21" t="n">
        <v>211.9666666666667</v>
      </c>
      <c r="U37" s="21" t="n">
        <v>121.3733333333333</v>
      </c>
      <c r="V37" s="22" t="n">
        <v>2260.782113314527</v>
      </c>
      <c r="W37" s="23" t="n">
        <v>342</v>
      </c>
      <c r="X37" s="24" t="n">
        <v>0.95</v>
      </c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</row>
    <row r="38" ht="16.5" customFormat="1" customHeight="1" s="25">
      <c r="A38" s="16" t="n">
        <v>27010800</v>
      </c>
      <c r="B38" s="17" t="inlineStr">
        <is>
          <t>PM</t>
        </is>
      </c>
      <c r="C38" s="17" t="inlineStr">
        <is>
          <t>La Meseta San Pedro</t>
        </is>
      </c>
      <c r="D38" s="17" t="inlineStr">
        <is>
          <t>Bello</t>
        </is>
      </c>
      <c r="E38" s="17" t="inlineStr">
        <is>
          <t>Antioquia</t>
        </is>
      </c>
      <c r="F38" s="17" t="n">
        <v>1</v>
      </c>
      <c r="G38" s="17" t="n">
        <v>2600</v>
      </c>
      <c r="H38" s="18" t="n">
        <v>-75.60722222000001</v>
      </c>
      <c r="I38" s="19" t="n">
        <v>6.39972222</v>
      </c>
      <c r="J38" s="20" t="n">
        <v>55.76206896551724</v>
      </c>
      <c r="K38" s="21" t="n">
        <v>66.27</v>
      </c>
      <c r="L38" s="21" t="n">
        <v>102.3566666666667</v>
      </c>
      <c r="M38" s="21" t="n">
        <v>167.6551724137931</v>
      </c>
      <c r="N38" s="21" t="n">
        <v>203.7241379310345</v>
      </c>
      <c r="O38" s="21" t="n">
        <v>155.67</v>
      </c>
      <c r="P38" s="21" t="n">
        <v>140.2066666666666</v>
      </c>
      <c r="Q38" s="21" t="n">
        <v>146.2366666666667</v>
      </c>
      <c r="R38" s="21" t="n">
        <v>169.9666666666667</v>
      </c>
      <c r="S38" s="21" t="n">
        <v>213.1413793103448</v>
      </c>
      <c r="T38" s="21" t="n">
        <v>181.1137931034483</v>
      </c>
      <c r="U38" s="21" t="n">
        <v>88.23333333333333</v>
      </c>
      <c r="V38" s="22" t="n">
        <v>1690.336551724138</v>
      </c>
      <c r="W38" s="23" t="n">
        <v>355</v>
      </c>
      <c r="X38" s="24" t="n">
        <v>0.9861111111111112</v>
      </c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</row>
    <row r="39" ht="16.5" customFormat="1" customHeight="1" s="25">
      <c r="A39" s="16" t="n">
        <v>27010870</v>
      </c>
      <c r="B39" s="17" t="inlineStr">
        <is>
          <t>PM</t>
        </is>
      </c>
      <c r="C39" s="17" t="inlineStr">
        <is>
          <t>Belmira</t>
        </is>
      </c>
      <c r="D39" s="17" t="inlineStr">
        <is>
          <t>Belmira</t>
        </is>
      </c>
      <c r="E39" s="17" t="inlineStr">
        <is>
          <t>Antioquia</t>
        </is>
      </c>
      <c r="F39" s="17" t="n">
        <v>1</v>
      </c>
      <c r="G39" s="17" t="n">
        <v>2540</v>
      </c>
      <c r="H39" s="18" t="n">
        <v>-75.66833333</v>
      </c>
      <c r="I39" s="19" t="n">
        <v>6.60916667</v>
      </c>
      <c r="J39" s="20" t="n">
        <v>83.68333333333334</v>
      </c>
      <c r="K39" s="21" t="n">
        <v>106.9655172413793</v>
      </c>
      <c r="L39" s="21" t="n">
        <v>184.4866666666667</v>
      </c>
      <c r="M39" s="21" t="n">
        <v>218.2275862068966</v>
      </c>
      <c r="N39" s="21" t="n">
        <v>236.99</v>
      </c>
      <c r="O39" s="21" t="n">
        <v>156.9586206896552</v>
      </c>
      <c r="P39" s="21" t="n">
        <v>135.503448275862</v>
      </c>
      <c r="Q39" s="21" t="n">
        <v>137.003448275862</v>
      </c>
      <c r="R39" s="21" t="n">
        <v>184.5133333333333</v>
      </c>
      <c r="S39" s="21" t="n">
        <v>225.051724137931</v>
      </c>
      <c r="T39" s="21" t="n">
        <v>227.1344827586207</v>
      </c>
      <c r="U39" s="21" t="n">
        <v>130.3034482758621</v>
      </c>
      <c r="V39" s="22" t="n">
        <v>2026.821609195402</v>
      </c>
      <c r="W39" s="23" t="n">
        <v>352</v>
      </c>
      <c r="X39" s="24" t="n">
        <v>0.9777777777777777</v>
      </c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</row>
    <row r="40" ht="16.5" customFormat="1" customHeight="1" s="25">
      <c r="A40" s="16" t="n">
        <v>26230220</v>
      </c>
      <c r="B40" s="17" t="inlineStr">
        <is>
          <t>PM</t>
        </is>
      </c>
      <c r="C40" s="17" t="inlineStr">
        <is>
          <t xml:space="preserve">La Oculta </t>
        </is>
      </c>
      <c r="D40" s="17" t="inlineStr">
        <is>
          <t>Belmira</t>
        </is>
      </c>
      <c r="E40" s="17" t="inlineStr">
        <is>
          <t>Antioquia</t>
        </is>
      </c>
      <c r="F40" s="17" t="n">
        <v>1</v>
      </c>
      <c r="G40" s="17" t="n">
        <v>2300</v>
      </c>
      <c r="H40" s="18" t="n">
        <v>-75.63858332999999</v>
      </c>
      <c r="I40" s="19" t="n">
        <v>6.77938889</v>
      </c>
      <c r="J40" s="20" t="n">
        <v>94.03448275862068</v>
      </c>
      <c r="K40" s="21" t="n">
        <v>100.2166666666667</v>
      </c>
      <c r="L40" s="21" t="n">
        <v>196.1344827586207</v>
      </c>
      <c r="M40" s="21" t="n">
        <v>230.3413793103448</v>
      </c>
      <c r="N40" s="21" t="n">
        <v>270.1366666666667</v>
      </c>
      <c r="O40" s="21" t="n">
        <v>180</v>
      </c>
      <c r="P40" s="21" t="n">
        <v>174.2827586206897</v>
      </c>
      <c r="Q40" s="21" t="n">
        <v>165.5</v>
      </c>
      <c r="R40" s="21" t="n">
        <v>199.1428571428571</v>
      </c>
      <c r="S40" s="21" t="n">
        <v>253.4148148148148</v>
      </c>
      <c r="T40" s="21" t="n">
        <v>254.0740740740741</v>
      </c>
      <c r="U40" s="21" t="n">
        <v>143.5185185185185</v>
      </c>
      <c r="V40" s="22" t="n">
        <v>2260.796701331873</v>
      </c>
      <c r="W40" s="23" t="n">
        <v>343</v>
      </c>
      <c r="X40" s="24" t="n">
        <v>0.9527777777777777</v>
      </c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</row>
    <row r="41" ht="16.5" customFormat="1" customHeight="1" s="25">
      <c r="A41" s="16" t="n">
        <v>26190090</v>
      </c>
      <c r="B41" s="17" t="inlineStr">
        <is>
          <t>PM</t>
        </is>
      </c>
      <c r="C41" s="17" t="inlineStr">
        <is>
          <t>Betania-Las Guacas</t>
        </is>
      </c>
      <c r="D41" s="17" t="inlineStr">
        <is>
          <t>Betania</t>
        </is>
      </c>
      <c r="E41" s="17" t="inlineStr">
        <is>
          <t>Antioquia</t>
        </is>
      </c>
      <c r="F41" s="17" t="n">
        <v>1</v>
      </c>
      <c r="G41" s="17" t="n">
        <v>1600</v>
      </c>
      <c r="H41" s="18" t="n">
        <v>-75.97552777999999</v>
      </c>
      <c r="I41" s="19" t="n">
        <v>5.755</v>
      </c>
      <c r="J41" s="20" t="n">
        <v>122.3</v>
      </c>
      <c r="K41" s="21" t="n">
        <v>162.7931034482759</v>
      </c>
      <c r="L41" s="21" t="n">
        <v>224.6466666666666</v>
      </c>
      <c r="M41" s="21" t="n">
        <v>307.4642857142857</v>
      </c>
      <c r="N41" s="21" t="n">
        <v>325.9310344827586</v>
      </c>
      <c r="O41" s="21" t="n">
        <v>225.4827586206897</v>
      </c>
      <c r="P41" s="21" t="n">
        <v>220.5</v>
      </c>
      <c r="Q41" s="21" t="n">
        <v>224.92</v>
      </c>
      <c r="R41" s="21" t="n">
        <v>263.1724137931034</v>
      </c>
      <c r="S41" s="21" t="n">
        <v>294.4333333333333</v>
      </c>
      <c r="T41" s="21" t="n">
        <v>244.4666666666667</v>
      </c>
      <c r="U41" s="21" t="n">
        <v>172.7333333333333</v>
      </c>
      <c r="V41" s="22" t="n">
        <v>2788.843596059113</v>
      </c>
      <c r="W41" s="23" t="n">
        <v>352</v>
      </c>
      <c r="X41" s="24" t="n">
        <v>0.9777777777777777</v>
      </c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</row>
    <row r="42" ht="16.5" customFormat="1" customHeight="1" s="25">
      <c r="A42" s="16" t="n">
        <v>26210140</v>
      </c>
      <c r="B42" s="17" t="inlineStr">
        <is>
          <t>PM</t>
        </is>
      </c>
      <c r="C42" s="17" t="inlineStr">
        <is>
          <t>Altamira</t>
        </is>
      </c>
      <c r="D42" s="17" t="inlineStr">
        <is>
          <t xml:space="preserve">Betulia </t>
        </is>
      </c>
      <c r="E42" s="17" t="inlineStr">
        <is>
          <t>Antioquia</t>
        </is>
      </c>
      <c r="F42" s="17" t="n">
        <v>1</v>
      </c>
      <c r="G42" s="17" t="n">
        <v>232</v>
      </c>
      <c r="H42" s="18" t="n">
        <v>-75.9455</v>
      </c>
      <c r="I42" s="19" t="n">
        <v>6.21852778</v>
      </c>
      <c r="J42" s="20" t="n">
        <v>52.06896551724138</v>
      </c>
      <c r="K42" s="21" t="n">
        <v>88.36999999999999</v>
      </c>
      <c r="L42" s="21" t="n">
        <v>136.5214285714286</v>
      </c>
      <c r="M42" s="21" t="n">
        <v>200.1433333333333</v>
      </c>
      <c r="N42" s="21" t="n">
        <v>236.4033333333333</v>
      </c>
      <c r="O42" s="21" t="n">
        <v>170.1689655172414</v>
      </c>
      <c r="P42" s="21" t="n">
        <v>155.9379310344827</v>
      </c>
      <c r="Q42" s="21" t="n">
        <v>161.2413793103448</v>
      </c>
      <c r="R42" s="21" t="n">
        <v>197.7285714285715</v>
      </c>
      <c r="S42" s="21" t="n">
        <v>216.0928571428572</v>
      </c>
      <c r="T42" s="21" t="n">
        <v>179.7857142857143</v>
      </c>
      <c r="U42" s="21" t="n">
        <v>90.89655172413794</v>
      </c>
      <c r="V42" s="22" t="n">
        <v>1885.359031198686</v>
      </c>
      <c r="W42" s="23" t="n">
        <v>347</v>
      </c>
      <c r="X42" s="24" t="n">
        <v>0.9638888888888889</v>
      </c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</row>
    <row r="43" ht="16.5" customFormat="1" customHeight="1" s="25">
      <c r="A43" s="16" t="n">
        <v>26230160</v>
      </c>
      <c r="B43" s="17" t="inlineStr">
        <is>
          <t>PG</t>
        </is>
      </c>
      <c r="C43" s="17" t="inlineStr">
        <is>
          <t>Briceño</t>
        </is>
      </c>
      <c r="D43" s="17" t="inlineStr">
        <is>
          <t xml:space="preserve">Briceño </t>
        </is>
      </c>
      <c r="E43" s="17" t="inlineStr">
        <is>
          <t>Antioquia</t>
        </is>
      </c>
      <c r="F43" s="17" t="n">
        <v>1</v>
      </c>
      <c r="G43" s="17" t="n">
        <v>1440</v>
      </c>
      <c r="H43" s="18" t="n">
        <v>-75.51166667</v>
      </c>
      <c r="I43" s="19" t="n">
        <v>7.10527778</v>
      </c>
      <c r="J43" s="20" t="n">
        <v>172.7766666666667</v>
      </c>
      <c r="K43" s="21" t="n">
        <v>214.4344827586207</v>
      </c>
      <c r="L43" s="21" t="n">
        <v>326.4206896551725</v>
      </c>
      <c r="M43" s="21" t="n">
        <v>580.9962962962962</v>
      </c>
      <c r="N43" s="21" t="n">
        <v>805.1821428571428</v>
      </c>
      <c r="O43" s="21" t="n">
        <v>725.7586206896551</v>
      </c>
      <c r="P43" s="21" t="n">
        <v>729.4214285714287</v>
      </c>
      <c r="Q43" s="21" t="n">
        <v>707.5142857142856</v>
      </c>
      <c r="R43" s="21" t="n">
        <v>647.4807692307693</v>
      </c>
      <c r="S43" s="21" t="n">
        <v>662.3862068965516</v>
      </c>
      <c r="T43" s="21" t="n">
        <v>470.5413793103449</v>
      </c>
      <c r="U43" s="21" t="n">
        <v>272.1137931034483</v>
      </c>
      <c r="V43" s="22" t="n">
        <v>6315.026761750383</v>
      </c>
      <c r="W43" s="23" t="n">
        <v>341</v>
      </c>
      <c r="X43" s="24" t="n">
        <v>0.9472222222222222</v>
      </c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</row>
    <row r="44" ht="16.5" customFormat="1" customHeight="1" s="25">
      <c r="A44" s="16" t="n">
        <v>26225040</v>
      </c>
      <c r="B44" s="17" t="inlineStr">
        <is>
          <t>CO</t>
        </is>
      </c>
      <c r="C44" s="17" t="inlineStr">
        <is>
          <t>Hacienda Piunti</t>
        </is>
      </c>
      <c r="D44" s="17" t="inlineStr">
        <is>
          <t>Buriticá</t>
        </is>
      </c>
      <c r="E44" s="17" t="inlineStr">
        <is>
          <t>Antioquia</t>
        </is>
      </c>
      <c r="F44" s="17" t="n">
        <v>1</v>
      </c>
      <c r="G44" s="17" t="n">
        <v>1650</v>
      </c>
      <c r="H44" s="18" t="n">
        <v>-75.91297222</v>
      </c>
      <c r="I44" s="19" t="n">
        <v>6.7295</v>
      </c>
      <c r="J44" s="20" t="n">
        <v>27.53157894736842</v>
      </c>
      <c r="K44" s="21" t="n">
        <v>43.87894736842105</v>
      </c>
      <c r="L44" s="21" t="n">
        <v>80.62631578947369</v>
      </c>
      <c r="M44" s="21" t="n">
        <v>152.8473684210526</v>
      </c>
      <c r="N44" s="21" t="n">
        <v>196.4473684210526</v>
      </c>
      <c r="O44" s="21" t="n">
        <v>134.6222222222222</v>
      </c>
      <c r="P44" s="21" t="n">
        <v>126.585</v>
      </c>
      <c r="Q44" s="21" t="n">
        <v>141.6235294117647</v>
      </c>
      <c r="R44" s="21" t="n">
        <v>187.1444444444445</v>
      </c>
      <c r="S44" s="21" t="n">
        <v>179.31</v>
      </c>
      <c r="T44" s="21" t="n">
        <v>144.9473684210526</v>
      </c>
      <c r="U44" s="21" t="n">
        <v>74.065</v>
      </c>
      <c r="V44" s="22" t="n">
        <v>1489.629143446853</v>
      </c>
      <c r="W44" s="23" t="n">
        <v>227</v>
      </c>
      <c r="X44" s="24" t="n">
        <v>0.9458333333333333</v>
      </c>
      <c r="Y44" s="5" t="inlineStr">
        <is>
          <t>M20</t>
        </is>
      </c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</row>
    <row r="45" ht="16.5" customFormat="1" customHeight="1" s="25">
      <c r="A45" s="16" t="n">
        <v>26250030</v>
      </c>
      <c r="B45" s="17" t="inlineStr">
        <is>
          <t>PM</t>
        </is>
      </c>
      <c r="C45" s="17" t="inlineStr">
        <is>
          <t>Cáceres</t>
        </is>
      </c>
      <c r="D45" s="17" t="inlineStr">
        <is>
          <t>Cáceres</t>
        </is>
      </c>
      <c r="E45" s="17" t="inlineStr">
        <is>
          <t>Antioquia</t>
        </is>
      </c>
      <c r="F45" s="17" t="n">
        <v>1</v>
      </c>
      <c r="G45" s="17" t="n">
        <v>95</v>
      </c>
      <c r="H45" s="18" t="n">
        <v>-75.34783333</v>
      </c>
      <c r="I45" s="19" t="n">
        <v>7.57905556</v>
      </c>
      <c r="J45" s="20" t="n">
        <v>62.33333333333334</v>
      </c>
      <c r="K45" s="21" t="n">
        <v>64.41379310344827</v>
      </c>
      <c r="L45" s="21" t="n">
        <v>141.5724137931035</v>
      </c>
      <c r="M45" s="21" t="n">
        <v>311.3448275862069</v>
      </c>
      <c r="N45" s="21" t="n">
        <v>465.0714285714286</v>
      </c>
      <c r="O45" s="21" t="n">
        <v>451.0600000000001</v>
      </c>
      <c r="P45" s="21" t="n">
        <v>430.7</v>
      </c>
      <c r="Q45" s="21" t="n">
        <v>483.448275862069</v>
      </c>
      <c r="R45" s="21" t="n">
        <v>424.3310344827586</v>
      </c>
      <c r="S45" s="21" t="n">
        <v>481.5172413793103</v>
      </c>
      <c r="T45" s="21" t="n">
        <v>376.8206896551724</v>
      </c>
      <c r="U45" s="21" t="n">
        <v>189.4642857142857</v>
      </c>
      <c r="V45" s="22" t="n">
        <v>3882.077323481117</v>
      </c>
      <c r="W45" s="23" t="n">
        <v>349</v>
      </c>
      <c r="X45" s="24" t="n">
        <v>0.9694444444444444</v>
      </c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</row>
    <row r="46" ht="16.5" customFormat="1" customHeight="1" s="25">
      <c r="A46" s="16" t="n">
        <v>26240100</v>
      </c>
      <c r="B46" s="17" t="inlineStr">
        <is>
          <t>PM</t>
        </is>
      </c>
      <c r="C46" s="17" t="inlineStr">
        <is>
          <t>Guarumo-La Lucha</t>
        </is>
      </c>
      <c r="D46" s="17" t="inlineStr">
        <is>
          <t>Cáceres</t>
        </is>
      </c>
      <c r="E46" s="17" t="inlineStr">
        <is>
          <t>Antioquia</t>
        </is>
      </c>
      <c r="F46" s="17" t="n">
        <v>1</v>
      </c>
      <c r="G46" s="17" t="n">
        <v>70</v>
      </c>
      <c r="H46" s="18" t="n">
        <v>-75.21491666999999</v>
      </c>
      <c r="I46" s="19" t="n">
        <v>7.86291667</v>
      </c>
      <c r="J46" s="20" t="n">
        <v>27.37037037037037</v>
      </c>
      <c r="K46" s="21" t="n">
        <v>38.5925925925926</v>
      </c>
      <c r="L46" s="21" t="n">
        <v>79.10000000000001</v>
      </c>
      <c r="M46" s="21" t="n">
        <v>226.1857142857143</v>
      </c>
      <c r="N46" s="21" t="n">
        <v>327.3724137931034</v>
      </c>
      <c r="O46" s="21" t="n">
        <v>345.6866666666667</v>
      </c>
      <c r="P46" s="21" t="n">
        <v>319.5379310344828</v>
      </c>
      <c r="Q46" s="21" t="n">
        <v>404.1586206896552</v>
      </c>
      <c r="R46" s="21" t="n">
        <v>380.5833333333333</v>
      </c>
      <c r="S46" s="21" t="n">
        <v>338.1103448275862</v>
      </c>
      <c r="T46" s="21" t="n">
        <v>253.2785714285714</v>
      </c>
      <c r="U46" s="21" t="n">
        <v>97.56</v>
      </c>
      <c r="V46" s="22" t="n">
        <v>2837.536559022076</v>
      </c>
      <c r="W46" s="23" t="n">
        <v>339</v>
      </c>
      <c r="X46" s="24" t="n">
        <v>0.9416666666666667</v>
      </c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</row>
    <row r="47" ht="16.5" customFormat="1" customHeight="1" s="25">
      <c r="A47" s="16" t="n">
        <v>26240090</v>
      </c>
      <c r="B47" s="17" t="inlineStr">
        <is>
          <t>PM</t>
        </is>
      </c>
      <c r="C47" s="17" t="inlineStr">
        <is>
          <t>Puerto Bélgica</t>
        </is>
      </c>
      <c r="D47" s="17" t="inlineStr">
        <is>
          <t>Cáceres</t>
        </is>
      </c>
      <c r="E47" s="17" t="inlineStr">
        <is>
          <t>Antioquia</t>
        </is>
      </c>
      <c r="F47" s="17" t="n">
        <v>1</v>
      </c>
      <c r="G47" s="17" t="n">
        <v>80</v>
      </c>
      <c r="H47" s="18" t="n">
        <v>-75.28444444</v>
      </c>
      <c r="I47" s="19" t="n">
        <v>7.66830556</v>
      </c>
      <c r="J47" s="20" t="n">
        <v>39.58620689655172</v>
      </c>
      <c r="K47" s="21" t="n">
        <v>53.5</v>
      </c>
      <c r="L47" s="21" t="n">
        <v>117.8333333333333</v>
      </c>
      <c r="M47" s="21" t="n">
        <v>291.6214285714286</v>
      </c>
      <c r="N47" s="21" t="n">
        <v>403.5384615384615</v>
      </c>
      <c r="O47" s="21" t="n">
        <v>401.951724137931</v>
      </c>
      <c r="P47" s="21" t="n">
        <v>409.9266666666666</v>
      </c>
      <c r="Q47" s="21" t="n">
        <v>439.9333333333333</v>
      </c>
      <c r="R47" s="21" t="n">
        <v>400.8275862068966</v>
      </c>
      <c r="S47" s="21" t="n">
        <v>430.9137931034483</v>
      </c>
      <c r="T47" s="21" t="n">
        <v>337.9310344827586</v>
      </c>
      <c r="U47" s="21" t="n">
        <v>125.9333333333333</v>
      </c>
      <c r="V47" s="22" t="n">
        <v>3453.496901604143</v>
      </c>
      <c r="W47" s="23" t="n">
        <v>349</v>
      </c>
      <c r="X47" s="24" t="n">
        <v>0.9694444444444444</v>
      </c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</row>
    <row r="48" ht="16.5" customFormat="1" customHeight="1" s="25">
      <c r="A48" s="16" t="n">
        <v>26210070</v>
      </c>
      <c r="B48" s="17" t="inlineStr">
        <is>
          <t>PM</t>
        </is>
      </c>
      <c r="C48" s="17" t="inlineStr">
        <is>
          <t>Caicedo</t>
        </is>
      </c>
      <c r="D48" s="17" t="inlineStr">
        <is>
          <t>Caicedo</t>
        </is>
      </c>
      <c r="E48" s="17" t="inlineStr">
        <is>
          <t>Antioquia</t>
        </is>
      </c>
      <c r="F48" s="17" t="n">
        <v>1</v>
      </c>
      <c r="G48" s="17" t="n">
        <v>550</v>
      </c>
      <c r="H48" s="18" t="n">
        <v>-75.98127778</v>
      </c>
      <c r="I48" s="19" t="n">
        <v>6.40597222</v>
      </c>
      <c r="J48" s="20" t="n">
        <v>43.32666666666667</v>
      </c>
      <c r="K48" s="21" t="n">
        <v>74.16071428571429</v>
      </c>
      <c r="L48" s="21" t="n">
        <v>169.2857142857143</v>
      </c>
      <c r="M48" s="21" t="n">
        <v>206.8310344827586</v>
      </c>
      <c r="N48" s="21" t="n">
        <v>227.6551724137931</v>
      </c>
      <c r="O48" s="21" t="n">
        <v>169</v>
      </c>
      <c r="P48" s="21" t="n">
        <v>142.3481481481481</v>
      </c>
      <c r="Q48" s="21" t="n">
        <v>149.2</v>
      </c>
      <c r="R48" s="21" t="n">
        <v>168.7035714285714</v>
      </c>
      <c r="S48" s="21" t="n">
        <v>185.9730769230769</v>
      </c>
      <c r="T48" s="21" t="n">
        <v>138.5481481481482</v>
      </c>
      <c r="U48" s="21" t="n">
        <v>81.67083333333333</v>
      </c>
      <c r="V48" s="22" t="n">
        <v>1756.703080115925</v>
      </c>
      <c r="W48" s="23" t="n">
        <v>332</v>
      </c>
      <c r="X48" s="24" t="n">
        <v>0.9222222222222223</v>
      </c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</row>
    <row r="49" ht="16.5" customFormat="1" customHeight="1" s="25">
      <c r="A49" s="16" t="n">
        <v>27015260</v>
      </c>
      <c r="B49" s="17" t="inlineStr">
        <is>
          <t>AM</t>
        </is>
      </c>
      <c r="C49" s="17" t="inlineStr">
        <is>
          <t>La Salada</t>
        </is>
      </c>
      <c r="D49" s="17" t="inlineStr">
        <is>
          <t xml:space="preserve">Caldas </t>
        </is>
      </c>
      <c r="E49" s="17" t="inlineStr">
        <is>
          <t>Antioquia</t>
        </is>
      </c>
      <c r="F49" s="17" t="n">
        <v>1</v>
      </c>
      <c r="G49" s="17" t="n">
        <v>1923</v>
      </c>
      <c r="H49" s="18" t="n">
        <v>-75.62466667</v>
      </c>
      <c r="I49" s="19" t="n">
        <v>6.04836111</v>
      </c>
      <c r="J49" s="20" t="n">
        <v>117.5428571428572</v>
      </c>
      <c r="K49" s="21" t="n">
        <v>118.248275862069</v>
      </c>
      <c r="L49" s="21" t="n">
        <v>184.3892857142857</v>
      </c>
      <c r="M49" s="21" t="n">
        <v>284.8750000000001</v>
      </c>
      <c r="N49" s="21" t="n">
        <v>332.6655172413793</v>
      </c>
      <c r="O49" s="21" t="n">
        <v>210.825</v>
      </c>
      <c r="P49" s="21" t="n">
        <v>157.1071428571429</v>
      </c>
      <c r="Q49" s="21" t="n">
        <v>179.1777777777778</v>
      </c>
      <c r="R49" s="21" t="n">
        <v>249.1464285714286</v>
      </c>
      <c r="S49" s="21" t="n">
        <v>304.6962962962963</v>
      </c>
      <c r="T49" s="21" t="n">
        <v>261.9115384615385</v>
      </c>
      <c r="U49" s="21" t="n">
        <v>169.7538461538461</v>
      </c>
      <c r="V49" s="22" t="n">
        <v>2570.338966078621</v>
      </c>
      <c r="W49" s="23" t="n">
        <v>332</v>
      </c>
      <c r="X49" s="24" t="n">
        <v>0.9222222222222223</v>
      </c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</row>
    <row r="50" ht="16.5" customFormat="1" customHeight="1" s="25">
      <c r="A50" s="16" t="n">
        <v>11115020</v>
      </c>
      <c r="B50" s="17" t="inlineStr">
        <is>
          <t>CO</t>
        </is>
      </c>
      <c r="C50" s="17" t="inlineStr">
        <is>
          <t>Cañasgordas - Aut</t>
        </is>
      </c>
      <c r="D50" s="17" t="inlineStr">
        <is>
          <t>Cañasgordas</t>
        </is>
      </c>
      <c r="E50" s="17" t="inlineStr">
        <is>
          <t>Antioquia</t>
        </is>
      </c>
      <c r="F50" s="17" t="n">
        <v>1</v>
      </c>
      <c r="G50" s="17" t="n">
        <v>1294</v>
      </c>
      <c r="H50" s="18" t="n">
        <v>-76.02966667</v>
      </c>
      <c r="I50" s="19" t="n">
        <v>6.75802778</v>
      </c>
      <c r="J50" s="20" t="n">
        <v>90.45517241379309</v>
      </c>
      <c r="K50" s="21" t="n">
        <v>94.52857142857142</v>
      </c>
      <c r="L50" s="21" t="n">
        <v>166.5269230769231</v>
      </c>
      <c r="M50" s="21" t="n">
        <v>233.1166666666667</v>
      </c>
      <c r="N50" s="21" t="n">
        <v>291.584</v>
      </c>
      <c r="O50" s="21" t="n">
        <v>198.5185185185185</v>
      </c>
      <c r="P50" s="21" t="n">
        <v>146.3923076923077</v>
      </c>
      <c r="Q50" s="21" t="n">
        <v>173.052</v>
      </c>
      <c r="R50" s="21" t="n">
        <v>240.1125</v>
      </c>
      <c r="S50" s="21" t="n">
        <v>282.5615384615384</v>
      </c>
      <c r="T50" s="21" t="n">
        <v>295.655172413793</v>
      </c>
      <c r="U50" s="21" t="n">
        <v>159.9384615384615</v>
      </c>
      <c r="V50" s="22" t="n">
        <v>2372.441832210573</v>
      </c>
      <c r="W50" s="23" t="n">
        <v>315</v>
      </c>
      <c r="X50" s="24" t="n">
        <v>0.875</v>
      </c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</row>
    <row r="51" ht="16.5" customFormat="1" customHeight="1" s="25">
      <c r="A51" s="16" t="n">
        <v>26170180</v>
      </c>
      <c r="B51" s="17" t="inlineStr">
        <is>
          <t>PM</t>
        </is>
      </c>
      <c r="C51" s="17" t="inlineStr">
        <is>
          <t>Caramanta</t>
        </is>
      </c>
      <c r="D51" s="17" t="inlineStr">
        <is>
          <t>Caramanta</t>
        </is>
      </c>
      <c r="E51" s="17" t="inlineStr">
        <is>
          <t>Antioquia</t>
        </is>
      </c>
      <c r="F51" s="17" t="n">
        <v>1</v>
      </c>
      <c r="G51" s="17" t="n">
        <v>850</v>
      </c>
      <c r="H51" s="18" t="n">
        <v>-75.64130556000001</v>
      </c>
      <c r="I51" s="19" t="n">
        <v>5.54783333</v>
      </c>
      <c r="J51" s="20" t="n">
        <v>113.4678571428571</v>
      </c>
      <c r="K51" s="21" t="n">
        <v>151.4928571428572</v>
      </c>
      <c r="L51" s="21" t="n">
        <v>222.0259259259259</v>
      </c>
      <c r="M51" s="21" t="n">
        <v>248.0892857142857</v>
      </c>
      <c r="N51" s="21" t="n">
        <v>277.3703703703704</v>
      </c>
      <c r="O51" s="21" t="n">
        <v>165.075</v>
      </c>
      <c r="P51" s="21" t="n">
        <v>151.7142857142857</v>
      </c>
      <c r="Q51" s="21" t="n">
        <v>154.4111111111111</v>
      </c>
      <c r="R51" s="21" t="n">
        <v>245.2857142857143</v>
      </c>
      <c r="S51" s="21" t="n">
        <v>294.9357142857143</v>
      </c>
      <c r="T51" s="21" t="n">
        <v>313.6666666666667</v>
      </c>
      <c r="U51" s="21" t="n">
        <v>225.7931034482759</v>
      </c>
      <c r="V51" s="22" t="n">
        <v>2563.327891808064</v>
      </c>
      <c r="W51" s="23" t="n">
        <v>333</v>
      </c>
      <c r="X51" s="24" t="n">
        <v>0.925</v>
      </c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</row>
    <row r="52" ht="16.5" customFormat="1" customHeight="1" s="25">
      <c r="A52" s="16" t="n">
        <v>12015070</v>
      </c>
      <c r="B52" s="17" t="inlineStr">
        <is>
          <t>SP</t>
        </is>
      </c>
      <c r="C52" s="17" t="inlineStr">
        <is>
          <t>Aeropuerto Los Cedros</t>
        </is>
      </c>
      <c r="D52" s="17" t="inlineStr">
        <is>
          <t>Carepa</t>
        </is>
      </c>
      <c r="E52" s="17" t="inlineStr">
        <is>
          <t>Antioquia</t>
        </is>
      </c>
      <c r="F52" s="17" t="n">
        <v>1</v>
      </c>
      <c r="G52" s="17" t="n">
        <v>41</v>
      </c>
      <c r="H52" s="18" t="n">
        <v>-76.71788889</v>
      </c>
      <c r="I52" s="19" t="n">
        <v>7.81638889</v>
      </c>
      <c r="J52" s="20" t="n">
        <v>109.2310344827587</v>
      </c>
      <c r="K52" s="21" t="n">
        <v>81.67857142857143</v>
      </c>
      <c r="L52" s="21" t="n">
        <v>185.8034482758621</v>
      </c>
      <c r="M52" s="21" t="n">
        <v>320.5666666666667</v>
      </c>
      <c r="N52" s="21" t="n">
        <v>387.4933333333335</v>
      </c>
      <c r="O52" s="21" t="n">
        <v>327.4571428571429</v>
      </c>
      <c r="P52" s="21" t="n">
        <v>337.6133333333334</v>
      </c>
      <c r="Q52" s="21" t="n">
        <v>322.6407407407407</v>
      </c>
      <c r="R52" s="21" t="n">
        <v>347.5142857142857</v>
      </c>
      <c r="S52" s="21" t="n">
        <v>315.048275862069</v>
      </c>
      <c r="T52" s="21" t="n">
        <v>338.9896551724139</v>
      </c>
      <c r="U52" s="21" t="n">
        <v>281.5178571428572</v>
      </c>
      <c r="V52" s="22" t="n">
        <v>3355.554345010035</v>
      </c>
      <c r="W52" s="23" t="n">
        <v>345</v>
      </c>
      <c r="X52" s="24" t="n">
        <v>0.9583333333333334</v>
      </c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</row>
    <row r="53" ht="16.5" customFormat="1" customHeight="1" s="25">
      <c r="A53" s="16" t="n">
        <v>12010050</v>
      </c>
      <c r="B53" s="17" t="inlineStr">
        <is>
          <t>PM</t>
        </is>
      </c>
      <c r="C53" s="17" t="inlineStr">
        <is>
          <t>La Toscana</t>
        </is>
      </c>
      <c r="D53" s="17" t="inlineStr">
        <is>
          <t>Carepa</t>
        </is>
      </c>
      <c r="E53" s="17" t="inlineStr">
        <is>
          <t>Antioquia</t>
        </is>
      </c>
      <c r="F53" s="17" t="n">
        <v>1</v>
      </c>
      <c r="G53" s="17" t="n">
        <v>15</v>
      </c>
      <c r="H53" s="18" t="n">
        <v>-76.70305556000001</v>
      </c>
      <c r="I53" s="19" t="n">
        <v>7.80805556</v>
      </c>
      <c r="J53" s="20" t="n">
        <v>98.70000000000002</v>
      </c>
      <c r="K53" s="21" t="n">
        <v>66.10714285714286</v>
      </c>
      <c r="L53" s="21" t="n">
        <v>119.2583333333333</v>
      </c>
      <c r="M53" s="21" t="n">
        <v>253.9611156622569</v>
      </c>
      <c r="N53" s="21" t="n">
        <v>300.8962719642782</v>
      </c>
      <c r="O53" s="21" t="n">
        <v>287.1322518983333</v>
      </c>
      <c r="P53" s="21" t="n">
        <v>298.2588987193266</v>
      </c>
      <c r="Q53" s="21" t="n">
        <v>257.0971984654665</v>
      </c>
      <c r="R53" s="21" t="n">
        <v>289.6375</v>
      </c>
      <c r="S53" s="21" t="n">
        <v>260.2545541515</v>
      </c>
      <c r="T53" s="21" t="n">
        <v>265.4469980479167</v>
      </c>
      <c r="U53" s="21" t="n">
        <v>214.5410983245833</v>
      </c>
      <c r="V53" s="22" t="n">
        <v>2711.291363424138</v>
      </c>
      <c r="W53" s="23" t="n">
        <v>294</v>
      </c>
      <c r="X53" s="24" t="n">
        <v>0.8166666666666667</v>
      </c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</row>
    <row r="54" ht="16.5" customFormat="1" customHeight="1" s="25">
      <c r="A54" s="16" t="n">
        <v>12010090</v>
      </c>
      <c r="B54" s="17" t="inlineStr">
        <is>
          <t>PM</t>
        </is>
      </c>
      <c r="C54" s="17" t="inlineStr">
        <is>
          <t>Trigana</t>
        </is>
      </c>
      <c r="D54" s="17" t="inlineStr">
        <is>
          <t>Carepa</t>
        </is>
      </c>
      <c r="E54" s="17" t="inlineStr">
        <is>
          <t>Antioquia</t>
        </is>
      </c>
      <c r="F54" s="17" t="n">
        <v>1</v>
      </c>
      <c r="G54" s="17" t="n">
        <v>21</v>
      </c>
      <c r="H54" s="18" t="n">
        <v>-76.71188889</v>
      </c>
      <c r="I54" s="19" t="n">
        <v>7.74766667</v>
      </c>
      <c r="J54" s="20" t="n">
        <v>103.78</v>
      </c>
      <c r="K54" s="21" t="n">
        <v>62.47857142857143</v>
      </c>
      <c r="L54" s="21" t="n">
        <v>137.0066666666667</v>
      </c>
      <c r="M54" s="21" t="n">
        <v>263.0758620689655</v>
      </c>
      <c r="N54" s="21" t="n">
        <v>345.0758620689655</v>
      </c>
      <c r="O54" s="21" t="n">
        <v>329.9466666666667</v>
      </c>
      <c r="P54" s="21" t="n">
        <v>296.674074074074</v>
      </c>
      <c r="Q54" s="21" t="n">
        <v>340.2448275862069</v>
      </c>
      <c r="R54" s="21" t="n">
        <v>312.3241379310344</v>
      </c>
      <c r="S54" s="21" t="n">
        <v>278.3896551724138</v>
      </c>
      <c r="T54" s="21" t="n">
        <v>297.2964285714285</v>
      </c>
      <c r="U54" s="21" t="n">
        <v>262.6733333333333</v>
      </c>
      <c r="V54" s="22" t="n">
        <v>3028.966085568326</v>
      </c>
      <c r="W54" s="23" t="n">
        <v>348</v>
      </c>
      <c r="X54" s="24" t="n">
        <v>0.9666666666666667</v>
      </c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</row>
    <row r="55" ht="16.5" customFormat="1" customHeight="1" s="25">
      <c r="A55" s="16" t="n">
        <v>23080650</v>
      </c>
      <c r="B55" s="17" t="inlineStr">
        <is>
          <t>PM</t>
        </is>
      </c>
      <c r="C55" s="17" t="inlineStr">
        <is>
          <t>Campoalegre</t>
        </is>
      </c>
      <c r="D55" s="17" t="inlineStr">
        <is>
          <t>Carmen de Viboral</t>
        </is>
      </c>
      <c r="E55" s="17" t="inlineStr">
        <is>
          <t>Antioquia</t>
        </is>
      </c>
      <c r="F55" s="17" t="n">
        <v>1</v>
      </c>
      <c r="G55" s="17" t="n">
        <v>1850</v>
      </c>
      <c r="H55" s="18" t="n">
        <v>-75.33561111</v>
      </c>
      <c r="I55" s="19" t="n">
        <v>6.073777779999999</v>
      </c>
      <c r="J55" s="20" t="n">
        <v>101.3</v>
      </c>
      <c r="K55" s="21" t="n">
        <v>130.2</v>
      </c>
      <c r="L55" s="21" t="n">
        <v>193.3666666666667</v>
      </c>
      <c r="M55" s="21" t="n">
        <v>269.6551724137931</v>
      </c>
      <c r="N55" s="21" t="n">
        <v>341.9666666666666</v>
      </c>
      <c r="O55" s="21" t="n">
        <v>283.0333333333334</v>
      </c>
      <c r="P55" s="21" t="n">
        <v>282.3</v>
      </c>
      <c r="Q55" s="21" t="n">
        <v>271.9666666666666</v>
      </c>
      <c r="R55" s="21" t="n">
        <v>314.6</v>
      </c>
      <c r="S55" s="21" t="n">
        <v>260.4333333333333</v>
      </c>
      <c r="T55" s="21" t="n">
        <v>195.8333333333333</v>
      </c>
      <c r="U55" s="21" t="n">
        <v>130.8333333333333</v>
      </c>
      <c r="V55" s="22" t="n">
        <v>2775.488505747127</v>
      </c>
      <c r="W55" s="23" t="n">
        <v>359</v>
      </c>
      <c r="X55" s="24" t="n">
        <v>0.9972222222222222</v>
      </c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</row>
    <row r="56" ht="16.5" customFormat="1" customHeight="1" s="25">
      <c r="A56" s="16" t="n">
        <v>25020370</v>
      </c>
      <c r="B56" s="17" t="inlineStr">
        <is>
          <t>PM</t>
        </is>
      </c>
      <c r="C56" s="17" t="inlineStr">
        <is>
          <t xml:space="preserve">Hacienda La Moneda </t>
        </is>
      </c>
      <c r="D56" s="17" t="inlineStr">
        <is>
          <t>Caucasia</t>
        </is>
      </c>
      <c r="E56" s="17" t="inlineStr">
        <is>
          <t>Antioquia</t>
        </is>
      </c>
      <c r="F56" s="17" t="n">
        <v>1</v>
      </c>
      <c r="G56" s="17" t="n">
        <v>40</v>
      </c>
      <c r="H56" s="18" t="n">
        <v>-74.94222222</v>
      </c>
      <c r="I56" s="19" t="n">
        <v>8.036666670000001</v>
      </c>
      <c r="J56" s="20" t="n">
        <v>43.42857142857143</v>
      </c>
      <c r="K56" s="21" t="n">
        <v>45.07407407407408</v>
      </c>
      <c r="L56" s="21" t="n">
        <v>83.68571428571428</v>
      </c>
      <c r="M56" s="21" t="n">
        <v>270.2857142857143</v>
      </c>
      <c r="N56" s="21" t="n">
        <v>345.2592592592592</v>
      </c>
      <c r="O56" s="21" t="n">
        <v>381.5</v>
      </c>
      <c r="P56" s="21" t="n">
        <v>400.5892857142857</v>
      </c>
      <c r="Q56" s="21" t="n">
        <v>467.875</v>
      </c>
      <c r="R56" s="21" t="n">
        <v>369.7034482758621</v>
      </c>
      <c r="S56" s="21" t="n">
        <v>375.7586206896552</v>
      </c>
      <c r="T56" s="21" t="n">
        <v>329.4285714285714</v>
      </c>
      <c r="U56" s="21" t="n">
        <v>157.7666666666667</v>
      </c>
      <c r="V56" s="22" t="n">
        <v>3270.354926108375</v>
      </c>
      <c r="W56" s="23" t="n">
        <v>338</v>
      </c>
      <c r="X56" s="24" t="n">
        <v>0.9388888888888889</v>
      </c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</row>
    <row r="57" ht="16.5" customFormat="1" customHeight="1" s="25">
      <c r="A57" s="16" t="n">
        <v>26240160</v>
      </c>
      <c r="B57" s="17" t="inlineStr">
        <is>
          <t>PM</t>
        </is>
      </c>
      <c r="C57" s="17" t="inlineStr">
        <is>
          <t xml:space="preserve">La Coquera </t>
        </is>
      </c>
      <c r="D57" s="17" t="inlineStr">
        <is>
          <t>Caucasia</t>
        </is>
      </c>
      <c r="E57" s="17" t="inlineStr">
        <is>
          <t>Antioquia</t>
        </is>
      </c>
      <c r="F57" s="17" t="n">
        <v>1</v>
      </c>
      <c r="G57" s="17" t="n">
        <v>49</v>
      </c>
      <c r="H57" s="18" t="n">
        <v>-75.2</v>
      </c>
      <c r="I57" s="19" t="n">
        <v>7.96</v>
      </c>
      <c r="J57" s="20" t="n">
        <v>15.25</v>
      </c>
      <c r="K57" s="21" t="n">
        <v>24.20689655172414</v>
      </c>
      <c r="L57" s="21" t="n">
        <v>94.11538461538461</v>
      </c>
      <c r="M57" s="21" t="n">
        <v>232.2758620689655</v>
      </c>
      <c r="N57" s="21" t="n">
        <v>299.8620689655173</v>
      </c>
      <c r="O57" s="21" t="n">
        <v>355.5785714285715</v>
      </c>
      <c r="P57" s="21" t="n">
        <v>343.0103448275862</v>
      </c>
      <c r="Q57" s="21" t="n">
        <v>402.1133333333333</v>
      </c>
      <c r="R57" s="21" t="n">
        <v>337.3333333333333</v>
      </c>
      <c r="S57" s="21" t="n">
        <v>300.8333333333333</v>
      </c>
      <c r="T57" s="21" t="n">
        <v>234.6068965517242</v>
      </c>
      <c r="U57" s="21" t="n">
        <v>91.46666666666667</v>
      </c>
      <c r="V57" s="22" t="n">
        <v>2730.65269167614</v>
      </c>
      <c r="W57" s="23" t="n">
        <v>347</v>
      </c>
      <c r="X57" s="24" t="n">
        <v>0.9638888888888889</v>
      </c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</row>
    <row r="58" ht="16.5" customFormat="1" customHeight="1" s="25">
      <c r="A58" s="16" t="n">
        <v>27040030</v>
      </c>
      <c r="B58" s="17" t="inlineStr">
        <is>
          <t>PM</t>
        </is>
      </c>
      <c r="C58" s="17" t="inlineStr">
        <is>
          <t xml:space="preserve">La Esmeralda </t>
        </is>
      </c>
      <c r="D58" s="17" t="inlineStr">
        <is>
          <t>Caucasia</t>
        </is>
      </c>
      <c r="E58" s="17" t="inlineStr">
        <is>
          <t>Antioquia</t>
        </is>
      </c>
      <c r="F58" s="17" t="n">
        <v>1</v>
      </c>
      <c r="G58" s="17" t="n">
        <v>100</v>
      </c>
      <c r="H58" s="18" t="n">
        <v>-74.85305556</v>
      </c>
      <c r="I58" s="19" t="n">
        <v>7.75111111</v>
      </c>
      <c r="J58" s="20" t="n">
        <v>77</v>
      </c>
      <c r="K58" s="21" t="n">
        <v>55.78571428571428</v>
      </c>
      <c r="L58" s="21" t="n">
        <v>152.7407407407407</v>
      </c>
      <c r="M58" s="21" t="n">
        <v>300.4</v>
      </c>
      <c r="N58" s="21" t="n">
        <v>465</v>
      </c>
      <c r="O58" s="21" t="n">
        <v>477.8296296296296</v>
      </c>
      <c r="P58" s="21" t="n">
        <v>491.5851851851851</v>
      </c>
      <c r="Q58" s="21" t="n">
        <v>568.6</v>
      </c>
      <c r="R58" s="21" t="n">
        <v>466.2153846153846</v>
      </c>
      <c r="S58" s="21" t="n">
        <v>539.9153846153846</v>
      </c>
      <c r="T58" s="21" t="n">
        <v>467.0178571428572</v>
      </c>
      <c r="U58" s="21" t="n">
        <v>269.25</v>
      </c>
      <c r="V58" s="22" t="n">
        <v>4331.339896214897</v>
      </c>
      <c r="W58" s="23" t="n">
        <v>321</v>
      </c>
      <c r="X58" s="24" t="n">
        <v>0.8916666666666667</v>
      </c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</row>
    <row r="59" ht="16.5" customFormat="1" customHeight="1" s="25">
      <c r="A59" s="16" t="n">
        <v>25020530</v>
      </c>
      <c r="B59" s="17" t="inlineStr">
        <is>
          <t>PM</t>
        </is>
      </c>
      <c r="C59" s="17" t="inlineStr">
        <is>
          <t>La Ilusión</t>
        </is>
      </c>
      <c r="D59" s="17" t="inlineStr">
        <is>
          <t>Caucasia</t>
        </is>
      </c>
      <c r="E59" s="17" t="inlineStr">
        <is>
          <t>Antioquia</t>
        </is>
      </c>
      <c r="F59" s="17" t="n">
        <v>1</v>
      </c>
      <c r="G59" s="17" t="n">
        <v>500</v>
      </c>
      <c r="H59" s="18" t="n">
        <v>-75.08975</v>
      </c>
      <c r="I59" s="19" t="n">
        <v>8.025499999999999</v>
      </c>
      <c r="J59" s="20" t="n">
        <v>16.2</v>
      </c>
      <c r="K59" s="21" t="n">
        <v>30.62068965517241</v>
      </c>
      <c r="L59" s="21" t="n">
        <v>80.7</v>
      </c>
      <c r="M59" s="21" t="n">
        <v>219.448275862069</v>
      </c>
      <c r="N59" s="21" t="n">
        <v>291.4285714285714</v>
      </c>
      <c r="O59" s="21" t="n">
        <v>341.9333333333333</v>
      </c>
      <c r="P59" s="21" t="n">
        <v>354.7142857142857</v>
      </c>
      <c r="Q59" s="21" t="n">
        <v>375.5033333333333</v>
      </c>
      <c r="R59" s="21" t="n">
        <v>334.5666666666667</v>
      </c>
      <c r="S59" s="21" t="n">
        <v>287.3666666666667</v>
      </c>
      <c r="T59" s="21" t="n">
        <v>227.2666666666667</v>
      </c>
      <c r="U59" s="21" t="n">
        <v>84.80666666666666</v>
      </c>
      <c r="V59" s="22" t="n">
        <v>2644.555155993432</v>
      </c>
      <c r="W59" s="23" t="n">
        <v>354</v>
      </c>
      <c r="X59" s="24" t="n">
        <v>0.9833333333333333</v>
      </c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</row>
    <row r="60" ht="16.5" customFormat="1" customHeight="1" s="25">
      <c r="A60" s="16" t="n">
        <v>26240060</v>
      </c>
      <c r="B60" s="17" t="inlineStr">
        <is>
          <t>PM</t>
        </is>
      </c>
      <c r="C60" s="17" t="inlineStr">
        <is>
          <t>Manizales</t>
        </is>
      </c>
      <c r="D60" s="17" t="inlineStr">
        <is>
          <t>Caucasia</t>
        </is>
      </c>
      <c r="E60" s="17" t="inlineStr">
        <is>
          <t>Antioquia</t>
        </is>
      </c>
      <c r="F60" s="17" t="n">
        <v>1</v>
      </c>
      <c r="G60" s="17" t="n">
        <v>91</v>
      </c>
      <c r="H60" s="18" t="n">
        <v>-74.86035278</v>
      </c>
      <c r="I60" s="19" t="n">
        <v>7.75205</v>
      </c>
      <c r="J60" s="20" t="n">
        <v>25.47333333333334</v>
      </c>
      <c r="K60" s="21" t="n">
        <v>35.26333333333334</v>
      </c>
      <c r="L60" s="21" t="n">
        <v>94.59615384615384</v>
      </c>
      <c r="M60" s="21" t="n">
        <v>222.9166666666667</v>
      </c>
      <c r="N60" s="21" t="n">
        <v>304.5655172413794</v>
      </c>
      <c r="O60" s="21" t="n">
        <v>345.8766666666667</v>
      </c>
      <c r="P60" s="21" t="n">
        <v>326.29</v>
      </c>
      <c r="Q60" s="21" t="n">
        <v>372.903448275862</v>
      </c>
      <c r="R60" s="21" t="n">
        <v>316.0866666666667</v>
      </c>
      <c r="S60" s="21" t="n">
        <v>336.1034482758621</v>
      </c>
      <c r="T60" s="21" t="n">
        <v>256.1966666666667</v>
      </c>
      <c r="U60" s="21" t="n">
        <v>89.46000000000001</v>
      </c>
      <c r="V60" s="22" t="n">
        <v>2725.731900972591</v>
      </c>
      <c r="W60" s="23" t="n">
        <v>353</v>
      </c>
      <c r="X60" s="24" t="n">
        <v>0.9805555555555555</v>
      </c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</row>
    <row r="61" ht="16.5" customFormat="1" customHeight="1" s="25">
      <c r="A61" s="16" t="n">
        <v>12010030</v>
      </c>
      <c r="B61" s="17" t="inlineStr">
        <is>
          <t>PM</t>
        </is>
      </c>
      <c r="C61" s="17" t="inlineStr">
        <is>
          <t>Barranquillita</t>
        </is>
      </c>
      <c r="D61" s="17" t="inlineStr">
        <is>
          <t>Chigorodó</t>
        </is>
      </c>
      <c r="E61" s="17" t="inlineStr">
        <is>
          <t>Antioquia</t>
        </is>
      </c>
      <c r="F61" s="17" t="n">
        <v>1</v>
      </c>
      <c r="G61" s="17" t="n">
        <v>18</v>
      </c>
      <c r="H61" s="18" t="n">
        <v>-76.7</v>
      </c>
      <c r="I61" s="19" t="n">
        <v>7.57</v>
      </c>
      <c r="J61" s="20" t="n">
        <v>110.7142857142857</v>
      </c>
      <c r="K61" s="21" t="n">
        <v>71.14285714285714</v>
      </c>
      <c r="L61" s="21" t="n">
        <v>127.6740740740741</v>
      </c>
      <c r="M61" s="21" t="n">
        <v>254.8068965517241</v>
      </c>
      <c r="N61" s="21" t="n">
        <v>387.7566666666666</v>
      </c>
      <c r="O61" s="21" t="n">
        <v>418.4103448275862</v>
      </c>
      <c r="P61" s="21" t="n">
        <v>393.0074074074074</v>
      </c>
      <c r="Q61" s="21" t="n">
        <v>440.3233333333334</v>
      </c>
      <c r="R61" s="21" t="n">
        <v>417.9464285714286</v>
      </c>
      <c r="S61" s="21" t="n">
        <v>352.3928571428572</v>
      </c>
      <c r="T61" s="21" t="n">
        <v>395.7928571428571</v>
      </c>
      <c r="U61" s="21" t="n">
        <v>279.2413793103448</v>
      </c>
      <c r="V61" s="22" t="n">
        <v>3649.209387885422</v>
      </c>
      <c r="W61" s="23" t="n">
        <v>341</v>
      </c>
      <c r="X61" s="24" t="n">
        <v>0.9472222222222222</v>
      </c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</row>
    <row r="62" ht="16.5" customFormat="1" customHeight="1" s="25">
      <c r="A62" s="16" t="n">
        <v>11025010</v>
      </c>
      <c r="B62" s="17" t="inlineStr">
        <is>
          <t>CO</t>
        </is>
      </c>
      <c r="C62" s="17" t="inlineStr">
        <is>
          <t xml:space="preserve">La Mansa </t>
        </is>
      </c>
      <c r="D62" s="17" t="inlineStr">
        <is>
          <t>Ciudad Bolívar</t>
        </is>
      </c>
      <c r="E62" s="17" t="inlineStr">
        <is>
          <t>Antioquia</t>
        </is>
      </c>
      <c r="F62" s="17" t="n">
        <v>1</v>
      </c>
      <c r="G62" s="17" t="n">
        <v>2018</v>
      </c>
      <c r="H62" s="18" t="n">
        <v>-76.08433332999999</v>
      </c>
      <c r="I62" s="19" t="n">
        <v>5.87830556</v>
      </c>
      <c r="J62" s="20" t="n">
        <v>120.9923076923077</v>
      </c>
      <c r="K62" s="21" t="n">
        <v>151.0888888888889</v>
      </c>
      <c r="L62" s="21" t="n">
        <v>189.244</v>
      </c>
      <c r="M62" s="21" t="n">
        <v>241.9730769230769</v>
      </c>
      <c r="N62" s="21" t="n">
        <v>295.1041666666666</v>
      </c>
      <c r="O62" s="21" t="n">
        <v>234.3041666666666</v>
      </c>
      <c r="P62" s="21" t="n">
        <v>223.8379310344827</v>
      </c>
      <c r="Q62" s="21" t="n">
        <v>211.8923076923078</v>
      </c>
      <c r="R62" s="21" t="n">
        <v>238.662962962963</v>
      </c>
      <c r="S62" s="21" t="n">
        <v>231.5785714285715</v>
      </c>
      <c r="T62" s="21" t="n">
        <v>183.5423076923077</v>
      </c>
      <c r="U62" s="21" t="n">
        <v>141.4615384615385</v>
      </c>
      <c r="V62" s="22" t="n">
        <v>2463.682226109778</v>
      </c>
      <c r="W62" s="23" t="n">
        <v>314</v>
      </c>
      <c r="X62" s="24" t="n">
        <v>0.8722222222222222</v>
      </c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</row>
    <row r="63" ht="16.5" customFormat="1" customHeight="1" s="25">
      <c r="A63" s="16" t="n">
        <v>23080750</v>
      </c>
      <c r="B63" s="17" t="inlineStr">
        <is>
          <t>PM</t>
        </is>
      </c>
      <c r="C63" s="17" t="inlineStr">
        <is>
          <t>Cocorna</t>
        </is>
      </c>
      <c r="D63" s="17" t="inlineStr">
        <is>
          <t>Cocorná</t>
        </is>
      </c>
      <c r="E63" s="17" t="inlineStr">
        <is>
          <t>Antioquia</t>
        </is>
      </c>
      <c r="F63" s="17" t="n">
        <v>1</v>
      </c>
      <c r="G63" s="17" t="n">
        <v>1280</v>
      </c>
      <c r="H63" s="18" t="n">
        <v>-75.18261111</v>
      </c>
      <c r="I63" s="19" t="n">
        <v>6.05333333</v>
      </c>
      <c r="J63" s="20" t="n">
        <v>262.83</v>
      </c>
      <c r="K63" s="21" t="n">
        <v>250.1206896551724</v>
      </c>
      <c r="L63" s="21" t="n">
        <v>370.1586206896552</v>
      </c>
      <c r="M63" s="21" t="n">
        <v>449.7233333333333</v>
      </c>
      <c r="N63" s="21" t="n">
        <v>494.048275862069</v>
      </c>
      <c r="O63" s="21" t="n">
        <v>291.0896551724138</v>
      </c>
      <c r="P63" s="21" t="n">
        <v>272.1758620689655</v>
      </c>
      <c r="Q63" s="21" t="n">
        <v>338.3379310344827</v>
      </c>
      <c r="R63" s="21" t="n">
        <v>467.0966666666666</v>
      </c>
      <c r="S63" s="21" t="n">
        <v>517.2533333333333</v>
      </c>
      <c r="T63" s="21" t="n">
        <v>464.75</v>
      </c>
      <c r="U63" s="21" t="n">
        <v>339.2933333333334</v>
      </c>
      <c r="V63" s="22" t="n">
        <v>4516.877701149425</v>
      </c>
      <c r="W63" s="23" t="n">
        <v>354</v>
      </c>
      <c r="X63" s="24" t="n">
        <v>0.9833333333333333</v>
      </c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</row>
    <row r="64" ht="16.5" customFormat="1" customHeight="1" s="25">
      <c r="A64" s="16" t="n">
        <v>23080740</v>
      </c>
      <c r="B64" s="17" t="inlineStr">
        <is>
          <t>PM</t>
        </is>
      </c>
      <c r="C64" s="17" t="inlineStr">
        <is>
          <t>Concepción</t>
        </is>
      </c>
      <c r="D64" s="17" t="inlineStr">
        <is>
          <t xml:space="preserve">Concepción </t>
        </is>
      </c>
      <c r="E64" s="17" t="inlineStr">
        <is>
          <t>Antioquia</t>
        </is>
      </c>
      <c r="F64" s="17" t="n">
        <v>1</v>
      </c>
      <c r="G64" s="17" t="n">
        <v>1280</v>
      </c>
      <c r="H64" s="18" t="n">
        <v>-75.25916667</v>
      </c>
      <c r="I64" s="19" t="n">
        <v>6.39694444</v>
      </c>
      <c r="J64" s="20" t="n">
        <v>99.16666666666667</v>
      </c>
      <c r="K64" s="21" t="n">
        <v>133.6034482758621</v>
      </c>
      <c r="L64" s="21" t="n">
        <v>214.7241379310345</v>
      </c>
      <c r="M64" s="21" t="n">
        <v>291.2666666666667</v>
      </c>
      <c r="N64" s="21" t="n">
        <v>372.6333333333333</v>
      </c>
      <c r="O64" s="21" t="n">
        <v>303.24</v>
      </c>
      <c r="P64" s="21" t="n">
        <v>300.6551724137931</v>
      </c>
      <c r="Q64" s="21" t="n">
        <v>293.7333333333333</v>
      </c>
      <c r="R64" s="21" t="n">
        <v>314.8866666666667</v>
      </c>
      <c r="S64" s="21" t="n">
        <v>330.5333333333334</v>
      </c>
      <c r="T64" s="21" t="n">
        <v>263.6333333333333</v>
      </c>
      <c r="U64" s="21" t="n">
        <v>131.1333333333333</v>
      </c>
      <c r="V64" s="22" t="n">
        <v>3049.209425287356</v>
      </c>
      <c r="W64" s="23" t="n">
        <v>357</v>
      </c>
      <c r="X64" s="24" t="n">
        <v>0.9916666666666667</v>
      </c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</row>
    <row r="65" ht="16.5" customFormat="1" customHeight="1" s="25">
      <c r="A65" s="16" t="n">
        <v>26215010</v>
      </c>
      <c r="B65" s="17" t="inlineStr">
        <is>
          <t>CO</t>
        </is>
      </c>
      <c r="C65" s="17" t="inlineStr">
        <is>
          <t>Concordia</t>
        </is>
      </c>
      <c r="D65" s="17" t="inlineStr">
        <is>
          <t>Concordia</t>
        </is>
      </c>
      <c r="E65" s="17" t="inlineStr">
        <is>
          <t>Antioquia</t>
        </is>
      </c>
      <c r="F65" s="17" t="n">
        <v>1</v>
      </c>
      <c r="G65" s="17" t="n">
        <v>2032</v>
      </c>
      <c r="H65" s="18" t="n">
        <v>-75.91952778</v>
      </c>
      <c r="I65" s="19" t="n">
        <v>6.03955556</v>
      </c>
      <c r="J65" s="20" t="n">
        <v>97.824</v>
      </c>
      <c r="K65" s="21" t="n">
        <v>127.375</v>
      </c>
      <c r="L65" s="21" t="n">
        <v>171.0285714285714</v>
      </c>
      <c r="M65" s="21" t="n">
        <v>253.692</v>
      </c>
      <c r="N65" s="21" t="n">
        <v>293.2296296296296</v>
      </c>
      <c r="O65" s="21" t="n">
        <v>227.2607142857143</v>
      </c>
      <c r="P65" s="21" t="n">
        <v>186.384</v>
      </c>
      <c r="Q65" s="21" t="n">
        <v>190.2444444444444</v>
      </c>
      <c r="R65" s="21" t="n">
        <v>243.9206896551724</v>
      </c>
      <c r="S65" s="21" t="n">
        <v>268.7875</v>
      </c>
      <c r="T65" s="21" t="n">
        <v>254.5185185185186</v>
      </c>
      <c r="U65" s="21" t="n">
        <v>145.5041666666667</v>
      </c>
      <c r="V65" s="22" t="n">
        <v>2459.769234628717</v>
      </c>
      <c r="W65" s="23" t="n">
        <v>317</v>
      </c>
      <c r="X65" s="24" t="n">
        <v>0.8805555555555555</v>
      </c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</row>
    <row r="66" ht="16.5" customFormat="1" customHeight="1" s="25">
      <c r="A66" s="16" t="n">
        <v>26210080</v>
      </c>
      <c r="B66" s="17" t="inlineStr">
        <is>
          <t>PM</t>
        </is>
      </c>
      <c r="C66" s="17" t="inlineStr">
        <is>
          <t>La Herradura</t>
        </is>
      </c>
      <c r="D66" s="17" t="inlineStr">
        <is>
          <t>Concordia</t>
        </is>
      </c>
      <c r="E66" s="17" t="inlineStr">
        <is>
          <t>Antioquia</t>
        </is>
      </c>
      <c r="F66" s="17" t="n">
        <v>1</v>
      </c>
      <c r="G66" s="17" t="n">
        <v>620</v>
      </c>
      <c r="H66" s="18" t="n">
        <v>-75.87397222000001</v>
      </c>
      <c r="I66" s="19" t="n">
        <v>6.09922222</v>
      </c>
      <c r="J66" s="20" t="n">
        <v>62.3</v>
      </c>
      <c r="K66" s="21" t="n">
        <v>97.23333333333333</v>
      </c>
      <c r="L66" s="21" t="n">
        <v>156.1923076923077</v>
      </c>
      <c r="M66" s="21" t="n">
        <v>206.4827586206897</v>
      </c>
      <c r="N66" s="21" t="n">
        <v>257.8214285714286</v>
      </c>
      <c r="O66" s="21" t="n">
        <v>199</v>
      </c>
      <c r="P66" s="21" t="n">
        <v>174.8965517241379</v>
      </c>
      <c r="Q66" s="21" t="n">
        <v>179.551724137931</v>
      </c>
      <c r="R66" s="21" t="n">
        <v>218.3666666666667</v>
      </c>
      <c r="S66" s="21" t="n">
        <v>249.9666666666667</v>
      </c>
      <c r="T66" s="21" t="n">
        <v>232.3928571428571</v>
      </c>
      <c r="U66" s="21" t="n">
        <v>128.8275862068965</v>
      </c>
      <c r="V66" s="22" t="n">
        <v>2163.031880762916</v>
      </c>
      <c r="W66" s="23" t="n">
        <v>348</v>
      </c>
      <c r="X66" s="24" t="n">
        <v>0.9666666666666667</v>
      </c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</row>
    <row r="67" ht="16.5" customFormat="1" customHeight="1" s="25">
      <c r="A67" s="16" t="n">
        <v>11110030</v>
      </c>
      <c r="B67" s="17" t="inlineStr">
        <is>
          <t>PM</t>
        </is>
      </c>
      <c r="C67" s="17" t="inlineStr">
        <is>
          <t>Fuemia</t>
        </is>
      </c>
      <c r="D67" s="17" t="inlineStr">
        <is>
          <t>Dabeiba</t>
        </is>
      </c>
      <c r="E67" s="17" t="inlineStr">
        <is>
          <t>Antioquia</t>
        </is>
      </c>
      <c r="F67" s="17" t="n">
        <v>1</v>
      </c>
      <c r="G67" s="17" t="n">
        <v>1046</v>
      </c>
      <c r="H67" s="18" t="n">
        <v>-76.25231944000001</v>
      </c>
      <c r="I67" s="19" t="n">
        <v>6.85789</v>
      </c>
      <c r="J67" s="20" t="n">
        <v>38.23461538461539</v>
      </c>
      <c r="K67" s="21" t="n">
        <v>34.16206896551724</v>
      </c>
      <c r="L67" s="21" t="n">
        <v>61.64615384615384</v>
      </c>
      <c r="M67" s="21" t="n">
        <v>127.3416666666667</v>
      </c>
      <c r="N67" s="21" t="n">
        <v>210.2758620689655</v>
      </c>
      <c r="O67" s="21" t="n">
        <v>147.6689655172414</v>
      </c>
      <c r="P67" s="21" t="n">
        <v>101.5571428571429</v>
      </c>
      <c r="Q67" s="21" t="n">
        <v>100.2571428571429</v>
      </c>
      <c r="R67" s="21" t="n">
        <v>130.0655172413793</v>
      </c>
      <c r="S67" s="21" t="n">
        <v>169.528</v>
      </c>
      <c r="T67" s="21" t="n">
        <v>127.3892857142857</v>
      </c>
      <c r="U67" s="21" t="n">
        <v>72.68214285714285</v>
      </c>
      <c r="V67" s="22" t="n">
        <v>1320.808563976254</v>
      </c>
      <c r="W67" s="23" t="n">
        <v>329</v>
      </c>
      <c r="X67" s="24" t="n">
        <v>0.9138888888888889</v>
      </c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</row>
    <row r="68" ht="16.5" customFormat="1" customHeight="1" s="25">
      <c r="A68" s="16" t="n">
        <v>27010830</v>
      </c>
      <c r="B68" s="17" t="inlineStr">
        <is>
          <t>PM</t>
        </is>
      </c>
      <c r="C68" s="17" t="inlineStr">
        <is>
          <t>San Isidro</t>
        </is>
      </c>
      <c r="D68" s="17" t="inlineStr">
        <is>
          <t>Entrerrios</t>
        </is>
      </c>
      <c r="E68" s="17" t="inlineStr">
        <is>
          <t>Antioquia</t>
        </is>
      </c>
      <c r="F68" s="17" t="n">
        <v>1</v>
      </c>
      <c r="G68" s="17" t="n">
        <v>2320</v>
      </c>
      <c r="H68" s="18" t="n">
        <v>-75.51575</v>
      </c>
      <c r="I68" s="19" t="n">
        <v>6.56322222</v>
      </c>
      <c r="J68" s="20" t="n">
        <v>49.96296296296296</v>
      </c>
      <c r="K68" s="21" t="n">
        <v>67.96551724137932</v>
      </c>
      <c r="L68" s="21" t="n">
        <v>115.0666666666667</v>
      </c>
      <c r="M68" s="21" t="n">
        <v>153.3448275862069</v>
      </c>
      <c r="N68" s="21" t="n">
        <v>194.4333333333333</v>
      </c>
      <c r="O68" s="21" t="n">
        <v>158.7931034482759</v>
      </c>
      <c r="P68" s="21" t="n">
        <v>165.0689655172414</v>
      </c>
      <c r="Q68" s="21" t="n">
        <v>137.6066666666667</v>
      </c>
      <c r="R68" s="21" t="n">
        <v>151.0620689655173</v>
      </c>
      <c r="S68" s="21" t="n">
        <v>167.7</v>
      </c>
      <c r="T68" s="21" t="n">
        <v>146.4551724137931</v>
      </c>
      <c r="U68" s="21" t="n">
        <v>76.13333333333334</v>
      </c>
      <c r="V68" s="22" t="n">
        <v>1583.592618135377</v>
      </c>
      <c r="W68" s="23" t="n">
        <v>351</v>
      </c>
      <c r="X68" s="24" t="n">
        <v>0.975</v>
      </c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</row>
    <row r="69" ht="16.5" customFormat="1" customHeight="1" s="25">
      <c r="A69" s="16" t="n">
        <v>26200150</v>
      </c>
      <c r="B69" s="17" t="inlineStr">
        <is>
          <t>PM</t>
        </is>
      </c>
      <c r="C69" s="17" t="inlineStr">
        <is>
          <t>Fredonia</t>
        </is>
      </c>
      <c r="D69" s="17" t="inlineStr">
        <is>
          <t>Fredonia</t>
        </is>
      </c>
      <c r="E69" s="17" t="inlineStr">
        <is>
          <t>Antioquia</t>
        </is>
      </c>
      <c r="F69" s="17" t="n">
        <v>1</v>
      </c>
      <c r="G69" s="17" t="n">
        <v>1650</v>
      </c>
      <c r="H69" s="18" t="n">
        <v>-75.68511111000001</v>
      </c>
      <c r="I69" s="19" t="n">
        <v>5.93675</v>
      </c>
      <c r="J69" s="20" t="n">
        <v>117.3033333333333</v>
      </c>
      <c r="K69" s="21" t="n">
        <v>127.5</v>
      </c>
      <c r="L69" s="21" t="n">
        <v>189.9566666666666</v>
      </c>
      <c r="M69" s="21" t="n">
        <v>270.9066666666666</v>
      </c>
      <c r="N69" s="21" t="n">
        <v>349.3655172413793</v>
      </c>
      <c r="O69" s="21" t="n">
        <v>236.6166666666667</v>
      </c>
      <c r="P69" s="21" t="n">
        <v>203.1034482758621</v>
      </c>
      <c r="Q69" s="21" t="n">
        <v>216.8366666666667</v>
      </c>
      <c r="R69" s="21" t="n">
        <v>274.4</v>
      </c>
      <c r="S69" s="21" t="n">
        <v>324.0666666666667</v>
      </c>
      <c r="T69" s="21" t="n">
        <v>330.1379310344827</v>
      </c>
      <c r="U69" s="21" t="n">
        <v>202.037037037037</v>
      </c>
      <c r="V69" s="22" t="n">
        <v>2842.230600255427</v>
      </c>
      <c r="W69" s="23" t="n">
        <v>352</v>
      </c>
      <c r="X69" s="24" t="n">
        <v>0.9777777777777777</v>
      </c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</row>
    <row r="70" ht="16.5" customFormat="1" customHeight="1" s="25">
      <c r="A70" s="16" t="n">
        <v>11115040</v>
      </c>
      <c r="B70" s="17" t="inlineStr">
        <is>
          <t>CO</t>
        </is>
      </c>
      <c r="C70" s="17" t="inlineStr">
        <is>
          <t>Musinga</t>
        </is>
      </c>
      <c r="D70" s="17" t="inlineStr">
        <is>
          <t>Frontino</t>
        </is>
      </c>
      <c r="E70" s="17" t="inlineStr">
        <is>
          <t>Antioquia</t>
        </is>
      </c>
      <c r="F70" s="17" t="n">
        <v>1</v>
      </c>
      <c r="G70" s="17" t="n">
        <v>1396</v>
      </c>
      <c r="H70" s="18" t="n">
        <v>-76.20333332999999</v>
      </c>
      <c r="I70" s="19" t="n">
        <v>6.77797222</v>
      </c>
      <c r="J70" s="20" t="n">
        <v>73.58965517241379</v>
      </c>
      <c r="K70" s="21" t="n">
        <v>77.22068965517242</v>
      </c>
      <c r="L70" s="21" t="n">
        <v>123.1807692307693</v>
      </c>
      <c r="M70" s="21" t="n">
        <v>216.3689655172414</v>
      </c>
      <c r="N70" s="21" t="n">
        <v>298.2821428571429</v>
      </c>
      <c r="O70" s="21" t="n">
        <v>248.7807692307693</v>
      </c>
      <c r="P70" s="21" t="n">
        <v>216.8666666666666</v>
      </c>
      <c r="Q70" s="21" t="n">
        <v>204.6111111111111</v>
      </c>
      <c r="R70" s="21" t="n">
        <v>219.2</v>
      </c>
      <c r="S70" s="21" t="n">
        <v>236.236</v>
      </c>
      <c r="T70" s="21" t="n">
        <v>226.1464285714286</v>
      </c>
      <c r="U70" s="21" t="n">
        <v>144.7475</v>
      </c>
      <c r="V70" s="22" t="n">
        <v>2285.230698012715</v>
      </c>
      <c r="W70" s="23" t="n">
        <v>323</v>
      </c>
      <c r="X70" s="24" t="n">
        <v>0.8972222222222223</v>
      </c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</row>
    <row r="71" ht="16.5" customFormat="1" customHeight="1" s="25">
      <c r="A71" s="16" t="n">
        <v>11110010</v>
      </c>
      <c r="B71" s="17" t="inlineStr">
        <is>
          <t>PM</t>
        </is>
      </c>
      <c r="C71" s="17" t="inlineStr">
        <is>
          <t>Normal Santa Teresa</t>
        </is>
      </c>
      <c r="D71" s="17" t="inlineStr">
        <is>
          <t>Frontino</t>
        </is>
      </c>
      <c r="E71" s="17" t="inlineStr">
        <is>
          <t>Antioquia</t>
        </is>
      </c>
      <c r="F71" s="17" t="n">
        <v>1</v>
      </c>
      <c r="G71" s="17" t="n">
        <v>1370</v>
      </c>
      <c r="H71" s="18" t="n">
        <v>-76.13361111</v>
      </c>
      <c r="I71" s="19" t="n">
        <v>6.76333333</v>
      </c>
      <c r="J71" s="20" t="n">
        <v>81.03</v>
      </c>
      <c r="K71" s="21" t="n">
        <v>98.73793103448276</v>
      </c>
      <c r="L71" s="21" t="n">
        <v>157.2321428571429</v>
      </c>
      <c r="M71" s="21" t="n">
        <v>279.3034482758621</v>
      </c>
      <c r="N71" s="21" t="n">
        <v>348.6464285714286</v>
      </c>
      <c r="O71" s="21" t="n">
        <v>235</v>
      </c>
      <c r="P71" s="21" t="n">
        <v>188.0206896551724</v>
      </c>
      <c r="Q71" s="21" t="n">
        <v>216.8310344827586</v>
      </c>
      <c r="R71" s="21" t="n">
        <v>262.2357142857143</v>
      </c>
      <c r="S71" s="21" t="n">
        <v>323.6037037037037</v>
      </c>
      <c r="T71" s="21" t="n">
        <v>306</v>
      </c>
      <c r="U71" s="21" t="n">
        <v>172.4407407407407</v>
      </c>
      <c r="V71" s="22" t="n">
        <v>2669.081833607006</v>
      </c>
      <c r="W71" s="23" t="n">
        <v>342</v>
      </c>
      <c r="X71" s="24" t="n">
        <v>0.95</v>
      </c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</row>
    <row r="72" ht="16.5" customFormat="1" customHeight="1" s="25">
      <c r="A72" s="16" t="n">
        <v>26220090</v>
      </c>
      <c r="B72" s="17" t="inlineStr">
        <is>
          <t>PM</t>
        </is>
      </c>
      <c r="C72" s="17" t="inlineStr">
        <is>
          <t>Giraldo</t>
        </is>
      </c>
      <c r="D72" s="17" t="inlineStr">
        <is>
          <t>Giraldo</t>
        </is>
      </c>
      <c r="E72" s="17" t="inlineStr">
        <is>
          <t>Antioquia</t>
        </is>
      </c>
      <c r="F72" s="17" t="n">
        <v>1</v>
      </c>
      <c r="G72" s="17" t="n">
        <v>10</v>
      </c>
      <c r="H72" s="18" t="n">
        <v>-75.95722222000001</v>
      </c>
      <c r="I72" s="19" t="n">
        <v>6.68805556</v>
      </c>
      <c r="J72" s="20" t="n">
        <v>47.75172413793103</v>
      </c>
      <c r="K72" s="21" t="n">
        <v>56.43333333333333</v>
      </c>
      <c r="L72" s="21" t="n">
        <v>106.4821428571429</v>
      </c>
      <c r="M72" s="21" t="n">
        <v>183.5</v>
      </c>
      <c r="N72" s="21" t="n">
        <v>230.8965517241379</v>
      </c>
      <c r="O72" s="21" t="n">
        <v>183.0333333333333</v>
      </c>
      <c r="P72" s="21" t="n">
        <v>153.7</v>
      </c>
      <c r="Q72" s="21" t="n">
        <v>161.3827586206897</v>
      </c>
      <c r="R72" s="21" t="n">
        <v>199.8</v>
      </c>
      <c r="S72" s="21" t="n">
        <v>237.9333333333333</v>
      </c>
      <c r="T72" s="21" t="n">
        <v>180.2366666666667</v>
      </c>
      <c r="U72" s="21" t="n">
        <v>104.9310344827586</v>
      </c>
      <c r="V72" s="22" t="n">
        <v>1846.080878489327</v>
      </c>
      <c r="W72" s="23" t="n">
        <v>354</v>
      </c>
      <c r="X72" s="24" t="n">
        <v>0.9833333333333333</v>
      </c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</row>
    <row r="73" ht="16.5" customFormat="1" customHeight="1" s="25">
      <c r="A73" s="16" t="n">
        <v>27010820</v>
      </c>
      <c r="B73" s="17" t="inlineStr">
        <is>
          <t>PM</t>
        </is>
      </c>
      <c r="C73" s="17" t="inlineStr">
        <is>
          <t>La Cuchilla</t>
        </is>
      </c>
      <c r="D73" s="17" t="inlineStr">
        <is>
          <t>Girardota</t>
        </is>
      </c>
      <c r="E73" s="17" t="inlineStr">
        <is>
          <t>Antioquia</t>
        </is>
      </c>
      <c r="F73" s="17" t="n">
        <v>1</v>
      </c>
      <c r="G73" s="17" t="n">
        <v>1600</v>
      </c>
      <c r="H73" s="18" t="n">
        <v>-75.45361111</v>
      </c>
      <c r="I73" s="19" t="n">
        <v>6.36833333</v>
      </c>
      <c r="J73" s="20" t="n">
        <v>47.9</v>
      </c>
      <c r="K73" s="21" t="n">
        <v>54.9</v>
      </c>
      <c r="L73" s="21" t="n">
        <v>113.3642857142857</v>
      </c>
      <c r="M73" s="21" t="n">
        <v>204.6310344827586</v>
      </c>
      <c r="N73" s="21" t="n">
        <v>300.8466666666666</v>
      </c>
      <c r="O73" s="21" t="n">
        <v>177.1034482758621</v>
      </c>
      <c r="P73" s="21" t="n">
        <v>163.0482758620689</v>
      </c>
      <c r="Q73" s="21" t="n">
        <v>168.3448275862069</v>
      </c>
      <c r="R73" s="21" t="n">
        <v>215.2333333333333</v>
      </c>
      <c r="S73" s="21" t="n">
        <v>263.7866666666667</v>
      </c>
      <c r="T73" s="21" t="n">
        <v>175.1</v>
      </c>
      <c r="U73" s="21" t="n">
        <v>93.53666666666666</v>
      </c>
      <c r="V73" s="22" t="n">
        <v>1977.795205254516</v>
      </c>
      <c r="W73" s="23" t="n">
        <v>352</v>
      </c>
      <c r="X73" s="24" t="n">
        <v>0.9777777777777777</v>
      </c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</row>
    <row r="74" ht="16.5" customFormat="1" customHeight="1" s="25">
      <c r="A74" s="16" t="n">
        <v>27010900</v>
      </c>
      <c r="B74" s="17" t="inlineStr">
        <is>
          <t>PM</t>
        </is>
      </c>
      <c r="C74" s="17" t="inlineStr">
        <is>
          <t>Gómez Plata</t>
        </is>
      </c>
      <c r="D74" s="17" t="inlineStr">
        <is>
          <t>Gómez Plata</t>
        </is>
      </c>
      <c r="E74" s="17" t="inlineStr">
        <is>
          <t>Antioquia</t>
        </is>
      </c>
      <c r="F74" s="17" t="n">
        <v>1</v>
      </c>
      <c r="G74" s="17" t="n">
        <v>1850</v>
      </c>
      <c r="H74" s="18" t="n">
        <v>-75.21980556000001</v>
      </c>
      <c r="I74" s="19" t="n">
        <v>6.67780556</v>
      </c>
      <c r="J74" s="20" t="n">
        <v>84.03333333333333</v>
      </c>
      <c r="K74" s="21" t="n">
        <v>100.9655172413793</v>
      </c>
      <c r="L74" s="21" t="n">
        <v>219.4137931034483</v>
      </c>
      <c r="M74" s="21" t="n">
        <v>354.3571428571428</v>
      </c>
      <c r="N74" s="21" t="n">
        <v>480.6333333333333</v>
      </c>
      <c r="O74" s="21" t="n">
        <v>329.6</v>
      </c>
      <c r="P74" s="21" t="n">
        <v>292.6206896551724</v>
      </c>
      <c r="Q74" s="21" t="n">
        <v>345.5</v>
      </c>
      <c r="R74" s="21" t="n">
        <v>378.5</v>
      </c>
      <c r="S74" s="21" t="n">
        <v>379.2892857142857</v>
      </c>
      <c r="T74" s="21" t="n">
        <v>285.8571428571428</v>
      </c>
      <c r="U74" s="21" t="n">
        <v>146.4</v>
      </c>
      <c r="V74" s="22" t="n">
        <v>3397.170238095238</v>
      </c>
      <c r="W74" s="23" t="n">
        <v>351</v>
      </c>
      <c r="X74" s="24" t="n">
        <v>0.975</v>
      </c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</row>
    <row r="75" ht="16.5" customFormat="1" customHeight="1" s="25">
      <c r="A75" s="16" t="n">
        <v>23080820</v>
      </c>
      <c r="B75" s="17" t="inlineStr">
        <is>
          <t>PM</t>
        </is>
      </c>
      <c r="C75" s="17" t="inlineStr">
        <is>
          <t>Tafetanes</t>
        </is>
      </c>
      <c r="D75" s="17" t="inlineStr">
        <is>
          <t>Granada</t>
        </is>
      </c>
      <c r="E75" s="17" t="inlineStr">
        <is>
          <t>Antioquia</t>
        </is>
      </c>
      <c r="F75" s="17" t="n">
        <v>1</v>
      </c>
      <c r="G75" s="17" t="n">
        <v>2180</v>
      </c>
      <c r="H75" s="18" t="n">
        <v>-75.11775</v>
      </c>
      <c r="I75" s="19" t="n">
        <v>6.14672222</v>
      </c>
      <c r="J75" s="20" t="n">
        <v>212.4599583333333</v>
      </c>
      <c r="K75" s="21" t="n">
        <v>228.4794166666667</v>
      </c>
      <c r="L75" s="21" t="n">
        <v>366.4838750000001</v>
      </c>
      <c r="M75" s="21" t="n">
        <v>491.3185416666667</v>
      </c>
      <c r="N75" s="21" t="n">
        <v>513.4362500000001</v>
      </c>
      <c r="O75" s="21" t="n">
        <v>346.6616666666666</v>
      </c>
      <c r="P75" s="21" t="n">
        <v>394.5270833333333</v>
      </c>
      <c r="Q75" s="21" t="n">
        <v>455.2339166666666</v>
      </c>
      <c r="R75" s="21" t="n">
        <v>549.6720833333333</v>
      </c>
      <c r="S75" s="21" t="n">
        <v>537.0470833333335</v>
      </c>
      <c r="T75" s="21" t="n">
        <v>385.6433333333334</v>
      </c>
      <c r="U75" s="21" t="n">
        <v>296.6020416666666</v>
      </c>
      <c r="V75" s="22" t="n">
        <v>4777.565250000001</v>
      </c>
      <c r="W75" s="23" t="n">
        <v>288</v>
      </c>
      <c r="X75" s="24" t="n">
        <v>0.8</v>
      </c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</row>
    <row r="76" ht="16.5" customFormat="1" customHeight="1" s="25">
      <c r="A76" s="16" t="n">
        <v>27010770</v>
      </c>
      <c r="B76" s="17" t="inlineStr">
        <is>
          <t>PM</t>
        </is>
      </c>
      <c r="C76" s="17" t="inlineStr">
        <is>
          <t>El Chuscal</t>
        </is>
      </c>
      <c r="D76" s="17" t="inlineStr">
        <is>
          <t>Heliconia</t>
        </is>
      </c>
      <c r="E76" s="17" t="inlineStr">
        <is>
          <t>Antioquia</t>
        </is>
      </c>
      <c r="F76" s="17" t="n">
        <v>1</v>
      </c>
      <c r="G76" s="17" t="n">
        <v>255</v>
      </c>
      <c r="H76" s="18" t="n">
        <v>-75.70508332999999</v>
      </c>
      <c r="I76" s="19" t="n">
        <v>6.17833333</v>
      </c>
      <c r="J76" s="20" t="n">
        <v>133</v>
      </c>
      <c r="K76" s="21" t="n">
        <v>143.3103448275862</v>
      </c>
      <c r="L76" s="21" t="n">
        <v>240.5166666666667</v>
      </c>
      <c r="M76" s="21" t="n">
        <v>298.13</v>
      </c>
      <c r="N76" s="21" t="n">
        <v>354.4607142857143</v>
      </c>
      <c r="O76" s="21" t="n">
        <v>219.8965517241379</v>
      </c>
      <c r="P76" s="21" t="n">
        <v>190.1111111111111</v>
      </c>
      <c r="Q76" s="21" t="n">
        <v>225.2965517241379</v>
      </c>
      <c r="R76" s="21" t="n">
        <v>260.2310344827586</v>
      </c>
      <c r="S76" s="21" t="n">
        <v>336.4444444444445</v>
      </c>
      <c r="T76" s="21" t="n">
        <v>298.9586206896552</v>
      </c>
      <c r="U76" s="21" t="n">
        <v>178.2366666666667</v>
      </c>
      <c r="V76" s="22" t="n">
        <v>2878.592706622879</v>
      </c>
      <c r="W76" s="23" t="n">
        <v>344</v>
      </c>
      <c r="X76" s="24" t="n">
        <v>0.9555555555555556</v>
      </c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</row>
    <row r="77" ht="16.5" customFormat="1" customHeight="1" s="25">
      <c r="A77" s="16" t="n">
        <v>26220100</v>
      </c>
      <c r="B77" s="17" t="inlineStr">
        <is>
          <t>PM</t>
        </is>
      </c>
      <c r="C77" s="17" t="inlineStr">
        <is>
          <t>La Granja</t>
        </is>
      </c>
      <c r="D77" s="17" t="inlineStr">
        <is>
          <t>Ituango</t>
        </is>
      </c>
      <c r="E77" s="17" t="inlineStr">
        <is>
          <t>Antioquia</t>
        </is>
      </c>
      <c r="F77" s="17" t="n">
        <v>1</v>
      </c>
      <c r="G77" s="17" t="n">
        <v>1950</v>
      </c>
      <c r="H77" s="18" t="n">
        <v>-75.73408332999999</v>
      </c>
      <c r="I77" s="19" t="n">
        <v>7.24963889</v>
      </c>
      <c r="J77" s="20" t="n">
        <v>23.44827586206896</v>
      </c>
      <c r="K77" s="21" t="n">
        <v>35.56666666666667</v>
      </c>
      <c r="L77" s="21" t="n">
        <v>71.96551724137932</v>
      </c>
      <c r="M77" s="21" t="n">
        <v>152.5666666666667</v>
      </c>
      <c r="N77" s="21" t="n">
        <v>244.3666666666667</v>
      </c>
      <c r="O77" s="21" t="n">
        <v>213.8620689655172</v>
      </c>
      <c r="P77" s="21" t="n">
        <v>217.0333333333333</v>
      </c>
      <c r="Q77" s="21" t="n">
        <v>217.6206896551724</v>
      </c>
      <c r="R77" s="21" t="n">
        <v>215.1758620689655</v>
      </c>
      <c r="S77" s="21" t="n">
        <v>217.3103448275862</v>
      </c>
      <c r="T77" s="21" t="n">
        <v>156.551724137931</v>
      </c>
      <c r="U77" s="21" t="n">
        <v>73.37931034482759</v>
      </c>
      <c r="V77" s="22" t="n">
        <v>1838.847126436782</v>
      </c>
      <c r="W77" s="23" t="n">
        <v>352</v>
      </c>
      <c r="X77" s="24" t="n">
        <v>0.9777777777777777</v>
      </c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</row>
    <row r="78" ht="16.5" customFormat="1" customHeight="1" s="25">
      <c r="A78" s="16" t="n">
        <v>26220110</v>
      </c>
      <c r="B78" s="17" t="inlineStr">
        <is>
          <t>PM</t>
        </is>
      </c>
      <c r="C78" s="17" t="inlineStr">
        <is>
          <t>Santa Rita</t>
        </is>
      </c>
      <c r="D78" s="17" t="inlineStr">
        <is>
          <t>Ituango</t>
        </is>
      </c>
      <c r="E78" s="17" t="inlineStr">
        <is>
          <t>Antioquia</t>
        </is>
      </c>
      <c r="F78" s="17" t="n">
        <v>1</v>
      </c>
      <c r="G78" s="17" t="n">
        <v>2039</v>
      </c>
      <c r="H78" s="18" t="n">
        <v>-75.61686111</v>
      </c>
      <c r="I78" s="19" t="n">
        <v>7.32375</v>
      </c>
      <c r="J78" s="20" t="n">
        <v>49.76206896551724</v>
      </c>
      <c r="K78" s="21" t="n">
        <v>64.94666666666666</v>
      </c>
      <c r="L78" s="21" t="n">
        <v>106.7357142857143</v>
      </c>
      <c r="M78" s="21" t="n">
        <v>219.1571428571429</v>
      </c>
      <c r="N78" s="21" t="n">
        <v>313.7586206896552</v>
      </c>
      <c r="O78" s="21" t="n">
        <v>292.0642857142857</v>
      </c>
      <c r="P78" s="21" t="n">
        <v>304.6206896551724</v>
      </c>
      <c r="Q78" s="21" t="n">
        <v>300.3</v>
      </c>
      <c r="R78" s="21" t="n">
        <v>275.2413793103448</v>
      </c>
      <c r="S78" s="21" t="n">
        <v>329.8071428571429</v>
      </c>
      <c r="T78" s="21" t="n">
        <v>262.1214285714286</v>
      </c>
      <c r="U78" s="21" t="n">
        <v>133.32</v>
      </c>
      <c r="V78" s="22" t="n">
        <v>2651.835139573071</v>
      </c>
      <c r="W78" s="23" t="n">
        <v>345</v>
      </c>
      <c r="X78" s="24" t="n">
        <v>0.9583333333333334</v>
      </c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</row>
    <row r="79" ht="16.5" customFormat="1" customHeight="1" s="25">
      <c r="A79" s="16" t="n">
        <v>26195030</v>
      </c>
      <c r="B79" s="17" t="inlineStr">
        <is>
          <t>CO</t>
        </is>
      </c>
      <c r="C79" s="17" t="inlineStr">
        <is>
          <t xml:space="preserve">El Jardín </t>
        </is>
      </c>
      <c r="D79" s="17" t="inlineStr">
        <is>
          <t>Jardín</t>
        </is>
      </c>
      <c r="E79" s="17" t="inlineStr">
        <is>
          <t>Antioquia</t>
        </is>
      </c>
      <c r="F79" s="17" t="n">
        <v>1</v>
      </c>
      <c r="G79" s="17" t="n">
        <v>2161</v>
      </c>
      <c r="H79" s="18" t="n">
        <v>-75.80055556000001</v>
      </c>
      <c r="I79" s="19" t="n">
        <v>5.58772222</v>
      </c>
      <c r="J79" s="20" t="n">
        <v>101.4058823529412</v>
      </c>
      <c r="K79" s="21" t="n">
        <v>139.8</v>
      </c>
      <c r="L79" s="21" t="n">
        <v>230.9947368421053</v>
      </c>
      <c r="M79" s="21" t="n">
        <v>266.9210526315789</v>
      </c>
      <c r="N79" s="21" t="n">
        <v>298.1526315789474</v>
      </c>
      <c r="O79" s="21" t="n">
        <v>247.7449999999999</v>
      </c>
      <c r="P79" s="21" t="n">
        <v>199.2684210526316</v>
      </c>
      <c r="Q79" s="21" t="n">
        <v>210.07</v>
      </c>
      <c r="R79" s="21" t="n">
        <v>272.0166666666667</v>
      </c>
      <c r="S79" s="21" t="n">
        <v>267.97</v>
      </c>
      <c r="T79" s="21" t="n">
        <v>232.325</v>
      </c>
      <c r="U79" s="21" t="n">
        <v>168.9294117647058</v>
      </c>
      <c r="V79" s="22" t="n">
        <v>2635.598802889576</v>
      </c>
      <c r="W79" s="23" t="n">
        <v>227</v>
      </c>
      <c r="X79" s="24" t="n">
        <v>0.9458333333333333</v>
      </c>
      <c r="Y79" s="5" t="inlineStr">
        <is>
          <t>M20</t>
        </is>
      </c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</row>
    <row r="80" ht="16.5" customFormat="1" customHeight="1" s="25">
      <c r="A80" s="16" t="n">
        <v>26170190</v>
      </c>
      <c r="B80" s="17" t="inlineStr">
        <is>
          <t>PM</t>
        </is>
      </c>
      <c r="C80" s="17" t="inlineStr">
        <is>
          <t xml:space="preserve">El Dique </t>
        </is>
      </c>
      <c r="D80" s="17" t="inlineStr">
        <is>
          <t xml:space="preserve">Jericó </t>
        </is>
      </c>
      <c r="E80" s="17" t="inlineStr">
        <is>
          <t>Antioquia</t>
        </is>
      </c>
      <c r="F80" s="17" t="n">
        <v>1</v>
      </c>
      <c r="G80" s="17" t="n">
        <v>1140</v>
      </c>
      <c r="H80" s="18" t="n">
        <v>-75.72361111000001</v>
      </c>
      <c r="I80" s="19" t="n">
        <v>5.80386111</v>
      </c>
      <c r="J80" s="20" t="n">
        <v>104.82</v>
      </c>
      <c r="K80" s="21" t="n">
        <v>108.05</v>
      </c>
      <c r="L80" s="21" t="n">
        <v>192.8413793103448</v>
      </c>
      <c r="M80" s="21" t="n">
        <v>270.2275862068965</v>
      </c>
      <c r="N80" s="21" t="n">
        <v>355.1333333333334</v>
      </c>
      <c r="O80" s="21" t="n">
        <v>263.57</v>
      </c>
      <c r="P80" s="21" t="n">
        <v>205.7633333333333</v>
      </c>
      <c r="Q80" s="21" t="n">
        <v>240.0833333333333</v>
      </c>
      <c r="R80" s="21" t="n">
        <v>275.65</v>
      </c>
      <c r="S80" s="21" t="n">
        <v>325.1899999999999</v>
      </c>
      <c r="T80" s="21" t="n">
        <v>318.4551724137931</v>
      </c>
      <c r="U80" s="21" t="n">
        <v>188.0241379310345</v>
      </c>
      <c r="V80" s="22" t="n">
        <v>2847.808275862069</v>
      </c>
      <c r="W80" s="23" t="n">
        <v>356</v>
      </c>
      <c r="X80" s="24" t="n">
        <v>0.9888888888888889</v>
      </c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</row>
    <row r="81" ht="16.5" customFormat="1" customHeight="1" s="25">
      <c r="A81" s="16" t="n">
        <v>26180220</v>
      </c>
      <c r="B81" s="17" t="inlineStr">
        <is>
          <t>PM</t>
        </is>
      </c>
      <c r="C81" s="17" t="inlineStr">
        <is>
          <t>La Pintada</t>
        </is>
      </c>
      <c r="D81" s="17" t="inlineStr">
        <is>
          <t>La Pintada</t>
        </is>
      </c>
      <c r="E81" s="17" t="inlineStr">
        <is>
          <t>Antioquia</t>
        </is>
      </c>
      <c r="F81" s="17" t="n">
        <v>1</v>
      </c>
      <c r="G81" s="17" t="n">
        <v>608</v>
      </c>
      <c r="H81" s="18" t="n">
        <v>-75.59999722000001</v>
      </c>
      <c r="I81" s="19" t="n">
        <v>5.73</v>
      </c>
      <c r="J81" s="20" t="n">
        <v>65.49259259259259</v>
      </c>
      <c r="K81" s="21" t="n">
        <v>80.87037037037037</v>
      </c>
      <c r="L81" s="21" t="n">
        <v>136.6</v>
      </c>
      <c r="M81" s="21" t="n">
        <v>194</v>
      </c>
      <c r="N81" s="21" t="n">
        <v>241.1344827586207</v>
      </c>
      <c r="O81" s="21" t="n">
        <v>144.6535714285714</v>
      </c>
      <c r="P81" s="21" t="n">
        <v>139.7928571428572</v>
      </c>
      <c r="Q81" s="21" t="n">
        <v>154.4</v>
      </c>
      <c r="R81" s="21" t="n">
        <v>215.9555555555555</v>
      </c>
      <c r="S81" s="21" t="n">
        <v>265.0379310344828</v>
      </c>
      <c r="T81" s="21" t="n">
        <v>229.9142857142858</v>
      </c>
      <c r="U81" s="21" t="n">
        <v>130.6518518518519</v>
      </c>
      <c r="V81" s="22" t="n">
        <v>1998.503498449189</v>
      </c>
      <c r="W81" s="23" t="n">
        <v>331</v>
      </c>
      <c r="X81" s="24" t="n">
        <v>0.9194444444444444</v>
      </c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</row>
    <row r="82" ht="16.5" customFormat="1" customHeight="1" s="25">
      <c r="A82" s="16" t="n">
        <v>26180170</v>
      </c>
      <c r="B82" s="17" t="inlineStr">
        <is>
          <t>PM</t>
        </is>
      </c>
      <c r="C82" s="17" t="inlineStr">
        <is>
          <t>La Unión</t>
        </is>
      </c>
      <c r="D82" s="17" t="inlineStr">
        <is>
          <t xml:space="preserve">La Unión </t>
        </is>
      </c>
      <c r="E82" s="17" t="inlineStr">
        <is>
          <t>Antioquia</t>
        </is>
      </c>
      <c r="F82" s="17" t="n">
        <v>1</v>
      </c>
      <c r="G82" s="17" t="n">
        <v>2530</v>
      </c>
      <c r="H82" s="18" t="n">
        <v>-75.38138889</v>
      </c>
      <c r="I82" s="19" t="n">
        <v>5.99833333</v>
      </c>
      <c r="J82" s="20" t="n">
        <v>80.9148148148148</v>
      </c>
      <c r="K82" s="21" t="n">
        <v>90.73103448275863</v>
      </c>
      <c r="L82" s="21" t="n">
        <v>153.2576923076923</v>
      </c>
      <c r="M82" s="21" t="n">
        <v>223.1142857142857</v>
      </c>
      <c r="N82" s="21" t="n">
        <v>257.6928571428571</v>
      </c>
      <c r="O82" s="21" t="n">
        <v>175.1310344827586</v>
      </c>
      <c r="P82" s="21" t="n">
        <v>167.6214285714286</v>
      </c>
      <c r="Q82" s="21" t="n">
        <v>171.6407407407407</v>
      </c>
      <c r="R82" s="21" t="n">
        <v>222.5333333333334</v>
      </c>
      <c r="S82" s="21" t="n">
        <v>212.1793103448276</v>
      </c>
      <c r="T82" s="21" t="n">
        <v>188.25</v>
      </c>
      <c r="U82" s="21" t="n">
        <v>119.6033333333333</v>
      </c>
      <c r="V82" s="22" t="n">
        <v>2062.669865268831</v>
      </c>
      <c r="W82" s="23" t="n">
        <v>338</v>
      </c>
      <c r="X82" s="24" t="n">
        <v>0.9388888888888889</v>
      </c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</row>
    <row r="83" ht="16.5" customFormat="1" customHeight="1" s="25">
      <c r="A83" s="16" t="n">
        <v>26185020</v>
      </c>
      <c r="B83" s="17" t="inlineStr">
        <is>
          <t>CO</t>
        </is>
      </c>
      <c r="C83" s="17" t="inlineStr">
        <is>
          <t>Mesopotamia</t>
        </is>
      </c>
      <c r="D83" s="17" t="inlineStr">
        <is>
          <t xml:space="preserve">La Unión </t>
        </is>
      </c>
      <c r="E83" s="17" t="inlineStr">
        <is>
          <t>Antioquia</t>
        </is>
      </c>
      <c r="F83" s="17" t="n">
        <v>1</v>
      </c>
      <c r="G83" s="17" t="n">
        <v>2408</v>
      </c>
      <c r="H83" s="18" t="n">
        <v>-75.31863889</v>
      </c>
      <c r="I83" s="19" t="n">
        <v>5.88636111</v>
      </c>
      <c r="J83" s="20" t="n">
        <v>166.6533333333333</v>
      </c>
      <c r="K83" s="21" t="n">
        <v>224.2200000000001</v>
      </c>
      <c r="L83" s="21" t="n">
        <v>290.66</v>
      </c>
      <c r="M83" s="21" t="n">
        <v>334.6428571428571</v>
      </c>
      <c r="N83" s="21" t="n">
        <v>414.6896551724138</v>
      </c>
      <c r="O83" s="21" t="n">
        <v>353.2866666666666</v>
      </c>
      <c r="P83" s="21" t="n">
        <v>367.3275862068966</v>
      </c>
      <c r="Q83" s="21" t="n">
        <v>303.3620689655172</v>
      </c>
      <c r="R83" s="21" t="n">
        <v>380.8551724137931</v>
      </c>
      <c r="S83" s="21" t="n">
        <v>289.3800000000001</v>
      </c>
      <c r="T83" s="21" t="n">
        <v>238.22</v>
      </c>
      <c r="U83" s="21" t="n">
        <v>205.0758620689655</v>
      </c>
      <c r="V83" s="22" t="n">
        <v>3568.373201970443</v>
      </c>
      <c r="W83" s="23" t="n">
        <v>353</v>
      </c>
      <c r="X83" s="24" t="n">
        <v>0.9805555555555555</v>
      </c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</row>
    <row r="84" ht="16.5" customFormat="1" customHeight="1" s="25">
      <c r="A84" s="16" t="n">
        <v>26230140</v>
      </c>
      <c r="B84" s="17" t="inlineStr">
        <is>
          <t>PM</t>
        </is>
      </c>
      <c r="C84" s="17" t="inlineStr">
        <is>
          <t xml:space="preserve">La Placita </t>
        </is>
      </c>
      <c r="D84" s="17" t="inlineStr">
        <is>
          <t>Liborina</t>
        </is>
      </c>
      <c r="E84" s="17" t="inlineStr">
        <is>
          <t>Antioquia</t>
        </is>
      </c>
      <c r="F84" s="17" t="n">
        <v>1</v>
      </c>
      <c r="G84" s="17" t="n">
        <v>1250</v>
      </c>
      <c r="H84" s="18" t="n">
        <v>-75.75805556</v>
      </c>
      <c r="I84" s="19" t="n">
        <v>6.720888889999999</v>
      </c>
      <c r="J84" s="20" t="n">
        <v>81.00666666666666</v>
      </c>
      <c r="K84" s="21" t="n">
        <v>101.0333333333333</v>
      </c>
      <c r="L84" s="21" t="n">
        <v>156.8666666666667</v>
      </c>
      <c r="M84" s="21" t="n">
        <v>229.3035714285714</v>
      </c>
      <c r="N84" s="21" t="n">
        <v>241.2206896551724</v>
      </c>
      <c r="O84" s="21" t="n">
        <v>169.7172413793103</v>
      </c>
      <c r="P84" s="21" t="n">
        <v>142.0333333333333</v>
      </c>
      <c r="Q84" s="21" t="n">
        <v>154.4866666666667</v>
      </c>
      <c r="R84" s="21" t="n">
        <v>216.1379310344828</v>
      </c>
      <c r="S84" s="21" t="n">
        <v>249.9214285714286</v>
      </c>
      <c r="T84" s="21" t="n">
        <v>213.4</v>
      </c>
      <c r="U84" s="21" t="n">
        <v>115.1866666666667</v>
      </c>
      <c r="V84" s="22" t="n">
        <v>2070.314195402299</v>
      </c>
      <c r="W84" s="23" t="n">
        <v>352</v>
      </c>
      <c r="X84" s="24" t="n">
        <v>0.9777777777777777</v>
      </c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</row>
    <row r="85" ht="16.5" customFormat="1" customHeight="1" s="25">
      <c r="A85" s="16" t="n">
        <v>23080640</v>
      </c>
      <c r="B85" s="17" t="inlineStr">
        <is>
          <t>PM</t>
        </is>
      </c>
      <c r="C85" s="17" t="inlineStr">
        <is>
          <t>Marinilla</t>
        </is>
      </c>
      <c r="D85" s="17" t="inlineStr">
        <is>
          <t>Marinilla</t>
        </is>
      </c>
      <c r="E85" s="17" t="inlineStr">
        <is>
          <t>Antioquia</t>
        </is>
      </c>
      <c r="F85" s="17" t="n">
        <v>1</v>
      </c>
      <c r="G85" s="17" t="n">
        <v>2088</v>
      </c>
      <c r="H85" s="18" t="n">
        <v>-75.31728056</v>
      </c>
      <c r="I85" s="19" t="n">
        <v>6.16476889</v>
      </c>
      <c r="J85" s="20" t="n">
        <v>59.00666666666667</v>
      </c>
      <c r="K85" s="21" t="n">
        <v>77.22222222222223</v>
      </c>
      <c r="L85" s="21" t="n">
        <v>145.5571428571428</v>
      </c>
      <c r="M85" s="21" t="n">
        <v>195.2793103448276</v>
      </c>
      <c r="N85" s="21" t="n">
        <v>223.0357142857143</v>
      </c>
      <c r="O85" s="21" t="n">
        <v>159.0448275862069</v>
      </c>
      <c r="P85" s="21" t="n">
        <v>163.7586206896552</v>
      </c>
      <c r="Q85" s="21" t="n">
        <v>171.3</v>
      </c>
      <c r="R85" s="21" t="n">
        <v>220.8</v>
      </c>
      <c r="S85" s="21" t="n">
        <v>216.7142857142857</v>
      </c>
      <c r="T85" s="21" t="n">
        <v>173.2166666666667</v>
      </c>
      <c r="U85" s="21" t="n">
        <v>94.52758620689656</v>
      </c>
      <c r="V85" s="22" t="n">
        <v>1899.463043240285</v>
      </c>
      <c r="W85" s="23" t="n">
        <v>347</v>
      </c>
      <c r="X85" s="24" t="n">
        <v>0.9638888888888889</v>
      </c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</row>
    <row r="86" ht="16.5" customFormat="1" customHeight="1" s="25">
      <c r="A86" s="16" t="n">
        <v>27011110</v>
      </c>
      <c r="B86" s="17" t="inlineStr">
        <is>
          <t>PM</t>
        </is>
      </c>
      <c r="C86" s="17" t="inlineStr">
        <is>
          <t>Astilleros</t>
        </is>
      </c>
      <c r="D86" s="17" t="inlineStr">
        <is>
          <t>Medellín</t>
        </is>
      </c>
      <c r="E86" s="17" t="inlineStr">
        <is>
          <t>Antioquia</t>
        </is>
      </c>
      <c r="F86" s="17" t="n">
        <v>1</v>
      </c>
      <c r="G86" s="17" t="n">
        <v>2450</v>
      </c>
      <c r="H86" s="18" t="n">
        <v>-75.67586111</v>
      </c>
      <c r="I86" s="19" t="n">
        <v>6.25730556</v>
      </c>
      <c r="J86" s="20" t="n">
        <v>90.66666666666667</v>
      </c>
      <c r="K86" s="21" t="n">
        <v>99.18666666666667</v>
      </c>
      <c r="L86" s="21" t="n">
        <v>185.8620689655172</v>
      </c>
      <c r="M86" s="21" t="n">
        <v>245.0233333333333</v>
      </c>
      <c r="N86" s="21" t="n">
        <v>272.2933333333334</v>
      </c>
      <c r="O86" s="21" t="n">
        <v>172.2433333333333</v>
      </c>
      <c r="P86" s="21" t="n">
        <v>157.0344827586207</v>
      </c>
      <c r="Q86" s="21" t="n">
        <v>150.7586206896552</v>
      </c>
      <c r="R86" s="21" t="n">
        <v>223.5172413793103</v>
      </c>
      <c r="S86" s="21" t="n">
        <v>267.5</v>
      </c>
      <c r="T86" s="21" t="n">
        <v>236.7241379310345</v>
      </c>
      <c r="U86" s="21" t="n">
        <v>123.4285714285714</v>
      </c>
      <c r="V86" s="22" t="n">
        <v>2224.238456486043</v>
      </c>
      <c r="W86" s="23" t="n">
        <v>353</v>
      </c>
      <c r="X86" s="24" t="n">
        <v>0.9805555555555555</v>
      </c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</row>
    <row r="87" ht="16.5" customFormat="1" customHeight="1" s="25">
      <c r="A87" s="16" t="n">
        <v>26205080</v>
      </c>
      <c r="B87" s="17" t="inlineStr">
        <is>
          <t>ME</t>
        </is>
      </c>
      <c r="C87" s="17" t="inlineStr">
        <is>
          <t>La Aldea</t>
        </is>
      </c>
      <c r="D87" s="17" t="inlineStr">
        <is>
          <t>Medellín</t>
        </is>
      </c>
      <c r="E87" s="17" t="inlineStr">
        <is>
          <t>Antioquia</t>
        </is>
      </c>
      <c r="F87" s="17" t="n">
        <v>1</v>
      </c>
      <c r="G87" s="17" t="n">
        <v>1737</v>
      </c>
      <c r="H87" s="18" t="n">
        <v>-75.70094444</v>
      </c>
      <c r="I87" s="19" t="n">
        <v>6.34105556</v>
      </c>
      <c r="J87" s="20" t="n">
        <v>79.77586206896549</v>
      </c>
      <c r="K87" s="21" t="n">
        <v>82.00689655172415</v>
      </c>
      <c r="L87" s="21" t="n">
        <v>164.0071428571428</v>
      </c>
      <c r="M87" s="21" t="n">
        <v>225.6793103448277</v>
      </c>
      <c r="N87" s="21" t="n">
        <v>273.5655172413793</v>
      </c>
      <c r="O87" s="21" t="n">
        <v>171.1785714285714</v>
      </c>
      <c r="P87" s="21" t="n">
        <v>124.3851851851852</v>
      </c>
      <c r="Q87" s="21" t="n">
        <v>132.0535714285714</v>
      </c>
      <c r="R87" s="21" t="n">
        <v>211.0249999999999</v>
      </c>
      <c r="S87" s="21" t="n">
        <v>302.9</v>
      </c>
      <c r="T87" s="21" t="n">
        <v>265.1344827586207</v>
      </c>
      <c r="U87" s="21" t="n">
        <v>136.3862068965518</v>
      </c>
      <c r="V87" s="22" t="n">
        <v>2168.09774676154</v>
      </c>
      <c r="W87" s="23" t="n">
        <v>341</v>
      </c>
      <c r="X87" s="24" t="n">
        <v>0.9472222222222222</v>
      </c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</row>
    <row r="88" ht="16.5" customFormat="1" customHeight="1" s="25">
      <c r="A88" s="16" t="n">
        <v>27011120</v>
      </c>
      <c r="B88" s="17" t="inlineStr">
        <is>
          <t>PG</t>
        </is>
      </c>
      <c r="C88" s="17" t="inlineStr">
        <is>
          <t>La Iguana</t>
        </is>
      </c>
      <c r="D88" s="17" t="inlineStr">
        <is>
          <t>Medellín</t>
        </is>
      </c>
      <c r="E88" s="17" t="inlineStr">
        <is>
          <t>Antioquia</t>
        </is>
      </c>
      <c r="F88" s="17" t="n">
        <v>1</v>
      </c>
      <c r="G88" s="17" t="n">
        <v>2300</v>
      </c>
      <c r="H88" s="18" t="n">
        <v>-75.65752778</v>
      </c>
      <c r="I88" s="19" t="n">
        <v>6.31627778</v>
      </c>
      <c r="J88" s="20" t="n">
        <v>76.19999999999999</v>
      </c>
      <c r="K88" s="21" t="n">
        <v>90.48333333333332</v>
      </c>
      <c r="L88" s="21" t="n">
        <v>170.8413793103448</v>
      </c>
      <c r="M88" s="21" t="n">
        <v>236.46</v>
      </c>
      <c r="N88" s="21" t="n">
        <v>249.1333333333333</v>
      </c>
      <c r="O88" s="21" t="n">
        <v>160.7</v>
      </c>
      <c r="P88" s="21" t="n">
        <v>137.7966666666667</v>
      </c>
      <c r="Q88" s="21" t="n">
        <v>133.1965517241379</v>
      </c>
      <c r="R88" s="21" t="n">
        <v>227.8103448275862</v>
      </c>
      <c r="S88" s="21" t="n">
        <v>293.4448275862069</v>
      </c>
      <c r="T88" s="21" t="n">
        <v>248.54</v>
      </c>
      <c r="U88" s="21" t="n">
        <v>116.0137931034483</v>
      </c>
      <c r="V88" s="22" t="n">
        <v>2140.620229885058</v>
      </c>
      <c r="W88" s="23" t="n">
        <v>352</v>
      </c>
      <c r="X88" s="24" t="n">
        <v>0.9777777777777777</v>
      </c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</row>
    <row r="89" ht="16.5" customFormat="1" customHeight="1" s="25">
      <c r="A89" s="16" t="n">
        <v>27015330</v>
      </c>
      <c r="B89" s="17" t="inlineStr">
        <is>
          <t>SP</t>
        </is>
      </c>
      <c r="C89" s="17" t="inlineStr">
        <is>
          <t xml:space="preserve">Aeropuerto Olaya Herrera - AUT </t>
        </is>
      </c>
      <c r="D89" s="17" t="inlineStr">
        <is>
          <t>Medellín</t>
        </is>
      </c>
      <c r="E89" s="17" t="inlineStr">
        <is>
          <t>Antioquia</t>
        </is>
      </c>
      <c r="F89" s="17" t="n">
        <v>1</v>
      </c>
      <c r="G89" s="17" t="n">
        <v>1490</v>
      </c>
      <c r="H89" s="18" t="n">
        <v>-75.59</v>
      </c>
      <c r="I89" s="19" t="n">
        <v>6.22</v>
      </c>
      <c r="J89" s="20" t="n">
        <v>71.50333333333334</v>
      </c>
      <c r="K89" s="21" t="n">
        <v>80.65925925925927</v>
      </c>
      <c r="L89" s="21" t="n">
        <v>132.28</v>
      </c>
      <c r="M89" s="21" t="n">
        <v>181.1733333333333</v>
      </c>
      <c r="N89" s="21" t="n">
        <v>218.86</v>
      </c>
      <c r="O89" s="21" t="n">
        <v>144.96</v>
      </c>
      <c r="P89" s="21" t="n">
        <v>133.9896551724138</v>
      </c>
      <c r="Q89" s="21" t="n">
        <v>126.0533333333334</v>
      </c>
      <c r="R89" s="21" t="n">
        <v>170.7413793103449</v>
      </c>
      <c r="S89" s="21" t="n">
        <v>211.49</v>
      </c>
      <c r="T89" s="21" t="n">
        <v>171.3333333333333</v>
      </c>
      <c r="U89" s="21" t="n">
        <v>115.3586206896552</v>
      </c>
      <c r="V89" s="22" t="n">
        <v>1758.402247765006</v>
      </c>
      <c r="W89" s="23" t="n">
        <v>354</v>
      </c>
      <c r="X89" s="24" t="n">
        <v>0.9833333333333333</v>
      </c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</row>
    <row r="90" ht="16.5" customFormat="1" customHeight="1" s="25">
      <c r="A90" s="16" t="n">
        <v>27010810</v>
      </c>
      <c r="B90" s="17" t="inlineStr">
        <is>
          <t>CO</t>
        </is>
      </c>
      <c r="C90" s="17" t="inlineStr">
        <is>
          <t>Santa Helena</t>
        </is>
      </c>
      <c r="D90" s="17" t="inlineStr">
        <is>
          <t>Medellín</t>
        </is>
      </c>
      <c r="E90" s="17" t="inlineStr">
        <is>
          <t>Antioquia</t>
        </is>
      </c>
      <c r="F90" s="17" t="n">
        <v>1</v>
      </c>
      <c r="G90" s="17" t="n">
        <v>2550</v>
      </c>
      <c r="H90" s="18" t="n">
        <v>-75.51675</v>
      </c>
      <c r="I90" s="19" t="n">
        <v>6.196888889999999</v>
      </c>
      <c r="J90" s="20" t="n">
        <v>115.5275862068966</v>
      </c>
      <c r="K90" s="21" t="n">
        <v>133.5137931034483</v>
      </c>
      <c r="L90" s="21" t="n">
        <v>204.4357142857143</v>
      </c>
      <c r="M90" s="21" t="n">
        <v>319.3241379310344</v>
      </c>
      <c r="N90" s="21" t="n">
        <v>345.1178571428571</v>
      </c>
      <c r="O90" s="21" t="n">
        <v>215.3275862068965</v>
      </c>
      <c r="P90" s="21" t="n">
        <v>198.5333333333333</v>
      </c>
      <c r="Q90" s="21" t="n">
        <v>215.9714285714286</v>
      </c>
      <c r="R90" s="21" t="n">
        <v>290.6066666666667</v>
      </c>
      <c r="S90" s="21" t="n">
        <v>346.3035714285714</v>
      </c>
      <c r="T90" s="21" t="n">
        <v>309.1857142857143</v>
      </c>
      <c r="U90" s="21" t="n">
        <v>160.8344827586207</v>
      </c>
      <c r="V90" s="22" t="n">
        <v>2854.681871921182</v>
      </c>
      <c r="W90" s="23" t="n">
        <v>345</v>
      </c>
      <c r="X90" s="24" t="n">
        <v>0.9583333333333334</v>
      </c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</row>
    <row r="91" ht="16.5" customFormat="1" customHeight="1" s="25">
      <c r="A91" s="16" t="n">
        <v>26180200</v>
      </c>
      <c r="B91" s="17" t="inlineStr">
        <is>
          <t>PM</t>
        </is>
      </c>
      <c r="C91" s="17" t="inlineStr">
        <is>
          <t>Montebello</t>
        </is>
      </c>
      <c r="D91" s="17" t="inlineStr">
        <is>
          <t>Montebello</t>
        </is>
      </c>
      <c r="E91" s="17" t="inlineStr">
        <is>
          <t>Antioquia</t>
        </is>
      </c>
      <c r="F91" s="17" t="n">
        <v>1</v>
      </c>
      <c r="G91" s="17" t="n">
        <v>560</v>
      </c>
      <c r="H91" s="18" t="n">
        <v>-75.53683332999999</v>
      </c>
      <c r="I91" s="19" t="n">
        <v>5.95083333</v>
      </c>
      <c r="J91" s="20" t="n">
        <v>96.79310344827586</v>
      </c>
      <c r="K91" s="21" t="n">
        <v>97.57931034482759</v>
      </c>
      <c r="L91" s="21" t="n">
        <v>198.2758620689655</v>
      </c>
      <c r="M91" s="21" t="n">
        <v>255.1862068965517</v>
      </c>
      <c r="N91" s="21" t="n">
        <v>293.9</v>
      </c>
      <c r="O91" s="21" t="n">
        <v>158.0137931034483</v>
      </c>
      <c r="P91" s="21" t="n">
        <v>149.1724137931035</v>
      </c>
      <c r="Q91" s="21" t="n">
        <v>145.9666666666667</v>
      </c>
      <c r="R91" s="21" t="n">
        <v>264.5333333333334</v>
      </c>
      <c r="S91" s="21" t="n">
        <v>355.65</v>
      </c>
      <c r="T91" s="21" t="n">
        <v>320.9866666666667</v>
      </c>
      <c r="U91" s="21" t="n">
        <v>180.1413793103448</v>
      </c>
      <c r="V91" s="22" t="n">
        <v>2516.198735632184</v>
      </c>
      <c r="W91" s="23" t="n">
        <v>353</v>
      </c>
      <c r="X91" s="24" t="n">
        <v>0.9805555555555555</v>
      </c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</row>
    <row r="92" ht="16.5" customFormat="1" customHeight="1" s="25">
      <c r="A92" s="16" t="n">
        <v>27030040</v>
      </c>
      <c r="B92" s="17" t="inlineStr">
        <is>
          <t>PM</t>
        </is>
      </c>
      <c r="C92" s="17" t="inlineStr">
        <is>
          <t>El Guamo</t>
        </is>
      </c>
      <c r="D92" s="17" t="inlineStr">
        <is>
          <t>Nechí</t>
        </is>
      </c>
      <c r="E92" s="17" t="inlineStr">
        <is>
          <t>Antioquia</t>
        </is>
      </c>
      <c r="F92" s="17" t="n">
        <v>1</v>
      </c>
      <c r="G92" s="17" t="n">
        <v>40</v>
      </c>
      <c r="H92" s="18" t="n">
        <v>-74.81399999999999</v>
      </c>
      <c r="I92" s="19" t="n">
        <v>7.90441667</v>
      </c>
      <c r="J92" s="20" t="n">
        <v>88.63333333333334</v>
      </c>
      <c r="K92" s="21" t="n">
        <v>76.36666666666666</v>
      </c>
      <c r="L92" s="21" t="n">
        <v>141.1034482758621</v>
      </c>
      <c r="M92" s="21" t="n">
        <v>329.0678571428571</v>
      </c>
      <c r="N92" s="21" t="n">
        <v>521.6689655172414</v>
      </c>
      <c r="O92" s="21" t="n">
        <v>498.237037037037</v>
      </c>
      <c r="P92" s="21" t="n">
        <v>487.5269230769231</v>
      </c>
      <c r="Q92" s="21" t="n">
        <v>523.8464285714286</v>
      </c>
      <c r="R92" s="21" t="n">
        <v>486.6689655172414</v>
      </c>
      <c r="S92" s="21" t="n">
        <v>521.9166666666666</v>
      </c>
      <c r="T92" s="21" t="n">
        <v>462.7571428571429</v>
      </c>
      <c r="U92" s="21" t="n">
        <v>232.325</v>
      </c>
      <c r="V92" s="22" t="n">
        <v>4370.1184346624</v>
      </c>
      <c r="W92" s="23" t="n">
        <v>336</v>
      </c>
      <c r="X92" s="24" t="n">
        <v>0.9333333333333333</v>
      </c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</row>
    <row r="93" ht="16.5" customFormat="1" customHeight="1" s="25">
      <c r="A93" s="16" t="n">
        <v>25021480</v>
      </c>
      <c r="B93" s="17" t="inlineStr">
        <is>
          <t>PM</t>
        </is>
      </c>
      <c r="C93" s="17" t="inlineStr">
        <is>
          <t xml:space="preserve">Radio La Esperanza </t>
        </is>
      </c>
      <c r="D93" s="17" t="inlineStr">
        <is>
          <t>Nechí</t>
        </is>
      </c>
      <c r="E93" s="17" t="inlineStr">
        <is>
          <t>Antioquia</t>
        </is>
      </c>
      <c r="F93" s="17" t="n">
        <v>1</v>
      </c>
      <c r="G93" s="17" t="n">
        <v>31</v>
      </c>
      <c r="H93" s="18" t="n">
        <v>-74.79000000000001</v>
      </c>
      <c r="I93" s="19" t="n">
        <v>8.029999999999999</v>
      </c>
      <c r="J93" s="20" t="n">
        <v>72.3</v>
      </c>
      <c r="K93" s="21" t="n">
        <v>52.76666666666667</v>
      </c>
      <c r="L93" s="21" t="n">
        <v>112.31</v>
      </c>
      <c r="M93" s="21" t="n">
        <v>297.2766666666666</v>
      </c>
      <c r="N93" s="21" t="n">
        <v>523.9344827586207</v>
      </c>
      <c r="O93" s="21" t="n">
        <v>546.55</v>
      </c>
      <c r="P93" s="21" t="n">
        <v>502.1379310344827</v>
      </c>
      <c r="Q93" s="21" t="n">
        <v>596.9827586206897</v>
      </c>
      <c r="R93" s="21" t="n">
        <v>491.5933333333333</v>
      </c>
      <c r="S93" s="21" t="n">
        <v>493.4206896551725</v>
      </c>
      <c r="T93" s="21" t="n">
        <v>436.0821428571429</v>
      </c>
      <c r="U93" s="21" t="n">
        <v>240.4333333333333</v>
      </c>
      <c r="V93" s="22" t="n">
        <v>4365.788004926108</v>
      </c>
      <c r="W93" s="23" t="n">
        <v>354</v>
      </c>
      <c r="X93" s="24" t="n">
        <v>0.9833333333333333</v>
      </c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</row>
    <row r="94" ht="16.5" customFormat="1" customHeight="1" s="25">
      <c r="A94" s="16" t="n">
        <v>26230010</v>
      </c>
      <c r="B94" s="17" t="inlineStr">
        <is>
          <t>PM</t>
        </is>
      </c>
      <c r="C94" s="17" t="inlineStr">
        <is>
          <t>Olaya</t>
        </is>
      </c>
      <c r="D94" s="17" t="inlineStr">
        <is>
          <t>Olaya</t>
        </is>
      </c>
      <c r="E94" s="17" t="inlineStr">
        <is>
          <t>Antioquia</t>
        </is>
      </c>
      <c r="F94" s="17" t="n">
        <v>1</v>
      </c>
      <c r="G94" s="17" t="n">
        <v>575</v>
      </c>
      <c r="H94" s="18" t="n">
        <v>-75.81088889</v>
      </c>
      <c r="I94" s="19" t="n">
        <v>6.62872222</v>
      </c>
      <c r="J94" s="20" t="n">
        <v>18.4</v>
      </c>
      <c r="K94" s="21" t="n">
        <v>26.8</v>
      </c>
      <c r="L94" s="21" t="n">
        <v>56.01</v>
      </c>
      <c r="M94" s="21" t="n">
        <v>94.90000000000001</v>
      </c>
      <c r="N94" s="21" t="n">
        <v>163.6206896551724</v>
      </c>
      <c r="O94" s="21" t="n">
        <v>120.7666666666667</v>
      </c>
      <c r="P94" s="21" t="n">
        <v>92.98666666666666</v>
      </c>
      <c r="Q94" s="21" t="n">
        <v>106.9333333333333</v>
      </c>
      <c r="R94" s="21" t="n">
        <v>128.5666666666667</v>
      </c>
      <c r="S94" s="21" t="n">
        <v>142.948275862069</v>
      </c>
      <c r="T94" s="21" t="n">
        <v>108.8666666666667</v>
      </c>
      <c r="U94" s="21" t="n">
        <v>51.27586206896552</v>
      </c>
      <c r="V94" s="22" t="n">
        <v>1112.074827586207</v>
      </c>
      <c r="W94" s="23" t="n">
        <v>357</v>
      </c>
      <c r="X94" s="24" t="n">
        <v>0.9916666666666667</v>
      </c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</row>
    <row r="95" ht="16.5" customFormat="1" customHeight="1" s="25">
      <c r="A95" s="16" t="n">
        <v>23085110</v>
      </c>
      <c r="B95" s="17" t="inlineStr">
        <is>
          <t>CO</t>
        </is>
      </c>
      <c r="C95" s="17" t="inlineStr">
        <is>
          <t>El Peñol</t>
        </is>
      </c>
      <c r="D95" s="17" t="inlineStr">
        <is>
          <t>Peñol</t>
        </is>
      </c>
      <c r="E95" s="17" t="inlineStr">
        <is>
          <t>Antioquia</t>
        </is>
      </c>
      <c r="F95" s="17" t="n">
        <v>1</v>
      </c>
      <c r="G95" s="17" t="n">
        <v>2022</v>
      </c>
      <c r="H95" s="18" t="n">
        <v>-75.24138889</v>
      </c>
      <c r="I95" s="19" t="n">
        <v>6.2138889</v>
      </c>
      <c r="J95" s="20" t="n">
        <v>127.1074074074074</v>
      </c>
      <c r="K95" s="21" t="n">
        <v>112.6259259259259</v>
      </c>
      <c r="L95" s="21" t="n">
        <v>203.55</v>
      </c>
      <c r="M95" s="21" t="n">
        <v>266.664</v>
      </c>
      <c r="N95" s="21" t="n">
        <v>311.144</v>
      </c>
      <c r="O95" s="21" t="n">
        <v>198.4923076923077</v>
      </c>
      <c r="P95" s="21" t="n">
        <v>201.1642857142858</v>
      </c>
      <c r="Q95" s="21" t="n">
        <v>225.1034482758621</v>
      </c>
      <c r="R95" s="21" t="n">
        <v>272.0034482758621</v>
      </c>
      <c r="S95" s="21" t="n">
        <v>280.862962962963</v>
      </c>
      <c r="T95" s="21" t="n">
        <v>248.1206896551724</v>
      </c>
      <c r="U95" s="21" t="n">
        <v>148.7214285714286</v>
      </c>
      <c r="V95" s="22" t="n">
        <v>2595.559904481215</v>
      </c>
      <c r="W95" s="23" t="n">
        <v>324</v>
      </c>
      <c r="X95" s="24" t="n">
        <v>0.9</v>
      </c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</row>
    <row r="96" ht="16.5" customFormat="1" customHeight="1" s="25">
      <c r="A96" s="16" t="n">
        <v>26170150</v>
      </c>
      <c r="B96" s="17" t="inlineStr">
        <is>
          <t>PM</t>
        </is>
      </c>
      <c r="C96" s="17" t="inlineStr">
        <is>
          <t>Pueblorrico</t>
        </is>
      </c>
      <c r="D96" s="17" t="inlineStr">
        <is>
          <t>Pueblorrico</t>
        </is>
      </c>
      <c r="E96" s="17" t="inlineStr">
        <is>
          <t>Antioquia</t>
        </is>
      </c>
      <c r="F96" s="17" t="n">
        <v>1</v>
      </c>
      <c r="G96" s="17" t="n">
        <v>2100</v>
      </c>
      <c r="H96" s="18" t="n">
        <v>-75.83880556000001</v>
      </c>
      <c r="I96" s="19" t="n">
        <v>5.79105556</v>
      </c>
      <c r="J96" s="20" t="n">
        <v>113.3</v>
      </c>
      <c r="K96" s="21" t="n">
        <v>128.6551724137931</v>
      </c>
      <c r="L96" s="21" t="n">
        <v>223.7586206896552</v>
      </c>
      <c r="M96" s="21" t="n">
        <v>287.551724137931</v>
      </c>
      <c r="N96" s="21" t="n">
        <v>336.1379310344827</v>
      </c>
      <c r="O96" s="21" t="n">
        <v>261.4666666666666</v>
      </c>
      <c r="P96" s="21" t="n">
        <v>222.3333333333333</v>
      </c>
      <c r="Q96" s="21" t="n">
        <v>244.5333333333333</v>
      </c>
      <c r="R96" s="21" t="n">
        <v>286.0333333333334</v>
      </c>
      <c r="S96" s="21" t="n">
        <v>322.9655172413793</v>
      </c>
      <c r="T96" s="21" t="n">
        <v>293.8620689655173</v>
      </c>
      <c r="U96" s="21" t="n">
        <v>180</v>
      </c>
      <c r="V96" s="22" t="n">
        <v>2900.597701149425</v>
      </c>
      <c r="W96" s="23" t="n">
        <v>354</v>
      </c>
      <c r="X96" s="24" t="n">
        <v>0.9833333333333333</v>
      </c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</row>
    <row r="97" ht="16.5" customFormat="1" customHeight="1" s="25">
      <c r="A97" s="16" t="n">
        <v>23095010</v>
      </c>
      <c r="B97" s="17" t="inlineStr">
        <is>
          <t>CP</t>
        </is>
      </c>
      <c r="C97" s="17" t="inlineStr">
        <is>
          <t>Aeropuerto Puerto Berrío</t>
        </is>
      </c>
      <c r="D97" s="17" t="inlineStr">
        <is>
          <t>Puerto Berrío</t>
        </is>
      </c>
      <c r="E97" s="17" t="inlineStr">
        <is>
          <t>Antioquia</t>
        </is>
      </c>
      <c r="F97" s="17" t="n">
        <v>8</v>
      </c>
      <c r="G97" s="17" t="n">
        <v>150</v>
      </c>
      <c r="H97" s="18" t="n">
        <v>-74.41222222</v>
      </c>
      <c r="I97" s="19" t="n">
        <v>6.465</v>
      </c>
      <c r="J97" s="20" t="n">
        <v>49.93157894736841</v>
      </c>
      <c r="K97" s="21" t="n">
        <v>92.185</v>
      </c>
      <c r="L97" s="21" t="n">
        <v>198.39</v>
      </c>
      <c r="M97" s="21" t="n">
        <v>322.3789473684211</v>
      </c>
      <c r="N97" s="21" t="n">
        <v>301.1631578947369</v>
      </c>
      <c r="O97" s="21" t="n">
        <v>236.2210526315789</v>
      </c>
      <c r="P97" s="21" t="n">
        <v>235.7315789473684</v>
      </c>
      <c r="Q97" s="21" t="n">
        <v>273.9</v>
      </c>
      <c r="R97" s="21" t="n">
        <v>333.955</v>
      </c>
      <c r="S97" s="21" t="n">
        <v>325.3789473684211</v>
      </c>
      <c r="T97" s="21" t="n">
        <v>222.9421052631579</v>
      </c>
      <c r="U97" s="21" t="n">
        <v>111.45</v>
      </c>
      <c r="V97" s="22" t="n">
        <v>2703.627368421052</v>
      </c>
      <c r="W97" s="23" t="n">
        <v>231</v>
      </c>
      <c r="X97" s="24" t="n">
        <v>0.9625</v>
      </c>
      <c r="Y97" s="5" t="inlineStr">
        <is>
          <t>M20</t>
        </is>
      </c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</row>
    <row r="98" ht="16.5" customFormat="1" customHeight="1" s="25">
      <c r="A98" s="16" t="n">
        <v>23090110</v>
      </c>
      <c r="B98" s="17" t="inlineStr">
        <is>
          <t>PM</t>
        </is>
      </c>
      <c r="C98" s="17" t="inlineStr">
        <is>
          <t>Murillo</t>
        </is>
      </c>
      <c r="D98" s="17" t="inlineStr">
        <is>
          <t>Puerto Berrío</t>
        </is>
      </c>
      <c r="E98" s="17" t="inlineStr">
        <is>
          <t>Antioquia</t>
        </is>
      </c>
      <c r="F98" s="17" t="n">
        <v>8</v>
      </c>
      <c r="G98" s="17" t="n">
        <v>130</v>
      </c>
      <c r="H98" s="18" t="n">
        <v>-74.39527778</v>
      </c>
      <c r="I98" s="19" t="n">
        <v>6.60305556</v>
      </c>
      <c r="J98" s="20" t="n">
        <v>59.06666666666667</v>
      </c>
      <c r="K98" s="21" t="n">
        <v>91.80357142857143</v>
      </c>
      <c r="L98" s="21" t="n">
        <v>201.6607142857143</v>
      </c>
      <c r="M98" s="21" t="n">
        <v>360.1866666666667</v>
      </c>
      <c r="N98" s="21" t="n">
        <v>378.5166666666667</v>
      </c>
      <c r="O98" s="21" t="n">
        <v>283.8800000000001</v>
      </c>
      <c r="P98" s="21" t="n">
        <v>283.5214285714286</v>
      </c>
      <c r="Q98" s="21" t="n">
        <v>331.5466666666667</v>
      </c>
      <c r="R98" s="21" t="n">
        <v>433.6800000000001</v>
      </c>
      <c r="S98" s="21" t="n">
        <v>380.1833333333333</v>
      </c>
      <c r="T98" s="21" t="n">
        <v>259.8793103448276</v>
      </c>
      <c r="U98" s="21" t="n">
        <v>130.0633333333333</v>
      </c>
      <c r="V98" s="22" t="n">
        <v>3193.988357963876</v>
      </c>
      <c r="W98" s="23" t="n">
        <v>353</v>
      </c>
      <c r="X98" s="24" t="n">
        <v>0.9805555555555555</v>
      </c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</row>
    <row r="99" ht="16.5" customFormat="1" customHeight="1" s="25">
      <c r="A99" s="16" t="n">
        <v>23090020</v>
      </c>
      <c r="B99" s="17" t="inlineStr">
        <is>
          <t>PM</t>
        </is>
      </c>
      <c r="C99" s="17" t="inlineStr">
        <is>
          <t>Virginias</t>
        </is>
      </c>
      <c r="D99" s="17" t="inlineStr">
        <is>
          <t>Puerto Berrío</t>
        </is>
      </c>
      <c r="E99" s="17" t="inlineStr">
        <is>
          <t>Antioquia</t>
        </is>
      </c>
      <c r="F99" s="17" t="n">
        <v>1</v>
      </c>
      <c r="G99" s="17" t="n">
        <v>975</v>
      </c>
      <c r="H99" s="18" t="n">
        <v>-74.68180556</v>
      </c>
      <c r="I99" s="19" t="n">
        <v>6.39355556</v>
      </c>
      <c r="J99" s="20" t="n">
        <v>81.3</v>
      </c>
      <c r="K99" s="21" t="n">
        <v>108.2413793103448</v>
      </c>
      <c r="L99" s="21" t="n">
        <v>228.4857142857143</v>
      </c>
      <c r="M99" s="21" t="n">
        <v>336.1586206896552</v>
      </c>
      <c r="N99" s="21" t="n">
        <v>314.1533333333334</v>
      </c>
      <c r="O99" s="21" t="n">
        <v>255.9</v>
      </c>
      <c r="P99" s="21" t="n">
        <v>224.4172413793104</v>
      </c>
      <c r="Q99" s="21" t="n">
        <v>269.951724137931</v>
      </c>
      <c r="R99" s="21" t="n">
        <v>327.4666666666666</v>
      </c>
      <c r="S99" s="21" t="n">
        <v>317.6551724137931</v>
      </c>
      <c r="T99" s="21" t="n">
        <v>259.7666666666667</v>
      </c>
      <c r="U99" s="21" t="n">
        <v>117.3533333333333</v>
      </c>
      <c r="V99" s="22" t="n">
        <v>2840.849852216749</v>
      </c>
      <c r="W99" s="23" t="n">
        <v>353</v>
      </c>
      <c r="X99" s="24" t="n">
        <v>0.9805555555555555</v>
      </c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</row>
    <row r="100" ht="16.5" customFormat="1" customHeight="1" s="25">
      <c r="A100" s="16" t="n">
        <v>23175020</v>
      </c>
      <c r="B100" s="17" t="inlineStr">
        <is>
          <t>CO</t>
        </is>
      </c>
      <c r="C100" s="17" t="inlineStr">
        <is>
          <t>Aeropuerto Otú</t>
        </is>
      </c>
      <c r="D100" s="17" t="inlineStr">
        <is>
          <t>Remedios</t>
        </is>
      </c>
      <c r="E100" s="17" t="inlineStr">
        <is>
          <t>Antioquia</t>
        </is>
      </c>
      <c r="F100" s="17" t="n">
        <v>1</v>
      </c>
      <c r="G100" s="17" t="n">
        <v>643</v>
      </c>
      <c r="H100" s="18" t="n">
        <v>-74.71630556000001</v>
      </c>
      <c r="I100" s="19" t="n">
        <v>7.01175</v>
      </c>
      <c r="J100" s="20" t="n">
        <v>61.90769230769232</v>
      </c>
      <c r="K100" s="21" t="n">
        <v>79.55384615384618</v>
      </c>
      <c r="L100" s="21" t="n">
        <v>155.74</v>
      </c>
      <c r="M100" s="21" t="n">
        <v>300.337037037037</v>
      </c>
      <c r="N100" s="21" t="n">
        <v>384.7851851851853</v>
      </c>
      <c r="O100" s="21" t="n">
        <v>291.6</v>
      </c>
      <c r="P100" s="21" t="n">
        <v>323.1666666666667</v>
      </c>
      <c r="Q100" s="21" t="n">
        <v>365.4620689655173</v>
      </c>
      <c r="R100" s="21" t="n">
        <v>350.3178571428571</v>
      </c>
      <c r="S100" s="21" t="n">
        <v>382.5925925925926</v>
      </c>
      <c r="T100" s="21" t="n">
        <v>299.6555555555555</v>
      </c>
      <c r="U100" s="21" t="n">
        <v>147.4678571428571</v>
      </c>
      <c r="V100" s="22" t="n">
        <v>3142.586358749807</v>
      </c>
      <c r="W100" s="23" t="n">
        <v>323</v>
      </c>
      <c r="X100" s="24" t="n">
        <v>0.8972222222222223</v>
      </c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</row>
    <row r="101" ht="16.5" customFormat="1" customHeight="1" s="25">
      <c r="A101" s="16" t="n">
        <v>27030080</v>
      </c>
      <c r="B101" s="17" t="inlineStr">
        <is>
          <t>PM</t>
        </is>
      </c>
      <c r="C101" s="17" t="inlineStr">
        <is>
          <t xml:space="preserve">La Cruzada </t>
        </is>
      </c>
      <c r="D101" s="17" t="inlineStr">
        <is>
          <t>Remedios</t>
        </is>
      </c>
      <c r="E101" s="17" t="inlineStr">
        <is>
          <t>Antioquia</t>
        </is>
      </c>
      <c r="F101" s="17" t="n">
        <v>1</v>
      </c>
      <c r="G101" s="17" t="n">
        <v>650</v>
      </c>
      <c r="H101" s="18" t="n">
        <v>-74.71505556000001</v>
      </c>
      <c r="I101" s="19" t="n">
        <v>7.068055559999999</v>
      </c>
      <c r="J101" s="20" t="n">
        <v>87.88461538461539</v>
      </c>
      <c r="K101" s="21" t="n">
        <v>102.04</v>
      </c>
      <c r="L101" s="21" t="n">
        <v>131.04</v>
      </c>
      <c r="M101" s="21" t="n">
        <v>279.48</v>
      </c>
      <c r="N101" s="21" t="n">
        <v>274.7735031048457</v>
      </c>
      <c r="O101" s="21" t="n">
        <v>268.004</v>
      </c>
      <c r="P101" s="21" t="n">
        <v>240.12</v>
      </c>
      <c r="Q101" s="21" t="n">
        <v>305.7651815672716</v>
      </c>
      <c r="R101" s="21" t="n">
        <v>297.08</v>
      </c>
      <c r="S101" s="21" t="n">
        <v>325.75</v>
      </c>
      <c r="T101" s="21" t="n">
        <v>261.625</v>
      </c>
      <c r="U101" s="21" t="n">
        <v>146.24</v>
      </c>
      <c r="V101" s="22" t="n">
        <v>2719.802300056733</v>
      </c>
      <c r="W101" s="23" t="n">
        <v>297</v>
      </c>
      <c r="X101" s="24" t="n">
        <v>0.825</v>
      </c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</row>
    <row r="102" ht="16.5" customFormat="1" customHeight="1" s="25">
      <c r="A102" s="16" t="n">
        <v>23085270</v>
      </c>
      <c r="B102" s="17" t="inlineStr">
        <is>
          <t>SP</t>
        </is>
      </c>
      <c r="C102" s="28" t="inlineStr">
        <is>
          <t xml:space="preserve">Aeropuerto José María Córdova - AUT </t>
        </is>
      </c>
      <c r="D102" s="17" t="inlineStr">
        <is>
          <t>Rionegro</t>
        </is>
      </c>
      <c r="E102" s="17" t="inlineStr">
        <is>
          <t>Antioquia</t>
        </is>
      </c>
      <c r="F102" s="17" t="n">
        <v>1</v>
      </c>
      <c r="G102" s="17" t="n">
        <v>2157</v>
      </c>
      <c r="H102" s="18" t="n">
        <v>-75.43000000000001</v>
      </c>
      <c r="I102" s="19" t="n">
        <v>6.17</v>
      </c>
      <c r="J102" s="20" t="n">
        <v>67.78214285714287</v>
      </c>
      <c r="K102" s="21" t="n">
        <v>95.19655172413795</v>
      </c>
      <c r="L102" s="21" t="n">
        <v>140.2592592592593</v>
      </c>
      <c r="M102" s="21" t="n">
        <v>207.3733333333334</v>
      </c>
      <c r="N102" s="21" t="n">
        <v>256.0000000000001</v>
      </c>
      <c r="O102" s="21" t="n">
        <v>173.4551724137931</v>
      </c>
      <c r="P102" s="21" t="n">
        <v>155.7266666666666</v>
      </c>
      <c r="Q102" s="21" t="n">
        <v>169.0571428571429</v>
      </c>
      <c r="R102" s="21" t="n">
        <v>208.7413793103448</v>
      </c>
      <c r="S102" s="21" t="n">
        <v>222.3866666666667</v>
      </c>
      <c r="T102" s="21" t="n">
        <v>199.6571428571428</v>
      </c>
      <c r="U102" s="21" t="n">
        <v>113.7142857142857</v>
      </c>
      <c r="V102" s="22" t="n">
        <v>2009.349743659916</v>
      </c>
      <c r="W102" s="23" t="n">
        <v>345</v>
      </c>
      <c r="X102" s="24" t="n">
        <v>0.9583333333333334</v>
      </c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</row>
    <row r="103" ht="16.5" customFormat="1" customHeight="1" s="25">
      <c r="A103" s="16" t="n">
        <v>23085260</v>
      </c>
      <c r="B103" s="17" t="inlineStr">
        <is>
          <t>AM</t>
        </is>
      </c>
      <c r="C103" s="17" t="inlineStr">
        <is>
          <t xml:space="preserve">La Selva - AUT </t>
        </is>
      </c>
      <c r="D103" s="17" t="inlineStr">
        <is>
          <t>Rionegro</t>
        </is>
      </c>
      <c r="E103" s="17" t="inlineStr">
        <is>
          <t>Antioquia</t>
        </is>
      </c>
      <c r="F103" s="17" t="n">
        <v>1</v>
      </c>
      <c r="G103" s="17" t="n">
        <v>2125</v>
      </c>
      <c r="H103" s="18" t="n">
        <v>-75.41455556000001</v>
      </c>
      <c r="I103" s="19" t="n">
        <v>6.13191667</v>
      </c>
      <c r="J103" s="20" t="n">
        <v>76.64444444444445</v>
      </c>
      <c r="K103" s="21" t="n">
        <v>76.57894736842104</v>
      </c>
      <c r="L103" s="21" t="n">
        <v>151.835294117647</v>
      </c>
      <c r="M103" s="21" t="n">
        <v>195.84</v>
      </c>
      <c r="N103" s="21" t="n">
        <v>259.0947368421052</v>
      </c>
      <c r="O103" s="21" t="n">
        <v>200.9421052631579</v>
      </c>
      <c r="P103" s="21" t="n">
        <v>177.395</v>
      </c>
      <c r="Q103" s="21" t="n">
        <v>170.1388888888889</v>
      </c>
      <c r="R103" s="21" t="n">
        <v>212.825</v>
      </c>
      <c r="S103" s="21" t="n">
        <v>219.825</v>
      </c>
      <c r="T103" s="21" t="n">
        <v>180.7473684210526</v>
      </c>
      <c r="U103" s="21" t="n">
        <v>109.6444444444444</v>
      </c>
      <c r="V103" s="22" t="n">
        <v>2031.511229790162</v>
      </c>
      <c r="W103" s="23" t="n">
        <v>227</v>
      </c>
      <c r="X103" s="24" t="n">
        <v>0.9458333333333333</v>
      </c>
      <c r="Y103" s="5" t="inlineStr">
        <is>
          <t>M20</t>
        </is>
      </c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</row>
    <row r="104" ht="16.5" customFormat="1" customHeight="1" s="25">
      <c r="A104" s="16" t="n">
        <v>26230200</v>
      </c>
      <c r="B104" s="17" t="inlineStr">
        <is>
          <t>PG</t>
        </is>
      </c>
      <c r="C104" s="17" t="inlineStr">
        <is>
          <t>Sabanalarga</t>
        </is>
      </c>
      <c r="D104" s="17" t="inlineStr">
        <is>
          <t xml:space="preserve">Sabanalarga </t>
        </is>
      </c>
      <c r="E104" s="17" t="inlineStr">
        <is>
          <t>Antioquia</t>
        </is>
      </c>
      <c r="F104" s="17" t="n">
        <v>1</v>
      </c>
      <c r="G104" s="17" t="n">
        <v>10</v>
      </c>
      <c r="H104" s="18" t="n">
        <v>-75.81480556000001</v>
      </c>
      <c r="I104" s="19" t="n">
        <v>6.846</v>
      </c>
      <c r="J104" s="20" t="n">
        <v>25.83448275862069</v>
      </c>
      <c r="K104" s="21" t="n">
        <v>38.46206896551725</v>
      </c>
      <c r="L104" s="21" t="n">
        <v>87.50344827586208</v>
      </c>
      <c r="M104" s="21" t="n">
        <v>133.1034482758621</v>
      </c>
      <c r="N104" s="21" t="n">
        <v>188.6172413793103</v>
      </c>
      <c r="O104" s="21" t="n">
        <v>164.2724137931035</v>
      </c>
      <c r="P104" s="21" t="n">
        <v>132.475</v>
      </c>
      <c r="Q104" s="21" t="n">
        <v>119.9103448275862</v>
      </c>
      <c r="R104" s="21" t="n">
        <v>160.2103448275862</v>
      </c>
      <c r="S104" s="21" t="n">
        <v>173.9689655172414</v>
      </c>
      <c r="T104" s="21" t="n">
        <v>122.9137931034483</v>
      </c>
      <c r="U104" s="21" t="n">
        <v>72.23333333333333</v>
      </c>
      <c r="V104" s="22" t="n">
        <v>1419.504885057471</v>
      </c>
      <c r="W104" s="23" t="n">
        <v>348</v>
      </c>
      <c r="X104" s="24" t="n">
        <v>0.9666666666666667</v>
      </c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</row>
    <row r="105" ht="16.5" customFormat="1" customHeight="1" s="25">
      <c r="A105" s="16" t="n">
        <v>26210110</v>
      </c>
      <c r="B105" s="17" t="inlineStr">
        <is>
          <t>PM</t>
        </is>
      </c>
      <c r="C105" s="17" t="inlineStr">
        <is>
          <t>Peñalisa</t>
        </is>
      </c>
      <c r="D105" s="17" t="inlineStr">
        <is>
          <t>Salgar</t>
        </is>
      </c>
      <c r="E105" s="17" t="inlineStr">
        <is>
          <t>Antioquia</t>
        </is>
      </c>
      <c r="F105" s="17" t="n">
        <v>1</v>
      </c>
      <c r="G105" s="17" t="n">
        <v>2100</v>
      </c>
      <c r="H105" s="18" t="n">
        <v>-75.86116666999999</v>
      </c>
      <c r="I105" s="19" t="n">
        <v>5.93491667</v>
      </c>
      <c r="J105" s="20" t="n">
        <v>132.8827586206897</v>
      </c>
      <c r="K105" s="21" t="n">
        <v>153.15</v>
      </c>
      <c r="L105" s="21" t="n">
        <v>230.4827586206897</v>
      </c>
      <c r="M105" s="21" t="n">
        <v>329.7142857142857</v>
      </c>
      <c r="N105" s="21" t="n">
        <v>423.2413793103448</v>
      </c>
      <c r="O105" s="21" t="n">
        <v>344.9</v>
      </c>
      <c r="P105" s="21" t="n">
        <v>277.6206896551724</v>
      </c>
      <c r="Q105" s="21" t="n">
        <v>274.5384615384615</v>
      </c>
      <c r="R105" s="21" t="n">
        <v>312.5</v>
      </c>
      <c r="S105" s="21" t="n">
        <v>333.1896551724138</v>
      </c>
      <c r="T105" s="21" t="n">
        <v>359.9655172413793</v>
      </c>
      <c r="U105" s="21" t="n">
        <v>195.9655172413793</v>
      </c>
      <c r="V105" s="22" t="n">
        <v>3368.151023114817</v>
      </c>
      <c r="W105" s="23" t="n">
        <v>343</v>
      </c>
      <c r="X105" s="24" t="n">
        <v>0.9527777777777777</v>
      </c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</row>
    <row r="106" ht="16.5" customFormat="1" customHeight="1" s="25">
      <c r="A106" s="16" t="n">
        <v>26230130</v>
      </c>
      <c r="B106" s="17" t="inlineStr">
        <is>
          <t>PM</t>
        </is>
      </c>
      <c r="C106" s="17" t="inlineStr">
        <is>
          <t>Cruces Arriba</t>
        </is>
      </c>
      <c r="D106" s="17" t="inlineStr">
        <is>
          <t>San Andrés</t>
        </is>
      </c>
      <c r="E106" s="17" t="inlineStr">
        <is>
          <t>Antioquia</t>
        </is>
      </c>
      <c r="F106" s="17" t="n">
        <v>1</v>
      </c>
      <c r="G106" s="17" t="n">
        <v>2805</v>
      </c>
      <c r="H106" s="18" t="n">
        <v>-75.62022777999999</v>
      </c>
      <c r="I106" s="19" t="n">
        <v>6.89067778</v>
      </c>
      <c r="J106" s="20" t="n">
        <v>50.11851851851851</v>
      </c>
      <c r="K106" s="21" t="n">
        <v>72.63200000000001</v>
      </c>
      <c r="L106" s="21" t="n">
        <v>136.4222222222222</v>
      </c>
      <c r="M106" s="21" t="n">
        <v>224.2259259259259</v>
      </c>
      <c r="N106" s="21" t="n">
        <v>294.8423076923077</v>
      </c>
      <c r="O106" s="21" t="n">
        <v>198.651724137931</v>
      </c>
      <c r="P106" s="21" t="n">
        <v>164.1896551724138</v>
      </c>
      <c r="Q106" s="21" t="n">
        <v>188.4407407407408</v>
      </c>
      <c r="R106" s="21" t="n">
        <v>219.3689655172414</v>
      </c>
      <c r="S106" s="21" t="n">
        <v>293.8633333333333</v>
      </c>
      <c r="T106" s="21" t="n">
        <v>207.4629629629629</v>
      </c>
      <c r="U106" s="21" t="n">
        <v>92.08965517241379</v>
      </c>
      <c r="V106" s="22" t="n">
        <v>2142.308011396011</v>
      </c>
      <c r="W106" s="23" t="n">
        <v>332</v>
      </c>
      <c r="X106" s="24" t="n">
        <v>0.9222222222222223</v>
      </c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</row>
    <row r="107" ht="16.5" customFormat="1" customHeight="1" s="25">
      <c r="A107" s="16" t="n">
        <v>26230110</v>
      </c>
      <c r="B107" s="17" t="inlineStr">
        <is>
          <t>PM</t>
        </is>
      </c>
      <c r="C107" s="17" t="inlineStr">
        <is>
          <t>San Andrés</t>
        </is>
      </c>
      <c r="D107" s="17" t="inlineStr">
        <is>
          <t>San Andrés</t>
        </is>
      </c>
      <c r="E107" s="17" t="inlineStr">
        <is>
          <t>Antioquia</t>
        </is>
      </c>
      <c r="F107" s="17" t="n">
        <v>1</v>
      </c>
      <c r="G107" s="17" t="n">
        <v>1600</v>
      </c>
      <c r="H107" s="18" t="n">
        <v>-75.66986111</v>
      </c>
      <c r="I107" s="19" t="n">
        <v>6.90983333</v>
      </c>
      <c r="J107" s="20" t="n">
        <v>47.31034482758621</v>
      </c>
      <c r="K107" s="21" t="n">
        <v>53.11034482758621</v>
      </c>
      <c r="L107" s="21" t="n">
        <v>119.8333333333333</v>
      </c>
      <c r="M107" s="21" t="n">
        <v>216.8275862068965</v>
      </c>
      <c r="N107" s="21" t="n">
        <v>250.2413793103448</v>
      </c>
      <c r="O107" s="21" t="n">
        <v>185.6896551724138</v>
      </c>
      <c r="P107" s="21" t="n">
        <v>150.5862068965517</v>
      </c>
      <c r="Q107" s="21" t="n">
        <v>159.9933333333333</v>
      </c>
      <c r="R107" s="21" t="n">
        <v>211.2344827586207</v>
      </c>
      <c r="S107" s="21" t="n">
        <v>255.7931034482759</v>
      </c>
      <c r="T107" s="21" t="n">
        <v>223.5862068965517</v>
      </c>
      <c r="U107" s="21" t="n">
        <v>85.37666666666668</v>
      </c>
      <c r="V107" s="22" t="n">
        <v>1959.582643678161</v>
      </c>
      <c r="W107" s="23" t="n">
        <v>351</v>
      </c>
      <c r="X107" s="24" t="n">
        <v>0.975</v>
      </c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</row>
    <row r="108" ht="16.5" customFormat="1" customHeight="1" s="25">
      <c r="A108" s="16" t="n">
        <v>23080810</v>
      </c>
      <c r="B108" s="17" t="inlineStr">
        <is>
          <t>PG</t>
        </is>
      </c>
      <c r="C108" s="17" t="inlineStr">
        <is>
          <t>El Jordán</t>
        </is>
      </c>
      <c r="D108" s="17" t="inlineStr">
        <is>
          <t xml:space="preserve">San Carlos </t>
        </is>
      </c>
      <c r="E108" s="17" t="inlineStr">
        <is>
          <t>Antioquia</t>
        </is>
      </c>
      <c r="F108" s="17" t="n">
        <v>1</v>
      </c>
      <c r="G108" s="17" t="n">
        <v>1950</v>
      </c>
      <c r="H108" s="18" t="n">
        <v>-74.82811111000001</v>
      </c>
      <c r="I108" s="19" t="n">
        <v>6.2495</v>
      </c>
      <c r="J108" s="20" t="n">
        <v>79.98461538461538</v>
      </c>
      <c r="K108" s="21" t="n">
        <v>105.2115384615385</v>
      </c>
      <c r="L108" s="21" t="n">
        <v>197.476923076923</v>
      </c>
      <c r="M108" s="21" t="n">
        <v>335.984</v>
      </c>
      <c r="N108" s="21" t="n">
        <v>341.828</v>
      </c>
      <c r="O108" s="21" t="n">
        <v>257.74</v>
      </c>
      <c r="P108" s="21" t="n">
        <v>218.704</v>
      </c>
      <c r="Q108" s="21" t="n">
        <v>267.2958333333333</v>
      </c>
      <c r="R108" s="21" t="n">
        <v>349.5791666666667</v>
      </c>
      <c r="S108" s="21" t="n">
        <v>360.645920598507</v>
      </c>
      <c r="T108" s="21" t="n">
        <v>250.008</v>
      </c>
      <c r="U108" s="21" t="n">
        <v>150.2665163516998</v>
      </c>
      <c r="V108" s="22" t="n">
        <v>2914.724513873284</v>
      </c>
      <c r="W108" s="23" t="n">
        <v>299</v>
      </c>
      <c r="X108" s="24" t="n">
        <v>0.8305555555555556</v>
      </c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</row>
    <row r="109" ht="16.5" customFormat="1" customHeight="1" s="25">
      <c r="A109" s="16" t="n">
        <v>23085220</v>
      </c>
      <c r="B109" s="17" t="inlineStr">
        <is>
          <t>CP</t>
        </is>
      </c>
      <c r="C109" s="17" t="inlineStr">
        <is>
          <t>San Carlos</t>
        </is>
      </c>
      <c r="D109" s="17" t="inlineStr">
        <is>
          <t xml:space="preserve">San Carlos </t>
        </is>
      </c>
      <c r="E109" s="17" t="inlineStr">
        <is>
          <t>Antioquia</t>
        </is>
      </c>
      <c r="F109" s="17" t="n">
        <v>1</v>
      </c>
      <c r="G109" s="17" t="n">
        <v>1113</v>
      </c>
      <c r="H109" s="18" t="n">
        <v>-75.03891666999999</v>
      </c>
      <c r="I109" s="19" t="n">
        <v>6.15766667</v>
      </c>
      <c r="J109" s="20" t="n">
        <v>199.6481481481482</v>
      </c>
      <c r="K109" s="21" t="n">
        <v>220.0416666666667</v>
      </c>
      <c r="L109" s="21" t="n">
        <v>364.2035714285714</v>
      </c>
      <c r="M109" s="21" t="n">
        <v>506.7461538461538</v>
      </c>
      <c r="N109" s="21" t="n">
        <v>486.5692307692307</v>
      </c>
      <c r="O109" s="21" t="n">
        <v>321.1407407407408</v>
      </c>
      <c r="P109" s="21" t="n">
        <v>318.8461538461539</v>
      </c>
      <c r="Q109" s="21" t="n">
        <v>388.1222222222223</v>
      </c>
      <c r="R109" s="21" t="n">
        <v>476.2357142857142</v>
      </c>
      <c r="S109" s="21" t="n">
        <v>580.6892857142857</v>
      </c>
      <c r="T109" s="21" t="n">
        <v>496.7068965517242</v>
      </c>
      <c r="U109" s="21" t="n">
        <v>300.7961538461539</v>
      </c>
      <c r="V109" s="22" t="n">
        <v>4659.745938065766</v>
      </c>
      <c r="W109" s="23" t="n">
        <v>322</v>
      </c>
      <c r="X109" s="24" t="n">
        <v>0.8944444444444445</v>
      </c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</row>
    <row r="110" ht="16.5" customFormat="1" customHeight="1" s="25">
      <c r="A110" s="16" t="n">
        <v>23085140</v>
      </c>
      <c r="B110" s="17" t="inlineStr">
        <is>
          <t>CO</t>
        </is>
      </c>
      <c r="C110" s="17" t="inlineStr">
        <is>
          <t>San Francisco</t>
        </is>
      </c>
      <c r="D110" s="17" t="inlineStr">
        <is>
          <t xml:space="preserve">San Francisco </t>
        </is>
      </c>
      <c r="E110" s="17" t="inlineStr">
        <is>
          <t>Antioquia</t>
        </is>
      </c>
      <c r="F110" s="17" t="n">
        <v>1</v>
      </c>
      <c r="G110" s="17" t="n">
        <v>1325</v>
      </c>
      <c r="H110" s="18" t="n">
        <v>-75.10069444</v>
      </c>
      <c r="I110" s="19" t="n">
        <v>5.96380556</v>
      </c>
      <c r="J110" s="20" t="n">
        <v>310.5740740740741</v>
      </c>
      <c r="K110" s="21" t="n">
        <v>286.4620689655173</v>
      </c>
      <c r="L110" s="21" t="n">
        <v>435.5448275862069</v>
      </c>
      <c r="M110" s="21" t="n">
        <v>517.4148148148148</v>
      </c>
      <c r="N110" s="21" t="n">
        <v>516.7464285714285</v>
      </c>
      <c r="O110" s="21" t="n">
        <v>309.5148148148148</v>
      </c>
      <c r="P110" s="21" t="n">
        <v>354.274074074074</v>
      </c>
      <c r="Q110" s="21" t="n">
        <v>438.1482758620689</v>
      </c>
      <c r="R110" s="21" t="n">
        <v>576.6285714285715</v>
      </c>
      <c r="S110" s="21" t="n">
        <v>629.3538461538462</v>
      </c>
      <c r="T110" s="21" t="n">
        <v>582.324</v>
      </c>
      <c r="U110" s="21" t="n">
        <v>424.1703703703704</v>
      </c>
      <c r="V110" s="22" t="n">
        <v>5381.156166715788</v>
      </c>
      <c r="W110" s="23" t="n">
        <v>329</v>
      </c>
      <c r="X110" s="24" t="n">
        <v>0.9138888888888889</v>
      </c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</row>
    <row r="111" ht="16.5" customFormat="1" customHeight="1" s="25">
      <c r="A111" s="16" t="n">
        <v>26230180</v>
      </c>
      <c r="B111" s="17" t="inlineStr">
        <is>
          <t>PM</t>
        </is>
      </c>
      <c r="C111" s="17" t="inlineStr">
        <is>
          <t>Llanos de San Juan</t>
        </is>
      </c>
      <c r="D111" s="17" t="inlineStr">
        <is>
          <t>San Jerónimo</t>
        </is>
      </c>
      <c r="E111" s="17" t="inlineStr">
        <is>
          <t>Antioquia</t>
        </is>
      </c>
      <c r="F111" s="17" t="n">
        <v>1</v>
      </c>
      <c r="G111" s="17" t="n">
        <v>1600</v>
      </c>
      <c r="H111" s="18" t="n">
        <v>-75.71775</v>
      </c>
      <c r="I111" s="19" t="n">
        <v>6.427</v>
      </c>
      <c r="J111" s="20" t="n">
        <v>41.93076923076923</v>
      </c>
      <c r="K111" s="21" t="n">
        <v>56.54814814814814</v>
      </c>
      <c r="L111" s="21" t="n">
        <v>103.2592592592593</v>
      </c>
      <c r="M111" s="21" t="n">
        <v>158.137037037037</v>
      </c>
      <c r="N111" s="21" t="n">
        <v>203.6821428571429</v>
      </c>
      <c r="O111" s="21" t="n">
        <v>155.35</v>
      </c>
      <c r="P111" s="21" t="n">
        <v>112.3851851851852</v>
      </c>
      <c r="Q111" s="21" t="n">
        <v>145.5</v>
      </c>
      <c r="R111" s="21" t="n">
        <v>180.9642857142857</v>
      </c>
      <c r="S111" s="21" t="n">
        <v>225.2916666666667</v>
      </c>
      <c r="T111" s="21" t="n">
        <v>169.1</v>
      </c>
      <c r="U111" s="21" t="n">
        <v>93.25925925925925</v>
      </c>
      <c r="V111" s="22" t="n">
        <v>1645.407753357754</v>
      </c>
      <c r="W111" s="23" t="n">
        <v>323</v>
      </c>
      <c r="X111" s="24" t="n">
        <v>0.8972222222222223</v>
      </c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</row>
    <row r="112" ht="16.5" customFormat="1" customHeight="1" s="25">
      <c r="A112" s="16" t="n">
        <v>12030010</v>
      </c>
      <c r="B112" s="17" t="inlineStr">
        <is>
          <t>PM</t>
        </is>
      </c>
      <c r="C112" s="17" t="inlineStr">
        <is>
          <t>San Juan de Urabá</t>
        </is>
      </c>
      <c r="D112" s="17" t="inlineStr">
        <is>
          <t>San Juan de Urabá</t>
        </is>
      </c>
      <c r="E112" s="17" t="inlineStr">
        <is>
          <t>Antioquia</t>
        </is>
      </c>
      <c r="F112" s="17" t="n">
        <v>2</v>
      </c>
      <c r="G112" s="17" t="n">
        <v>4</v>
      </c>
      <c r="H112" s="18" t="n">
        <v>-76.53305556000001</v>
      </c>
      <c r="I112" s="19" t="n">
        <v>8.75522222</v>
      </c>
      <c r="J112" s="20" t="n">
        <v>28.64642857142857</v>
      </c>
      <c r="K112" s="21" t="n">
        <v>12.72758620689655</v>
      </c>
      <c r="L112" s="21" t="n">
        <v>56.07666666666667</v>
      </c>
      <c r="M112" s="21" t="n">
        <v>166.3107142857143</v>
      </c>
      <c r="N112" s="21" t="n">
        <v>291.3033333333333</v>
      </c>
      <c r="O112" s="21" t="n">
        <v>236.0931034482759</v>
      </c>
      <c r="P112" s="21" t="n">
        <v>221.7241379310345</v>
      </c>
      <c r="Q112" s="21" t="n">
        <v>273.0793103448276</v>
      </c>
      <c r="R112" s="21" t="n">
        <v>232.3965517241379</v>
      </c>
      <c r="S112" s="21" t="n">
        <v>210.875</v>
      </c>
      <c r="T112" s="21" t="n">
        <v>267.5148148148148</v>
      </c>
      <c r="U112" s="21" t="n">
        <v>144.8833333333333</v>
      </c>
      <c r="V112" s="22" t="n">
        <v>2141.630980660464</v>
      </c>
      <c r="W112" s="23" t="n">
        <v>340</v>
      </c>
      <c r="X112" s="24" t="n">
        <v>0.9444444444444444</v>
      </c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</row>
    <row r="113" ht="16.5" customFormat="1" customHeight="1" s="25">
      <c r="A113" s="16" t="n">
        <v>23085080</v>
      </c>
      <c r="B113" s="17" t="inlineStr">
        <is>
          <t>CP</t>
        </is>
      </c>
      <c r="C113" s="17" t="inlineStr">
        <is>
          <t>Granja Experiomental El Nus - AUT</t>
        </is>
      </c>
      <c r="D113" s="17" t="inlineStr">
        <is>
          <t>San Roque</t>
        </is>
      </c>
      <c r="E113" s="17" t="inlineStr">
        <is>
          <t>Antioquia</t>
        </is>
      </c>
      <c r="F113" s="17" t="n">
        <v>1</v>
      </c>
      <c r="G113" s="17" t="n">
        <v>859</v>
      </c>
      <c r="H113" s="18" t="n">
        <v>-74.83669444</v>
      </c>
      <c r="I113" s="19" t="n">
        <v>6.48358333</v>
      </c>
      <c r="J113" s="20" t="n">
        <v>48.56250000000001</v>
      </c>
      <c r="K113" s="21" t="n">
        <v>83.20000000000002</v>
      </c>
      <c r="L113" s="21" t="n">
        <v>147.192</v>
      </c>
      <c r="M113" s="21" t="n">
        <v>238.6245833333334</v>
      </c>
      <c r="N113" s="21" t="n">
        <v>277.5083333333334</v>
      </c>
      <c r="O113" s="21" t="n">
        <v>204.3083333333333</v>
      </c>
      <c r="P113" s="21" t="n">
        <v>227.9041666666667</v>
      </c>
      <c r="Q113" s="21" t="n">
        <v>211.8375000000001</v>
      </c>
      <c r="R113" s="21" t="n">
        <v>299.2666666666667</v>
      </c>
      <c r="S113" s="21" t="n">
        <v>286.173076923077</v>
      </c>
      <c r="T113" s="21" t="n">
        <v>194.28625</v>
      </c>
      <c r="U113" s="21" t="n">
        <v>92.55374999999999</v>
      </c>
      <c r="V113" s="22" t="n">
        <v>2311.41716025641</v>
      </c>
      <c r="W113" s="23" t="n">
        <v>291</v>
      </c>
      <c r="X113" s="24" t="n">
        <v>0.8083333333333333</v>
      </c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</row>
    <row r="114" ht="16.5" customFormat="1" customHeight="1" s="25">
      <c r="A114" s="16" t="n">
        <v>23080760</v>
      </c>
      <c r="B114" s="17" t="inlineStr">
        <is>
          <t>PM</t>
        </is>
      </c>
      <c r="C114" s="17" t="inlineStr">
        <is>
          <t>San Roque</t>
        </is>
      </c>
      <c r="D114" s="17" t="inlineStr">
        <is>
          <t>San Roque</t>
        </is>
      </c>
      <c r="E114" s="17" t="inlineStr">
        <is>
          <t>Antioquia</t>
        </is>
      </c>
      <c r="F114" s="17" t="n">
        <v>1</v>
      </c>
      <c r="G114" s="17" t="n">
        <v>1435</v>
      </c>
      <c r="H114" s="18" t="n">
        <v>-75.017</v>
      </c>
      <c r="I114" s="19" t="n">
        <v>6.4875</v>
      </c>
      <c r="J114" s="20" t="n">
        <v>121.73</v>
      </c>
      <c r="K114" s="21" t="n">
        <v>156.1833333333333</v>
      </c>
      <c r="L114" s="21" t="n">
        <v>306.9035714285715</v>
      </c>
      <c r="M114" s="21" t="n">
        <v>429.2689655172413</v>
      </c>
      <c r="N114" s="21" t="n">
        <v>494.8</v>
      </c>
      <c r="O114" s="21" t="n">
        <v>351.2275862068965</v>
      </c>
      <c r="P114" s="21" t="n">
        <v>300.9166666666667</v>
      </c>
      <c r="Q114" s="21" t="n">
        <v>335.2827586206896</v>
      </c>
      <c r="R114" s="21" t="n">
        <v>434.7206896551725</v>
      </c>
      <c r="S114" s="21" t="n">
        <v>457.325</v>
      </c>
      <c r="T114" s="21" t="n">
        <v>367.8344827586207</v>
      </c>
      <c r="U114" s="21" t="n">
        <v>196.0344827586207</v>
      </c>
      <c r="V114" s="22" t="n">
        <v>3952.227536945813</v>
      </c>
      <c r="W114" s="23" t="n">
        <v>347</v>
      </c>
      <c r="X114" s="24" t="n">
        <v>0.9638888888888889</v>
      </c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</row>
    <row r="115" ht="16.5" customFormat="1" customHeight="1" s="25">
      <c r="A115" s="16" t="n">
        <v>23085160</v>
      </c>
      <c r="B115" s="17" t="inlineStr">
        <is>
          <t>CO</t>
        </is>
      </c>
      <c r="C115" s="17" t="inlineStr">
        <is>
          <t>Corrientes</t>
        </is>
      </c>
      <c r="D115" s="17" t="inlineStr">
        <is>
          <t>San Vicente</t>
        </is>
      </c>
      <c r="E115" s="17" t="inlineStr">
        <is>
          <t>Antioquia</t>
        </is>
      </c>
      <c r="F115" s="17" t="n">
        <v>1</v>
      </c>
      <c r="G115" s="17" t="n">
        <v>1965</v>
      </c>
      <c r="H115" s="18" t="n">
        <v>-75.25355556000001</v>
      </c>
      <c r="I115" s="19" t="n">
        <v>6.31194444</v>
      </c>
      <c r="J115" s="20" t="n">
        <v>86.02500000000002</v>
      </c>
      <c r="K115" s="21" t="n">
        <v>132.225</v>
      </c>
      <c r="L115" s="21" t="n">
        <v>197.0461538461538</v>
      </c>
      <c r="M115" s="21" t="n">
        <v>261.8948161403339</v>
      </c>
      <c r="N115" s="21" t="n">
        <v>326.8384615384616</v>
      </c>
      <c r="O115" s="21" t="n">
        <v>270.8467831134796</v>
      </c>
      <c r="P115" s="21" t="n">
        <v>270.215059018135</v>
      </c>
      <c r="Q115" s="21" t="n">
        <v>253.568</v>
      </c>
      <c r="R115" s="21" t="n">
        <v>285.9141614635785</v>
      </c>
      <c r="S115" s="21" t="n">
        <v>303.5125</v>
      </c>
      <c r="T115" s="21" t="n">
        <v>240.7625</v>
      </c>
      <c r="U115" s="21" t="n">
        <v>129.1291666666667</v>
      </c>
      <c r="V115" s="22" t="n">
        <v>2757.977601786809</v>
      </c>
      <c r="W115" s="23" t="n">
        <v>297</v>
      </c>
      <c r="X115" s="24" t="n">
        <v>0.825</v>
      </c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</row>
    <row r="116" ht="16.5" customFormat="1" customHeight="1" s="25">
      <c r="A116" s="16" t="n">
        <v>26210130</v>
      </c>
      <c r="B116" s="17" t="inlineStr">
        <is>
          <t>PM</t>
        </is>
      </c>
      <c r="C116" s="17" t="inlineStr">
        <is>
          <t>Guasabra</t>
        </is>
      </c>
      <c r="D116" s="17" t="inlineStr">
        <is>
          <t>Santa Fe de Antioquia</t>
        </is>
      </c>
      <c r="E116" s="17" t="inlineStr">
        <is>
          <t>Antioquia</t>
        </is>
      </c>
      <c r="F116" s="17" t="n">
        <v>1</v>
      </c>
      <c r="G116" s="17" t="n">
        <v>1800</v>
      </c>
      <c r="H116" s="18" t="n">
        <v>-75.95583332999999</v>
      </c>
      <c r="I116" s="19" t="n">
        <v>6.50333333</v>
      </c>
      <c r="J116" s="20" t="n">
        <v>47.56666666666667</v>
      </c>
      <c r="K116" s="21" t="n">
        <v>58.9</v>
      </c>
      <c r="L116" s="21" t="n">
        <v>99.09999999999999</v>
      </c>
      <c r="M116" s="21" t="n">
        <v>167.3333333333333</v>
      </c>
      <c r="N116" s="21" t="n">
        <v>212.9137931034483</v>
      </c>
      <c r="O116" s="21" t="n">
        <v>155.7535714285714</v>
      </c>
      <c r="P116" s="21" t="n">
        <v>119.0666666666667</v>
      </c>
      <c r="Q116" s="21" t="n">
        <v>128.8571428571429</v>
      </c>
      <c r="R116" s="21" t="n">
        <v>153.4827586206897</v>
      </c>
      <c r="S116" s="21" t="n">
        <v>208.62</v>
      </c>
      <c r="T116" s="21" t="n">
        <v>190</v>
      </c>
      <c r="U116" s="21" t="n">
        <v>94.3</v>
      </c>
      <c r="V116" s="22" t="n">
        <v>1635.893932676519</v>
      </c>
      <c r="W116" s="23" t="n">
        <v>352</v>
      </c>
      <c r="X116" s="24" t="n">
        <v>0.9777777777777777</v>
      </c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</row>
    <row r="117" ht="16.5" customFormat="1" customHeight="1" s="25">
      <c r="A117" s="16" t="n">
        <v>26225030</v>
      </c>
      <c r="B117" s="17" t="inlineStr">
        <is>
          <t>AM</t>
        </is>
      </c>
      <c r="C117" s="17" t="inlineStr">
        <is>
          <t xml:space="preserve">Hacienda Cotove </t>
        </is>
      </c>
      <c r="D117" s="17" t="inlineStr">
        <is>
          <t>Santa Fe de Antioquia</t>
        </is>
      </c>
      <c r="E117" s="17" t="inlineStr">
        <is>
          <t>Antioquia</t>
        </is>
      </c>
      <c r="F117" s="17" t="n">
        <v>1</v>
      </c>
      <c r="G117" s="17" t="n">
        <v>534</v>
      </c>
      <c r="H117" s="18" t="n">
        <v>-75.82733332999999</v>
      </c>
      <c r="I117" s="19" t="n">
        <v>6.53391667</v>
      </c>
      <c r="J117" s="20" t="n">
        <v>20.99348619430873</v>
      </c>
      <c r="K117" s="21" t="n">
        <v>33.83750000000001</v>
      </c>
      <c r="L117" s="21" t="n">
        <v>55.48964323898156</v>
      </c>
      <c r="M117" s="21" t="n">
        <v>94.60232153510269</v>
      </c>
      <c r="N117" s="21" t="n">
        <v>137.5752748589753</v>
      </c>
      <c r="O117" s="21" t="n">
        <v>111.5885721207184</v>
      </c>
      <c r="P117" s="21" t="n">
        <v>89.12767187158245</v>
      </c>
      <c r="Q117" s="21" t="n">
        <v>104.839149870504</v>
      </c>
      <c r="R117" s="21" t="n">
        <v>122.253423371</v>
      </c>
      <c r="S117" s="21" t="n">
        <v>137.87239962449</v>
      </c>
      <c r="T117" s="21" t="n">
        <v>99.54951012835697</v>
      </c>
      <c r="U117" s="21" t="n">
        <v>50.13983514979481</v>
      </c>
      <c r="V117" s="22" t="n">
        <v>1057.868787963815</v>
      </c>
      <c r="W117" s="23" t="n">
        <v>288</v>
      </c>
      <c r="X117" s="24" t="n">
        <v>0.8</v>
      </c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</row>
    <row r="118" ht="16.5" customFormat="1" customHeight="1" s="25">
      <c r="A118" s="16" t="n">
        <v>27015110</v>
      </c>
      <c r="B118" s="17" t="inlineStr">
        <is>
          <t>CO</t>
        </is>
      </c>
      <c r="C118" s="17" t="inlineStr">
        <is>
          <t>Aragón</t>
        </is>
      </c>
      <c r="D118" s="17" t="inlineStr">
        <is>
          <t>Santa Rosa de Osos</t>
        </is>
      </c>
      <c r="E118" s="17" t="inlineStr">
        <is>
          <t>Antioquia</t>
        </is>
      </c>
      <c r="F118" s="17" t="n">
        <v>1</v>
      </c>
      <c r="G118" s="17" t="n">
        <v>2652</v>
      </c>
      <c r="H118" s="18" t="n">
        <v>-75.55571917</v>
      </c>
      <c r="I118" s="19" t="n">
        <v>6.78006389</v>
      </c>
      <c r="J118" s="20" t="n">
        <v>48.2</v>
      </c>
      <c r="K118" s="21" t="n">
        <v>79.444</v>
      </c>
      <c r="L118" s="21" t="n">
        <v>140.9</v>
      </c>
      <c r="M118" s="21" t="n">
        <v>200.536</v>
      </c>
      <c r="N118" s="21" t="n">
        <v>232.7346153846154</v>
      </c>
      <c r="O118" s="21" t="n">
        <v>169.7208333333334</v>
      </c>
      <c r="P118" s="21" t="n">
        <v>162.2583333333333</v>
      </c>
      <c r="Q118" s="21" t="n">
        <v>163.76</v>
      </c>
      <c r="R118" s="21" t="n">
        <v>175.7749337832217</v>
      </c>
      <c r="S118" s="21" t="n">
        <v>220.9139651950417</v>
      </c>
      <c r="T118" s="21" t="n">
        <v>208.3041666666666</v>
      </c>
      <c r="U118" s="21" t="n">
        <v>103.5166666666667</v>
      </c>
      <c r="V118" s="22" t="n">
        <v>1906.063514362879</v>
      </c>
      <c r="W118" s="23" t="n">
        <v>294</v>
      </c>
      <c r="X118" s="24" t="n">
        <v>0.8166666666666667</v>
      </c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</row>
    <row r="119" ht="16.5" customFormat="1" customHeight="1" s="25">
      <c r="A119" s="16" t="n">
        <v>27010880</v>
      </c>
      <c r="B119" s="17" t="inlineStr">
        <is>
          <t>PM</t>
        </is>
      </c>
      <c r="C119" s="17" t="inlineStr">
        <is>
          <t>Montañitas</t>
        </is>
      </c>
      <c r="D119" s="17" t="inlineStr">
        <is>
          <t>Santa Rosa de Osos</t>
        </is>
      </c>
      <c r="E119" s="17" t="inlineStr">
        <is>
          <t>Antioquia</t>
        </is>
      </c>
      <c r="F119" s="17" t="n">
        <v>1</v>
      </c>
      <c r="G119" s="17" t="n">
        <v>2630</v>
      </c>
      <c r="H119" s="18" t="n">
        <v>-75.39222222000001</v>
      </c>
      <c r="I119" s="19" t="n">
        <v>6.70286111</v>
      </c>
      <c r="J119" s="20" t="n">
        <v>48.3448275862069</v>
      </c>
      <c r="K119" s="21" t="n">
        <v>80.7</v>
      </c>
      <c r="L119" s="21" t="n">
        <v>134.4666666666667</v>
      </c>
      <c r="M119" s="21" t="n">
        <v>232.2533333333334</v>
      </c>
      <c r="N119" s="21" t="n">
        <v>297.85</v>
      </c>
      <c r="O119" s="21" t="n">
        <v>239.6666666666667</v>
      </c>
      <c r="P119" s="21" t="n">
        <v>242.51</v>
      </c>
      <c r="Q119" s="21" t="n">
        <v>229.9666666666667</v>
      </c>
      <c r="R119" s="21" t="n">
        <v>227.25</v>
      </c>
      <c r="S119" s="21" t="n">
        <v>232.9689655172414</v>
      </c>
      <c r="T119" s="21" t="n">
        <v>159.1166666666667</v>
      </c>
      <c r="U119" s="21" t="n">
        <v>84.61379310344829</v>
      </c>
      <c r="V119" s="22" t="n">
        <v>2209.707586206897</v>
      </c>
      <c r="W119" s="23" t="n">
        <v>357</v>
      </c>
      <c r="X119" s="24" t="n">
        <v>0.9916666666666667</v>
      </c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</row>
    <row r="120" ht="16.5" customFormat="1" customHeight="1" s="25">
      <c r="A120" s="16" t="n">
        <v>27010840</v>
      </c>
      <c r="B120" s="17" t="inlineStr">
        <is>
          <t>PM</t>
        </is>
      </c>
      <c r="C120" s="17" t="inlineStr">
        <is>
          <t>San Pablo</t>
        </is>
      </c>
      <c r="D120" s="17" t="inlineStr">
        <is>
          <t>Santa Rosa de Osos</t>
        </is>
      </c>
      <c r="E120" s="17" t="inlineStr">
        <is>
          <t>Antioquia</t>
        </is>
      </c>
      <c r="F120" s="17" t="n">
        <v>1</v>
      </c>
      <c r="G120" s="17" t="n">
        <v>1900</v>
      </c>
      <c r="H120" s="18" t="n">
        <v>-75.24652777999999</v>
      </c>
      <c r="I120" s="19" t="n">
        <v>6.602</v>
      </c>
      <c r="J120" s="20" t="n">
        <v>68.82758620689656</v>
      </c>
      <c r="K120" s="21" t="n">
        <v>104.0533333333333</v>
      </c>
      <c r="L120" s="21" t="n">
        <v>171.3214285714286</v>
      </c>
      <c r="M120" s="21" t="n">
        <v>334.8275862068966</v>
      </c>
      <c r="N120" s="21" t="n">
        <v>436.0166666666667</v>
      </c>
      <c r="O120" s="21" t="n">
        <v>315.7</v>
      </c>
      <c r="P120" s="21" t="n">
        <v>327.4137931034483</v>
      </c>
      <c r="Q120" s="21" t="n">
        <v>316.1666666666667</v>
      </c>
      <c r="R120" s="21" t="n">
        <v>354.43</v>
      </c>
      <c r="S120" s="21" t="n">
        <v>338.5857142857143</v>
      </c>
      <c r="T120" s="21" t="n">
        <v>219.5</v>
      </c>
      <c r="U120" s="21" t="n">
        <v>112.55</v>
      </c>
      <c r="V120" s="22" t="n">
        <v>3099.392775041051</v>
      </c>
      <c r="W120" s="23" t="n">
        <v>353</v>
      </c>
      <c r="X120" s="24" t="n">
        <v>0.9805555555555555</v>
      </c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</row>
    <row r="121" ht="16.5" customFormat="1" customHeight="1" s="25">
      <c r="A121" s="16" t="n">
        <v>27015190</v>
      </c>
      <c r="B121" s="17" t="inlineStr">
        <is>
          <t>CO</t>
        </is>
      </c>
      <c r="C121" s="17" t="inlineStr">
        <is>
          <t>Guayabito</t>
        </is>
      </c>
      <c r="D121" s="17" t="inlineStr">
        <is>
          <t>Santo Domingo</t>
        </is>
      </c>
      <c r="E121" s="17" t="inlineStr">
        <is>
          <t>Antioquia</t>
        </is>
      </c>
      <c r="F121" s="17" t="n">
        <v>1</v>
      </c>
      <c r="G121" s="17" t="n">
        <v>1440</v>
      </c>
      <c r="H121" s="18" t="n">
        <v>-75.14675</v>
      </c>
      <c r="I121" s="19" t="n">
        <v>6.54038889</v>
      </c>
      <c r="J121" s="20" t="n">
        <v>109.8535714285714</v>
      </c>
      <c r="K121" s="21" t="n">
        <v>157.875</v>
      </c>
      <c r="L121" s="21" t="n">
        <v>258.9142857142857</v>
      </c>
      <c r="M121" s="21" t="n">
        <v>412.0185185185185</v>
      </c>
      <c r="N121" s="21" t="n">
        <v>510.403448275862</v>
      </c>
      <c r="O121" s="21" t="n">
        <v>352.7413793103448</v>
      </c>
      <c r="P121" s="21" t="n">
        <v>338.4444444444445</v>
      </c>
      <c r="Q121" s="21" t="n">
        <v>402.0444444444445</v>
      </c>
      <c r="R121" s="21" t="n">
        <v>424.5310344827586</v>
      </c>
      <c r="S121" s="21" t="n">
        <v>417.0586206896551</v>
      </c>
      <c r="T121" s="21" t="n">
        <v>319.1791666666666</v>
      </c>
      <c r="U121" s="21" t="n">
        <v>182.1620689655172</v>
      </c>
      <c r="V121" s="22" t="n">
        <v>3885.225982941069</v>
      </c>
      <c r="W121" s="23" t="n">
        <v>334</v>
      </c>
      <c r="X121" s="24" t="n">
        <v>0.9277777777777778</v>
      </c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</row>
    <row r="122" ht="16.5" customFormat="1" customHeight="1" s="25">
      <c r="A122" s="16" t="n">
        <v>23080390</v>
      </c>
      <c r="B122" s="17" t="inlineStr">
        <is>
          <t>PG</t>
        </is>
      </c>
      <c r="C122" s="17" t="inlineStr">
        <is>
          <t>Santo Domingo</t>
        </is>
      </c>
      <c r="D122" s="17" t="inlineStr">
        <is>
          <t>Santo Domingo</t>
        </is>
      </c>
      <c r="E122" s="17" t="inlineStr">
        <is>
          <t>Antioquia</t>
        </is>
      </c>
      <c r="F122" s="17" t="n">
        <v>1</v>
      </c>
      <c r="G122" s="17" t="n">
        <v>2100</v>
      </c>
      <c r="H122" s="18" t="n">
        <v>-75.16380556</v>
      </c>
      <c r="I122" s="19" t="n">
        <v>6.46830556</v>
      </c>
      <c r="J122" s="20" t="n">
        <v>105.4071428571428</v>
      </c>
      <c r="K122" s="21" t="n">
        <v>129.8444444444445</v>
      </c>
      <c r="L122" s="21" t="n">
        <v>246.3964285714286</v>
      </c>
      <c r="M122" s="21" t="n">
        <v>345.4296296296296</v>
      </c>
      <c r="N122" s="21" t="n">
        <v>441.7785714285714</v>
      </c>
      <c r="O122" s="21" t="n">
        <v>343.5448275862068</v>
      </c>
      <c r="P122" s="21" t="n">
        <v>312.3206896551724</v>
      </c>
      <c r="Q122" s="21" t="n">
        <v>364.5758620689654</v>
      </c>
      <c r="R122" s="21" t="n">
        <v>359.8703703703704</v>
      </c>
      <c r="S122" s="21" t="n">
        <v>376.9933333333332</v>
      </c>
      <c r="T122" s="21" t="n">
        <v>290.9896551724138</v>
      </c>
      <c r="U122" s="21" t="n">
        <v>143.4185185185185</v>
      </c>
      <c r="V122" s="22" t="n">
        <v>3460.569473636197</v>
      </c>
      <c r="W122" s="23" t="n">
        <v>338</v>
      </c>
      <c r="X122" s="24" t="n">
        <v>0.9388888888888889</v>
      </c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</row>
    <row r="123" ht="16.5" customFormat="1" customHeight="1" s="25">
      <c r="A123" s="16" t="n">
        <v>23080920</v>
      </c>
      <c r="B123" s="17" t="inlineStr">
        <is>
          <t>PM</t>
        </is>
      </c>
      <c r="C123" s="17" t="inlineStr">
        <is>
          <t>Santuario</t>
        </is>
      </c>
      <c r="D123" s="17" t="inlineStr">
        <is>
          <t xml:space="preserve">Santuario </t>
        </is>
      </c>
      <c r="E123" s="17" t="inlineStr">
        <is>
          <t>Antioquia</t>
        </is>
      </c>
      <c r="F123" s="17" t="n">
        <v>1</v>
      </c>
      <c r="G123" s="17" t="n">
        <v>2138</v>
      </c>
      <c r="H123" s="18" t="n">
        <v>-75.274</v>
      </c>
      <c r="I123" s="19" t="n">
        <v>6.13388</v>
      </c>
      <c r="J123" s="20" t="n">
        <v>82.94285714285716</v>
      </c>
      <c r="K123" s="21" t="n">
        <v>103.6333333333333</v>
      </c>
      <c r="L123" s="21" t="n">
        <v>178.7607142857143</v>
      </c>
      <c r="M123" s="21" t="n">
        <v>233.0192307692308</v>
      </c>
      <c r="N123" s="21" t="n">
        <v>317.1962962962963</v>
      </c>
      <c r="O123" s="21" t="n">
        <v>251.9923076923077</v>
      </c>
      <c r="P123" s="21" t="n">
        <v>224.2714285714286</v>
      </c>
      <c r="Q123" s="21" t="n">
        <v>244.5259259259259</v>
      </c>
      <c r="R123" s="21" t="n">
        <v>286.9038461538461</v>
      </c>
      <c r="S123" s="21" t="n">
        <v>266.95</v>
      </c>
      <c r="T123" s="21" t="n">
        <v>209.7296296296296</v>
      </c>
      <c r="U123" s="21" t="n">
        <v>146.2857142857143</v>
      </c>
      <c r="V123" s="22" t="n">
        <v>2546.211284086284</v>
      </c>
      <c r="W123" s="23" t="n">
        <v>326</v>
      </c>
      <c r="X123" s="24" t="n">
        <v>0.9055555555555556</v>
      </c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</row>
    <row r="124" ht="16.5" customFormat="1" customHeight="1" s="25">
      <c r="A124" s="16" t="n">
        <v>27030140</v>
      </c>
      <c r="B124" s="17" t="inlineStr">
        <is>
          <t>PM</t>
        </is>
      </c>
      <c r="C124" s="17" t="inlineStr">
        <is>
          <t>La Palma de Coco</t>
        </is>
      </c>
      <c r="D124" s="17" t="inlineStr">
        <is>
          <t>Segovia</t>
        </is>
      </c>
      <c r="E124" s="17" t="inlineStr">
        <is>
          <t>Antioquia</t>
        </is>
      </c>
      <c r="F124" s="17" t="n">
        <v>1</v>
      </c>
      <c r="G124" s="17" t="n">
        <v>100</v>
      </c>
      <c r="H124" s="18" t="n">
        <v>-74.80794444</v>
      </c>
      <c r="I124" s="19" t="n">
        <v>7.23611111</v>
      </c>
      <c r="J124" s="20" t="n">
        <v>93.47</v>
      </c>
      <c r="K124" s="21" t="n">
        <v>88.56666666666666</v>
      </c>
      <c r="L124" s="21" t="n">
        <v>182.6214285714286</v>
      </c>
      <c r="M124" s="21" t="n">
        <v>341.7586206896552</v>
      </c>
      <c r="N124" s="21" t="n">
        <v>440.69</v>
      </c>
      <c r="O124" s="21" t="n">
        <v>368.4925925925926</v>
      </c>
      <c r="P124" s="21" t="n">
        <v>392.2</v>
      </c>
      <c r="Q124" s="21" t="n">
        <v>421.7</v>
      </c>
      <c r="R124" s="21" t="n">
        <v>420.0620689655172</v>
      </c>
      <c r="S124" s="21" t="n">
        <v>462.9310344827586</v>
      </c>
      <c r="T124" s="21" t="n">
        <v>397.3275862068966</v>
      </c>
      <c r="U124" s="21" t="n">
        <v>255.1785714285714</v>
      </c>
      <c r="V124" s="22" t="n">
        <v>3864.998569604087</v>
      </c>
      <c r="W124" s="23" t="n">
        <v>349</v>
      </c>
      <c r="X124" s="24" t="n">
        <v>0.9694444444444444</v>
      </c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</row>
    <row r="125" ht="16.5" customFormat="1" customHeight="1" s="25">
      <c r="A125" s="16" t="n">
        <v>27011100</v>
      </c>
      <c r="B125" s="17" t="inlineStr">
        <is>
          <t>PM</t>
        </is>
      </c>
      <c r="C125" s="17" t="inlineStr">
        <is>
          <t>Las Brisas</t>
        </is>
      </c>
      <c r="D125" s="17" t="inlineStr">
        <is>
          <t>Segovia</t>
        </is>
      </c>
      <c r="E125" s="17" t="inlineStr">
        <is>
          <t>Antioquia</t>
        </is>
      </c>
      <c r="F125" s="17" t="n">
        <v>1</v>
      </c>
      <c r="G125" s="17" t="n">
        <v>600</v>
      </c>
      <c r="H125" s="18" t="n">
        <v>-74.82183332999999</v>
      </c>
      <c r="I125" s="19" t="n">
        <v>7.15880556</v>
      </c>
      <c r="J125" s="20" t="n">
        <v>88.50384615384615</v>
      </c>
      <c r="K125" s="21" t="n">
        <v>80.75</v>
      </c>
      <c r="L125" s="21" t="n">
        <v>154.1666666666667</v>
      </c>
      <c r="M125" s="21" t="n">
        <v>345.7777777777778</v>
      </c>
      <c r="N125" s="21" t="n">
        <v>476.0718976656596</v>
      </c>
      <c r="O125" s="21" t="n">
        <v>389.9166666666667</v>
      </c>
      <c r="P125" s="21" t="n">
        <v>417.6440469225248</v>
      </c>
      <c r="Q125" s="21" t="n">
        <v>411.625</v>
      </c>
      <c r="R125" s="21" t="n">
        <v>396.6399311820666</v>
      </c>
      <c r="S125" s="21" t="n">
        <v>453.3004355716705</v>
      </c>
      <c r="T125" s="21" t="n">
        <v>399.5039683979167</v>
      </c>
      <c r="U125" s="21" t="n">
        <v>229.0833333333333</v>
      </c>
      <c r="V125" s="22" t="n">
        <v>3842.983570338129</v>
      </c>
      <c r="W125" s="23" t="n">
        <v>294</v>
      </c>
      <c r="X125" s="24" t="n">
        <v>0.8166666666666667</v>
      </c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</row>
    <row r="126" ht="16.5" customFormat="1" customHeight="1" s="25">
      <c r="A126" s="16" t="n">
        <v>23070010</v>
      </c>
      <c r="B126" s="17" t="inlineStr">
        <is>
          <t>PM</t>
        </is>
      </c>
      <c r="C126" s="17" t="inlineStr">
        <is>
          <t>Claro de Luna</t>
        </is>
      </c>
      <c r="D126" s="17" t="inlineStr">
        <is>
          <t>Sonsón</t>
        </is>
      </c>
      <c r="E126" s="17" t="inlineStr">
        <is>
          <t>Antioquia</t>
        </is>
      </c>
      <c r="F126" s="17" t="n">
        <v>10</v>
      </c>
      <c r="G126" s="17" t="n">
        <v>3347</v>
      </c>
      <c r="H126" s="18" t="n">
        <v>-74.76202778</v>
      </c>
      <c r="I126" s="19" t="n">
        <v>5.86141667</v>
      </c>
      <c r="J126" s="20" t="n">
        <v>92.74074074074075</v>
      </c>
      <c r="K126" s="21" t="n">
        <v>122.3259259259259</v>
      </c>
      <c r="L126" s="21" t="n">
        <v>257.2275862068965</v>
      </c>
      <c r="M126" s="21" t="n">
        <v>367.9074074074074</v>
      </c>
      <c r="N126" s="21" t="n">
        <v>300.825</v>
      </c>
      <c r="O126" s="21" t="n">
        <v>227.6296296296296</v>
      </c>
      <c r="P126" s="21" t="n">
        <v>180.8846153846154</v>
      </c>
      <c r="Q126" s="21" t="n">
        <v>209.9655172413793</v>
      </c>
      <c r="R126" s="21" t="n">
        <v>300.4827586206897</v>
      </c>
      <c r="S126" s="21" t="n">
        <v>347.0333333333334</v>
      </c>
      <c r="T126" s="21" t="n">
        <v>318.0344827586207</v>
      </c>
      <c r="U126" s="21" t="n">
        <v>175.5172413793103</v>
      </c>
      <c r="V126" s="22" t="n">
        <v>2900.574238628549</v>
      </c>
      <c r="W126" s="23" t="n">
        <v>337</v>
      </c>
      <c r="X126" s="24" t="n">
        <v>0.9361111111111111</v>
      </c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</row>
    <row r="127" ht="16.5" customFormat="1" customHeight="1" s="25">
      <c r="A127" s="16" t="n">
        <v>23070020</v>
      </c>
      <c r="B127" s="17" t="inlineStr">
        <is>
          <t>PG</t>
        </is>
      </c>
      <c r="C127" s="17" t="inlineStr">
        <is>
          <t>Rio Claro</t>
        </is>
      </c>
      <c r="D127" s="17" t="inlineStr">
        <is>
          <t>Sonsón</t>
        </is>
      </c>
      <c r="E127" s="17" t="inlineStr">
        <is>
          <t>Antioquia</t>
        </is>
      </c>
      <c r="F127" s="17" t="n">
        <v>1</v>
      </c>
      <c r="G127" s="17" t="n">
        <v>449</v>
      </c>
      <c r="H127" s="18" t="n">
        <v>-74.84836111</v>
      </c>
      <c r="I127" s="19" t="n">
        <v>5.85552778</v>
      </c>
      <c r="J127" s="20" t="n">
        <v>148.0416666666667</v>
      </c>
      <c r="K127" s="21" t="n">
        <v>175.6785714285714</v>
      </c>
      <c r="L127" s="21" t="n">
        <v>324.1555555555556</v>
      </c>
      <c r="M127" s="21" t="n">
        <v>421.8071428571428</v>
      </c>
      <c r="N127" s="21" t="n">
        <v>441.3642857142858</v>
      </c>
      <c r="O127" s="21" t="n">
        <v>262.951724137931</v>
      </c>
      <c r="P127" s="21" t="n">
        <v>196.1357142857143</v>
      </c>
      <c r="Q127" s="21" t="n">
        <v>285.8724137931035</v>
      </c>
      <c r="R127" s="21" t="n">
        <v>375.1142857142857</v>
      </c>
      <c r="S127" s="21" t="n">
        <v>495.7499999999999</v>
      </c>
      <c r="T127" s="21" t="n">
        <v>433.7416666666666</v>
      </c>
      <c r="U127" s="21" t="n">
        <v>312.3083333333333</v>
      </c>
      <c r="V127" s="22" t="n">
        <v>3872.921360153257</v>
      </c>
      <c r="W127" s="23" t="n">
        <v>323</v>
      </c>
      <c r="X127" s="24" t="n">
        <v>0.8972222222222223</v>
      </c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</row>
    <row r="128" ht="16.5" customFormat="1" customHeight="1" s="25">
      <c r="A128" s="16" t="n">
        <v>23050100</v>
      </c>
      <c r="B128" s="17" t="inlineStr">
        <is>
          <t>PM</t>
        </is>
      </c>
      <c r="C128" s="17" t="inlineStr">
        <is>
          <t>San Miguel</t>
        </is>
      </c>
      <c r="D128" s="17" t="inlineStr">
        <is>
          <t>Sonsón</t>
        </is>
      </c>
      <c r="E128" s="17" t="inlineStr">
        <is>
          <t>Antioquia</t>
        </is>
      </c>
      <c r="F128" s="17" t="n">
        <v>10</v>
      </c>
      <c r="G128" s="17" t="n">
        <v>1751</v>
      </c>
      <c r="H128" s="18" t="n">
        <v>-74.72608332999999</v>
      </c>
      <c r="I128" s="19" t="n">
        <v>5.73075</v>
      </c>
      <c r="J128" s="20" t="n">
        <v>104.6615384615385</v>
      </c>
      <c r="K128" s="21" t="n">
        <v>113.4555555555556</v>
      </c>
      <c r="L128" s="21" t="n">
        <v>265.9379310344827</v>
      </c>
      <c r="M128" s="21" t="n">
        <v>314.9896551724137</v>
      </c>
      <c r="N128" s="21" t="n">
        <v>308.5137931034483</v>
      </c>
      <c r="O128" s="21" t="n">
        <v>152.2206896551724</v>
      </c>
      <c r="P128" s="21" t="n">
        <v>133.7586206896551</v>
      </c>
      <c r="Q128" s="21" t="n">
        <v>182.7896551724138</v>
      </c>
      <c r="R128" s="21" t="n">
        <v>242.9241379310346</v>
      </c>
      <c r="S128" s="21" t="n">
        <v>360.3206896551724</v>
      </c>
      <c r="T128" s="21" t="n">
        <v>275.9103448275862</v>
      </c>
      <c r="U128" s="21" t="n">
        <v>178.216</v>
      </c>
      <c r="V128" s="22" t="n">
        <v>2633.698611258473</v>
      </c>
      <c r="W128" s="23" t="n">
        <v>339</v>
      </c>
      <c r="X128" s="24" t="n">
        <v>0.9416666666666667</v>
      </c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</row>
    <row r="129" ht="16.5" customFormat="1" customHeight="1" s="25">
      <c r="A129" s="16" t="n">
        <v>26180180</v>
      </c>
      <c r="B129" s="17" t="inlineStr">
        <is>
          <t>PG</t>
        </is>
      </c>
      <c r="C129" s="17" t="inlineStr">
        <is>
          <t>Sonson</t>
        </is>
      </c>
      <c r="D129" s="17" t="inlineStr">
        <is>
          <t>Sonsón</t>
        </is>
      </c>
      <c r="E129" s="17" t="inlineStr">
        <is>
          <t>Antioquia</t>
        </is>
      </c>
      <c r="F129" s="17" t="n">
        <v>1</v>
      </c>
      <c r="G129" s="17" t="n">
        <v>2180</v>
      </c>
      <c r="H129" s="18" t="n">
        <v>-75.2945</v>
      </c>
      <c r="I129" s="19" t="n">
        <v>5.71525</v>
      </c>
      <c r="J129" s="20" t="n">
        <v>101.5689655172414</v>
      </c>
      <c r="K129" s="21" t="n">
        <v>130.06</v>
      </c>
      <c r="L129" s="21" t="n">
        <v>192.5133333333333</v>
      </c>
      <c r="M129" s="21" t="n">
        <v>239.1275862068965</v>
      </c>
      <c r="N129" s="21" t="n">
        <v>274.2931034482758</v>
      </c>
      <c r="O129" s="21" t="n">
        <v>180.0866666666666</v>
      </c>
      <c r="P129" s="21" t="n">
        <v>183.9724137931034</v>
      </c>
      <c r="Q129" s="21" t="n">
        <v>168.9310344827586</v>
      </c>
      <c r="R129" s="21" t="n">
        <v>250.19</v>
      </c>
      <c r="S129" s="21" t="n">
        <v>279.4933333333334</v>
      </c>
      <c r="T129" s="21" t="n">
        <v>229.8586206896552</v>
      </c>
      <c r="U129" s="21" t="n">
        <v>144.1482758620689</v>
      </c>
      <c r="V129" s="22" t="n">
        <v>2374.243333333333</v>
      </c>
      <c r="W129" s="23" t="n">
        <v>353</v>
      </c>
      <c r="X129" s="24" t="n">
        <v>0.9805555555555555</v>
      </c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</row>
    <row r="130" ht="16.5" customFormat="1" customHeight="1" s="25">
      <c r="A130" s="16" t="n">
        <v>26175030</v>
      </c>
      <c r="B130" s="17" t="inlineStr">
        <is>
          <t>CP</t>
        </is>
      </c>
      <c r="C130" s="17" t="inlineStr">
        <is>
          <t xml:space="preserve">La Granja Nacional </t>
        </is>
      </c>
      <c r="D130" s="17" t="inlineStr">
        <is>
          <t>Támesis</t>
        </is>
      </c>
      <c r="E130" s="17" t="inlineStr">
        <is>
          <t>Antioquia</t>
        </is>
      </c>
      <c r="F130" s="17" t="n">
        <v>1</v>
      </c>
      <c r="G130" s="17" t="n">
        <v>1153</v>
      </c>
      <c r="H130" s="18" t="n">
        <v>-75.69091666999999</v>
      </c>
      <c r="I130" s="19" t="n">
        <v>5.71733333</v>
      </c>
      <c r="J130" s="20" t="n">
        <v>96.20333333333335</v>
      </c>
      <c r="K130" s="21" t="n">
        <v>102.4862068965517</v>
      </c>
      <c r="L130" s="21" t="n">
        <v>166.6</v>
      </c>
      <c r="M130" s="21" t="n">
        <v>235.34</v>
      </c>
      <c r="N130" s="21" t="n">
        <v>296.3566666666667</v>
      </c>
      <c r="O130" s="21" t="n">
        <v>205.9724137931034</v>
      </c>
      <c r="P130" s="21" t="n">
        <v>184.255172413793</v>
      </c>
      <c r="Q130" s="21" t="n">
        <v>191.2633333333333</v>
      </c>
      <c r="R130" s="21" t="n">
        <v>259.52</v>
      </c>
      <c r="S130" s="21" t="n">
        <v>304.1566666666667</v>
      </c>
      <c r="T130" s="21" t="n">
        <v>251.2555555555555</v>
      </c>
      <c r="U130" s="21" t="n">
        <v>189.4074074074074</v>
      </c>
      <c r="V130" s="22" t="n">
        <v>2482.816756066411</v>
      </c>
      <c r="W130" s="23" t="n">
        <v>351</v>
      </c>
      <c r="X130" s="24" t="n">
        <v>0.975</v>
      </c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</row>
    <row r="131" ht="16.5" customFormat="1" customHeight="1" s="25">
      <c r="A131" s="16" t="n">
        <v>26250110</v>
      </c>
      <c r="B131" s="17" t="inlineStr">
        <is>
          <t>PM</t>
        </is>
      </c>
      <c r="C131" s="17" t="inlineStr">
        <is>
          <t>Barro Blanco</t>
        </is>
      </c>
      <c r="D131" s="17" t="inlineStr">
        <is>
          <t>Tarazá</t>
        </is>
      </c>
      <c r="E131" s="17" t="inlineStr">
        <is>
          <t>Antioquia</t>
        </is>
      </c>
      <c r="F131" s="17" t="n">
        <v>1</v>
      </c>
      <c r="G131" s="17" t="n">
        <v>190</v>
      </c>
      <c r="H131" s="18" t="n">
        <v>-75.26438889000001</v>
      </c>
      <c r="I131" s="19" t="n">
        <v>7.47411111</v>
      </c>
      <c r="J131" s="20" t="n">
        <v>137.3103448275862</v>
      </c>
      <c r="K131" s="21" t="n">
        <v>104.25</v>
      </c>
      <c r="L131" s="21" t="n">
        <v>242.7241379310345</v>
      </c>
      <c r="M131" s="21" t="n">
        <v>488.8275862068966</v>
      </c>
      <c r="N131" s="21" t="n">
        <v>662.1344827586207</v>
      </c>
      <c r="O131" s="21" t="n">
        <v>601.8571428571429</v>
      </c>
      <c r="P131" s="21" t="n">
        <v>580.9310344827586</v>
      </c>
      <c r="Q131" s="21" t="n">
        <v>608.1666666666666</v>
      </c>
      <c r="R131" s="21" t="n">
        <v>604.3103448275862</v>
      </c>
      <c r="S131" s="21" t="n">
        <v>658.7241379310345</v>
      </c>
      <c r="T131" s="21" t="n">
        <v>592.1866666666666</v>
      </c>
      <c r="U131" s="21" t="n">
        <v>321.4</v>
      </c>
      <c r="V131" s="22" t="n">
        <v>5602.822545155993</v>
      </c>
      <c r="W131" s="23" t="n">
        <v>349</v>
      </c>
      <c r="X131" s="24" t="n">
        <v>0.9694444444444444</v>
      </c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</row>
    <row r="132" ht="16.5" customFormat="1" customHeight="1" s="25">
      <c r="A132" s="16" t="n">
        <v>26240170</v>
      </c>
      <c r="B132" s="17" t="inlineStr">
        <is>
          <t>PM</t>
        </is>
      </c>
      <c r="C132" s="17" t="inlineStr">
        <is>
          <t>Playalta</t>
        </is>
      </c>
      <c r="D132" s="17" t="inlineStr">
        <is>
          <t>Tarazá</t>
        </is>
      </c>
      <c r="E132" s="17" t="inlineStr">
        <is>
          <t>Antioquia</t>
        </is>
      </c>
      <c r="F132" s="17" t="n">
        <v>1</v>
      </c>
      <c r="G132" s="17" t="n">
        <v>175</v>
      </c>
      <c r="H132" s="18" t="n">
        <v>-75.44855556</v>
      </c>
      <c r="I132" s="19" t="n">
        <v>7.56255556</v>
      </c>
      <c r="J132" s="20" t="n">
        <v>86.44814814814815</v>
      </c>
      <c r="K132" s="21" t="n">
        <v>93.02962962962964</v>
      </c>
      <c r="L132" s="21" t="n">
        <v>186.0074074074074</v>
      </c>
      <c r="M132" s="21" t="n">
        <v>427.1076923076923</v>
      </c>
      <c r="N132" s="21" t="n">
        <v>568.5555555555555</v>
      </c>
      <c r="O132" s="21" t="n">
        <v>531.3037037037037</v>
      </c>
      <c r="P132" s="21" t="n">
        <v>491.7269230769231</v>
      </c>
      <c r="Q132" s="21" t="n">
        <v>566.2407407407408</v>
      </c>
      <c r="R132" s="21" t="n">
        <v>504.8692307692308</v>
      </c>
      <c r="S132" s="21" t="n">
        <v>514.7916666666666</v>
      </c>
      <c r="T132" s="21" t="n">
        <v>415.9615384615385</v>
      </c>
      <c r="U132" s="21" t="n">
        <v>250.6</v>
      </c>
      <c r="V132" s="22" t="n">
        <v>4636.642236467237</v>
      </c>
      <c r="W132" s="23" t="n">
        <v>317</v>
      </c>
      <c r="X132" s="24" t="n">
        <v>0.8805555555555555</v>
      </c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</row>
    <row r="133" ht="16.5" customFormat="1" customHeight="1" s="25">
      <c r="A133" s="16" t="n">
        <v>26200120</v>
      </c>
      <c r="B133" s="17" t="inlineStr">
        <is>
          <t>PM</t>
        </is>
      </c>
      <c r="C133" s="17" t="inlineStr">
        <is>
          <t>Otramina</t>
        </is>
      </c>
      <c r="D133" s="17" t="inlineStr">
        <is>
          <t>Titiribí</t>
        </is>
      </c>
      <c r="E133" s="17" t="inlineStr">
        <is>
          <t>Antioquia</t>
        </is>
      </c>
      <c r="F133" s="17" t="n">
        <v>1</v>
      </c>
      <c r="G133" s="17" t="n">
        <v>515</v>
      </c>
      <c r="H133" s="18" t="n">
        <v>-75.79458332999999</v>
      </c>
      <c r="I133" s="19" t="n">
        <v>6.07294444</v>
      </c>
      <c r="J133" s="20" t="n">
        <v>87.79310344827586</v>
      </c>
      <c r="K133" s="21" t="n">
        <v>104.5689655172414</v>
      </c>
      <c r="L133" s="21" t="n">
        <v>157.6066666666667</v>
      </c>
      <c r="M133" s="21" t="n">
        <v>215.0464285714285</v>
      </c>
      <c r="N133" s="21" t="n">
        <v>298.3068965517242</v>
      </c>
      <c r="O133" s="21" t="n">
        <v>208.1733333333333</v>
      </c>
      <c r="P133" s="21" t="n">
        <v>181.4133333333333</v>
      </c>
      <c r="Q133" s="21" t="n">
        <v>175.4857142857143</v>
      </c>
      <c r="R133" s="21" t="n">
        <v>243.5464285714286</v>
      </c>
      <c r="S133" s="21" t="n">
        <v>267.8310344827586</v>
      </c>
      <c r="T133" s="21" t="n">
        <v>266.4357142857143</v>
      </c>
      <c r="U133" s="21" t="n">
        <v>145.3551724137931</v>
      </c>
      <c r="V133" s="22" t="n">
        <v>2351.562791461412</v>
      </c>
      <c r="W133" s="23" t="n">
        <v>347</v>
      </c>
      <c r="X133" s="24" t="n">
        <v>0.9638888888888889</v>
      </c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</row>
    <row r="134" ht="16.5" customFormat="1" customHeight="1" s="25">
      <c r="A134" s="16" t="n">
        <v>26235030</v>
      </c>
      <c r="B134" s="17" t="inlineStr">
        <is>
          <t>CO</t>
        </is>
      </c>
      <c r="C134" s="17" t="inlineStr">
        <is>
          <t>Matanzas</t>
        </is>
      </c>
      <c r="D134" s="17" t="inlineStr">
        <is>
          <t xml:space="preserve">Toledo </t>
        </is>
      </c>
      <c r="E134" s="17" t="inlineStr">
        <is>
          <t>Antioquia</t>
        </is>
      </c>
      <c r="F134" s="17" t="n">
        <v>1</v>
      </c>
      <c r="G134" s="17" t="n">
        <v>569</v>
      </c>
      <c r="H134" s="18" t="n">
        <v>-75.66594443999999</v>
      </c>
      <c r="I134" s="19" t="n">
        <v>7.03583333</v>
      </c>
      <c r="J134" s="20" t="n">
        <v>21.66923076923077</v>
      </c>
      <c r="K134" s="21" t="n">
        <v>36.66153846153846</v>
      </c>
      <c r="L134" s="21" t="n">
        <v>69.27916666666665</v>
      </c>
      <c r="M134" s="21" t="n">
        <v>134.3333333333333</v>
      </c>
      <c r="N134" s="21" t="n">
        <v>208.62</v>
      </c>
      <c r="O134" s="21" t="n">
        <v>200.9791666666667</v>
      </c>
      <c r="P134" s="21" t="n">
        <v>204.704</v>
      </c>
      <c r="Q134" s="21" t="n">
        <v>200.4683797565599</v>
      </c>
      <c r="R134" s="21" t="n">
        <v>206.2833333333333</v>
      </c>
      <c r="S134" s="21" t="n">
        <v>195.5642332990965</v>
      </c>
      <c r="T134" s="21" t="n">
        <v>143.025</v>
      </c>
      <c r="U134" s="21" t="n">
        <v>57.624</v>
      </c>
      <c r="V134" s="22" t="n">
        <v>1679.211382286426</v>
      </c>
      <c r="W134" s="23" t="n">
        <v>295</v>
      </c>
      <c r="X134" s="24" t="n">
        <v>0.8194444444444444</v>
      </c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</row>
    <row r="135" ht="16.5" customFormat="1" customHeight="1" s="25">
      <c r="A135" s="16" t="n">
        <v>12010010</v>
      </c>
      <c r="B135" s="17" t="inlineStr">
        <is>
          <t>PM</t>
        </is>
      </c>
      <c r="C135" s="17" t="inlineStr">
        <is>
          <t xml:space="preserve">El Tormento </t>
        </is>
      </c>
      <c r="D135" s="17" t="inlineStr">
        <is>
          <t>Turbo</t>
        </is>
      </c>
      <c r="E135" s="17" t="inlineStr">
        <is>
          <t>Antioquia</t>
        </is>
      </c>
      <c r="F135" s="17" t="n">
        <v>1</v>
      </c>
      <c r="G135" s="17" t="n">
        <v>20</v>
      </c>
      <c r="H135" s="18" t="n">
        <v>-76.85527777999999</v>
      </c>
      <c r="I135" s="19" t="n">
        <v>7.76638889</v>
      </c>
      <c r="J135" s="20" t="n">
        <v>148.0307692307692</v>
      </c>
      <c r="K135" s="21" t="n">
        <v>119.5925925925926</v>
      </c>
      <c r="L135" s="21" t="n">
        <v>232.6551724137931</v>
      </c>
      <c r="M135" s="21" t="n">
        <v>391.0655172413793</v>
      </c>
      <c r="N135" s="21" t="n">
        <v>482.3857142857142</v>
      </c>
      <c r="O135" s="21" t="n">
        <v>465.8758620689655</v>
      </c>
      <c r="P135" s="21" t="n">
        <v>489.7107142857143</v>
      </c>
      <c r="Q135" s="21" t="n">
        <v>387.748</v>
      </c>
      <c r="R135" s="21" t="n">
        <v>383.0137931034483</v>
      </c>
      <c r="S135" s="21" t="n">
        <v>293.416</v>
      </c>
      <c r="T135" s="21" t="n">
        <v>350.6222222222222</v>
      </c>
      <c r="U135" s="21" t="n">
        <v>332.552</v>
      </c>
      <c r="V135" s="22" t="n">
        <v>4076.668357444599</v>
      </c>
      <c r="W135" s="23" t="n">
        <v>327</v>
      </c>
      <c r="X135" s="24" t="n">
        <v>0.9083333333333333</v>
      </c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</row>
    <row r="136" ht="16.5" customFormat="1" customHeight="1" s="25">
      <c r="A136" s="16" t="n">
        <v>12010100</v>
      </c>
      <c r="B136" s="17" t="inlineStr">
        <is>
          <t>PM</t>
        </is>
      </c>
      <c r="C136" s="17" t="inlineStr">
        <is>
          <t>Eupol</t>
        </is>
      </c>
      <c r="D136" s="17" t="inlineStr">
        <is>
          <t>Turbo</t>
        </is>
      </c>
      <c r="E136" s="17" t="inlineStr">
        <is>
          <t>Antioquia</t>
        </is>
      </c>
      <c r="F136" s="17" t="n">
        <v>1</v>
      </c>
      <c r="G136" s="17" t="n">
        <v>10</v>
      </c>
      <c r="H136" s="18" t="n">
        <v>-76.61738889</v>
      </c>
      <c r="I136" s="19" t="n">
        <v>7.94552778</v>
      </c>
      <c r="J136" s="20" t="n">
        <v>95.86666666666666</v>
      </c>
      <c r="K136" s="21" t="n">
        <v>53.58620689655172</v>
      </c>
      <c r="L136" s="21" t="n">
        <v>111.9642857142857</v>
      </c>
      <c r="M136" s="21" t="n">
        <v>258.6333333333333</v>
      </c>
      <c r="N136" s="21" t="n">
        <v>348.5034482758621</v>
      </c>
      <c r="O136" s="21" t="n">
        <v>248.85</v>
      </c>
      <c r="P136" s="21" t="n">
        <v>256.1379310344827</v>
      </c>
      <c r="Q136" s="21" t="n">
        <v>290.1785714285714</v>
      </c>
      <c r="R136" s="21" t="n">
        <v>264.2444444444445</v>
      </c>
      <c r="S136" s="21" t="n">
        <v>269.025</v>
      </c>
      <c r="T136" s="21" t="n">
        <v>264.0444444444444</v>
      </c>
      <c r="U136" s="21" t="n">
        <v>209.3448275862069</v>
      </c>
      <c r="V136" s="22" t="n">
        <v>2670.379159824849</v>
      </c>
      <c r="W136" s="23" t="n">
        <v>342</v>
      </c>
      <c r="X136" s="24" t="n">
        <v>0.95</v>
      </c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</row>
    <row r="137" ht="16.5" customFormat="1" customHeight="1" s="25">
      <c r="A137" s="16" t="n">
        <v>12010110</v>
      </c>
      <c r="B137" s="17" t="inlineStr">
        <is>
          <t>PM</t>
        </is>
      </c>
      <c r="C137" s="17" t="inlineStr">
        <is>
          <t>Prado Mar</t>
        </is>
      </c>
      <c r="D137" s="17" t="inlineStr">
        <is>
          <t>Turbo</t>
        </is>
      </c>
      <c r="E137" s="17" t="inlineStr">
        <is>
          <t>Antioquia</t>
        </is>
      </c>
      <c r="F137" s="17" t="n">
        <v>1</v>
      </c>
      <c r="G137" s="17" t="n">
        <v>5</v>
      </c>
      <c r="H137" s="18" t="n">
        <v>-76.63852777999999</v>
      </c>
      <c r="I137" s="19" t="n">
        <v>7.98741667</v>
      </c>
      <c r="J137" s="20" t="n">
        <v>73.80357142857143</v>
      </c>
      <c r="K137" s="21" t="n">
        <v>47.07931034482759</v>
      </c>
      <c r="L137" s="21" t="n">
        <v>86.32857142857145</v>
      </c>
      <c r="M137" s="21" t="n">
        <v>208.8793103448276</v>
      </c>
      <c r="N137" s="21" t="n">
        <v>296.3518518518519</v>
      </c>
      <c r="O137" s="21" t="n">
        <v>231.2464285714286</v>
      </c>
      <c r="P137" s="21" t="n">
        <v>211.2555555555555</v>
      </c>
      <c r="Q137" s="21" t="n">
        <v>250.9538461538461</v>
      </c>
      <c r="R137" s="21" t="n">
        <v>195.46</v>
      </c>
      <c r="S137" s="21" t="n">
        <v>222.7241379310344</v>
      </c>
      <c r="T137" s="21" t="n">
        <v>222.1964285714286</v>
      </c>
      <c r="U137" s="21" t="n">
        <v>167.4321428571428</v>
      </c>
      <c r="V137" s="22" t="n">
        <v>2213.711155039086</v>
      </c>
      <c r="W137" s="23" t="n">
        <v>332</v>
      </c>
      <c r="X137" s="24" t="n">
        <v>0.9222222222222223</v>
      </c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</row>
    <row r="138" ht="16.5" customFormat="1" customHeight="1" s="25">
      <c r="A138" s="16" t="n">
        <v>12020010</v>
      </c>
      <c r="B138" s="17" t="inlineStr">
        <is>
          <t>PM</t>
        </is>
      </c>
      <c r="C138" s="17" t="inlineStr">
        <is>
          <t>Pueblo Bello</t>
        </is>
      </c>
      <c r="D138" s="17" t="inlineStr">
        <is>
          <t>Turbo</t>
        </is>
      </c>
      <c r="E138" s="17" t="inlineStr">
        <is>
          <t>Antioquia</t>
        </is>
      </c>
      <c r="F138" s="17" t="n">
        <v>1</v>
      </c>
      <c r="G138" s="17" t="n">
        <v>10</v>
      </c>
      <c r="H138" s="18" t="n">
        <v>-76.52</v>
      </c>
      <c r="I138" s="19" t="n">
        <v>8.19999722</v>
      </c>
      <c r="J138" s="20" t="n">
        <v>38.3</v>
      </c>
      <c r="K138" s="21" t="n">
        <v>24.31034482758621</v>
      </c>
      <c r="L138" s="21" t="n">
        <v>76.03571428571429</v>
      </c>
      <c r="M138" s="21" t="n">
        <v>143.5333333333333</v>
      </c>
      <c r="N138" s="21" t="n">
        <v>236.8275862068965</v>
      </c>
      <c r="O138" s="21" t="n">
        <v>158.4666666666667</v>
      </c>
      <c r="P138" s="21" t="n">
        <v>163.5862068965517</v>
      </c>
      <c r="Q138" s="21" t="n">
        <v>193.4814814814815</v>
      </c>
      <c r="R138" s="21" t="n">
        <v>173</v>
      </c>
      <c r="S138" s="21" t="n">
        <v>141.8214285714286</v>
      </c>
      <c r="T138" s="21" t="n">
        <v>145.9310344827586</v>
      </c>
      <c r="U138" s="21" t="n">
        <v>96.65517241379311</v>
      </c>
      <c r="V138" s="22" t="n">
        <v>1591.948969166211</v>
      </c>
      <c r="W138" s="23" t="n">
        <v>347</v>
      </c>
      <c r="X138" s="24" t="n">
        <v>0.9638888888888889</v>
      </c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</row>
    <row r="139" ht="16.5" customFormat="1" customHeight="1" s="25">
      <c r="A139" s="16" t="n">
        <v>12010120</v>
      </c>
      <c r="B139" s="17" t="inlineStr">
        <is>
          <t>PM</t>
        </is>
      </c>
      <c r="C139" s="17" t="inlineStr">
        <is>
          <t>Santa Martha</t>
        </is>
      </c>
      <c r="D139" s="17" t="inlineStr">
        <is>
          <t>Turbo</t>
        </is>
      </c>
      <c r="E139" s="17" t="inlineStr">
        <is>
          <t>Antioquia</t>
        </is>
      </c>
      <c r="F139" s="17" t="n">
        <v>1</v>
      </c>
      <c r="G139" s="17" t="n">
        <v>130</v>
      </c>
      <c r="H139" s="18" t="n">
        <v>-76.64908333</v>
      </c>
      <c r="I139" s="19" t="n">
        <v>7.92383333</v>
      </c>
      <c r="J139" s="20" t="n">
        <v>89.86666666666666</v>
      </c>
      <c r="K139" s="21" t="n">
        <v>58.6</v>
      </c>
      <c r="L139" s="21" t="n">
        <v>110.2666666666667</v>
      </c>
      <c r="M139" s="21" t="n">
        <v>246.9724137931034</v>
      </c>
      <c r="N139" s="21" t="n">
        <v>336.1266666666667</v>
      </c>
      <c r="O139" s="21" t="n">
        <v>281.6724137931034</v>
      </c>
      <c r="P139" s="21" t="n">
        <v>273.148275862069</v>
      </c>
      <c r="Q139" s="21" t="n">
        <v>290.551724137931</v>
      </c>
      <c r="R139" s="21" t="n">
        <v>260.6206896551724</v>
      </c>
      <c r="S139" s="21" t="n">
        <v>285.1034482758621</v>
      </c>
      <c r="T139" s="21" t="n">
        <v>285.7333333333333</v>
      </c>
      <c r="U139" s="21" t="n">
        <v>204.6428571428571</v>
      </c>
      <c r="V139" s="22" t="n">
        <v>2723.305155993432</v>
      </c>
      <c r="W139" s="23" t="n">
        <v>352</v>
      </c>
      <c r="X139" s="24" t="n">
        <v>0.9777777777777777</v>
      </c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</row>
    <row r="140" ht="16.5" customFormat="1" customHeight="1" s="25">
      <c r="A140" s="16" t="n">
        <v>11070020</v>
      </c>
      <c r="B140" s="17" t="inlineStr">
        <is>
          <t>PM</t>
        </is>
      </c>
      <c r="C140" s="17" t="inlineStr">
        <is>
          <t>El Roble</t>
        </is>
      </c>
      <c r="D140" s="17" t="inlineStr">
        <is>
          <t>Urrao</t>
        </is>
      </c>
      <c r="E140" s="17" t="inlineStr">
        <is>
          <t>Antioquia</t>
        </is>
      </c>
      <c r="F140" s="17" t="n">
        <v>1</v>
      </c>
      <c r="G140" s="17" t="n">
        <v>250</v>
      </c>
      <c r="H140" s="18" t="n">
        <v>-76.22861111</v>
      </c>
      <c r="I140" s="19" t="n">
        <v>6.33222222</v>
      </c>
      <c r="J140" s="20" t="n">
        <v>95.26333333333332</v>
      </c>
      <c r="K140" s="21" t="n">
        <v>101.6275862068966</v>
      </c>
      <c r="L140" s="21" t="n">
        <v>140.8766666666667</v>
      </c>
      <c r="M140" s="21" t="n">
        <v>189.3931034482759</v>
      </c>
      <c r="N140" s="21" t="n">
        <v>244.7266666666667</v>
      </c>
      <c r="O140" s="21" t="n">
        <v>177.3035714285715</v>
      </c>
      <c r="P140" s="21" t="n">
        <v>161.69</v>
      </c>
      <c r="Q140" s="21" t="n">
        <v>167.3933333333333</v>
      </c>
      <c r="R140" s="21" t="n">
        <v>201.5233333333333</v>
      </c>
      <c r="S140" s="21" t="n">
        <v>254.4333333333333</v>
      </c>
      <c r="T140" s="21" t="n">
        <v>242.3241379310345</v>
      </c>
      <c r="U140" s="21" t="n">
        <v>167.7137931034482</v>
      </c>
      <c r="V140" s="22" t="n">
        <v>2144.268858784893</v>
      </c>
      <c r="W140" s="23" t="n">
        <v>354</v>
      </c>
      <c r="X140" s="24" t="n">
        <v>0.9833333333333333</v>
      </c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</row>
    <row r="141" ht="16.5" customFormat="1" customHeight="1" s="25">
      <c r="A141" s="16" t="n">
        <v>11070030</v>
      </c>
      <c r="B141" s="17" t="inlineStr">
        <is>
          <t>PM</t>
        </is>
      </c>
      <c r="C141" s="17" t="inlineStr">
        <is>
          <t>La Clarita</t>
        </is>
      </c>
      <c r="D141" s="17" t="inlineStr">
        <is>
          <t>Urrao</t>
        </is>
      </c>
      <c r="E141" s="17" t="inlineStr">
        <is>
          <t>Antioquia</t>
        </is>
      </c>
      <c r="F141" s="17" t="n">
        <v>1</v>
      </c>
      <c r="G141" s="17" t="n">
        <v>2150</v>
      </c>
      <c r="H141" s="18" t="n">
        <v>-76.15861111000001</v>
      </c>
      <c r="I141" s="19" t="n">
        <v>6.53944444</v>
      </c>
      <c r="J141" s="20" t="n">
        <v>163.468</v>
      </c>
      <c r="K141" s="21" t="n">
        <v>181.9423076923077</v>
      </c>
      <c r="L141" s="21" t="n">
        <v>299.328</v>
      </c>
      <c r="M141" s="21" t="n">
        <v>402.612</v>
      </c>
      <c r="N141" s="21" t="n">
        <v>380.044</v>
      </c>
      <c r="O141" s="21" t="n">
        <v>279.088</v>
      </c>
      <c r="P141" s="21" t="n">
        <v>203.1291666666667</v>
      </c>
      <c r="Q141" s="21" t="n">
        <v>246.4111111111111</v>
      </c>
      <c r="R141" s="21" t="n">
        <v>320.9</v>
      </c>
      <c r="S141" s="21" t="n">
        <v>388.5119999999999</v>
      </c>
      <c r="T141" s="21" t="n">
        <v>435.4607142857143</v>
      </c>
      <c r="U141" s="21" t="n">
        <v>254.1416666666667</v>
      </c>
      <c r="V141" s="22" t="n">
        <v>3555.036966422466</v>
      </c>
      <c r="W141" s="23" t="n">
        <v>305</v>
      </c>
      <c r="X141" s="24" t="n">
        <v>0.8472222222222222</v>
      </c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</row>
    <row r="142" ht="16.5" customFormat="1" customHeight="1" s="25">
      <c r="A142" s="16" t="n">
        <v>11075020</v>
      </c>
      <c r="B142" s="17" t="inlineStr">
        <is>
          <t>CO</t>
        </is>
      </c>
      <c r="C142" s="17" t="inlineStr">
        <is>
          <t>Urrao</t>
        </is>
      </c>
      <c r="D142" s="17" t="inlineStr">
        <is>
          <t>Urrao</t>
        </is>
      </c>
      <c r="E142" s="17" t="inlineStr">
        <is>
          <t>Antioquia</t>
        </is>
      </c>
      <c r="F142" s="17" t="n">
        <v>1</v>
      </c>
      <c r="G142" s="17" t="n">
        <v>1833</v>
      </c>
      <c r="H142" s="18" t="n">
        <v>-76.14330556</v>
      </c>
      <c r="I142" s="19" t="n">
        <v>6.29830556</v>
      </c>
      <c r="J142" s="20" t="n">
        <v>51.596</v>
      </c>
      <c r="K142" s="21" t="n">
        <v>62.684</v>
      </c>
      <c r="L142" s="21" t="n">
        <v>98.61199999999999</v>
      </c>
      <c r="M142" s="21" t="n">
        <v>165.212</v>
      </c>
      <c r="N142" s="21" t="n">
        <v>218.725</v>
      </c>
      <c r="O142" s="21" t="n">
        <v>181.256</v>
      </c>
      <c r="P142" s="21" t="n">
        <v>172.75</v>
      </c>
      <c r="Q142" s="21" t="n">
        <v>153.3461538461539</v>
      </c>
      <c r="R142" s="21" t="n">
        <v>186.2653846153847</v>
      </c>
      <c r="S142" s="21" t="n">
        <v>187.165</v>
      </c>
      <c r="T142" s="21" t="n">
        <v>162.072</v>
      </c>
      <c r="U142" s="21" t="n">
        <v>89.07499999999999</v>
      </c>
      <c r="V142" s="22" t="n">
        <v>1728.758538461538</v>
      </c>
      <c r="W142" s="23" t="n">
        <v>300</v>
      </c>
      <c r="X142" s="24" t="n">
        <v>0.8333333333333334</v>
      </c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</row>
    <row r="143" ht="16.5" customFormat="1" customHeight="1" s="25">
      <c r="A143" s="16" t="n">
        <v>27020260</v>
      </c>
      <c r="B143" s="17" t="inlineStr">
        <is>
          <t>PM</t>
        </is>
      </c>
      <c r="C143" s="17" t="inlineStr">
        <is>
          <t>El Tesoro</t>
        </is>
      </c>
      <c r="D143" s="17" t="inlineStr">
        <is>
          <t>Valdivia</t>
        </is>
      </c>
      <c r="E143" s="17" t="inlineStr">
        <is>
          <t>Antioquia</t>
        </is>
      </c>
      <c r="F143" s="17" t="n">
        <v>1</v>
      </c>
      <c r="G143" s="17" t="n">
        <v>10</v>
      </c>
      <c r="H143" s="18" t="n">
        <v>-75.30219443999999</v>
      </c>
      <c r="I143" s="19" t="n">
        <v>7.24677778</v>
      </c>
      <c r="J143" s="20" t="n">
        <v>103.7333333333333</v>
      </c>
      <c r="K143" s="21" t="n">
        <v>111.4666666666667</v>
      </c>
      <c r="L143" s="21" t="n">
        <v>244.7333333333333</v>
      </c>
      <c r="M143" s="21" t="n">
        <v>370.0892857142857</v>
      </c>
      <c r="N143" s="21" t="n">
        <v>523</v>
      </c>
      <c r="O143" s="21" t="n">
        <v>499.3827586206897</v>
      </c>
      <c r="P143" s="21" t="n">
        <v>449.6259259259259</v>
      </c>
      <c r="Q143" s="21" t="n">
        <v>562.0551724137931</v>
      </c>
      <c r="R143" s="21" t="n">
        <v>376.1724137931034</v>
      </c>
      <c r="S143" s="21" t="n">
        <v>507.8344827586207</v>
      </c>
      <c r="T143" s="21" t="n">
        <v>429.2758620689655</v>
      </c>
      <c r="U143" s="21" t="n">
        <v>215.9666666666667</v>
      </c>
      <c r="V143" s="22" t="n">
        <v>4393.335901295383</v>
      </c>
      <c r="W143" s="23" t="n">
        <v>347</v>
      </c>
      <c r="X143" s="24" t="n">
        <v>0.9638888888888889</v>
      </c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</row>
    <row r="144" ht="16.5" customFormat="1" customHeight="1" s="25">
      <c r="A144" s="16" t="n">
        <v>26250060</v>
      </c>
      <c r="B144" s="17" t="inlineStr">
        <is>
          <t>PM</t>
        </is>
      </c>
      <c r="C144" s="17" t="inlineStr">
        <is>
          <t>Puerto Raudal</t>
        </is>
      </c>
      <c r="D144" s="17" t="inlineStr">
        <is>
          <t>Valdivia</t>
        </is>
      </c>
      <c r="E144" s="17" t="inlineStr">
        <is>
          <t>Antioquia</t>
        </is>
      </c>
      <c r="F144" s="17" t="n">
        <v>1</v>
      </c>
      <c r="G144" s="17" t="n">
        <v>125</v>
      </c>
      <c r="H144" s="18" t="n">
        <v>-75.32761111000001</v>
      </c>
      <c r="I144" s="19" t="n">
        <v>7.36991667</v>
      </c>
      <c r="J144" s="20" t="n">
        <v>158.7777777777778</v>
      </c>
      <c r="K144" s="21" t="n">
        <v>110.7037037037037</v>
      </c>
      <c r="L144" s="21" t="n">
        <v>258.644</v>
      </c>
      <c r="M144" s="21" t="n">
        <v>420.96</v>
      </c>
      <c r="N144" s="21" t="n">
        <v>557.96</v>
      </c>
      <c r="O144" s="21" t="n">
        <v>522.6799999999999</v>
      </c>
      <c r="P144" s="21" t="n">
        <v>542.4296296296296</v>
      </c>
      <c r="Q144" s="21" t="n">
        <v>538.8148148148148</v>
      </c>
      <c r="R144" s="21" t="n">
        <v>582</v>
      </c>
      <c r="S144" s="21" t="n">
        <v>598.6759999999999</v>
      </c>
      <c r="T144" s="21" t="n">
        <v>521.1851851851852</v>
      </c>
      <c r="U144" s="21" t="n">
        <v>325.5178571428572</v>
      </c>
      <c r="V144" s="22" t="n">
        <v>5138.348968253968</v>
      </c>
      <c r="W144" s="23" t="n">
        <v>315</v>
      </c>
      <c r="X144" s="24" t="n">
        <v>0.875</v>
      </c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</row>
    <row r="145" ht="16.5" customFormat="1" customHeight="1" s="25">
      <c r="A145" s="16" t="n">
        <v>26240150</v>
      </c>
      <c r="B145" s="17" t="inlineStr">
        <is>
          <t>PM</t>
        </is>
      </c>
      <c r="C145" s="17" t="inlineStr">
        <is>
          <t>Puerto Valdivia</t>
        </is>
      </c>
      <c r="D145" s="17" t="inlineStr">
        <is>
          <t>Valdivia</t>
        </is>
      </c>
      <c r="E145" s="17" t="inlineStr">
        <is>
          <t>Antioquia</t>
        </is>
      </c>
      <c r="F145" s="17" t="n">
        <v>1</v>
      </c>
      <c r="G145" s="17" t="n">
        <v>150</v>
      </c>
      <c r="H145" s="18" t="n">
        <v>-75.40000000000001</v>
      </c>
      <c r="I145" s="19" t="n">
        <v>7.29</v>
      </c>
      <c r="J145" s="20" t="n">
        <v>161.764</v>
      </c>
      <c r="K145" s="21" t="n">
        <v>166.2370370370371</v>
      </c>
      <c r="L145" s="21" t="n">
        <v>263.3518518518518</v>
      </c>
      <c r="M145" s="21" t="n">
        <v>403.4375</v>
      </c>
      <c r="N145" s="21" t="n">
        <v>522.548</v>
      </c>
      <c r="O145" s="21" t="n">
        <v>515.9499999999999</v>
      </c>
      <c r="P145" s="21" t="n">
        <v>523.9</v>
      </c>
      <c r="Q145" s="21" t="n">
        <v>504.3592592592593</v>
      </c>
      <c r="R145" s="21" t="n">
        <v>484.7851851851852</v>
      </c>
      <c r="S145" s="21" t="n">
        <v>491.9097877105</v>
      </c>
      <c r="T145" s="21" t="n">
        <v>380.7571100215117</v>
      </c>
      <c r="U145" s="21" t="n">
        <v>264.9307692307692</v>
      </c>
      <c r="V145" s="22" t="n">
        <v>4683.930500296115</v>
      </c>
      <c r="W145" s="23" t="n">
        <v>308</v>
      </c>
      <c r="X145" s="24" t="n">
        <v>0.8555555555555555</v>
      </c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</row>
    <row r="146" ht="16.5" customFormat="1" customHeight="1" s="25">
      <c r="A146" s="16" t="n">
        <v>26255020</v>
      </c>
      <c r="B146" s="17" t="inlineStr">
        <is>
          <t>CO</t>
        </is>
      </c>
      <c r="C146" s="17" t="inlineStr">
        <is>
          <t>Santa Isabel</t>
        </is>
      </c>
      <c r="D146" s="17" t="inlineStr">
        <is>
          <t>Valdivia</t>
        </is>
      </c>
      <c r="E146" s="17" t="inlineStr">
        <is>
          <t>Antioquia</t>
        </is>
      </c>
      <c r="F146" s="17" t="n">
        <v>1</v>
      </c>
      <c r="G146" s="17" t="n">
        <v>1131</v>
      </c>
      <c r="H146" s="18" t="n">
        <v>-75.442275</v>
      </c>
      <c r="I146" s="19" t="n">
        <v>7.15722222</v>
      </c>
      <c r="J146" s="20" t="n">
        <v>137.7586206896552</v>
      </c>
      <c r="K146" s="21" t="n">
        <v>159.4241379310345</v>
      </c>
      <c r="L146" s="21" t="n">
        <v>245.5466666666667</v>
      </c>
      <c r="M146" s="21" t="n">
        <v>405.1241379310345</v>
      </c>
      <c r="N146" s="21" t="n">
        <v>557.0655172413792</v>
      </c>
      <c r="O146" s="21" t="n">
        <v>553.4066666666665</v>
      </c>
      <c r="P146" s="21" t="n">
        <v>552.1379310344828</v>
      </c>
      <c r="Q146" s="21" t="n">
        <v>558.1172413793104</v>
      </c>
      <c r="R146" s="21" t="n">
        <v>525.8366666666667</v>
      </c>
      <c r="S146" s="21" t="n">
        <v>461.17</v>
      </c>
      <c r="T146" s="21" t="n">
        <v>383.5033333333334</v>
      </c>
      <c r="U146" s="21" t="n">
        <v>231.2896551724137</v>
      </c>
      <c r="V146" s="22" t="n">
        <v>4770.380574712643</v>
      </c>
      <c r="W146" s="23" t="n">
        <v>353</v>
      </c>
      <c r="X146" s="24" t="n">
        <v>0.9805555555555555</v>
      </c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</row>
    <row r="147" ht="16.5" customFormat="1" customHeight="1" s="25">
      <c r="A147" s="16" t="n">
        <v>23100030</v>
      </c>
      <c r="B147" s="17" t="inlineStr">
        <is>
          <t>PM</t>
        </is>
      </c>
      <c r="C147" s="17" t="inlineStr">
        <is>
          <t xml:space="preserve">El Tigre </t>
        </is>
      </c>
      <c r="D147" s="17" t="inlineStr">
        <is>
          <t>Vegachí</t>
        </is>
      </c>
      <c r="E147" s="17" t="inlineStr">
        <is>
          <t>Antioquia</t>
        </is>
      </c>
      <c r="F147" s="17" t="n">
        <v>1</v>
      </c>
      <c r="G147" s="17" t="n">
        <v>1450</v>
      </c>
      <c r="H147" s="18" t="n">
        <v>-74.78566667</v>
      </c>
      <c r="I147" s="19" t="n">
        <v>6.84047222</v>
      </c>
      <c r="J147" s="20" t="n">
        <v>42.6</v>
      </c>
      <c r="K147" s="21" t="n">
        <v>63.86666666666667</v>
      </c>
      <c r="L147" s="21" t="n">
        <v>146.34</v>
      </c>
      <c r="M147" s="21" t="n">
        <v>266.0666666666667</v>
      </c>
      <c r="N147" s="21" t="n">
        <v>301.5862068965517</v>
      </c>
      <c r="O147" s="21" t="n">
        <v>243.4333333333333</v>
      </c>
      <c r="P147" s="21" t="n">
        <v>278.6433333333333</v>
      </c>
      <c r="Q147" s="21" t="n">
        <v>249.3448275862069</v>
      </c>
      <c r="R147" s="21" t="n">
        <v>288.2</v>
      </c>
      <c r="S147" s="21" t="n">
        <v>290.8214285714286</v>
      </c>
      <c r="T147" s="21" t="n">
        <v>225.9966666666666</v>
      </c>
      <c r="U147" s="21" t="n">
        <v>87.13333333333334</v>
      </c>
      <c r="V147" s="22" t="n">
        <v>2484.032463054187</v>
      </c>
      <c r="W147" s="23" t="n">
        <v>356</v>
      </c>
      <c r="X147" s="24" t="n">
        <v>0.9888888888888889</v>
      </c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</row>
    <row r="148" ht="16.5" customFormat="1" customHeight="1" s="25">
      <c r="A148" s="16" t="n">
        <v>23105030</v>
      </c>
      <c r="B148" s="17" t="inlineStr">
        <is>
          <t>CO</t>
        </is>
      </c>
      <c r="C148" s="17" t="inlineStr">
        <is>
          <t>Vegachí</t>
        </is>
      </c>
      <c r="D148" s="17" t="inlineStr">
        <is>
          <t>Vegachí</t>
        </is>
      </c>
      <c r="E148" s="17" t="inlineStr">
        <is>
          <t>Antioquia</t>
        </is>
      </c>
      <c r="F148" s="17" t="n">
        <v>1</v>
      </c>
      <c r="G148" s="17" t="n">
        <v>990</v>
      </c>
      <c r="H148" s="18" t="n">
        <v>-74.79652777999999</v>
      </c>
      <c r="I148" s="19" t="n">
        <v>6.77411111</v>
      </c>
      <c r="J148" s="20" t="n">
        <v>30.02142857142858</v>
      </c>
      <c r="K148" s="21" t="n">
        <v>60.44137931034483</v>
      </c>
      <c r="L148" s="21" t="n">
        <v>146.375</v>
      </c>
      <c r="M148" s="21" t="n">
        <v>249.8615384615385</v>
      </c>
      <c r="N148" s="21" t="n">
        <v>280.7807692307693</v>
      </c>
      <c r="O148" s="21" t="n">
        <v>209.74</v>
      </c>
      <c r="P148" s="21" t="n">
        <v>219.5076923076923</v>
      </c>
      <c r="Q148" s="21" t="n">
        <v>226.8607142857143</v>
      </c>
      <c r="R148" s="21" t="n">
        <v>261.72</v>
      </c>
      <c r="S148" s="21" t="n">
        <v>250.4592592592593</v>
      </c>
      <c r="T148" s="21" t="n">
        <v>169.775</v>
      </c>
      <c r="U148" s="21" t="n">
        <v>69.28965517241382</v>
      </c>
      <c r="V148" s="22" t="n">
        <v>2174.832436599161</v>
      </c>
      <c r="W148" s="23" t="n">
        <v>325</v>
      </c>
      <c r="X148" s="24" t="n">
        <v>0.9027777777777778</v>
      </c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</row>
    <row r="149" ht="16.5" customFormat="1" customHeight="1" s="25">
      <c r="A149" s="16" t="n">
        <v>26200130</v>
      </c>
      <c r="B149" s="17" t="inlineStr">
        <is>
          <t>PM</t>
        </is>
      </c>
      <c r="C149" s="17" t="inlineStr">
        <is>
          <t>Bolombolo</t>
        </is>
      </c>
      <c r="D149" s="17" t="inlineStr">
        <is>
          <t xml:space="preserve">Venecia </t>
        </is>
      </c>
      <c r="E149" s="17" t="inlineStr">
        <is>
          <t>Antioquia</t>
        </is>
      </c>
      <c r="F149" s="17" t="n">
        <v>1</v>
      </c>
      <c r="G149" s="17" t="n">
        <v>1700</v>
      </c>
      <c r="H149" s="18" t="n">
        <v>-75.84</v>
      </c>
      <c r="I149" s="19" t="n">
        <v>5.97</v>
      </c>
      <c r="J149" s="20" t="n">
        <v>69.70689655172414</v>
      </c>
      <c r="K149" s="21" t="n">
        <v>73.26551724137929</v>
      </c>
      <c r="L149" s="21" t="n">
        <v>121.9535714285714</v>
      </c>
      <c r="M149" s="21" t="n">
        <v>179.8285714285715</v>
      </c>
      <c r="N149" s="21" t="n">
        <v>239.8392857142858</v>
      </c>
      <c r="O149" s="21" t="n">
        <v>202.54</v>
      </c>
      <c r="P149" s="21" t="n">
        <v>156.2233333333333</v>
      </c>
      <c r="Q149" s="21" t="n">
        <v>169.8233333333333</v>
      </c>
      <c r="R149" s="21" t="n">
        <v>203.0357142857143</v>
      </c>
      <c r="S149" s="21" t="n">
        <v>187.2655172413793</v>
      </c>
      <c r="T149" s="21" t="n">
        <v>190.9689655172414</v>
      </c>
      <c r="U149" s="21" t="n">
        <v>110.6862068965517</v>
      </c>
      <c r="V149" s="22" t="n">
        <v>1905.136912972085</v>
      </c>
      <c r="W149" s="23" t="n">
        <v>347</v>
      </c>
      <c r="X149" s="24" t="n">
        <v>0.9638888888888889</v>
      </c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</row>
    <row r="150" ht="16.5" customFormat="1" customHeight="1" s="25">
      <c r="A150" s="16" t="n">
        <v>11060010</v>
      </c>
      <c r="B150" s="17" t="inlineStr">
        <is>
          <t>PM</t>
        </is>
      </c>
      <c r="C150" s="17" t="inlineStr">
        <is>
          <t>Buchado</t>
        </is>
      </c>
      <c r="D150" s="17" t="inlineStr">
        <is>
          <t>Vigia del Fuerte</t>
        </is>
      </c>
      <c r="E150" s="17" t="inlineStr">
        <is>
          <t>Antioquia</t>
        </is>
      </c>
      <c r="F150" s="17" t="n">
        <v>1</v>
      </c>
      <c r="G150" s="17" t="n">
        <v>18</v>
      </c>
      <c r="H150" s="18" t="n">
        <v>-76.77927778</v>
      </c>
      <c r="I150" s="19" t="n">
        <v>6.42</v>
      </c>
      <c r="J150" s="20" t="n">
        <v>318.1310344827587</v>
      </c>
      <c r="K150" s="21" t="n">
        <v>234.9666666666667</v>
      </c>
      <c r="L150" s="21" t="n">
        <v>287.0344827586207</v>
      </c>
      <c r="M150" s="21" t="n">
        <v>427.5</v>
      </c>
      <c r="N150" s="21" t="n">
        <v>476.6923076923077</v>
      </c>
      <c r="O150" s="21" t="n">
        <v>511.2142857142857</v>
      </c>
      <c r="P150" s="21" t="n">
        <v>480.7407407407408</v>
      </c>
      <c r="Q150" s="21" t="n">
        <v>443.68</v>
      </c>
      <c r="R150" s="21" t="n">
        <v>446.8076923076923</v>
      </c>
      <c r="S150" s="21" t="n">
        <v>496.1888888888889</v>
      </c>
      <c r="T150" s="21" t="n">
        <v>495.0344827586207</v>
      </c>
      <c r="U150" s="21" t="n">
        <v>403.7</v>
      </c>
      <c r="V150" s="22" t="n">
        <v>5021.690582010582</v>
      </c>
      <c r="W150" s="23" t="n">
        <v>336</v>
      </c>
      <c r="X150" s="24" t="n">
        <v>0.9333333333333333</v>
      </c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</row>
    <row r="151" ht="16.5" customFormat="1" customHeight="1" s="25">
      <c r="A151" s="16" t="n">
        <v>27020200</v>
      </c>
      <c r="B151" s="17" t="inlineStr">
        <is>
          <t>PG</t>
        </is>
      </c>
      <c r="C151" s="17" t="inlineStr">
        <is>
          <t>Cedeno</t>
        </is>
      </c>
      <c r="D151" s="17" t="inlineStr">
        <is>
          <t>Yarumal</t>
        </is>
      </c>
      <c r="E151" s="17" t="inlineStr">
        <is>
          <t>Antioquia</t>
        </is>
      </c>
      <c r="F151" s="17" t="n">
        <v>1</v>
      </c>
      <c r="G151" s="17" t="n">
        <v>2400</v>
      </c>
      <c r="H151" s="18" t="n">
        <v>-75.35558333</v>
      </c>
      <c r="I151" s="19" t="n">
        <v>7.07072222</v>
      </c>
      <c r="J151" s="20" t="n">
        <v>83.61999999999999</v>
      </c>
      <c r="K151" s="21" t="n">
        <v>141.5827586206896</v>
      </c>
      <c r="L151" s="21" t="n">
        <v>200.6551724137931</v>
      </c>
      <c r="M151" s="21" t="n">
        <v>365.2758620689655</v>
      </c>
      <c r="N151" s="21" t="n">
        <v>446.1137931034483</v>
      </c>
      <c r="O151" s="21" t="n">
        <v>394.9655172413793</v>
      </c>
      <c r="P151" s="21" t="n">
        <v>339.6827586206896</v>
      </c>
      <c r="Q151" s="21" t="n">
        <v>381.1206896551725</v>
      </c>
      <c r="R151" s="21" t="n">
        <v>365.2214285714286</v>
      </c>
      <c r="S151" s="21" t="n">
        <v>370.4344827586208</v>
      </c>
      <c r="T151" s="21" t="n">
        <v>319.1379310344828</v>
      </c>
      <c r="U151" s="21" t="n">
        <v>136.9033333333333</v>
      </c>
      <c r="V151" s="22" t="n">
        <v>3544.713727422003</v>
      </c>
      <c r="W151" s="23" t="n">
        <v>349</v>
      </c>
      <c r="X151" s="24" t="n">
        <v>0.9694444444444444</v>
      </c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</row>
    <row r="152" ht="16.5" customFormat="1" customHeight="1" s="25">
      <c r="A152" s="16" t="n">
        <v>27020220</v>
      </c>
      <c r="B152" s="17" t="inlineStr">
        <is>
          <t>PM</t>
        </is>
      </c>
      <c r="C152" s="17" t="inlineStr">
        <is>
          <t xml:space="preserve">Los Llanos de Cuiba </t>
        </is>
      </c>
      <c r="D152" s="17" t="inlineStr">
        <is>
          <t>Yarumal</t>
        </is>
      </c>
      <c r="E152" s="17" t="inlineStr">
        <is>
          <t>Antioquia</t>
        </is>
      </c>
      <c r="F152" s="17" t="n">
        <v>1</v>
      </c>
      <c r="G152" s="17" t="n">
        <v>2750</v>
      </c>
      <c r="H152" s="18" t="n">
        <v>-75.48386111000001</v>
      </c>
      <c r="I152" s="19" t="n">
        <v>6.81361111</v>
      </c>
      <c r="J152" s="20" t="n">
        <v>50.6</v>
      </c>
      <c r="K152" s="21" t="n">
        <v>63.4</v>
      </c>
      <c r="L152" s="21" t="n">
        <v>124</v>
      </c>
      <c r="M152" s="21" t="n">
        <v>208.5</v>
      </c>
      <c r="N152" s="21" t="n">
        <v>275.3</v>
      </c>
      <c r="O152" s="21" t="n">
        <v>239.2</v>
      </c>
      <c r="P152" s="21" t="n">
        <v>239.8</v>
      </c>
      <c r="Q152" s="21" t="n">
        <v>218.8</v>
      </c>
      <c r="R152" s="21" t="n">
        <v>213.5</v>
      </c>
      <c r="S152" s="21" t="n">
        <v>247.4</v>
      </c>
      <c r="T152" s="21" t="n">
        <v>174.4</v>
      </c>
      <c r="U152" s="21" t="n">
        <v>83.7</v>
      </c>
      <c r="V152" s="22" t="n">
        <v>2138.6</v>
      </c>
      <c r="W152" s="23" t="n">
        <v>323</v>
      </c>
      <c r="X152" s="24" t="n">
        <v>0.9</v>
      </c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</row>
    <row r="153" ht="16.5" customFormat="1" customHeight="1" s="25">
      <c r="A153" s="16" t="n">
        <v>27020190</v>
      </c>
      <c r="B153" s="17" t="inlineStr">
        <is>
          <t>PM</t>
        </is>
      </c>
      <c r="C153" s="17" t="inlineStr">
        <is>
          <t>Yarumal</t>
        </is>
      </c>
      <c r="D153" s="17" t="inlineStr">
        <is>
          <t>Yarumal</t>
        </is>
      </c>
      <c r="E153" s="17" t="inlineStr">
        <is>
          <t>Antioquia</t>
        </is>
      </c>
      <c r="F153" s="17" t="n">
        <v>1</v>
      </c>
      <c r="G153" s="17" t="n">
        <v>2400</v>
      </c>
      <c r="H153" s="18" t="n">
        <v>-75.41555556</v>
      </c>
      <c r="I153" s="19" t="n">
        <v>6.95597222</v>
      </c>
      <c r="J153" s="20" t="n">
        <v>61.0037037037037</v>
      </c>
      <c r="K153" s="21" t="n">
        <v>74.69230769230769</v>
      </c>
      <c r="L153" s="21" t="n">
        <v>139.8148148148148</v>
      </c>
      <c r="M153" s="21" t="n">
        <v>267.5714285714286</v>
      </c>
      <c r="N153" s="21" t="n">
        <v>375.8076923076923</v>
      </c>
      <c r="O153" s="21" t="n">
        <v>318.1851851851852</v>
      </c>
      <c r="P153" s="21" t="n">
        <v>323.3379310344827</v>
      </c>
      <c r="Q153" s="21" t="n">
        <v>305.6857142857143</v>
      </c>
      <c r="R153" s="21" t="n">
        <v>289.4074074074074</v>
      </c>
      <c r="S153" s="21" t="n">
        <v>306.1481481481482</v>
      </c>
      <c r="T153" s="21" t="n">
        <v>227.9333333333333</v>
      </c>
      <c r="U153" s="21" t="n">
        <v>116.1111111111111</v>
      </c>
      <c r="V153" s="22" t="n">
        <v>2805.69877759533</v>
      </c>
      <c r="W153" s="23" t="n">
        <v>326</v>
      </c>
      <c r="X153" s="24" t="n">
        <v>0.9055555555555556</v>
      </c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</row>
    <row r="154" ht="16.5" customFormat="1" customHeight="1" s="25">
      <c r="A154" s="16" t="n">
        <v>23100040</v>
      </c>
      <c r="B154" s="17" t="inlineStr">
        <is>
          <t>PM</t>
        </is>
      </c>
      <c r="C154" s="17" t="inlineStr">
        <is>
          <t>Yolombó</t>
        </is>
      </c>
      <c r="D154" s="17" t="inlineStr">
        <is>
          <t>Yolombó</t>
        </is>
      </c>
      <c r="E154" s="17" t="inlineStr">
        <is>
          <t>Antioquia</t>
        </is>
      </c>
      <c r="F154" s="17" t="n">
        <v>1</v>
      </c>
      <c r="G154" s="17" t="n">
        <v>965</v>
      </c>
      <c r="H154" s="18" t="n">
        <v>-75.01091667</v>
      </c>
      <c r="I154" s="19" t="n">
        <v>6.59427778</v>
      </c>
      <c r="J154" s="20" t="n">
        <v>70.22666666666669</v>
      </c>
      <c r="K154" s="21" t="n">
        <v>89.6464285714286</v>
      </c>
      <c r="L154" s="21" t="n">
        <v>221.64</v>
      </c>
      <c r="M154" s="21" t="n">
        <v>316.624</v>
      </c>
      <c r="N154" s="21" t="n">
        <v>390.2624999999999</v>
      </c>
      <c r="O154" s="21" t="n">
        <v>256.4923076923077</v>
      </c>
      <c r="P154" s="21" t="n">
        <v>215.1592592592593</v>
      </c>
      <c r="Q154" s="21" t="n">
        <v>275.9071428571428</v>
      </c>
      <c r="R154" s="21" t="n">
        <v>331.6615384615385</v>
      </c>
      <c r="S154" s="21" t="n">
        <v>347.7222222222222</v>
      </c>
      <c r="T154" s="21" t="n">
        <v>276.0692307692308</v>
      </c>
      <c r="U154" s="21" t="n">
        <v>108.2384615384616</v>
      </c>
      <c r="V154" s="22" t="n">
        <v>2899.649758038258</v>
      </c>
      <c r="W154" s="23" t="n">
        <v>318</v>
      </c>
      <c r="X154" s="24" t="n">
        <v>0.8833333333333333</v>
      </c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</row>
    <row r="155" ht="16.5" customFormat="1" customHeight="1" s="25">
      <c r="A155" s="16" t="n">
        <v>23160010</v>
      </c>
      <c r="B155" s="17" t="inlineStr">
        <is>
          <t>PM</t>
        </is>
      </c>
      <c r="C155" s="17" t="inlineStr">
        <is>
          <t>Yondo</t>
        </is>
      </c>
      <c r="D155" s="17" t="inlineStr">
        <is>
          <t>Yondó (Casabe)</t>
        </is>
      </c>
      <c r="E155" s="17" t="inlineStr">
        <is>
          <t>Antioquia</t>
        </is>
      </c>
      <c r="F155" s="17" t="n">
        <v>8</v>
      </c>
      <c r="G155" s="17" t="n">
        <v>85</v>
      </c>
      <c r="H155" s="18" t="n">
        <v>-73.94416667</v>
      </c>
      <c r="I155" s="19" t="n">
        <v>7.08944444</v>
      </c>
      <c r="J155" s="20" t="n">
        <v>47.04333333333333</v>
      </c>
      <c r="K155" s="21" t="n">
        <v>82.30000000000001</v>
      </c>
      <c r="L155" s="21" t="n">
        <v>187.1633333333333</v>
      </c>
      <c r="M155" s="21" t="n">
        <v>285.8866666666667</v>
      </c>
      <c r="N155" s="21" t="n">
        <v>370.2766666666666</v>
      </c>
      <c r="O155" s="21" t="n">
        <v>285.44</v>
      </c>
      <c r="P155" s="21" t="n">
        <v>243.4620689655172</v>
      </c>
      <c r="Q155" s="21" t="n">
        <v>309.5551724137931</v>
      </c>
      <c r="R155" s="21" t="n">
        <v>404.7266666666667</v>
      </c>
      <c r="S155" s="21" t="n">
        <v>392.55</v>
      </c>
      <c r="T155" s="21" t="n">
        <v>285.3033333333333</v>
      </c>
      <c r="U155" s="21" t="n">
        <v>135.16</v>
      </c>
      <c r="V155" s="22" t="n">
        <v>3028.86724137931</v>
      </c>
      <c r="W155" s="23" t="n">
        <v>357</v>
      </c>
      <c r="X155" s="24" t="n">
        <v>0.9916666666666667</v>
      </c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</row>
    <row r="156" ht="16.5" customFormat="1" customHeight="1" s="25">
      <c r="A156" s="16" t="n">
        <v>27040020</v>
      </c>
      <c r="B156" s="17" t="inlineStr">
        <is>
          <t>PM</t>
        </is>
      </c>
      <c r="C156" s="17" t="inlineStr">
        <is>
          <t>Alto del Indio</t>
        </is>
      </c>
      <c r="D156" s="17" t="inlineStr">
        <is>
          <t>Zaragoza</t>
        </is>
      </c>
      <c r="E156" s="17" t="inlineStr">
        <is>
          <t>Antioquia</t>
        </is>
      </c>
      <c r="F156" s="17" t="n">
        <v>1</v>
      </c>
      <c r="G156" s="17" t="n">
        <v>125</v>
      </c>
      <c r="H156" s="18" t="n">
        <v>-74.95274999999999</v>
      </c>
      <c r="I156" s="19" t="n">
        <v>7.531</v>
      </c>
      <c r="J156" s="20" t="n">
        <v>70.81481481481481</v>
      </c>
      <c r="K156" s="21" t="n">
        <v>79.83461538461538</v>
      </c>
      <c r="L156" s="21" t="n">
        <v>133.7083333333333</v>
      </c>
      <c r="M156" s="21" t="n">
        <v>352.8833333333334</v>
      </c>
      <c r="N156" s="21" t="n">
        <v>522.448</v>
      </c>
      <c r="O156" s="21" t="n">
        <v>434.608</v>
      </c>
      <c r="P156" s="21" t="n">
        <v>445.8384615384615</v>
      </c>
      <c r="Q156" s="21" t="n">
        <v>458.9666666666667</v>
      </c>
      <c r="R156" s="21" t="n">
        <v>446.696</v>
      </c>
      <c r="S156" s="21" t="n">
        <v>499.168</v>
      </c>
      <c r="T156" s="21" t="n">
        <v>390.88</v>
      </c>
      <c r="U156" s="21" t="n">
        <v>174.72</v>
      </c>
      <c r="V156" s="22" t="n">
        <v>4010.566225071225</v>
      </c>
      <c r="W156" s="23" t="n">
        <v>304</v>
      </c>
      <c r="X156" s="24" t="n">
        <v>0.8444444444444444</v>
      </c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</row>
    <row r="157" ht="16.5" customFormat="1" customHeight="1" s="25">
      <c r="A157" s="16" t="n">
        <v>27030090</v>
      </c>
      <c r="B157" s="17" t="inlineStr">
        <is>
          <t>PM</t>
        </is>
      </c>
      <c r="C157" s="17" t="inlineStr">
        <is>
          <t>El Bosque</t>
        </is>
      </c>
      <c r="D157" s="17" t="inlineStr">
        <is>
          <t>Zaragoza</t>
        </is>
      </c>
      <c r="E157" s="17" t="inlineStr">
        <is>
          <t>Antioquia</t>
        </is>
      </c>
      <c r="F157" s="17" t="n">
        <v>1</v>
      </c>
      <c r="G157" s="17" t="n">
        <v>220</v>
      </c>
      <c r="H157" s="18" t="n">
        <v>-74.83933332999999</v>
      </c>
      <c r="I157" s="19" t="n">
        <v>7.31930556</v>
      </c>
      <c r="J157" s="20" t="n">
        <v>130.7241379310345</v>
      </c>
      <c r="K157" s="21" t="n">
        <v>110.6896551724138</v>
      </c>
      <c r="L157" s="21" t="n">
        <v>188.1333333333333</v>
      </c>
      <c r="M157" s="21" t="n">
        <v>402.6071428571428</v>
      </c>
      <c r="N157" s="21" t="n">
        <v>550</v>
      </c>
      <c r="O157" s="21" t="n">
        <v>502.0066666666667</v>
      </c>
      <c r="P157" s="21" t="n">
        <v>509.8</v>
      </c>
      <c r="Q157" s="21" t="n">
        <v>517.9714285714286</v>
      </c>
      <c r="R157" s="21" t="n">
        <v>494.8333333333333</v>
      </c>
      <c r="S157" s="21" t="n">
        <v>537.7655172413794</v>
      </c>
      <c r="T157" s="21" t="n">
        <v>501.9892857142857</v>
      </c>
      <c r="U157" s="21" t="n">
        <v>341.5</v>
      </c>
      <c r="V157" s="22" t="n">
        <v>4788.020500821018</v>
      </c>
      <c r="W157" s="23" t="n">
        <v>348</v>
      </c>
      <c r="X157" s="24" t="n">
        <v>0.9666666666666667</v>
      </c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</row>
    <row r="158" ht="16.5" customFormat="1" customHeight="1" s="25">
      <c r="A158" s="16" t="n">
        <v>27030210</v>
      </c>
      <c r="B158" s="17" t="inlineStr">
        <is>
          <t>PM</t>
        </is>
      </c>
      <c r="C158" s="17" t="inlineStr">
        <is>
          <t>Zaragoza</t>
        </is>
      </c>
      <c r="D158" s="17" t="inlineStr">
        <is>
          <t>Zaragoza</t>
        </is>
      </c>
      <c r="E158" s="17" t="inlineStr">
        <is>
          <t>Antioquia</t>
        </is>
      </c>
      <c r="F158" s="17" t="n">
        <v>1</v>
      </c>
      <c r="G158" s="17" t="n">
        <v>50</v>
      </c>
      <c r="H158" s="18" t="n">
        <v>-74.87238889</v>
      </c>
      <c r="I158" s="19" t="n">
        <v>7.48622222</v>
      </c>
      <c r="J158" s="20" t="n">
        <v>86.36666666666666</v>
      </c>
      <c r="K158" s="21" t="n">
        <v>96.10714285714286</v>
      </c>
      <c r="L158" s="21" t="n">
        <v>171.3793103448276</v>
      </c>
      <c r="M158" s="21" t="n">
        <v>384.7931034482759</v>
      </c>
      <c r="N158" s="21" t="n">
        <v>509.0714285714286</v>
      </c>
      <c r="O158" s="21" t="n">
        <v>466.962962962963</v>
      </c>
      <c r="P158" s="21" t="n">
        <v>441.25</v>
      </c>
      <c r="Q158" s="21" t="n">
        <v>482.7862068965517</v>
      </c>
      <c r="R158" s="21" t="n">
        <v>480.8620689655173</v>
      </c>
      <c r="S158" s="21" t="n">
        <v>469.9066666666667</v>
      </c>
      <c r="T158" s="21" t="n">
        <v>473.2068965517241</v>
      </c>
      <c r="U158" s="21" t="n">
        <v>235.8214285714286</v>
      </c>
      <c r="V158" s="22" t="n">
        <v>4298.513882503194</v>
      </c>
      <c r="W158" s="23" t="n">
        <v>344</v>
      </c>
      <c r="X158" s="24" t="n">
        <v>0.9555555555555556</v>
      </c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</row>
    <row r="159" ht="16.5" customFormat="1" customHeight="1" s="25">
      <c r="A159" s="16" t="n">
        <v>37055010</v>
      </c>
      <c r="B159" s="17" t="inlineStr">
        <is>
          <t>SP</t>
        </is>
      </c>
      <c r="C159" s="17" t="inlineStr">
        <is>
          <t>Aeropuerto Santiago Pérez</t>
        </is>
      </c>
      <c r="D159" s="17" t="inlineStr">
        <is>
          <t>Arauca</t>
        </is>
      </c>
      <c r="E159" s="17" t="inlineStr">
        <is>
          <t>Arauca</t>
        </is>
      </c>
      <c r="F159" s="17" t="n">
        <v>8</v>
      </c>
      <c r="G159" s="17" t="n">
        <v>128</v>
      </c>
      <c r="H159" s="18" t="n">
        <v>-70.73805556000001</v>
      </c>
      <c r="I159" s="19" t="n">
        <v>7.06944444</v>
      </c>
      <c r="J159" s="20" t="n">
        <v>15.50740740740741</v>
      </c>
      <c r="K159" s="21" t="n">
        <v>24.23214285714286</v>
      </c>
      <c r="L159" s="21" t="n">
        <v>60.70740740740742</v>
      </c>
      <c r="M159" s="21" t="n">
        <v>162.575</v>
      </c>
      <c r="N159" s="21" t="n">
        <v>287.5888888888889</v>
      </c>
      <c r="O159" s="21" t="n">
        <v>308.0037037037037</v>
      </c>
      <c r="P159" s="21" t="n">
        <v>295.5571428571429</v>
      </c>
      <c r="Q159" s="21" t="n">
        <v>214.0923076923077</v>
      </c>
      <c r="R159" s="21" t="n">
        <v>184.2038461538462</v>
      </c>
      <c r="S159" s="21" t="n">
        <v>176.337037037037</v>
      </c>
      <c r="T159" s="21" t="n">
        <v>110.4</v>
      </c>
      <c r="U159" s="21" t="n">
        <v>28.20769230769231</v>
      </c>
      <c r="V159" s="22" t="n">
        <v>1867.412576312576</v>
      </c>
      <c r="W159" s="23" t="n">
        <v>325</v>
      </c>
      <c r="X159" s="24" t="n">
        <v>0.9027777777777778</v>
      </c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</row>
    <row r="160" ht="16.5" customFormat="1" customHeight="1" s="25">
      <c r="A160" s="16" t="n">
        <v>37050040</v>
      </c>
      <c r="B160" s="17" t="inlineStr">
        <is>
          <t>PM</t>
        </is>
      </c>
      <c r="C160" s="17" t="inlineStr">
        <is>
          <t>Matezamuro</t>
        </is>
      </c>
      <c r="D160" s="17" t="inlineStr">
        <is>
          <t>Arauca</t>
        </is>
      </c>
      <c r="E160" s="17" t="inlineStr">
        <is>
          <t>Arauca</t>
        </is>
      </c>
      <c r="F160" s="17" t="n">
        <v>8</v>
      </c>
      <c r="G160" s="17" t="n">
        <v>150</v>
      </c>
      <c r="H160" s="18" t="n">
        <v>-70.85166667</v>
      </c>
      <c r="I160" s="19" t="n">
        <v>6.97416667</v>
      </c>
      <c r="J160" s="20" t="n">
        <v>18.20357142857143</v>
      </c>
      <c r="K160" s="21" t="n">
        <v>15.80357142857143</v>
      </c>
      <c r="L160" s="21" t="n">
        <v>43.29285714285714</v>
      </c>
      <c r="M160" s="21" t="n">
        <v>158.7448275862069</v>
      </c>
      <c r="N160" s="21" t="n">
        <v>238.23</v>
      </c>
      <c r="O160" s="21" t="n">
        <v>305.2892857142857</v>
      </c>
      <c r="P160" s="21" t="n">
        <v>278.6758620689656</v>
      </c>
      <c r="Q160" s="21" t="n">
        <v>210.2366666666667</v>
      </c>
      <c r="R160" s="21" t="n">
        <v>176.82</v>
      </c>
      <c r="S160" s="21" t="n">
        <v>165.1586206896552</v>
      </c>
      <c r="T160" s="21" t="n">
        <v>90.13214285714287</v>
      </c>
      <c r="U160" s="21" t="n">
        <v>27.89310344827586</v>
      </c>
      <c r="V160" s="22" t="n">
        <v>1728.480509031199</v>
      </c>
      <c r="W160" s="23" t="n">
        <v>346</v>
      </c>
      <c r="X160" s="24" t="n">
        <v>0.9611111111111111</v>
      </c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</row>
    <row r="161" ht="16.5" customFormat="1" customHeight="1" s="25">
      <c r="A161" s="16" t="n">
        <v>37050050</v>
      </c>
      <c r="B161" s="17" t="inlineStr">
        <is>
          <t>PM</t>
        </is>
      </c>
      <c r="C161" s="17" t="inlineStr">
        <is>
          <t>Villanueva</t>
        </is>
      </c>
      <c r="D161" s="17" t="inlineStr">
        <is>
          <t>Arauca</t>
        </is>
      </c>
      <c r="E161" s="17" t="inlineStr">
        <is>
          <t>Arauca</t>
        </is>
      </c>
      <c r="F161" s="17" t="n">
        <v>8</v>
      </c>
      <c r="G161" s="17" t="n">
        <v>100</v>
      </c>
      <c r="H161" s="18" t="n">
        <v>-70.26555556000001</v>
      </c>
      <c r="I161" s="19" t="n">
        <v>6.94027778</v>
      </c>
      <c r="J161" s="20" t="n">
        <v>12.87307692307692</v>
      </c>
      <c r="K161" s="21" t="n">
        <v>26.22222222222222</v>
      </c>
      <c r="L161" s="21" t="n">
        <v>47.33333333333334</v>
      </c>
      <c r="M161" s="21" t="n">
        <v>175.551724137931</v>
      </c>
      <c r="N161" s="21" t="n">
        <v>249.8333333333333</v>
      </c>
      <c r="O161" s="21" t="n">
        <v>316.0666666666667</v>
      </c>
      <c r="P161" s="21" t="n">
        <v>303.7</v>
      </c>
      <c r="Q161" s="21" t="n">
        <v>222.3448275862069</v>
      </c>
      <c r="R161" s="21" t="n">
        <v>223.8666666666667</v>
      </c>
      <c r="S161" s="21" t="n">
        <v>165.3333333333333</v>
      </c>
      <c r="T161" s="21" t="n">
        <v>89.90000000000001</v>
      </c>
      <c r="U161" s="21" t="n">
        <v>26.07142857142857</v>
      </c>
      <c r="V161" s="22" t="n">
        <v>1859.096612774199</v>
      </c>
      <c r="W161" s="23" t="n">
        <v>346</v>
      </c>
      <c r="X161" s="24" t="n">
        <v>0.9611111111111111</v>
      </c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</row>
    <row r="162" ht="16.5" customFormat="1" customHeight="1" s="25">
      <c r="A162" s="16" t="n">
        <v>37050010</v>
      </c>
      <c r="B162" s="17" t="inlineStr">
        <is>
          <t>PM</t>
        </is>
      </c>
      <c r="C162" s="17" t="inlineStr">
        <is>
          <t>Arauquita</t>
        </is>
      </c>
      <c r="D162" s="17" t="inlineStr">
        <is>
          <t>Arauquita</t>
        </is>
      </c>
      <c r="E162" s="17" t="inlineStr">
        <is>
          <t>Arauca</t>
        </is>
      </c>
      <c r="F162" s="17" t="n">
        <v>8</v>
      </c>
      <c r="G162" s="17" t="n">
        <v>100</v>
      </c>
      <c r="H162" s="18" t="n">
        <v>-71.41972222000001</v>
      </c>
      <c r="I162" s="19" t="n">
        <v>7.03722222</v>
      </c>
      <c r="J162" s="20" t="n">
        <v>24.24</v>
      </c>
      <c r="K162" s="21" t="n">
        <v>25.09310344827586</v>
      </c>
      <c r="L162" s="21" t="n">
        <v>71.43103448275862</v>
      </c>
      <c r="M162" s="21" t="n">
        <v>162.9333333333333</v>
      </c>
      <c r="N162" s="21" t="n">
        <v>267.1533333333334</v>
      </c>
      <c r="O162" s="21" t="n">
        <v>309.4068965517241</v>
      </c>
      <c r="P162" s="21" t="n">
        <v>253.1724137931035</v>
      </c>
      <c r="Q162" s="21" t="n">
        <v>206.3206896551724</v>
      </c>
      <c r="R162" s="21" t="n">
        <v>189.9366666666667</v>
      </c>
      <c r="S162" s="21" t="n">
        <v>185.9620689655172</v>
      </c>
      <c r="T162" s="21" t="n">
        <v>148.2566666666667</v>
      </c>
      <c r="U162" s="21" t="n">
        <v>57.26333333333333</v>
      </c>
      <c r="V162" s="22" t="n">
        <v>1901.169540229885</v>
      </c>
      <c r="W162" s="23" t="n">
        <v>354</v>
      </c>
      <c r="X162" s="24" t="n">
        <v>0.9833333333333333</v>
      </c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</row>
    <row r="163" ht="16.5" customFormat="1" customHeight="1" s="25">
      <c r="A163" s="16" t="n">
        <v>36037010</v>
      </c>
      <c r="B163" s="17" t="inlineStr">
        <is>
          <t>LM</t>
        </is>
      </c>
      <c r="C163" s="17" t="inlineStr">
        <is>
          <t>Paraiso Peregrino</t>
        </is>
      </c>
      <c r="D163" s="17" t="inlineStr">
        <is>
          <t>Cravo Norte</t>
        </is>
      </c>
      <c r="E163" s="17" t="inlineStr">
        <is>
          <t>Arauca</t>
        </is>
      </c>
      <c r="F163" s="17" t="n">
        <v>3</v>
      </c>
      <c r="G163" s="17" t="n">
        <v>72</v>
      </c>
      <c r="H163" s="18" t="n">
        <v>-69.63875</v>
      </c>
      <c r="I163" s="19" t="n">
        <v>6.041777779999999</v>
      </c>
      <c r="J163" s="20" t="n">
        <v>17.77142857142857</v>
      </c>
      <c r="K163" s="21" t="n">
        <v>12.21785714285714</v>
      </c>
      <c r="L163" s="21" t="n">
        <v>72.83703703703704</v>
      </c>
      <c r="M163" s="21" t="n">
        <v>202.4137931034483</v>
      </c>
      <c r="N163" s="21" t="n">
        <v>321.4444444444445</v>
      </c>
      <c r="O163" s="21" t="n">
        <v>423.82</v>
      </c>
      <c r="P163" s="21" t="n">
        <v>422.984</v>
      </c>
      <c r="Q163" s="21" t="n">
        <v>282.5538461538462</v>
      </c>
      <c r="R163" s="21" t="n">
        <v>272.4481481481482</v>
      </c>
      <c r="S163" s="21" t="n">
        <v>240.0962962962963</v>
      </c>
      <c r="T163" s="21" t="n">
        <v>150.5962962962963</v>
      </c>
      <c r="U163" s="21" t="n">
        <v>42.85925925925926</v>
      </c>
      <c r="V163" s="22" t="n">
        <v>2462.042406453062</v>
      </c>
      <c r="W163" s="23" t="n">
        <v>323</v>
      </c>
      <c r="X163" s="24" t="n">
        <v>0.8972222222222223</v>
      </c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</row>
    <row r="164" ht="16.5" customFormat="1" customHeight="1" s="25">
      <c r="A164" s="16" t="n">
        <v>36030030</v>
      </c>
      <c r="B164" s="17" t="inlineStr">
        <is>
          <t>PM</t>
        </is>
      </c>
      <c r="C164" s="17" t="inlineStr">
        <is>
          <t>Morichal</t>
        </is>
      </c>
      <c r="D164" s="17" t="inlineStr">
        <is>
          <t>Tame</t>
        </is>
      </c>
      <c r="E164" s="17" t="inlineStr">
        <is>
          <t>Arauca</t>
        </is>
      </c>
      <c r="F164" s="17" t="n">
        <v>6</v>
      </c>
      <c r="G164" s="17" t="n">
        <v>300</v>
      </c>
      <c r="H164" s="18" t="n">
        <v>-71.70763889</v>
      </c>
      <c r="I164" s="19" t="n">
        <v>6.57063889</v>
      </c>
      <c r="J164" s="20" t="n">
        <v>24.776</v>
      </c>
      <c r="K164" s="21" t="n">
        <v>35.68000000000001</v>
      </c>
      <c r="L164" s="21" t="n">
        <v>126.1666666666666</v>
      </c>
      <c r="M164" s="21" t="n">
        <v>265.3928571428572</v>
      </c>
      <c r="N164" s="21" t="n">
        <v>313.3185185185185</v>
      </c>
      <c r="O164" s="21" t="n">
        <v>341.5307692307691</v>
      </c>
      <c r="P164" s="21" t="n">
        <v>305.1307692307692</v>
      </c>
      <c r="Q164" s="21" t="n">
        <v>247.4857142857142</v>
      </c>
      <c r="R164" s="21" t="n">
        <v>253.3222222222223</v>
      </c>
      <c r="S164" s="21" t="n">
        <v>235.3624999999999</v>
      </c>
      <c r="T164" s="21" t="n">
        <v>136.0571428571429</v>
      </c>
      <c r="U164" s="21" t="n">
        <v>53.0846153846154</v>
      </c>
      <c r="V164" s="22" t="n">
        <v>2337.307775539276</v>
      </c>
      <c r="W164" s="23" t="n">
        <v>314</v>
      </c>
      <c r="X164" s="24" t="n">
        <v>0.8722222222222222</v>
      </c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</row>
    <row r="165" ht="16.5" customFormat="1" customHeight="1" s="25">
      <c r="A165" s="16" t="n">
        <v>36020030</v>
      </c>
      <c r="B165" s="17" t="inlineStr">
        <is>
          <t>PM</t>
        </is>
      </c>
      <c r="C165" s="17" t="inlineStr">
        <is>
          <t>Santa Inés</t>
        </is>
      </c>
      <c r="D165" s="17" t="inlineStr">
        <is>
          <t>Tame</t>
        </is>
      </c>
      <c r="E165" s="17" t="inlineStr">
        <is>
          <t>Arauca</t>
        </is>
      </c>
      <c r="F165" s="17" t="n">
        <v>6</v>
      </c>
      <c r="G165" s="17" t="n">
        <v>860</v>
      </c>
      <c r="H165" s="18" t="n">
        <v>-71.9755</v>
      </c>
      <c r="I165" s="19" t="n">
        <v>6.23488889</v>
      </c>
      <c r="J165" s="20" t="n">
        <v>22.88846153846153</v>
      </c>
      <c r="K165" s="21" t="n">
        <v>33.90384615384615</v>
      </c>
      <c r="L165" s="21" t="n">
        <v>111.0961538461539</v>
      </c>
      <c r="M165" s="21" t="n">
        <v>271.65</v>
      </c>
      <c r="N165" s="21" t="n">
        <v>410.4407407407408</v>
      </c>
      <c r="O165" s="21" t="n">
        <v>344.0285714285714</v>
      </c>
      <c r="P165" s="21" t="n">
        <v>332.8777777777777</v>
      </c>
      <c r="Q165" s="21" t="n">
        <v>313.7807692307692</v>
      </c>
      <c r="R165" s="21" t="n">
        <v>335.0692307692307</v>
      </c>
      <c r="S165" s="21" t="n">
        <v>355.0148148148149</v>
      </c>
      <c r="T165" s="21" t="n">
        <v>240.5321428571428</v>
      </c>
      <c r="U165" s="21" t="n">
        <v>58.988</v>
      </c>
      <c r="V165" s="22" t="n">
        <v>2830.270509157509</v>
      </c>
      <c r="W165" s="23" t="n">
        <v>318</v>
      </c>
      <c r="X165" s="24" t="n">
        <v>0.8833333333333333</v>
      </c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</row>
    <row r="166" ht="16.5" customFormat="1" customHeight="1" s="25">
      <c r="A166" s="16" t="n">
        <v>36025010</v>
      </c>
      <c r="B166" s="17" t="inlineStr">
        <is>
          <t>CO</t>
        </is>
      </c>
      <c r="C166" s="17" t="inlineStr">
        <is>
          <t>Tame</t>
        </is>
      </c>
      <c r="D166" s="17" t="inlineStr">
        <is>
          <t>Tame</t>
        </is>
      </c>
      <c r="E166" s="17" t="inlineStr">
        <is>
          <t>Arauca</t>
        </is>
      </c>
      <c r="F166" s="17" t="n">
        <v>6</v>
      </c>
      <c r="G166" s="17" t="n">
        <v>350</v>
      </c>
      <c r="H166" s="18" t="n">
        <v>-71.74502778</v>
      </c>
      <c r="I166" s="19" t="n">
        <v>6.45619444</v>
      </c>
      <c r="J166" s="20" t="n">
        <v>28.044</v>
      </c>
      <c r="K166" s="21" t="n">
        <v>21.96666666666667</v>
      </c>
      <c r="L166" s="21" t="n">
        <v>75.52500000000001</v>
      </c>
      <c r="M166" s="21" t="n">
        <v>229.9144334316253</v>
      </c>
      <c r="N166" s="21" t="n">
        <v>307.6056913216909</v>
      </c>
      <c r="O166" s="21" t="n">
        <v>295.7383644660314</v>
      </c>
      <c r="P166" s="21" t="n">
        <v>268.032</v>
      </c>
      <c r="Q166" s="21" t="n">
        <v>246.4</v>
      </c>
      <c r="R166" s="21" t="n">
        <v>211.423076923077</v>
      </c>
      <c r="S166" s="21" t="n">
        <v>216.4166666666667</v>
      </c>
      <c r="T166" s="21" t="n">
        <v>140.425</v>
      </c>
      <c r="U166" s="21" t="n">
        <v>35.92083333333334</v>
      </c>
      <c r="V166" s="22" t="n">
        <v>2077.411732809091</v>
      </c>
      <c r="W166" s="23" t="n">
        <v>294</v>
      </c>
      <c r="X166" s="24" t="n">
        <v>0.8166666666666667</v>
      </c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</row>
    <row r="167" ht="16.5" customFormat="1" customHeight="1" s="25">
      <c r="A167" s="16" t="n">
        <v>17025020</v>
      </c>
      <c r="B167" s="17" t="inlineStr">
        <is>
          <t>SP</t>
        </is>
      </c>
      <c r="C167" s="17" t="inlineStr">
        <is>
          <t>Aeropuerto El Embrujo</t>
        </is>
      </c>
      <c r="D167" s="17" t="inlineStr">
        <is>
          <t>Isla de Providencia</t>
        </is>
      </c>
      <c r="E167" s="17" t="inlineStr">
        <is>
          <t>Archipiélago de San Andres, Providencia y Santa Catalina</t>
        </is>
      </c>
      <c r="F167" s="17" t="n">
        <v>11</v>
      </c>
      <c r="G167" s="17" t="n">
        <v>7</v>
      </c>
      <c r="H167" s="18" t="n">
        <v>-81.35772222</v>
      </c>
      <c r="I167" s="19" t="n">
        <v>13.3595</v>
      </c>
      <c r="J167" s="20" t="n">
        <v>100.3538461538461</v>
      </c>
      <c r="K167" s="21" t="n">
        <v>45.37777777777778</v>
      </c>
      <c r="L167" s="21" t="n">
        <v>23.27857142857142</v>
      </c>
      <c r="M167" s="21" t="n">
        <v>20.86071428571428</v>
      </c>
      <c r="N167" s="21" t="n">
        <v>134.5892857142858</v>
      </c>
      <c r="O167" s="21" t="n">
        <v>154.5444444444445</v>
      </c>
      <c r="P167" s="21" t="n">
        <v>156.892</v>
      </c>
      <c r="Q167" s="21" t="n">
        <v>147.7407407407408</v>
      </c>
      <c r="R167" s="21" t="n">
        <v>197.272</v>
      </c>
      <c r="S167" s="21" t="n">
        <v>376.516</v>
      </c>
      <c r="T167" s="21" t="n">
        <v>313.1807692307693</v>
      </c>
      <c r="U167" s="21" t="n">
        <v>134.8481481481481</v>
      </c>
      <c r="V167" s="22" t="n">
        <v>1805.454297924298</v>
      </c>
      <c r="W167" s="23" t="n">
        <v>319</v>
      </c>
      <c r="X167" s="24" t="n">
        <v>0.8861111111111111</v>
      </c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</row>
    <row r="168" ht="16.5" customFormat="1" customHeight="1" s="25">
      <c r="A168" s="16" t="n">
        <v>17020040</v>
      </c>
      <c r="B168" s="17" t="inlineStr">
        <is>
          <t>PM</t>
        </is>
      </c>
      <c r="C168" s="17" t="inlineStr">
        <is>
          <t>Agua Dulce</t>
        </is>
      </c>
      <c r="D168" s="17" t="inlineStr">
        <is>
          <t>Isla de Providencia</t>
        </is>
      </c>
      <c r="E168" s="17" t="inlineStr">
        <is>
          <t>Archipiélago de San Andres, Providencia y Santa Catalina</t>
        </is>
      </c>
      <c r="F168" s="17" t="n">
        <v>11</v>
      </c>
      <c r="G168" s="17" t="n">
        <v>95</v>
      </c>
      <c r="H168" s="18" t="n">
        <v>-81.38811111</v>
      </c>
      <c r="I168" s="19" t="n">
        <v>13.34377778</v>
      </c>
      <c r="J168" s="20" t="n">
        <v>87.09599999999999</v>
      </c>
      <c r="K168" s="21" t="n">
        <v>38.61071428571429</v>
      </c>
      <c r="L168" s="21" t="n">
        <v>17.22222222222222</v>
      </c>
      <c r="M168" s="21" t="n">
        <v>21.48461538461538</v>
      </c>
      <c r="N168" s="21" t="n">
        <v>125.851724137931</v>
      </c>
      <c r="O168" s="21" t="n">
        <v>134.3965517241379</v>
      </c>
      <c r="P168" s="21" t="n">
        <v>139.1814814814815</v>
      </c>
      <c r="Q168" s="21" t="n">
        <v>142.8615384615385</v>
      </c>
      <c r="R168" s="21" t="n">
        <v>187.3916666666667</v>
      </c>
      <c r="S168" s="21" t="n">
        <v>379.5153846153846</v>
      </c>
      <c r="T168" s="21" t="n">
        <v>314.1148148148148</v>
      </c>
      <c r="U168" s="21" t="n">
        <v>145.75</v>
      </c>
      <c r="V168" s="22" t="n">
        <v>1733.476713794507</v>
      </c>
      <c r="W168" s="23" t="n">
        <v>318</v>
      </c>
      <c r="X168" s="24" t="n">
        <v>0.8833333333333333</v>
      </c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</row>
    <row r="169" ht="16.5" customFormat="1" customHeight="1" s="25">
      <c r="A169" s="16" t="n">
        <v>17020030</v>
      </c>
      <c r="B169" s="17" t="inlineStr">
        <is>
          <t>PM</t>
        </is>
      </c>
      <c r="C169" s="17" t="inlineStr">
        <is>
          <t>San Felipe</t>
        </is>
      </c>
      <c r="D169" s="17" t="inlineStr">
        <is>
          <t>Isla de Providencia</t>
        </is>
      </c>
      <c r="E169" s="17" t="inlineStr">
        <is>
          <t>Archipiélago de San Andres, Providencia y Santa Catalina</t>
        </is>
      </c>
      <c r="F169" s="17" t="n">
        <v>11</v>
      </c>
      <c r="G169" s="17" t="n">
        <v>12</v>
      </c>
      <c r="H169" s="18" t="n">
        <v>-81.39144444</v>
      </c>
      <c r="I169" s="19" t="n">
        <v>13.35644444</v>
      </c>
      <c r="J169" s="20" t="n">
        <v>96.55714285714285</v>
      </c>
      <c r="K169" s="21" t="n">
        <v>39.01379310344828</v>
      </c>
      <c r="L169" s="21" t="n">
        <v>16.21724137931035</v>
      </c>
      <c r="M169" s="21" t="n">
        <v>9.773076923076923</v>
      </c>
      <c r="N169" s="21" t="n">
        <v>142.65</v>
      </c>
      <c r="O169" s="21" t="n">
        <v>168.2214285714286</v>
      </c>
      <c r="P169" s="21" t="n">
        <v>159.1034482758621</v>
      </c>
      <c r="Q169" s="21" t="n">
        <v>152.9037037037037</v>
      </c>
      <c r="R169" s="21" t="n">
        <v>207.3615384615385</v>
      </c>
      <c r="S169" s="21" t="n">
        <v>343.8296296296297</v>
      </c>
      <c r="T169" s="21" t="n">
        <v>305.0896551724138</v>
      </c>
      <c r="U169" s="21" t="n">
        <v>138.7142857142857</v>
      </c>
      <c r="V169" s="22" t="n">
        <v>1779.43494379184</v>
      </c>
      <c r="W169" s="23" t="n">
        <v>334</v>
      </c>
      <c r="X169" s="24" t="n">
        <v>0.9277777777777778</v>
      </c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</row>
    <row r="170" ht="16.5" customFormat="1" customHeight="1" s="25">
      <c r="A170" s="16" t="n">
        <v>17015010</v>
      </c>
      <c r="B170" s="17" t="inlineStr">
        <is>
          <t>SP</t>
        </is>
      </c>
      <c r="C170" s="17" t="inlineStr">
        <is>
          <t>Aeropuerto Sesquicentenario</t>
        </is>
      </c>
      <c r="D170" s="17" t="inlineStr">
        <is>
          <t>Isla de San Andrés</t>
        </is>
      </c>
      <c r="E170" s="17" t="inlineStr">
        <is>
          <t>Archipiélago de San Andres, Providencia y Santa Catalina</t>
        </is>
      </c>
      <c r="F170" s="17" t="n">
        <v>11</v>
      </c>
      <c r="G170" s="17" t="n">
        <v>1</v>
      </c>
      <c r="H170" s="18" t="n">
        <v>-81.7038888888889</v>
      </c>
      <c r="I170" s="19" t="n">
        <v>12.58694444444444</v>
      </c>
      <c r="J170" s="20" t="n">
        <v>84.0392857142857</v>
      </c>
      <c r="K170" s="21" t="n">
        <v>35.93928571428571</v>
      </c>
      <c r="L170" s="21" t="n">
        <v>28.05555555555556</v>
      </c>
      <c r="M170" s="21" t="n">
        <v>27.41785714285714</v>
      </c>
      <c r="N170" s="21" t="n">
        <v>145.925</v>
      </c>
      <c r="O170" s="21" t="n">
        <v>196.0249999999999</v>
      </c>
      <c r="P170" s="21" t="n">
        <v>186.3615384615384</v>
      </c>
      <c r="Q170" s="21" t="n">
        <v>189.8178571428572</v>
      </c>
      <c r="R170" s="21" t="n">
        <v>227.2142857142856</v>
      </c>
      <c r="S170" s="21" t="n">
        <v>317.1071428571428</v>
      </c>
      <c r="T170" s="21" t="n">
        <v>317.6444444444444</v>
      </c>
      <c r="U170" s="21" t="n">
        <v>153.3321428571429</v>
      </c>
      <c r="V170" s="22" t="n">
        <v>1908.879395604395</v>
      </c>
      <c r="W170" s="23" t="n">
        <v>332</v>
      </c>
      <c r="X170" s="24" t="n">
        <v>0.9222222222222223</v>
      </c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</row>
    <row r="171" ht="16.5" customFormat="1" customHeight="1" s="25">
      <c r="A171" s="16" t="n">
        <v>17010010</v>
      </c>
      <c r="B171" s="17" t="inlineStr">
        <is>
          <t>PG</t>
        </is>
      </c>
      <c r="C171" s="17" t="inlineStr">
        <is>
          <t>Empoislas</t>
        </is>
      </c>
      <c r="D171" s="17" t="inlineStr">
        <is>
          <t>Isla de San Andrés</t>
        </is>
      </c>
      <c r="E171" s="17" t="inlineStr">
        <is>
          <t>Archipiélago de San Andres, Providencia y Santa Catalina</t>
        </is>
      </c>
      <c r="F171" s="17" t="n">
        <v>11</v>
      </c>
      <c r="G171" s="17" t="n">
        <v>80</v>
      </c>
      <c r="H171" s="18" t="n">
        <v>-81.72025000000001</v>
      </c>
      <c r="I171" s="19" t="n">
        <v>12.53975</v>
      </c>
      <c r="J171" s="20" t="n">
        <v>83.48076923076923</v>
      </c>
      <c r="K171" s="21" t="n">
        <v>40.04814814814817</v>
      </c>
      <c r="L171" s="21" t="n">
        <v>26.92400000000001</v>
      </c>
      <c r="M171" s="21" t="n">
        <v>29.00833333333334</v>
      </c>
      <c r="N171" s="21" t="n">
        <v>131.4576923076923</v>
      </c>
      <c r="O171" s="21" t="n">
        <v>217.0458333333333</v>
      </c>
      <c r="P171" s="21" t="n">
        <v>181.724</v>
      </c>
      <c r="Q171" s="21" t="n">
        <v>198.364</v>
      </c>
      <c r="R171" s="21" t="n">
        <v>214.0833333333333</v>
      </c>
      <c r="S171" s="21" t="n">
        <v>310.275</v>
      </c>
      <c r="T171" s="21" t="n">
        <v>356.8458333333332</v>
      </c>
      <c r="U171" s="21" t="n">
        <v>172.948</v>
      </c>
      <c r="V171" s="22" t="n">
        <v>1962.204943019943</v>
      </c>
      <c r="W171" s="23" t="n">
        <v>299</v>
      </c>
      <c r="X171" s="24" t="n">
        <v>0.8305555555555556</v>
      </c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</row>
    <row r="172" ht="16.5" customFormat="1" customHeight="1" s="25">
      <c r="A172" s="16" t="n">
        <v>17010020</v>
      </c>
      <c r="B172" s="17" t="inlineStr">
        <is>
          <t>PM</t>
        </is>
      </c>
      <c r="C172" s="17" t="inlineStr">
        <is>
          <t>Hoyo Soplador</t>
        </is>
      </c>
      <c r="D172" s="17" t="inlineStr">
        <is>
          <t>Isla de San Andrés</t>
        </is>
      </c>
      <c r="E172" s="17" t="inlineStr">
        <is>
          <t>Archipiélago de San Andres, Providencia y Santa Catalina</t>
        </is>
      </c>
      <c r="F172" s="17" t="n">
        <v>11</v>
      </c>
      <c r="G172" s="17" t="n">
        <v>2</v>
      </c>
      <c r="H172" s="18" t="n">
        <v>-81.73044444</v>
      </c>
      <c r="I172" s="19" t="n">
        <v>12.481</v>
      </c>
      <c r="J172" s="20" t="n">
        <v>78.76296296296296</v>
      </c>
      <c r="K172" s="21" t="n">
        <v>41.97499999999999</v>
      </c>
      <c r="L172" s="21" t="n">
        <v>16.775</v>
      </c>
      <c r="M172" s="21" t="n">
        <v>18.29655172413793</v>
      </c>
      <c r="N172" s="21" t="n">
        <v>129.1555555555555</v>
      </c>
      <c r="O172" s="21" t="n">
        <v>160.788</v>
      </c>
      <c r="P172" s="21" t="n">
        <v>182.472</v>
      </c>
      <c r="Q172" s="21" t="n">
        <v>153.1875</v>
      </c>
      <c r="R172" s="21" t="n">
        <v>175.58</v>
      </c>
      <c r="S172" s="21" t="n">
        <v>268.3884615384616</v>
      </c>
      <c r="T172" s="21" t="n">
        <v>273.9416666666667</v>
      </c>
      <c r="U172" s="21" t="n">
        <v>159.6312083333333</v>
      </c>
      <c r="V172" s="22" t="n">
        <v>1658.953906781118</v>
      </c>
      <c r="W172" s="23" t="n">
        <v>312</v>
      </c>
      <c r="X172" s="24" t="n">
        <v>0.8666666666666667</v>
      </c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</row>
    <row r="173" ht="16.5" customFormat="1" customHeight="1" s="25">
      <c r="A173" s="16" t="n">
        <v>29040020</v>
      </c>
      <c r="B173" s="17" t="inlineStr">
        <is>
          <t>PM</t>
        </is>
      </c>
      <c r="C173" s="17" t="inlineStr">
        <is>
          <t>Montebello</t>
        </is>
      </c>
      <c r="D173" s="17" t="inlineStr">
        <is>
          <t>Baranoa</t>
        </is>
      </c>
      <c r="E173" s="17" t="inlineStr">
        <is>
          <t>Atlántico</t>
        </is>
      </c>
      <c r="F173" s="17" t="n">
        <v>2</v>
      </c>
      <c r="G173" s="17" t="n">
        <v>100</v>
      </c>
      <c r="H173" s="18" t="n">
        <v>-74.90783332999999</v>
      </c>
      <c r="I173" s="19" t="n">
        <v>10.7085</v>
      </c>
      <c r="J173" s="20" t="n">
        <v>6.23103448275862</v>
      </c>
      <c r="K173" s="21" t="n">
        <v>10.63793103448276</v>
      </c>
      <c r="L173" s="21" t="n">
        <v>22.10357142857143</v>
      </c>
      <c r="M173" s="21" t="n">
        <v>84.40714285714286</v>
      </c>
      <c r="N173" s="21" t="n">
        <v>151.5965517241379</v>
      </c>
      <c r="O173" s="21" t="n">
        <v>132.4533333333333</v>
      </c>
      <c r="P173" s="21" t="n">
        <v>134.4966666666667</v>
      </c>
      <c r="Q173" s="21" t="n">
        <v>179.7965517241379</v>
      </c>
      <c r="R173" s="21" t="n">
        <v>169.39</v>
      </c>
      <c r="S173" s="21" t="n">
        <v>163.2068965517242</v>
      </c>
      <c r="T173" s="21" t="n">
        <v>122.137037037037</v>
      </c>
      <c r="U173" s="21" t="n">
        <v>33.77037037037037</v>
      </c>
      <c r="V173" s="22" t="n">
        <v>1210.227087210363</v>
      </c>
      <c r="W173" s="23" t="n">
        <v>345</v>
      </c>
      <c r="X173" s="24" t="n">
        <v>0.9583333333333334</v>
      </c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</row>
    <row r="174" ht="16.5" customFormat="1" customHeight="1" s="25">
      <c r="A174" s="16" t="n">
        <v>29040450</v>
      </c>
      <c r="B174" s="17" t="inlineStr">
        <is>
          <t>PM</t>
        </is>
      </c>
      <c r="C174" s="17" t="inlineStr">
        <is>
          <t>Sede Barranquilla</t>
        </is>
      </c>
      <c r="D174" s="17" t="inlineStr">
        <is>
          <t>Barranquilla</t>
        </is>
      </c>
      <c r="E174" s="17" t="inlineStr">
        <is>
          <t>Atlántico</t>
        </is>
      </c>
      <c r="F174" s="17" t="n">
        <v>2</v>
      </c>
      <c r="G174" s="17" t="n">
        <v>12</v>
      </c>
      <c r="H174" s="18" t="n">
        <v>-74.79672222000001</v>
      </c>
      <c r="I174" s="19" t="n">
        <v>10.99761111</v>
      </c>
      <c r="J174" s="20" t="n">
        <v>1.18</v>
      </c>
      <c r="K174" s="21" t="n">
        <v>0</v>
      </c>
      <c r="L174" s="21" t="n">
        <v>4.05</v>
      </c>
      <c r="M174" s="21" t="n">
        <v>23.45</v>
      </c>
      <c r="N174" s="21" t="n">
        <v>181.29</v>
      </c>
      <c r="O174" s="21" t="n">
        <v>110.18</v>
      </c>
      <c r="P174" s="21" t="n">
        <v>89.45555555555556</v>
      </c>
      <c r="Q174" s="21" t="n">
        <v>107.88</v>
      </c>
      <c r="R174" s="21" t="n">
        <v>265.06</v>
      </c>
      <c r="S174" s="21" t="n">
        <v>197.43</v>
      </c>
      <c r="T174" s="21" t="n">
        <v>140.46</v>
      </c>
      <c r="U174" s="21" t="n">
        <v>16.71</v>
      </c>
      <c r="V174" s="22" t="n">
        <v>1137.145555555556</v>
      </c>
      <c r="W174" s="23" t="n">
        <v>119</v>
      </c>
      <c r="X174" s="24" t="n">
        <v>0.99</v>
      </c>
      <c r="Y174" s="5" t="inlineStr">
        <is>
          <t>M10</t>
        </is>
      </c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</row>
    <row r="175" ht="16.5" customFormat="1" customHeight="1" s="25">
      <c r="A175" s="16" t="n">
        <v>29040250</v>
      </c>
      <c r="B175" s="17" t="inlineStr">
        <is>
          <t>PM</t>
        </is>
      </c>
      <c r="C175" s="17" t="inlineStr">
        <is>
          <t>Campo de la Cruz</t>
        </is>
      </c>
      <c r="D175" s="17" t="inlineStr">
        <is>
          <t>Campo de La Cruz</t>
        </is>
      </c>
      <c r="E175" s="17" t="inlineStr">
        <is>
          <t>Atlántico</t>
        </is>
      </c>
      <c r="F175" s="17" t="n">
        <v>2</v>
      </c>
      <c r="G175" s="17" t="n">
        <v>4</v>
      </c>
      <c r="H175" s="18" t="n">
        <v>-74.88841667</v>
      </c>
      <c r="I175" s="19" t="n">
        <v>10.37663889</v>
      </c>
      <c r="J175" s="20" t="n">
        <v>6.437931034482758</v>
      </c>
      <c r="K175" s="21" t="n">
        <v>6.090000000000002</v>
      </c>
      <c r="L175" s="21" t="n">
        <v>22.05517241379309</v>
      </c>
      <c r="M175" s="21" t="n">
        <v>77.12413793103448</v>
      </c>
      <c r="N175" s="21" t="n">
        <v>126.9178571428571</v>
      </c>
      <c r="O175" s="21" t="n">
        <v>112.4466666666667</v>
      </c>
      <c r="P175" s="21" t="n">
        <v>118.77</v>
      </c>
      <c r="Q175" s="21" t="n">
        <v>112.5</v>
      </c>
      <c r="R175" s="21" t="n">
        <v>131.5068965517241</v>
      </c>
      <c r="S175" s="21" t="n">
        <v>163.384</v>
      </c>
      <c r="T175" s="21" t="n">
        <v>100.3925925925926</v>
      </c>
      <c r="U175" s="21" t="n">
        <v>24.95925925925926</v>
      </c>
      <c r="V175" s="22" t="n">
        <v>1002.58451359241</v>
      </c>
      <c r="W175" s="23" t="n">
        <v>341</v>
      </c>
      <c r="X175" s="24" t="n">
        <v>0.9472222222222222</v>
      </c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</row>
    <row r="176" ht="16.5" customFormat="1" customHeight="1" s="25">
      <c r="A176" s="16" t="n">
        <v>29040260</v>
      </c>
      <c r="B176" s="17" t="inlineStr">
        <is>
          <t>PM</t>
        </is>
      </c>
      <c r="C176" s="17" t="inlineStr">
        <is>
          <t>Candelaria</t>
        </is>
      </c>
      <c r="D176" s="17" t="inlineStr">
        <is>
          <t>Candelaria</t>
        </is>
      </c>
      <c r="E176" s="17" t="inlineStr">
        <is>
          <t>Atlántico</t>
        </is>
      </c>
      <c r="F176" s="17" t="n">
        <v>2</v>
      </c>
      <c r="G176" s="17" t="n">
        <v>4</v>
      </c>
      <c r="H176" s="18" t="n">
        <v>-74.88688888999999</v>
      </c>
      <c r="I176" s="19" t="n">
        <v>10.45511111</v>
      </c>
      <c r="J176" s="20" t="n">
        <v>10.8</v>
      </c>
      <c r="K176" s="21" t="n">
        <v>10.55172413793103</v>
      </c>
      <c r="L176" s="21" t="n">
        <v>33.60357142857143</v>
      </c>
      <c r="M176" s="21" t="n">
        <v>110.4379310344828</v>
      </c>
      <c r="N176" s="21" t="n">
        <v>169.3448275862069</v>
      </c>
      <c r="O176" s="21" t="n">
        <v>124.951724137931</v>
      </c>
      <c r="P176" s="21" t="n">
        <v>131.8166666666667</v>
      </c>
      <c r="Q176" s="21" t="n">
        <v>169.1666666666667</v>
      </c>
      <c r="R176" s="21" t="n">
        <v>169.8633333333333</v>
      </c>
      <c r="S176" s="21" t="n">
        <v>192.7896551724138</v>
      </c>
      <c r="T176" s="21" t="n">
        <v>116.8034482758621</v>
      </c>
      <c r="U176" s="21" t="n">
        <v>36.41071428571428</v>
      </c>
      <c r="V176" s="22" t="n">
        <v>1276.54026272578</v>
      </c>
      <c r="W176" s="23" t="n">
        <v>350</v>
      </c>
      <c r="X176" s="24" t="n">
        <v>0.9722222222222222</v>
      </c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</row>
    <row r="177" ht="16.5" customFormat="1" customHeight="1" s="25">
      <c r="A177" s="16" t="n">
        <v>29040200</v>
      </c>
      <c r="B177" s="17" t="inlineStr">
        <is>
          <t>PM</t>
        </is>
      </c>
      <c r="C177" s="17" t="inlineStr">
        <is>
          <t>Lena</t>
        </is>
      </c>
      <c r="D177" s="17" t="inlineStr">
        <is>
          <t>Candelaria</t>
        </is>
      </c>
      <c r="E177" s="17" t="inlineStr">
        <is>
          <t>Atlántico</t>
        </is>
      </c>
      <c r="F177" s="17" t="n">
        <v>2</v>
      </c>
      <c r="G177" s="17" t="n">
        <v>45</v>
      </c>
      <c r="H177" s="18" t="n">
        <v>-74.89</v>
      </c>
      <c r="I177" s="19" t="n">
        <v>10.52</v>
      </c>
      <c r="J177" s="20" t="n">
        <v>9.033333333333333</v>
      </c>
      <c r="K177" s="21" t="n">
        <v>7.033333333333333</v>
      </c>
      <c r="L177" s="21" t="n">
        <v>26.27666666666666</v>
      </c>
      <c r="M177" s="21" t="n">
        <v>99.31666666666666</v>
      </c>
      <c r="N177" s="21" t="n">
        <v>141.7857142857143</v>
      </c>
      <c r="O177" s="21" t="n">
        <v>111.3666666666667</v>
      </c>
      <c r="P177" s="21" t="n">
        <v>104.58</v>
      </c>
      <c r="Q177" s="21" t="n">
        <v>140.8733333333333</v>
      </c>
      <c r="R177" s="21" t="n">
        <v>159.1866666666667</v>
      </c>
      <c r="S177" s="21" t="n">
        <v>158.7071428571429</v>
      </c>
      <c r="T177" s="21" t="n">
        <v>113.3034482758621</v>
      </c>
      <c r="U177" s="21" t="n">
        <v>29.03571428571428</v>
      </c>
      <c r="V177" s="22" t="n">
        <v>1100.4986863711</v>
      </c>
      <c r="W177" s="23" t="n">
        <v>353</v>
      </c>
      <c r="X177" s="24" t="n">
        <v>0.9805555555555555</v>
      </c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</row>
    <row r="178" ht="16.5" customFormat="1" customHeight="1" s="25">
      <c r="A178" s="16" t="n">
        <v>29045110</v>
      </c>
      <c r="B178" s="17" t="inlineStr">
        <is>
          <t>CO</t>
        </is>
      </c>
      <c r="C178" s="17" t="inlineStr">
        <is>
          <t>Juan de Acosta</t>
        </is>
      </c>
      <c r="D178" s="17" t="inlineStr">
        <is>
          <t>Juan de Acosta</t>
        </is>
      </c>
      <c r="E178" s="17" t="inlineStr">
        <is>
          <t>Atlántico</t>
        </is>
      </c>
      <c r="F178" s="17" t="n">
        <v>2</v>
      </c>
      <c r="G178" s="17" t="n">
        <v>20</v>
      </c>
      <c r="H178" s="18" t="n">
        <v>-75.04611111</v>
      </c>
      <c r="I178" s="19" t="n">
        <v>10.83388889</v>
      </c>
      <c r="J178" s="20" t="n">
        <v>1.588461538461538</v>
      </c>
      <c r="K178" s="21" t="n">
        <v>0.5814814814814815</v>
      </c>
      <c r="L178" s="21" t="n">
        <v>3.534615384615384</v>
      </c>
      <c r="M178" s="21" t="n">
        <v>44.33333333333334</v>
      </c>
      <c r="N178" s="21" t="n">
        <v>109.1269230769231</v>
      </c>
      <c r="O178" s="21" t="n">
        <v>133.0555555555555</v>
      </c>
      <c r="P178" s="21" t="n">
        <v>123.8642857142857</v>
      </c>
      <c r="Q178" s="21" t="n">
        <v>142.4758620689655</v>
      </c>
      <c r="R178" s="21" t="n">
        <v>165.6928571428572</v>
      </c>
      <c r="S178" s="21" t="n">
        <v>197.0074074074074</v>
      </c>
      <c r="T178" s="21" t="n">
        <v>160.8407407407407</v>
      </c>
      <c r="U178" s="21" t="n">
        <v>44.98399999999999</v>
      </c>
      <c r="V178" s="22" t="n">
        <v>1127.085523444627</v>
      </c>
      <c r="W178" s="23" t="n">
        <v>320</v>
      </c>
      <c r="X178" s="24" t="n">
        <v>0.8888888888888888</v>
      </c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</row>
    <row r="179" ht="16.5" customFormat="1" customHeight="1" s="25">
      <c r="A179" s="16" t="n">
        <v>29030140</v>
      </c>
      <c r="B179" s="17" t="inlineStr">
        <is>
          <t>PM</t>
        </is>
      </c>
      <c r="C179" s="17" t="inlineStr">
        <is>
          <t>San José</t>
        </is>
      </c>
      <c r="D179" s="17" t="inlineStr">
        <is>
          <t>Luruaco</t>
        </is>
      </c>
      <c r="E179" s="17" t="inlineStr">
        <is>
          <t>Atlántico</t>
        </is>
      </c>
      <c r="F179" s="17" t="n">
        <v>2</v>
      </c>
      <c r="G179" s="17" t="n">
        <v>20</v>
      </c>
      <c r="H179" s="18" t="n">
        <v>-75.10833332999999</v>
      </c>
      <c r="I179" s="19" t="n">
        <v>10.43944444</v>
      </c>
      <c r="J179" s="20" t="n">
        <v>7.607142857142857</v>
      </c>
      <c r="K179" s="21" t="n">
        <v>6.624137931034483</v>
      </c>
      <c r="L179" s="21" t="n">
        <v>22.17857142857143</v>
      </c>
      <c r="M179" s="21" t="n">
        <v>62.6</v>
      </c>
      <c r="N179" s="21" t="n">
        <v>147.7857142857143</v>
      </c>
      <c r="O179" s="21" t="n">
        <v>105.3344827586207</v>
      </c>
      <c r="P179" s="21" t="n">
        <v>89.36896551724139</v>
      </c>
      <c r="Q179" s="21" t="n">
        <v>126.2714285714286</v>
      </c>
      <c r="R179" s="21" t="n">
        <v>143.0666666666667</v>
      </c>
      <c r="S179" s="21" t="n">
        <v>183.6666666666667</v>
      </c>
      <c r="T179" s="21" t="n">
        <v>167.7321428571429</v>
      </c>
      <c r="U179" s="21" t="n">
        <v>49.16071428571428</v>
      </c>
      <c r="V179" s="22" t="n">
        <v>1111.396633825944</v>
      </c>
      <c r="W179" s="23" t="n">
        <v>336</v>
      </c>
      <c r="X179" s="24" t="n">
        <v>0.9333333333333333</v>
      </c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</row>
    <row r="180" ht="16.5" customFormat="1" customHeight="1" s="25">
      <c r="A180" s="16" t="n">
        <v>29035080</v>
      </c>
      <c r="B180" s="17" t="inlineStr">
        <is>
          <t>CP</t>
        </is>
      </c>
      <c r="C180" s="17" t="inlineStr">
        <is>
          <t>Normal Manatí</t>
        </is>
      </c>
      <c r="D180" s="17" t="inlineStr">
        <is>
          <t>Manatí</t>
        </is>
      </c>
      <c r="E180" s="17" t="inlineStr">
        <is>
          <t>Atlántico</t>
        </is>
      </c>
      <c r="F180" s="17" t="n">
        <v>2</v>
      </c>
      <c r="G180" s="17" t="n">
        <v>10</v>
      </c>
      <c r="H180" s="18" t="n">
        <v>-74.95463889</v>
      </c>
      <c r="I180" s="19" t="n">
        <v>10.45358333</v>
      </c>
      <c r="J180" s="20" t="n">
        <v>13.57857142857143</v>
      </c>
      <c r="K180" s="21" t="n">
        <v>10.27586206896552</v>
      </c>
      <c r="L180" s="21" t="n">
        <v>33.74615384615385</v>
      </c>
      <c r="M180" s="21" t="n">
        <v>92.02307692307691</v>
      </c>
      <c r="N180" s="21" t="n">
        <v>146.0642857142857</v>
      </c>
      <c r="O180" s="21" t="n">
        <v>114.5642857142857</v>
      </c>
      <c r="P180" s="21" t="n">
        <v>102.4307692307692</v>
      </c>
      <c r="Q180" s="21" t="n">
        <v>143.292</v>
      </c>
      <c r="R180" s="21" t="n">
        <v>136.2214285714285</v>
      </c>
      <c r="S180" s="21" t="n">
        <v>149.1037037037037</v>
      </c>
      <c r="T180" s="21" t="n">
        <v>99.57037037037034</v>
      </c>
      <c r="U180" s="21" t="n">
        <v>31.86551724137931</v>
      </c>
      <c r="V180" s="22" t="n">
        <v>1072.73602481299</v>
      </c>
      <c r="W180" s="23" t="n">
        <v>327</v>
      </c>
      <c r="X180" s="24" t="n">
        <v>0.9083333333333333</v>
      </c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</row>
    <row r="181" ht="16.5" customFormat="1" customHeight="1" s="25">
      <c r="A181" s="16" t="n">
        <v>14010090</v>
      </c>
      <c r="B181" s="17" t="inlineStr">
        <is>
          <t>PM</t>
        </is>
      </c>
      <c r="C181" s="17" t="inlineStr">
        <is>
          <t>El Porvenir</t>
        </is>
      </c>
      <c r="D181" s="17" t="inlineStr">
        <is>
          <t>Piojó</t>
        </is>
      </c>
      <c r="E181" s="17" t="inlineStr">
        <is>
          <t>Atlántico</t>
        </is>
      </c>
      <c r="F181" s="17" t="n">
        <v>2</v>
      </c>
      <c r="G181" s="17" t="n">
        <v>40</v>
      </c>
      <c r="H181" s="18" t="n">
        <v>-75.16227778</v>
      </c>
      <c r="I181" s="19" t="n">
        <v>10.71022222</v>
      </c>
      <c r="J181" s="20" t="n">
        <v>3.185185185185185</v>
      </c>
      <c r="K181" s="21" t="n">
        <v>4.062068965517241</v>
      </c>
      <c r="L181" s="21" t="n">
        <v>7.4</v>
      </c>
      <c r="M181" s="21" t="n">
        <v>59.64642857142857</v>
      </c>
      <c r="N181" s="21" t="n">
        <v>145.2586206896552</v>
      </c>
      <c r="O181" s="21" t="n">
        <v>140.1533333333333</v>
      </c>
      <c r="P181" s="21" t="n">
        <v>104.1678571428571</v>
      </c>
      <c r="Q181" s="21" t="n">
        <v>141.6892857142857</v>
      </c>
      <c r="R181" s="21" t="n">
        <v>144.9</v>
      </c>
      <c r="S181" s="21" t="n">
        <v>218.5321428571428</v>
      </c>
      <c r="T181" s="21" t="n">
        <v>159.3481481481481</v>
      </c>
      <c r="U181" s="21" t="n">
        <v>37.24615384615385</v>
      </c>
      <c r="V181" s="22" t="n">
        <v>1165.589224453707</v>
      </c>
      <c r="W181" s="23" t="n">
        <v>337</v>
      </c>
      <c r="X181" s="24" t="n">
        <v>0.9361111111111111</v>
      </c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</row>
    <row r="182" ht="16.5" customFormat="1" customHeight="1" s="25">
      <c r="A182" s="16" t="n">
        <v>14010020</v>
      </c>
      <c r="B182" s="17" t="inlineStr">
        <is>
          <t>PM</t>
        </is>
      </c>
      <c r="C182" s="17" t="inlineStr">
        <is>
          <t>Hibacharo</t>
        </is>
      </c>
      <c r="D182" s="17" t="inlineStr">
        <is>
          <t>Piojó</t>
        </is>
      </c>
      <c r="E182" s="17" t="inlineStr">
        <is>
          <t>Atlántico</t>
        </is>
      </c>
      <c r="F182" s="17" t="n">
        <v>2</v>
      </c>
      <c r="G182" s="17" t="n">
        <v>80</v>
      </c>
      <c r="H182" s="18" t="n">
        <v>-75.14011111000001</v>
      </c>
      <c r="I182" s="19" t="n">
        <v>10.72188889</v>
      </c>
      <c r="J182" s="20" t="n">
        <v>3.103448275862069</v>
      </c>
      <c r="K182" s="21" t="n">
        <v>0.896551724137931</v>
      </c>
      <c r="L182" s="21" t="n">
        <v>10.06896551724138</v>
      </c>
      <c r="M182" s="21" t="n">
        <v>60.13793103448276</v>
      </c>
      <c r="N182" s="21" t="n">
        <v>141.1481481481482</v>
      </c>
      <c r="O182" s="21" t="n">
        <v>116.9310344827586</v>
      </c>
      <c r="P182" s="21" t="n">
        <v>116.3448275862069</v>
      </c>
      <c r="Q182" s="21" t="n">
        <v>142.4133333333333</v>
      </c>
      <c r="R182" s="21" t="n">
        <v>178.2758620689655</v>
      </c>
      <c r="S182" s="21" t="n">
        <v>235.4074074074074</v>
      </c>
      <c r="T182" s="21" t="n">
        <v>165.3571428571429</v>
      </c>
      <c r="U182" s="21" t="n">
        <v>42.62962962962963</v>
      </c>
      <c r="V182" s="22" t="n">
        <v>1212.714282065316</v>
      </c>
      <c r="W182" s="23" t="n">
        <v>342</v>
      </c>
      <c r="X182" s="24" t="n">
        <v>0.95</v>
      </c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</row>
    <row r="183" ht="16.5" customFormat="1" customHeight="1" s="25">
      <c r="A183" s="16" t="n">
        <v>14010010</v>
      </c>
      <c r="B183" s="17" t="inlineStr">
        <is>
          <t>PG</t>
        </is>
      </c>
      <c r="C183" s="17" t="inlineStr">
        <is>
          <t>Piojo</t>
        </is>
      </c>
      <c r="D183" s="17" t="inlineStr">
        <is>
          <t>Piojó</t>
        </is>
      </c>
      <c r="E183" s="17" t="inlineStr">
        <is>
          <t>Atlántico</t>
        </is>
      </c>
      <c r="F183" s="17" t="n">
        <v>2</v>
      </c>
      <c r="G183" s="17" t="n">
        <v>320</v>
      </c>
      <c r="H183" s="18" t="n">
        <v>-75.10797222000001</v>
      </c>
      <c r="I183" s="19" t="n">
        <v>10.74611111</v>
      </c>
      <c r="J183" s="20" t="n">
        <v>1.810344827586207</v>
      </c>
      <c r="K183" s="21" t="n">
        <v>1.632142857142857</v>
      </c>
      <c r="L183" s="21" t="n">
        <v>11.23448275862069</v>
      </c>
      <c r="M183" s="21" t="n">
        <v>49.47142857142858</v>
      </c>
      <c r="N183" s="21" t="n">
        <v>119.5793103448276</v>
      </c>
      <c r="O183" s="21" t="n">
        <v>118.7071428571428</v>
      </c>
      <c r="P183" s="21" t="n">
        <v>117.5133333333333</v>
      </c>
      <c r="Q183" s="21" t="n">
        <v>140.048275862069</v>
      </c>
      <c r="R183" s="21" t="n">
        <v>175.6133333333333</v>
      </c>
      <c r="S183" s="21" t="n">
        <v>234.9866666666667</v>
      </c>
      <c r="T183" s="21" t="n">
        <v>177.3689655172413</v>
      </c>
      <c r="U183" s="21" t="n">
        <v>38.90344827586206</v>
      </c>
      <c r="V183" s="22" t="n">
        <v>1186.868875205254</v>
      </c>
      <c r="W183" s="23" t="n">
        <v>348</v>
      </c>
      <c r="X183" s="24" t="n">
        <v>0.9666666666666667</v>
      </c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</row>
    <row r="184" ht="16.5" customFormat="1" customHeight="1" s="25">
      <c r="A184" s="16" t="n">
        <v>29040080</v>
      </c>
      <c r="B184" s="17" t="inlineStr">
        <is>
          <t>PM</t>
        </is>
      </c>
      <c r="C184" s="17" t="inlineStr">
        <is>
          <t>Polonuevo</t>
        </is>
      </c>
      <c r="D184" s="17" t="inlineStr">
        <is>
          <t>Polonuevo</t>
        </is>
      </c>
      <c r="E184" s="17" t="inlineStr">
        <is>
          <t>Atlántico</t>
        </is>
      </c>
      <c r="F184" s="17" t="n">
        <v>2</v>
      </c>
      <c r="G184" s="17" t="n">
        <v>80</v>
      </c>
      <c r="H184" s="18" t="n">
        <v>-74.85791666999999</v>
      </c>
      <c r="I184" s="19" t="n">
        <v>10.779</v>
      </c>
      <c r="J184" s="20" t="n">
        <v>9.334615384615384</v>
      </c>
      <c r="K184" s="21" t="n">
        <v>2.036</v>
      </c>
      <c r="L184" s="21" t="n">
        <v>16.06923076923077</v>
      </c>
      <c r="M184" s="21" t="n">
        <v>73.22692307692306</v>
      </c>
      <c r="N184" s="21" t="n">
        <v>142.3269230769231</v>
      </c>
      <c r="O184" s="21" t="n">
        <v>116.1777777777778</v>
      </c>
      <c r="P184" s="21" t="n">
        <v>128.5807692307692</v>
      </c>
      <c r="Q184" s="21" t="n">
        <v>152.4074074074074</v>
      </c>
      <c r="R184" s="21" t="n">
        <v>156.748</v>
      </c>
      <c r="S184" s="21" t="n">
        <v>191.05</v>
      </c>
      <c r="T184" s="21" t="n">
        <v>132.4</v>
      </c>
      <c r="U184" s="21" t="n">
        <v>39.91153846153846</v>
      </c>
      <c r="V184" s="22" t="n">
        <v>1160.269185185185</v>
      </c>
      <c r="W184" s="23" t="n">
        <v>312</v>
      </c>
      <c r="X184" s="24" t="n">
        <v>0.8666666666666667</v>
      </c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</row>
    <row r="185" ht="16.5" customFormat="1" customHeight="1" s="25">
      <c r="A185" s="16" t="n">
        <v>29040070</v>
      </c>
      <c r="B185" s="17" t="inlineStr">
        <is>
          <t>PM</t>
        </is>
      </c>
      <c r="C185" s="17" t="inlineStr">
        <is>
          <t>Ponedera</t>
        </is>
      </c>
      <c r="D185" s="17" t="inlineStr">
        <is>
          <t>Ponedera</t>
        </is>
      </c>
      <c r="E185" s="17" t="inlineStr">
        <is>
          <t>Atlántico</t>
        </is>
      </c>
      <c r="F185" s="17" t="n">
        <v>2</v>
      </c>
      <c r="G185" s="17" t="n">
        <v>8</v>
      </c>
      <c r="H185" s="18" t="n">
        <v>-74.77072222000001</v>
      </c>
      <c r="I185" s="19" t="n">
        <v>10.64177778</v>
      </c>
      <c r="J185" s="20" t="n">
        <v>1.9</v>
      </c>
      <c r="K185" s="21" t="n">
        <v>6.789473684210527</v>
      </c>
      <c r="L185" s="21" t="n">
        <v>15.19411764705882</v>
      </c>
      <c r="M185" s="21" t="n">
        <v>87.96250000000001</v>
      </c>
      <c r="N185" s="21" t="n">
        <v>116.0294117647059</v>
      </c>
      <c r="O185" s="21" t="n">
        <v>116.9333333333333</v>
      </c>
      <c r="P185" s="21" t="n">
        <v>101.2333333333333</v>
      </c>
      <c r="Q185" s="21" t="n">
        <v>150.7823529411765</v>
      </c>
      <c r="R185" s="21" t="n">
        <v>195.1352941176471</v>
      </c>
      <c r="S185" s="21" t="n">
        <v>171.9411764705882</v>
      </c>
      <c r="T185" s="21" t="n">
        <v>112.2352941176471</v>
      </c>
      <c r="U185" s="21" t="n">
        <v>33.625</v>
      </c>
      <c r="V185" s="22" t="n">
        <v>1109.761287409701</v>
      </c>
      <c r="W185" s="23" t="n">
        <v>209</v>
      </c>
      <c r="X185" s="24" t="n">
        <v>0.8708333333333333</v>
      </c>
      <c r="Y185" s="5" t="inlineStr">
        <is>
          <t>M20</t>
        </is>
      </c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</row>
    <row r="186" ht="16.5" customFormat="1" customHeight="1" s="25">
      <c r="A186" s="16" t="n">
        <v>29040300</v>
      </c>
      <c r="B186" s="17" t="inlineStr">
        <is>
          <t>PM</t>
        </is>
      </c>
      <c r="C186" s="17" t="inlineStr">
        <is>
          <t>Puerto Giraldo</t>
        </is>
      </c>
      <c r="D186" s="17" t="inlineStr">
        <is>
          <t>Ponedera</t>
        </is>
      </c>
      <c r="E186" s="17" t="inlineStr">
        <is>
          <t>Atlántico</t>
        </is>
      </c>
      <c r="F186" s="17" t="n">
        <v>2</v>
      </c>
      <c r="G186" s="17" t="n">
        <v>5</v>
      </c>
      <c r="H186" s="18" t="n">
        <v>-74.82227777999999</v>
      </c>
      <c r="I186" s="19" t="n">
        <v>10.50788889</v>
      </c>
      <c r="J186" s="20" t="n">
        <v>4.793103448275862</v>
      </c>
      <c r="K186" s="21" t="n">
        <v>1.964285714285714</v>
      </c>
      <c r="L186" s="21" t="n">
        <v>28.27586206896552</v>
      </c>
      <c r="M186" s="21" t="n">
        <v>84.78333333333333</v>
      </c>
      <c r="N186" s="21" t="n">
        <v>137.9</v>
      </c>
      <c r="O186" s="21" t="n">
        <v>115.7333333333333</v>
      </c>
      <c r="P186" s="21" t="n">
        <v>106.2533333333333</v>
      </c>
      <c r="Q186" s="21" t="n">
        <v>130.5655172413793</v>
      </c>
      <c r="R186" s="21" t="n">
        <v>143.3103448275862</v>
      </c>
      <c r="S186" s="21" t="n">
        <v>143.1428571428571</v>
      </c>
      <c r="T186" s="21" t="n">
        <v>116.7857142857143</v>
      </c>
      <c r="U186" s="21" t="n">
        <v>23.03571428571428</v>
      </c>
      <c r="V186" s="22" t="n">
        <v>1036.543399014779</v>
      </c>
      <c r="W186" s="23" t="n">
        <v>348</v>
      </c>
      <c r="X186" s="24" t="n">
        <v>0.9666666666666667</v>
      </c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</row>
    <row r="187" ht="16.5" customFormat="1" customHeight="1" s="25">
      <c r="A187" s="16" t="n">
        <v>29040230</v>
      </c>
      <c r="B187" s="17" t="inlineStr">
        <is>
          <t>PM</t>
        </is>
      </c>
      <c r="C187" s="17" t="inlineStr">
        <is>
          <t>Puerto Colombia</t>
        </is>
      </c>
      <c r="D187" s="17" t="inlineStr">
        <is>
          <t>Puerto Colombia</t>
        </is>
      </c>
      <c r="E187" s="17" t="inlineStr">
        <is>
          <t>Atlántico</t>
        </is>
      </c>
      <c r="F187" s="17" t="n">
        <v>2</v>
      </c>
      <c r="G187" s="17" t="n">
        <v>5</v>
      </c>
      <c r="H187" s="18" t="n">
        <v>-74.96966667</v>
      </c>
      <c r="I187" s="19" t="n">
        <v>10.98833333</v>
      </c>
      <c r="J187" s="20" t="n">
        <v>0.23</v>
      </c>
      <c r="K187" s="21" t="n">
        <v>0.4464285714285715</v>
      </c>
      <c r="L187" s="21" t="n">
        <v>1.333333333333333</v>
      </c>
      <c r="M187" s="21" t="n">
        <v>9.417857142857144</v>
      </c>
      <c r="N187" s="21" t="n">
        <v>86.20689655172414</v>
      </c>
      <c r="O187" s="21" t="n">
        <v>58.67333333333332</v>
      </c>
      <c r="P187" s="21" t="n">
        <v>53.11428571428571</v>
      </c>
      <c r="Q187" s="21" t="n">
        <v>87.10333333333334</v>
      </c>
      <c r="R187" s="21" t="n">
        <v>135.79</v>
      </c>
      <c r="S187" s="21" t="n">
        <v>145.5185185185185</v>
      </c>
      <c r="T187" s="21" t="n">
        <v>109.0931034482759</v>
      </c>
      <c r="U187" s="21" t="n">
        <v>26.47407407407407</v>
      </c>
      <c r="V187" s="22" t="n">
        <v>713.401164021164</v>
      </c>
      <c r="W187" s="23" t="n">
        <v>343</v>
      </c>
      <c r="X187" s="24" t="n">
        <v>0.9527777777777777</v>
      </c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</row>
    <row r="188" ht="16.5" customFormat="1" customHeight="1" s="25">
      <c r="A188" s="16" t="n">
        <v>29030410</v>
      </c>
      <c r="B188" s="17" t="inlineStr">
        <is>
          <t>PM</t>
        </is>
      </c>
      <c r="C188" s="17" t="inlineStr">
        <is>
          <t>Casa de Bombas</t>
        </is>
      </c>
      <c r="D188" s="17" t="inlineStr">
        <is>
          <t>Repelón</t>
        </is>
      </c>
      <c r="E188" s="17" t="inlineStr">
        <is>
          <t>Atlántico</t>
        </is>
      </c>
      <c r="F188" s="17" t="n">
        <v>2</v>
      </c>
      <c r="G188" s="17" t="n">
        <v>10</v>
      </c>
      <c r="H188" s="18" t="n">
        <v>-75.12722222000001</v>
      </c>
      <c r="I188" s="19" t="n">
        <v>10.40833333</v>
      </c>
      <c r="J188" s="20" t="n">
        <v>8.517241379310345</v>
      </c>
      <c r="K188" s="21" t="n">
        <v>4.2</v>
      </c>
      <c r="L188" s="21" t="n">
        <v>15.44827586206897</v>
      </c>
      <c r="M188" s="21" t="n">
        <v>47.25714285714286</v>
      </c>
      <c r="N188" s="21" t="n">
        <v>129.1034482758621</v>
      </c>
      <c r="O188" s="21" t="n">
        <v>105.4333333333333</v>
      </c>
      <c r="P188" s="21" t="n">
        <v>100.2068965517241</v>
      </c>
      <c r="Q188" s="21" t="n">
        <v>122.1833333333333</v>
      </c>
      <c r="R188" s="21" t="n">
        <v>131.1333333333333</v>
      </c>
      <c r="S188" s="21" t="n">
        <v>164.04</v>
      </c>
      <c r="T188" s="21" t="n">
        <v>105.2857142857143</v>
      </c>
      <c r="U188" s="21" t="n">
        <v>31.36</v>
      </c>
      <c r="V188" s="22" t="n">
        <v>964.1687192118227</v>
      </c>
      <c r="W188" s="23" t="n">
        <v>342</v>
      </c>
      <c r="X188" s="24" t="n">
        <v>0.95</v>
      </c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</row>
    <row r="189" ht="16.5" customFormat="1" customHeight="1" s="25">
      <c r="A189" s="16" t="n">
        <v>29030270</v>
      </c>
      <c r="B189" s="17" t="inlineStr">
        <is>
          <t>PM</t>
        </is>
      </c>
      <c r="C189" s="17" t="inlineStr">
        <is>
          <t>Loma Grande</t>
        </is>
      </c>
      <c r="D189" s="17" t="inlineStr">
        <is>
          <t>Repelón</t>
        </is>
      </c>
      <c r="E189" s="17" t="inlineStr">
        <is>
          <t>Atlántico</t>
        </is>
      </c>
      <c r="F189" s="17" t="n">
        <v>2</v>
      </c>
      <c r="G189" s="17" t="n">
        <v>15</v>
      </c>
      <c r="H189" s="18" t="n">
        <v>-75.13158333</v>
      </c>
      <c r="I189" s="19" t="n">
        <v>10.43383333</v>
      </c>
      <c r="J189" s="20" t="n">
        <v>4.53</v>
      </c>
      <c r="K189" s="21" t="n">
        <v>2.882142857142857</v>
      </c>
      <c r="L189" s="21" t="n">
        <v>18.72413793103448</v>
      </c>
      <c r="M189" s="21" t="n">
        <v>58.86551724137932</v>
      </c>
      <c r="N189" s="21" t="n">
        <v>135.6</v>
      </c>
      <c r="O189" s="21" t="n">
        <v>96.01724137931035</v>
      </c>
      <c r="P189" s="21" t="n">
        <v>86.27931034482759</v>
      </c>
      <c r="Q189" s="21" t="n">
        <v>117.2333333333333</v>
      </c>
      <c r="R189" s="21" t="n">
        <v>124.7689655172414</v>
      </c>
      <c r="S189" s="21" t="n">
        <v>169.3846153846154</v>
      </c>
      <c r="T189" s="21" t="n">
        <v>105.4535714285714</v>
      </c>
      <c r="U189" s="21" t="n">
        <v>26.58148148148148</v>
      </c>
      <c r="V189" s="22" t="n">
        <v>946.3203168989374</v>
      </c>
      <c r="W189" s="23" t="n">
        <v>343</v>
      </c>
      <c r="X189" s="24" t="n">
        <v>0.9527777777777777</v>
      </c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</row>
    <row r="190" ht="16.5" customFormat="1" customHeight="1" s="25">
      <c r="A190" s="16" t="n">
        <v>29040290</v>
      </c>
      <c r="B190" s="17" t="inlineStr">
        <is>
          <t>PM</t>
        </is>
      </c>
      <c r="C190" s="17" t="inlineStr">
        <is>
          <t>Los Campanos</t>
        </is>
      </c>
      <c r="D190" s="17" t="inlineStr">
        <is>
          <t>Sabanalarga</t>
        </is>
      </c>
      <c r="E190" s="17" t="inlineStr">
        <is>
          <t>Atlántico</t>
        </is>
      </c>
      <c r="F190" s="17" t="n">
        <v>2</v>
      </c>
      <c r="G190" s="17" t="n">
        <v>100</v>
      </c>
      <c r="H190" s="18" t="n">
        <v>-74.97177778</v>
      </c>
      <c r="I190" s="19" t="n">
        <v>10.55777778</v>
      </c>
      <c r="J190" s="20" t="n">
        <v>13.92857142857143</v>
      </c>
      <c r="K190" s="21" t="n">
        <v>12.59259259259259</v>
      </c>
      <c r="L190" s="21" t="n">
        <v>34.39285714285715</v>
      </c>
      <c r="M190" s="21" t="n">
        <v>108.2233333333333</v>
      </c>
      <c r="N190" s="21" t="n">
        <v>176.92</v>
      </c>
      <c r="O190" s="21" t="n">
        <v>149.45</v>
      </c>
      <c r="P190" s="21" t="n">
        <v>186.7142857142857</v>
      </c>
      <c r="Q190" s="21" t="n">
        <v>207.5</v>
      </c>
      <c r="R190" s="21" t="n">
        <v>229.8620689655172</v>
      </c>
      <c r="S190" s="21" t="n">
        <v>216.1714285714286</v>
      </c>
      <c r="T190" s="21" t="n">
        <v>141.6785714285714</v>
      </c>
      <c r="U190" s="21" t="n">
        <v>51.10344827586207</v>
      </c>
      <c r="V190" s="22" t="n">
        <v>1528.53715745302</v>
      </c>
      <c r="W190" s="23" t="n">
        <v>345</v>
      </c>
      <c r="X190" s="24" t="n">
        <v>0.9583333333333334</v>
      </c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</row>
    <row r="191" ht="16.5" customFormat="1" customHeight="1" s="25">
      <c r="A191" s="16" t="n">
        <v>29045000</v>
      </c>
      <c r="B191" s="17" t="inlineStr">
        <is>
          <t>CP</t>
        </is>
      </c>
      <c r="C191" s="17" t="inlineStr">
        <is>
          <t xml:space="preserve">Sabana Larga - AUT </t>
        </is>
      </c>
      <c r="D191" s="17" t="inlineStr">
        <is>
          <t>Sabanalarga</t>
        </is>
      </c>
      <c r="E191" s="17" t="inlineStr">
        <is>
          <t>Atlántico</t>
        </is>
      </c>
      <c r="F191" s="17" t="n">
        <v>2</v>
      </c>
      <c r="G191" s="17" t="n">
        <v>100</v>
      </c>
      <c r="H191" s="18" t="n">
        <v>-74.91888889000001</v>
      </c>
      <c r="I191" s="19" t="n">
        <v>10.63672222</v>
      </c>
      <c r="J191" s="20" t="n">
        <v>9.961538461538462</v>
      </c>
      <c r="K191" s="21" t="n">
        <v>5.08</v>
      </c>
      <c r="L191" s="21" t="n">
        <v>35.432</v>
      </c>
      <c r="M191" s="21" t="n">
        <v>101.524</v>
      </c>
      <c r="N191" s="21" t="n">
        <v>142.1692307692308</v>
      </c>
      <c r="O191" s="21" t="n">
        <v>125.4807692307692</v>
      </c>
      <c r="P191" s="21" t="n">
        <v>143.1153846153846</v>
      </c>
      <c r="Q191" s="21" t="n">
        <v>138.6</v>
      </c>
      <c r="R191" s="21" t="n">
        <v>134</v>
      </c>
      <c r="S191" s="21" t="n">
        <v>189.64</v>
      </c>
      <c r="T191" s="21" t="n">
        <v>133.7307692307692</v>
      </c>
      <c r="U191" s="21" t="n">
        <v>38.83333333333334</v>
      </c>
      <c r="V191" s="22" t="n">
        <v>1197.567025641026</v>
      </c>
      <c r="W191" s="23" t="n">
        <v>305</v>
      </c>
      <c r="X191" s="24" t="n">
        <v>0.8472222222222222</v>
      </c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</row>
    <row r="192" ht="16.5" customFormat="1" customHeight="1" s="25">
      <c r="A192" s="16" t="n">
        <v>29040270</v>
      </c>
      <c r="B192" s="17" t="inlineStr">
        <is>
          <t>PM</t>
        </is>
      </c>
      <c r="C192" s="17" t="inlineStr">
        <is>
          <t xml:space="preserve">Hacienda El Rabon </t>
        </is>
      </c>
      <c r="D192" s="17" t="inlineStr">
        <is>
          <t>Santa Lucia</t>
        </is>
      </c>
      <c r="E192" s="17" t="inlineStr">
        <is>
          <t>Atlántico</t>
        </is>
      </c>
      <c r="F192" s="17" t="n">
        <v>2</v>
      </c>
      <c r="G192" s="17" t="n">
        <v>4</v>
      </c>
      <c r="H192" s="18" t="n">
        <v>-74.96277778</v>
      </c>
      <c r="I192" s="19" t="n">
        <v>10.38694444</v>
      </c>
      <c r="J192" s="20" t="n">
        <v>11.07407407407407</v>
      </c>
      <c r="K192" s="21" t="n">
        <v>4.222222222222222</v>
      </c>
      <c r="L192" s="21" t="n">
        <v>22.23076923076923</v>
      </c>
      <c r="M192" s="21" t="n">
        <v>99.51851851851852</v>
      </c>
      <c r="N192" s="21" t="n">
        <v>148</v>
      </c>
      <c r="O192" s="21" t="n">
        <v>94.22222222222223</v>
      </c>
      <c r="P192" s="21" t="n">
        <v>105.2307692307692</v>
      </c>
      <c r="Q192" s="21" t="n">
        <v>133</v>
      </c>
      <c r="R192" s="21" t="n">
        <v>141.8518518518518</v>
      </c>
      <c r="S192" s="21" t="n">
        <v>151.4038461538462</v>
      </c>
      <c r="T192" s="21" t="n">
        <v>117.5384615384615</v>
      </c>
      <c r="U192" s="21" t="n">
        <v>34.16</v>
      </c>
      <c r="V192" s="22" t="n">
        <v>1062.452735042735</v>
      </c>
      <c r="W192" s="23" t="n">
        <v>317</v>
      </c>
      <c r="X192" s="24" t="n">
        <v>0.8805555555555555</v>
      </c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</row>
    <row r="193" ht="16.5" customFormat="1" customHeight="1" s="25">
      <c r="A193" s="16" t="n">
        <v>29045190</v>
      </c>
      <c r="B193" s="17" t="inlineStr">
        <is>
          <t>SP</t>
        </is>
      </c>
      <c r="C193" s="17" t="inlineStr">
        <is>
          <t xml:space="preserve">Aeropuerto Ernesto Cortissoz - AUT </t>
        </is>
      </c>
      <c r="D193" s="17" t="inlineStr">
        <is>
          <t>Soledad</t>
        </is>
      </c>
      <c r="E193" s="17" t="inlineStr">
        <is>
          <t>Atlántico</t>
        </is>
      </c>
      <c r="F193" s="17" t="n">
        <v>2</v>
      </c>
      <c r="G193" s="17" t="n">
        <v>14</v>
      </c>
      <c r="H193" s="18" t="n">
        <v>-74.77972222000001</v>
      </c>
      <c r="I193" s="19" t="n">
        <v>10.91777778</v>
      </c>
      <c r="J193" s="20" t="n">
        <v>1.367857142857143</v>
      </c>
      <c r="K193" s="21" t="n">
        <v>1.803703703703704</v>
      </c>
      <c r="L193" s="21" t="n">
        <v>1.546428571428571</v>
      </c>
      <c r="M193" s="21" t="n">
        <v>28.89642857142857</v>
      </c>
      <c r="N193" s="21" t="n">
        <v>126.9518518518519</v>
      </c>
      <c r="O193" s="21" t="n">
        <v>87.47857142857143</v>
      </c>
      <c r="P193" s="21" t="n">
        <v>87.69310344827586</v>
      </c>
      <c r="Q193" s="21" t="n">
        <v>107.025</v>
      </c>
      <c r="R193" s="21" t="n">
        <v>173.5464285714285</v>
      </c>
      <c r="S193" s="21" t="n">
        <v>159.136</v>
      </c>
      <c r="T193" s="21" t="n">
        <v>114.8703703703704</v>
      </c>
      <c r="U193" s="21" t="n">
        <v>30.18518518518519</v>
      </c>
      <c r="V193" s="22" t="n">
        <v>920.5009288451012</v>
      </c>
      <c r="W193" s="23" t="n">
        <v>330</v>
      </c>
      <c r="X193" s="24" t="n">
        <v>0.9166666666666666</v>
      </c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</row>
    <row r="194" ht="16.5" customFormat="1" customHeight="1" s="25">
      <c r="A194" s="16" t="n">
        <v>29040310</v>
      </c>
      <c r="B194" s="17" t="inlineStr">
        <is>
          <t>PM</t>
        </is>
      </c>
      <c r="C194" s="17" t="inlineStr">
        <is>
          <t>San Pedrito Alerta</t>
        </is>
      </c>
      <c r="D194" s="17" t="inlineStr">
        <is>
          <t>Suan</t>
        </is>
      </c>
      <c r="E194" s="17" t="inlineStr">
        <is>
          <t>Atlántico</t>
        </is>
      </c>
      <c r="F194" s="17" t="n">
        <v>2</v>
      </c>
      <c r="G194" s="17" t="n">
        <v>8</v>
      </c>
      <c r="H194" s="18" t="n">
        <v>-74.92022222</v>
      </c>
      <c r="I194" s="19" t="n">
        <v>10.27788889</v>
      </c>
      <c r="J194" s="20" t="n">
        <v>10.85</v>
      </c>
      <c r="K194" s="21" t="n">
        <v>6.420689655172414</v>
      </c>
      <c r="L194" s="21" t="n">
        <v>39.50689655172414</v>
      </c>
      <c r="M194" s="21" t="n">
        <v>102.7827586206896</v>
      </c>
      <c r="N194" s="21" t="n">
        <v>153.9642857142857</v>
      </c>
      <c r="O194" s="21" t="n">
        <v>136.0321428571429</v>
      </c>
      <c r="P194" s="21" t="n">
        <v>130.6777777777778</v>
      </c>
      <c r="Q194" s="21" t="n">
        <v>160.1</v>
      </c>
      <c r="R194" s="21" t="n">
        <v>144.9071428571429</v>
      </c>
      <c r="S194" s="21" t="n">
        <v>167.4407407407407</v>
      </c>
      <c r="T194" s="21" t="n">
        <v>109.7153846153846</v>
      </c>
      <c r="U194" s="21" t="n">
        <v>31.74074074074074</v>
      </c>
      <c r="V194" s="22" t="n">
        <v>1194.138560130801</v>
      </c>
      <c r="W194" s="23" t="n">
        <v>336</v>
      </c>
      <c r="X194" s="24" t="n">
        <v>0.9333333333333333</v>
      </c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</row>
    <row r="195" ht="16.5" customFormat="1" customHeight="1" s="25">
      <c r="A195" s="16" t="n">
        <v>14010100</v>
      </c>
      <c r="B195" s="17" t="inlineStr">
        <is>
          <t>PM</t>
        </is>
      </c>
      <c r="C195" s="17" t="inlineStr">
        <is>
          <t xml:space="preserve">La pintada </t>
        </is>
      </c>
      <c r="D195" s="17" t="inlineStr">
        <is>
          <t>Tubará</t>
        </is>
      </c>
      <c r="E195" s="17" t="inlineStr">
        <is>
          <t>Atlántico</t>
        </is>
      </c>
      <c r="F195" s="17" t="n">
        <v>2</v>
      </c>
      <c r="G195" s="17" t="n">
        <v>200</v>
      </c>
      <c r="H195" s="18" t="n">
        <v>-74.995</v>
      </c>
      <c r="I195" s="19" t="n">
        <v>10.95511111</v>
      </c>
      <c r="J195" s="20" t="n">
        <v>0.1481481481481481</v>
      </c>
      <c r="K195" s="21" t="n">
        <v>0.92</v>
      </c>
      <c r="L195" s="21" t="n">
        <v>3.307692307692307</v>
      </c>
      <c r="M195" s="21" t="n">
        <v>23.85555555555556</v>
      </c>
      <c r="N195" s="21" t="n">
        <v>120.5666666666667</v>
      </c>
      <c r="O195" s="21" t="n">
        <v>91.07407407407408</v>
      </c>
      <c r="P195" s="21" t="n">
        <v>79.98888888888888</v>
      </c>
      <c r="Q195" s="21" t="n">
        <v>139.5481481481482</v>
      </c>
      <c r="R195" s="21" t="n">
        <v>194.25</v>
      </c>
      <c r="S195" s="21" t="n">
        <v>204.5</v>
      </c>
      <c r="T195" s="21" t="n">
        <v>147.3541666666667</v>
      </c>
      <c r="U195" s="21" t="n">
        <v>37.52</v>
      </c>
      <c r="V195" s="22" t="n">
        <v>1043.033340455841</v>
      </c>
      <c r="W195" s="23" t="n">
        <v>317</v>
      </c>
      <c r="X195" s="24" t="n">
        <v>0.8805555555555555</v>
      </c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</row>
    <row r="196" ht="16.5" customFormat="1" customHeight="1" s="25">
      <c r="A196" s="16" t="n">
        <v>29040240</v>
      </c>
      <c r="B196" s="17" t="inlineStr">
        <is>
          <t>PG</t>
        </is>
      </c>
      <c r="C196" s="17" t="inlineStr">
        <is>
          <t>Usiacurí</t>
        </is>
      </c>
      <c r="D196" s="17" t="inlineStr">
        <is>
          <t>Usiacurí</t>
        </is>
      </c>
      <c r="E196" s="17" t="inlineStr">
        <is>
          <t>Atlántico</t>
        </is>
      </c>
      <c r="F196" s="17" t="n">
        <v>2</v>
      </c>
      <c r="G196" s="17" t="n">
        <v>100</v>
      </c>
      <c r="H196" s="18" t="n">
        <v>-74.98055556000001</v>
      </c>
      <c r="I196" s="19" t="n">
        <v>10.74472222</v>
      </c>
      <c r="J196" s="20" t="n">
        <v>9.025925925925925</v>
      </c>
      <c r="K196" s="21" t="n">
        <v>5.458620689655173</v>
      </c>
      <c r="L196" s="21" t="n">
        <v>18.40344827586207</v>
      </c>
      <c r="M196" s="21" t="n">
        <v>73.84814814814814</v>
      </c>
      <c r="N196" s="21" t="n">
        <v>134.3423076923077</v>
      </c>
      <c r="O196" s="21" t="n">
        <v>117.4777777777778</v>
      </c>
      <c r="P196" s="21" t="n">
        <v>122.3428571428571</v>
      </c>
      <c r="Q196" s="21" t="n">
        <v>140.3551724137931</v>
      </c>
      <c r="R196" s="21" t="n">
        <v>157.6333333333334</v>
      </c>
      <c r="S196" s="21" t="n">
        <v>146.4814814814815</v>
      </c>
      <c r="T196" s="21" t="n">
        <v>133.0678571428572</v>
      </c>
      <c r="U196" s="21" t="n">
        <v>30.61481481481482</v>
      </c>
      <c r="V196" s="22" t="n">
        <v>1089.051744838814</v>
      </c>
      <c r="W196" s="23" t="n">
        <v>331</v>
      </c>
      <c r="X196" s="24" t="n">
        <v>0.9194444444444444</v>
      </c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</row>
    <row r="197" ht="16.5" customFormat="1" customHeight="1" s="25">
      <c r="A197" s="16" t="n">
        <v>25020800</v>
      </c>
      <c r="B197" s="17" t="inlineStr">
        <is>
          <t>PM</t>
        </is>
      </c>
      <c r="C197" s="17" t="inlineStr">
        <is>
          <t>Buenavista</t>
        </is>
      </c>
      <c r="D197" s="17" t="inlineStr">
        <is>
          <t>Achí</t>
        </is>
      </c>
      <c r="E197" s="17" t="inlineStr">
        <is>
          <t>Bolívar</t>
        </is>
      </c>
      <c r="F197" s="17" t="n">
        <v>1</v>
      </c>
      <c r="G197" s="17" t="n">
        <v>21</v>
      </c>
      <c r="H197" s="18" t="n">
        <v>-74.53039389</v>
      </c>
      <c r="I197" s="19" t="n">
        <v>8.571928889999999</v>
      </c>
      <c r="J197" s="20" t="n">
        <v>33.57894736842105</v>
      </c>
      <c r="K197" s="21" t="n">
        <v>48.42105263157895</v>
      </c>
      <c r="L197" s="21" t="n">
        <v>86.94736842105263</v>
      </c>
      <c r="M197" s="21" t="n">
        <v>173.3052631578948</v>
      </c>
      <c r="N197" s="21" t="n">
        <v>356.86</v>
      </c>
      <c r="O197" s="21" t="n">
        <v>310.3</v>
      </c>
      <c r="P197" s="21" t="n">
        <v>302.9631578947368</v>
      </c>
      <c r="Q197" s="21" t="n">
        <v>314.3611111111111</v>
      </c>
      <c r="R197" s="21" t="n">
        <v>318.0588235294118</v>
      </c>
      <c r="S197" s="21" t="n">
        <v>403.9444444444445</v>
      </c>
      <c r="T197" s="21" t="n">
        <v>295.45</v>
      </c>
      <c r="U197" s="21" t="n">
        <v>136.6111111111111</v>
      </c>
      <c r="V197" s="22" t="n">
        <v>2780.801279669763</v>
      </c>
      <c r="W197" s="23" t="n">
        <v>224</v>
      </c>
      <c r="X197" s="24" t="n">
        <v>0.9333333333333333</v>
      </c>
      <c r="Y197" s="5" t="inlineStr">
        <is>
          <t>M20</t>
        </is>
      </c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</row>
    <row r="198" ht="16.5" customFormat="1" customHeight="1" s="25">
      <c r="A198" s="16" t="n">
        <v>25020030</v>
      </c>
      <c r="B198" s="17" t="inlineStr">
        <is>
          <t>PM</t>
        </is>
      </c>
      <c r="C198" s="17" t="inlineStr">
        <is>
          <t>Guacamayo</t>
        </is>
      </c>
      <c r="D198" s="17" t="inlineStr">
        <is>
          <t>Achí</t>
        </is>
      </c>
      <c r="E198" s="17" t="inlineStr">
        <is>
          <t>Bolívar</t>
        </is>
      </c>
      <c r="F198" s="17" t="n">
        <v>1</v>
      </c>
      <c r="G198" s="17" t="n">
        <v>30</v>
      </c>
      <c r="H198" s="18" t="n">
        <v>-74.51222222000001</v>
      </c>
      <c r="I198" s="19" t="n">
        <v>8.72722222</v>
      </c>
      <c r="J198" s="20" t="n">
        <v>70.5</v>
      </c>
      <c r="K198" s="21" t="n">
        <v>76.90000000000001</v>
      </c>
      <c r="L198" s="21" t="n">
        <v>118.45</v>
      </c>
      <c r="M198" s="21" t="n">
        <v>242.89</v>
      </c>
      <c r="N198" s="21" t="n">
        <v>495.548275862069</v>
      </c>
      <c r="O198" s="21" t="n">
        <v>493.0862068965517</v>
      </c>
      <c r="P198" s="21" t="n">
        <v>396.8566666666667</v>
      </c>
      <c r="Q198" s="21" t="n">
        <v>503.8571428571428</v>
      </c>
      <c r="R198" s="21" t="n">
        <v>502.1206896551724</v>
      </c>
      <c r="S198" s="21" t="n">
        <v>756.9038461538462</v>
      </c>
      <c r="T198" s="21" t="n">
        <v>767.1481481481482</v>
      </c>
      <c r="U198" s="21" t="n">
        <v>452.3793103448276</v>
      </c>
      <c r="V198" s="22" t="n">
        <v>4876.640286584425</v>
      </c>
      <c r="W198" s="23" t="n">
        <v>347</v>
      </c>
      <c r="X198" s="24" t="n">
        <v>0.9638888888888889</v>
      </c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</row>
    <row r="199" ht="16.5" customFormat="1" customHeight="1" s="25">
      <c r="A199" s="16" t="n">
        <v>25020350</v>
      </c>
      <c r="B199" s="17" t="inlineStr">
        <is>
          <t>PM</t>
        </is>
      </c>
      <c r="C199" s="17" t="inlineStr">
        <is>
          <t>Guaranda</t>
        </is>
      </c>
      <c r="D199" s="17" t="inlineStr">
        <is>
          <t>Achí</t>
        </is>
      </c>
      <c r="E199" s="17" t="inlineStr">
        <is>
          <t>Bolívar</t>
        </is>
      </c>
      <c r="F199" s="17" t="n">
        <v>1</v>
      </c>
      <c r="G199" s="17" t="n">
        <v>30</v>
      </c>
      <c r="H199" s="18" t="n">
        <v>-74.54166667</v>
      </c>
      <c r="I199" s="19" t="n">
        <v>8.492777779999999</v>
      </c>
      <c r="J199" s="20" t="n">
        <v>45.99655172413794</v>
      </c>
      <c r="K199" s="21" t="n">
        <v>48.62068965517241</v>
      </c>
      <c r="L199" s="21" t="n">
        <v>112.6551724137931</v>
      </c>
      <c r="M199" s="21" t="n">
        <v>244.7344827586207</v>
      </c>
      <c r="N199" s="21" t="n">
        <v>495.2827586206897</v>
      </c>
      <c r="O199" s="21" t="n">
        <v>471.1275862068966</v>
      </c>
      <c r="P199" s="21" t="n">
        <v>401.2857142857143</v>
      </c>
      <c r="Q199" s="21" t="n">
        <v>508.96</v>
      </c>
      <c r="R199" s="21" t="n">
        <v>459.6571428571429</v>
      </c>
      <c r="S199" s="21" t="n">
        <v>517.6535714285714</v>
      </c>
      <c r="T199" s="21" t="n">
        <v>431.6862068965517</v>
      </c>
      <c r="U199" s="21" t="n">
        <v>158.6206896551724</v>
      </c>
      <c r="V199" s="22" t="n">
        <v>3896.280566502463</v>
      </c>
      <c r="W199" s="23" t="n">
        <v>346</v>
      </c>
      <c r="X199" s="24" t="n">
        <v>0.9611111111111111</v>
      </c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</row>
    <row r="200" ht="16.5" customFormat="1" customHeight="1" s="25">
      <c r="A200" s="16" t="n">
        <v>25020970</v>
      </c>
      <c r="B200" s="17" t="inlineStr">
        <is>
          <t>PM</t>
        </is>
      </c>
      <c r="C200" s="17" t="inlineStr">
        <is>
          <t>Arenal</t>
        </is>
      </c>
      <c r="D200" s="17" t="inlineStr">
        <is>
          <t>Arenal</t>
        </is>
      </c>
      <c r="E200" s="17" t="inlineStr">
        <is>
          <t>Bolívar</t>
        </is>
      </c>
      <c r="F200" s="17" t="n">
        <v>8</v>
      </c>
      <c r="G200" s="17" t="n">
        <v>74</v>
      </c>
      <c r="H200" s="18" t="n">
        <v>-73.94111111000001</v>
      </c>
      <c r="I200" s="19" t="n">
        <v>8.45944444</v>
      </c>
      <c r="J200" s="20" t="n">
        <v>20.63571428571429</v>
      </c>
      <c r="K200" s="21" t="n">
        <v>14.98571428571428</v>
      </c>
      <c r="L200" s="21" t="n">
        <v>83.96296296296296</v>
      </c>
      <c r="M200" s="21" t="n">
        <v>158.6107142857143</v>
      </c>
      <c r="N200" s="21" t="n">
        <v>239.4785714285714</v>
      </c>
      <c r="O200" s="21" t="n">
        <v>161.6785714285715</v>
      </c>
      <c r="P200" s="21" t="n">
        <v>143.3</v>
      </c>
      <c r="Q200" s="21" t="n">
        <v>208.856</v>
      </c>
      <c r="R200" s="21" t="n">
        <v>221.9111111111111</v>
      </c>
      <c r="S200" s="21" t="n">
        <v>280.0074074074074</v>
      </c>
      <c r="T200" s="21" t="n">
        <v>157.8230769230769</v>
      </c>
      <c r="U200" s="21" t="n">
        <v>33.58148148148148</v>
      </c>
      <c r="V200" s="22" t="n">
        <v>1724.831325600326</v>
      </c>
      <c r="W200" s="23" t="n">
        <v>327</v>
      </c>
      <c r="X200" s="24" t="n">
        <v>0.9083333333333333</v>
      </c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</row>
    <row r="201" ht="16.5" customFormat="1" customHeight="1" s="25">
      <c r="A201" s="16" t="n">
        <v>29030040</v>
      </c>
      <c r="B201" s="17" t="inlineStr">
        <is>
          <t>PG</t>
        </is>
      </c>
      <c r="C201" s="17" t="inlineStr">
        <is>
          <t>Arjona</t>
        </is>
      </c>
      <c r="D201" s="17" t="inlineStr">
        <is>
          <t>Arjona</t>
        </is>
      </c>
      <c r="E201" s="17" t="inlineStr">
        <is>
          <t>Bolívar</t>
        </is>
      </c>
      <c r="F201" s="17" t="n">
        <v>2</v>
      </c>
      <c r="G201" s="17" t="n">
        <v>60</v>
      </c>
      <c r="H201" s="18" t="n">
        <v>-75.35444443999999</v>
      </c>
      <c r="I201" s="19" t="n">
        <v>10.25027778</v>
      </c>
      <c r="J201" s="20" t="n">
        <v>15.04333333333333</v>
      </c>
      <c r="K201" s="21" t="n">
        <v>16.28</v>
      </c>
      <c r="L201" s="21" t="n">
        <v>43.51333333333334</v>
      </c>
      <c r="M201" s="21" t="n">
        <v>134.43</v>
      </c>
      <c r="N201" s="21" t="n">
        <v>173.6785714285714</v>
      </c>
      <c r="O201" s="21" t="n">
        <v>153.7035714285714</v>
      </c>
      <c r="P201" s="21" t="n">
        <v>151.5310344827586</v>
      </c>
      <c r="Q201" s="21" t="n">
        <v>181.2857142857143</v>
      </c>
      <c r="R201" s="21" t="n">
        <v>217.8275862068965</v>
      </c>
      <c r="S201" s="21" t="n">
        <v>235.3481481481482</v>
      </c>
      <c r="T201" s="21" t="n">
        <v>189.5481481481482</v>
      </c>
      <c r="U201" s="21" t="n">
        <v>73.65384615384615</v>
      </c>
      <c r="V201" s="22" t="n">
        <v>1585.843286949321</v>
      </c>
      <c r="W201" s="23" t="n">
        <v>342</v>
      </c>
      <c r="X201" s="24" t="n">
        <v>0.95</v>
      </c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</row>
    <row r="202" ht="16.5" customFormat="1" customHeight="1" s="25">
      <c r="A202" s="16" t="n">
        <v>29030320</v>
      </c>
      <c r="B202" s="17" t="inlineStr">
        <is>
          <t>PM</t>
        </is>
      </c>
      <c r="C202" s="17" t="inlineStr">
        <is>
          <t>Rocha</t>
        </is>
      </c>
      <c r="D202" s="17" t="inlineStr">
        <is>
          <t>Arjona</t>
        </is>
      </c>
      <c r="E202" s="17" t="inlineStr">
        <is>
          <t>Bolívar</t>
        </is>
      </c>
      <c r="F202" s="17" t="n">
        <v>2</v>
      </c>
      <c r="G202" s="17" t="n">
        <v>5</v>
      </c>
      <c r="H202" s="18" t="n">
        <v>-75.4025</v>
      </c>
      <c r="I202" s="19" t="n">
        <v>10.10083333</v>
      </c>
      <c r="J202" s="20" t="n">
        <v>5.765517241379311</v>
      </c>
      <c r="K202" s="21" t="n">
        <v>4.627586206896551</v>
      </c>
      <c r="L202" s="21" t="n">
        <v>19.82758620689655</v>
      </c>
      <c r="M202" s="21" t="n">
        <v>75.11071428571429</v>
      </c>
      <c r="N202" s="21" t="n">
        <v>121.4379310344828</v>
      </c>
      <c r="O202" s="21" t="n">
        <v>118.7259259259259</v>
      </c>
      <c r="P202" s="21" t="n">
        <v>135.3793103448276</v>
      </c>
      <c r="Q202" s="21" t="n">
        <v>133.6206896551724</v>
      </c>
      <c r="R202" s="21" t="n">
        <v>132.0586206896552</v>
      </c>
      <c r="S202" s="21" t="n">
        <v>181.2</v>
      </c>
      <c r="T202" s="21" t="n">
        <v>137.3714285714286</v>
      </c>
      <c r="U202" s="21" t="n">
        <v>47.31785714285714</v>
      </c>
      <c r="V202" s="22" t="n">
        <v>1112.443167305236</v>
      </c>
      <c r="W202" s="23" t="n">
        <v>342</v>
      </c>
      <c r="X202" s="24" t="n">
        <v>0.95</v>
      </c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</row>
    <row r="203" ht="16.5" customFormat="1" customHeight="1" s="25">
      <c r="A203" s="16" t="n">
        <v>25020880</v>
      </c>
      <c r="B203" s="17" t="inlineStr">
        <is>
          <t>PM</t>
        </is>
      </c>
      <c r="C203" s="17" t="inlineStr">
        <is>
          <t>Barranco de Loba</t>
        </is>
      </c>
      <c r="D203" s="17" t="inlineStr">
        <is>
          <t>Barranco de Loba</t>
        </is>
      </c>
      <c r="E203" s="17" t="inlineStr">
        <is>
          <t>Bolívar</t>
        </is>
      </c>
      <c r="F203" s="17" t="n">
        <v>2</v>
      </c>
      <c r="G203" s="17" t="n">
        <v>25</v>
      </c>
      <c r="H203" s="18" t="n">
        <v>-74.11055556000001</v>
      </c>
      <c r="I203" s="19" t="n">
        <v>8.946666670000001</v>
      </c>
      <c r="J203" s="20" t="n">
        <v>33.7</v>
      </c>
      <c r="K203" s="21" t="n">
        <v>28.3</v>
      </c>
      <c r="L203" s="21" t="n">
        <v>82.82758620689656</v>
      </c>
      <c r="M203" s="21" t="n">
        <v>179.2448275862069</v>
      </c>
      <c r="N203" s="21" t="n">
        <v>282.9310344827586</v>
      </c>
      <c r="O203" s="21" t="n">
        <v>212.8620689655172</v>
      </c>
      <c r="P203" s="21" t="n">
        <v>177.4344827586207</v>
      </c>
      <c r="Q203" s="21" t="n">
        <v>268.3571428571428</v>
      </c>
      <c r="R203" s="21" t="n">
        <v>324.6285714285714</v>
      </c>
      <c r="S203" s="21" t="n">
        <v>387.9615384615385</v>
      </c>
      <c r="T203" s="21" t="n">
        <v>315.5</v>
      </c>
      <c r="U203" s="21" t="n">
        <v>109</v>
      </c>
      <c r="V203" s="22" t="n">
        <v>2402.747252747253</v>
      </c>
      <c r="W203" s="23" t="n">
        <v>343</v>
      </c>
      <c r="X203" s="24" t="n">
        <v>0.9527777777777777</v>
      </c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</row>
    <row r="204" ht="16.5" customFormat="1" customHeight="1" s="25">
      <c r="A204" s="16" t="n">
        <v>25027630</v>
      </c>
      <c r="B204" s="17" t="inlineStr">
        <is>
          <t>LM</t>
        </is>
      </c>
      <c r="C204" s="17" t="inlineStr">
        <is>
          <t xml:space="preserve">Rio Nuevo </t>
        </is>
      </c>
      <c r="D204" s="17" t="inlineStr">
        <is>
          <t>Barranco de Loba</t>
        </is>
      </c>
      <c r="E204" s="17" t="inlineStr">
        <is>
          <t>Bolívar</t>
        </is>
      </c>
      <c r="F204" s="17" t="n">
        <v>2</v>
      </c>
      <c r="G204" s="17" t="n">
        <v>23</v>
      </c>
      <c r="H204" s="18" t="n">
        <v>-74.25444444</v>
      </c>
      <c r="I204" s="19" t="n">
        <v>8.809722219999999</v>
      </c>
      <c r="J204" s="20" t="n">
        <v>49.63333333333333</v>
      </c>
      <c r="K204" s="21" t="n">
        <v>32.36666666666667</v>
      </c>
      <c r="L204" s="21" t="n">
        <v>96.92592592592592</v>
      </c>
      <c r="M204" s="21" t="n">
        <v>206.5178571428571</v>
      </c>
      <c r="N204" s="21" t="n">
        <v>327.4285714285714</v>
      </c>
      <c r="O204" s="21" t="n">
        <v>257.5357142857143</v>
      </c>
      <c r="P204" s="21" t="n">
        <v>269.462962962963</v>
      </c>
      <c r="Q204" s="21" t="n">
        <v>300.5222222222222</v>
      </c>
      <c r="R204" s="21" t="n">
        <v>388.0407407407408</v>
      </c>
      <c r="S204" s="21" t="n">
        <v>423.2192307692308</v>
      </c>
      <c r="T204" s="21" t="n">
        <v>385.2444444444445</v>
      </c>
      <c r="U204" s="21" t="n">
        <v>150.2428571428572</v>
      </c>
      <c r="V204" s="22" t="n">
        <v>2887.140527065528</v>
      </c>
      <c r="W204" s="23" t="n">
        <v>333</v>
      </c>
      <c r="X204" s="24" t="n">
        <v>0.925</v>
      </c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</row>
    <row r="205" ht="16.5" customFormat="1" customHeight="1" s="25">
      <c r="A205" s="16" t="n">
        <v>14015080</v>
      </c>
      <c r="B205" s="17" t="inlineStr">
        <is>
          <t>SP</t>
        </is>
      </c>
      <c r="C205" s="17" t="inlineStr">
        <is>
          <t>Aeropuerto Rafael Nuñez</t>
        </is>
      </c>
      <c r="D205" s="17" t="inlineStr">
        <is>
          <t>Cartagena de Indias</t>
        </is>
      </c>
      <c r="E205" s="17" t="inlineStr">
        <is>
          <t>Bolívar</t>
        </is>
      </c>
      <c r="F205" s="17" t="n">
        <v>2</v>
      </c>
      <c r="G205" s="17" t="n">
        <v>2</v>
      </c>
      <c r="H205" s="18" t="n">
        <v>-75.51602778</v>
      </c>
      <c r="I205" s="19" t="n">
        <v>10.44725</v>
      </c>
      <c r="J205" s="20" t="n">
        <v>0.5172413793103448</v>
      </c>
      <c r="K205" s="21" t="n">
        <v>0.3481481481481482</v>
      </c>
      <c r="L205" s="21" t="n">
        <v>3.203846153846153</v>
      </c>
      <c r="M205" s="21" t="n">
        <v>18.64642857142857</v>
      </c>
      <c r="N205" s="21" t="n">
        <v>117.4384615384615</v>
      </c>
      <c r="O205" s="21" t="n">
        <v>92.51724137931033</v>
      </c>
      <c r="P205" s="21" t="n">
        <v>121.0962962962963</v>
      </c>
      <c r="Q205" s="21" t="n">
        <v>127.4793103448276</v>
      </c>
      <c r="R205" s="21" t="n">
        <v>133.051724137931</v>
      </c>
      <c r="S205" s="21" t="n">
        <v>236.5161538461538</v>
      </c>
      <c r="T205" s="21" t="n">
        <v>178.25</v>
      </c>
      <c r="U205" s="21" t="n">
        <v>44.72307692307692</v>
      </c>
      <c r="V205" s="22" t="n">
        <v>1073.787928718791</v>
      </c>
      <c r="W205" s="23" t="n">
        <v>330</v>
      </c>
      <c r="X205" s="24" t="n">
        <v>0.9166666666666666</v>
      </c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</row>
    <row r="206" ht="16.5" customFormat="1" customHeight="1" s="25">
      <c r="A206" s="16" t="n">
        <v>14010030</v>
      </c>
      <c r="B206" s="17" t="inlineStr">
        <is>
          <t>PM</t>
        </is>
      </c>
      <c r="C206" s="17" t="inlineStr">
        <is>
          <t>Bayunca</t>
        </is>
      </c>
      <c r="D206" s="17" t="inlineStr">
        <is>
          <t>Cartagena de Indias</t>
        </is>
      </c>
      <c r="E206" s="17" t="inlineStr">
        <is>
          <t>Bolívar</t>
        </is>
      </c>
      <c r="F206" s="17" t="n">
        <v>2</v>
      </c>
      <c r="G206" s="17" t="n">
        <v>35</v>
      </c>
      <c r="H206" s="18" t="n">
        <v>-75.40138889000001</v>
      </c>
      <c r="I206" s="19" t="n">
        <v>10.52416667</v>
      </c>
      <c r="J206" s="20" t="n">
        <v>6.248148148148148</v>
      </c>
      <c r="K206" s="21" t="n">
        <v>3.625925925925926</v>
      </c>
      <c r="L206" s="21" t="n">
        <v>8.225925925925926</v>
      </c>
      <c r="M206" s="21" t="n">
        <v>52.26666666666666</v>
      </c>
      <c r="N206" s="21" t="n">
        <v>126.2115384615385</v>
      </c>
      <c r="O206" s="21" t="n">
        <v>125.7172413793104</v>
      </c>
      <c r="P206" s="21" t="n">
        <v>123.7655172413793</v>
      </c>
      <c r="Q206" s="21" t="n">
        <v>145.225</v>
      </c>
      <c r="R206" s="21" t="n">
        <v>168.0464285714286</v>
      </c>
      <c r="S206" s="21" t="n">
        <v>254.1214285714286</v>
      </c>
      <c r="T206" s="21" t="n">
        <v>179.1206896551724</v>
      </c>
      <c r="U206" s="21" t="n">
        <v>41.84285714285715</v>
      </c>
      <c r="V206" s="22" t="n">
        <v>1234.417367689781</v>
      </c>
      <c r="W206" s="23" t="n">
        <v>333</v>
      </c>
      <c r="X206" s="24" t="n">
        <v>0.925</v>
      </c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</row>
    <row r="207" ht="16.5" customFormat="1" customHeight="1" s="25">
      <c r="A207" s="16" t="n">
        <v>29030370</v>
      </c>
      <c r="B207" s="17" t="inlineStr">
        <is>
          <t>PM</t>
        </is>
      </c>
      <c r="C207" s="17" t="inlineStr">
        <is>
          <t>Santa Ana</t>
        </is>
      </c>
      <c r="D207" s="17" t="inlineStr">
        <is>
          <t>Cartagena de Indias</t>
        </is>
      </c>
      <c r="E207" s="17" t="inlineStr">
        <is>
          <t>Bolívar</t>
        </is>
      </c>
      <c r="F207" s="17" t="n">
        <v>2</v>
      </c>
      <c r="G207" s="17" t="n">
        <v>1</v>
      </c>
      <c r="H207" s="18" t="n">
        <v>-75.55111111000001</v>
      </c>
      <c r="I207" s="19" t="n">
        <v>10.23416667</v>
      </c>
      <c r="J207" s="20" t="n">
        <v>2.4</v>
      </c>
      <c r="K207" s="21" t="n">
        <v>0.3448275862068966</v>
      </c>
      <c r="L207" s="21" t="n">
        <v>2.275862068965517</v>
      </c>
      <c r="M207" s="21" t="n">
        <v>31.07142857142857</v>
      </c>
      <c r="N207" s="21" t="n">
        <v>109.8285714285714</v>
      </c>
      <c r="O207" s="21" t="n">
        <v>127.8888888888889</v>
      </c>
      <c r="P207" s="21" t="n">
        <v>105.2857142857143</v>
      </c>
      <c r="Q207" s="21" t="n">
        <v>111.8571428571429</v>
      </c>
      <c r="R207" s="21" t="n">
        <v>135.6689655172414</v>
      </c>
      <c r="S207" s="21" t="n">
        <v>208</v>
      </c>
      <c r="T207" s="21" t="n">
        <v>143.4517241379311</v>
      </c>
      <c r="U207" s="21" t="n">
        <v>37.82142857142857</v>
      </c>
      <c r="V207" s="22" t="n">
        <v>1015.894553913519</v>
      </c>
      <c r="W207" s="23" t="n">
        <v>341</v>
      </c>
      <c r="X207" s="24" t="n">
        <v>0.9472222222222222</v>
      </c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</row>
    <row r="208" ht="16.5" customFormat="1" customHeight="1" s="25">
      <c r="A208" s="16" t="n">
        <v>25021300</v>
      </c>
      <c r="B208" s="17" t="inlineStr">
        <is>
          <t>PM</t>
        </is>
      </c>
      <c r="C208" s="17" t="inlineStr">
        <is>
          <t xml:space="preserve">El Limón </t>
        </is>
      </c>
      <c r="D208" s="17" t="inlineStr">
        <is>
          <t>Cicuco</t>
        </is>
      </c>
      <c r="E208" s="17" t="inlineStr">
        <is>
          <t>Bolívar</t>
        </is>
      </c>
      <c r="F208" s="17" t="n">
        <v>2</v>
      </c>
      <c r="G208" s="17" t="n">
        <v>20</v>
      </c>
      <c r="H208" s="18" t="n">
        <v>-74.64638889</v>
      </c>
      <c r="I208" s="19" t="n">
        <v>9.27388889</v>
      </c>
      <c r="J208" s="20" t="n">
        <v>18.4</v>
      </c>
      <c r="K208" s="21" t="n">
        <v>16.25</v>
      </c>
      <c r="L208" s="21" t="n">
        <v>44.1</v>
      </c>
      <c r="M208" s="21" t="n">
        <v>96.25862068965517</v>
      </c>
      <c r="N208" s="21" t="n">
        <v>219.8275862068965</v>
      </c>
      <c r="O208" s="21" t="n">
        <v>169.0357142857143</v>
      </c>
      <c r="P208" s="21" t="n">
        <v>168.8571428571429</v>
      </c>
      <c r="Q208" s="21" t="n">
        <v>201.2222222222222</v>
      </c>
      <c r="R208" s="21" t="n">
        <v>199.7586206896552</v>
      </c>
      <c r="S208" s="21" t="n">
        <v>203.3862068965517</v>
      </c>
      <c r="T208" s="21" t="n">
        <v>132.9310344827586</v>
      </c>
      <c r="U208" s="21" t="n">
        <v>48</v>
      </c>
      <c r="V208" s="22" t="n">
        <v>1518.027148330597</v>
      </c>
      <c r="W208" s="23" t="n">
        <v>344</v>
      </c>
      <c r="X208" s="24" t="n">
        <v>0.9555555555555556</v>
      </c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</row>
    <row r="209" ht="16.5" customFormat="1" customHeight="1" s="25">
      <c r="A209" s="16" t="n">
        <v>25021340</v>
      </c>
      <c r="B209" s="17" t="inlineStr">
        <is>
          <t>PM</t>
        </is>
      </c>
      <c r="C209" s="17" t="inlineStr">
        <is>
          <t>La Esperanza</t>
        </is>
      </c>
      <c r="D209" s="17" t="inlineStr">
        <is>
          <t>Cicuco</t>
        </is>
      </c>
      <c r="E209" s="17" t="inlineStr">
        <is>
          <t>Bolívar</t>
        </is>
      </c>
      <c r="F209" s="17" t="n">
        <v>2</v>
      </c>
      <c r="G209" s="17" t="n">
        <v>18</v>
      </c>
      <c r="H209" s="18" t="n">
        <v>-74.73611111</v>
      </c>
      <c r="I209" s="19" t="n">
        <v>9.249166670000001</v>
      </c>
      <c r="J209" s="20" t="n">
        <v>13.96428571428571</v>
      </c>
      <c r="K209" s="21" t="n">
        <v>12.19230769230769</v>
      </c>
      <c r="L209" s="21" t="n">
        <v>41.81481481481482</v>
      </c>
      <c r="M209" s="21" t="n">
        <v>89.75862068965517</v>
      </c>
      <c r="N209" s="21" t="n">
        <v>197.5714285714286</v>
      </c>
      <c r="O209" s="21" t="n">
        <v>190.4333333333333</v>
      </c>
      <c r="P209" s="21" t="n">
        <v>189.9642857142857</v>
      </c>
      <c r="Q209" s="21" t="n">
        <v>200</v>
      </c>
      <c r="R209" s="21" t="n">
        <v>206.6551724137931</v>
      </c>
      <c r="S209" s="21" t="n">
        <v>200.8</v>
      </c>
      <c r="T209" s="21" t="n">
        <v>132.7037037037037</v>
      </c>
      <c r="U209" s="21" t="n">
        <v>65.81481481481481</v>
      </c>
      <c r="V209" s="22" t="n">
        <v>1541.672767462423</v>
      </c>
      <c r="W209" s="23" t="n">
        <v>339</v>
      </c>
      <c r="X209" s="24" t="n">
        <v>0.9416666666666667</v>
      </c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</row>
    <row r="210" ht="16.5" customFormat="1" customHeight="1" s="25">
      <c r="A210" s="16" t="n">
        <v>25020960</v>
      </c>
      <c r="B210" s="17" t="inlineStr">
        <is>
          <t>PM</t>
        </is>
      </c>
      <c r="C210" s="17" t="inlineStr">
        <is>
          <t>Córdoba</t>
        </is>
      </c>
      <c r="D210" s="17" t="inlineStr">
        <is>
          <t>Córdoba</t>
        </is>
      </c>
      <c r="E210" s="17" t="inlineStr">
        <is>
          <t>Bolívar</t>
        </is>
      </c>
      <c r="F210" s="17" t="n">
        <v>2</v>
      </c>
      <c r="G210" s="17" t="n">
        <v>20</v>
      </c>
      <c r="H210" s="18" t="n">
        <v>-74.82527777999999</v>
      </c>
      <c r="I210" s="19" t="n">
        <v>9.588055560000001</v>
      </c>
      <c r="J210" s="20" t="n">
        <v>11.64285714285714</v>
      </c>
      <c r="K210" s="21" t="n">
        <v>18.78518518518518</v>
      </c>
      <c r="L210" s="21" t="n">
        <v>50.75714285714286</v>
      </c>
      <c r="M210" s="21" t="n">
        <v>87.91428571428571</v>
      </c>
      <c r="N210" s="21" t="n">
        <v>142.9962962962963</v>
      </c>
      <c r="O210" s="21" t="n">
        <v>128.8481481481481</v>
      </c>
      <c r="P210" s="21" t="n">
        <v>116.5428571428571</v>
      </c>
      <c r="Q210" s="21" t="n">
        <v>135.4413793103448</v>
      </c>
      <c r="R210" s="21" t="n">
        <v>144.0592592592592</v>
      </c>
      <c r="S210" s="21" t="n">
        <v>146.66</v>
      </c>
      <c r="T210" s="21" t="n">
        <v>91.66666666666667</v>
      </c>
      <c r="U210" s="21" t="n">
        <v>29.19230769230769</v>
      </c>
      <c r="V210" s="22" t="n">
        <v>1104.506385415351</v>
      </c>
      <c r="W210" s="23" t="n">
        <v>332</v>
      </c>
      <c r="X210" s="24" t="n">
        <v>0.9222222222222223</v>
      </c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</row>
    <row r="211" ht="16.5" customFormat="1" customHeight="1" s="25">
      <c r="A211" s="16" t="n">
        <v>29030480</v>
      </c>
      <c r="B211" s="17" t="inlineStr">
        <is>
          <t>PM</t>
        </is>
      </c>
      <c r="C211" s="17" t="inlineStr">
        <is>
          <t>Camarón</t>
        </is>
      </c>
      <c r="D211" s="17" t="inlineStr">
        <is>
          <t>El Carmén de Bolívar</t>
        </is>
      </c>
      <c r="E211" s="17" t="inlineStr">
        <is>
          <t>Bolívar</t>
        </is>
      </c>
      <c r="F211" s="17" t="n">
        <v>2</v>
      </c>
      <c r="G211" s="17" t="n">
        <v>60</v>
      </c>
      <c r="H211" s="18" t="n">
        <v>-75.31055556000001</v>
      </c>
      <c r="I211" s="19" t="n">
        <v>9.85527778</v>
      </c>
      <c r="J211" s="20" t="n">
        <v>39.55</v>
      </c>
      <c r="K211" s="21" t="n">
        <v>47.85555555555556</v>
      </c>
      <c r="L211" s="21" t="n">
        <v>88.00399999999998</v>
      </c>
      <c r="M211" s="21" t="n">
        <v>182.8074074074074</v>
      </c>
      <c r="N211" s="21" t="n">
        <v>218.5777777777778</v>
      </c>
      <c r="O211" s="21" t="n">
        <v>202.7178571428571</v>
      </c>
      <c r="P211" s="21" t="n">
        <v>159.2481481481481</v>
      </c>
      <c r="Q211" s="21" t="n">
        <v>198.4703703703704</v>
      </c>
      <c r="R211" s="21" t="n">
        <v>273.9769230769231</v>
      </c>
      <c r="S211" s="21" t="n">
        <v>287.4269230769231</v>
      </c>
      <c r="T211" s="21" t="n">
        <v>256.1192307692307</v>
      </c>
      <c r="U211" s="21" t="n">
        <v>131.0269230769231</v>
      </c>
      <c r="V211" s="22" t="n">
        <v>2085.781116402116</v>
      </c>
      <c r="W211" s="23" t="n">
        <v>320</v>
      </c>
      <c r="X211" s="24" t="n">
        <v>0.8888888888888888</v>
      </c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</row>
    <row r="212" ht="16.5" customFormat="1" customHeight="1" s="25">
      <c r="A212" s="16" t="n">
        <v>29015020</v>
      </c>
      <c r="B212" s="17" t="inlineStr">
        <is>
          <t>AM</t>
        </is>
      </c>
      <c r="C212" s="17" t="inlineStr">
        <is>
          <t>Carmen de Bolívar</t>
        </is>
      </c>
      <c r="D212" s="17" t="inlineStr">
        <is>
          <t>El Carmén de Bolívar</t>
        </is>
      </c>
      <c r="E212" s="17" t="inlineStr">
        <is>
          <t>Bolívar</t>
        </is>
      </c>
      <c r="F212" s="17" t="n">
        <v>2</v>
      </c>
      <c r="G212" s="17" t="n">
        <v>152</v>
      </c>
      <c r="H212" s="18" t="n">
        <v>-75.11</v>
      </c>
      <c r="I212" s="19" t="n">
        <v>9.720000000000001</v>
      </c>
      <c r="J212" s="20" t="n">
        <v>22.13461538461538</v>
      </c>
      <c r="K212" s="21" t="n">
        <v>33.29583333333333</v>
      </c>
      <c r="L212" s="21" t="n">
        <v>72.63333333333334</v>
      </c>
      <c r="M212" s="21" t="n">
        <v>115.6166666666667</v>
      </c>
      <c r="N212" s="21" t="n">
        <v>156.4568922041667</v>
      </c>
      <c r="O212" s="21" t="n">
        <v>106.5</v>
      </c>
      <c r="P212" s="21" t="n">
        <v>94.324</v>
      </c>
      <c r="Q212" s="21" t="n">
        <v>122.5269230769231</v>
      </c>
      <c r="R212" s="21" t="n">
        <v>147.3785714285714</v>
      </c>
      <c r="S212" s="21" t="n">
        <v>150.572</v>
      </c>
      <c r="T212" s="21" t="n">
        <v>92.41250000000001</v>
      </c>
      <c r="U212" s="21" t="n">
        <v>38.608</v>
      </c>
      <c r="V212" s="22" t="n">
        <v>1152.45933542761</v>
      </c>
      <c r="W212" s="23" t="n">
        <v>299</v>
      </c>
      <c r="X212" s="24" t="n">
        <v>0.8305555555555556</v>
      </c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</row>
    <row r="213" ht="16.5" customFormat="1" customHeight="1" s="25">
      <c r="A213" s="16" t="n">
        <v>29015000</v>
      </c>
      <c r="B213" s="17" t="inlineStr">
        <is>
          <t>CO</t>
        </is>
      </c>
      <c r="C213" s="17" t="inlineStr">
        <is>
          <t xml:space="preserve">El Guamo - AUT </t>
        </is>
      </c>
      <c r="D213" s="17" t="inlineStr">
        <is>
          <t>El Guamo</t>
        </is>
      </c>
      <c r="E213" s="17" t="inlineStr">
        <is>
          <t>Bolívar</t>
        </is>
      </c>
      <c r="F213" s="17" t="n">
        <v>2</v>
      </c>
      <c r="G213" s="17" t="n">
        <v>75</v>
      </c>
      <c r="H213" s="18" t="n">
        <v>-74.85222222</v>
      </c>
      <c r="I213" s="19" t="n">
        <v>10.06444444</v>
      </c>
      <c r="J213" s="20" t="n">
        <v>11.875</v>
      </c>
      <c r="K213" s="21" t="n">
        <v>25.33846153846154</v>
      </c>
      <c r="L213" s="21" t="n">
        <v>51.56799999999998</v>
      </c>
      <c r="M213" s="21" t="n">
        <v>105.6384615384616</v>
      </c>
      <c r="N213" s="21" t="n">
        <v>140.696</v>
      </c>
      <c r="O213" s="21" t="n">
        <v>121.4041666666667</v>
      </c>
      <c r="P213" s="21" t="n">
        <v>126.192</v>
      </c>
      <c r="Q213" s="21" t="n">
        <v>138.696</v>
      </c>
      <c r="R213" s="21" t="n">
        <v>157.7444444444445</v>
      </c>
      <c r="S213" s="21" t="n">
        <v>168.1958333333334</v>
      </c>
      <c r="T213" s="21" t="n">
        <v>106.4363366643587</v>
      </c>
      <c r="U213" s="21" t="n">
        <v>45.38750000000001</v>
      </c>
      <c r="V213" s="22" t="n">
        <v>1199.172204185727</v>
      </c>
      <c r="W213" s="23" t="n">
        <v>299</v>
      </c>
      <c r="X213" s="24" t="n">
        <v>0.8305555555555556</v>
      </c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</row>
    <row r="214" ht="16.5" customFormat="1" customHeight="1" s="25">
      <c r="A214" s="16" t="n">
        <v>25021310</v>
      </c>
      <c r="B214" s="17" t="inlineStr">
        <is>
          <t>PM</t>
        </is>
      </c>
      <c r="C214" s="17" t="inlineStr">
        <is>
          <t>El Pozón</t>
        </is>
      </c>
      <c r="D214" s="17" t="inlineStr">
        <is>
          <t>Hatillo de Loba</t>
        </is>
      </c>
      <c r="E214" s="17" t="inlineStr">
        <is>
          <t>Bolívar</t>
        </is>
      </c>
      <c r="F214" s="17" t="n">
        <v>2</v>
      </c>
      <c r="G214" s="17" t="n">
        <v>20</v>
      </c>
      <c r="H214" s="18" t="n">
        <v>-74.40583332999999</v>
      </c>
      <c r="I214" s="19" t="n">
        <v>9.00416667</v>
      </c>
      <c r="J214" s="20" t="n">
        <v>28.82142857142857</v>
      </c>
      <c r="K214" s="21" t="n">
        <v>28.3448275862069</v>
      </c>
      <c r="L214" s="21" t="n">
        <v>51.48275862068966</v>
      </c>
      <c r="M214" s="21" t="n">
        <v>148.6733333333333</v>
      </c>
      <c r="N214" s="21" t="n">
        <v>266.7620689655172</v>
      </c>
      <c r="O214" s="21" t="n">
        <v>237.23</v>
      </c>
      <c r="P214" s="21" t="n">
        <v>227.7888888888889</v>
      </c>
      <c r="Q214" s="21" t="n">
        <v>280.6785714285714</v>
      </c>
      <c r="R214" s="21" t="n">
        <v>326.0464285714285</v>
      </c>
      <c r="S214" s="21" t="n">
        <v>343.4814814814815</v>
      </c>
      <c r="T214" s="21" t="n">
        <v>273.16</v>
      </c>
      <c r="U214" s="21" t="n">
        <v>110.1576923076923</v>
      </c>
      <c r="V214" s="22" t="n">
        <v>2322.627479755238</v>
      </c>
      <c r="W214" s="23" t="n">
        <v>336</v>
      </c>
      <c r="X214" s="24" t="n">
        <v>0.9333333333333333</v>
      </c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</row>
    <row r="215" ht="16.5" customFormat="1" customHeight="1" s="25">
      <c r="A215" s="16" t="n">
        <v>25027530</v>
      </c>
      <c r="B215" s="17" t="inlineStr">
        <is>
          <t>LM</t>
        </is>
      </c>
      <c r="C215" s="17" t="inlineStr">
        <is>
          <t xml:space="preserve">Barbosa </t>
        </is>
      </c>
      <c r="D215" s="17" t="inlineStr">
        <is>
          <t>Magangué</t>
        </is>
      </c>
      <c r="E215" s="17" t="inlineStr">
        <is>
          <t>Bolívar</t>
        </is>
      </c>
      <c r="F215" s="17" t="n">
        <v>2</v>
      </c>
      <c r="G215" s="17" t="n">
        <v>19</v>
      </c>
      <c r="H215" s="18" t="n">
        <v>-74.63666667</v>
      </c>
      <c r="I215" s="19" t="n">
        <v>9.022500000000001</v>
      </c>
      <c r="J215" s="20" t="n">
        <v>34.52857142857142</v>
      </c>
      <c r="K215" s="21" t="n">
        <v>26.75862068965517</v>
      </c>
      <c r="L215" s="21" t="n">
        <v>55.0925925925926</v>
      </c>
      <c r="M215" s="21" t="n">
        <v>136.1896551724138</v>
      </c>
      <c r="N215" s="21" t="n">
        <v>269.0928571428571</v>
      </c>
      <c r="O215" s="21" t="n">
        <v>284.2758620689655</v>
      </c>
      <c r="P215" s="21" t="n">
        <v>309.1344827586207</v>
      </c>
      <c r="Q215" s="21" t="n">
        <v>330.7851851851852</v>
      </c>
      <c r="R215" s="21" t="n">
        <v>359.6107142857143</v>
      </c>
      <c r="S215" s="21" t="n">
        <v>370.3785714285714</v>
      </c>
      <c r="T215" s="21" t="n">
        <v>297.5428571428571</v>
      </c>
      <c r="U215" s="21" t="n">
        <v>104.3333333333333</v>
      </c>
      <c r="V215" s="22" t="n">
        <v>2577.723303229337</v>
      </c>
      <c r="W215" s="23" t="n">
        <v>337</v>
      </c>
      <c r="X215" s="24" t="n">
        <v>0.9361111111111111</v>
      </c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</row>
    <row r="216" ht="16.5" customFormat="1" customHeight="1" s="25">
      <c r="A216" s="16" t="n">
        <v>25021260</v>
      </c>
      <c r="B216" s="17" t="inlineStr">
        <is>
          <t>PM</t>
        </is>
      </c>
      <c r="C216" s="17" t="inlineStr">
        <is>
          <t>Barranco de Yuca</t>
        </is>
      </c>
      <c r="D216" s="17" t="inlineStr">
        <is>
          <t>Magangué</t>
        </is>
      </c>
      <c r="E216" s="17" t="inlineStr">
        <is>
          <t>Bolívar</t>
        </is>
      </c>
      <c r="F216" s="17" t="n">
        <v>2</v>
      </c>
      <c r="G216" s="17" t="n">
        <v>70</v>
      </c>
      <c r="H216" s="18" t="n">
        <v>-74.85083333</v>
      </c>
      <c r="I216" s="19" t="n">
        <v>9.173888890000001</v>
      </c>
      <c r="J216" s="20" t="n">
        <v>11.92333333333333</v>
      </c>
      <c r="K216" s="21" t="n">
        <v>8.451724137931034</v>
      </c>
      <c r="L216" s="21" t="n">
        <v>32.31034482758621</v>
      </c>
      <c r="M216" s="21" t="n">
        <v>78.64482758620689</v>
      </c>
      <c r="N216" s="21" t="n">
        <v>169.8428571428572</v>
      </c>
      <c r="O216" s="21" t="n">
        <v>175.8259259259259</v>
      </c>
      <c r="P216" s="21" t="n">
        <v>156.5035714285714</v>
      </c>
      <c r="Q216" s="21" t="n">
        <v>174.676923076923</v>
      </c>
      <c r="R216" s="21" t="n">
        <v>180.9076923076923</v>
      </c>
      <c r="S216" s="21" t="n">
        <v>150.8041666666667</v>
      </c>
      <c r="T216" s="21" t="n">
        <v>164.076</v>
      </c>
      <c r="U216" s="21" t="n">
        <v>32.03846153846154</v>
      </c>
      <c r="V216" s="22" t="n">
        <v>1336.005827972156</v>
      </c>
      <c r="W216" s="23" t="n">
        <v>327</v>
      </c>
      <c r="X216" s="24" t="n">
        <v>0.9083333333333333</v>
      </c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</row>
    <row r="217" ht="16.5" customFormat="1" customHeight="1" s="25">
      <c r="A217" s="16" t="n">
        <v>25020950</v>
      </c>
      <c r="B217" s="17" t="inlineStr">
        <is>
          <t>PM</t>
        </is>
      </c>
      <c r="C217" s="17" t="inlineStr">
        <is>
          <t>San Antonio Alerta</t>
        </is>
      </c>
      <c r="D217" s="17" t="inlineStr">
        <is>
          <t>Magangué</t>
        </is>
      </c>
      <c r="E217" s="17" t="inlineStr">
        <is>
          <t>Bolívar</t>
        </is>
      </c>
      <c r="F217" s="17" t="n">
        <v>2</v>
      </c>
      <c r="G217" s="17" t="n">
        <v>10</v>
      </c>
      <c r="H217" s="18" t="n">
        <v>-74.77</v>
      </c>
      <c r="I217" s="19" t="n">
        <v>9.039999999999999</v>
      </c>
      <c r="J217" s="20" t="n">
        <v>15.26666666666667</v>
      </c>
      <c r="K217" s="21" t="n">
        <v>12.36666666666667</v>
      </c>
      <c r="L217" s="21" t="n">
        <v>36.11111111111111</v>
      </c>
      <c r="M217" s="21" t="n">
        <v>123.0769230769231</v>
      </c>
      <c r="N217" s="21" t="n">
        <v>289.5185185185185</v>
      </c>
      <c r="O217" s="21" t="n">
        <v>271.5925925925926</v>
      </c>
      <c r="P217" s="21" t="n">
        <v>296.1153846153846</v>
      </c>
      <c r="Q217" s="21" t="n">
        <v>332.0769230769231</v>
      </c>
      <c r="R217" s="21" t="n">
        <v>307.9310344827586</v>
      </c>
      <c r="S217" s="21" t="n">
        <v>293.1428571428572</v>
      </c>
      <c r="T217" s="21" t="n">
        <v>218.0733333333333</v>
      </c>
      <c r="U217" s="21" t="n">
        <v>73.60714285714286</v>
      </c>
      <c r="V217" s="22" t="n">
        <v>2268.879154140878</v>
      </c>
      <c r="W217" s="23" t="n">
        <v>334</v>
      </c>
      <c r="X217" s="24" t="n">
        <v>0.9277777777777778</v>
      </c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</row>
    <row r="218" ht="16.5" customFormat="1" customHeight="1" s="25">
      <c r="A218" s="16" t="n">
        <v>29030430</v>
      </c>
      <c r="B218" s="17" t="inlineStr">
        <is>
          <t>PM</t>
        </is>
      </c>
      <c r="C218" s="17" t="inlineStr">
        <is>
          <t>El Viso</t>
        </is>
      </c>
      <c r="D218" s="17" t="inlineStr">
        <is>
          <t>Mahates</t>
        </is>
      </c>
      <c r="E218" s="17" t="inlineStr">
        <is>
          <t>Bolívar</t>
        </is>
      </c>
      <c r="F218" s="17" t="n">
        <v>2</v>
      </c>
      <c r="G218" s="17" t="n">
        <v>8</v>
      </c>
      <c r="H218" s="18" t="n">
        <v>-75.23527778</v>
      </c>
      <c r="I218" s="19" t="n">
        <v>10.15083333</v>
      </c>
      <c r="J218" s="20" t="n">
        <v>11.37931034482759</v>
      </c>
      <c r="K218" s="21" t="n">
        <v>12.6</v>
      </c>
      <c r="L218" s="21" t="n">
        <v>36.75</v>
      </c>
      <c r="M218" s="21" t="n">
        <v>124.3551724137931</v>
      </c>
      <c r="N218" s="21" t="n">
        <v>193.5555555555555</v>
      </c>
      <c r="O218" s="21" t="n">
        <v>181.8607142857143</v>
      </c>
      <c r="P218" s="21" t="n">
        <v>191.825</v>
      </c>
      <c r="Q218" s="21" t="n">
        <v>209.6321428571428</v>
      </c>
      <c r="R218" s="21" t="n">
        <v>236.4607142857143</v>
      </c>
      <c r="S218" s="21" t="n">
        <v>259.7392857142857</v>
      </c>
      <c r="T218" s="21" t="n">
        <v>206.5857142857143</v>
      </c>
      <c r="U218" s="21" t="n">
        <v>78.65384615384616</v>
      </c>
      <c r="V218" s="22" t="n">
        <v>1743.397455896594</v>
      </c>
      <c r="W218" s="23" t="n">
        <v>337</v>
      </c>
      <c r="X218" s="24" t="n">
        <v>0.9361111111111111</v>
      </c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</row>
    <row r="219" ht="16.5" customFormat="1" customHeight="1" s="25">
      <c r="A219" s="16" t="n">
        <v>29030170</v>
      </c>
      <c r="B219" s="17" t="inlineStr">
        <is>
          <t>PM</t>
        </is>
      </c>
      <c r="C219" s="17" t="inlineStr">
        <is>
          <t>Gamero</t>
        </is>
      </c>
      <c r="D219" s="17" t="inlineStr">
        <is>
          <t>Mahates</t>
        </is>
      </c>
      <c r="E219" s="17" t="inlineStr">
        <is>
          <t>Bolívar</t>
        </is>
      </c>
      <c r="F219" s="17" t="n">
        <v>2</v>
      </c>
      <c r="G219" s="17" t="n">
        <v>10</v>
      </c>
      <c r="H219" s="18" t="n">
        <v>-75.20194443999999</v>
      </c>
      <c r="I219" s="19" t="n">
        <v>10.20027778</v>
      </c>
      <c r="J219" s="20" t="n">
        <v>9.433333333333334</v>
      </c>
      <c r="K219" s="21" t="n">
        <v>8.625</v>
      </c>
      <c r="L219" s="21" t="n">
        <v>48.16551724137932</v>
      </c>
      <c r="M219" s="21" t="n">
        <v>105.8533333333333</v>
      </c>
      <c r="N219" s="21" t="n">
        <v>166.3931034482758</v>
      </c>
      <c r="O219" s="21" t="n">
        <v>139.4766666666666</v>
      </c>
      <c r="P219" s="21" t="n">
        <v>159.9866666666667</v>
      </c>
      <c r="Q219" s="21" t="n">
        <v>179.551724137931</v>
      </c>
      <c r="R219" s="21" t="n">
        <v>184.83</v>
      </c>
      <c r="S219" s="21" t="n">
        <v>204.7233333333333</v>
      </c>
      <c r="T219" s="21" t="n">
        <v>136.2137931034483</v>
      </c>
      <c r="U219" s="21" t="n">
        <v>53.86428571428571</v>
      </c>
      <c r="V219" s="22" t="n">
        <v>1397.116756978653</v>
      </c>
      <c r="W219" s="23" t="n">
        <v>352</v>
      </c>
      <c r="X219" s="24" t="n">
        <v>0.9777777777777777</v>
      </c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</row>
    <row r="220" ht="16.5" customFormat="1" customHeight="1" s="25">
      <c r="A220" s="16" t="n">
        <v>29030280</v>
      </c>
      <c r="B220" s="17" t="inlineStr">
        <is>
          <t>PM</t>
        </is>
      </c>
      <c r="C220" s="17" t="inlineStr">
        <is>
          <t>San Basilio</t>
        </is>
      </c>
      <c r="D220" s="17" t="inlineStr">
        <is>
          <t>Mahates</t>
        </is>
      </c>
      <c r="E220" s="17" t="inlineStr">
        <is>
          <t>Bolívar</t>
        </is>
      </c>
      <c r="F220" s="17" t="n">
        <v>2</v>
      </c>
      <c r="G220" s="17" t="n">
        <v>50</v>
      </c>
      <c r="H220" s="18" t="n">
        <v>-75.20027777999999</v>
      </c>
      <c r="I220" s="19" t="n">
        <v>10.08583333</v>
      </c>
      <c r="J220" s="20" t="n">
        <v>27.675</v>
      </c>
      <c r="K220" s="21" t="n">
        <v>32.71071428571429</v>
      </c>
      <c r="L220" s="21" t="n">
        <v>65.58148148148148</v>
      </c>
      <c r="M220" s="21" t="n">
        <v>179.7928571428572</v>
      </c>
      <c r="N220" s="21" t="n">
        <v>268.1241379310345</v>
      </c>
      <c r="O220" s="21" t="n">
        <v>222.4827586206897</v>
      </c>
      <c r="P220" s="21" t="n">
        <v>204.0241379310345</v>
      </c>
      <c r="Q220" s="21" t="n">
        <v>325.2464285714286</v>
      </c>
      <c r="R220" s="21" t="n">
        <v>314.5689655172414</v>
      </c>
      <c r="S220" s="21" t="n">
        <v>329.7689655172413</v>
      </c>
      <c r="T220" s="21" t="n">
        <v>273.9892857142857</v>
      </c>
      <c r="U220" s="21" t="n">
        <v>76.14615384615385</v>
      </c>
      <c r="V220" s="22" t="n">
        <v>2320.110886559163</v>
      </c>
      <c r="W220" s="23" t="n">
        <v>338</v>
      </c>
      <c r="X220" s="24" t="n">
        <v>0.9388888888888889</v>
      </c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</row>
    <row r="221" ht="16.5" customFormat="1" customHeight="1" s="25">
      <c r="A221" s="16" t="n">
        <v>25020890</v>
      </c>
      <c r="B221" s="17" t="inlineStr">
        <is>
          <t>PM</t>
        </is>
      </c>
      <c r="C221" s="17" t="inlineStr">
        <is>
          <t>Chilloa</t>
        </is>
      </c>
      <c r="D221" s="17" t="inlineStr">
        <is>
          <t>Margarita</t>
        </is>
      </c>
      <c r="E221" s="17" t="inlineStr">
        <is>
          <t>Bolívar</t>
        </is>
      </c>
      <c r="F221" s="17" t="n">
        <v>2</v>
      </c>
      <c r="G221" s="17" t="n">
        <v>20</v>
      </c>
      <c r="H221" s="18" t="n">
        <v>-74.22194444</v>
      </c>
      <c r="I221" s="19" t="n">
        <v>9.119388890000002</v>
      </c>
      <c r="J221" s="20" t="n">
        <v>15.66666666666667</v>
      </c>
      <c r="K221" s="21" t="n">
        <v>33.17241379310344</v>
      </c>
      <c r="L221" s="21" t="n">
        <v>79.83333333333333</v>
      </c>
      <c r="M221" s="21" t="n">
        <v>167.8275862068965</v>
      </c>
      <c r="N221" s="21" t="n">
        <v>244.0344827586207</v>
      </c>
      <c r="O221" s="21" t="n">
        <v>193.1758620689655</v>
      </c>
      <c r="P221" s="21" t="n">
        <v>163.2758620689655</v>
      </c>
      <c r="Q221" s="21" t="n">
        <v>220.7857142857143</v>
      </c>
      <c r="R221" s="21" t="n">
        <v>227.7857142857143</v>
      </c>
      <c r="S221" s="21" t="n">
        <v>281.3785714285714</v>
      </c>
      <c r="T221" s="21" t="n">
        <v>197.1</v>
      </c>
      <c r="U221" s="21" t="n">
        <v>75.66666666666667</v>
      </c>
      <c r="V221" s="22" t="n">
        <v>1899.702873563218</v>
      </c>
      <c r="W221" s="23" t="n">
        <v>344</v>
      </c>
      <c r="X221" s="24" t="n">
        <v>0.9555555555555556</v>
      </c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</row>
    <row r="222" ht="16.5" customFormat="1" customHeight="1" s="25">
      <c r="A222" s="16" t="n">
        <v>29030310</v>
      </c>
      <c r="B222" s="17" t="inlineStr">
        <is>
          <t>PM</t>
        </is>
      </c>
      <c r="C222" s="17" t="inlineStr">
        <is>
          <t>El Nispero</t>
        </is>
      </c>
      <c r="D222" s="17" t="inlineStr">
        <is>
          <t>María La Baja</t>
        </is>
      </c>
      <c r="E222" s="17" t="inlineStr">
        <is>
          <t>Bolívar</t>
        </is>
      </c>
      <c r="F222" s="17" t="n">
        <v>2</v>
      </c>
      <c r="G222" s="17" t="n">
        <v>10</v>
      </c>
      <c r="H222" s="18" t="n">
        <v>-75.4175</v>
      </c>
      <c r="I222" s="19" t="n">
        <v>9.93388889</v>
      </c>
      <c r="J222" s="20" t="n">
        <v>16.89666666666666</v>
      </c>
      <c r="K222" s="21" t="n">
        <v>6.706666666666666</v>
      </c>
      <c r="L222" s="21" t="n">
        <v>36.87931034482759</v>
      </c>
      <c r="M222" s="21" t="n">
        <v>97.46896551724137</v>
      </c>
      <c r="N222" s="21" t="n">
        <v>173.7241379310345</v>
      </c>
      <c r="O222" s="21" t="n">
        <v>163.6633333333333</v>
      </c>
      <c r="P222" s="21" t="n">
        <v>156.5620689655173</v>
      </c>
      <c r="Q222" s="21" t="n">
        <v>178.2206896551724</v>
      </c>
      <c r="R222" s="21" t="n">
        <v>179.74</v>
      </c>
      <c r="S222" s="21" t="n">
        <v>211.26</v>
      </c>
      <c r="T222" s="21" t="n">
        <v>184.3965517241379</v>
      </c>
      <c r="U222" s="21" t="n">
        <v>66.93666666666667</v>
      </c>
      <c r="V222" s="22" t="n">
        <v>1472.455057471264</v>
      </c>
      <c r="W222" s="23" t="n">
        <v>354</v>
      </c>
      <c r="X222" s="24" t="n">
        <v>0.9833333333333333</v>
      </c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</row>
    <row r="223" ht="16.5" customFormat="1" customHeight="1" s="25">
      <c r="A223" s="16" t="n">
        <v>29030160</v>
      </c>
      <c r="B223" s="17" t="inlineStr">
        <is>
          <t>PM</t>
        </is>
      </c>
      <c r="C223" s="17" t="inlineStr">
        <is>
          <t>Flamenco</t>
        </is>
      </c>
      <c r="D223" s="17" t="inlineStr">
        <is>
          <t>María La Baja</t>
        </is>
      </c>
      <c r="E223" s="17" t="inlineStr">
        <is>
          <t>Bolívar</t>
        </is>
      </c>
      <c r="F223" s="17" t="n">
        <v>2</v>
      </c>
      <c r="G223" s="17" t="n">
        <v>12</v>
      </c>
      <c r="H223" s="18" t="n">
        <v>-75.40027778</v>
      </c>
      <c r="I223" s="19" t="n">
        <v>9.969166670000002</v>
      </c>
      <c r="J223" s="20" t="n">
        <v>10.47333333333333</v>
      </c>
      <c r="K223" s="21" t="n">
        <v>12.34666666666667</v>
      </c>
      <c r="L223" s="21" t="n">
        <v>29.41379310344828</v>
      </c>
      <c r="M223" s="21" t="n">
        <v>100.2666666666667</v>
      </c>
      <c r="N223" s="21" t="n">
        <v>186.87</v>
      </c>
      <c r="O223" s="21" t="n">
        <v>161.25</v>
      </c>
      <c r="P223" s="21" t="n">
        <v>175.5233333333333</v>
      </c>
      <c r="Q223" s="21" t="n">
        <v>225.9566666666666</v>
      </c>
      <c r="R223" s="21" t="n">
        <v>201.3733333333333</v>
      </c>
      <c r="S223" s="21" t="n">
        <v>249.9655172413793</v>
      </c>
      <c r="T223" s="21" t="n">
        <v>173.73</v>
      </c>
      <c r="U223" s="21" t="n">
        <v>70.06</v>
      </c>
      <c r="V223" s="22" t="n">
        <v>1597.229310344828</v>
      </c>
      <c r="W223" s="23" t="n">
        <v>358</v>
      </c>
      <c r="X223" s="24" t="n">
        <v>0.9944444444444445</v>
      </c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</row>
    <row r="224" ht="16.5" customFormat="1" customHeight="1" s="25">
      <c r="A224" s="16" t="n">
        <v>29030450</v>
      </c>
      <c r="B224" s="17" t="inlineStr">
        <is>
          <t>PM</t>
        </is>
      </c>
      <c r="C224" s="17" t="inlineStr">
        <is>
          <t>La Calma</t>
        </is>
      </c>
      <c r="D224" s="17" t="inlineStr">
        <is>
          <t>María La Baja</t>
        </is>
      </c>
      <c r="E224" s="17" t="inlineStr">
        <is>
          <t>Bolívar</t>
        </is>
      </c>
      <c r="F224" s="17" t="n">
        <v>2</v>
      </c>
      <c r="G224" s="17" t="n">
        <v>60</v>
      </c>
      <c r="H224" s="18" t="n">
        <v>-75.26238889</v>
      </c>
      <c r="I224" s="19" t="n">
        <v>9.93297222</v>
      </c>
      <c r="J224" s="20" t="n">
        <v>46.26666666666667</v>
      </c>
      <c r="K224" s="21" t="n">
        <v>48.53103448275862</v>
      </c>
      <c r="L224" s="21" t="n">
        <v>102.5</v>
      </c>
      <c r="M224" s="21" t="n">
        <v>186.4571428571429</v>
      </c>
      <c r="N224" s="21" t="n">
        <v>213.0464285714285</v>
      </c>
      <c r="O224" s="21" t="n">
        <v>163.525</v>
      </c>
      <c r="P224" s="21" t="n">
        <v>178.1862068965517</v>
      </c>
      <c r="Q224" s="21" t="n">
        <v>219.62</v>
      </c>
      <c r="R224" s="21" t="n">
        <v>231.9344827586207</v>
      </c>
      <c r="S224" s="21" t="n">
        <v>275.7655172413793</v>
      </c>
      <c r="T224" s="21" t="n">
        <v>199.5153846153846</v>
      </c>
      <c r="U224" s="21" t="n">
        <v>114.0923076923077</v>
      </c>
      <c r="V224" s="22" t="n">
        <v>1979.440171782241</v>
      </c>
      <c r="W224" s="23" t="n">
        <v>339</v>
      </c>
      <c r="X224" s="24" t="n">
        <v>0.9416666666666667</v>
      </c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</row>
    <row r="225" ht="16.5" customFormat="1" customHeight="1" s="25">
      <c r="A225" s="16" t="n">
        <v>29030780</v>
      </c>
      <c r="B225" s="17" t="inlineStr">
        <is>
          <t>PM</t>
        </is>
      </c>
      <c r="C225" s="17" t="inlineStr">
        <is>
          <t>Mampuján</t>
        </is>
      </c>
      <c r="D225" s="17" t="inlineStr">
        <is>
          <t>María La Baja</t>
        </is>
      </c>
      <c r="E225" s="17" t="inlineStr">
        <is>
          <t>Bolívar</t>
        </is>
      </c>
      <c r="F225" s="17" t="n">
        <v>2</v>
      </c>
      <c r="G225" s="17" t="n">
        <v>60</v>
      </c>
      <c r="H225" s="18" t="n">
        <v>-75.22750000000001</v>
      </c>
      <c r="I225" s="19" t="n">
        <v>9.98361111</v>
      </c>
      <c r="J225" s="20" t="n">
        <v>42.86896551724137</v>
      </c>
      <c r="K225" s="21" t="n">
        <v>39.02666666666666</v>
      </c>
      <c r="L225" s="21" t="n">
        <v>83.89333333333333</v>
      </c>
      <c r="M225" s="21" t="n">
        <v>195.1533333333333</v>
      </c>
      <c r="N225" s="21" t="n">
        <v>220.2821428571428</v>
      </c>
      <c r="O225" s="21" t="n">
        <v>215.1233333333333</v>
      </c>
      <c r="P225" s="21" t="n">
        <v>211.5533333333333</v>
      </c>
      <c r="Q225" s="21" t="n">
        <v>227.17</v>
      </c>
      <c r="R225" s="21" t="n">
        <v>276.9206896551725</v>
      </c>
      <c r="S225" s="21" t="n">
        <v>316.4206896551725</v>
      </c>
      <c r="T225" s="21" t="n">
        <v>246.6535714285714</v>
      </c>
      <c r="U225" s="21" t="n">
        <v>133.437037037037</v>
      </c>
      <c r="V225" s="22" t="n">
        <v>2208.503096150338</v>
      </c>
      <c r="W225" s="23" t="n">
        <v>350</v>
      </c>
      <c r="X225" s="24" t="n">
        <v>0.9722222222222222</v>
      </c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</row>
    <row r="226" ht="16.5" customFormat="1" customHeight="1" s="25">
      <c r="A226" s="16" t="n">
        <v>29035040</v>
      </c>
      <c r="B226" s="17" t="inlineStr">
        <is>
          <t>CP</t>
        </is>
      </c>
      <c r="C226" s="17" t="inlineStr">
        <is>
          <t>Nueva Florida</t>
        </is>
      </c>
      <c r="D226" s="17" t="inlineStr">
        <is>
          <t>María La Baja</t>
        </is>
      </c>
      <c r="E226" s="17" t="inlineStr">
        <is>
          <t>Bolívar</t>
        </is>
      </c>
      <c r="F226" s="17" t="n">
        <v>2</v>
      </c>
      <c r="G226" s="17" t="n">
        <v>13</v>
      </c>
      <c r="H226" s="18" t="n">
        <v>-75.35138889</v>
      </c>
      <c r="I226" s="19" t="n">
        <v>9.944166670000001</v>
      </c>
      <c r="J226" s="20" t="n">
        <v>22.22969203790395</v>
      </c>
      <c r="K226" s="21" t="n">
        <v>24.52500000000001</v>
      </c>
      <c r="L226" s="21" t="n">
        <v>46.72916666666666</v>
      </c>
      <c r="M226" s="21" t="n">
        <v>151.5083333333333</v>
      </c>
      <c r="N226" s="21" t="n">
        <v>193.8037060416667</v>
      </c>
      <c r="O226" s="21" t="n">
        <v>197.6986839075883</v>
      </c>
      <c r="P226" s="21" t="n">
        <v>187.2474757115046</v>
      </c>
      <c r="Q226" s="21" t="n">
        <v>208.72</v>
      </c>
      <c r="R226" s="21" t="n">
        <v>197.1762596964836</v>
      </c>
      <c r="S226" s="21" t="n">
        <v>202.9517882585525</v>
      </c>
      <c r="T226" s="21" t="n">
        <v>187.8474777221679</v>
      </c>
      <c r="U226" s="21" t="n">
        <v>87.05435431596671</v>
      </c>
      <c r="V226" s="22" t="n">
        <v>1707.491937691834</v>
      </c>
      <c r="W226" s="23" t="n">
        <v>289</v>
      </c>
      <c r="X226" s="24" t="n">
        <v>0.8027777777777778</v>
      </c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</row>
    <row r="227" ht="16.5" customFormat="1" customHeight="1" s="25">
      <c r="A227" s="16" t="n">
        <v>29030530</v>
      </c>
      <c r="B227" s="17" t="inlineStr">
        <is>
          <t>PM</t>
        </is>
      </c>
      <c r="C227" s="17" t="inlineStr">
        <is>
          <t>Plátano</t>
        </is>
      </c>
      <c r="D227" s="17" t="inlineStr">
        <is>
          <t>María La Baja</t>
        </is>
      </c>
      <c r="E227" s="17" t="inlineStr">
        <is>
          <t>Bolívar</t>
        </is>
      </c>
      <c r="F227" s="17" t="n">
        <v>2</v>
      </c>
      <c r="G227" s="17" t="n">
        <v>60</v>
      </c>
      <c r="H227" s="18" t="n">
        <v>-75.23583332999999</v>
      </c>
      <c r="I227" s="19" t="n">
        <v>9.919166670000001</v>
      </c>
      <c r="J227" s="20" t="n">
        <v>24.31071428571429</v>
      </c>
      <c r="K227" s="21" t="n">
        <v>26.02758620689655</v>
      </c>
      <c r="L227" s="21" t="n">
        <v>61.95862068965518</v>
      </c>
      <c r="M227" s="21" t="n">
        <v>137.0185185185185</v>
      </c>
      <c r="N227" s="21" t="n">
        <v>216.5851851851852</v>
      </c>
      <c r="O227" s="21" t="n">
        <v>207.256</v>
      </c>
      <c r="P227" s="21" t="n">
        <v>210.9111111111111</v>
      </c>
      <c r="Q227" s="21" t="n">
        <v>232.0481481481481</v>
      </c>
      <c r="R227" s="21" t="n">
        <v>284.0259259259259</v>
      </c>
      <c r="S227" s="21" t="n">
        <v>289.7074074074074</v>
      </c>
      <c r="T227" s="21" t="n">
        <v>227.468</v>
      </c>
      <c r="U227" s="21" t="n">
        <v>108.3230769230769</v>
      </c>
      <c r="V227" s="22" t="n">
        <v>2025.640294401639</v>
      </c>
      <c r="W227" s="23" t="n">
        <v>324</v>
      </c>
      <c r="X227" s="24" t="n">
        <v>0.9</v>
      </c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</row>
    <row r="228" ht="16.5" customFormat="1" customHeight="1" s="25">
      <c r="A228" s="16" t="n">
        <v>29030080</v>
      </c>
      <c r="B228" s="17" t="inlineStr">
        <is>
          <t>PM</t>
        </is>
      </c>
      <c r="C228" s="17" t="inlineStr">
        <is>
          <t>Puerto Santander</t>
        </is>
      </c>
      <c r="D228" s="17" t="inlineStr">
        <is>
          <t>María La Baja</t>
        </is>
      </c>
      <c r="E228" s="17" t="inlineStr">
        <is>
          <t>Bolívar</t>
        </is>
      </c>
      <c r="F228" s="17" t="n">
        <v>2</v>
      </c>
      <c r="G228" s="17" t="n">
        <v>5</v>
      </c>
      <c r="H228" s="18" t="n">
        <v>-75.31999999999999</v>
      </c>
      <c r="I228" s="19" t="n">
        <v>10</v>
      </c>
      <c r="J228" s="20" t="n">
        <v>15.70344827586207</v>
      </c>
      <c r="K228" s="21" t="n">
        <v>22.28928571428571</v>
      </c>
      <c r="L228" s="21" t="n">
        <v>37.10344827586207</v>
      </c>
      <c r="M228" s="21" t="n">
        <v>143.3633333333333</v>
      </c>
      <c r="N228" s="21" t="n">
        <v>204.1933333333333</v>
      </c>
      <c r="O228" s="21" t="n">
        <v>190.6448275862068</v>
      </c>
      <c r="P228" s="21" t="n">
        <v>211.3413793103448</v>
      </c>
      <c r="Q228" s="21" t="n">
        <v>227.4758620689656</v>
      </c>
      <c r="R228" s="21" t="n">
        <v>257.3192307692307</v>
      </c>
      <c r="S228" s="21" t="n">
        <v>263.9692307692308</v>
      </c>
      <c r="T228" s="21" t="n">
        <v>220.0178571428571</v>
      </c>
      <c r="U228" s="21" t="n">
        <v>86.57037037037037</v>
      </c>
      <c r="V228" s="22" t="n">
        <v>1879.991606949883</v>
      </c>
      <c r="W228" s="23" t="n">
        <v>340</v>
      </c>
      <c r="X228" s="24" t="n">
        <v>0.9444444444444444</v>
      </c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</row>
    <row r="229" ht="16.5" customFormat="1" customHeight="1" s="25">
      <c r="A229" s="16" t="n">
        <v>29035110</v>
      </c>
      <c r="B229" s="17" t="inlineStr">
        <is>
          <t>CO</t>
        </is>
      </c>
      <c r="C229" s="17" t="inlineStr">
        <is>
          <t>San Pablo</t>
        </is>
      </c>
      <c r="D229" s="17" t="inlineStr">
        <is>
          <t>María La Baja</t>
        </is>
      </c>
      <c r="E229" s="17" t="inlineStr">
        <is>
          <t>Bolívar</t>
        </is>
      </c>
      <c r="F229" s="17" t="n">
        <v>2</v>
      </c>
      <c r="G229" s="17" t="n">
        <v>20</v>
      </c>
      <c r="H229" s="18" t="n">
        <v>-75.25861111</v>
      </c>
      <c r="I229" s="19" t="n">
        <v>10.04316667</v>
      </c>
      <c r="J229" s="20" t="n">
        <v>15.43214285714286</v>
      </c>
      <c r="K229" s="21" t="n">
        <v>20.07083333333333</v>
      </c>
      <c r="L229" s="21" t="n">
        <v>58.124</v>
      </c>
      <c r="M229" s="21" t="n">
        <v>145.925925925926</v>
      </c>
      <c r="N229" s="21" t="n">
        <v>189.4857142857143</v>
      </c>
      <c r="O229" s="21" t="n">
        <v>178.4642857142857</v>
      </c>
      <c r="P229" s="21" t="n">
        <v>183.837037037037</v>
      </c>
      <c r="Q229" s="21" t="n">
        <v>235.6884615384616</v>
      </c>
      <c r="R229" s="21" t="n">
        <v>220.1307692307693</v>
      </c>
      <c r="S229" s="21" t="n">
        <v>234.0357142857143</v>
      </c>
      <c r="T229" s="21" t="n">
        <v>189.6653846153846</v>
      </c>
      <c r="U229" s="21" t="n">
        <v>81.31538461538459</v>
      </c>
      <c r="V229" s="22" t="n">
        <v>1752.175653439154</v>
      </c>
      <c r="W229" s="23" t="n">
        <v>319</v>
      </c>
      <c r="X229" s="24" t="n">
        <v>0.8861111111111111</v>
      </c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</row>
    <row r="230" ht="16.5" customFormat="1" customHeight="1" s="25">
      <c r="A230" s="16" t="n">
        <v>25021270</v>
      </c>
      <c r="B230" s="17" t="inlineStr">
        <is>
          <t>PM</t>
        </is>
      </c>
      <c r="C230" s="17" t="inlineStr">
        <is>
          <t>Candelaria</t>
        </is>
      </c>
      <c r="D230" s="17" t="inlineStr">
        <is>
          <t>Mompós</t>
        </is>
      </c>
      <c r="E230" s="17" t="inlineStr">
        <is>
          <t>Bolívar</t>
        </is>
      </c>
      <c r="F230" s="17" t="n">
        <v>2</v>
      </c>
      <c r="G230" s="17" t="n">
        <v>20</v>
      </c>
      <c r="H230" s="18" t="n">
        <v>-74.52555556</v>
      </c>
      <c r="I230" s="19" t="n">
        <v>9.07305556</v>
      </c>
      <c r="J230" s="20" t="n">
        <v>26.98275862068965</v>
      </c>
      <c r="K230" s="21" t="n">
        <v>18.44827586206896</v>
      </c>
      <c r="L230" s="21" t="n">
        <v>47.27586206896552</v>
      </c>
      <c r="M230" s="21" t="n">
        <v>129.8103448275862</v>
      </c>
      <c r="N230" s="21" t="n">
        <v>249.7034482758621</v>
      </c>
      <c r="O230" s="21" t="n">
        <v>232.02</v>
      </c>
      <c r="P230" s="21" t="n">
        <v>231.4827586206897</v>
      </c>
      <c r="Q230" s="21" t="n">
        <v>247.8214285714286</v>
      </c>
      <c r="R230" s="21" t="n">
        <v>277.5896551724138</v>
      </c>
      <c r="S230" s="21" t="n">
        <v>260.3392857142857</v>
      </c>
      <c r="T230" s="21" t="n">
        <v>229.1071428571429</v>
      </c>
      <c r="U230" s="21" t="n">
        <v>97.28571428571429</v>
      </c>
      <c r="V230" s="22" t="n">
        <v>2047.866674876847</v>
      </c>
      <c r="W230" s="23" t="n">
        <v>345</v>
      </c>
      <c r="X230" s="24" t="n">
        <v>0.9583333333333334</v>
      </c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</row>
    <row r="231" ht="16.5" customFormat="1" customHeight="1" s="25">
      <c r="A231" s="16" t="n">
        <v>25021330</v>
      </c>
      <c r="B231" s="17" t="inlineStr">
        <is>
          <t>PM</t>
        </is>
      </c>
      <c r="C231" s="17" t="inlineStr">
        <is>
          <t>Guaymaral</t>
        </is>
      </c>
      <c r="D231" s="17" t="inlineStr">
        <is>
          <t>Mompós</t>
        </is>
      </c>
      <c r="E231" s="17" t="inlineStr">
        <is>
          <t>Bolívar</t>
        </is>
      </c>
      <c r="F231" s="17" t="n">
        <v>2</v>
      </c>
      <c r="G231" s="17" t="n">
        <v>20</v>
      </c>
      <c r="H231" s="18" t="n">
        <v>-74.61347222000001</v>
      </c>
      <c r="I231" s="19" t="n">
        <v>9.115444439999999</v>
      </c>
      <c r="J231" s="20" t="n">
        <v>28.07407407407407</v>
      </c>
      <c r="K231" s="21" t="n">
        <v>12.62068965517241</v>
      </c>
      <c r="L231" s="21" t="n">
        <v>42.03703703703704</v>
      </c>
      <c r="M231" s="21" t="n">
        <v>128.8928571428571</v>
      </c>
      <c r="N231" s="21" t="n">
        <v>251.97</v>
      </c>
      <c r="O231" s="21" t="n">
        <v>246.7133333333333</v>
      </c>
      <c r="P231" s="21" t="n">
        <v>213.1</v>
      </c>
      <c r="Q231" s="21" t="n">
        <v>246.0344827586207</v>
      </c>
      <c r="R231" s="21" t="n">
        <v>262.9642857142857</v>
      </c>
      <c r="S231" s="21" t="n">
        <v>258.6428571428572</v>
      </c>
      <c r="T231" s="21" t="n">
        <v>204.1785714285714</v>
      </c>
      <c r="U231" s="21" t="n">
        <v>95.85714285714286</v>
      </c>
      <c r="V231" s="22" t="n">
        <v>1991.085331143952</v>
      </c>
      <c r="W231" s="23" t="n">
        <v>342</v>
      </c>
      <c r="X231" s="24" t="n">
        <v>0.95</v>
      </c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</row>
    <row r="232" ht="16.5" customFormat="1" customHeight="1" s="25">
      <c r="A232" s="16" t="n">
        <v>25021350</v>
      </c>
      <c r="B232" s="17" t="inlineStr">
        <is>
          <t>PM</t>
        </is>
      </c>
      <c r="C232" s="17" t="inlineStr">
        <is>
          <t>Mompós</t>
        </is>
      </c>
      <c r="D232" s="17" t="inlineStr">
        <is>
          <t>Mompós</t>
        </is>
      </c>
      <c r="E232" s="17" t="inlineStr">
        <is>
          <t>Bolívar</t>
        </is>
      </c>
      <c r="F232" s="17" t="n">
        <v>2</v>
      </c>
      <c r="G232" s="17" t="n">
        <v>20</v>
      </c>
      <c r="H232" s="18" t="n">
        <v>-74.43555556000001</v>
      </c>
      <c r="I232" s="19" t="n">
        <v>9.26277778</v>
      </c>
      <c r="J232" s="20" t="n">
        <v>15.81724137931035</v>
      </c>
      <c r="K232" s="21" t="n">
        <v>8.03448275862069</v>
      </c>
      <c r="L232" s="21" t="n">
        <v>49.22068965517241</v>
      </c>
      <c r="M232" s="21" t="n">
        <v>98.87931034482759</v>
      </c>
      <c r="N232" s="21" t="n">
        <v>194.8896551724138</v>
      </c>
      <c r="O232" s="21" t="n">
        <v>170.6896551724138</v>
      </c>
      <c r="P232" s="21" t="n">
        <v>152.9518518518518</v>
      </c>
      <c r="Q232" s="21" t="n">
        <v>171.0035714285714</v>
      </c>
      <c r="R232" s="21" t="n">
        <v>175.9724137931034</v>
      </c>
      <c r="S232" s="21" t="n">
        <v>199.2642857142857</v>
      </c>
      <c r="T232" s="21" t="n">
        <v>135.8444444444445</v>
      </c>
      <c r="U232" s="21" t="n">
        <v>59.3074074074074</v>
      </c>
      <c r="V232" s="22" t="n">
        <v>1431.875009122423</v>
      </c>
      <c r="W232" s="23" t="n">
        <v>340</v>
      </c>
      <c r="X232" s="24" t="n">
        <v>0.9444444444444444</v>
      </c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</row>
    <row r="233" ht="16.5" customFormat="1" customHeight="1" s="25">
      <c r="A233" s="16" t="n">
        <v>25021180</v>
      </c>
      <c r="B233" s="17" t="inlineStr">
        <is>
          <t>PM</t>
        </is>
      </c>
      <c r="C233" s="17" t="inlineStr">
        <is>
          <t>Santa Cruz</t>
        </is>
      </c>
      <c r="D233" s="17" t="inlineStr">
        <is>
          <t>Mompós</t>
        </is>
      </c>
      <c r="E233" s="17" t="inlineStr">
        <is>
          <t>Bolívar</t>
        </is>
      </c>
      <c r="F233" s="17" t="n">
        <v>2</v>
      </c>
      <c r="G233" s="17" t="n">
        <v>20</v>
      </c>
      <c r="H233" s="18" t="n">
        <v>-74.68888889</v>
      </c>
      <c r="I233" s="19" t="n">
        <v>9.078333330000001</v>
      </c>
      <c r="J233" s="20" t="n">
        <v>27.20689655172414</v>
      </c>
      <c r="K233" s="21" t="n">
        <v>15.86206896551724</v>
      </c>
      <c r="L233" s="21" t="n">
        <v>44.5</v>
      </c>
      <c r="M233" s="21" t="n">
        <v>118.1333333333333</v>
      </c>
      <c r="N233" s="21" t="n">
        <v>234.8</v>
      </c>
      <c r="O233" s="21" t="n">
        <v>245.7034482758621</v>
      </c>
      <c r="P233" s="21" t="n">
        <v>257.3</v>
      </c>
      <c r="Q233" s="21" t="n">
        <v>284.3448275862069</v>
      </c>
      <c r="R233" s="21" t="n">
        <v>289.1666666666667</v>
      </c>
      <c r="S233" s="21" t="n">
        <v>268.1241379310345</v>
      </c>
      <c r="T233" s="21" t="n">
        <v>210.3275862068965</v>
      </c>
      <c r="U233" s="21" t="n">
        <v>84.16666666666667</v>
      </c>
      <c r="V233" s="22" t="n">
        <v>2079.635632183908</v>
      </c>
      <c r="W233" s="23" t="n">
        <v>354</v>
      </c>
      <c r="X233" s="24" t="n">
        <v>0.9833333333333333</v>
      </c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</row>
    <row r="234" ht="16.5" customFormat="1" customHeight="1" s="25">
      <c r="A234" s="16" t="n">
        <v>25021280</v>
      </c>
      <c r="B234" s="17" t="inlineStr">
        <is>
          <t>PM</t>
        </is>
      </c>
      <c r="C234" s="17" t="inlineStr">
        <is>
          <t>Coyongal Alertas</t>
        </is>
      </c>
      <c r="D234" s="17" t="inlineStr">
        <is>
          <t>Pinillos</t>
        </is>
      </c>
      <c r="E234" s="17" t="inlineStr">
        <is>
          <t>Bolívar</t>
        </is>
      </c>
      <c r="F234" s="17" t="n">
        <v>2</v>
      </c>
      <c r="G234" s="17" t="n">
        <v>20</v>
      </c>
      <c r="H234" s="18" t="n">
        <v>-74.51000000000001</v>
      </c>
      <c r="I234" s="19" t="n">
        <v>8.970000000000001</v>
      </c>
      <c r="J234" s="20" t="n">
        <v>27.13793103448276</v>
      </c>
      <c r="K234" s="21" t="n">
        <v>35.31034482758621</v>
      </c>
      <c r="L234" s="21" t="n">
        <v>62.59655172413793</v>
      </c>
      <c r="M234" s="21" t="n">
        <v>129.3724137931034</v>
      </c>
      <c r="N234" s="21" t="n">
        <v>264.2344827586207</v>
      </c>
      <c r="O234" s="21" t="n">
        <v>267.4333333333333</v>
      </c>
      <c r="P234" s="21" t="n">
        <v>254.948275862069</v>
      </c>
      <c r="Q234" s="21" t="n">
        <v>261.3321428571429</v>
      </c>
      <c r="R234" s="21" t="n">
        <v>286.1793103448276</v>
      </c>
      <c r="S234" s="21" t="n">
        <v>332.1071428571428</v>
      </c>
      <c r="T234" s="21" t="n">
        <v>269.1071428571428</v>
      </c>
      <c r="U234" s="21" t="n">
        <v>105.6785714285714</v>
      </c>
      <c r="V234" s="22" t="n">
        <v>2295.437643678161</v>
      </c>
      <c r="W234" s="23" t="n">
        <v>345</v>
      </c>
      <c r="X234" s="24" t="n">
        <v>0.9583333333333334</v>
      </c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</row>
    <row r="235" ht="16.5" customFormat="1" customHeight="1" s="25">
      <c r="A235" s="16" t="n">
        <v>25025210</v>
      </c>
      <c r="B235" s="17" t="inlineStr">
        <is>
          <t>CO</t>
        </is>
      </c>
      <c r="C235" s="17" t="inlineStr">
        <is>
          <t>Pinillos</t>
        </is>
      </c>
      <c r="D235" s="17" t="inlineStr">
        <is>
          <t>Pinillos</t>
        </is>
      </c>
      <c r="E235" s="17" t="inlineStr">
        <is>
          <t>Bolívar</t>
        </is>
      </c>
      <c r="F235" s="17" t="n">
        <v>2</v>
      </c>
      <c r="G235" s="17" t="n">
        <v>10</v>
      </c>
      <c r="H235" s="18" t="n">
        <v>-74.45777778</v>
      </c>
      <c r="I235" s="19" t="n">
        <v>8.911388890000001</v>
      </c>
      <c r="J235" s="20" t="n">
        <v>29.85357142857143</v>
      </c>
      <c r="K235" s="21" t="n">
        <v>22.70740740740741</v>
      </c>
      <c r="L235" s="21" t="n">
        <v>51.15185185185185</v>
      </c>
      <c r="M235" s="21" t="n">
        <v>153.2111111111111</v>
      </c>
      <c r="N235" s="21" t="n">
        <v>259.6269230769231</v>
      </c>
      <c r="O235" s="21" t="n">
        <v>259.85</v>
      </c>
      <c r="P235" s="21" t="n">
        <v>248.252</v>
      </c>
      <c r="Q235" s="21" t="n">
        <v>269.7</v>
      </c>
      <c r="R235" s="21" t="n">
        <v>309.6889444359803</v>
      </c>
      <c r="S235" s="21" t="n">
        <v>333.4273960312207</v>
      </c>
      <c r="T235" s="21" t="n">
        <v>264.2166666666666</v>
      </c>
      <c r="U235" s="21" t="n">
        <v>122.652</v>
      </c>
      <c r="V235" s="22" t="n">
        <v>2324.337872009733</v>
      </c>
      <c r="W235" s="23" t="n">
        <v>307</v>
      </c>
      <c r="X235" s="24" t="n">
        <v>0.8527777777777777</v>
      </c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</row>
    <row r="236" ht="16.5" customFormat="1" customHeight="1" s="25">
      <c r="A236" s="16" t="n">
        <v>25027410</v>
      </c>
      <c r="B236" s="17" t="inlineStr">
        <is>
          <t>LM</t>
        </is>
      </c>
      <c r="C236" s="17" t="inlineStr">
        <is>
          <t>Regidor</t>
        </is>
      </c>
      <c r="D236" s="17" t="inlineStr">
        <is>
          <t>Regidor</t>
        </is>
      </c>
      <c r="E236" s="17" t="inlineStr">
        <is>
          <t>Bolívar</t>
        </is>
      </c>
      <c r="F236" s="17" t="n">
        <v>8</v>
      </c>
      <c r="G236" s="17" t="n">
        <v>35</v>
      </c>
      <c r="H236" s="18" t="n">
        <v>-73.82080556000001</v>
      </c>
      <c r="I236" s="19" t="n">
        <v>8.666333330000001</v>
      </c>
      <c r="J236" s="20" t="n">
        <v>15.57857142857143</v>
      </c>
      <c r="K236" s="21" t="n">
        <v>21.19285714285714</v>
      </c>
      <c r="L236" s="21" t="n">
        <v>83.46896551724137</v>
      </c>
      <c r="M236" s="21" t="n">
        <v>161.8103448275862</v>
      </c>
      <c r="N236" s="21" t="n">
        <v>209.1066666666667</v>
      </c>
      <c r="O236" s="21" t="n">
        <v>154.3133333333334</v>
      </c>
      <c r="P236" s="21" t="n">
        <v>151.8733333333333</v>
      </c>
      <c r="Q236" s="21" t="n">
        <v>211.2433333333333</v>
      </c>
      <c r="R236" s="21" t="n">
        <v>225.5965517241379</v>
      </c>
      <c r="S236" s="21" t="n">
        <v>258.7285714285714</v>
      </c>
      <c r="T236" s="21" t="n">
        <v>136.3241379310345</v>
      </c>
      <c r="U236" s="21" t="n">
        <v>41.54827586206897</v>
      </c>
      <c r="V236" s="22" t="n">
        <v>1670.784942528736</v>
      </c>
      <c r="W236" s="23" t="n">
        <v>349</v>
      </c>
      <c r="X236" s="24" t="n">
        <v>0.9694444444444444</v>
      </c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</row>
    <row r="237" ht="16.5" customFormat="1" customHeight="1" s="25">
      <c r="A237" s="16" t="n">
        <v>29030050</v>
      </c>
      <c r="B237" s="17" t="inlineStr">
        <is>
          <t>PM</t>
        </is>
      </c>
      <c r="C237" s="17" t="inlineStr">
        <is>
          <t>San Estanislao</t>
        </is>
      </c>
      <c r="D237" s="17" t="inlineStr">
        <is>
          <t>San Estanislao</t>
        </is>
      </c>
      <c r="E237" s="17" t="inlineStr">
        <is>
          <t>Bolívar</t>
        </is>
      </c>
      <c r="F237" s="17" t="n">
        <v>2</v>
      </c>
      <c r="G237" s="17" t="n">
        <v>20</v>
      </c>
      <c r="H237" s="18" t="n">
        <v>-75.16183332999999</v>
      </c>
      <c r="I237" s="19" t="n">
        <v>10.40411111</v>
      </c>
      <c r="J237" s="20" t="n">
        <v>9.789655172413791</v>
      </c>
      <c r="K237" s="21" t="n">
        <v>9.362068965517242</v>
      </c>
      <c r="L237" s="21" t="n">
        <v>30.06428571428571</v>
      </c>
      <c r="M237" s="21" t="n">
        <v>86.19629629629628</v>
      </c>
      <c r="N237" s="21" t="n">
        <v>155.3655172413793</v>
      </c>
      <c r="O237" s="21" t="n">
        <v>136.1766666666667</v>
      </c>
      <c r="P237" s="21" t="n">
        <v>110.3566666666667</v>
      </c>
      <c r="Q237" s="21" t="n">
        <v>131.1137931034483</v>
      </c>
      <c r="R237" s="21" t="n">
        <v>131.4172413793104</v>
      </c>
      <c r="S237" s="21" t="n">
        <v>198.348275862069</v>
      </c>
      <c r="T237" s="21" t="n">
        <v>140.7</v>
      </c>
      <c r="U237" s="21" t="n">
        <v>45.7037037037037</v>
      </c>
      <c r="V237" s="22" t="n">
        <v>1184.594170771757</v>
      </c>
      <c r="W237" s="23" t="n">
        <v>345</v>
      </c>
      <c r="X237" s="24" t="n">
        <v>0.9583333333333334</v>
      </c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</row>
    <row r="238" ht="16.5" customFormat="1" customHeight="1" s="25">
      <c r="A238" s="16" t="n">
        <v>25021290</v>
      </c>
      <c r="B238" s="17" t="inlineStr">
        <is>
          <t>PM</t>
        </is>
      </c>
      <c r="C238" s="17" t="inlineStr">
        <is>
          <t>El Jolon</t>
        </is>
      </c>
      <c r="D238" s="17" t="inlineStr">
        <is>
          <t>San Fernando</t>
        </is>
      </c>
      <c r="E238" s="17" t="inlineStr">
        <is>
          <t>Bolívar</t>
        </is>
      </c>
      <c r="F238" s="17" t="n">
        <v>2</v>
      </c>
      <c r="G238" s="17" t="n">
        <v>25</v>
      </c>
      <c r="H238" s="18" t="n">
        <v>-74.40888889</v>
      </c>
      <c r="I238" s="19" t="n">
        <v>9.101388890000001</v>
      </c>
      <c r="J238" s="20" t="n">
        <v>24.37931034482759</v>
      </c>
      <c r="K238" s="21" t="n">
        <v>19.28571428571428</v>
      </c>
      <c r="L238" s="21" t="n">
        <v>47.92307692307692</v>
      </c>
      <c r="M238" s="21" t="n">
        <v>102.3103448275862</v>
      </c>
      <c r="N238" s="21" t="n">
        <v>241.6333333333333</v>
      </c>
      <c r="O238" s="21" t="n">
        <v>235.1666666666667</v>
      </c>
      <c r="P238" s="21" t="n">
        <v>181.8666666666667</v>
      </c>
      <c r="Q238" s="21" t="n">
        <v>242.3103448275862</v>
      </c>
      <c r="R238" s="21" t="n">
        <v>230.0896551724138</v>
      </c>
      <c r="S238" s="21" t="n">
        <v>276.3703703703704</v>
      </c>
      <c r="T238" s="21" t="n">
        <v>187.1851851851852</v>
      </c>
      <c r="U238" s="21" t="n">
        <v>98.33333333333333</v>
      </c>
      <c r="V238" s="22" t="n">
        <v>1886.854001936761</v>
      </c>
      <c r="W238" s="23" t="n">
        <v>341</v>
      </c>
      <c r="X238" s="24" t="n">
        <v>0.9472222222222222</v>
      </c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</row>
    <row r="239" ht="16.5" customFormat="1" customHeight="1" s="25">
      <c r="A239" s="16" t="n">
        <v>25021090</v>
      </c>
      <c r="B239" s="17" t="inlineStr">
        <is>
          <t>PM</t>
        </is>
      </c>
      <c r="C239" s="17" t="inlineStr">
        <is>
          <t>Santa Rosa</t>
        </is>
      </c>
      <c r="D239" s="17" t="inlineStr">
        <is>
          <t>San Fernando</t>
        </is>
      </c>
      <c r="E239" s="17" t="inlineStr">
        <is>
          <t>Bolívar</t>
        </is>
      </c>
      <c r="F239" s="17" t="n">
        <v>2</v>
      </c>
      <c r="G239" s="17" t="n">
        <v>40</v>
      </c>
      <c r="H239" s="18" t="n">
        <v>-74.31388889</v>
      </c>
      <c r="I239" s="19" t="n">
        <v>9.09333333</v>
      </c>
      <c r="J239" s="20" t="n">
        <v>29.57586206896552</v>
      </c>
      <c r="K239" s="21" t="n">
        <v>18.21428571428572</v>
      </c>
      <c r="L239" s="21" t="n">
        <v>62.45172413793103</v>
      </c>
      <c r="M239" s="21" t="n">
        <v>115.7392857142857</v>
      </c>
      <c r="N239" s="21" t="n">
        <v>239.1</v>
      </c>
      <c r="O239" s="21" t="n">
        <v>162.4071428571428</v>
      </c>
      <c r="P239" s="21" t="n">
        <v>177.8862068965517</v>
      </c>
      <c r="Q239" s="21" t="n">
        <v>243.6107142857143</v>
      </c>
      <c r="R239" s="21" t="n">
        <v>248.962962962963</v>
      </c>
      <c r="S239" s="21" t="n">
        <v>268.6344827586207</v>
      </c>
      <c r="T239" s="21" t="n">
        <v>216.7</v>
      </c>
      <c r="U239" s="21" t="n">
        <v>119.3703703703704</v>
      </c>
      <c r="V239" s="22" t="n">
        <v>1902.653037766831</v>
      </c>
      <c r="W239" s="23" t="n">
        <v>338</v>
      </c>
      <c r="X239" s="24" t="n">
        <v>0.9388888888888889</v>
      </c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</row>
    <row r="240" ht="16.5" customFormat="1" customHeight="1" s="25">
      <c r="A240" s="16" t="n">
        <v>29030500</v>
      </c>
      <c r="B240" s="17" t="inlineStr">
        <is>
          <t>PM</t>
        </is>
      </c>
      <c r="C240" s="17" t="inlineStr">
        <is>
          <t>Casa de Piedra</t>
        </is>
      </c>
      <c r="D240" s="17" t="inlineStr">
        <is>
          <t>San Jacinto</t>
        </is>
      </c>
      <c r="E240" s="17" t="inlineStr">
        <is>
          <t>Bolívar</t>
        </is>
      </c>
      <c r="F240" s="17" t="n">
        <v>2</v>
      </c>
      <c r="G240" s="17" t="n">
        <v>60</v>
      </c>
      <c r="H240" s="18" t="n">
        <v>-75.21583333</v>
      </c>
      <c r="I240" s="19" t="n">
        <v>9.87388889</v>
      </c>
      <c r="J240" s="20" t="n">
        <v>46.13793103448276</v>
      </c>
      <c r="K240" s="21" t="n">
        <v>52.26206896551724</v>
      </c>
      <c r="L240" s="21" t="n">
        <v>99.16666666666667</v>
      </c>
      <c r="M240" s="21" t="n">
        <v>179.4448275862069</v>
      </c>
      <c r="N240" s="21" t="n">
        <v>211.1034482758621</v>
      </c>
      <c r="O240" s="21" t="n">
        <v>141.1666666666667</v>
      </c>
      <c r="P240" s="21" t="n">
        <v>141.0333333333333</v>
      </c>
      <c r="Q240" s="21" t="n">
        <v>209.9133333333333</v>
      </c>
      <c r="R240" s="21" t="n">
        <v>205.9206896551725</v>
      </c>
      <c r="S240" s="21" t="n">
        <v>237.7642857142857</v>
      </c>
      <c r="T240" s="21" t="n">
        <v>211.6481481481482</v>
      </c>
      <c r="U240" s="21" t="n">
        <v>110.396</v>
      </c>
      <c r="V240" s="22" t="n">
        <v>1845.957399379675</v>
      </c>
      <c r="W240" s="23" t="n">
        <v>345</v>
      </c>
      <c r="X240" s="24" t="n">
        <v>0.9583333333333334</v>
      </c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</row>
    <row r="241" ht="16.5" customFormat="1" customHeight="1" s="25">
      <c r="A241" s="16" t="n">
        <v>29030150</v>
      </c>
      <c r="B241" s="17" t="inlineStr">
        <is>
          <t>PG</t>
        </is>
      </c>
      <c r="C241" s="17" t="inlineStr">
        <is>
          <t>San Cristobal</t>
        </is>
      </c>
      <c r="D241" s="17" t="inlineStr">
        <is>
          <t>San Jacinto</t>
        </is>
      </c>
      <c r="E241" s="17" t="inlineStr">
        <is>
          <t>Bolívar</t>
        </is>
      </c>
      <c r="F241" s="17" t="n">
        <v>2</v>
      </c>
      <c r="G241" s="17" t="n">
        <v>70</v>
      </c>
      <c r="H241" s="18" t="n">
        <v>-75.25</v>
      </c>
      <c r="I241" s="19" t="n">
        <v>9.869999999999999</v>
      </c>
      <c r="J241" s="20" t="n">
        <v>52.16206896551724</v>
      </c>
      <c r="K241" s="21" t="n">
        <v>44.43214285714286</v>
      </c>
      <c r="L241" s="21" t="n">
        <v>93.62307692307692</v>
      </c>
      <c r="M241" s="21" t="n">
        <v>224.3703703703704</v>
      </c>
      <c r="N241" s="21" t="n">
        <v>225.4307692307692</v>
      </c>
      <c r="O241" s="21" t="n">
        <v>158.5392857142857</v>
      </c>
      <c r="P241" s="21" t="n">
        <v>172.7285714285714</v>
      </c>
      <c r="Q241" s="21" t="n">
        <v>228.537037037037</v>
      </c>
      <c r="R241" s="21" t="n">
        <v>260.1740740740741</v>
      </c>
      <c r="S241" s="21" t="n">
        <v>256.1592592592593</v>
      </c>
      <c r="T241" s="21" t="n">
        <v>238.9555555555555</v>
      </c>
      <c r="U241" s="21" t="n">
        <v>113.8423076923077</v>
      </c>
      <c r="V241" s="22" t="n">
        <v>2068.954519107967</v>
      </c>
      <c r="W241" s="23" t="n">
        <v>326</v>
      </c>
      <c r="X241" s="24" t="n">
        <v>0.9055555555555556</v>
      </c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</row>
    <row r="242" ht="16.5" customFormat="1" customHeight="1" s="25">
      <c r="A242" s="16" t="n">
        <v>25020810</v>
      </c>
      <c r="B242" s="17" t="inlineStr">
        <is>
          <t>PM</t>
        </is>
      </c>
      <c r="C242" s="17" t="inlineStr">
        <is>
          <t>Astilleros</t>
        </is>
      </c>
      <c r="D242" s="17" t="inlineStr">
        <is>
          <t>San Jacinto del Cauca</t>
        </is>
      </c>
      <c r="E242" s="17" t="inlineStr">
        <is>
          <t>Bolívar</t>
        </is>
      </c>
      <c r="F242" s="17" t="n">
        <v>1</v>
      </c>
      <c r="G242" s="17" t="n">
        <v>40</v>
      </c>
      <c r="H242" s="18" t="n">
        <v>-74.60572222</v>
      </c>
      <c r="I242" s="19" t="n">
        <v>8.291333330000001</v>
      </c>
      <c r="J242" s="20" t="n">
        <v>56.56666666666667</v>
      </c>
      <c r="K242" s="21" t="n">
        <v>60.93333333333333</v>
      </c>
      <c r="L242" s="21" t="n">
        <v>139.551724137931</v>
      </c>
      <c r="M242" s="21" t="n">
        <v>304.3857142857142</v>
      </c>
      <c r="N242" s="21" t="n">
        <v>510.6275862068966</v>
      </c>
      <c r="O242" s="21" t="n">
        <v>471.8214285714286</v>
      </c>
      <c r="P242" s="21" t="n">
        <v>498.3518518518518</v>
      </c>
      <c r="Q242" s="21" t="n">
        <v>601.6333333333333</v>
      </c>
      <c r="R242" s="21" t="n">
        <v>557.4633333333334</v>
      </c>
      <c r="S242" s="21" t="n">
        <v>600.6</v>
      </c>
      <c r="T242" s="21" t="n">
        <v>594.6206896551724</v>
      </c>
      <c r="U242" s="21" t="n">
        <v>282.3666666666667</v>
      </c>
      <c r="V242" s="22" t="n">
        <v>4678.922328042328</v>
      </c>
      <c r="W242" s="23" t="n">
        <v>350</v>
      </c>
      <c r="X242" s="24" t="n">
        <v>0.9722222222222222</v>
      </c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</row>
    <row r="243" ht="16.5" customFormat="1" customHeight="1" s="25">
      <c r="A243" s="16" t="n">
        <v>25020330</v>
      </c>
      <c r="B243" s="17" t="inlineStr">
        <is>
          <t>PM</t>
        </is>
      </c>
      <c r="C243" s="17" t="inlineStr">
        <is>
          <t>Caimital</t>
        </is>
      </c>
      <c r="D243" s="17" t="inlineStr">
        <is>
          <t>San Jacinto del Cauca</t>
        </is>
      </c>
      <c r="E243" s="17" t="inlineStr">
        <is>
          <t>Bolívar</t>
        </is>
      </c>
      <c r="F243" s="17" t="n">
        <v>1</v>
      </c>
      <c r="G243" s="17" t="n">
        <v>25</v>
      </c>
      <c r="H243" s="18" t="n">
        <v>-74.56916667</v>
      </c>
      <c r="I243" s="19" t="n">
        <v>8.366388890000001</v>
      </c>
      <c r="J243" s="20" t="n">
        <v>53.55172413793103</v>
      </c>
      <c r="K243" s="21" t="n">
        <v>57.76666666666667</v>
      </c>
      <c r="L243" s="21" t="n">
        <v>136.9</v>
      </c>
      <c r="M243" s="21" t="n">
        <v>314.6333333333333</v>
      </c>
      <c r="N243" s="21" t="n">
        <v>471.2758620689655</v>
      </c>
      <c r="O243" s="21" t="n">
        <v>380.3103448275862</v>
      </c>
      <c r="P243" s="21" t="n">
        <v>484.3928571428572</v>
      </c>
      <c r="Q243" s="21" t="n">
        <v>581.6896551724138</v>
      </c>
      <c r="R243" s="21" t="n">
        <v>515.7037037037037</v>
      </c>
      <c r="S243" s="21" t="n">
        <v>545.1137931034483</v>
      </c>
      <c r="T243" s="21" t="n">
        <v>506.2310344827587</v>
      </c>
      <c r="U243" s="21" t="n">
        <v>240.6038461538461</v>
      </c>
      <c r="V243" s="22" t="n">
        <v>4288.17282079351</v>
      </c>
      <c r="W243" s="23" t="n">
        <v>345</v>
      </c>
      <c r="X243" s="24" t="n">
        <v>0.9583333333333334</v>
      </c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</row>
    <row r="244" ht="16.5" customFormat="1" customHeight="1" s="25">
      <c r="A244" s="16" t="n">
        <v>25020410</v>
      </c>
      <c r="B244" s="17" t="inlineStr">
        <is>
          <t>PM</t>
        </is>
      </c>
      <c r="C244" s="17" t="inlineStr">
        <is>
          <t>La Candelaria</t>
        </is>
      </c>
      <c r="D244" s="17" t="inlineStr">
        <is>
          <t>San Jacinto del Cauca</t>
        </is>
      </c>
      <c r="E244" s="17" t="inlineStr">
        <is>
          <t>Bolívar</t>
        </is>
      </c>
      <c r="F244" s="17" t="n">
        <v>1</v>
      </c>
      <c r="G244" s="17" t="n">
        <v>28</v>
      </c>
      <c r="H244" s="18" t="n">
        <v>-74.72875000000001</v>
      </c>
      <c r="I244" s="19" t="n">
        <v>8.21944444</v>
      </c>
      <c r="J244" s="20" t="n">
        <v>60.4</v>
      </c>
      <c r="K244" s="21" t="n">
        <v>57.1</v>
      </c>
      <c r="L244" s="21" t="n">
        <v>126.5</v>
      </c>
      <c r="M244" s="21" t="n">
        <v>307.8</v>
      </c>
      <c r="N244" s="21" t="n">
        <v>538.2</v>
      </c>
      <c r="O244" s="21" t="n">
        <v>564.9</v>
      </c>
      <c r="P244" s="21" t="n">
        <v>495.9</v>
      </c>
      <c r="Q244" s="21" t="n">
        <v>706.4</v>
      </c>
      <c r="R244" s="21" t="n">
        <v>554.1</v>
      </c>
      <c r="S244" s="21" t="n">
        <v>585.5</v>
      </c>
      <c r="T244" s="21" t="n">
        <v>594.9</v>
      </c>
      <c r="U244" s="21" t="n">
        <v>266.2</v>
      </c>
      <c r="V244" s="22" t="n">
        <v>4857.9</v>
      </c>
      <c r="W244" s="23" t="n">
        <v>334</v>
      </c>
      <c r="X244" s="24" t="n">
        <v>0.93</v>
      </c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</row>
    <row r="245" ht="16.5" customFormat="1" customHeight="1" s="25">
      <c r="A245" s="16" t="n">
        <v>25027910</v>
      </c>
      <c r="B245" s="17" t="inlineStr">
        <is>
          <t>LM</t>
        </is>
      </c>
      <c r="C245" s="17" t="inlineStr">
        <is>
          <t>La Raya</t>
        </is>
      </c>
      <c r="D245" s="17" t="inlineStr">
        <is>
          <t>San Jacinto del Cauca</t>
        </is>
      </c>
      <c r="E245" s="17" t="inlineStr">
        <is>
          <t>Bolívar</t>
        </is>
      </c>
      <c r="F245" s="17" t="n">
        <v>1</v>
      </c>
      <c r="G245" s="17" t="n">
        <v>40</v>
      </c>
      <c r="H245" s="18" t="n">
        <v>-74.56083332999999</v>
      </c>
      <c r="I245" s="19" t="n">
        <v>8.34444444</v>
      </c>
      <c r="J245" s="20" t="n">
        <v>59.96666666666667</v>
      </c>
      <c r="K245" s="21" t="n">
        <v>63.86206896551724</v>
      </c>
      <c r="L245" s="21" t="n">
        <v>143.5566666666667</v>
      </c>
      <c r="M245" s="21" t="n">
        <v>315.3448275862069</v>
      </c>
      <c r="N245" s="21" t="n">
        <v>519.6428571428571</v>
      </c>
      <c r="O245" s="21" t="n">
        <v>479.9344827586207</v>
      </c>
      <c r="P245" s="21" t="n">
        <v>471.248275862069</v>
      </c>
      <c r="Q245" s="21" t="n">
        <v>599.48</v>
      </c>
      <c r="R245" s="21" t="n">
        <v>520.2966666666666</v>
      </c>
      <c r="S245" s="21" t="n">
        <v>611.6758620689654</v>
      </c>
      <c r="T245" s="21" t="n">
        <v>546.7866666666666</v>
      </c>
      <c r="U245" s="21" t="n">
        <v>273.5172413793103</v>
      </c>
      <c r="V245" s="22" t="n">
        <v>4605.312282430214</v>
      </c>
      <c r="W245" s="23" t="n">
        <v>352</v>
      </c>
      <c r="X245" s="24" t="n">
        <v>0.9777777777777777</v>
      </c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</row>
    <row r="246" ht="16.5" customFormat="1" customHeight="1" s="25">
      <c r="A246" s="16" t="n">
        <v>25020420</v>
      </c>
      <c r="B246" s="17" t="inlineStr">
        <is>
          <t>PM</t>
        </is>
      </c>
      <c r="C246" s="17" t="inlineStr">
        <is>
          <t>Las Varas</t>
        </is>
      </c>
      <c r="D246" s="17" t="inlineStr">
        <is>
          <t>San Jacinto del Cauca</t>
        </is>
      </c>
      <c r="E246" s="17" t="inlineStr">
        <is>
          <t>Bolívar</t>
        </is>
      </c>
      <c r="F246" s="17" t="n">
        <v>1</v>
      </c>
      <c r="G246" s="17" t="n">
        <v>39</v>
      </c>
      <c r="H246" s="18" t="n">
        <v>-74.56366111</v>
      </c>
      <c r="I246" s="19" t="n">
        <v>8.384571939999999</v>
      </c>
      <c r="J246" s="20" t="n">
        <v>49.13793103448276</v>
      </c>
      <c r="K246" s="21" t="n">
        <v>53.6551724137931</v>
      </c>
      <c r="L246" s="21" t="n">
        <v>107.4137931034483</v>
      </c>
      <c r="M246" s="21" t="n">
        <v>290.9642857142857</v>
      </c>
      <c r="N246" s="21" t="n">
        <v>449.75</v>
      </c>
      <c r="O246" s="21" t="n">
        <v>446.0733333333334</v>
      </c>
      <c r="P246" s="21" t="n">
        <v>455.0689655172414</v>
      </c>
      <c r="Q246" s="21" t="n">
        <v>536.9629629629629</v>
      </c>
      <c r="R246" s="21" t="n">
        <v>490.1766666666666</v>
      </c>
      <c r="S246" s="21" t="n">
        <v>514.6428571428571</v>
      </c>
      <c r="T246" s="21" t="n">
        <v>459.9214285714285</v>
      </c>
      <c r="U246" s="21" t="n">
        <v>237.4821428571429</v>
      </c>
      <c r="V246" s="22" t="n">
        <v>4091.249539317642</v>
      </c>
      <c r="W246" s="23" t="n">
        <v>343</v>
      </c>
      <c r="X246" s="24" t="n">
        <v>0.9527777777777777</v>
      </c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</row>
    <row r="247" ht="16.5" customFormat="1" customHeight="1" s="25">
      <c r="A247" s="16" t="n">
        <v>29030570</v>
      </c>
      <c r="B247" s="17" t="inlineStr">
        <is>
          <t>PG</t>
        </is>
      </c>
      <c r="C247" s="17" t="inlineStr">
        <is>
          <t>La Haya</t>
        </is>
      </c>
      <c r="D247" s="17" t="inlineStr">
        <is>
          <t>San Juan Nepomuceno</t>
        </is>
      </c>
      <c r="E247" s="17" t="inlineStr">
        <is>
          <t>Bolívar</t>
        </is>
      </c>
      <c r="F247" s="17" t="n">
        <v>2</v>
      </c>
      <c r="G247" s="17" t="n">
        <v>100</v>
      </c>
      <c r="H247" s="18" t="n">
        <v>-75.18611111</v>
      </c>
      <c r="I247" s="19" t="n">
        <v>9.95833333</v>
      </c>
      <c r="J247" s="20" t="n">
        <v>27.86206896551725</v>
      </c>
      <c r="K247" s="21" t="n">
        <v>35.99655172413794</v>
      </c>
      <c r="L247" s="21" t="n">
        <v>83.55862068965517</v>
      </c>
      <c r="M247" s="21" t="n">
        <v>173.862962962963</v>
      </c>
      <c r="N247" s="21" t="n">
        <v>195.7357142857143</v>
      </c>
      <c r="O247" s="21" t="n">
        <v>160.6035714285714</v>
      </c>
      <c r="P247" s="21" t="n">
        <v>153.9571428571429</v>
      </c>
      <c r="Q247" s="21" t="n">
        <v>186.9964285714286</v>
      </c>
      <c r="R247" s="21" t="n">
        <v>221.8</v>
      </c>
      <c r="S247" s="21" t="n">
        <v>203.3925925925926</v>
      </c>
      <c r="T247" s="21" t="n">
        <v>213.7703703703703</v>
      </c>
      <c r="U247" s="21" t="n">
        <v>95.87692307692308</v>
      </c>
      <c r="V247" s="22" t="n">
        <v>1753.412947525016</v>
      </c>
      <c r="W247" s="23" t="n">
        <v>333</v>
      </c>
      <c r="X247" s="24" t="n">
        <v>0.925</v>
      </c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</row>
    <row r="248" ht="16.5" customFormat="1" customHeight="1" s="25">
      <c r="A248" s="16" t="n">
        <v>29030200</v>
      </c>
      <c r="B248" s="17" t="inlineStr">
        <is>
          <t>PM</t>
        </is>
      </c>
      <c r="C248" s="17" t="inlineStr">
        <is>
          <t>San Cayetano</t>
        </is>
      </c>
      <c r="D248" s="17" t="inlineStr">
        <is>
          <t>San Juan Nepomuceno</t>
        </is>
      </c>
      <c r="E248" s="17" t="inlineStr">
        <is>
          <t>Bolívar</t>
        </is>
      </c>
      <c r="F248" s="17" t="n">
        <v>2</v>
      </c>
      <c r="G248" s="17" t="n">
        <v>70</v>
      </c>
      <c r="H248" s="18" t="n">
        <v>-75.13527778</v>
      </c>
      <c r="I248" s="19" t="n">
        <v>10.09972222</v>
      </c>
      <c r="J248" s="20" t="n">
        <v>25.59333333333333</v>
      </c>
      <c r="K248" s="21" t="n">
        <v>30.13666666666667</v>
      </c>
      <c r="L248" s="21" t="n">
        <v>67.41000000000001</v>
      </c>
      <c r="M248" s="21" t="n">
        <v>124.1433333333333</v>
      </c>
      <c r="N248" s="21" t="n">
        <v>165.85</v>
      </c>
      <c r="O248" s="21" t="n">
        <v>149.97</v>
      </c>
      <c r="P248" s="21" t="n">
        <v>147.7724137931034</v>
      </c>
      <c r="Q248" s="21" t="n">
        <v>180.53</v>
      </c>
      <c r="R248" s="21" t="n">
        <v>160.94</v>
      </c>
      <c r="S248" s="21" t="n">
        <v>189.6551724137931</v>
      </c>
      <c r="T248" s="21" t="n">
        <v>155.3357142857143</v>
      </c>
      <c r="U248" s="21" t="n">
        <v>74.57777777777778</v>
      </c>
      <c r="V248" s="22" t="n">
        <v>1471.914411603722</v>
      </c>
      <c r="W248" s="23" t="n">
        <v>353</v>
      </c>
      <c r="X248" s="24" t="n">
        <v>0.9805555555555555</v>
      </c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</row>
    <row r="249" ht="16.5" customFormat="1" customHeight="1" s="25">
      <c r="A249" s="16" t="n">
        <v>25021540</v>
      </c>
      <c r="B249" s="17" t="inlineStr">
        <is>
          <t>PM</t>
        </is>
      </c>
      <c r="C249" s="17" t="inlineStr">
        <is>
          <t>Las Aguadas - Alerta</t>
        </is>
      </c>
      <c r="D249" s="17" t="inlineStr">
        <is>
          <t>San Martín de Loba</t>
        </is>
      </c>
      <c r="E249" s="17" t="inlineStr">
        <is>
          <t>Bolívar</t>
        </is>
      </c>
      <c r="F249" s="17" t="n">
        <v>2</v>
      </c>
      <c r="G249" s="17" t="n">
        <v>30</v>
      </c>
      <c r="H249" s="18" t="n">
        <v>-74.04999721999999</v>
      </c>
      <c r="I249" s="19" t="n">
        <v>8.94999722</v>
      </c>
      <c r="J249" s="20" t="n">
        <v>23.53333333333333</v>
      </c>
      <c r="K249" s="21" t="n">
        <v>42.46666666666667</v>
      </c>
      <c r="L249" s="21" t="n">
        <v>80.7</v>
      </c>
      <c r="M249" s="21" t="n">
        <v>174.7037037037037</v>
      </c>
      <c r="N249" s="21" t="n">
        <v>244.2758620689655</v>
      </c>
      <c r="O249" s="21" t="n">
        <v>191.5357142857143</v>
      </c>
      <c r="P249" s="21" t="n">
        <v>156.1892857142857</v>
      </c>
      <c r="Q249" s="21" t="n">
        <v>237.425</v>
      </c>
      <c r="R249" s="21" t="n">
        <v>285.4285714285714</v>
      </c>
      <c r="S249" s="21" t="n">
        <v>365.7071428571429</v>
      </c>
      <c r="T249" s="21" t="n">
        <v>267.6037037037037</v>
      </c>
      <c r="U249" s="21" t="n">
        <v>97.96428571428571</v>
      </c>
      <c r="V249" s="22" t="n">
        <v>2167.533269476373</v>
      </c>
      <c r="W249" s="23" t="n">
        <v>341</v>
      </c>
      <c r="X249" s="24" t="n">
        <v>0.9472222222222222</v>
      </c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</row>
    <row r="250" ht="16.5" customFormat="1" customHeight="1" s="25">
      <c r="A250" s="16" t="n">
        <v>25020870</v>
      </c>
      <c r="B250" s="17" t="inlineStr">
        <is>
          <t>PM</t>
        </is>
      </c>
      <c r="C250" s="17" t="inlineStr">
        <is>
          <t>Playitas</t>
        </is>
      </c>
      <c r="D250" s="17" t="inlineStr">
        <is>
          <t>San Martín de Loba</t>
        </is>
      </c>
      <c r="E250" s="17" t="inlineStr">
        <is>
          <t>Bolívar</t>
        </is>
      </c>
      <c r="F250" s="17" t="n">
        <v>2</v>
      </c>
      <c r="G250" s="17" t="n">
        <v>40</v>
      </c>
      <c r="H250" s="18" t="n">
        <v>-73.96583333</v>
      </c>
      <c r="I250" s="19" t="n">
        <v>8.822777779999999</v>
      </c>
      <c r="J250" s="20" t="n">
        <v>23.7</v>
      </c>
      <c r="K250" s="21" t="n">
        <v>27.2</v>
      </c>
      <c r="L250" s="21" t="n">
        <v>76.58333333333333</v>
      </c>
      <c r="M250" s="21" t="n">
        <v>144.2857142857143</v>
      </c>
      <c r="N250" s="21" t="n">
        <v>228.7037037037037</v>
      </c>
      <c r="O250" s="21" t="n">
        <v>164.25</v>
      </c>
      <c r="P250" s="21" t="n">
        <v>143.2137931034483</v>
      </c>
      <c r="Q250" s="21" t="n">
        <v>202.3275862068965</v>
      </c>
      <c r="R250" s="21" t="n">
        <v>237.6071428571429</v>
      </c>
      <c r="S250" s="21" t="n">
        <v>345.0535714285714</v>
      </c>
      <c r="T250" s="21" t="n">
        <v>226.5862068965517</v>
      </c>
      <c r="U250" s="21" t="n">
        <v>70.34482758620689</v>
      </c>
      <c r="V250" s="22" t="n">
        <v>1889.855879401569</v>
      </c>
      <c r="W250" s="23" t="n">
        <v>345</v>
      </c>
      <c r="X250" s="24" t="n">
        <v>0.9583333333333334</v>
      </c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</row>
    <row r="251" ht="16.5" customFormat="1" customHeight="1" s="25">
      <c r="A251" s="16" t="n">
        <v>23205020</v>
      </c>
      <c r="B251" s="17" t="inlineStr">
        <is>
          <t>CO</t>
        </is>
      </c>
      <c r="C251" s="17" t="inlineStr">
        <is>
          <t>Colegio Cooperativo</t>
        </is>
      </c>
      <c r="D251" s="17" t="inlineStr">
        <is>
          <t xml:space="preserve">San Pablo </t>
        </is>
      </c>
      <c r="E251" s="17" t="inlineStr">
        <is>
          <t>Bolívar</t>
        </is>
      </c>
      <c r="F251" s="17" t="n">
        <v>8</v>
      </c>
      <c r="G251" s="17" t="n">
        <v>165</v>
      </c>
      <c r="H251" s="18" t="n">
        <v>-73.92555556000001</v>
      </c>
      <c r="I251" s="19" t="n">
        <v>7.475</v>
      </c>
      <c r="J251" s="20" t="n">
        <v>25.49285714285714</v>
      </c>
      <c r="K251" s="21" t="n">
        <v>49.79615384615385</v>
      </c>
      <c r="L251" s="21" t="n">
        <v>122.7846153846154</v>
      </c>
      <c r="M251" s="21" t="n">
        <v>253.204</v>
      </c>
      <c r="N251" s="21" t="n">
        <v>352.8821428571428</v>
      </c>
      <c r="O251" s="21" t="n">
        <v>299.9230769230769</v>
      </c>
      <c r="P251" s="21" t="n">
        <v>315.8153846153846</v>
      </c>
      <c r="Q251" s="21" t="n">
        <v>333.7416666666667</v>
      </c>
      <c r="R251" s="21" t="n">
        <v>326.6320000000001</v>
      </c>
      <c r="S251" s="21" t="n">
        <v>309.9416666666667</v>
      </c>
      <c r="T251" s="21" t="n">
        <v>244.08</v>
      </c>
      <c r="U251" s="21" t="n">
        <v>62.51666666666665</v>
      </c>
      <c r="V251" s="22" t="n">
        <v>2696.810230769231</v>
      </c>
      <c r="W251" s="23" t="n">
        <v>307</v>
      </c>
      <c r="X251" s="24" t="n">
        <v>0.8527777777777777</v>
      </c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</row>
    <row r="252" ht="16.5" customFormat="1" customHeight="1" s="25">
      <c r="A252" s="16" t="n">
        <v>23200060</v>
      </c>
      <c r="B252" s="17" t="inlineStr">
        <is>
          <t>PM</t>
        </is>
      </c>
      <c r="C252" s="17" t="inlineStr">
        <is>
          <t>Santo Domingo</t>
        </is>
      </c>
      <c r="D252" s="17" t="inlineStr">
        <is>
          <t xml:space="preserve">San Pablo </t>
        </is>
      </c>
      <c r="E252" s="17" t="inlineStr">
        <is>
          <t>Bolívar</t>
        </is>
      </c>
      <c r="F252" s="17" t="n">
        <v>8</v>
      </c>
      <c r="G252" s="17" t="n">
        <v>80</v>
      </c>
      <c r="H252" s="18" t="n">
        <v>-73.94194444</v>
      </c>
      <c r="I252" s="19" t="n">
        <v>7.670555559999999</v>
      </c>
      <c r="J252" s="20" t="n">
        <v>29.96666666666667</v>
      </c>
      <c r="K252" s="21" t="n">
        <v>39.89310344827587</v>
      </c>
      <c r="L252" s="21" t="n">
        <v>103.4379310344828</v>
      </c>
      <c r="M252" s="21" t="n">
        <v>206.8833333333333</v>
      </c>
      <c r="N252" s="21" t="n">
        <v>281.9241379310345</v>
      </c>
      <c r="O252" s="21" t="n">
        <v>244.0428571428571</v>
      </c>
      <c r="P252" s="21" t="n">
        <v>225.2928571428572</v>
      </c>
      <c r="Q252" s="21" t="n">
        <v>234.9620689655173</v>
      </c>
      <c r="R252" s="21" t="n">
        <v>257.2206896551724</v>
      </c>
      <c r="S252" s="21" t="n">
        <v>239.4678571428571</v>
      </c>
      <c r="T252" s="21" t="n">
        <v>182.4103448275862</v>
      </c>
      <c r="U252" s="21" t="n">
        <v>63.15862068965517</v>
      </c>
      <c r="V252" s="22" t="n">
        <v>2108.660467980296</v>
      </c>
      <c r="W252" s="23" t="n">
        <v>347</v>
      </c>
      <c r="X252" s="24" t="n">
        <v>0.9638888888888889</v>
      </c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</row>
    <row r="253" ht="16.5" customFormat="1" customHeight="1" s="25">
      <c r="A253" s="16" t="n">
        <v>23205050</v>
      </c>
      <c r="B253" s="17" t="inlineStr">
        <is>
          <t>CO</t>
        </is>
      </c>
      <c r="C253" s="17" t="inlineStr">
        <is>
          <t>Canelos -AUT</t>
        </is>
      </c>
      <c r="D253" s="17" t="inlineStr">
        <is>
          <t>Santa Rosa del Sur</t>
        </is>
      </c>
      <c r="E253" s="17" t="inlineStr">
        <is>
          <t>Bolívar</t>
        </is>
      </c>
      <c r="F253" s="17" t="n">
        <v>8</v>
      </c>
      <c r="G253" s="17" t="n">
        <v>750</v>
      </c>
      <c r="H253" s="18" t="n">
        <v>-74.24097222</v>
      </c>
      <c r="I253" s="19" t="n">
        <v>7.88541667</v>
      </c>
      <c r="J253" s="20" t="n">
        <v>48.992</v>
      </c>
      <c r="K253" s="21" t="n">
        <v>67.24814814814815</v>
      </c>
      <c r="L253" s="21" t="n">
        <v>135.25</v>
      </c>
      <c r="M253" s="21" t="n">
        <v>225.662962962963</v>
      </c>
      <c r="N253" s="21" t="n">
        <v>295.45</v>
      </c>
      <c r="O253" s="21" t="n">
        <v>221.8520000000001</v>
      </c>
      <c r="P253" s="21" t="n">
        <v>197.3037037037037</v>
      </c>
      <c r="Q253" s="21" t="n">
        <v>247.4333333333333</v>
      </c>
      <c r="R253" s="21" t="n">
        <v>235.0320318222045</v>
      </c>
      <c r="S253" s="21" t="n">
        <v>231.8640000000001</v>
      </c>
      <c r="T253" s="21" t="n">
        <v>190.7148148148148</v>
      </c>
      <c r="U253" s="21" t="n">
        <v>87.04634873867037</v>
      </c>
      <c r="V253" s="22" t="n">
        <v>2183.849343523838</v>
      </c>
      <c r="W253" s="23" t="n">
        <v>307</v>
      </c>
      <c r="X253" s="24" t="n">
        <v>0.8527777777777777</v>
      </c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</row>
    <row r="254" ht="16.5" customFormat="1" customHeight="1" s="25">
      <c r="A254" s="16" t="n">
        <v>23205030</v>
      </c>
      <c r="B254" s="17" t="inlineStr">
        <is>
          <t>CO</t>
        </is>
      </c>
      <c r="C254" s="17" t="inlineStr">
        <is>
          <t>Santa Rosa de Simití</t>
        </is>
      </c>
      <c r="D254" s="17" t="inlineStr">
        <is>
          <t>Santa Rosa del Sur</t>
        </is>
      </c>
      <c r="E254" s="17" t="inlineStr">
        <is>
          <t>Bolívar</t>
        </is>
      </c>
      <c r="F254" s="17" t="n">
        <v>8</v>
      </c>
      <c r="G254" s="17" t="n">
        <v>650</v>
      </c>
      <c r="H254" s="18" t="n">
        <v>-74.05916667</v>
      </c>
      <c r="I254" s="19" t="n">
        <v>7.96527778</v>
      </c>
      <c r="J254" s="20" t="n">
        <v>15.425</v>
      </c>
      <c r="K254" s="21" t="n">
        <v>17.58148148148148</v>
      </c>
      <c r="L254" s="21" t="n">
        <v>79.77500000000001</v>
      </c>
      <c r="M254" s="21" t="n">
        <v>157.4571428571428</v>
      </c>
      <c r="N254" s="21" t="n">
        <v>252.525925925926</v>
      </c>
      <c r="O254" s="21" t="n">
        <v>230.4777777777778</v>
      </c>
      <c r="P254" s="21" t="n">
        <v>205.6769230769231</v>
      </c>
      <c r="Q254" s="21" t="n">
        <v>215.2666666666667</v>
      </c>
      <c r="R254" s="21" t="n">
        <v>215.0788699150086</v>
      </c>
      <c r="S254" s="21" t="n">
        <v>195.828</v>
      </c>
      <c r="T254" s="21" t="n">
        <v>128.7625</v>
      </c>
      <c r="U254" s="21" t="n">
        <v>34.5576923076923</v>
      </c>
      <c r="V254" s="22" t="n">
        <v>1748.412980008619</v>
      </c>
      <c r="W254" s="23" t="n">
        <v>310</v>
      </c>
      <c r="X254" s="24" t="n">
        <v>0.8611111111111112</v>
      </c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</row>
    <row r="255" ht="16.5" customFormat="1" customHeight="1" s="25">
      <c r="A255" s="16" t="n">
        <v>25021320</v>
      </c>
      <c r="B255" s="17" t="inlineStr">
        <is>
          <t>PM</t>
        </is>
      </c>
      <c r="C255" s="17" t="inlineStr">
        <is>
          <t>El Sudan</t>
        </is>
      </c>
      <c r="D255" s="17" t="inlineStr">
        <is>
          <t>Tiquisio (Puerto Rico)</t>
        </is>
      </c>
      <c r="E255" s="17" t="inlineStr">
        <is>
          <t>Bolívar</t>
        </is>
      </c>
      <c r="F255" s="17" t="n">
        <v>2</v>
      </c>
      <c r="G255" s="17" t="n">
        <v>23</v>
      </c>
      <c r="H255" s="18" t="n">
        <v>-74.20999999999999</v>
      </c>
      <c r="I255" s="19" t="n">
        <v>8.640000000000001</v>
      </c>
      <c r="J255" s="20" t="n">
        <v>36.1</v>
      </c>
      <c r="K255" s="21" t="n">
        <v>47.43333333333333</v>
      </c>
      <c r="L255" s="21" t="n">
        <v>68.71428571428571</v>
      </c>
      <c r="M255" s="21" t="n">
        <v>131.5724137931034</v>
      </c>
      <c r="N255" s="21" t="n">
        <v>182.8433333333333</v>
      </c>
      <c r="O255" s="21" t="n">
        <v>157.0533333333333</v>
      </c>
      <c r="P255" s="21" t="n">
        <v>139.8896551724138</v>
      </c>
      <c r="Q255" s="21" t="n">
        <v>160.9137931034483</v>
      </c>
      <c r="R255" s="21" t="n">
        <v>186.6034482758621</v>
      </c>
      <c r="S255" s="21" t="n">
        <v>249.0714285714286</v>
      </c>
      <c r="T255" s="21" t="n">
        <v>230.6857142857143</v>
      </c>
      <c r="U255" s="21" t="n">
        <v>113.6296296296296</v>
      </c>
      <c r="V255" s="22" t="n">
        <v>1704.510368545886</v>
      </c>
      <c r="W255" s="23" t="n">
        <v>347</v>
      </c>
      <c r="X255" s="24" t="n">
        <v>0.9638888888888889</v>
      </c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</row>
    <row r="256" ht="16.5" customFormat="1" customHeight="1" s="25">
      <c r="A256" s="16" t="n">
        <v>14010050</v>
      </c>
      <c r="B256" s="17" t="inlineStr">
        <is>
          <t>PM</t>
        </is>
      </c>
      <c r="C256" s="17" t="inlineStr">
        <is>
          <t>Cañaveral</t>
        </is>
      </c>
      <c r="D256" s="17" t="inlineStr">
        <is>
          <t>Turbaco</t>
        </is>
      </c>
      <c r="E256" s="17" t="inlineStr">
        <is>
          <t>Bolívar</t>
        </is>
      </c>
      <c r="F256" s="17" t="n">
        <v>2</v>
      </c>
      <c r="G256" s="17" t="n">
        <v>75</v>
      </c>
      <c r="H256" s="18" t="n">
        <v>-75.34</v>
      </c>
      <c r="I256" s="19" t="n">
        <v>10.41</v>
      </c>
      <c r="J256" s="20" t="n">
        <v>10.98333333333333</v>
      </c>
      <c r="K256" s="21" t="n">
        <v>10.24666666666667</v>
      </c>
      <c r="L256" s="21" t="n">
        <v>25.15517241379311</v>
      </c>
      <c r="M256" s="21" t="n">
        <v>93.54814814814817</v>
      </c>
      <c r="N256" s="21" t="n">
        <v>129.3068965517242</v>
      </c>
      <c r="O256" s="21" t="n">
        <v>111.0233333333334</v>
      </c>
      <c r="P256" s="21" t="n">
        <v>123.61</v>
      </c>
      <c r="Q256" s="21" t="n">
        <v>146.6137931034483</v>
      </c>
      <c r="R256" s="21" t="n">
        <v>162.1214285714286</v>
      </c>
      <c r="S256" s="21" t="n">
        <v>201.3178571428571</v>
      </c>
      <c r="T256" s="21" t="n">
        <v>177.9214285714286</v>
      </c>
      <c r="U256" s="21" t="n">
        <v>44.53103448275862</v>
      </c>
      <c r="V256" s="22" t="n">
        <v>1236.37909231892</v>
      </c>
      <c r="W256" s="23" t="n">
        <v>347</v>
      </c>
      <c r="X256" s="24" t="n">
        <v>0.9638888888888889</v>
      </c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</row>
    <row r="257" ht="16.5" customFormat="1" customHeight="1" s="25">
      <c r="A257" s="16" t="n">
        <v>29010120</v>
      </c>
      <c r="B257" s="17" t="inlineStr">
        <is>
          <t>PM</t>
        </is>
      </c>
      <c r="C257" s="17" t="inlineStr">
        <is>
          <t xml:space="preserve">Hacienda Caño Negro </t>
        </is>
      </c>
      <c r="D257" s="17" t="inlineStr">
        <is>
          <t>Zambrano</t>
        </is>
      </c>
      <c r="E257" s="17" t="inlineStr">
        <is>
          <t>Bolívar</t>
        </is>
      </c>
      <c r="F257" s="17" t="n">
        <v>2</v>
      </c>
      <c r="G257" s="17" t="n">
        <v>80</v>
      </c>
      <c r="H257" s="18" t="n">
        <v>-74.95222222000001</v>
      </c>
      <c r="I257" s="19" t="n">
        <v>9.74111111</v>
      </c>
      <c r="J257" s="20" t="n">
        <v>23.84444444444444</v>
      </c>
      <c r="K257" s="21" t="n">
        <v>16.96296296296296</v>
      </c>
      <c r="L257" s="21" t="n">
        <v>55.32692307692308</v>
      </c>
      <c r="M257" s="21" t="n">
        <v>105.528</v>
      </c>
      <c r="N257" s="21" t="n">
        <v>130.6821428571428</v>
      </c>
      <c r="O257" s="21" t="n">
        <v>111.3571428571429</v>
      </c>
      <c r="P257" s="21" t="n">
        <v>93.08148148148148</v>
      </c>
      <c r="Q257" s="21" t="n">
        <v>126.2615384615385</v>
      </c>
      <c r="R257" s="21" t="n">
        <v>121.284</v>
      </c>
      <c r="S257" s="21" t="n">
        <v>159.05</v>
      </c>
      <c r="T257" s="21" t="n">
        <v>91.244</v>
      </c>
      <c r="U257" s="21" t="n">
        <v>16.21538461538461</v>
      </c>
      <c r="V257" s="22" t="n">
        <v>1050.838020757021</v>
      </c>
      <c r="W257" s="23" t="n">
        <v>316</v>
      </c>
      <c r="X257" s="24" t="n">
        <v>0.8777777777777778</v>
      </c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</row>
    <row r="258" ht="16.5" customFormat="1" customHeight="1" s="25">
      <c r="A258" s="16" t="n">
        <v>29010130</v>
      </c>
      <c r="B258" s="17" t="inlineStr">
        <is>
          <t>PM</t>
        </is>
      </c>
      <c r="C258" s="17" t="inlineStr">
        <is>
          <t xml:space="preserve">Hacienda Indugan </t>
        </is>
      </c>
      <c r="D258" s="17" t="inlineStr">
        <is>
          <t>Zambrano</t>
        </is>
      </c>
      <c r="E258" s="17" t="inlineStr">
        <is>
          <t>Bolívar</t>
        </is>
      </c>
      <c r="F258" s="17" t="n">
        <v>2</v>
      </c>
      <c r="G258" s="17" t="n">
        <v>20</v>
      </c>
      <c r="H258" s="18" t="n">
        <v>-74.85222222</v>
      </c>
      <c r="I258" s="19" t="n">
        <v>9.814444439999999</v>
      </c>
      <c r="J258" s="20" t="n">
        <v>16.53571428571428</v>
      </c>
      <c r="K258" s="21" t="n">
        <v>20.00666666666667</v>
      </c>
      <c r="L258" s="21" t="n">
        <v>47.24666666666667</v>
      </c>
      <c r="M258" s="21" t="n">
        <v>83.24642857142858</v>
      </c>
      <c r="N258" s="21" t="n">
        <v>144.1</v>
      </c>
      <c r="O258" s="21" t="n">
        <v>120.3620689655172</v>
      </c>
      <c r="P258" s="21" t="n">
        <v>119.8620689655172</v>
      </c>
      <c r="Q258" s="21" t="n">
        <v>135.3571428571429</v>
      </c>
      <c r="R258" s="21" t="n">
        <v>125.8793103448276</v>
      </c>
      <c r="S258" s="21" t="n">
        <v>136.0714285714286</v>
      </c>
      <c r="T258" s="21" t="n">
        <v>102.1607142857143</v>
      </c>
      <c r="U258" s="21" t="n">
        <v>25.76206896551724</v>
      </c>
      <c r="V258" s="22" t="n">
        <v>1076.590279146141</v>
      </c>
      <c r="W258" s="23" t="n">
        <v>344</v>
      </c>
      <c r="X258" s="24" t="n">
        <v>0.9555555555555556</v>
      </c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</row>
    <row r="259" ht="16.5" customFormat="1" customHeight="1" s="25">
      <c r="A259" s="16" t="n">
        <v>25025020</v>
      </c>
      <c r="B259" s="17" t="inlineStr">
        <is>
          <t>CP</t>
        </is>
      </c>
      <c r="C259" s="17" t="inlineStr">
        <is>
          <t>Monterrey Forestal</t>
        </is>
      </c>
      <c r="D259" s="17" t="inlineStr">
        <is>
          <t>Zambrano</t>
        </is>
      </c>
      <c r="E259" s="17" t="inlineStr">
        <is>
          <t>Bolívar</t>
        </is>
      </c>
      <c r="F259" s="17" t="n">
        <v>2</v>
      </c>
      <c r="G259" s="17" t="n">
        <v>25</v>
      </c>
      <c r="H259" s="18" t="n">
        <v>-74.83805556</v>
      </c>
      <c r="I259" s="19" t="n">
        <v>9.731666670000001</v>
      </c>
      <c r="J259" s="20" t="n">
        <v>12.85714285714286</v>
      </c>
      <c r="K259" s="21" t="n">
        <v>21.01785714285714</v>
      </c>
      <c r="L259" s="21" t="n">
        <v>35.78518518518518</v>
      </c>
      <c r="M259" s="21" t="n">
        <v>70.39629629629628</v>
      </c>
      <c r="N259" s="21" t="n">
        <v>123.625</v>
      </c>
      <c r="O259" s="21" t="n">
        <v>116.2185185185185</v>
      </c>
      <c r="P259" s="21" t="n">
        <v>95.32962962962964</v>
      </c>
      <c r="Q259" s="21" t="n">
        <v>120.8576923076923</v>
      </c>
      <c r="R259" s="21" t="n">
        <v>98.65769230769232</v>
      </c>
      <c r="S259" s="21" t="n">
        <v>121.4038461538462</v>
      </c>
      <c r="T259" s="21" t="n">
        <v>88.08461538461539</v>
      </c>
      <c r="U259" s="21" t="n">
        <v>28.73076923076923</v>
      </c>
      <c r="V259" s="22" t="n">
        <v>932.9642450142451</v>
      </c>
      <c r="W259" s="23" t="n">
        <v>322</v>
      </c>
      <c r="X259" s="24" t="n">
        <v>0.8944444444444445</v>
      </c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</row>
    <row r="260" ht="16.5" customFormat="1" customHeight="1" s="25">
      <c r="A260" s="16" t="n">
        <v>29010050</v>
      </c>
      <c r="B260" s="17" t="inlineStr">
        <is>
          <t>PM</t>
        </is>
      </c>
      <c r="C260" s="17" t="inlineStr">
        <is>
          <t>Zambrano</t>
        </is>
      </c>
      <c r="D260" s="17" t="inlineStr">
        <is>
          <t>Zambrano</t>
        </is>
      </c>
      <c r="E260" s="17" t="inlineStr">
        <is>
          <t>Bolívar</t>
        </is>
      </c>
      <c r="F260" s="17" t="n">
        <v>2</v>
      </c>
      <c r="G260" s="17" t="n">
        <v>15</v>
      </c>
      <c r="H260" s="18" t="n">
        <v>-74.81555556000001</v>
      </c>
      <c r="I260" s="19" t="n">
        <v>9.699444440000001</v>
      </c>
      <c r="J260" s="20" t="n">
        <v>13.47037037037037</v>
      </c>
      <c r="K260" s="21" t="n">
        <v>18.45</v>
      </c>
      <c r="L260" s="21" t="n">
        <v>42.54615384615385</v>
      </c>
      <c r="M260" s="21" t="n">
        <v>80.42</v>
      </c>
      <c r="N260" s="21" t="n">
        <v>147</v>
      </c>
      <c r="O260" s="21" t="n">
        <v>121.4615384615385</v>
      </c>
      <c r="P260" s="21" t="n">
        <v>98.56296296296296</v>
      </c>
      <c r="Q260" s="21" t="n">
        <v>110.8444444444444</v>
      </c>
      <c r="R260" s="21" t="n">
        <v>128.4678571428572</v>
      </c>
      <c r="S260" s="21" t="n">
        <v>160.1</v>
      </c>
      <c r="T260" s="21" t="n">
        <v>87.10357142857143</v>
      </c>
      <c r="U260" s="21" t="n">
        <v>31.075</v>
      </c>
      <c r="V260" s="22" t="n">
        <v>1039.501898656899</v>
      </c>
      <c r="W260" s="23" t="n">
        <v>324</v>
      </c>
      <c r="X260" s="24" t="n">
        <v>0.9</v>
      </c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</row>
    <row r="261" ht="16.5" customFormat="1" customHeight="1" s="25">
      <c r="A261" s="16" t="n">
        <v>35070260</v>
      </c>
      <c r="B261" s="17" t="inlineStr">
        <is>
          <t>PG</t>
        </is>
      </c>
      <c r="C261" s="17" t="inlineStr">
        <is>
          <t>Almeida</t>
        </is>
      </c>
      <c r="D261" s="17" t="inlineStr">
        <is>
          <t>Almeida</t>
        </is>
      </c>
      <c r="E261" s="17" t="inlineStr">
        <is>
          <t>Boyacá</t>
        </is>
      </c>
      <c r="F261" s="17" t="n">
        <v>6</v>
      </c>
      <c r="G261" s="17" t="n">
        <v>1954</v>
      </c>
      <c r="H261" s="18" t="n">
        <v>-73.37986111000001</v>
      </c>
      <c r="I261" s="19" t="n">
        <v>4.97083333</v>
      </c>
      <c r="J261" s="20" t="n">
        <v>21.21851851851852</v>
      </c>
      <c r="K261" s="21" t="n">
        <v>36.87037037037038</v>
      </c>
      <c r="L261" s="21" t="n">
        <v>79.73333333333333</v>
      </c>
      <c r="M261" s="21" t="n">
        <v>150.9142857142857</v>
      </c>
      <c r="N261" s="21" t="n">
        <v>228.9346153846154</v>
      </c>
      <c r="O261" s="21" t="n">
        <v>262.6678571428571</v>
      </c>
      <c r="P261" s="21" t="n">
        <v>254.7148148148148</v>
      </c>
      <c r="Q261" s="21" t="n">
        <v>203.156</v>
      </c>
      <c r="R261" s="21" t="n">
        <v>137.325925925926</v>
      </c>
      <c r="S261" s="21" t="n">
        <v>107.9740740740741</v>
      </c>
      <c r="T261" s="21" t="n">
        <v>77.68518518518519</v>
      </c>
      <c r="U261" s="21" t="n">
        <v>32.26923076923077</v>
      </c>
      <c r="V261" s="22" t="n">
        <v>1593.464211233211</v>
      </c>
      <c r="W261" s="23" t="n">
        <v>322</v>
      </c>
      <c r="X261" s="24" t="n">
        <v>0.8944444444444445</v>
      </c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</row>
    <row r="262" ht="16.5" customFormat="1" customHeight="1" s="25">
      <c r="A262" s="16" t="n">
        <v>35070470</v>
      </c>
      <c r="B262" s="17" t="inlineStr">
        <is>
          <t>PM</t>
        </is>
      </c>
      <c r="C262" s="17" t="inlineStr">
        <is>
          <t>Escuela Los Molinos</t>
        </is>
      </c>
      <c r="D262" s="17" t="inlineStr">
        <is>
          <t>Almeida</t>
        </is>
      </c>
      <c r="E262" s="17" t="inlineStr">
        <is>
          <t>Boyacá</t>
        </is>
      </c>
      <c r="F262" s="17" t="n">
        <v>6</v>
      </c>
      <c r="G262" s="17" t="n">
        <v>2150</v>
      </c>
      <c r="H262" s="18" t="n">
        <v>-73.41016667</v>
      </c>
      <c r="I262" s="19" t="n">
        <v>4.95041667</v>
      </c>
      <c r="J262" s="20" t="n">
        <v>24.03</v>
      </c>
      <c r="K262" s="21" t="n">
        <v>45.35999999999999</v>
      </c>
      <c r="L262" s="21" t="n">
        <v>102.0464285714286</v>
      </c>
      <c r="M262" s="21" t="n">
        <v>168.65</v>
      </c>
      <c r="N262" s="21" t="n">
        <v>248.168</v>
      </c>
      <c r="O262" s="21" t="n">
        <v>280.2892857142857</v>
      </c>
      <c r="P262" s="21" t="n">
        <v>304.937037037037</v>
      </c>
      <c r="Q262" s="21" t="n">
        <v>265.5269230769231</v>
      </c>
      <c r="R262" s="21" t="n">
        <v>170.6814814814815</v>
      </c>
      <c r="S262" s="21" t="n">
        <v>135.1307692307692</v>
      </c>
      <c r="T262" s="21" t="n">
        <v>112.1714285714286</v>
      </c>
      <c r="U262" s="21" t="n">
        <v>40.23214285714285</v>
      </c>
      <c r="V262" s="22" t="n">
        <v>1897.223496540496</v>
      </c>
      <c r="W262" s="23" t="n">
        <v>326</v>
      </c>
      <c r="X262" s="24" t="n">
        <v>0.9055555555555556</v>
      </c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</row>
    <row r="263" ht="16.5" customFormat="1" customHeight="1" s="25">
      <c r="A263" s="16" t="n">
        <v>35090060</v>
      </c>
      <c r="B263" s="17" t="inlineStr">
        <is>
          <t>PM</t>
        </is>
      </c>
      <c r="C263" s="17" t="inlineStr">
        <is>
          <t>Cazadero</t>
        </is>
      </c>
      <c r="D263" s="17" t="inlineStr">
        <is>
          <t>Aquitania</t>
        </is>
      </c>
      <c r="E263" s="17" t="inlineStr">
        <is>
          <t>Boyacá</t>
        </is>
      </c>
      <c r="F263" s="17" t="n">
        <v>6</v>
      </c>
      <c r="G263" s="17" t="n">
        <v>1725</v>
      </c>
      <c r="H263" s="18" t="n">
        <v>-72.98333332999999</v>
      </c>
      <c r="I263" s="19" t="n">
        <v>5.28333333</v>
      </c>
      <c r="J263" s="20" t="n">
        <v>55.16206896551724</v>
      </c>
      <c r="K263" s="21" t="n">
        <v>66.04642857142856</v>
      </c>
      <c r="L263" s="21" t="n">
        <v>138.9888888888889</v>
      </c>
      <c r="M263" s="21" t="n">
        <v>235.2310344827586</v>
      </c>
      <c r="N263" s="21" t="n">
        <v>306.9</v>
      </c>
      <c r="O263" s="21" t="n">
        <v>351.3896551724137</v>
      </c>
      <c r="P263" s="21" t="n">
        <v>370.8310344827586</v>
      </c>
      <c r="Q263" s="21" t="n">
        <v>309.448</v>
      </c>
      <c r="R263" s="21" t="n">
        <v>227.0642857142857</v>
      </c>
      <c r="S263" s="21" t="n">
        <v>231.5269230769231</v>
      </c>
      <c r="T263" s="21" t="n">
        <v>167.6928571428571</v>
      </c>
      <c r="U263" s="21" t="n">
        <v>95.73571428571427</v>
      </c>
      <c r="V263" s="22" t="n">
        <v>2556.016890783546</v>
      </c>
      <c r="W263" s="23" t="n">
        <v>333</v>
      </c>
      <c r="X263" s="24" t="n">
        <v>0.925</v>
      </c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</row>
    <row r="264" ht="16.5" customFormat="1" customHeight="1" s="25">
      <c r="A264" s="16" t="n">
        <v>35090070</v>
      </c>
      <c r="B264" s="17" t="inlineStr">
        <is>
          <t>PM</t>
        </is>
      </c>
      <c r="C264" s="17" t="inlineStr">
        <is>
          <t>Guamo de Sisbaca</t>
        </is>
      </c>
      <c r="D264" s="17" t="inlineStr">
        <is>
          <t>Aquitania</t>
        </is>
      </c>
      <c r="E264" s="17" t="inlineStr">
        <is>
          <t>Boyacá</t>
        </is>
      </c>
      <c r="F264" s="17" t="n">
        <v>6</v>
      </c>
      <c r="G264" s="17" t="n">
        <v>2575</v>
      </c>
      <c r="H264" s="18" t="n">
        <v>-72.91666667</v>
      </c>
      <c r="I264" s="19" t="n">
        <v>5.36666667</v>
      </c>
      <c r="J264" s="20" t="n">
        <v>17.48076923076923</v>
      </c>
      <c r="K264" s="21" t="n">
        <v>25.05714285714286</v>
      </c>
      <c r="L264" s="21" t="n">
        <v>63.74482758620689</v>
      </c>
      <c r="M264" s="21" t="n">
        <v>116.2689655172414</v>
      </c>
      <c r="N264" s="21" t="n">
        <v>185.1296296296296</v>
      </c>
      <c r="O264" s="21" t="n">
        <v>202.7346153846154</v>
      </c>
      <c r="P264" s="21" t="n">
        <v>221.1074074074074</v>
      </c>
      <c r="Q264" s="21" t="n">
        <v>194.7275862068965</v>
      </c>
      <c r="R264" s="21" t="n">
        <v>152.0034482758621</v>
      </c>
      <c r="S264" s="21" t="n">
        <v>125.6148148148148</v>
      </c>
      <c r="T264" s="21" t="n">
        <v>80.78461538461536</v>
      </c>
      <c r="U264" s="21" t="n">
        <v>29.18518518518519</v>
      </c>
      <c r="V264" s="22" t="n">
        <v>1413.839007480387</v>
      </c>
      <c r="W264" s="23" t="n">
        <v>330</v>
      </c>
      <c r="X264" s="24" t="n">
        <v>0.9166666666666666</v>
      </c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</row>
    <row r="265" ht="16.5" customFormat="1" customHeight="1" s="25">
      <c r="A265" s="16" t="n">
        <v>35160010</v>
      </c>
      <c r="B265" s="17" t="inlineStr">
        <is>
          <t>PM</t>
        </is>
      </c>
      <c r="C265" s="17" t="inlineStr">
        <is>
          <t>Potrerito</t>
        </is>
      </c>
      <c r="D265" s="17" t="inlineStr">
        <is>
          <t>Aquitania</t>
        </is>
      </c>
      <c r="E265" s="17" t="inlineStr">
        <is>
          <t>Boyacá</t>
        </is>
      </c>
      <c r="F265" s="17" t="n">
        <v>6</v>
      </c>
      <c r="G265" s="17" t="n">
        <v>347</v>
      </c>
      <c r="H265" s="18" t="n">
        <v>-72.94861111</v>
      </c>
      <c r="I265" s="19" t="n">
        <v>5.47758333</v>
      </c>
      <c r="J265" s="20" t="n">
        <v>14.7448275862069</v>
      </c>
      <c r="K265" s="21" t="n">
        <v>22.72142857142857</v>
      </c>
      <c r="L265" s="21" t="n">
        <v>50.23103448275863</v>
      </c>
      <c r="M265" s="21" t="n">
        <v>95.84444444444445</v>
      </c>
      <c r="N265" s="21" t="n">
        <v>106.2653846153846</v>
      </c>
      <c r="O265" s="21" t="n">
        <v>104.2344827586207</v>
      </c>
      <c r="P265" s="21" t="n">
        <v>107.251724137931</v>
      </c>
      <c r="Q265" s="21" t="n">
        <v>87.68888888888888</v>
      </c>
      <c r="R265" s="21" t="n">
        <v>75.82400000000001</v>
      </c>
      <c r="S265" s="21" t="n">
        <v>73.88461538461539</v>
      </c>
      <c r="T265" s="21" t="n">
        <v>70.82222222222221</v>
      </c>
      <c r="U265" s="21" t="n">
        <v>23.11333333333334</v>
      </c>
      <c r="V265" s="22" t="n">
        <v>832.6263864258345</v>
      </c>
      <c r="W265" s="23" t="n">
        <v>332</v>
      </c>
      <c r="X265" s="24" t="n">
        <v>0.9222222222222223</v>
      </c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</row>
    <row r="266" ht="16.5" customFormat="1" customHeight="1" s="25">
      <c r="A266" s="16" t="n">
        <v>35195060</v>
      </c>
      <c r="B266" s="17" t="inlineStr">
        <is>
          <t>CO</t>
        </is>
      </c>
      <c r="C266" s="17" t="inlineStr">
        <is>
          <t xml:space="preserve">Toquilla - AUT </t>
        </is>
      </c>
      <c r="D266" s="17" t="inlineStr">
        <is>
          <t>Aquitania</t>
        </is>
      </c>
      <c r="E266" s="17" t="inlineStr">
        <is>
          <t>Boyacá</t>
        </is>
      </c>
      <c r="F266" s="17" t="n">
        <v>6</v>
      </c>
      <c r="G266" s="17" t="n">
        <v>2950</v>
      </c>
      <c r="H266" s="18" t="n">
        <v>-72.79097222</v>
      </c>
      <c r="I266" s="19" t="n">
        <v>5.52361111</v>
      </c>
      <c r="J266" s="20" t="n">
        <v>16.65862068965518</v>
      </c>
      <c r="K266" s="21" t="n">
        <v>21.95357142857143</v>
      </c>
      <c r="L266" s="21" t="n">
        <v>63.44814814814814</v>
      </c>
      <c r="M266" s="21" t="n">
        <v>110.162962962963</v>
      </c>
      <c r="N266" s="21" t="n">
        <v>157.1714285714286</v>
      </c>
      <c r="O266" s="21" t="n">
        <v>204.9285714285714</v>
      </c>
      <c r="P266" s="21" t="n">
        <v>201.3458333333333</v>
      </c>
      <c r="Q266" s="21" t="n">
        <v>183.3407407407407</v>
      </c>
      <c r="R266" s="21" t="n">
        <v>131.2888888888889</v>
      </c>
      <c r="S266" s="21" t="n">
        <v>112.548275862069</v>
      </c>
      <c r="T266" s="21" t="n">
        <v>78.37931034482759</v>
      </c>
      <c r="U266" s="21" t="n">
        <v>28.44666666666667</v>
      </c>
      <c r="V266" s="22" t="n">
        <v>1309.673019065864</v>
      </c>
      <c r="W266" s="23" t="n">
        <v>333</v>
      </c>
      <c r="X266" s="24" t="n">
        <v>0.925</v>
      </c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</row>
    <row r="267" ht="16.5" customFormat="1" customHeight="1" s="25">
      <c r="A267" s="16" t="n">
        <v>24010630</v>
      </c>
      <c r="B267" s="17" t="inlineStr">
        <is>
          <t>PM</t>
        </is>
      </c>
      <c r="C267" s="17" t="inlineStr">
        <is>
          <t>Arcabuco</t>
        </is>
      </c>
      <c r="D267" s="17" t="inlineStr">
        <is>
          <t>Arcabuco</t>
        </is>
      </c>
      <c r="E267" s="17" t="inlineStr">
        <is>
          <t>Boyacá</t>
        </is>
      </c>
      <c r="F267" s="17" t="n">
        <v>6</v>
      </c>
      <c r="G267" s="17" t="n">
        <v>2600</v>
      </c>
      <c r="H267" s="18" t="n">
        <v>-73.44413889</v>
      </c>
      <c r="I267" s="19" t="n">
        <v>5.76058333</v>
      </c>
      <c r="J267" s="20" t="n">
        <v>112.6896551724138</v>
      </c>
      <c r="K267" s="21" t="n">
        <v>149.8035714285714</v>
      </c>
      <c r="L267" s="21" t="n">
        <v>237.4714285714286</v>
      </c>
      <c r="M267" s="21" t="n">
        <v>239.448275862069</v>
      </c>
      <c r="N267" s="21" t="n">
        <v>169.8068965517242</v>
      </c>
      <c r="O267" s="21" t="n">
        <v>72.8964285714286</v>
      </c>
      <c r="P267" s="21" t="n">
        <v>57.64999999999998</v>
      </c>
      <c r="Q267" s="21" t="n">
        <v>54.45333333333333</v>
      </c>
      <c r="R267" s="21" t="n">
        <v>97.58620689655173</v>
      </c>
      <c r="S267" s="21" t="n">
        <v>219.0666666666667</v>
      </c>
      <c r="T267" s="21" t="n">
        <v>238.1533333333333</v>
      </c>
      <c r="U267" s="21" t="n">
        <v>154.6896551724138</v>
      </c>
      <c r="V267" s="22" t="n">
        <v>1803.715451559934</v>
      </c>
      <c r="W267" s="23" t="n">
        <v>349</v>
      </c>
      <c r="X267" s="24" t="n">
        <v>0.9694444444444444</v>
      </c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</row>
    <row r="268" ht="16.5" customFormat="1" customHeight="1" s="25">
      <c r="A268" s="16" t="n">
        <v>35080030</v>
      </c>
      <c r="B268" s="17" t="inlineStr">
        <is>
          <t>PM</t>
        </is>
      </c>
      <c r="C268" s="17" t="inlineStr">
        <is>
          <t>Camp Buenavista</t>
        </is>
      </c>
      <c r="D268" s="17" t="inlineStr">
        <is>
          <t>Berbeo</t>
        </is>
      </c>
      <c r="E268" s="17" t="inlineStr">
        <is>
          <t>Boyacá</t>
        </is>
      </c>
      <c r="F268" s="17" t="n">
        <v>6</v>
      </c>
      <c r="G268" s="17" t="n">
        <v>1370</v>
      </c>
      <c r="H268" s="18" t="n">
        <v>-73.08672222</v>
      </c>
      <c r="I268" s="19" t="n">
        <v>5.18372222</v>
      </c>
      <c r="J268" s="20" t="n">
        <v>29.28620689655172</v>
      </c>
      <c r="K268" s="21" t="n">
        <v>30.47857142857143</v>
      </c>
      <c r="L268" s="21" t="n">
        <v>74.48518518518519</v>
      </c>
      <c r="M268" s="21" t="n">
        <v>178.0766666666667</v>
      </c>
      <c r="N268" s="21" t="n">
        <v>272.2413793103448</v>
      </c>
      <c r="O268" s="21" t="n">
        <v>316.7413793103448</v>
      </c>
      <c r="P268" s="21" t="n">
        <v>277.7576923076924</v>
      </c>
      <c r="Q268" s="21" t="n">
        <v>240.244827586207</v>
      </c>
      <c r="R268" s="21" t="n">
        <v>192.0321428571428</v>
      </c>
      <c r="S268" s="21" t="n">
        <v>184.1892857142857</v>
      </c>
      <c r="T268" s="21" t="n">
        <v>143.0730769230769</v>
      </c>
      <c r="U268" s="21" t="n">
        <v>63.65555555555556</v>
      </c>
      <c r="V268" s="22" t="n">
        <v>2002.261969741625</v>
      </c>
      <c r="W268" s="23" t="n">
        <v>336</v>
      </c>
      <c r="X268" s="24" t="n">
        <v>0.9333333333333333</v>
      </c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</row>
    <row r="269" ht="16.5" customFormat="1" customHeight="1" s="25">
      <c r="A269" s="16" t="n">
        <v>24035330</v>
      </c>
      <c r="B269" s="17" t="inlineStr">
        <is>
          <t>AM</t>
        </is>
      </c>
      <c r="C269" s="17" t="inlineStr">
        <is>
          <t>Boavita</t>
        </is>
      </c>
      <c r="D269" s="17" t="inlineStr">
        <is>
          <t>Boavita</t>
        </is>
      </c>
      <c r="E269" s="17" t="inlineStr">
        <is>
          <t>Boyacá</t>
        </is>
      </c>
      <c r="F269" s="17" t="n">
        <v>6</v>
      </c>
      <c r="G269" s="17" t="n">
        <v>2150</v>
      </c>
      <c r="H269" s="18" t="n">
        <v>-72.58227778</v>
      </c>
      <c r="I269" s="19" t="n">
        <v>6.32897222</v>
      </c>
      <c r="J269" s="20" t="n">
        <v>50.19642857142859</v>
      </c>
      <c r="K269" s="21" t="n">
        <v>72.53461538461539</v>
      </c>
      <c r="L269" s="21" t="n">
        <v>126.9931034482759</v>
      </c>
      <c r="M269" s="21" t="n">
        <v>195.1366666666667</v>
      </c>
      <c r="N269" s="21" t="n">
        <v>144.4678571428572</v>
      </c>
      <c r="O269" s="21" t="n">
        <v>81.14482758620689</v>
      </c>
      <c r="P269" s="21" t="n">
        <v>55.3655172413793</v>
      </c>
      <c r="Q269" s="21" t="n">
        <v>77.53461538461539</v>
      </c>
      <c r="R269" s="21" t="n">
        <v>98.04615384615384</v>
      </c>
      <c r="S269" s="21" t="n">
        <v>161.6285714285715</v>
      </c>
      <c r="T269" s="21" t="n">
        <v>144.8571428571429</v>
      </c>
      <c r="U269" s="21" t="n">
        <v>64.82307692307691</v>
      </c>
      <c r="V269" s="22" t="n">
        <v>1272.72857648099</v>
      </c>
      <c r="W269" s="23" t="n">
        <v>333</v>
      </c>
      <c r="X269" s="24" t="n">
        <v>0.925</v>
      </c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</row>
    <row r="270" ht="16.5" customFormat="1" customHeight="1" s="25">
      <c r="A270" s="16" t="n">
        <v>35085050</v>
      </c>
      <c r="B270" s="17" t="inlineStr">
        <is>
          <t>CO</t>
        </is>
      </c>
      <c r="C270" s="17" t="inlineStr">
        <is>
          <t>Campohermoso</t>
        </is>
      </c>
      <c r="D270" s="17" t="inlineStr">
        <is>
          <t>Campohermoso</t>
        </is>
      </c>
      <c r="E270" s="17" t="inlineStr">
        <is>
          <t>Boyacá</t>
        </is>
      </c>
      <c r="F270" s="17" t="n">
        <v>6</v>
      </c>
      <c r="G270" s="17" t="n">
        <v>1300</v>
      </c>
      <c r="H270" s="18" t="n">
        <v>-73.10366667</v>
      </c>
      <c r="I270" s="19" t="n">
        <v>5.0345</v>
      </c>
      <c r="J270" s="20" t="n">
        <v>43.68620689655172</v>
      </c>
      <c r="K270" s="21" t="n">
        <v>53.03793103448275</v>
      </c>
      <c r="L270" s="21" t="n">
        <v>131.0111111111111</v>
      </c>
      <c r="M270" s="21" t="n">
        <v>289.3517241379309</v>
      </c>
      <c r="N270" s="21" t="n">
        <v>432.3517241379311</v>
      </c>
      <c r="O270" s="21" t="n">
        <v>444.451724137931</v>
      </c>
      <c r="P270" s="21" t="n">
        <v>419.9407407407408</v>
      </c>
      <c r="Q270" s="21" t="n">
        <v>383.6964285714285</v>
      </c>
      <c r="R270" s="21" t="n">
        <v>272.4285714285714</v>
      </c>
      <c r="S270" s="21" t="n">
        <v>258.8653846153846</v>
      </c>
      <c r="T270" s="21" t="n">
        <v>222.5034482758621</v>
      </c>
      <c r="U270" s="21" t="n">
        <v>79.45925925925927</v>
      </c>
      <c r="V270" s="22" t="n">
        <v>3030.784254347186</v>
      </c>
      <c r="W270" s="23" t="n">
        <v>337</v>
      </c>
      <c r="X270" s="24" t="n">
        <v>0.9361111111111111</v>
      </c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</row>
    <row r="271" ht="16.5" customFormat="1" customHeight="1" s="25">
      <c r="A271" s="16" t="n">
        <v>35080060</v>
      </c>
      <c r="B271" s="17" t="inlineStr">
        <is>
          <t>PM</t>
        </is>
      </c>
      <c r="C271" s="17" t="inlineStr">
        <is>
          <t xml:space="preserve">Los Cedros </t>
        </is>
      </c>
      <c r="D271" s="17" t="inlineStr">
        <is>
          <t>Campohermoso</t>
        </is>
      </c>
      <c r="E271" s="17" t="inlineStr">
        <is>
          <t>Boyacá</t>
        </is>
      </c>
      <c r="F271" s="17" t="n">
        <v>6</v>
      </c>
      <c r="G271" s="17" t="n">
        <v>1600</v>
      </c>
      <c r="H271" s="18" t="n">
        <v>-73.20344444</v>
      </c>
      <c r="I271" s="19" t="n">
        <v>5.01361111</v>
      </c>
      <c r="J271" s="20" t="n">
        <v>42.03103448275861</v>
      </c>
      <c r="K271" s="21" t="n">
        <v>55.57777777777778</v>
      </c>
      <c r="L271" s="21" t="n">
        <v>137.3066666666666</v>
      </c>
      <c r="M271" s="21" t="n">
        <v>305.32</v>
      </c>
      <c r="N271" s="21" t="n">
        <v>423.8689655172414</v>
      </c>
      <c r="O271" s="21" t="n">
        <v>445.4366666666666</v>
      </c>
      <c r="P271" s="21" t="n">
        <v>449.8200000000001</v>
      </c>
      <c r="Q271" s="21" t="n">
        <v>405.8928571428571</v>
      </c>
      <c r="R271" s="21" t="n">
        <v>273.3555555555556</v>
      </c>
      <c r="S271" s="21" t="n">
        <v>238.6827586206897</v>
      </c>
      <c r="T271" s="21" t="n">
        <v>180.1241379310345</v>
      </c>
      <c r="U271" s="21" t="n">
        <v>77.34137931034483</v>
      </c>
      <c r="V271" s="22" t="n">
        <v>3034.757799671592</v>
      </c>
      <c r="W271" s="23" t="n">
        <v>347</v>
      </c>
      <c r="X271" s="24" t="n">
        <v>0.9638888888888889</v>
      </c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</row>
    <row r="272" ht="16.5" customFormat="1" customHeight="1" s="25">
      <c r="A272" s="16" t="n">
        <v>35090050</v>
      </c>
      <c r="B272" s="17" t="inlineStr">
        <is>
          <t>PM</t>
        </is>
      </c>
      <c r="C272" s="17" t="inlineStr">
        <is>
          <t>Vista Hermosa</t>
        </is>
      </c>
      <c r="D272" s="17" t="inlineStr">
        <is>
          <t>Campohermoso</t>
        </is>
      </c>
      <c r="E272" s="17" t="inlineStr">
        <is>
          <t>Boyacá</t>
        </is>
      </c>
      <c r="F272" s="17" t="n">
        <v>6</v>
      </c>
      <c r="G272" s="17" t="n">
        <v>1200</v>
      </c>
      <c r="H272" s="18" t="n">
        <v>-73.04972222000001</v>
      </c>
      <c r="I272" s="19" t="n">
        <v>5.0035</v>
      </c>
      <c r="J272" s="20" t="n">
        <v>43.26206896551724</v>
      </c>
      <c r="K272" s="21" t="n">
        <v>69.85714285714286</v>
      </c>
      <c r="L272" s="21" t="n">
        <v>137.3464285714286</v>
      </c>
      <c r="M272" s="21" t="n">
        <v>362.6074074074074</v>
      </c>
      <c r="N272" s="21" t="n">
        <v>489.0423076923077</v>
      </c>
      <c r="O272" s="21" t="n">
        <v>526.617857142857</v>
      </c>
      <c r="P272" s="21" t="n">
        <v>523.4769230769231</v>
      </c>
      <c r="Q272" s="21" t="n">
        <v>494.325</v>
      </c>
      <c r="R272" s="21" t="n">
        <v>367.7379310344828</v>
      </c>
      <c r="S272" s="21" t="n">
        <v>315.5407407407408</v>
      </c>
      <c r="T272" s="21" t="n">
        <v>238.7076923076923</v>
      </c>
      <c r="U272" s="21" t="n">
        <v>91.1793103448276</v>
      </c>
      <c r="V272" s="22" t="n">
        <v>3659.700810141327</v>
      </c>
      <c r="W272" s="23" t="n">
        <v>331</v>
      </c>
      <c r="X272" s="24" t="n">
        <v>0.9194444444444444</v>
      </c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</row>
    <row r="273" ht="16.5" customFormat="1" customHeight="1" s="25">
      <c r="A273" s="16" t="n">
        <v>24030590</v>
      </c>
      <c r="B273" s="17" t="inlineStr">
        <is>
          <t>PM</t>
        </is>
      </c>
      <c r="C273" s="17" t="inlineStr">
        <is>
          <t>Cerinza</t>
        </is>
      </c>
      <c r="D273" s="17" t="inlineStr">
        <is>
          <t>Cerinza</t>
        </is>
      </c>
      <c r="E273" s="17" t="inlineStr">
        <is>
          <t>Boyacá</t>
        </is>
      </c>
      <c r="F273" s="17" t="n">
        <v>6</v>
      </c>
      <c r="G273" s="17" t="n">
        <v>2643</v>
      </c>
      <c r="H273" s="18" t="n">
        <v>-72.9385</v>
      </c>
      <c r="I273" s="19" t="n">
        <v>5.96225</v>
      </c>
      <c r="J273" s="20" t="n">
        <v>38.88947368421052</v>
      </c>
      <c r="K273" s="21" t="n">
        <v>49.26842105263159</v>
      </c>
      <c r="L273" s="21" t="n">
        <v>106.1157894736842</v>
      </c>
      <c r="M273" s="21" t="n">
        <v>133.0526315789474</v>
      </c>
      <c r="N273" s="21" t="n">
        <v>126.2647058823529</v>
      </c>
      <c r="O273" s="21" t="n">
        <v>64.35000000000001</v>
      </c>
      <c r="P273" s="21" t="n">
        <v>50.33888888888888</v>
      </c>
      <c r="Q273" s="21" t="n">
        <v>52.6111111111111</v>
      </c>
      <c r="R273" s="21" t="n">
        <v>78.67777777777778</v>
      </c>
      <c r="S273" s="21" t="n">
        <v>126.5888888888889</v>
      </c>
      <c r="T273" s="21" t="n">
        <v>111.1611111111111</v>
      </c>
      <c r="U273" s="21" t="n">
        <v>51.71111111111112</v>
      </c>
      <c r="V273" s="22" t="n">
        <v>989.0299105607155</v>
      </c>
      <c r="W273" s="23" t="n">
        <v>219</v>
      </c>
      <c r="X273" s="24" t="n">
        <v>0.9125</v>
      </c>
      <c r="Y273" s="5" t="inlineStr">
        <is>
          <t>M20</t>
        </is>
      </c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</row>
    <row r="274" ht="16.5" customFormat="1" customHeight="1" s="25">
      <c r="A274" s="16" t="n">
        <v>35070070</v>
      </c>
      <c r="B274" s="17" t="inlineStr">
        <is>
          <t>PM</t>
        </is>
      </c>
      <c r="C274" s="17" t="inlineStr">
        <is>
          <t>Chinavita</t>
        </is>
      </c>
      <c r="D274" s="17" t="inlineStr">
        <is>
          <t>Chinavita</t>
        </is>
      </c>
      <c r="E274" s="17" t="inlineStr">
        <is>
          <t>Boyacá</t>
        </is>
      </c>
      <c r="F274" s="17" t="n">
        <v>6</v>
      </c>
      <c r="G274" s="17" t="n">
        <v>1900</v>
      </c>
      <c r="H274" s="18" t="n">
        <v>-73.36425</v>
      </c>
      <c r="I274" s="19" t="n">
        <v>5.164861109999999</v>
      </c>
      <c r="J274" s="20" t="n">
        <v>19.58620689655172</v>
      </c>
      <c r="K274" s="21" t="n">
        <v>40.51666666666667</v>
      </c>
      <c r="L274" s="21" t="n">
        <v>74.3551724137931</v>
      </c>
      <c r="M274" s="21" t="n">
        <v>135.0533333333333</v>
      </c>
      <c r="N274" s="21" t="n">
        <v>195.4344827586207</v>
      </c>
      <c r="O274" s="21" t="n">
        <v>204.57</v>
      </c>
      <c r="P274" s="21" t="n">
        <v>213.9866666666667</v>
      </c>
      <c r="Q274" s="21" t="n">
        <v>175.2896551724138</v>
      </c>
      <c r="R274" s="21" t="n">
        <v>123.148275862069</v>
      </c>
      <c r="S274" s="21" t="n">
        <v>125.4172413793103</v>
      </c>
      <c r="T274" s="21" t="n">
        <v>115.4533333333333</v>
      </c>
      <c r="U274" s="21" t="n">
        <v>42.61333333333334</v>
      </c>
      <c r="V274" s="22" t="n">
        <v>1465.424367816092</v>
      </c>
      <c r="W274" s="23" t="n">
        <v>354</v>
      </c>
      <c r="X274" s="24" t="n">
        <v>0.9833333333333333</v>
      </c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</row>
    <row r="275" ht="16.5" customFormat="1" customHeight="1" s="25">
      <c r="A275" s="16" t="n">
        <v>35070060</v>
      </c>
      <c r="B275" s="17" t="inlineStr">
        <is>
          <t>PM</t>
        </is>
      </c>
      <c r="C275" s="17" t="inlineStr">
        <is>
          <t>Los Quinchos</t>
        </is>
      </c>
      <c r="D275" s="17" t="inlineStr">
        <is>
          <t>Chinavita</t>
        </is>
      </c>
      <c r="E275" s="17" t="inlineStr">
        <is>
          <t>Boyacá</t>
        </is>
      </c>
      <c r="F275" s="17" t="n">
        <v>6</v>
      </c>
      <c r="G275" s="17" t="n">
        <v>2150</v>
      </c>
      <c r="H275" s="18" t="n">
        <v>-73.34791666999999</v>
      </c>
      <c r="I275" s="19" t="n">
        <v>5.21955556</v>
      </c>
      <c r="J275" s="20" t="n">
        <v>27.41724137931034</v>
      </c>
      <c r="K275" s="21" t="n">
        <v>39.88571428571429</v>
      </c>
      <c r="L275" s="21" t="n">
        <v>86.18214285714285</v>
      </c>
      <c r="M275" s="21" t="n">
        <v>170.6214285714285</v>
      </c>
      <c r="N275" s="21" t="n">
        <v>244.5285714285714</v>
      </c>
      <c r="O275" s="21" t="n">
        <v>267.7851851851852</v>
      </c>
      <c r="P275" s="21" t="n">
        <v>285.1153846153846</v>
      </c>
      <c r="Q275" s="21" t="n">
        <v>203.5862068965517</v>
      </c>
      <c r="R275" s="21" t="n">
        <v>153.97</v>
      </c>
      <c r="S275" s="21" t="n">
        <v>156.0607142857143</v>
      </c>
      <c r="T275" s="21" t="n">
        <v>168.2923076923077</v>
      </c>
      <c r="U275" s="21" t="n">
        <v>63.81724137931035</v>
      </c>
      <c r="V275" s="22" t="n">
        <v>1867.262138576622</v>
      </c>
      <c r="W275" s="23" t="n">
        <v>336</v>
      </c>
      <c r="X275" s="24" t="n">
        <v>0.9333333333333333</v>
      </c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</row>
    <row r="276" ht="16.5" customFormat="1" customHeight="1" s="25">
      <c r="A276" s="16" t="n">
        <v>24010830</v>
      </c>
      <c r="B276" s="17" t="inlineStr">
        <is>
          <t>PG</t>
        </is>
      </c>
      <c r="C276" s="17" t="inlineStr">
        <is>
          <t>San Pedro Iguaque</t>
        </is>
      </c>
      <c r="D276" s="17" t="inlineStr">
        <is>
          <t>Chíquiza</t>
        </is>
      </c>
      <c r="E276" s="17" t="inlineStr">
        <is>
          <t>Boyacá</t>
        </is>
      </c>
      <c r="F276" s="17" t="n">
        <v>6</v>
      </c>
      <c r="G276" s="17" t="n">
        <v>2985</v>
      </c>
      <c r="H276" s="18" t="n">
        <v>-73.45044444</v>
      </c>
      <c r="I276" s="19" t="n">
        <v>5.64</v>
      </c>
      <c r="J276" s="20" t="n">
        <v>33.03333333333333</v>
      </c>
      <c r="K276" s="21" t="n">
        <v>51.02333333333333</v>
      </c>
      <c r="L276" s="21" t="n">
        <v>98.06296296296296</v>
      </c>
      <c r="M276" s="21" t="n">
        <v>116.7137931034483</v>
      </c>
      <c r="N276" s="21" t="n">
        <v>96.22500000000001</v>
      </c>
      <c r="O276" s="21" t="n">
        <v>47.56333333333333</v>
      </c>
      <c r="P276" s="21" t="n">
        <v>42.87142857142857</v>
      </c>
      <c r="Q276" s="21" t="n">
        <v>36.76333333333334</v>
      </c>
      <c r="R276" s="21" t="n">
        <v>44.99642857142857</v>
      </c>
      <c r="S276" s="21" t="n">
        <v>118.6925925925926</v>
      </c>
      <c r="T276" s="21" t="n">
        <v>106.8</v>
      </c>
      <c r="U276" s="21" t="n">
        <v>56.10344827586207</v>
      </c>
      <c r="V276" s="22" t="n">
        <v>848.8489874110563</v>
      </c>
      <c r="W276" s="23" t="n">
        <v>343</v>
      </c>
      <c r="X276" s="24" t="n">
        <v>0.9527777777777777</v>
      </c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</row>
    <row r="277" ht="16.5" customFormat="1" customHeight="1" s="25">
      <c r="A277" s="16" t="n">
        <v>24035310</v>
      </c>
      <c r="B277" s="17" t="inlineStr">
        <is>
          <t>CO</t>
        </is>
      </c>
      <c r="C277" s="17" t="inlineStr">
        <is>
          <t>Chiscas</t>
        </is>
      </c>
      <c r="D277" s="17" t="inlineStr">
        <is>
          <t>Chiscas</t>
        </is>
      </c>
      <c r="E277" s="17" t="inlineStr">
        <is>
          <t>Boyacá</t>
        </is>
      </c>
      <c r="F277" s="17" t="n">
        <v>6</v>
      </c>
      <c r="G277" s="17" t="n">
        <v>2350</v>
      </c>
      <c r="H277" s="18" t="n">
        <v>-72.50472222</v>
      </c>
      <c r="I277" s="19" t="n">
        <v>6.54952778</v>
      </c>
      <c r="J277" s="20" t="n">
        <v>42.11111111111111</v>
      </c>
      <c r="K277" s="21" t="n">
        <v>56.83793103448276</v>
      </c>
      <c r="L277" s="21" t="n">
        <v>94.81785714285714</v>
      </c>
      <c r="M277" s="21" t="n">
        <v>159.8851851851852</v>
      </c>
      <c r="N277" s="21" t="n">
        <v>166.9148148148148</v>
      </c>
      <c r="O277" s="21" t="n">
        <v>107.9846153846154</v>
      </c>
      <c r="P277" s="21" t="n">
        <v>91.23703703703703</v>
      </c>
      <c r="Q277" s="21" t="n">
        <v>103.3222222222222</v>
      </c>
      <c r="R277" s="21" t="n">
        <v>123.0208333333334</v>
      </c>
      <c r="S277" s="21" t="n">
        <v>174.2666666666667</v>
      </c>
      <c r="T277" s="21" t="n">
        <v>151.5554625670115</v>
      </c>
      <c r="U277" s="21" t="n">
        <v>51.74166666666667</v>
      </c>
      <c r="V277" s="22" t="n">
        <v>1323.695403166004</v>
      </c>
      <c r="W277" s="23" t="n">
        <v>317</v>
      </c>
      <c r="X277" s="24" t="n">
        <v>0.8805555555555555</v>
      </c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</row>
    <row r="278" ht="16.5" customFormat="1" customHeight="1" s="25">
      <c r="A278" s="16" t="n">
        <v>24035250</v>
      </c>
      <c r="B278" s="17" t="inlineStr">
        <is>
          <t>CO</t>
        </is>
      </c>
      <c r="C278" s="17" t="inlineStr">
        <is>
          <t>Chita - AUT</t>
        </is>
      </c>
      <c r="D278" s="17" t="inlineStr">
        <is>
          <t>Chita</t>
        </is>
      </c>
      <c r="E278" s="17" t="inlineStr">
        <is>
          <t>Boyacá</t>
        </is>
      </c>
      <c r="F278" s="17" t="n">
        <v>6</v>
      </c>
      <c r="G278" s="17" t="n">
        <v>2888</v>
      </c>
      <c r="H278" s="18" t="n">
        <v>-72.46633333</v>
      </c>
      <c r="I278" s="19" t="n">
        <v>6.18833333</v>
      </c>
      <c r="J278" s="20" t="n">
        <v>20.284</v>
      </c>
      <c r="K278" s="21" t="n">
        <v>39.42592592592592</v>
      </c>
      <c r="L278" s="21" t="n">
        <v>52.69259259259258</v>
      </c>
      <c r="M278" s="21" t="n">
        <v>110.351724137931</v>
      </c>
      <c r="N278" s="21" t="n">
        <v>122.3607142857143</v>
      </c>
      <c r="O278" s="21" t="n">
        <v>135.6185185185185</v>
      </c>
      <c r="P278" s="21" t="n">
        <v>167.8</v>
      </c>
      <c r="Q278" s="21" t="n">
        <v>126.4730769230769</v>
      </c>
      <c r="R278" s="21" t="n">
        <v>92.83448275862068</v>
      </c>
      <c r="S278" s="21" t="n">
        <v>114.5925925925926</v>
      </c>
      <c r="T278" s="21" t="n">
        <v>112.1518518518518</v>
      </c>
      <c r="U278" s="21" t="n">
        <v>34.92222222222222</v>
      </c>
      <c r="V278" s="22" t="n">
        <v>1129.507701809047</v>
      </c>
      <c r="W278" s="23" t="n">
        <v>326</v>
      </c>
      <c r="X278" s="24" t="n">
        <v>0.9055555555555556</v>
      </c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</row>
    <row r="279" ht="16.5" customFormat="1" customHeight="1" s="25">
      <c r="A279" s="16" t="n">
        <v>24030500</v>
      </c>
      <c r="B279" s="17" t="inlineStr">
        <is>
          <t>PM</t>
        </is>
      </c>
      <c r="C279" s="17" t="inlineStr">
        <is>
          <t>Colegio Departamental Agropecuario</t>
        </is>
      </c>
      <c r="D279" s="17" t="inlineStr">
        <is>
          <t>Chivatá</t>
        </is>
      </c>
      <c r="E279" s="17" t="inlineStr">
        <is>
          <t>Boyacá</t>
        </is>
      </c>
      <c r="F279" s="17" t="n">
        <v>6</v>
      </c>
      <c r="G279" s="17" t="n">
        <v>2900</v>
      </c>
      <c r="H279" s="18" t="n">
        <v>-73.28166666999999</v>
      </c>
      <c r="I279" s="19" t="n">
        <v>5.55883333</v>
      </c>
      <c r="J279" s="20" t="n">
        <v>11.58214285714286</v>
      </c>
      <c r="K279" s="21" t="n">
        <v>15.91428571428571</v>
      </c>
      <c r="L279" s="21" t="n">
        <v>40.08214285714285</v>
      </c>
      <c r="M279" s="21" t="n">
        <v>56.596</v>
      </c>
      <c r="N279" s="21" t="n">
        <v>74.24799999999999</v>
      </c>
      <c r="O279" s="21" t="n">
        <v>45.18148148148148</v>
      </c>
      <c r="P279" s="21" t="n">
        <v>31.85172413793103</v>
      </c>
      <c r="Q279" s="21" t="n">
        <v>24.56923076923077</v>
      </c>
      <c r="R279" s="21" t="n">
        <v>26.21923076923077</v>
      </c>
      <c r="S279" s="21" t="n">
        <v>60.96666666666665</v>
      </c>
      <c r="T279" s="21" t="n">
        <v>60.51379310344826</v>
      </c>
      <c r="U279" s="21" t="n">
        <v>21.69310344827586</v>
      </c>
      <c r="V279" s="22" t="n">
        <v>469.4178018048362</v>
      </c>
      <c r="W279" s="23" t="n">
        <v>327</v>
      </c>
      <c r="X279" s="24" t="n">
        <v>0.9083333333333333</v>
      </c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</row>
    <row r="280" ht="16.5" customFormat="1" customHeight="1" s="25">
      <c r="A280" s="16" t="n">
        <v>35070190</v>
      </c>
      <c r="B280" s="17" t="inlineStr">
        <is>
          <t>PG</t>
        </is>
      </c>
      <c r="C280" s="17" t="inlineStr">
        <is>
          <t>Chivor</t>
        </is>
      </c>
      <c r="D280" s="17" t="inlineStr">
        <is>
          <t>Chivor</t>
        </is>
      </c>
      <c r="E280" s="17" t="inlineStr">
        <is>
          <t>Boyacá</t>
        </is>
      </c>
      <c r="F280" s="17" t="n">
        <v>6</v>
      </c>
      <c r="G280" s="17" t="n">
        <v>1850</v>
      </c>
      <c r="H280" s="18" t="n">
        <v>-73.36673610999999</v>
      </c>
      <c r="I280" s="19" t="n">
        <v>4.88636111</v>
      </c>
      <c r="J280" s="20" t="n">
        <v>42.52</v>
      </c>
      <c r="K280" s="21" t="n">
        <v>74.3758620689655</v>
      </c>
      <c r="L280" s="21" t="n">
        <v>154.4655172413793</v>
      </c>
      <c r="M280" s="21" t="n">
        <v>276.5566666666666</v>
      </c>
      <c r="N280" s="21" t="n">
        <v>389.8933333333334</v>
      </c>
      <c r="O280" s="21" t="n">
        <v>412.5733333333332</v>
      </c>
      <c r="P280" s="21" t="n">
        <v>422.64</v>
      </c>
      <c r="Q280" s="21" t="n">
        <v>347.58</v>
      </c>
      <c r="R280" s="21" t="n">
        <v>260.6275862068965</v>
      </c>
      <c r="S280" s="21" t="n">
        <v>202.7379310344827</v>
      </c>
      <c r="T280" s="21" t="n">
        <v>152.3103448275862</v>
      </c>
      <c r="U280" s="21" t="n">
        <v>70.26333333333334</v>
      </c>
      <c r="V280" s="22" t="n">
        <v>2806.543908045977</v>
      </c>
      <c r="W280" s="23" t="n">
        <v>355</v>
      </c>
      <c r="X280" s="24" t="n">
        <v>0.9861111111111112</v>
      </c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</row>
    <row r="281" ht="16.5" customFormat="1" customHeight="1" s="25">
      <c r="A281" s="16" t="n">
        <v>24030310</v>
      </c>
      <c r="B281" s="17" t="inlineStr">
        <is>
          <t>PM</t>
        </is>
      </c>
      <c r="C281" s="17" t="inlineStr">
        <is>
          <t>Cómbita</t>
        </is>
      </c>
      <c r="D281" s="17" t="inlineStr">
        <is>
          <t>Cómbita</t>
        </is>
      </c>
      <c r="E281" s="17" t="inlineStr">
        <is>
          <t>Boyacá</t>
        </is>
      </c>
      <c r="F281" s="17" t="n">
        <v>6</v>
      </c>
      <c r="G281" s="17" t="n">
        <v>2820</v>
      </c>
      <c r="H281" s="18" t="n">
        <v>-73.324</v>
      </c>
      <c r="I281" s="19" t="n">
        <v>5.62891667</v>
      </c>
      <c r="J281" s="20" t="n">
        <v>28.93461538461539</v>
      </c>
      <c r="K281" s="21" t="n">
        <v>32.98928571428571</v>
      </c>
      <c r="L281" s="21" t="n">
        <v>83.45925925925927</v>
      </c>
      <c r="M281" s="21" t="n">
        <v>127.6241379310345</v>
      </c>
      <c r="N281" s="21" t="n">
        <v>102.7333333333334</v>
      </c>
      <c r="O281" s="21" t="n">
        <v>68.04285714285716</v>
      </c>
      <c r="P281" s="21" t="n">
        <v>53.55862068965517</v>
      </c>
      <c r="Q281" s="21" t="n">
        <v>47.91428571428573</v>
      </c>
      <c r="R281" s="21" t="n">
        <v>53.37777777777779</v>
      </c>
      <c r="S281" s="21" t="n">
        <v>108.175</v>
      </c>
      <c r="T281" s="21" t="n">
        <v>111.6666666666667</v>
      </c>
      <c r="U281" s="21" t="n">
        <v>46.19615384615383</v>
      </c>
      <c r="V281" s="22" t="n">
        <v>864.6719934599247</v>
      </c>
      <c r="W281" s="23" t="n">
        <v>330</v>
      </c>
      <c r="X281" s="24" t="n">
        <v>0.9166666666666666</v>
      </c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</row>
    <row r="282" ht="16.5" customFormat="1" customHeight="1" s="25">
      <c r="A282" s="16" t="n">
        <v>23120210</v>
      </c>
      <c r="B282" s="17" t="inlineStr">
        <is>
          <t>PM</t>
        </is>
      </c>
      <c r="C282" s="17" t="inlineStr">
        <is>
          <t>Coper</t>
        </is>
      </c>
      <c r="D282" s="17" t="inlineStr">
        <is>
          <t>Coper</t>
        </is>
      </c>
      <c r="E282" s="17" t="inlineStr">
        <is>
          <t>Boyacá</t>
        </is>
      </c>
      <c r="F282" s="17" t="n">
        <v>6</v>
      </c>
      <c r="G282" s="17" t="n">
        <v>190</v>
      </c>
      <c r="H282" s="18" t="n">
        <v>-74.04591667</v>
      </c>
      <c r="I282" s="19" t="n">
        <v>5.47466667</v>
      </c>
      <c r="J282" s="20" t="n">
        <v>214.4172413793103</v>
      </c>
      <c r="K282" s="21" t="n">
        <v>233.848275862069</v>
      </c>
      <c r="L282" s="21" t="n">
        <v>352.0535714285714</v>
      </c>
      <c r="M282" s="21" t="n">
        <v>396.6678571428571</v>
      </c>
      <c r="N282" s="21" t="n">
        <v>318.1833333333334</v>
      </c>
      <c r="O282" s="21" t="n">
        <v>157.1666666666667</v>
      </c>
      <c r="P282" s="21" t="n">
        <v>114.5633333333333</v>
      </c>
      <c r="Q282" s="21" t="n">
        <v>139.8633333333333</v>
      </c>
      <c r="R282" s="21" t="n">
        <v>226.6344827586206</v>
      </c>
      <c r="S282" s="21" t="n">
        <v>403.5733333333333</v>
      </c>
      <c r="T282" s="21" t="n">
        <v>419.9793103448276</v>
      </c>
      <c r="U282" s="21" t="n">
        <v>273.58</v>
      </c>
      <c r="V282" s="22" t="n">
        <v>3250.530738916256</v>
      </c>
      <c r="W282" s="23" t="n">
        <v>352</v>
      </c>
      <c r="X282" s="24" t="n">
        <v>0.9777777777777777</v>
      </c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</row>
    <row r="283" ht="16.5" customFormat="1" customHeight="1" s="25">
      <c r="A283" s="16" t="n">
        <v>24030700</v>
      </c>
      <c r="B283" s="17" t="inlineStr">
        <is>
          <t>PM</t>
        </is>
      </c>
      <c r="C283" s="17" t="inlineStr">
        <is>
          <t>Covarachía</t>
        </is>
      </c>
      <c r="D283" s="17" t="inlineStr">
        <is>
          <t>Covarachía</t>
        </is>
      </c>
      <c r="E283" s="17" t="inlineStr">
        <is>
          <t>Boyacá</t>
        </is>
      </c>
      <c r="F283" s="17" t="n">
        <v>6</v>
      </c>
      <c r="G283" s="17" t="n">
        <v>2400</v>
      </c>
      <c r="H283" s="18" t="n">
        <v>-72.73294444</v>
      </c>
      <c r="I283" s="19" t="n">
        <v>6.51475</v>
      </c>
      <c r="J283" s="20" t="n">
        <v>25.43333333333333</v>
      </c>
      <c r="K283" s="21" t="n">
        <v>42.09310344827587</v>
      </c>
      <c r="L283" s="21" t="n">
        <v>87.69999999999999</v>
      </c>
      <c r="M283" s="21" t="n">
        <v>143.0793103448276</v>
      </c>
      <c r="N283" s="21" t="n">
        <v>151.4344827586207</v>
      </c>
      <c r="O283" s="21" t="n">
        <v>84.26333333333334</v>
      </c>
      <c r="P283" s="21" t="n">
        <v>75.99666666666668</v>
      </c>
      <c r="Q283" s="21" t="n">
        <v>104.7344827586207</v>
      </c>
      <c r="R283" s="21" t="n">
        <v>130.4379310344827</v>
      </c>
      <c r="S283" s="21" t="n">
        <v>178.3896551724138</v>
      </c>
      <c r="T283" s="21" t="n">
        <v>100.0392857142857</v>
      </c>
      <c r="U283" s="21" t="n">
        <v>37.29</v>
      </c>
      <c r="V283" s="22" t="n">
        <v>1160.891584564861</v>
      </c>
      <c r="W283" s="23" t="n">
        <v>351</v>
      </c>
      <c r="X283" s="24" t="n">
        <v>0.975</v>
      </c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</row>
    <row r="284" ht="16.5" customFormat="1" customHeight="1" s="25">
      <c r="A284" s="16" t="n">
        <v>24030350</v>
      </c>
      <c r="B284" s="17" t="inlineStr">
        <is>
          <t>PG</t>
        </is>
      </c>
      <c r="C284" s="17" t="inlineStr">
        <is>
          <t>Duitama</t>
        </is>
      </c>
      <c r="D284" s="17" t="inlineStr">
        <is>
          <t>Duitama</t>
        </is>
      </c>
      <c r="E284" s="17" t="inlineStr">
        <is>
          <t>Boyacá</t>
        </is>
      </c>
      <c r="F284" s="17" t="n">
        <v>6</v>
      </c>
      <c r="G284" s="17" t="n">
        <v>2540</v>
      </c>
      <c r="H284" s="18" t="n">
        <v>-73.04461111000001</v>
      </c>
      <c r="I284" s="19" t="n">
        <v>5.83008333</v>
      </c>
      <c r="J284" s="20" t="n">
        <v>27.75862068965518</v>
      </c>
      <c r="K284" s="21" t="n">
        <v>39.92142857142857</v>
      </c>
      <c r="L284" s="21" t="n">
        <v>88.88214285714287</v>
      </c>
      <c r="M284" s="21" t="n">
        <v>125.6142857142857</v>
      </c>
      <c r="N284" s="21" t="n">
        <v>121.9071428571429</v>
      </c>
      <c r="O284" s="21" t="n">
        <v>59.30384615384614</v>
      </c>
      <c r="P284" s="21" t="n">
        <v>53.78620689655173</v>
      </c>
      <c r="Q284" s="21" t="n">
        <v>53.68148148148148</v>
      </c>
      <c r="R284" s="21" t="n">
        <v>66.52692307692307</v>
      </c>
      <c r="S284" s="21" t="n">
        <v>120.9296296296296</v>
      </c>
      <c r="T284" s="21" t="n">
        <v>106.652</v>
      </c>
      <c r="U284" s="21" t="n">
        <v>59.13200000000001</v>
      </c>
      <c r="V284" s="22" t="n">
        <v>924.0957079280872</v>
      </c>
      <c r="W284" s="23" t="n">
        <v>326</v>
      </c>
      <c r="X284" s="24" t="n">
        <v>0.9055555555555556</v>
      </c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</row>
    <row r="285" ht="16.5" customFormat="1" customHeight="1" s="25">
      <c r="A285" s="16" t="n">
        <v>24030840</v>
      </c>
      <c r="B285" s="17" t="inlineStr">
        <is>
          <t>PM</t>
        </is>
      </c>
      <c r="C285" s="17" t="inlineStr">
        <is>
          <t>La Antena Tv Rusia</t>
        </is>
      </c>
      <c r="D285" s="17" t="inlineStr">
        <is>
          <t>Duitama</t>
        </is>
      </c>
      <c r="E285" s="17" t="inlineStr">
        <is>
          <t>Boyacá</t>
        </is>
      </c>
      <c r="F285" s="17" t="n">
        <v>6</v>
      </c>
      <c r="G285" s="17" t="n">
        <v>3650</v>
      </c>
      <c r="H285" s="18" t="n">
        <v>-73.08238889</v>
      </c>
      <c r="I285" s="19" t="n">
        <v>5.89163889</v>
      </c>
      <c r="J285" s="20" t="n">
        <v>60.84</v>
      </c>
      <c r="K285" s="21" t="n">
        <v>85.53666666666668</v>
      </c>
      <c r="L285" s="21" t="n">
        <v>137.21</v>
      </c>
      <c r="M285" s="21" t="n">
        <v>168.7206896551724</v>
      </c>
      <c r="N285" s="21" t="n">
        <v>134.9733333333333</v>
      </c>
      <c r="O285" s="21" t="n">
        <v>71.55</v>
      </c>
      <c r="P285" s="21" t="n">
        <v>79.38620689655173</v>
      </c>
      <c r="Q285" s="21" t="n">
        <v>76.37333333333335</v>
      </c>
      <c r="R285" s="21" t="n">
        <v>84.03448275862068</v>
      </c>
      <c r="S285" s="21" t="n">
        <v>151.7931034482759</v>
      </c>
      <c r="T285" s="21" t="n">
        <v>155.7862068965517</v>
      </c>
      <c r="U285" s="21" t="n">
        <v>80.10714285714288</v>
      </c>
      <c r="V285" s="22" t="n">
        <v>1286.311165845649</v>
      </c>
      <c r="W285" s="23" t="n">
        <v>353</v>
      </c>
      <c r="X285" s="24" t="n">
        <v>0.9805555555555555</v>
      </c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</row>
    <row r="286" ht="16.5" customFormat="1" customHeight="1" s="25">
      <c r="A286" s="16" t="n">
        <v>24035120</v>
      </c>
      <c r="B286" s="17" t="inlineStr">
        <is>
          <t>AM</t>
        </is>
      </c>
      <c r="C286" s="17" t="inlineStr">
        <is>
          <t>Surbata Bonza</t>
        </is>
      </c>
      <c r="D286" s="17" t="inlineStr">
        <is>
          <t>Duitama</t>
        </is>
      </c>
      <c r="E286" s="17" t="inlineStr">
        <is>
          <t>Boyacá</t>
        </is>
      </c>
      <c r="F286" s="17" t="n">
        <v>6</v>
      </c>
      <c r="G286" s="17" t="n">
        <v>2485</v>
      </c>
      <c r="H286" s="18" t="n">
        <v>-73.07447222</v>
      </c>
      <c r="I286" s="19" t="n">
        <v>5.80244444</v>
      </c>
      <c r="J286" s="20" t="n">
        <v>25.82068965517242</v>
      </c>
      <c r="K286" s="21" t="n">
        <v>36.10714285714285</v>
      </c>
      <c r="L286" s="21" t="n">
        <v>88.60666666666667</v>
      </c>
      <c r="M286" s="21" t="n">
        <v>130.1965517241379</v>
      </c>
      <c r="N286" s="21" t="n">
        <v>116.1833333333333</v>
      </c>
      <c r="O286" s="21" t="n">
        <v>66.92142857142856</v>
      </c>
      <c r="P286" s="21" t="n">
        <v>51.03333333333332</v>
      </c>
      <c r="Q286" s="21" t="n">
        <v>48.63214285714285</v>
      </c>
      <c r="R286" s="21" t="n">
        <v>75.07333333333331</v>
      </c>
      <c r="S286" s="21" t="n">
        <v>110.7862068965517</v>
      </c>
      <c r="T286" s="21" t="n">
        <v>101.1551724137931</v>
      </c>
      <c r="U286" s="21" t="n">
        <v>44.71724137931034</v>
      </c>
      <c r="V286" s="22" t="n">
        <v>895.2332430213464</v>
      </c>
      <c r="W286" s="23" t="n">
        <v>349</v>
      </c>
      <c r="X286" s="24" t="n">
        <v>0.9694444444444444</v>
      </c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</row>
    <row r="287" ht="16.5" customFormat="1" customHeight="1" s="25">
      <c r="A287" s="16" t="n">
        <v>24030260</v>
      </c>
      <c r="B287" s="17" t="inlineStr">
        <is>
          <t>PM</t>
        </is>
      </c>
      <c r="C287" s="17" t="inlineStr">
        <is>
          <t>El Cocuy</t>
        </is>
      </c>
      <c r="D287" s="17" t="inlineStr">
        <is>
          <t>El Cocuy</t>
        </is>
      </c>
      <c r="E287" s="17" t="inlineStr">
        <is>
          <t>Boyacá</t>
        </is>
      </c>
      <c r="F287" s="17" t="n">
        <v>6</v>
      </c>
      <c r="G287" s="17" t="n">
        <v>2749</v>
      </c>
      <c r="H287" s="18" t="n">
        <v>-72.44544444</v>
      </c>
      <c r="I287" s="19" t="n">
        <v>6.40822222</v>
      </c>
      <c r="J287" s="20" t="n">
        <v>20.40344827586206</v>
      </c>
      <c r="K287" s="21" t="n">
        <v>40.41379310344828</v>
      </c>
      <c r="L287" s="21" t="n">
        <v>77.71428571428571</v>
      </c>
      <c r="M287" s="21" t="n">
        <v>110.7785714285714</v>
      </c>
      <c r="N287" s="21" t="n">
        <v>119.05</v>
      </c>
      <c r="O287" s="21" t="n">
        <v>72.91666666666669</v>
      </c>
      <c r="P287" s="21" t="n">
        <v>67.51724137931035</v>
      </c>
      <c r="Q287" s="21" t="n">
        <v>66.43214285714286</v>
      </c>
      <c r="R287" s="21" t="n">
        <v>74.88620689655171</v>
      </c>
      <c r="S287" s="21" t="n">
        <v>109.35</v>
      </c>
      <c r="T287" s="21" t="n">
        <v>101.3071428571428</v>
      </c>
      <c r="U287" s="21" t="n">
        <v>40.65555555555555</v>
      </c>
      <c r="V287" s="22" t="n">
        <v>901.4250547345375</v>
      </c>
      <c r="W287" s="23" t="n">
        <v>341</v>
      </c>
      <c r="X287" s="24" t="n">
        <v>0.9472222222222222</v>
      </c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</row>
    <row r="288" ht="16.5" customFormat="1" customHeight="1" s="25">
      <c r="A288" s="16" t="n">
        <v>24030660</v>
      </c>
      <c r="B288" s="17" t="inlineStr">
        <is>
          <t>PM</t>
        </is>
      </c>
      <c r="C288" s="17" t="inlineStr">
        <is>
          <t>El Mortiño</t>
        </is>
      </c>
      <c r="D288" s="17" t="inlineStr">
        <is>
          <t>El Cocuy</t>
        </is>
      </c>
      <c r="E288" s="17" t="inlineStr">
        <is>
          <t>Boyacá</t>
        </is>
      </c>
      <c r="F288" s="17" t="n">
        <v>6</v>
      </c>
      <c r="G288" s="17" t="n">
        <v>3409</v>
      </c>
      <c r="H288" s="18" t="n">
        <v>-72.419</v>
      </c>
      <c r="I288" s="19" t="n">
        <v>6.37511111</v>
      </c>
      <c r="J288" s="20" t="n">
        <v>29.91333333333334</v>
      </c>
      <c r="K288" s="21" t="n">
        <v>36.26333333333334</v>
      </c>
      <c r="L288" s="21" t="n">
        <v>82.99310344827585</v>
      </c>
      <c r="M288" s="21" t="n">
        <v>128.0931034482758</v>
      </c>
      <c r="N288" s="21" t="n">
        <v>138.2807692307693</v>
      </c>
      <c r="O288" s="21" t="n">
        <v>91.00714285714287</v>
      </c>
      <c r="P288" s="21" t="n">
        <v>81.11428571428571</v>
      </c>
      <c r="Q288" s="21" t="n">
        <v>81.35555555555555</v>
      </c>
      <c r="R288" s="21" t="n">
        <v>86.52413793103449</v>
      </c>
      <c r="S288" s="21" t="n">
        <v>120.8866666666666</v>
      </c>
      <c r="T288" s="21" t="n">
        <v>118.1275862068966</v>
      </c>
      <c r="U288" s="21" t="n">
        <v>48.55172413793103</v>
      </c>
      <c r="V288" s="22" t="n">
        <v>1043.110741863501</v>
      </c>
      <c r="W288" s="23" t="n">
        <v>344</v>
      </c>
      <c r="X288" s="24" t="n">
        <v>0.9555555555555556</v>
      </c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</row>
    <row r="289" ht="16.5" customFormat="1" customHeight="1" s="25">
      <c r="A289" s="16" t="n">
        <v>24030540</v>
      </c>
      <c r="B289" s="17" t="inlineStr">
        <is>
          <t>PM</t>
        </is>
      </c>
      <c r="C289" s="17" t="inlineStr">
        <is>
          <t>Firavitoba</t>
        </is>
      </c>
      <c r="D289" s="17" t="inlineStr">
        <is>
          <t>Firavitoba</t>
        </is>
      </c>
      <c r="E289" s="17" t="inlineStr">
        <is>
          <t>Boyacá</t>
        </is>
      </c>
      <c r="F289" s="17" t="n">
        <v>6</v>
      </c>
      <c r="G289" s="17" t="n">
        <v>2486</v>
      </c>
      <c r="H289" s="18" t="n">
        <v>-72.97827778</v>
      </c>
      <c r="I289" s="19" t="n">
        <v>5.66452778</v>
      </c>
      <c r="J289" s="20" t="n">
        <v>21.04137931034483</v>
      </c>
      <c r="K289" s="21" t="n">
        <v>25.70666666666666</v>
      </c>
      <c r="L289" s="21" t="n">
        <v>67.05666666666669</v>
      </c>
      <c r="M289" s="21" t="n">
        <v>107.01</v>
      </c>
      <c r="N289" s="21" t="n">
        <v>81.85999999999999</v>
      </c>
      <c r="O289" s="21" t="n">
        <v>50.16551724137931</v>
      </c>
      <c r="P289" s="21" t="n">
        <v>52.37000000000001</v>
      </c>
      <c r="Q289" s="21" t="n">
        <v>37.66785714285714</v>
      </c>
      <c r="R289" s="21" t="n">
        <v>46.66428571428572</v>
      </c>
      <c r="S289" s="21" t="n">
        <v>91.16296296296296</v>
      </c>
      <c r="T289" s="21" t="n">
        <v>95.10357142857143</v>
      </c>
      <c r="U289" s="21" t="n">
        <v>31.01428571428571</v>
      </c>
      <c r="V289" s="22" t="n">
        <v>706.8231928480204</v>
      </c>
      <c r="W289" s="23" t="n">
        <v>347</v>
      </c>
      <c r="X289" s="24" t="n">
        <v>0.9638888888888889</v>
      </c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</row>
    <row r="290" ht="16.5" customFormat="1" customHeight="1" s="25">
      <c r="A290" s="16" t="n">
        <v>24010810</v>
      </c>
      <c r="B290" s="17" t="inlineStr">
        <is>
          <t>PM</t>
        </is>
      </c>
      <c r="C290" s="17" t="inlineStr">
        <is>
          <t>Gachantivá</t>
        </is>
      </c>
      <c r="D290" s="17" t="inlineStr">
        <is>
          <t>Gachantivá</t>
        </is>
      </c>
      <c r="E290" s="17" t="inlineStr">
        <is>
          <t>Boyacá</t>
        </is>
      </c>
      <c r="F290" s="17" t="n">
        <v>6</v>
      </c>
      <c r="G290" s="17" t="n">
        <v>2375</v>
      </c>
      <c r="H290" s="18" t="n">
        <v>-73.54891667</v>
      </c>
      <c r="I290" s="19" t="n">
        <v>5.75080556</v>
      </c>
      <c r="J290" s="20" t="n">
        <v>66.27931034482758</v>
      </c>
      <c r="K290" s="21" t="n">
        <v>92.27241379310345</v>
      </c>
      <c r="L290" s="21" t="n">
        <v>145.3933333333333</v>
      </c>
      <c r="M290" s="21" t="n">
        <v>198.5366666666667</v>
      </c>
      <c r="N290" s="21" t="n">
        <v>150.51</v>
      </c>
      <c r="O290" s="21" t="n">
        <v>82.61379310344829</v>
      </c>
      <c r="P290" s="21" t="n">
        <v>71.02413793103447</v>
      </c>
      <c r="Q290" s="21" t="n">
        <v>78.11999999999999</v>
      </c>
      <c r="R290" s="21" t="n">
        <v>96.64333333333335</v>
      </c>
      <c r="S290" s="21" t="n">
        <v>177.5466666666667</v>
      </c>
      <c r="T290" s="21" t="n">
        <v>162.3241379310345</v>
      </c>
      <c r="U290" s="21" t="n">
        <v>101.4633333333333</v>
      </c>
      <c r="V290" s="22" t="n">
        <v>1422.727126436782</v>
      </c>
      <c r="W290" s="23" t="n">
        <v>355</v>
      </c>
      <c r="X290" s="24" t="n">
        <v>0.9861111111111112</v>
      </c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</row>
    <row r="291" ht="16.5" customFormat="1" customHeight="1" s="25">
      <c r="A291" s="16" t="n">
        <v>24030640</v>
      </c>
      <c r="B291" s="17" t="inlineStr">
        <is>
          <t>PM</t>
        </is>
      </c>
      <c r="C291" s="17" t="inlineStr">
        <is>
          <t>Nimicia Escuela Rural</t>
        </is>
      </c>
      <c r="D291" s="17" t="inlineStr">
        <is>
          <t>Gámeza</t>
        </is>
      </c>
      <c r="E291" s="17" t="inlineStr">
        <is>
          <t>Boyacá</t>
        </is>
      </c>
      <c r="F291" s="17" t="n">
        <v>6</v>
      </c>
      <c r="G291" s="17" t="n">
        <v>3200</v>
      </c>
      <c r="H291" s="18" t="n">
        <v>-72.76980556000001</v>
      </c>
      <c r="I291" s="19" t="n">
        <v>5.78236111</v>
      </c>
      <c r="J291" s="20" t="n">
        <v>26.44</v>
      </c>
      <c r="K291" s="21" t="n">
        <v>31.86333333333334</v>
      </c>
      <c r="L291" s="21" t="n">
        <v>73.66206896551724</v>
      </c>
      <c r="M291" s="21" t="n">
        <v>108.2133333333333</v>
      </c>
      <c r="N291" s="21" t="n">
        <v>124.5310344827586</v>
      </c>
      <c r="O291" s="21" t="n">
        <v>177.6137931034482</v>
      </c>
      <c r="P291" s="21" t="n">
        <v>203.5733333333333</v>
      </c>
      <c r="Q291" s="21" t="n">
        <v>168.32</v>
      </c>
      <c r="R291" s="21" t="n">
        <v>99.52666666666667</v>
      </c>
      <c r="S291" s="21" t="n">
        <v>112.8</v>
      </c>
      <c r="T291" s="21" t="n">
        <v>93.66</v>
      </c>
      <c r="U291" s="21" t="n">
        <v>35.84827586206895</v>
      </c>
      <c r="V291" s="22" t="n">
        <v>1256.05183908046</v>
      </c>
      <c r="W291" s="23" t="n">
        <v>356</v>
      </c>
      <c r="X291" s="24" t="n">
        <v>0.9888888888888889</v>
      </c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</row>
    <row r="292" ht="16.5" customFormat="1" customHeight="1" s="25">
      <c r="A292" s="16" t="n">
        <v>35070080</v>
      </c>
      <c r="B292" s="17" t="inlineStr">
        <is>
          <t>PG</t>
        </is>
      </c>
      <c r="C292" s="17" t="inlineStr">
        <is>
          <t>Garagoa</t>
        </is>
      </c>
      <c r="D292" s="17" t="inlineStr">
        <is>
          <t>Garagoa</t>
        </is>
      </c>
      <c r="E292" s="17" t="inlineStr">
        <is>
          <t>Boyacá</t>
        </is>
      </c>
      <c r="F292" s="17" t="n">
        <v>6</v>
      </c>
      <c r="G292" s="17" t="n">
        <v>1700</v>
      </c>
      <c r="H292" s="18" t="n">
        <v>-73.36852777999999</v>
      </c>
      <c r="I292" s="19" t="n">
        <v>5.07886111</v>
      </c>
      <c r="J292" s="20" t="n">
        <v>17.62068965517242</v>
      </c>
      <c r="K292" s="21" t="n">
        <v>28.76428571428571</v>
      </c>
      <c r="L292" s="21" t="n">
        <v>68.28571428571431</v>
      </c>
      <c r="M292" s="21" t="n">
        <v>124.6933333333333</v>
      </c>
      <c r="N292" s="21" t="n">
        <v>185.6793103448276</v>
      </c>
      <c r="O292" s="21" t="n">
        <v>195.5448275862068</v>
      </c>
      <c r="P292" s="21" t="n">
        <v>205.7620689655172</v>
      </c>
      <c r="Q292" s="21" t="n">
        <v>182.3137931034483</v>
      </c>
      <c r="R292" s="21" t="n">
        <v>116.9241379310345</v>
      </c>
      <c r="S292" s="21" t="n">
        <v>103.0310344827586</v>
      </c>
      <c r="T292" s="21" t="n">
        <v>104.1966666666667</v>
      </c>
      <c r="U292" s="21" t="n">
        <v>35.33571428571428</v>
      </c>
      <c r="V292" s="22" t="n">
        <v>1368.15157635468</v>
      </c>
      <c r="W292" s="23" t="n">
        <v>347</v>
      </c>
      <c r="X292" s="24" t="n">
        <v>0.9638888888888889</v>
      </c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</row>
    <row r="293" ht="16.5" customFormat="1" customHeight="1" s="25">
      <c r="A293" s="16" t="n">
        <v>35080100</v>
      </c>
      <c r="B293" s="17" t="inlineStr">
        <is>
          <t>PM</t>
        </is>
      </c>
      <c r="C293" s="17" t="inlineStr">
        <is>
          <t>Puente Forero</t>
        </is>
      </c>
      <c r="D293" s="17" t="inlineStr">
        <is>
          <t>Garagoa</t>
        </is>
      </c>
      <c r="E293" s="17" t="inlineStr">
        <is>
          <t>Boyacá</t>
        </is>
      </c>
      <c r="F293" s="17" t="n">
        <v>6</v>
      </c>
      <c r="G293" s="17" t="n">
        <v>1790</v>
      </c>
      <c r="H293" s="18" t="n">
        <v>-73.25141667</v>
      </c>
      <c r="I293" s="19" t="n">
        <v>5.10138889</v>
      </c>
      <c r="J293" s="20" t="n">
        <v>29.00000000000001</v>
      </c>
      <c r="K293" s="21" t="n">
        <v>46.58518518518518</v>
      </c>
      <c r="L293" s="21" t="n">
        <v>102.2428571428571</v>
      </c>
      <c r="M293" s="21" t="n">
        <v>211.1333333333333</v>
      </c>
      <c r="N293" s="21" t="n">
        <v>300.4653846153846</v>
      </c>
      <c r="O293" s="21" t="n">
        <v>339.975</v>
      </c>
      <c r="P293" s="21" t="n">
        <v>342.462962962963</v>
      </c>
      <c r="Q293" s="21" t="n">
        <v>296.2586206896552</v>
      </c>
      <c r="R293" s="21" t="n">
        <v>185.2357142857143</v>
      </c>
      <c r="S293" s="21" t="n">
        <v>171.9071428571428</v>
      </c>
      <c r="T293" s="21" t="n">
        <v>148.6285714285714</v>
      </c>
      <c r="U293" s="21" t="n">
        <v>48.79615384615384</v>
      </c>
      <c r="V293" s="22" t="n">
        <v>2222.690926346961</v>
      </c>
      <c r="W293" s="23" t="n">
        <v>331</v>
      </c>
      <c r="X293" s="24" t="n">
        <v>0.9194444444444444</v>
      </c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</row>
    <row r="294" ht="16.5" customFormat="1" customHeight="1" s="25">
      <c r="A294" s="16" t="n">
        <v>35070110</v>
      </c>
      <c r="B294" s="17" t="inlineStr">
        <is>
          <t>PG</t>
        </is>
      </c>
      <c r="C294" s="17" t="inlineStr">
        <is>
          <t xml:space="preserve">La Granja Guayata </t>
        </is>
      </c>
      <c r="D294" s="17" t="inlineStr">
        <is>
          <t>Guayatá</t>
        </is>
      </c>
      <c r="E294" s="17" t="inlineStr">
        <is>
          <t>Boyacá</t>
        </is>
      </c>
      <c r="F294" s="17" t="n">
        <v>6</v>
      </c>
      <c r="G294" s="17" t="n">
        <v>1580</v>
      </c>
      <c r="H294" s="18" t="n">
        <v>-73.49930556000001</v>
      </c>
      <c r="I294" s="19" t="n">
        <v>4.97608333</v>
      </c>
      <c r="J294" s="20" t="n">
        <v>18.76333333333333</v>
      </c>
      <c r="K294" s="21" t="n">
        <v>30.08666666666666</v>
      </c>
      <c r="L294" s="21" t="n">
        <v>63.79333333333336</v>
      </c>
      <c r="M294" s="21" t="n">
        <v>127.0066666666666</v>
      </c>
      <c r="N294" s="21" t="n">
        <v>173.4733333333334</v>
      </c>
      <c r="O294" s="21" t="n">
        <v>176.77</v>
      </c>
      <c r="P294" s="21" t="n">
        <v>171.8566666666667</v>
      </c>
      <c r="Q294" s="21" t="n">
        <v>145.6533333333333</v>
      </c>
      <c r="R294" s="21" t="n">
        <v>105.3714285714286</v>
      </c>
      <c r="S294" s="21" t="n">
        <v>96.02499999999998</v>
      </c>
      <c r="T294" s="21" t="n">
        <v>79.19666666666669</v>
      </c>
      <c r="U294" s="21" t="n">
        <v>24.12068965517242</v>
      </c>
      <c r="V294" s="22" t="n">
        <v>1212.117118226601</v>
      </c>
      <c r="W294" s="23" t="n">
        <v>355</v>
      </c>
      <c r="X294" s="24" t="n">
        <v>0.9861111111111112</v>
      </c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</row>
    <row r="295" ht="16.5" customFormat="1" customHeight="1" s="25">
      <c r="A295" s="16" t="n">
        <v>24035070</v>
      </c>
      <c r="B295" s="17" t="inlineStr">
        <is>
          <t>CO</t>
        </is>
      </c>
      <c r="C295" s="17" t="inlineStr">
        <is>
          <t>Guicán</t>
        </is>
      </c>
      <c r="D295" s="17" t="inlineStr">
        <is>
          <t>Guicán</t>
        </is>
      </c>
      <c r="E295" s="17" t="inlineStr">
        <is>
          <t>Boyacá</t>
        </is>
      </c>
      <c r="F295" s="17" t="n">
        <v>6</v>
      </c>
      <c r="G295" s="17" t="n">
        <v>2963</v>
      </c>
      <c r="H295" s="18" t="n">
        <v>-72.40919443999999</v>
      </c>
      <c r="I295" s="19" t="n">
        <v>6.46347222</v>
      </c>
      <c r="J295" s="20" t="n">
        <v>30.84922726625</v>
      </c>
      <c r="K295" s="21" t="n">
        <v>43.75416666666666</v>
      </c>
      <c r="L295" s="21" t="n">
        <v>90.07237356583335</v>
      </c>
      <c r="M295" s="21" t="n">
        <v>136.148</v>
      </c>
      <c r="N295" s="21" t="n">
        <v>154.8495047408333</v>
      </c>
      <c r="O295" s="21" t="n">
        <v>93.63076229125001</v>
      </c>
      <c r="P295" s="21" t="n">
        <v>81.73534645095835</v>
      </c>
      <c r="Q295" s="21" t="n">
        <v>89.48389689524969</v>
      </c>
      <c r="R295" s="21" t="n">
        <v>101.0611278228462</v>
      </c>
      <c r="S295" s="21" t="n">
        <v>139.135163515831</v>
      </c>
      <c r="T295" s="21" t="n">
        <v>118.2799311714583</v>
      </c>
      <c r="U295" s="21" t="n">
        <v>49.39583333333332</v>
      </c>
      <c r="V295" s="22" t="n">
        <v>1128.39533372051</v>
      </c>
      <c r="W295" s="23" t="n">
        <v>289</v>
      </c>
      <c r="X295" s="24" t="n">
        <v>0.8027777777777778</v>
      </c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</row>
    <row r="296" ht="16.5" customFormat="1" customHeight="1" s="25">
      <c r="A296" s="16" t="n">
        <v>24035240</v>
      </c>
      <c r="B296" s="17" t="inlineStr">
        <is>
          <t>CO</t>
        </is>
      </c>
      <c r="C296" s="17" t="inlineStr">
        <is>
          <t>Sierra Nevada del Cocuy</t>
        </is>
      </c>
      <c r="D296" s="17" t="inlineStr">
        <is>
          <t>Guicán</t>
        </is>
      </c>
      <c r="E296" s="17" t="inlineStr">
        <is>
          <t>Boyacá</t>
        </is>
      </c>
      <c r="F296" s="17" t="n">
        <v>6</v>
      </c>
      <c r="G296" s="17" t="n">
        <v>3716</v>
      </c>
      <c r="H296" s="18" t="n">
        <v>-72.37519444</v>
      </c>
      <c r="I296" s="19" t="n">
        <v>6.41008333</v>
      </c>
      <c r="J296" s="20" t="n">
        <v>21.81538461538462</v>
      </c>
      <c r="K296" s="21" t="n">
        <v>34.5875</v>
      </c>
      <c r="L296" s="21" t="n">
        <v>65.93870862325652</v>
      </c>
      <c r="M296" s="21" t="n">
        <v>107.6562950745036</v>
      </c>
      <c r="N296" s="21" t="n">
        <v>132.0016166736702</v>
      </c>
      <c r="O296" s="21" t="n">
        <v>94.12083333333334</v>
      </c>
      <c r="P296" s="21" t="n">
        <v>83.47083333333335</v>
      </c>
      <c r="Q296" s="21" t="n">
        <v>80.94583333333334</v>
      </c>
      <c r="R296" s="21" t="n">
        <v>94.79166666666667</v>
      </c>
      <c r="S296" s="21" t="n">
        <v>119.9205567874562</v>
      </c>
      <c r="T296" s="21" t="n">
        <v>110.0142857142857</v>
      </c>
      <c r="U296" s="21" t="n">
        <v>48.30033677810182</v>
      </c>
      <c r="V296" s="22" t="n">
        <v>993.5638509333254</v>
      </c>
      <c r="W296" s="23" t="n">
        <v>296</v>
      </c>
      <c r="X296" s="24" t="n">
        <v>0.8222222222222222</v>
      </c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</row>
    <row r="297" ht="16.5" customFormat="1" customHeight="1" s="25">
      <c r="A297" s="16" t="n">
        <v>24030230</v>
      </c>
      <c r="B297" s="17" t="inlineStr">
        <is>
          <t>PM</t>
        </is>
      </c>
      <c r="C297" s="17" t="inlineStr">
        <is>
          <t>Iza</t>
        </is>
      </c>
      <c r="D297" s="17" t="inlineStr">
        <is>
          <t>Iza</t>
        </is>
      </c>
      <c r="E297" s="17" t="inlineStr">
        <is>
          <t>Boyacá</t>
        </is>
      </c>
      <c r="F297" s="17" t="n">
        <v>6</v>
      </c>
      <c r="G297" s="17" t="n">
        <v>2470</v>
      </c>
      <c r="H297" s="18" t="n">
        <v>-72.97627778</v>
      </c>
      <c r="I297" s="19" t="n">
        <v>5.6155</v>
      </c>
      <c r="J297" s="20" t="n">
        <v>17.37666666666667</v>
      </c>
      <c r="K297" s="21" t="n">
        <v>25.99</v>
      </c>
      <c r="L297" s="21" t="n">
        <v>62.05172413793103</v>
      </c>
      <c r="M297" s="21" t="n">
        <v>91.85862068965515</v>
      </c>
      <c r="N297" s="21" t="n">
        <v>84.0392857142857</v>
      </c>
      <c r="O297" s="21" t="n">
        <v>52.13214285714285</v>
      </c>
      <c r="P297" s="21" t="n">
        <v>45.60357142857144</v>
      </c>
      <c r="Q297" s="21" t="n">
        <v>37.8655172413793</v>
      </c>
      <c r="R297" s="21" t="n">
        <v>41.65333333333334</v>
      </c>
      <c r="S297" s="21" t="n">
        <v>80.97586206896551</v>
      </c>
      <c r="T297" s="21" t="n">
        <v>84.25172413793102</v>
      </c>
      <c r="U297" s="21" t="n">
        <v>25.13333333333334</v>
      </c>
      <c r="V297" s="22" t="n">
        <v>648.9317816091954</v>
      </c>
      <c r="W297" s="23" t="n">
        <v>349</v>
      </c>
      <c r="X297" s="24" t="n">
        <v>0.9694444444444444</v>
      </c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</row>
    <row r="298" ht="16.5" customFormat="1" customHeight="1" s="25">
      <c r="A298" s="16" t="n">
        <v>24030580</v>
      </c>
      <c r="B298" s="17" t="inlineStr">
        <is>
          <t>PM</t>
        </is>
      </c>
      <c r="C298" s="17" t="inlineStr">
        <is>
          <t>Jericó</t>
        </is>
      </c>
      <c r="D298" s="17" t="inlineStr">
        <is>
          <t xml:space="preserve">Jericó </t>
        </is>
      </c>
      <c r="E298" s="17" t="inlineStr">
        <is>
          <t>Boyacá</t>
        </is>
      </c>
      <c r="F298" s="17" t="n">
        <v>6</v>
      </c>
      <c r="G298" s="17" t="n">
        <v>2962</v>
      </c>
      <c r="H298" s="18" t="n">
        <v>-72.59333332999999</v>
      </c>
      <c r="I298" s="19" t="n">
        <v>6.14147222</v>
      </c>
      <c r="J298" s="20" t="n">
        <v>24.568</v>
      </c>
      <c r="K298" s="21" t="n">
        <v>33.14074074074074</v>
      </c>
      <c r="L298" s="21" t="n">
        <v>72.99642857142858</v>
      </c>
      <c r="M298" s="21" t="n">
        <v>142.8448275862069</v>
      </c>
      <c r="N298" s="21" t="n">
        <v>115.2642857142857</v>
      </c>
      <c r="O298" s="21" t="n">
        <v>59.96428571428572</v>
      </c>
      <c r="P298" s="21" t="n">
        <v>59.09655172413794</v>
      </c>
      <c r="Q298" s="21" t="n">
        <v>58.64444444444445</v>
      </c>
      <c r="R298" s="21" t="n">
        <v>81.43928571428573</v>
      </c>
      <c r="S298" s="21" t="n">
        <v>124.9259259259259</v>
      </c>
      <c r="T298" s="21" t="n">
        <v>123.0461538461539</v>
      </c>
      <c r="U298" s="21" t="n">
        <v>44.67407407407407</v>
      </c>
      <c r="V298" s="22" t="n">
        <v>940.6050040559695</v>
      </c>
      <c r="W298" s="23" t="n">
        <v>329</v>
      </c>
      <c r="X298" s="24" t="n">
        <v>0.9138888888888889</v>
      </c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</row>
    <row r="299" ht="16.5" customFormat="1" customHeight="1" s="25">
      <c r="A299" s="16" t="n">
        <v>24035010</v>
      </c>
      <c r="B299" s="17" t="inlineStr">
        <is>
          <t>CO</t>
        </is>
      </c>
      <c r="C299" s="17" t="inlineStr">
        <is>
          <t>Cusagui</t>
        </is>
      </c>
      <c r="D299" s="17" t="inlineStr">
        <is>
          <t>La Uvita</t>
        </is>
      </c>
      <c r="E299" s="17" t="inlineStr">
        <is>
          <t>Boyacá</t>
        </is>
      </c>
      <c r="F299" s="17" t="n">
        <v>6</v>
      </c>
      <c r="G299" s="17" t="n">
        <v>2950</v>
      </c>
      <c r="H299" s="18" t="n">
        <v>-72.54888889</v>
      </c>
      <c r="I299" s="19" t="n">
        <v>6.24811111</v>
      </c>
      <c r="J299" s="20" t="n">
        <v>33.356</v>
      </c>
      <c r="K299" s="21" t="n">
        <v>68.60689655172413</v>
      </c>
      <c r="L299" s="21" t="n">
        <v>111.2653846153846</v>
      </c>
      <c r="M299" s="21" t="n">
        <v>151.8769230769231</v>
      </c>
      <c r="N299" s="21" t="n">
        <v>101.5551724137931</v>
      </c>
      <c r="O299" s="21" t="n">
        <v>54.86000000000002</v>
      </c>
      <c r="P299" s="21" t="n">
        <v>57.71538461538462</v>
      </c>
      <c r="Q299" s="21" t="n">
        <v>55.57666666666667</v>
      </c>
      <c r="R299" s="21" t="n">
        <v>69.85172413793103</v>
      </c>
      <c r="S299" s="21" t="n">
        <v>121.7571428571428</v>
      </c>
      <c r="T299" s="21" t="n">
        <v>127.5576923076923</v>
      </c>
      <c r="U299" s="21" t="n">
        <v>54.37037037037037</v>
      </c>
      <c r="V299" s="22" t="n">
        <v>1008.349357613013</v>
      </c>
      <c r="W299" s="23" t="n">
        <v>326</v>
      </c>
      <c r="X299" s="24" t="n">
        <v>0.9055555555555556</v>
      </c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</row>
    <row r="300" ht="16.5" customFormat="1" customHeight="1" s="25">
      <c r="A300" s="16" t="n">
        <v>35080110</v>
      </c>
      <c r="B300" s="17" t="inlineStr">
        <is>
          <t>PM</t>
        </is>
      </c>
      <c r="C300" s="17" t="inlineStr">
        <is>
          <t>Alto Muceno</t>
        </is>
      </c>
      <c r="D300" s="17" t="inlineStr">
        <is>
          <t>Macanal</t>
        </is>
      </c>
      <c r="E300" s="17" t="inlineStr">
        <is>
          <t>Boyacá</t>
        </is>
      </c>
      <c r="F300" s="17" t="n">
        <v>6</v>
      </c>
      <c r="G300" s="17" t="n">
        <v>2250</v>
      </c>
      <c r="H300" s="18" t="n">
        <v>-73.25861111</v>
      </c>
      <c r="I300" s="19" t="n">
        <v>5.00513889</v>
      </c>
      <c r="J300" s="20" t="n">
        <v>47.72592592592592</v>
      </c>
      <c r="K300" s="21" t="n">
        <v>60.01071428571429</v>
      </c>
      <c r="L300" s="21" t="n">
        <v>133.8241379310345</v>
      </c>
      <c r="M300" s="21" t="n">
        <v>274.4571428571429</v>
      </c>
      <c r="N300" s="21" t="n">
        <v>415.1344827586207</v>
      </c>
      <c r="O300" s="21" t="n">
        <v>467.2629629629631</v>
      </c>
      <c r="P300" s="21" t="n">
        <v>471.9222222222222</v>
      </c>
      <c r="Q300" s="21" t="n">
        <v>387.7500000000001</v>
      </c>
      <c r="R300" s="21" t="n">
        <v>259.7185185185185</v>
      </c>
      <c r="S300" s="21" t="n">
        <v>204.026923076923</v>
      </c>
      <c r="T300" s="21" t="n">
        <v>154.4689655172414</v>
      </c>
      <c r="U300" s="21" t="n">
        <v>83.39655172413794</v>
      </c>
      <c r="V300" s="22" t="n">
        <v>2959.698547780445</v>
      </c>
      <c r="W300" s="23" t="n">
        <v>330</v>
      </c>
      <c r="X300" s="24" t="n">
        <v>0.9166666666666666</v>
      </c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</row>
    <row r="301" ht="16.5" customFormat="1" customHeight="1" s="25">
      <c r="A301" s="16" t="n">
        <v>35075040</v>
      </c>
      <c r="B301" s="17" t="inlineStr">
        <is>
          <t>CP</t>
        </is>
      </c>
      <c r="C301" s="17" t="inlineStr">
        <is>
          <t>Institución Agrícola Macanal</t>
        </is>
      </c>
      <c r="D301" s="17" t="inlineStr">
        <is>
          <t>Macanal</t>
        </is>
      </c>
      <c r="E301" s="17" t="inlineStr">
        <is>
          <t>Boyacá</t>
        </is>
      </c>
      <c r="F301" s="17" t="n">
        <v>6</v>
      </c>
      <c r="G301" s="17" t="n">
        <v>1700</v>
      </c>
      <c r="H301" s="18" t="n">
        <v>-73.31675</v>
      </c>
      <c r="I301" s="19" t="n">
        <v>4.97436111</v>
      </c>
      <c r="J301" s="20" t="n">
        <v>42.00370370370371</v>
      </c>
      <c r="K301" s="21" t="n">
        <v>46.02499999999999</v>
      </c>
      <c r="L301" s="21" t="n">
        <v>110.25</v>
      </c>
      <c r="M301" s="21" t="n">
        <v>211.096551724138</v>
      </c>
      <c r="N301" s="21" t="n">
        <v>317.9250000000001</v>
      </c>
      <c r="O301" s="21" t="n">
        <v>350.7423076923076</v>
      </c>
      <c r="P301" s="21" t="n">
        <v>362.5750000000001</v>
      </c>
      <c r="Q301" s="21" t="n">
        <v>296.1925925925926</v>
      </c>
      <c r="R301" s="21" t="n">
        <v>216.7111111111111</v>
      </c>
      <c r="S301" s="21" t="n">
        <v>154.3074074074074</v>
      </c>
      <c r="T301" s="21" t="n">
        <v>115.5185185185185</v>
      </c>
      <c r="U301" s="21" t="n">
        <v>54.77083333333334</v>
      </c>
      <c r="V301" s="22" t="n">
        <v>2278.118026083113</v>
      </c>
      <c r="W301" s="23" t="n">
        <v>326</v>
      </c>
      <c r="X301" s="24" t="n">
        <v>0.9055555555555556</v>
      </c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</row>
    <row r="302" ht="16.5" customFormat="1" customHeight="1" s="25">
      <c r="A302" s="16" t="n">
        <v>35070520</v>
      </c>
      <c r="B302" s="17" t="inlineStr">
        <is>
          <t>PG</t>
        </is>
      </c>
      <c r="C302" s="17" t="inlineStr">
        <is>
          <t xml:space="preserve">Los Pomarrosos </t>
        </is>
      </c>
      <c r="D302" s="17" t="inlineStr">
        <is>
          <t>Macanal</t>
        </is>
      </c>
      <c r="E302" s="17" t="inlineStr">
        <is>
          <t>Boyacá</t>
        </is>
      </c>
      <c r="F302" s="17" t="n">
        <v>6</v>
      </c>
      <c r="G302" s="17" t="n">
        <v>1780</v>
      </c>
      <c r="H302" s="18" t="n">
        <v>-73.35036111000001</v>
      </c>
      <c r="I302" s="19" t="n">
        <v>4.93141667</v>
      </c>
      <c r="J302" s="20" t="n">
        <v>38.67931034482758</v>
      </c>
      <c r="K302" s="21" t="n">
        <v>52.15</v>
      </c>
      <c r="L302" s="21" t="n">
        <v>128.1035714285715</v>
      </c>
      <c r="M302" s="21" t="n">
        <v>241.8592592592593</v>
      </c>
      <c r="N302" s="21" t="n">
        <v>357.3629629629629</v>
      </c>
      <c r="O302" s="21" t="n">
        <v>376.7666666666667</v>
      </c>
      <c r="P302" s="21" t="n">
        <v>394.7862068965516</v>
      </c>
      <c r="Q302" s="21" t="n">
        <v>312.2259259259259</v>
      </c>
      <c r="R302" s="21" t="n">
        <v>222.7517261266708</v>
      </c>
      <c r="S302" s="21" t="n">
        <v>164.4692307692308</v>
      </c>
      <c r="T302" s="21" t="n">
        <v>118.7592592592593</v>
      </c>
      <c r="U302" s="21" t="n">
        <v>53.28461538461539</v>
      </c>
      <c r="V302" s="22" t="n">
        <v>2461.198735024541</v>
      </c>
      <c r="W302" s="23" t="n">
        <v>324</v>
      </c>
      <c r="X302" s="24" t="n">
        <v>0.9</v>
      </c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</row>
    <row r="303" ht="16.5" customFormat="1" customHeight="1" s="25">
      <c r="A303" s="16" t="n">
        <v>35070130</v>
      </c>
      <c r="B303" s="17" t="inlineStr">
        <is>
          <t>PM</t>
        </is>
      </c>
      <c r="C303" s="17" t="inlineStr">
        <is>
          <t>Quebrada Honda</t>
        </is>
      </c>
      <c r="D303" s="17" t="inlineStr">
        <is>
          <t>Macanal</t>
        </is>
      </c>
      <c r="E303" s="17" t="inlineStr">
        <is>
          <t>Boyacá</t>
        </is>
      </c>
      <c r="F303" s="17" t="n">
        <v>6</v>
      </c>
      <c r="G303" s="17" t="n">
        <v>1200</v>
      </c>
      <c r="H303" s="18" t="n">
        <v>-73.30797222000001</v>
      </c>
      <c r="I303" s="19" t="n">
        <v>4.95025</v>
      </c>
      <c r="J303" s="20" t="n">
        <v>31.48620689655172</v>
      </c>
      <c r="K303" s="21" t="n">
        <v>46.20714285714286</v>
      </c>
      <c r="L303" s="21" t="n">
        <v>114.6933333333333</v>
      </c>
      <c r="M303" s="21" t="n">
        <v>233.1689655172414</v>
      </c>
      <c r="N303" s="21" t="n">
        <v>362.8928571428571</v>
      </c>
      <c r="O303" s="21" t="n">
        <v>371.1392857142857</v>
      </c>
      <c r="P303" s="21" t="n">
        <v>380.1333333333333</v>
      </c>
      <c r="Q303" s="21" t="n">
        <v>309.6964285714286</v>
      </c>
      <c r="R303" s="21" t="n">
        <v>221.45</v>
      </c>
      <c r="S303" s="21" t="n">
        <v>162.6103448275862</v>
      </c>
      <c r="T303" s="21" t="n">
        <v>110.5821428571429</v>
      </c>
      <c r="U303" s="21" t="n">
        <v>55.75172413793104</v>
      </c>
      <c r="V303" s="22" t="n">
        <v>2399.811765188834</v>
      </c>
      <c r="W303" s="23" t="n">
        <v>341</v>
      </c>
      <c r="X303" s="24" t="n">
        <v>0.9472222222222222</v>
      </c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</row>
    <row r="304" ht="16.5" customFormat="1" customHeight="1" s="25">
      <c r="A304" s="16" t="n">
        <v>35085040</v>
      </c>
      <c r="B304" s="17" t="inlineStr">
        <is>
          <t>CO</t>
        </is>
      </c>
      <c r="C304" s="17" t="inlineStr">
        <is>
          <t>El Vivero</t>
        </is>
      </c>
      <c r="D304" s="17" t="inlineStr">
        <is>
          <t>Miraflores</t>
        </is>
      </c>
      <c r="E304" s="17" t="inlineStr">
        <is>
          <t>Boyacá</t>
        </is>
      </c>
      <c r="F304" s="17" t="n">
        <v>6</v>
      </c>
      <c r="G304" s="17" t="n">
        <v>1640</v>
      </c>
      <c r="H304" s="18" t="n">
        <v>-73.14477778</v>
      </c>
      <c r="I304" s="19" t="n">
        <v>5.19255556</v>
      </c>
      <c r="J304" s="20" t="n">
        <v>26.008</v>
      </c>
      <c r="K304" s="21" t="n">
        <v>29.35185185185186</v>
      </c>
      <c r="L304" s="21" t="n">
        <v>71.58750000000001</v>
      </c>
      <c r="M304" s="21" t="n">
        <v>156.4923076923077</v>
      </c>
      <c r="N304" s="21" t="n">
        <v>224.1103448275862</v>
      </c>
      <c r="O304" s="21" t="n">
        <v>247.2793103448276</v>
      </c>
      <c r="P304" s="21" t="n">
        <v>248.0733333333333</v>
      </c>
      <c r="Q304" s="21" t="n">
        <v>220.3499999999999</v>
      </c>
      <c r="R304" s="21" t="n">
        <v>149.6366666666667</v>
      </c>
      <c r="S304" s="21" t="n">
        <v>136.3222222222223</v>
      </c>
      <c r="T304" s="21" t="n">
        <v>108.5888888888889</v>
      </c>
      <c r="U304" s="21" t="n">
        <v>54.68333333333334</v>
      </c>
      <c r="V304" s="22" t="n">
        <v>1672.483759161018</v>
      </c>
      <c r="W304" s="23" t="n">
        <v>326</v>
      </c>
      <c r="X304" s="24" t="n">
        <v>0.9055555555555556</v>
      </c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</row>
    <row r="305" ht="16.5" customFormat="1" customHeight="1" s="25">
      <c r="A305" s="16" t="n">
        <v>24030560</v>
      </c>
      <c r="B305" s="17" t="inlineStr">
        <is>
          <t>PM</t>
        </is>
      </c>
      <c r="C305" s="17" t="inlineStr">
        <is>
          <t>Mongüa</t>
        </is>
      </c>
      <c r="D305" s="17" t="inlineStr">
        <is>
          <t>Mongua</t>
        </is>
      </c>
      <c r="E305" s="17" t="inlineStr">
        <is>
          <t>Boyacá</t>
        </is>
      </c>
      <c r="F305" s="17" t="n">
        <v>6</v>
      </c>
      <c r="G305" s="17" t="n">
        <v>2900</v>
      </c>
      <c r="H305" s="18" t="n">
        <v>-72.7945</v>
      </c>
      <c r="I305" s="19" t="n">
        <v>5.75838889</v>
      </c>
      <c r="J305" s="20" t="n">
        <v>27.24444444444444</v>
      </c>
      <c r="K305" s="21" t="n">
        <v>24.26153846153847</v>
      </c>
      <c r="L305" s="21" t="n">
        <v>69.57037037037037</v>
      </c>
      <c r="M305" s="21" t="n">
        <v>93.41785714285716</v>
      </c>
      <c r="N305" s="21" t="n">
        <v>89.82692307692308</v>
      </c>
      <c r="O305" s="21" t="n">
        <v>94.4875</v>
      </c>
      <c r="P305" s="21" t="n">
        <v>102.3856704235077</v>
      </c>
      <c r="Q305" s="21" t="n">
        <v>89.72307692307693</v>
      </c>
      <c r="R305" s="21" t="n">
        <v>62.07200000000001</v>
      </c>
      <c r="S305" s="21" t="n">
        <v>87.96666666666665</v>
      </c>
      <c r="T305" s="21" t="n">
        <v>85.46153846153844</v>
      </c>
      <c r="U305" s="21" t="n">
        <v>25.78518518518518</v>
      </c>
      <c r="V305" s="22" t="n">
        <v>852.2027711561085</v>
      </c>
      <c r="W305" s="23" t="n">
        <v>310</v>
      </c>
      <c r="X305" s="24" t="n">
        <v>0.8611111111111112</v>
      </c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</row>
    <row r="306" ht="16.5" customFormat="1" customHeight="1" s="25">
      <c r="A306" s="16" t="n">
        <v>24030190</v>
      </c>
      <c r="B306" s="17" t="inlineStr">
        <is>
          <t>PM</t>
        </is>
      </c>
      <c r="C306" s="17" t="inlineStr">
        <is>
          <t>Monguí</t>
        </is>
      </c>
      <c r="D306" s="17" t="inlineStr">
        <is>
          <t>Monguí</t>
        </is>
      </c>
      <c r="E306" s="17" t="inlineStr">
        <is>
          <t>Boyacá</t>
        </is>
      </c>
      <c r="F306" s="17" t="n">
        <v>6</v>
      </c>
      <c r="G306" s="17" t="n">
        <v>2970</v>
      </c>
      <c r="H306" s="18" t="n">
        <v>-72.84786111000001</v>
      </c>
      <c r="I306" s="19" t="n">
        <v>5.72455556</v>
      </c>
      <c r="J306" s="20" t="n">
        <v>24.87333333333333</v>
      </c>
      <c r="K306" s="21" t="n">
        <v>31.06666666666666</v>
      </c>
      <c r="L306" s="21" t="n">
        <v>63.38666666666665</v>
      </c>
      <c r="M306" s="21" t="n">
        <v>107.8733333333333</v>
      </c>
      <c r="N306" s="21" t="n">
        <v>91.44137931034481</v>
      </c>
      <c r="O306" s="21" t="n">
        <v>54.52222222222223</v>
      </c>
      <c r="P306" s="21" t="n">
        <v>62.67586206896552</v>
      </c>
      <c r="Q306" s="21" t="n">
        <v>48.52962962962962</v>
      </c>
      <c r="R306" s="21" t="n">
        <v>43.15714285714287</v>
      </c>
      <c r="S306" s="21" t="n">
        <v>88.95862068965516</v>
      </c>
      <c r="T306" s="21" t="n">
        <v>90.10344827586208</v>
      </c>
      <c r="U306" s="21" t="n">
        <v>29.85185185185184</v>
      </c>
      <c r="V306" s="22" t="n">
        <v>736.440156905674</v>
      </c>
      <c r="W306" s="23" t="n">
        <v>345</v>
      </c>
      <c r="X306" s="24" t="n">
        <v>0.9583333333333334</v>
      </c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</row>
    <row r="307" ht="16.5" customFormat="1" customHeight="1" s="25">
      <c r="A307" s="16" t="n">
        <v>24010750</v>
      </c>
      <c r="B307" s="17" t="inlineStr">
        <is>
          <t>PM</t>
        </is>
      </c>
      <c r="C307" s="17" t="inlineStr">
        <is>
          <t>Miravalles</t>
        </is>
      </c>
      <c r="D307" s="17" t="inlineStr">
        <is>
          <t>Moniquirá</t>
        </is>
      </c>
      <c r="E307" s="17" t="inlineStr">
        <is>
          <t>Boyacá</t>
        </is>
      </c>
      <c r="F307" s="17" t="n">
        <v>8</v>
      </c>
      <c r="G307" s="17" t="n">
        <v>1730</v>
      </c>
      <c r="H307" s="18" t="n">
        <v>-73.60916666999999</v>
      </c>
      <c r="I307" s="19" t="n">
        <v>5.92583333</v>
      </c>
      <c r="J307" s="20" t="n">
        <v>48.03214285714286</v>
      </c>
      <c r="K307" s="21" t="n">
        <v>75.39999999999999</v>
      </c>
      <c r="L307" s="21" t="n">
        <v>156.7428571428572</v>
      </c>
      <c r="M307" s="21" t="n">
        <v>231.0851851851852</v>
      </c>
      <c r="N307" s="21" t="n">
        <v>229.9178571428571</v>
      </c>
      <c r="O307" s="21" t="n">
        <v>168.3346153846153</v>
      </c>
      <c r="P307" s="21" t="n">
        <v>138.2083333333333</v>
      </c>
      <c r="Q307" s="21" t="n">
        <v>155.556</v>
      </c>
      <c r="R307" s="21" t="n">
        <v>181.2076923076923</v>
      </c>
      <c r="S307" s="21" t="n">
        <v>233.4423076923077</v>
      </c>
      <c r="T307" s="21" t="n">
        <v>160.9642857142857</v>
      </c>
      <c r="U307" s="21" t="n">
        <v>69.98461538461538</v>
      </c>
      <c r="V307" s="22" t="n">
        <v>1848.875892144892</v>
      </c>
      <c r="W307" s="23" t="n">
        <v>319</v>
      </c>
      <c r="X307" s="24" t="n">
        <v>0.8861111111111111</v>
      </c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</row>
    <row r="308" ht="16.5" customFormat="1" customHeight="1" s="25">
      <c r="A308" s="16" t="n">
        <v>24010710</v>
      </c>
      <c r="B308" s="17" t="inlineStr">
        <is>
          <t>PM</t>
        </is>
      </c>
      <c r="C308" s="17" t="inlineStr">
        <is>
          <t>Moniquirá</t>
        </is>
      </c>
      <c r="D308" s="17" t="inlineStr">
        <is>
          <t>Moniquirá</t>
        </is>
      </c>
      <c r="E308" s="17" t="inlineStr">
        <is>
          <t>Boyacá</t>
        </is>
      </c>
      <c r="F308" s="17" t="n">
        <v>6</v>
      </c>
      <c r="G308" s="17" t="n">
        <v>1764</v>
      </c>
      <c r="H308" s="18" t="n">
        <v>-73.57641667</v>
      </c>
      <c r="I308" s="19" t="n">
        <v>5.85216667</v>
      </c>
      <c r="J308" s="20" t="n">
        <v>74.19666666666667</v>
      </c>
      <c r="K308" s="21" t="n">
        <v>98.91379310344826</v>
      </c>
      <c r="L308" s="21" t="n">
        <v>209.8862068965517</v>
      </c>
      <c r="M308" s="21" t="n">
        <v>308.8241379310346</v>
      </c>
      <c r="N308" s="21" t="n">
        <v>281.7</v>
      </c>
      <c r="O308" s="21" t="n">
        <v>207.72</v>
      </c>
      <c r="P308" s="21" t="n">
        <v>172.5066666666667</v>
      </c>
      <c r="Q308" s="21" t="n">
        <v>174.74</v>
      </c>
      <c r="R308" s="21" t="n">
        <v>189.1933333333334</v>
      </c>
      <c r="S308" s="21" t="n">
        <v>233.6733333333333</v>
      </c>
      <c r="T308" s="21" t="n">
        <v>191.3133333333334</v>
      </c>
      <c r="U308" s="21" t="n">
        <v>120.8666666666666</v>
      </c>
      <c r="V308" s="22" t="n">
        <v>2263.534137931035</v>
      </c>
      <c r="W308" s="23" t="n">
        <v>357</v>
      </c>
      <c r="X308" s="24" t="n">
        <v>0.9916666666666667</v>
      </c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</row>
    <row r="309" ht="16.5" customFormat="1" customHeight="1" s="25">
      <c r="A309" s="16" t="n">
        <v>24010840</v>
      </c>
      <c r="B309" s="17" t="inlineStr">
        <is>
          <t>PM</t>
        </is>
      </c>
      <c r="C309" s="17" t="inlineStr">
        <is>
          <t>Panelas</t>
        </is>
      </c>
      <c r="D309" s="17" t="inlineStr">
        <is>
          <t>Motavita</t>
        </is>
      </c>
      <c r="E309" s="17" t="inlineStr">
        <is>
          <t>Boyacá</t>
        </is>
      </c>
      <c r="F309" s="17" t="n">
        <v>6</v>
      </c>
      <c r="G309" s="17" t="n">
        <v>3195</v>
      </c>
      <c r="H309" s="18" t="n">
        <v>-73.38647055999999</v>
      </c>
      <c r="I309" s="19" t="n">
        <v>5.63438111</v>
      </c>
      <c r="J309" s="20" t="n">
        <v>26.18275862068965</v>
      </c>
      <c r="K309" s="21" t="n">
        <v>36.16071428571428</v>
      </c>
      <c r="L309" s="21" t="n">
        <v>68.76785714285714</v>
      </c>
      <c r="M309" s="21" t="n">
        <v>92.98888888888889</v>
      </c>
      <c r="N309" s="21" t="n">
        <v>95.0230769230769</v>
      </c>
      <c r="O309" s="21" t="n">
        <v>59.61071428571428</v>
      </c>
      <c r="P309" s="21" t="n">
        <v>51.16785714285714</v>
      </c>
      <c r="Q309" s="21" t="n">
        <v>50.71851851851849</v>
      </c>
      <c r="R309" s="21" t="n">
        <v>43.68571428571429</v>
      </c>
      <c r="S309" s="21" t="n">
        <v>99.38214285714287</v>
      </c>
      <c r="T309" s="21" t="n">
        <v>92.05862068965517</v>
      </c>
      <c r="U309" s="21" t="n">
        <v>40.4923076923077</v>
      </c>
      <c r="V309" s="22" t="n">
        <v>756.2391713331368</v>
      </c>
      <c r="W309" s="23" t="n">
        <v>332</v>
      </c>
      <c r="X309" s="24" t="n">
        <v>0.9222222222222223</v>
      </c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</row>
    <row r="310" ht="16.5" customFormat="1" customHeight="1" s="25">
      <c r="A310" s="16" t="n">
        <v>23120050</v>
      </c>
      <c r="B310" s="17" t="inlineStr">
        <is>
          <t>PM</t>
        </is>
      </c>
      <c r="C310" s="17" t="inlineStr">
        <is>
          <t>Muzo</t>
        </is>
      </c>
      <c r="D310" s="17" t="inlineStr">
        <is>
          <t>Muzo</t>
        </is>
      </c>
      <c r="E310" s="17" t="inlineStr">
        <is>
          <t>Boyacá</t>
        </is>
      </c>
      <c r="F310" s="17" t="n">
        <v>6</v>
      </c>
      <c r="G310" s="17" t="n">
        <v>850</v>
      </c>
      <c r="H310" s="18" t="n">
        <v>-74.10122222000001</v>
      </c>
      <c r="I310" s="19" t="n">
        <v>5.53480556</v>
      </c>
      <c r="J310" s="20" t="n">
        <v>125.6035714285714</v>
      </c>
      <c r="K310" s="21" t="n">
        <v>155.1321428571428</v>
      </c>
      <c r="L310" s="21" t="n">
        <v>255.737037037037</v>
      </c>
      <c r="M310" s="21" t="n">
        <v>343.7206896551724</v>
      </c>
      <c r="N310" s="21" t="n">
        <v>294.1793103448276</v>
      </c>
      <c r="O310" s="21" t="n">
        <v>147.7142857142857</v>
      </c>
      <c r="P310" s="21" t="n">
        <v>115.9896551724138</v>
      </c>
      <c r="Q310" s="21" t="n">
        <v>119.7444444444444</v>
      </c>
      <c r="R310" s="21" t="n">
        <v>225.1533333333333</v>
      </c>
      <c r="S310" s="21" t="n">
        <v>332.1357142857142</v>
      </c>
      <c r="T310" s="21" t="n">
        <v>271.55</v>
      </c>
      <c r="U310" s="21" t="n">
        <v>175.0586206896552</v>
      </c>
      <c r="V310" s="22" t="n">
        <v>2561.718804962598</v>
      </c>
      <c r="W310" s="23" t="n">
        <v>342</v>
      </c>
      <c r="X310" s="24" t="n">
        <v>0.95</v>
      </c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</row>
    <row r="311" ht="16.5" customFormat="1" customHeight="1" s="25">
      <c r="A311" s="16" t="n">
        <v>24030790</v>
      </c>
      <c r="B311" s="17" t="inlineStr">
        <is>
          <t>PM</t>
        </is>
      </c>
      <c r="C311" s="17" t="inlineStr">
        <is>
          <t>Nobsa</t>
        </is>
      </c>
      <c r="D311" s="17" t="inlineStr">
        <is>
          <t>Nobsa</t>
        </is>
      </c>
      <c r="E311" s="17" t="inlineStr">
        <is>
          <t>Boyacá</t>
        </is>
      </c>
      <c r="F311" s="17" t="n">
        <v>6</v>
      </c>
      <c r="G311" s="17" t="n">
        <v>2500</v>
      </c>
      <c r="H311" s="18" t="n">
        <v>-72.94025000000001</v>
      </c>
      <c r="I311" s="19" t="n">
        <v>5.77341667</v>
      </c>
      <c r="J311" s="20" t="n">
        <v>33.58333333333334</v>
      </c>
      <c r="K311" s="21" t="n">
        <v>44.19333333333334</v>
      </c>
      <c r="L311" s="21" t="n">
        <v>87.31333333333332</v>
      </c>
      <c r="M311" s="21" t="n">
        <v>113.1133333333333</v>
      </c>
      <c r="N311" s="21" t="n">
        <v>102.5233333333333</v>
      </c>
      <c r="O311" s="21" t="n">
        <v>55.23448275862069</v>
      </c>
      <c r="P311" s="21" t="n">
        <v>51.72413793103448</v>
      </c>
      <c r="Q311" s="21" t="n">
        <v>43.32666666666666</v>
      </c>
      <c r="R311" s="21" t="n">
        <v>62.52666666666666</v>
      </c>
      <c r="S311" s="21" t="n">
        <v>108.92</v>
      </c>
      <c r="T311" s="21" t="n">
        <v>110.1433333333333</v>
      </c>
      <c r="U311" s="21" t="n">
        <v>43.69000000000001</v>
      </c>
      <c r="V311" s="22" t="n">
        <v>856.2919540229885</v>
      </c>
      <c r="W311" s="23" t="n">
        <v>358</v>
      </c>
      <c r="X311" s="24" t="n">
        <v>0.9944444444444445</v>
      </c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</row>
    <row r="312" ht="16.5" customFormat="1" customHeight="1" s="25">
      <c r="A312" s="16" t="n">
        <v>35075010</v>
      </c>
      <c r="B312" s="17" t="inlineStr">
        <is>
          <t>AM</t>
        </is>
      </c>
      <c r="C312" s="17" t="inlineStr">
        <is>
          <t>Nuevo Colón</t>
        </is>
      </c>
      <c r="D312" s="17" t="inlineStr">
        <is>
          <t>Nuevo Colón</t>
        </is>
      </c>
      <c r="E312" s="17" t="inlineStr">
        <is>
          <t>Boyacá</t>
        </is>
      </c>
      <c r="F312" s="17" t="n">
        <v>6</v>
      </c>
      <c r="G312" s="17" t="n">
        <v>2438</v>
      </c>
      <c r="H312" s="18" t="n">
        <v>-73.45377778</v>
      </c>
      <c r="I312" s="19" t="n">
        <v>5.35269444</v>
      </c>
      <c r="J312" s="20" t="n">
        <v>16.775</v>
      </c>
      <c r="K312" s="21" t="n">
        <v>25.60344827586208</v>
      </c>
      <c r="L312" s="21" t="n">
        <v>54.94285714285716</v>
      </c>
      <c r="M312" s="21" t="n">
        <v>94.52068965517243</v>
      </c>
      <c r="N312" s="21" t="n">
        <v>111.0230769230769</v>
      </c>
      <c r="O312" s="21" t="n">
        <v>119.7241379310345</v>
      </c>
      <c r="P312" s="21" t="n">
        <v>125.9071428571428</v>
      </c>
      <c r="Q312" s="21" t="n">
        <v>103.425</v>
      </c>
      <c r="R312" s="21" t="n">
        <v>75.20689655172416</v>
      </c>
      <c r="S312" s="21" t="n">
        <v>90.14285714285714</v>
      </c>
      <c r="T312" s="21" t="n">
        <v>82.15555555555555</v>
      </c>
      <c r="U312" s="21" t="n">
        <v>32.72857142857143</v>
      </c>
      <c r="V312" s="22" t="n">
        <v>932.1552334638541</v>
      </c>
      <c r="W312" s="23" t="n">
        <v>337</v>
      </c>
      <c r="X312" s="24" t="n">
        <v>0.9361111111111111</v>
      </c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</row>
    <row r="313" ht="16.5" customFormat="1" customHeight="1" s="25">
      <c r="A313" s="16" t="n">
        <v>24030450</v>
      </c>
      <c r="B313" s="17" t="inlineStr">
        <is>
          <t>PM</t>
        </is>
      </c>
      <c r="C313" s="17" t="inlineStr">
        <is>
          <t>El Encanto</t>
        </is>
      </c>
      <c r="D313" s="17" t="inlineStr">
        <is>
          <t>Oicatá</t>
        </is>
      </c>
      <c r="E313" s="17" t="inlineStr">
        <is>
          <t>Boyacá</t>
        </is>
      </c>
      <c r="F313" s="17" t="n">
        <v>6</v>
      </c>
      <c r="G313" s="17" t="n">
        <v>2645</v>
      </c>
      <c r="H313" s="18" t="n">
        <v>-73.32336111000001</v>
      </c>
      <c r="I313" s="19" t="n">
        <v>5.60633333</v>
      </c>
      <c r="J313" s="20" t="n">
        <v>21.46296296296297</v>
      </c>
      <c r="K313" s="21" t="n">
        <v>27.43333333333333</v>
      </c>
      <c r="L313" s="21" t="n">
        <v>64.08846153846154</v>
      </c>
      <c r="M313" s="21" t="n">
        <v>102.2407407407407</v>
      </c>
      <c r="N313" s="21" t="n">
        <v>88.10000000000001</v>
      </c>
      <c r="O313" s="21" t="n">
        <v>64.01785714285714</v>
      </c>
      <c r="P313" s="21" t="n">
        <v>53.34482758620691</v>
      </c>
      <c r="Q313" s="21" t="n">
        <v>45.60344827586206</v>
      </c>
      <c r="R313" s="21" t="n">
        <v>41.30714285714286</v>
      </c>
      <c r="S313" s="21" t="n">
        <v>89.71428571428571</v>
      </c>
      <c r="T313" s="21" t="n">
        <v>90.68571428571428</v>
      </c>
      <c r="U313" s="21" t="n">
        <v>37.19285714285714</v>
      </c>
      <c r="V313" s="22" t="n">
        <v>725.1916315804248</v>
      </c>
      <c r="W313" s="23" t="n">
        <v>329</v>
      </c>
      <c r="X313" s="24" t="n">
        <v>0.9138888888888889</v>
      </c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</row>
    <row r="314" ht="16.5" customFormat="1" customHeight="1" s="25">
      <c r="A314" s="16" t="n">
        <v>23125080</v>
      </c>
      <c r="B314" s="17" t="inlineStr">
        <is>
          <t>CO</t>
        </is>
      </c>
      <c r="C314" s="17" t="inlineStr">
        <is>
          <t>Otanche</t>
        </is>
      </c>
      <c r="D314" s="17" t="inlineStr">
        <is>
          <t>Otanche</t>
        </is>
      </c>
      <c r="E314" s="17" t="inlineStr">
        <is>
          <t>Boyacá</t>
        </is>
      </c>
      <c r="F314" s="17" t="n">
        <v>6</v>
      </c>
      <c r="G314" s="17" t="n">
        <v>1100</v>
      </c>
      <c r="H314" s="18" t="n">
        <v>-74.18461111000001</v>
      </c>
      <c r="I314" s="19" t="n">
        <v>5.66172222</v>
      </c>
      <c r="J314" s="20" t="n">
        <v>190.1206896551724</v>
      </c>
      <c r="K314" s="21" t="n">
        <v>206.8678571428571</v>
      </c>
      <c r="L314" s="21" t="n">
        <v>315.3642857142858</v>
      </c>
      <c r="M314" s="21" t="n">
        <v>385.7857142857143</v>
      </c>
      <c r="N314" s="21" t="n">
        <v>359.6107142857143</v>
      </c>
      <c r="O314" s="21" t="n">
        <v>208.825925925926</v>
      </c>
      <c r="P314" s="21" t="n">
        <v>180.5357142857143</v>
      </c>
      <c r="Q314" s="21" t="n">
        <v>194.0586206896552</v>
      </c>
      <c r="R314" s="21" t="n">
        <v>252.1928571428572</v>
      </c>
      <c r="S314" s="21" t="n">
        <v>448.1111111111111</v>
      </c>
      <c r="T314" s="21" t="n">
        <v>383.4517241379311</v>
      </c>
      <c r="U314" s="21" t="n">
        <v>235.5592592592593</v>
      </c>
      <c r="V314" s="22" t="n">
        <v>3360.484473636198</v>
      </c>
      <c r="W314" s="23" t="n">
        <v>336</v>
      </c>
      <c r="X314" s="24" t="n">
        <v>0.9333333333333333</v>
      </c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</row>
    <row r="315" ht="16.5" customFormat="1" customHeight="1" s="25">
      <c r="A315" s="16" t="n">
        <v>35070210</v>
      </c>
      <c r="B315" s="17" t="inlineStr">
        <is>
          <t>PM</t>
        </is>
      </c>
      <c r="C315" s="17" t="inlineStr">
        <is>
          <t>Pachavita</t>
        </is>
      </c>
      <c r="D315" s="17" t="inlineStr">
        <is>
          <t>Pachavita</t>
        </is>
      </c>
      <c r="E315" s="17" t="inlineStr">
        <is>
          <t>Boyacá</t>
        </is>
      </c>
      <c r="F315" s="17" t="n">
        <v>6</v>
      </c>
      <c r="G315" s="17" t="n">
        <v>2160</v>
      </c>
      <c r="H315" s="18" t="n">
        <v>-73.39563889</v>
      </c>
      <c r="I315" s="19" t="n">
        <v>5.13925</v>
      </c>
      <c r="J315" s="20" t="n">
        <v>21.80666666666667</v>
      </c>
      <c r="K315" s="21" t="n">
        <v>30.4</v>
      </c>
      <c r="L315" s="21" t="n">
        <v>90.72413793103452</v>
      </c>
      <c r="M315" s="21" t="n">
        <v>141.1172413793103</v>
      </c>
      <c r="N315" s="21" t="n">
        <v>176.5964285714286</v>
      </c>
      <c r="O315" s="21" t="n">
        <v>166.2793103448276</v>
      </c>
      <c r="P315" s="21" t="n">
        <v>193.1620689655173</v>
      </c>
      <c r="Q315" s="21" t="n">
        <v>164.9551724137932</v>
      </c>
      <c r="R315" s="21" t="n">
        <v>116.7</v>
      </c>
      <c r="S315" s="21" t="n">
        <v>116.1931034482759</v>
      </c>
      <c r="T315" s="21" t="n">
        <v>97.25666666666666</v>
      </c>
      <c r="U315" s="21" t="n">
        <v>40.94482758620688</v>
      </c>
      <c r="V315" s="22" t="n">
        <v>1356.135623973728</v>
      </c>
      <c r="W315" s="23" t="n">
        <v>347</v>
      </c>
      <c r="X315" s="24" t="n">
        <v>0.9638888888888889</v>
      </c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</row>
    <row r="316" ht="16.5" customFormat="1" customHeight="1" s="25">
      <c r="A316" s="16" t="n">
        <v>35080050</v>
      </c>
      <c r="B316" s="17" t="inlineStr">
        <is>
          <t>ME</t>
        </is>
      </c>
      <c r="C316" s="17" t="inlineStr">
        <is>
          <t>Paez</t>
        </is>
      </c>
      <c r="D316" s="17" t="inlineStr">
        <is>
          <t>Páez</t>
        </is>
      </c>
      <c r="E316" s="17" t="inlineStr">
        <is>
          <t>Boyacá</t>
        </is>
      </c>
      <c r="F316" s="17" t="n">
        <v>6</v>
      </c>
      <c r="G316" s="17" t="n">
        <v>1350</v>
      </c>
      <c r="H316" s="18" t="n">
        <v>-73.05322222000001</v>
      </c>
      <c r="I316" s="19" t="n">
        <v>5.09636111</v>
      </c>
      <c r="J316" s="20" t="n">
        <v>42.09642857142858</v>
      </c>
      <c r="K316" s="21" t="n">
        <v>63.94814814814814</v>
      </c>
      <c r="L316" s="21" t="n">
        <v>130.6241379310345</v>
      </c>
      <c r="M316" s="21" t="n">
        <v>302.4666666666667</v>
      </c>
      <c r="N316" s="21" t="n">
        <v>449.6321428571428</v>
      </c>
      <c r="O316" s="21" t="n">
        <v>496.6148148148147</v>
      </c>
      <c r="P316" s="21" t="n">
        <v>461.4888888888889</v>
      </c>
      <c r="Q316" s="21" t="n">
        <v>384.4703703703703</v>
      </c>
      <c r="R316" s="21" t="n">
        <v>312.5928571428572</v>
      </c>
      <c r="S316" s="21" t="n">
        <v>280.9416666666667</v>
      </c>
      <c r="T316" s="21" t="n">
        <v>241.8038461538462</v>
      </c>
      <c r="U316" s="21" t="n">
        <v>103.672</v>
      </c>
      <c r="V316" s="22" t="n">
        <v>3270.351968211865</v>
      </c>
      <c r="W316" s="23" t="n">
        <v>323</v>
      </c>
      <c r="X316" s="24" t="n">
        <v>0.8972222222222223</v>
      </c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</row>
    <row r="317" ht="16.5" customFormat="1" customHeight="1" s="25">
      <c r="A317" s="16" t="n">
        <v>24030510</v>
      </c>
      <c r="B317" s="17" t="inlineStr">
        <is>
          <t>PM</t>
        </is>
      </c>
      <c r="C317" s="17" t="inlineStr">
        <is>
          <t>El Cerezo</t>
        </is>
      </c>
      <c r="D317" s="17" t="inlineStr">
        <is>
          <t>Paipa</t>
        </is>
      </c>
      <c r="E317" s="17" t="inlineStr">
        <is>
          <t>Boyacá</t>
        </is>
      </c>
      <c r="F317" s="17" t="n">
        <v>6</v>
      </c>
      <c r="G317" s="17" t="n">
        <v>2900</v>
      </c>
      <c r="H317" s="18" t="n">
        <v>-73.07175000000001</v>
      </c>
      <c r="I317" s="19" t="n">
        <v>5.69930556</v>
      </c>
      <c r="J317" s="20" t="n">
        <v>31.9</v>
      </c>
      <c r="K317" s="21" t="n">
        <v>39.74666666666666</v>
      </c>
      <c r="L317" s="21" t="n">
        <v>95.10357142857141</v>
      </c>
      <c r="M317" s="21" t="n">
        <v>128.8</v>
      </c>
      <c r="N317" s="21" t="n">
        <v>101.248275862069</v>
      </c>
      <c r="O317" s="21" t="n">
        <v>59.12000000000002</v>
      </c>
      <c r="P317" s="21" t="n">
        <v>54.89666666666668</v>
      </c>
      <c r="Q317" s="21" t="n">
        <v>42.14482758620691</v>
      </c>
      <c r="R317" s="21" t="n">
        <v>63.78888888888888</v>
      </c>
      <c r="S317" s="21" t="n">
        <v>103.6533333333334</v>
      </c>
      <c r="T317" s="21" t="n">
        <v>119.7379310344827</v>
      </c>
      <c r="U317" s="21" t="n">
        <v>54.70689655172416</v>
      </c>
      <c r="V317" s="22" t="n">
        <v>894.8470580186097</v>
      </c>
      <c r="W317" s="23" t="n">
        <v>350</v>
      </c>
      <c r="X317" s="24" t="n">
        <v>0.9722222222222222</v>
      </c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</row>
    <row r="318" ht="16.5" customFormat="1" customHeight="1" s="25">
      <c r="A318" s="16" t="n">
        <v>24025030</v>
      </c>
      <c r="B318" s="17" t="inlineStr">
        <is>
          <t>CP</t>
        </is>
      </c>
      <c r="C318" s="17" t="inlineStr">
        <is>
          <t>La Sierra - AUT</t>
        </is>
      </c>
      <c r="D318" s="17" t="inlineStr">
        <is>
          <t>Paipa</t>
        </is>
      </c>
      <c r="E318" s="17" t="inlineStr">
        <is>
          <t>Boyacá</t>
        </is>
      </c>
      <c r="F318" s="17" t="n">
        <v>6</v>
      </c>
      <c r="G318" s="17" t="n">
        <v>2700</v>
      </c>
      <c r="H318" s="18" t="n">
        <v>-73.16389138999999</v>
      </c>
      <c r="I318" s="19" t="n">
        <v>5.96638889</v>
      </c>
      <c r="J318" s="20" t="n">
        <v>123.5666666666667</v>
      </c>
      <c r="K318" s="21" t="n">
        <v>131.5222222222222</v>
      </c>
      <c r="L318" s="21" t="n">
        <v>224.0111111111111</v>
      </c>
      <c r="M318" s="21" t="n">
        <v>253.5066666666667</v>
      </c>
      <c r="N318" s="21" t="n">
        <v>197.7482758620689</v>
      </c>
      <c r="O318" s="21" t="n">
        <v>84.71666666666667</v>
      </c>
      <c r="P318" s="21" t="n">
        <v>69.91379310344827</v>
      </c>
      <c r="Q318" s="21" t="n">
        <v>78.05714285714285</v>
      </c>
      <c r="R318" s="21" t="n">
        <v>129.98</v>
      </c>
      <c r="S318" s="21" t="n">
        <v>226.4666666666666</v>
      </c>
      <c r="T318" s="21" t="n">
        <v>228.6827586206897</v>
      </c>
      <c r="U318" s="21" t="n">
        <v>129.0137931034483</v>
      </c>
      <c r="V318" s="22" t="n">
        <v>1877.185763546798</v>
      </c>
      <c r="W318" s="23" t="n">
        <v>345</v>
      </c>
      <c r="X318" s="24" t="n">
        <v>0.9583333333333334</v>
      </c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</row>
    <row r="319" ht="16.5" customFormat="1" customHeight="1" s="25">
      <c r="A319" s="16" t="n">
        <v>24010870</v>
      </c>
      <c r="B319" s="17" t="inlineStr">
        <is>
          <t>PM</t>
        </is>
      </c>
      <c r="C319" s="17" t="inlineStr">
        <is>
          <t>Palermo</t>
        </is>
      </c>
      <c r="D319" s="17" t="inlineStr">
        <is>
          <t>Paipa</t>
        </is>
      </c>
      <c r="E319" s="17" t="inlineStr">
        <is>
          <t>Boyacá</t>
        </is>
      </c>
      <c r="F319" s="17" t="n">
        <v>6</v>
      </c>
      <c r="G319" s="17" t="n">
        <v>2200</v>
      </c>
      <c r="H319" s="18" t="n">
        <v>-73.19619444</v>
      </c>
      <c r="I319" s="19" t="n">
        <v>5.89952778</v>
      </c>
      <c r="J319" s="20" t="n">
        <v>89.88275862068966</v>
      </c>
      <c r="K319" s="21" t="n">
        <v>113.7241379310345</v>
      </c>
      <c r="L319" s="21" t="n">
        <v>179.7633333333333</v>
      </c>
      <c r="M319" s="21" t="n">
        <v>200.51</v>
      </c>
      <c r="N319" s="21" t="n">
        <v>149.78</v>
      </c>
      <c r="O319" s="21" t="n">
        <v>81.21724137931035</v>
      </c>
      <c r="P319" s="21" t="n">
        <v>54.15333333333334</v>
      </c>
      <c r="Q319" s="21" t="n">
        <v>62.68666666666667</v>
      </c>
      <c r="R319" s="21" t="n">
        <v>95.49999999999999</v>
      </c>
      <c r="S319" s="21" t="n">
        <v>192.6321428571428</v>
      </c>
      <c r="T319" s="21" t="n">
        <v>187.7928571428571</v>
      </c>
      <c r="U319" s="21" t="n">
        <v>117.5448275862069</v>
      </c>
      <c r="V319" s="22" t="n">
        <v>1525.187298850575</v>
      </c>
      <c r="W319" s="23" t="n">
        <v>350</v>
      </c>
      <c r="X319" s="24" t="n">
        <v>0.9722222222222222</v>
      </c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</row>
    <row r="320" ht="16.5" customFormat="1" customHeight="1" s="25">
      <c r="A320" s="16" t="n">
        <v>24035430</v>
      </c>
      <c r="B320" s="17" t="inlineStr">
        <is>
          <t>AM</t>
        </is>
      </c>
      <c r="C320" s="17" t="inlineStr">
        <is>
          <t xml:space="preserve">Tunguavita - AUT </t>
        </is>
      </c>
      <c r="D320" s="17" t="inlineStr">
        <is>
          <t>Paipa</t>
        </is>
      </c>
      <c r="E320" s="17" t="inlineStr">
        <is>
          <t>Boyacá</t>
        </is>
      </c>
      <c r="F320" s="17" t="n">
        <v>6</v>
      </c>
      <c r="G320" s="17" t="n">
        <v>2470</v>
      </c>
      <c r="H320" s="18" t="n">
        <v>-73.11636111</v>
      </c>
      <c r="I320" s="19" t="n">
        <v>5.74591667</v>
      </c>
      <c r="J320" s="20" t="n">
        <v>29.43928571428571</v>
      </c>
      <c r="K320" s="21" t="n">
        <v>45.39999999999999</v>
      </c>
      <c r="L320" s="21" t="n">
        <v>90.89999999999999</v>
      </c>
      <c r="M320" s="21" t="n">
        <v>144.7035714285714</v>
      </c>
      <c r="N320" s="21" t="n">
        <v>119.6551724137931</v>
      </c>
      <c r="O320" s="21" t="n">
        <v>73.8241379310345</v>
      </c>
      <c r="P320" s="21" t="n">
        <v>59.20666666666666</v>
      </c>
      <c r="Q320" s="21" t="n">
        <v>57.12413793103449</v>
      </c>
      <c r="R320" s="21" t="n">
        <v>74.04000000000001</v>
      </c>
      <c r="S320" s="21" t="n">
        <v>119.1344827586207</v>
      </c>
      <c r="T320" s="21" t="n">
        <v>115.2137931034483</v>
      </c>
      <c r="U320" s="21" t="n">
        <v>54.96896551724139</v>
      </c>
      <c r="V320" s="22" t="n">
        <v>983.6102134646961</v>
      </c>
      <c r="W320" s="23" t="n">
        <v>348</v>
      </c>
      <c r="X320" s="24" t="n">
        <v>0.9666666666666667</v>
      </c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</row>
    <row r="321" ht="16.5" customFormat="1" customHeight="1" s="25">
      <c r="A321" s="16" t="n">
        <v>35195050</v>
      </c>
      <c r="B321" s="17" t="inlineStr">
        <is>
          <t>CO</t>
        </is>
      </c>
      <c r="C321" s="17" t="inlineStr">
        <is>
          <t>Corinto</t>
        </is>
      </c>
      <c r="D321" s="17" t="inlineStr">
        <is>
          <t>Pajarito</t>
        </is>
      </c>
      <c r="E321" s="17" t="inlineStr">
        <is>
          <t>Boyacá</t>
        </is>
      </c>
      <c r="F321" s="17" t="n">
        <v>6</v>
      </c>
      <c r="G321" s="17" t="n">
        <v>1550</v>
      </c>
      <c r="H321" s="18" t="n">
        <v>-72.71722222000001</v>
      </c>
      <c r="I321" s="19" t="n">
        <v>5.407277779999999</v>
      </c>
      <c r="J321" s="20" t="n">
        <v>47.76785714285713</v>
      </c>
      <c r="K321" s="21" t="n">
        <v>57.9607142857143</v>
      </c>
      <c r="L321" s="21" t="n">
        <v>137.5192307692307</v>
      </c>
      <c r="M321" s="21" t="n">
        <v>276.2208333333332</v>
      </c>
      <c r="N321" s="21" t="n">
        <v>398.8448275862069</v>
      </c>
      <c r="O321" s="21" t="n">
        <v>411.8482758620691</v>
      </c>
      <c r="P321" s="21" t="n">
        <v>424.9647300481797</v>
      </c>
      <c r="Q321" s="21" t="n">
        <v>407.084</v>
      </c>
      <c r="R321" s="21" t="n">
        <v>330.4074074074074</v>
      </c>
      <c r="S321" s="21" t="n">
        <v>341.6296296296297</v>
      </c>
      <c r="T321" s="21" t="n">
        <v>270.1266666666667</v>
      </c>
      <c r="U321" s="21" t="n">
        <v>86.88666666666667</v>
      </c>
      <c r="V321" s="22" t="n">
        <v>3191.260839397961</v>
      </c>
      <c r="W321" s="23" t="n">
        <v>327</v>
      </c>
      <c r="X321" s="24" t="n">
        <v>0.9083333333333333</v>
      </c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</row>
    <row r="322" ht="16.5" customFormat="1" customHeight="1" s="25">
      <c r="A322" s="16" t="n">
        <v>35190050</v>
      </c>
      <c r="B322" s="17" t="inlineStr">
        <is>
          <t>PM</t>
        </is>
      </c>
      <c r="C322" s="17" t="inlineStr">
        <is>
          <t>Pajarito</t>
        </is>
      </c>
      <c r="D322" s="17" t="inlineStr">
        <is>
          <t>Pajarito</t>
        </is>
      </c>
      <c r="E322" s="17" t="inlineStr">
        <is>
          <t>Boyacá</t>
        </is>
      </c>
      <c r="F322" s="17" t="n">
        <v>6</v>
      </c>
      <c r="G322" s="17" t="n">
        <v>842</v>
      </c>
      <c r="H322" s="18" t="n">
        <v>-72.70194443999999</v>
      </c>
      <c r="I322" s="19" t="n">
        <v>5.30294444</v>
      </c>
      <c r="J322" s="20" t="n">
        <v>22.98620689655173</v>
      </c>
      <c r="K322" s="21" t="n">
        <v>38.48571428571429</v>
      </c>
      <c r="L322" s="21" t="n">
        <v>130.5931034482759</v>
      </c>
      <c r="M322" s="21" t="n">
        <v>329.21</v>
      </c>
      <c r="N322" s="21" t="n">
        <v>425.3678571428572</v>
      </c>
      <c r="O322" s="21" t="n">
        <v>469.8068965517242</v>
      </c>
      <c r="P322" s="21" t="n">
        <v>526.7222222222223</v>
      </c>
      <c r="Q322" s="21" t="n">
        <v>447.1689655172414</v>
      </c>
      <c r="R322" s="21" t="n">
        <v>365.4333333333333</v>
      </c>
      <c r="S322" s="21" t="n">
        <v>323.508</v>
      </c>
      <c r="T322" s="21" t="n">
        <v>189.3733333333334</v>
      </c>
      <c r="U322" s="21" t="n">
        <v>60.29583333333334</v>
      </c>
      <c r="V322" s="22" t="n">
        <v>3328.951466064586</v>
      </c>
      <c r="W322" s="23" t="n">
        <v>335</v>
      </c>
      <c r="X322" s="24" t="n">
        <v>0.9305555555555556</v>
      </c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</row>
    <row r="323" ht="16.5" customFormat="1" customHeight="1" s="25">
      <c r="A323" s="16" t="n">
        <v>23125090</v>
      </c>
      <c r="B323" s="17" t="inlineStr">
        <is>
          <t>ME</t>
        </is>
      </c>
      <c r="C323" s="17" t="inlineStr">
        <is>
          <t>Pauna</t>
        </is>
      </c>
      <c r="D323" s="17" t="inlineStr">
        <is>
          <t>Pauna</t>
        </is>
      </c>
      <c r="E323" s="17" t="inlineStr">
        <is>
          <t>Boyacá</t>
        </is>
      </c>
      <c r="F323" s="17" t="n">
        <v>6</v>
      </c>
      <c r="G323" s="17" t="n">
        <v>1225</v>
      </c>
      <c r="H323" s="18" t="n">
        <v>-73.98102777999999</v>
      </c>
      <c r="I323" s="19" t="n">
        <v>5.64947222</v>
      </c>
      <c r="J323" s="20" t="n">
        <v>126.0296296296296</v>
      </c>
      <c r="K323" s="21" t="n">
        <v>140.7703703703704</v>
      </c>
      <c r="L323" s="21" t="n">
        <v>247</v>
      </c>
      <c r="M323" s="21" t="n">
        <v>303.6</v>
      </c>
      <c r="N323" s="21" t="n">
        <v>227.6107142857143</v>
      </c>
      <c r="O323" s="21" t="n">
        <v>119.5962962962963</v>
      </c>
      <c r="P323" s="21" t="n">
        <v>93.89629629629631</v>
      </c>
      <c r="Q323" s="21" t="n">
        <v>106.8392857142857</v>
      </c>
      <c r="R323" s="21" t="n">
        <v>176.7884615384615</v>
      </c>
      <c r="S323" s="21" t="n">
        <v>299.9037037037037</v>
      </c>
      <c r="T323" s="21" t="n">
        <v>308.3392857142858</v>
      </c>
      <c r="U323" s="21" t="n">
        <v>172.1074074074074</v>
      </c>
      <c r="V323" s="22" t="n">
        <v>2322.481450956451</v>
      </c>
      <c r="W323" s="23" t="n">
        <v>324</v>
      </c>
      <c r="X323" s="24" t="n">
        <v>0.9</v>
      </c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</row>
    <row r="324" ht="16.5" customFormat="1" customHeight="1" s="25">
      <c r="A324" s="16" t="n">
        <v>23120120</v>
      </c>
      <c r="B324" s="17" t="inlineStr">
        <is>
          <t>PM</t>
        </is>
      </c>
      <c r="C324" s="17" t="inlineStr">
        <is>
          <t>Santa Rita</t>
        </is>
      </c>
      <c r="D324" s="17" t="inlineStr">
        <is>
          <t>Pauna</t>
        </is>
      </c>
      <c r="E324" s="17" t="inlineStr">
        <is>
          <t>Boyacá</t>
        </is>
      </c>
      <c r="F324" s="17" t="n">
        <v>6</v>
      </c>
      <c r="G324" s="17" t="n">
        <v>2800</v>
      </c>
      <c r="H324" s="18" t="n">
        <v>-73.91666667</v>
      </c>
      <c r="I324" s="19" t="n">
        <v>5.6</v>
      </c>
      <c r="J324" s="20" t="n">
        <v>47.21666666666665</v>
      </c>
      <c r="K324" s="21" t="n">
        <v>79.65882352941176</v>
      </c>
      <c r="L324" s="21" t="n">
        <v>115.7555555555555</v>
      </c>
      <c r="M324" s="21" t="n">
        <v>161.9444444444445</v>
      </c>
      <c r="N324" s="21" t="n">
        <v>148.8235294117647</v>
      </c>
      <c r="O324" s="21" t="n">
        <v>61.62352941176471</v>
      </c>
      <c r="P324" s="21" t="n">
        <v>52.85882352941176</v>
      </c>
      <c r="Q324" s="21" t="n">
        <v>41.09999999999999</v>
      </c>
      <c r="R324" s="21" t="n">
        <v>89.29411764705883</v>
      </c>
      <c r="S324" s="21" t="n">
        <v>173.3</v>
      </c>
      <c r="T324" s="21" t="n">
        <v>147.6235294117647</v>
      </c>
      <c r="U324" s="21" t="n">
        <v>84.80588235294117</v>
      </c>
      <c r="V324" s="22" t="n">
        <v>1204.004901960784</v>
      </c>
      <c r="W324" s="23" t="n">
        <v>207</v>
      </c>
      <c r="X324" s="24" t="n">
        <v>0.8625</v>
      </c>
      <c r="Y324" s="5" t="inlineStr">
        <is>
          <t>M20</t>
        </is>
      </c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</row>
    <row r="325" ht="16.5" customFormat="1" customHeight="1" s="25">
      <c r="A325" s="16" t="n">
        <v>24030120</v>
      </c>
      <c r="B325" s="17" t="inlineStr">
        <is>
          <t>PG</t>
        </is>
      </c>
      <c r="C325" s="17" t="inlineStr">
        <is>
          <t>Pesca</t>
        </is>
      </c>
      <c r="D325" s="17" t="inlineStr">
        <is>
          <t>Pesca</t>
        </is>
      </c>
      <c r="E325" s="17" t="inlineStr">
        <is>
          <t>Boyacá</t>
        </is>
      </c>
      <c r="F325" s="17" t="n">
        <v>6</v>
      </c>
      <c r="G325" s="17" t="n">
        <v>2678</v>
      </c>
      <c r="H325" s="18" t="n">
        <v>-73.07684778000001</v>
      </c>
      <c r="I325" s="19" t="n">
        <v>5.523033059999999</v>
      </c>
      <c r="J325" s="20" t="n">
        <v>11.104</v>
      </c>
      <c r="K325" s="21" t="n">
        <v>23.10714285714285</v>
      </c>
      <c r="L325" s="21" t="n">
        <v>56.04400000000003</v>
      </c>
      <c r="M325" s="21" t="n">
        <v>78.92916666666666</v>
      </c>
      <c r="N325" s="21" t="n">
        <v>96.27407407407408</v>
      </c>
      <c r="O325" s="21" t="n">
        <v>62.876</v>
      </c>
      <c r="P325" s="21" t="n">
        <v>63.71111111111112</v>
      </c>
      <c r="Q325" s="21" t="n">
        <v>48.5076923076923</v>
      </c>
      <c r="R325" s="21" t="n">
        <v>51.468</v>
      </c>
      <c r="S325" s="21" t="n">
        <v>87.568</v>
      </c>
      <c r="T325" s="21" t="n">
        <v>72.26000000000001</v>
      </c>
      <c r="U325" s="21" t="n">
        <v>23.62692307692307</v>
      </c>
      <c r="V325" s="22" t="n">
        <v>675.4761100936101</v>
      </c>
      <c r="W325" s="23" t="n">
        <v>308</v>
      </c>
      <c r="X325" s="24" t="n">
        <v>0.8555555555555555</v>
      </c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</row>
    <row r="326" ht="16.5" customFormat="1" customHeight="1" s="25">
      <c r="A326" s="16" t="n">
        <v>23110040</v>
      </c>
      <c r="B326" s="17" t="inlineStr">
        <is>
          <t>PM</t>
        </is>
      </c>
      <c r="C326" s="17" t="inlineStr">
        <is>
          <t>El Trique</t>
        </is>
      </c>
      <c r="D326" s="17" t="inlineStr">
        <is>
          <t>Puerto Boyacá</t>
        </is>
      </c>
      <c r="E326" s="17" t="inlineStr">
        <is>
          <t>Boyacá</t>
        </is>
      </c>
      <c r="F326" s="17" t="n">
        <v>10</v>
      </c>
      <c r="G326" s="17" t="n">
        <v>179</v>
      </c>
      <c r="H326" s="18" t="n">
        <v>-74.56834167</v>
      </c>
      <c r="I326" s="19" t="n">
        <v>5.88088889</v>
      </c>
      <c r="J326" s="20" t="n">
        <v>96.82758620689656</v>
      </c>
      <c r="K326" s="21" t="n">
        <v>140.9655172413793</v>
      </c>
      <c r="L326" s="21" t="n">
        <v>224.9571428571429</v>
      </c>
      <c r="M326" s="21" t="n">
        <v>315.551724137931</v>
      </c>
      <c r="N326" s="21" t="n">
        <v>308.6428571428572</v>
      </c>
      <c r="O326" s="21" t="n">
        <v>161.7586206896552</v>
      </c>
      <c r="P326" s="21" t="n">
        <v>155</v>
      </c>
      <c r="Q326" s="21" t="n">
        <v>204.5814814814815</v>
      </c>
      <c r="R326" s="21" t="n">
        <v>290.3333333333333</v>
      </c>
      <c r="S326" s="21" t="n">
        <v>348.4964285714286</v>
      </c>
      <c r="T326" s="21" t="n">
        <v>254.068</v>
      </c>
      <c r="U326" s="21" t="n">
        <v>144.8428571428572</v>
      </c>
      <c r="V326" s="22" t="n">
        <v>2646.025548804962</v>
      </c>
      <c r="W326" s="23" t="n">
        <v>335</v>
      </c>
      <c r="X326" s="24" t="n">
        <v>0.9305555555555556</v>
      </c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</row>
    <row r="327" ht="16.5" customFormat="1" customHeight="1" s="25">
      <c r="A327" s="16" t="n">
        <v>23115010</v>
      </c>
      <c r="B327" s="17" t="inlineStr">
        <is>
          <t>CO</t>
        </is>
      </c>
      <c r="C327" s="17" t="inlineStr">
        <is>
          <t>Puerto Boyacá</t>
        </is>
      </c>
      <c r="D327" s="17" t="inlineStr">
        <is>
          <t>Puerto Boyacá</t>
        </is>
      </c>
      <c r="E327" s="17" t="inlineStr">
        <is>
          <t>Boyacá</t>
        </is>
      </c>
      <c r="F327" s="17" t="n">
        <v>10</v>
      </c>
      <c r="G327" s="17" t="n">
        <v>350</v>
      </c>
      <c r="H327" s="18" t="n">
        <v>-74.56666666999999</v>
      </c>
      <c r="I327" s="19" t="n">
        <v>5.97833333</v>
      </c>
      <c r="J327" s="20" t="n">
        <v>55.50625</v>
      </c>
      <c r="K327" s="21" t="n">
        <v>94.47647058823529</v>
      </c>
      <c r="L327" s="21" t="n">
        <v>210.8058823529412</v>
      </c>
      <c r="M327" s="21" t="n">
        <v>289.3882352941177</v>
      </c>
      <c r="N327" s="21" t="n">
        <v>260.3722222222221</v>
      </c>
      <c r="O327" s="21" t="n">
        <v>167.565</v>
      </c>
      <c r="P327" s="21" t="n">
        <v>159.5111111111111</v>
      </c>
      <c r="Q327" s="21" t="n">
        <v>161.6736842105263</v>
      </c>
      <c r="R327" s="21" t="n">
        <v>265.6157894736842</v>
      </c>
      <c r="S327" s="21" t="n">
        <v>275.71875</v>
      </c>
      <c r="T327" s="21" t="n">
        <v>213.4823529411764</v>
      </c>
      <c r="U327" s="21" t="n">
        <v>118.08125</v>
      </c>
      <c r="V327" s="22" t="n">
        <v>2272.196998194015</v>
      </c>
      <c r="W327" s="23" t="n">
        <v>210</v>
      </c>
      <c r="X327" s="24" t="n">
        <v>0.875</v>
      </c>
      <c r="Y327" s="5" t="inlineStr">
        <is>
          <t>M20</t>
        </is>
      </c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</row>
    <row r="328" ht="16.5" customFormat="1" customHeight="1" s="25">
      <c r="A328" s="16" t="n">
        <v>23110030</v>
      </c>
      <c r="B328" s="17" t="inlineStr">
        <is>
          <t>PM</t>
        </is>
      </c>
      <c r="C328" s="17" t="inlineStr">
        <is>
          <t>Puerto Nino</t>
        </is>
      </c>
      <c r="D328" s="17" t="inlineStr">
        <is>
          <t>Puerto Boyacá</t>
        </is>
      </c>
      <c r="E328" s="17" t="inlineStr">
        <is>
          <t>Boyacá</t>
        </is>
      </c>
      <c r="F328" s="17" t="n">
        <v>10</v>
      </c>
      <c r="G328" s="17" t="n">
        <v>150</v>
      </c>
      <c r="H328" s="18" t="n">
        <v>-74.42177778</v>
      </c>
      <c r="I328" s="19" t="n">
        <v>5.93752778</v>
      </c>
      <c r="J328" s="20" t="n">
        <v>69.69655172413792</v>
      </c>
      <c r="K328" s="21" t="n">
        <v>105.648275862069</v>
      </c>
      <c r="L328" s="21" t="n">
        <v>212.6178571428572</v>
      </c>
      <c r="M328" s="21" t="n">
        <v>271.3428571428571</v>
      </c>
      <c r="N328" s="21" t="n">
        <v>255.5620689655173</v>
      </c>
      <c r="O328" s="21" t="n">
        <v>140.951724137931</v>
      </c>
      <c r="P328" s="21" t="n">
        <v>131.9689655172414</v>
      </c>
      <c r="Q328" s="21" t="n">
        <v>160.6777777777778</v>
      </c>
      <c r="R328" s="21" t="n">
        <v>268.6892857142858</v>
      </c>
      <c r="S328" s="21" t="n">
        <v>273.225</v>
      </c>
      <c r="T328" s="21" t="n">
        <v>219.103448275862</v>
      </c>
      <c r="U328" s="21" t="n">
        <v>128.0862068965517</v>
      </c>
      <c r="V328" s="22" t="n">
        <v>2237.570019157088</v>
      </c>
      <c r="W328" s="23" t="n">
        <v>342</v>
      </c>
      <c r="X328" s="24" t="n">
        <v>0.95</v>
      </c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</row>
    <row r="329" ht="16.5" customFormat="1" customHeight="1" s="25">
      <c r="A329" s="16" t="n">
        <v>23125140</v>
      </c>
      <c r="B329" s="17" t="inlineStr">
        <is>
          <t>CO</t>
        </is>
      </c>
      <c r="C329" s="17" t="inlineStr">
        <is>
          <t>Aeropuerto Furatena - AUT</t>
        </is>
      </c>
      <c r="D329" s="17" t="inlineStr">
        <is>
          <t>Quípama</t>
        </is>
      </c>
      <c r="E329" s="17" t="inlineStr">
        <is>
          <t>Boyacá</t>
        </is>
      </c>
      <c r="F329" s="17" t="n">
        <v>6</v>
      </c>
      <c r="G329" s="17" t="n">
        <v>1250</v>
      </c>
      <c r="H329" s="18" t="n">
        <v>-74.18241666999999</v>
      </c>
      <c r="I329" s="19" t="n">
        <v>5.52083333</v>
      </c>
      <c r="J329" s="20" t="n">
        <v>139.7824058891088</v>
      </c>
      <c r="K329" s="21" t="n">
        <v>179.22</v>
      </c>
      <c r="L329" s="21" t="n">
        <v>287.8</v>
      </c>
      <c r="M329" s="21" t="n">
        <v>381.8730769230769</v>
      </c>
      <c r="N329" s="21" t="n">
        <v>344.028</v>
      </c>
      <c r="O329" s="21" t="n">
        <v>228.623076923077</v>
      </c>
      <c r="P329" s="21" t="n">
        <v>197.2214285714286</v>
      </c>
      <c r="Q329" s="21" t="n">
        <v>169.212</v>
      </c>
      <c r="R329" s="21" t="n">
        <v>262.2518518518519</v>
      </c>
      <c r="S329" s="21" t="n">
        <v>361.3230769230769</v>
      </c>
      <c r="T329" s="21" t="n">
        <v>279.325</v>
      </c>
      <c r="U329" s="21" t="n">
        <v>165.6108396326663</v>
      </c>
      <c r="V329" s="22" t="n">
        <v>2996.270756714286</v>
      </c>
      <c r="W329" s="23" t="n">
        <v>311</v>
      </c>
      <c r="X329" s="24" t="n">
        <v>0.8638888888888889</v>
      </c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</row>
    <row r="330" ht="16.5" customFormat="1" customHeight="1" s="25">
      <c r="A330" s="16" t="n">
        <v>35070010</v>
      </c>
      <c r="B330" s="17" t="inlineStr">
        <is>
          <t>PG</t>
        </is>
      </c>
      <c r="C330" s="17" t="inlineStr">
        <is>
          <t>Ramiriquí</t>
        </is>
      </c>
      <c r="D330" s="17" t="inlineStr">
        <is>
          <t>Ramiriquí</t>
        </is>
      </c>
      <c r="E330" s="17" t="inlineStr">
        <is>
          <t>Boyacá</t>
        </is>
      </c>
      <c r="F330" s="17" t="n">
        <v>6</v>
      </c>
      <c r="G330" s="17" t="n">
        <v>2360</v>
      </c>
      <c r="H330" s="18" t="n">
        <v>-73.33297222</v>
      </c>
      <c r="I330" s="19" t="n">
        <v>5.39952778</v>
      </c>
      <c r="J330" s="20" t="n">
        <v>17.60344827586207</v>
      </c>
      <c r="K330" s="21" t="n">
        <v>33.38275862068966</v>
      </c>
      <c r="L330" s="21" t="n">
        <v>71.71666666666665</v>
      </c>
      <c r="M330" s="21" t="n">
        <v>107.3266666666667</v>
      </c>
      <c r="N330" s="21" t="n">
        <v>152.7344827586207</v>
      </c>
      <c r="O330" s="21" t="n">
        <v>139.0777777777778</v>
      </c>
      <c r="P330" s="21" t="n">
        <v>140.58</v>
      </c>
      <c r="Q330" s="21" t="n">
        <v>108.1925925925926</v>
      </c>
      <c r="R330" s="21" t="n">
        <v>83.65925925925927</v>
      </c>
      <c r="S330" s="21" t="n">
        <v>104.2321428571429</v>
      </c>
      <c r="T330" s="21" t="n">
        <v>103.1576923076923</v>
      </c>
      <c r="U330" s="21" t="n">
        <v>38.41785714285714</v>
      </c>
      <c r="V330" s="22" t="n">
        <v>1100.081344925828</v>
      </c>
      <c r="W330" s="23" t="n">
        <v>340</v>
      </c>
      <c r="X330" s="24" t="n">
        <v>0.9444444444444444</v>
      </c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</row>
    <row r="331" ht="16.5" customFormat="1" customHeight="1" s="25">
      <c r="A331" s="16" t="n">
        <v>35075030</v>
      </c>
      <c r="B331" s="17" t="inlineStr">
        <is>
          <t>CO</t>
        </is>
      </c>
      <c r="C331" s="17" t="inlineStr">
        <is>
          <t>Villa Luisa</t>
        </is>
      </c>
      <c r="D331" s="17" t="inlineStr">
        <is>
          <t>Ramiriquí</t>
        </is>
      </c>
      <c r="E331" s="17" t="inlineStr">
        <is>
          <t>Boyacá</t>
        </is>
      </c>
      <c r="F331" s="17" t="n">
        <v>6</v>
      </c>
      <c r="G331" s="17" t="n">
        <v>2200</v>
      </c>
      <c r="H331" s="18" t="n">
        <v>-73.34941667</v>
      </c>
      <c r="I331" s="19" t="n">
        <v>5.42222222</v>
      </c>
      <c r="J331" s="20" t="n">
        <v>29.20344827586208</v>
      </c>
      <c r="K331" s="21" t="n">
        <v>31.7037037037037</v>
      </c>
      <c r="L331" s="21" t="n">
        <v>66.45999999999999</v>
      </c>
      <c r="M331" s="21" t="n">
        <v>103.3185185185185</v>
      </c>
      <c r="N331" s="21" t="n">
        <v>128.3428571428571</v>
      </c>
      <c r="O331" s="21" t="n">
        <v>110.4642857142857</v>
      </c>
      <c r="P331" s="21" t="n">
        <v>112</v>
      </c>
      <c r="Q331" s="21" t="n">
        <v>88.10357142857141</v>
      </c>
      <c r="R331" s="21" t="n">
        <v>73.89666666666669</v>
      </c>
      <c r="S331" s="21" t="n">
        <v>101.5407407407408</v>
      </c>
      <c r="T331" s="21" t="n">
        <v>97.39999999999999</v>
      </c>
      <c r="U331" s="21" t="n">
        <v>40.21071428571428</v>
      </c>
      <c r="V331" s="22" t="n">
        <v>982.6445064769201</v>
      </c>
      <c r="W331" s="23" t="n">
        <v>336</v>
      </c>
      <c r="X331" s="24" t="n">
        <v>0.9333333333333333</v>
      </c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</row>
    <row r="332" ht="16.5" customFormat="1" customHeight="1" s="25">
      <c r="A332" s="16" t="n">
        <v>24010180</v>
      </c>
      <c r="B332" s="17" t="inlineStr">
        <is>
          <t>PM</t>
        </is>
      </c>
      <c r="C332" s="17" t="inlineStr">
        <is>
          <t>Ráquira</t>
        </is>
      </c>
      <c r="D332" s="17" t="inlineStr">
        <is>
          <t>Ráquira</t>
        </is>
      </c>
      <c r="E332" s="17" t="inlineStr">
        <is>
          <t>Boyacá</t>
        </is>
      </c>
      <c r="F332" s="17" t="n">
        <v>6</v>
      </c>
      <c r="G332" s="17" t="n">
        <v>2290</v>
      </c>
      <c r="H332" s="18" t="n">
        <v>-73.63136111</v>
      </c>
      <c r="I332" s="19" t="n">
        <v>5.53877778</v>
      </c>
      <c r="J332" s="20" t="n">
        <v>43.09333333333333</v>
      </c>
      <c r="K332" s="21" t="n">
        <v>66.21724137931037</v>
      </c>
      <c r="L332" s="21" t="n">
        <v>119.551724137931</v>
      </c>
      <c r="M332" s="21" t="n">
        <v>130.22</v>
      </c>
      <c r="N332" s="21" t="n">
        <v>98.16333333333336</v>
      </c>
      <c r="O332" s="21" t="n">
        <v>27.86896551724139</v>
      </c>
      <c r="P332" s="21" t="n">
        <v>27.16666666666667</v>
      </c>
      <c r="Q332" s="21" t="n">
        <v>27.78965517241379</v>
      </c>
      <c r="R332" s="21" t="n">
        <v>58.99999999999999</v>
      </c>
      <c r="S332" s="21" t="n">
        <v>134.83</v>
      </c>
      <c r="T332" s="21" t="n">
        <v>132.71</v>
      </c>
      <c r="U332" s="21" t="n">
        <v>73.51666666666668</v>
      </c>
      <c r="V332" s="22" t="n">
        <v>940.1275862068965</v>
      </c>
      <c r="W332" s="23" t="n">
        <v>356</v>
      </c>
      <c r="X332" s="24" t="n">
        <v>0.9888888888888889</v>
      </c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</row>
    <row r="333" ht="16.5" customFormat="1" customHeight="1" s="25">
      <c r="A333" s="16" t="n">
        <v>35085020</v>
      </c>
      <c r="B333" s="17" t="inlineStr">
        <is>
          <t>CO</t>
        </is>
      </c>
      <c r="C333" s="17" t="inlineStr">
        <is>
          <t>Rondón</t>
        </is>
      </c>
      <c r="D333" s="17" t="inlineStr">
        <is>
          <t>Rondón</t>
        </is>
      </c>
      <c r="E333" s="17" t="inlineStr">
        <is>
          <t>Boyacá</t>
        </is>
      </c>
      <c r="F333" s="17" t="n">
        <v>6</v>
      </c>
      <c r="G333" s="17" t="n">
        <v>2120</v>
      </c>
      <c r="H333" s="18" t="n">
        <v>-73.20361111</v>
      </c>
      <c r="I333" s="19" t="n">
        <v>5.35841667</v>
      </c>
      <c r="J333" s="20" t="n">
        <v>44.80370370370371</v>
      </c>
      <c r="K333" s="21" t="n">
        <v>58.6</v>
      </c>
      <c r="L333" s="21" t="n">
        <v>116.0807692307693</v>
      </c>
      <c r="M333" s="21" t="n">
        <v>199.3269230769231</v>
      </c>
      <c r="N333" s="21" t="n">
        <v>259.7857142857142</v>
      </c>
      <c r="O333" s="21" t="n">
        <v>262.7555555555556</v>
      </c>
      <c r="P333" s="21" t="n">
        <v>268.0125545243422</v>
      </c>
      <c r="Q333" s="21" t="n">
        <v>207.836</v>
      </c>
      <c r="R333" s="21" t="n">
        <v>164.1538461538461</v>
      </c>
      <c r="S333" s="21" t="n">
        <v>177.2</v>
      </c>
      <c r="T333" s="21" t="n">
        <v>210.1541666666667</v>
      </c>
      <c r="U333" s="21" t="n">
        <v>96.108</v>
      </c>
      <c r="V333" s="22" t="n">
        <v>2064.817233197521</v>
      </c>
      <c r="W333" s="23" t="n">
        <v>308</v>
      </c>
      <c r="X333" s="24" t="n">
        <v>0.8555555555555555</v>
      </c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</row>
    <row r="334" ht="16.5" customFormat="1" customHeight="1" s="25">
      <c r="A334" s="16" t="n">
        <v>24015360</v>
      </c>
      <c r="B334" s="17" t="inlineStr">
        <is>
          <t>CO</t>
        </is>
      </c>
      <c r="C334" s="17" t="inlineStr">
        <is>
          <t>La Granja Saboya</t>
        </is>
      </c>
      <c r="D334" s="17" t="inlineStr">
        <is>
          <t>Saboyá</t>
        </is>
      </c>
      <c r="E334" s="17" t="inlineStr">
        <is>
          <t>Boyacá</t>
        </is>
      </c>
      <c r="F334" s="17" t="n">
        <v>6</v>
      </c>
      <c r="G334" s="17" t="n">
        <v>2550</v>
      </c>
      <c r="H334" s="18" t="n">
        <v>-73.759</v>
      </c>
      <c r="I334" s="19" t="n">
        <v>5.69622222</v>
      </c>
      <c r="J334" s="20" t="n">
        <v>41.12413793103449</v>
      </c>
      <c r="K334" s="21" t="n">
        <v>78.06400000000001</v>
      </c>
      <c r="L334" s="21" t="n">
        <v>132.3586206896552</v>
      </c>
      <c r="M334" s="21" t="n">
        <v>181.8379310344827</v>
      </c>
      <c r="N334" s="21" t="n">
        <v>118.6965517241379</v>
      </c>
      <c r="O334" s="21" t="n">
        <v>54.8037037037037</v>
      </c>
      <c r="P334" s="21" t="n">
        <v>50.97333333333334</v>
      </c>
      <c r="Q334" s="21" t="n">
        <v>57.92068965517242</v>
      </c>
      <c r="R334" s="21" t="n">
        <v>97.652</v>
      </c>
      <c r="S334" s="21" t="n">
        <v>171.6692307692308</v>
      </c>
      <c r="T334" s="21" t="n">
        <v>156.8275862068965</v>
      </c>
      <c r="U334" s="21" t="n">
        <v>65.51481481481481</v>
      </c>
      <c r="V334" s="22" t="n">
        <v>1207.442599862462</v>
      </c>
      <c r="W334" s="23" t="n">
        <v>334</v>
      </c>
      <c r="X334" s="24" t="n">
        <v>0.9277777777777778</v>
      </c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</row>
    <row r="335" ht="16.5" customFormat="1" customHeight="1" s="25">
      <c r="A335" s="16" t="n">
        <v>35070310</v>
      </c>
      <c r="B335" s="17" t="inlineStr">
        <is>
          <t>PG</t>
        </is>
      </c>
      <c r="C335" s="17" t="inlineStr">
        <is>
          <t>Teatinos</t>
        </is>
      </c>
      <c r="D335" s="17" t="inlineStr">
        <is>
          <t>Samacá</t>
        </is>
      </c>
      <c r="E335" s="17" t="inlineStr">
        <is>
          <t>Boyacá</t>
        </is>
      </c>
      <c r="F335" s="17" t="n">
        <v>6</v>
      </c>
      <c r="G335" s="17" t="n">
        <v>3250</v>
      </c>
      <c r="H335" s="18" t="n">
        <v>-73.37577777999999</v>
      </c>
      <c r="I335" s="19" t="n">
        <v>5.42282222</v>
      </c>
      <c r="J335" s="20" t="n">
        <v>40.31000000000001</v>
      </c>
      <c r="K335" s="21" t="n">
        <v>52.01333333333334</v>
      </c>
      <c r="L335" s="21" t="n">
        <v>102.8206896551724</v>
      </c>
      <c r="M335" s="21" t="n">
        <v>128.8464285714286</v>
      </c>
      <c r="N335" s="21" t="n">
        <v>135.9275862068966</v>
      </c>
      <c r="O335" s="21" t="n">
        <v>156.4266666666667</v>
      </c>
      <c r="P335" s="21" t="n">
        <v>174.6857142857143</v>
      </c>
      <c r="Q335" s="21" t="n">
        <v>143.9037037037037</v>
      </c>
      <c r="R335" s="21" t="n">
        <v>93.64827586206899</v>
      </c>
      <c r="S335" s="21" t="n">
        <v>129.0428571428571</v>
      </c>
      <c r="T335" s="21" t="n">
        <v>124.6571428571429</v>
      </c>
      <c r="U335" s="21" t="n">
        <v>61.31428571428571</v>
      </c>
      <c r="V335" s="22" t="n">
        <v>1343.59668399927</v>
      </c>
      <c r="W335" s="23" t="n">
        <v>344</v>
      </c>
      <c r="X335" s="24" t="n">
        <v>0.9555555555555556</v>
      </c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</row>
    <row r="336" ht="16.5" customFormat="1" customHeight="1" s="25">
      <c r="A336" s="16" t="n">
        <v>24015220</v>
      </c>
      <c r="B336" s="17" t="inlineStr">
        <is>
          <t>CP</t>
        </is>
      </c>
      <c r="C336" s="17" t="inlineStr">
        <is>
          <t>Villa Carmen</t>
        </is>
      </c>
      <c r="D336" s="17" t="inlineStr">
        <is>
          <t>Samacá</t>
        </is>
      </c>
      <c r="E336" s="17" t="inlineStr">
        <is>
          <t>Boyacá</t>
        </is>
      </c>
      <c r="F336" s="17" t="n">
        <v>6</v>
      </c>
      <c r="G336" s="17" t="n">
        <v>2600</v>
      </c>
      <c r="H336" s="18" t="n">
        <v>-73.49577778</v>
      </c>
      <c r="I336" s="19" t="n">
        <v>5.509388889999999</v>
      </c>
      <c r="J336" s="20" t="n">
        <v>34.73103448275862</v>
      </c>
      <c r="K336" s="21" t="n">
        <v>47.81071428571427</v>
      </c>
      <c r="L336" s="21" t="n">
        <v>86.60689655172413</v>
      </c>
      <c r="M336" s="21" t="n">
        <v>83.66206896551724</v>
      </c>
      <c r="N336" s="21" t="n">
        <v>76.81034482758621</v>
      </c>
      <c r="O336" s="21" t="n">
        <v>38.5896551724138</v>
      </c>
      <c r="P336" s="21" t="n">
        <v>36.52413793103447</v>
      </c>
      <c r="Q336" s="21" t="n">
        <v>28.61666666666666</v>
      </c>
      <c r="R336" s="21" t="n">
        <v>41.50333333333333</v>
      </c>
      <c r="S336" s="21" t="n">
        <v>91.11999999999999</v>
      </c>
      <c r="T336" s="21" t="n">
        <v>96.05333333333333</v>
      </c>
      <c r="U336" s="21" t="n">
        <v>44.86551724137932</v>
      </c>
      <c r="V336" s="22" t="n">
        <v>706.8937027914614</v>
      </c>
      <c r="W336" s="23" t="n">
        <v>351</v>
      </c>
      <c r="X336" s="24" t="n">
        <v>0.975</v>
      </c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</row>
    <row r="337" ht="16.5" customFormat="1" customHeight="1" s="25">
      <c r="A337" s="16" t="n">
        <v>35080070</v>
      </c>
      <c r="B337" s="17" t="inlineStr">
        <is>
          <t>PM</t>
        </is>
      </c>
      <c r="C337" s="17" t="inlineStr">
        <is>
          <t>San Luis de Gaceno</t>
        </is>
      </c>
      <c r="D337" s="17" t="inlineStr">
        <is>
          <t>San Luis de Gaceno</t>
        </is>
      </c>
      <c r="E337" s="17" t="inlineStr">
        <is>
          <t>Boyacá</t>
        </is>
      </c>
      <c r="F337" s="17" t="n">
        <v>6</v>
      </c>
      <c r="G337" s="17" t="n">
        <v>400</v>
      </c>
      <c r="H337" s="18" t="n">
        <v>-73.16986111</v>
      </c>
      <c r="I337" s="19" t="n">
        <v>4.81977778</v>
      </c>
      <c r="J337" s="20" t="n">
        <v>36.04</v>
      </c>
      <c r="K337" s="21" t="n">
        <v>56.39666666666668</v>
      </c>
      <c r="L337" s="21" t="n">
        <v>154.6666666666666</v>
      </c>
      <c r="M337" s="21" t="n">
        <v>407.5033333333332</v>
      </c>
      <c r="N337" s="21" t="n">
        <v>579.3266666666666</v>
      </c>
      <c r="O337" s="21" t="n">
        <v>542.9300000000001</v>
      </c>
      <c r="P337" s="21" t="n">
        <v>541.1466666666666</v>
      </c>
      <c r="Q337" s="21" t="n">
        <v>453.4724137931035</v>
      </c>
      <c r="R337" s="21" t="n">
        <v>370.4448275862068</v>
      </c>
      <c r="S337" s="21" t="n">
        <v>334.4206896551724</v>
      </c>
      <c r="T337" s="21" t="n">
        <v>250.7233333333333</v>
      </c>
      <c r="U337" s="21" t="n">
        <v>104.0107142857143</v>
      </c>
      <c r="V337" s="22" t="n">
        <v>3831.08197865353</v>
      </c>
      <c r="W337" s="23" t="n">
        <v>355</v>
      </c>
      <c r="X337" s="24" t="n">
        <v>0.9861111111111112</v>
      </c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</row>
    <row r="338" ht="16.5" customFormat="1" customHeight="1" s="25">
      <c r="A338" s="16" t="n">
        <v>23120250</v>
      </c>
      <c r="B338" s="17" t="inlineStr">
        <is>
          <t>PM</t>
        </is>
      </c>
      <c r="C338" s="17" t="inlineStr">
        <is>
          <t>Borbur 2</t>
        </is>
      </c>
      <c r="D338" s="17" t="inlineStr">
        <is>
          <t>San Pablo de Borbur</t>
        </is>
      </c>
      <c r="E338" s="17" t="inlineStr">
        <is>
          <t>Boyacá</t>
        </is>
      </c>
      <c r="F338" s="17" t="n">
        <v>6</v>
      </c>
      <c r="G338" s="17" t="n">
        <v>681</v>
      </c>
      <c r="H338" s="18" t="n">
        <v>-74.06872222000001</v>
      </c>
      <c r="I338" s="19" t="n">
        <v>5.64963889</v>
      </c>
      <c r="J338" s="20" t="n">
        <v>87.42000000000002</v>
      </c>
      <c r="K338" s="21" t="n">
        <v>95.52666666666666</v>
      </c>
      <c r="L338" s="21" t="n">
        <v>207.0892857142857</v>
      </c>
      <c r="M338" s="21" t="n">
        <v>268.9866666666667</v>
      </c>
      <c r="N338" s="21" t="n">
        <v>268.8482758620689</v>
      </c>
      <c r="O338" s="21" t="n">
        <v>151.551724137931</v>
      </c>
      <c r="P338" s="21" t="n">
        <v>130.9366666666667</v>
      </c>
      <c r="Q338" s="21" t="n">
        <v>140.175</v>
      </c>
      <c r="R338" s="21" t="n">
        <v>210.1034482758621</v>
      </c>
      <c r="S338" s="21" t="n">
        <v>273.4724137931034</v>
      </c>
      <c r="T338" s="21" t="n">
        <v>240.4464285714286</v>
      </c>
      <c r="U338" s="21" t="n">
        <v>106.5965517241379</v>
      </c>
      <c r="V338" s="22" t="n">
        <v>2181.153128078818</v>
      </c>
      <c r="W338" s="23" t="n">
        <v>349</v>
      </c>
      <c r="X338" s="24" t="n">
        <v>0.9694444444444444</v>
      </c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</row>
    <row r="339" ht="16.5" customFormat="1" customHeight="1" s="25">
      <c r="A339" s="16" t="n">
        <v>35070170</v>
      </c>
      <c r="B339" s="17" t="inlineStr">
        <is>
          <t>PM</t>
        </is>
      </c>
      <c r="C339" s="17" t="inlineStr">
        <is>
          <t>Nazareth</t>
        </is>
      </c>
      <c r="D339" s="17" t="inlineStr">
        <is>
          <t xml:space="preserve">Santa María </t>
        </is>
      </c>
      <c r="E339" s="17" t="inlineStr">
        <is>
          <t>Boyacá</t>
        </is>
      </c>
      <c r="F339" s="17" t="n">
        <v>6</v>
      </c>
      <c r="G339" s="17" t="n">
        <v>400</v>
      </c>
      <c r="H339" s="18" t="n">
        <v>-73.2</v>
      </c>
      <c r="I339" s="19" t="n">
        <v>4.73333333</v>
      </c>
      <c r="J339" s="20" t="n">
        <v>34.83703703703704</v>
      </c>
      <c r="K339" s="21" t="n">
        <v>54.07777777777778</v>
      </c>
      <c r="L339" s="21" t="n">
        <v>124.1785714285714</v>
      </c>
      <c r="M339" s="21" t="n">
        <v>297.0068965517241</v>
      </c>
      <c r="N339" s="21" t="n">
        <v>481.2928571428571</v>
      </c>
      <c r="O339" s="21" t="n">
        <v>595.3535714285715</v>
      </c>
      <c r="P339" s="21" t="n">
        <v>535.873076923077</v>
      </c>
      <c r="Q339" s="21" t="n">
        <v>450.6730769230769</v>
      </c>
      <c r="R339" s="21" t="n">
        <v>368.8296296296296</v>
      </c>
      <c r="S339" s="21" t="n">
        <v>332.2666666666667</v>
      </c>
      <c r="T339" s="21" t="n">
        <v>280.9740740740741</v>
      </c>
      <c r="U339" s="21" t="n">
        <v>176.9074074074074</v>
      </c>
      <c r="V339" s="22" t="n">
        <v>3732.270642990471</v>
      </c>
      <c r="W339" s="23" t="n">
        <v>327</v>
      </c>
      <c r="X339" s="24" t="n">
        <v>0.9083333333333333</v>
      </c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</row>
    <row r="340" ht="16.5" customFormat="1" customHeight="1" s="25">
      <c r="A340" s="16" t="n">
        <v>35080080</v>
      </c>
      <c r="B340" s="17" t="inlineStr">
        <is>
          <t>PM</t>
        </is>
      </c>
      <c r="C340" s="17" t="inlineStr">
        <is>
          <t>Piedra Campana</t>
        </is>
      </c>
      <c r="D340" s="17" t="inlineStr">
        <is>
          <t xml:space="preserve">Santa María </t>
        </is>
      </c>
      <c r="E340" s="17" t="inlineStr">
        <is>
          <t>Boyacá</t>
        </is>
      </c>
      <c r="F340" s="17" t="n">
        <v>6</v>
      </c>
      <c r="G340" s="17" t="n">
        <v>450</v>
      </c>
      <c r="H340" s="18" t="n">
        <v>-73.23408332999999</v>
      </c>
      <c r="I340" s="19" t="n">
        <v>4.86038889</v>
      </c>
      <c r="J340" s="20" t="n">
        <v>58.83793103448276</v>
      </c>
      <c r="K340" s="21" t="n">
        <v>79.97586206896553</v>
      </c>
      <c r="L340" s="21" t="n">
        <v>186.5310344827586</v>
      </c>
      <c r="M340" s="21" t="n">
        <v>472.2066666666666</v>
      </c>
      <c r="N340" s="21" t="n">
        <v>607.6178571428572</v>
      </c>
      <c r="O340" s="21" t="n">
        <v>609.3766666666668</v>
      </c>
      <c r="P340" s="21" t="n">
        <v>586.196551724138</v>
      </c>
      <c r="Q340" s="21" t="n">
        <v>477.7172413793103</v>
      </c>
      <c r="R340" s="21" t="n">
        <v>423.2862068965517</v>
      </c>
      <c r="S340" s="21" t="n">
        <v>375.5428571428571</v>
      </c>
      <c r="T340" s="21" t="n">
        <v>314.4033333333333</v>
      </c>
      <c r="U340" s="21" t="n">
        <v>172.4966666666666</v>
      </c>
      <c r="V340" s="22" t="n">
        <v>4364.188875205255</v>
      </c>
      <c r="W340" s="23" t="n">
        <v>350</v>
      </c>
      <c r="X340" s="24" t="n">
        <v>0.9722222222222222</v>
      </c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</row>
    <row r="341" ht="16.5" customFormat="1" customHeight="1" s="25">
      <c r="A341" s="16" t="n">
        <v>35070180</v>
      </c>
      <c r="B341" s="17" t="inlineStr">
        <is>
          <t>PG</t>
        </is>
      </c>
      <c r="C341" s="17" t="inlineStr">
        <is>
          <t>Santa María</t>
        </is>
      </c>
      <c r="D341" s="17" t="inlineStr">
        <is>
          <t xml:space="preserve">Santa María </t>
        </is>
      </c>
      <c r="E341" s="17" t="inlineStr">
        <is>
          <t>Boyacá</t>
        </is>
      </c>
      <c r="F341" s="17" t="n">
        <v>6</v>
      </c>
      <c r="G341" s="17" t="n">
        <v>850</v>
      </c>
      <c r="H341" s="18" t="n">
        <v>-73.25675</v>
      </c>
      <c r="I341" s="19" t="n">
        <v>4.860777779999999</v>
      </c>
      <c r="J341" s="20" t="n">
        <v>59.97586206896552</v>
      </c>
      <c r="K341" s="21" t="n">
        <v>89.8206896551724</v>
      </c>
      <c r="L341" s="21" t="n">
        <v>215.9466666666667</v>
      </c>
      <c r="M341" s="21" t="n">
        <v>490.7033333333334</v>
      </c>
      <c r="N341" s="21" t="n">
        <v>647.5333333333333</v>
      </c>
      <c r="O341" s="21" t="n">
        <v>666.9275862068966</v>
      </c>
      <c r="P341" s="21" t="n">
        <v>646.4862068965518</v>
      </c>
      <c r="Q341" s="21" t="n">
        <v>543.1</v>
      </c>
      <c r="R341" s="21" t="n">
        <v>455.3400000000001</v>
      </c>
      <c r="S341" s="21" t="n">
        <v>415.2482758620689</v>
      </c>
      <c r="T341" s="21" t="n">
        <v>339.0413793103448</v>
      </c>
      <c r="U341" s="21" t="n">
        <v>203.2407407407407</v>
      </c>
      <c r="V341" s="22" t="n">
        <v>4773.364074074074</v>
      </c>
      <c r="W341" s="23" t="n">
        <v>349</v>
      </c>
      <c r="X341" s="24" t="n">
        <v>0.9694444444444444</v>
      </c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</row>
    <row r="342" ht="16.5" customFormat="1" customHeight="1" s="25">
      <c r="A342" s="16" t="n">
        <v>24030400</v>
      </c>
      <c r="B342" s="17" t="inlineStr">
        <is>
          <t>PM</t>
        </is>
      </c>
      <c r="C342" s="17" t="inlineStr">
        <is>
          <t>Santa Rosa de Viterbo</t>
        </is>
      </c>
      <c r="D342" s="17" t="inlineStr">
        <is>
          <t>Santa Rosa de Viterbo</t>
        </is>
      </c>
      <c r="E342" s="17" t="inlineStr">
        <is>
          <t>Boyacá</t>
        </is>
      </c>
      <c r="F342" s="17" t="n">
        <v>6</v>
      </c>
      <c r="G342" s="17" t="n">
        <v>2690</v>
      </c>
      <c r="H342" s="18" t="n">
        <v>-72.98577777999999</v>
      </c>
      <c r="I342" s="19" t="n">
        <v>5.86872222</v>
      </c>
      <c r="J342" s="20" t="n">
        <v>27.87666666666667</v>
      </c>
      <c r="K342" s="21" t="n">
        <v>44.66</v>
      </c>
      <c r="L342" s="21" t="n">
        <v>96.14333333333335</v>
      </c>
      <c r="M342" s="21" t="n">
        <v>133.6448275862069</v>
      </c>
      <c r="N342" s="21" t="n">
        <v>126.5</v>
      </c>
      <c r="O342" s="21" t="n">
        <v>57.46896551724139</v>
      </c>
      <c r="P342" s="21" t="n">
        <v>50.76000000000001</v>
      </c>
      <c r="Q342" s="21" t="n">
        <v>51.03333333333333</v>
      </c>
      <c r="R342" s="21" t="n">
        <v>71.94285714285715</v>
      </c>
      <c r="S342" s="21" t="n">
        <v>131.5413793103448</v>
      </c>
      <c r="T342" s="21" t="n">
        <v>118.1103448275862</v>
      </c>
      <c r="U342" s="21" t="n">
        <v>51.52666666666666</v>
      </c>
      <c r="V342" s="22" t="n">
        <v>961.2083743842364</v>
      </c>
      <c r="W342" s="23" t="n">
        <v>354</v>
      </c>
      <c r="X342" s="24" t="n">
        <v>0.9833333333333333</v>
      </c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</row>
    <row r="343" ht="16.5" customFormat="1" customHeight="1" s="25">
      <c r="A343" s="16" t="n">
        <v>24015090</v>
      </c>
      <c r="B343" s="17" t="inlineStr">
        <is>
          <t>CO</t>
        </is>
      </c>
      <c r="C343" s="17" t="inlineStr">
        <is>
          <t>Institución Agrícola Santa Sofía</t>
        </is>
      </c>
      <c r="D343" s="17" t="inlineStr">
        <is>
          <t>Santa Sofía</t>
        </is>
      </c>
      <c r="E343" s="17" t="inlineStr">
        <is>
          <t>Boyacá</t>
        </is>
      </c>
      <c r="F343" s="17" t="n">
        <v>6</v>
      </c>
      <c r="G343" s="17" t="n">
        <v>2300</v>
      </c>
      <c r="H343" s="18" t="n">
        <v>-73.60227777999999</v>
      </c>
      <c r="I343" s="19" t="n">
        <v>5.71066667</v>
      </c>
      <c r="J343" s="20" t="n">
        <v>47.856</v>
      </c>
      <c r="K343" s="21" t="n">
        <v>78.52592592592592</v>
      </c>
      <c r="L343" s="21" t="n">
        <v>113.7708333333333</v>
      </c>
      <c r="M343" s="21" t="n">
        <v>147.4458333333334</v>
      </c>
      <c r="N343" s="21" t="n">
        <v>121.373076923077</v>
      </c>
      <c r="O343" s="21" t="n">
        <v>63.03599999999999</v>
      </c>
      <c r="P343" s="21" t="n">
        <v>58.16296296296295</v>
      </c>
      <c r="Q343" s="21" t="n">
        <v>53.42068965517244</v>
      </c>
      <c r="R343" s="21" t="n">
        <v>72.73333333333333</v>
      </c>
      <c r="S343" s="21" t="n">
        <v>153.7807692307693</v>
      </c>
      <c r="T343" s="21" t="n">
        <v>138.0625</v>
      </c>
      <c r="U343" s="21" t="n">
        <v>84.86800000000001</v>
      </c>
      <c r="V343" s="22" t="n">
        <v>1133.035924697907</v>
      </c>
      <c r="W343" s="23" t="n">
        <v>309</v>
      </c>
      <c r="X343" s="24" t="n">
        <v>0.8583333333333333</v>
      </c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</row>
    <row r="344" ht="16.5" customFormat="1" customHeight="1" s="25">
      <c r="A344" s="16" t="n">
        <v>24010110</v>
      </c>
      <c r="B344" s="17" t="inlineStr">
        <is>
          <t>PM</t>
        </is>
      </c>
      <c r="C344" s="17" t="inlineStr">
        <is>
          <t>La Comoda</t>
        </is>
      </c>
      <c r="D344" s="17" t="inlineStr">
        <is>
          <t>Santana</t>
        </is>
      </c>
      <c r="E344" s="17" t="inlineStr">
        <is>
          <t>Boyacá</t>
        </is>
      </c>
      <c r="F344" s="17" t="n">
        <v>8</v>
      </c>
      <c r="G344" s="17" t="n">
        <v>1520</v>
      </c>
      <c r="H344" s="18" t="n">
        <v>-73.46916666999999</v>
      </c>
      <c r="I344" s="19" t="n">
        <v>6.07694444</v>
      </c>
      <c r="J344" s="20" t="n">
        <v>75.23666666666666</v>
      </c>
      <c r="K344" s="21" t="n">
        <v>103.6966666666667</v>
      </c>
      <c r="L344" s="21" t="n">
        <v>174.6866666666667</v>
      </c>
      <c r="M344" s="21" t="n">
        <v>282.3666666666667</v>
      </c>
      <c r="N344" s="21" t="n">
        <v>332.71</v>
      </c>
      <c r="O344" s="21" t="n">
        <v>218.6666666666667</v>
      </c>
      <c r="P344" s="21" t="n">
        <v>206.04</v>
      </c>
      <c r="Q344" s="21" t="n">
        <v>200.1655172413793</v>
      </c>
      <c r="R344" s="21" t="n">
        <v>253.6333333333333</v>
      </c>
      <c r="S344" s="21" t="n">
        <v>279.6965517241379</v>
      </c>
      <c r="T344" s="21" t="n">
        <v>228.0965517241379</v>
      </c>
      <c r="U344" s="21" t="n">
        <v>129.948275862069</v>
      </c>
      <c r="V344" s="22" t="n">
        <v>2484.943563218391</v>
      </c>
      <c r="W344" s="23" t="n">
        <v>356</v>
      </c>
      <c r="X344" s="24" t="n">
        <v>0.9888888888888889</v>
      </c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</row>
    <row r="345" ht="16.5" customFormat="1" customHeight="1" s="25">
      <c r="A345" s="16" t="n">
        <v>24030670</v>
      </c>
      <c r="B345" s="17" t="inlineStr">
        <is>
          <t>PM</t>
        </is>
      </c>
      <c r="C345" s="17" t="inlineStr">
        <is>
          <t>Santa Rosita</t>
        </is>
      </c>
      <c r="D345" s="17" t="inlineStr">
        <is>
          <t>Sativanorte</t>
        </is>
      </c>
      <c r="E345" s="17" t="inlineStr">
        <is>
          <t>Boyacá</t>
        </is>
      </c>
      <c r="F345" s="17" t="n">
        <v>6</v>
      </c>
      <c r="G345" s="17" t="n">
        <v>3240</v>
      </c>
      <c r="H345" s="18" t="n">
        <v>-72.771</v>
      </c>
      <c r="I345" s="19" t="n">
        <v>6.13963889</v>
      </c>
      <c r="J345" s="20" t="n">
        <v>32.09642857142857</v>
      </c>
      <c r="K345" s="21" t="n">
        <v>41.98620689655172</v>
      </c>
      <c r="L345" s="21" t="n">
        <v>80.06206896551727</v>
      </c>
      <c r="M345" s="21" t="n">
        <v>122.0296296296296</v>
      </c>
      <c r="N345" s="21" t="n">
        <v>95.25599999999999</v>
      </c>
      <c r="O345" s="21" t="n">
        <v>56.18846153846152</v>
      </c>
      <c r="P345" s="21" t="n">
        <v>54.00370370370371</v>
      </c>
      <c r="Q345" s="21" t="n">
        <v>51.37916666666668</v>
      </c>
      <c r="R345" s="21" t="n">
        <v>77.10769230769229</v>
      </c>
      <c r="S345" s="21" t="n">
        <v>101.6148148148148</v>
      </c>
      <c r="T345" s="21" t="n">
        <v>110.0148148148148</v>
      </c>
      <c r="U345" s="21" t="n">
        <v>35.81851851851852</v>
      </c>
      <c r="V345" s="22" t="n">
        <v>857.5575064277997</v>
      </c>
      <c r="W345" s="23" t="n">
        <v>322</v>
      </c>
      <c r="X345" s="24" t="n">
        <v>0.8944444444444445</v>
      </c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</row>
    <row r="346" ht="16.5" customFormat="1" customHeight="1" s="25">
      <c r="A346" s="16" t="n">
        <v>24035320</v>
      </c>
      <c r="B346" s="17" t="inlineStr">
        <is>
          <t>CO</t>
        </is>
      </c>
      <c r="C346" s="17" t="inlineStr">
        <is>
          <t>Sativanorte</t>
        </is>
      </c>
      <c r="D346" s="17" t="inlineStr">
        <is>
          <t>Sativanorte</t>
        </is>
      </c>
      <c r="E346" s="17" t="inlineStr">
        <is>
          <t>Boyacá</t>
        </is>
      </c>
      <c r="F346" s="17" t="n">
        <v>6</v>
      </c>
      <c r="G346" s="17" t="n">
        <v>2594</v>
      </c>
      <c r="H346" s="18" t="n">
        <v>-72.70483333</v>
      </c>
      <c r="I346" s="19" t="n">
        <v>6.116861109999999</v>
      </c>
      <c r="J346" s="20" t="n">
        <v>42.20333333333335</v>
      </c>
      <c r="K346" s="21" t="n">
        <v>46.75555555555557</v>
      </c>
      <c r="L346" s="21" t="n">
        <v>92.42758620689654</v>
      </c>
      <c r="M346" s="21" t="n">
        <v>139.9310344827586</v>
      </c>
      <c r="N346" s="21" t="n">
        <v>114.38</v>
      </c>
      <c r="O346" s="21" t="n">
        <v>39.70689655172413</v>
      </c>
      <c r="P346" s="21" t="n">
        <v>41.5103448275862</v>
      </c>
      <c r="Q346" s="21" t="n">
        <v>46.89333333333332</v>
      </c>
      <c r="R346" s="21" t="n">
        <v>67.65333333333334</v>
      </c>
      <c r="S346" s="21" t="n">
        <v>140.8966666666667</v>
      </c>
      <c r="T346" s="21" t="n">
        <v>159.86</v>
      </c>
      <c r="U346" s="21" t="n">
        <v>47.37142857142856</v>
      </c>
      <c r="V346" s="22" t="n">
        <v>979.5895128626161</v>
      </c>
      <c r="W346" s="23" t="n">
        <v>351</v>
      </c>
      <c r="X346" s="24" t="n">
        <v>0.975</v>
      </c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</row>
    <row r="347" ht="16.5" customFormat="1" customHeight="1" s="25">
      <c r="A347" s="16" t="n">
        <v>24037550</v>
      </c>
      <c r="B347" s="17" t="inlineStr">
        <is>
          <t>LM</t>
        </is>
      </c>
      <c r="C347" s="17" t="inlineStr">
        <is>
          <t>Siachoque</t>
        </is>
      </c>
      <c r="D347" s="17" t="inlineStr">
        <is>
          <t>Siachoque</t>
        </is>
      </c>
      <c r="E347" s="17" t="inlineStr">
        <is>
          <t>Boyacá</t>
        </is>
      </c>
      <c r="F347" s="17" t="n">
        <v>6</v>
      </c>
      <c r="G347" s="17" t="n">
        <v>2720</v>
      </c>
      <c r="H347" s="18" t="n">
        <v>-73.25105306</v>
      </c>
      <c r="I347" s="19" t="n">
        <v>5.506096390000001</v>
      </c>
      <c r="J347" s="20" t="n">
        <v>15.86</v>
      </c>
      <c r="K347" s="21" t="n">
        <v>22.79655172413793</v>
      </c>
      <c r="L347" s="21" t="n">
        <v>56.89310344827587</v>
      </c>
      <c r="M347" s="21" t="n">
        <v>86.47666666666666</v>
      </c>
      <c r="N347" s="21" t="n">
        <v>89.54285714285716</v>
      </c>
      <c r="O347" s="21" t="n">
        <v>66.84999999999999</v>
      </c>
      <c r="P347" s="21" t="n">
        <v>60.15714285714285</v>
      </c>
      <c r="Q347" s="21" t="n">
        <v>38.87037037037037</v>
      </c>
      <c r="R347" s="21" t="n">
        <v>53.925</v>
      </c>
      <c r="S347" s="21" t="n">
        <v>85.20344827586207</v>
      </c>
      <c r="T347" s="21" t="n">
        <v>86.80714285714284</v>
      </c>
      <c r="U347" s="21" t="n">
        <v>25.22333333333333</v>
      </c>
      <c r="V347" s="22" t="n">
        <v>688.6056166757892</v>
      </c>
      <c r="W347" s="23" t="n">
        <v>346</v>
      </c>
      <c r="X347" s="24" t="n">
        <v>0.9611111111111111</v>
      </c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</row>
    <row r="348" ht="16.5" customFormat="1" customHeight="1" s="25">
      <c r="A348" s="16" t="n">
        <v>24030690</v>
      </c>
      <c r="B348" s="17" t="inlineStr">
        <is>
          <t>PM</t>
        </is>
      </c>
      <c r="C348" s="17" t="inlineStr">
        <is>
          <t>Curital</t>
        </is>
      </c>
      <c r="D348" s="17" t="inlineStr">
        <is>
          <t>Socha</t>
        </is>
      </c>
      <c r="E348" s="17" t="inlineStr">
        <is>
          <t>Boyacá</t>
        </is>
      </c>
      <c r="F348" s="17" t="n">
        <v>6</v>
      </c>
      <c r="G348" s="17" t="n">
        <v>352</v>
      </c>
      <c r="H348" s="18" t="n">
        <v>-72.64405556000001</v>
      </c>
      <c r="I348" s="19" t="n">
        <v>5.98858333</v>
      </c>
      <c r="J348" s="20" t="n">
        <v>35.21379310344827</v>
      </c>
      <c r="K348" s="21" t="n">
        <v>38.21111111111112</v>
      </c>
      <c r="L348" s="21" t="n">
        <v>79.03214285714286</v>
      </c>
      <c r="M348" s="21" t="n">
        <v>132.0148148148148</v>
      </c>
      <c r="N348" s="21" t="n">
        <v>110.3214285714285</v>
      </c>
      <c r="O348" s="21" t="n">
        <v>62.28620689655173</v>
      </c>
      <c r="P348" s="21" t="n">
        <v>66.63214285714285</v>
      </c>
      <c r="Q348" s="21" t="n">
        <v>69.46428571428571</v>
      </c>
      <c r="R348" s="21" t="n">
        <v>70.38571428571426</v>
      </c>
      <c r="S348" s="21" t="n">
        <v>115.5933333333333</v>
      </c>
      <c r="T348" s="21" t="n">
        <v>125.6965517241379</v>
      </c>
      <c r="U348" s="21" t="n">
        <v>46.89</v>
      </c>
      <c r="V348" s="22" t="n">
        <v>951.7415252691113</v>
      </c>
      <c r="W348" s="23" t="n">
        <v>341</v>
      </c>
      <c r="X348" s="24" t="n">
        <v>0.9472222222222222</v>
      </c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</row>
    <row r="349" ht="16.5" customFormat="1" customHeight="1" s="25">
      <c r="A349" s="16" t="n">
        <v>24030570</v>
      </c>
      <c r="B349" s="17" t="inlineStr">
        <is>
          <t>PM</t>
        </is>
      </c>
      <c r="C349" s="17" t="inlineStr">
        <is>
          <t>Aposentos</t>
        </is>
      </c>
      <c r="D349" s="17" t="inlineStr">
        <is>
          <t>Socotá</t>
        </is>
      </c>
      <c r="E349" s="17" t="inlineStr">
        <is>
          <t>Boyacá</t>
        </is>
      </c>
      <c r="F349" s="17" t="n">
        <v>6</v>
      </c>
      <c r="G349" s="17" t="n">
        <v>2328</v>
      </c>
      <c r="H349" s="18" t="n">
        <v>-72.63533332999999</v>
      </c>
      <c r="I349" s="19" t="n">
        <v>6.06208333</v>
      </c>
      <c r="J349" s="20" t="n">
        <v>31.47333333333334</v>
      </c>
      <c r="K349" s="21" t="n">
        <v>36.60357142857143</v>
      </c>
      <c r="L349" s="21" t="n">
        <v>68.18666666666665</v>
      </c>
      <c r="M349" s="21" t="n">
        <v>97.33448275862068</v>
      </c>
      <c r="N349" s="21" t="n">
        <v>95.74000000000001</v>
      </c>
      <c r="O349" s="21" t="n">
        <v>38.04642857142858</v>
      </c>
      <c r="P349" s="21" t="n">
        <v>34.62758620689655</v>
      </c>
      <c r="Q349" s="21" t="n">
        <v>42.2</v>
      </c>
      <c r="R349" s="21" t="n">
        <v>52.21999999999999</v>
      </c>
      <c r="S349" s="21" t="n">
        <v>106.9633333333333</v>
      </c>
      <c r="T349" s="21" t="n">
        <v>113.5666666666667</v>
      </c>
      <c r="U349" s="21" t="n">
        <v>41.63103448275862</v>
      </c>
      <c r="V349" s="22" t="n">
        <v>758.593103448276</v>
      </c>
      <c r="W349" s="23" t="n">
        <v>353</v>
      </c>
      <c r="X349" s="24" t="n">
        <v>0.9805555555555555</v>
      </c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</row>
    <row r="350" ht="16.5" customFormat="1" customHeight="1" s="25">
      <c r="A350" s="16" t="n">
        <v>35235010</v>
      </c>
      <c r="B350" s="17" t="inlineStr">
        <is>
          <t>CO</t>
        </is>
      </c>
      <c r="C350" s="17" t="inlineStr">
        <is>
          <t>El Cardón</t>
        </is>
      </c>
      <c r="D350" s="17" t="inlineStr">
        <is>
          <t>Socotá</t>
        </is>
      </c>
      <c r="E350" s="17" t="inlineStr">
        <is>
          <t>Boyacá</t>
        </is>
      </c>
      <c r="F350" s="17" t="n">
        <v>6</v>
      </c>
      <c r="G350" s="17" t="n">
        <v>3590</v>
      </c>
      <c r="H350" s="18" t="n">
        <v>-72.52927778</v>
      </c>
      <c r="I350" s="19" t="n">
        <v>6.011666669999999</v>
      </c>
      <c r="J350" s="20" t="n">
        <v>36.99862940708797</v>
      </c>
      <c r="K350" s="21" t="n">
        <v>55.44482758620691</v>
      </c>
      <c r="L350" s="21" t="n">
        <v>92.55925925925925</v>
      </c>
      <c r="M350" s="21" t="n">
        <v>206.2777777777777</v>
      </c>
      <c r="N350" s="21" t="n">
        <v>298.8607142857143</v>
      </c>
      <c r="O350" s="21" t="n">
        <v>398.8370370370371</v>
      </c>
      <c r="P350" s="21" t="n">
        <v>445.2291666666666</v>
      </c>
      <c r="Q350" s="21" t="n">
        <v>375.0846153846154</v>
      </c>
      <c r="R350" s="21" t="n">
        <v>247.5925925925926</v>
      </c>
      <c r="S350" s="21" t="n">
        <v>184.7037037037037</v>
      </c>
      <c r="T350" s="21" t="n">
        <v>124.9814814814815</v>
      </c>
      <c r="U350" s="21" t="n">
        <v>61.51923076923076</v>
      </c>
      <c r="V350" s="22" t="n">
        <v>2520.833884805155</v>
      </c>
      <c r="W350" s="23" t="n">
        <v>319</v>
      </c>
      <c r="X350" s="24" t="n">
        <v>0.8861111111111111</v>
      </c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</row>
    <row r="351" ht="16.5" customFormat="1" customHeight="1" s="25">
      <c r="A351" s="16" t="n">
        <v>24035340</v>
      </c>
      <c r="B351" s="17" t="inlineStr">
        <is>
          <t>CP</t>
        </is>
      </c>
      <c r="C351" s="17" t="inlineStr">
        <is>
          <t>Aeropuerto Alberto Lleras Camargo</t>
        </is>
      </c>
      <c r="D351" s="17" t="inlineStr">
        <is>
          <t>Sogamoso</t>
        </is>
      </c>
      <c r="E351" s="17" t="inlineStr">
        <is>
          <t>Boyacá</t>
        </is>
      </c>
      <c r="F351" s="17" t="n">
        <v>6</v>
      </c>
      <c r="G351" s="17" t="n">
        <v>2500</v>
      </c>
      <c r="H351" s="18" t="n">
        <v>-72.96791666999999</v>
      </c>
      <c r="I351" s="19" t="n">
        <v>5.67694444</v>
      </c>
      <c r="J351" s="20" t="n">
        <v>26.17407407407408</v>
      </c>
      <c r="K351" s="21" t="n">
        <v>26.71071428571428</v>
      </c>
      <c r="L351" s="21" t="n">
        <v>73.68214285714284</v>
      </c>
      <c r="M351" s="21" t="n">
        <v>107.192</v>
      </c>
      <c r="N351" s="21" t="n">
        <v>94.43846153846158</v>
      </c>
      <c r="O351" s="21" t="n">
        <v>57.92592592592593</v>
      </c>
      <c r="P351" s="21" t="n">
        <v>57.36538461538461</v>
      </c>
      <c r="Q351" s="21" t="n">
        <v>44.96923076923077</v>
      </c>
      <c r="R351" s="21" t="n">
        <v>56.68076923076923</v>
      </c>
      <c r="S351" s="21" t="n">
        <v>96.62400000000004</v>
      </c>
      <c r="T351" s="21" t="n">
        <v>99.13103448275862</v>
      </c>
      <c r="U351" s="21" t="n">
        <v>26.65185185185186</v>
      </c>
      <c r="V351" s="22" t="n">
        <v>767.5455896313138</v>
      </c>
      <c r="W351" s="23" t="n">
        <v>320</v>
      </c>
      <c r="X351" s="24" t="n">
        <v>0.8888888888888888</v>
      </c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</row>
    <row r="352" ht="16.5" customFormat="1" customHeight="1" s="25">
      <c r="A352" s="16" t="n">
        <v>35190010</v>
      </c>
      <c r="B352" s="17" t="inlineStr">
        <is>
          <t>PG</t>
        </is>
      </c>
      <c r="C352" s="17" t="inlineStr">
        <is>
          <t>Las Cintas</t>
        </is>
      </c>
      <c r="D352" s="17" t="inlineStr">
        <is>
          <t>Sogamoso</t>
        </is>
      </c>
      <c r="E352" s="17" t="inlineStr">
        <is>
          <t>Boyacá</t>
        </is>
      </c>
      <c r="F352" s="17" t="n">
        <v>6</v>
      </c>
      <c r="G352" s="17" t="n">
        <v>3400</v>
      </c>
      <c r="H352" s="18" t="n">
        <v>-72.86766666999999</v>
      </c>
      <c r="I352" s="19" t="n">
        <v>5.61413889</v>
      </c>
      <c r="J352" s="20" t="n">
        <v>26.16206896551724</v>
      </c>
      <c r="K352" s="21" t="n">
        <v>36.88620689655173</v>
      </c>
      <c r="L352" s="21" t="n">
        <v>65.70666666666666</v>
      </c>
      <c r="M352" s="21" t="n">
        <v>118.751724137931</v>
      </c>
      <c r="N352" s="21" t="n">
        <v>123.7068965517242</v>
      </c>
      <c r="O352" s="21" t="n">
        <v>164.6379310344828</v>
      </c>
      <c r="P352" s="21" t="n">
        <v>188.1551724137931</v>
      </c>
      <c r="Q352" s="21" t="n">
        <v>152.8586206896552</v>
      </c>
      <c r="R352" s="21" t="n">
        <v>94.60357142857143</v>
      </c>
      <c r="S352" s="21" t="n">
        <v>104.6571428571428</v>
      </c>
      <c r="T352" s="21" t="n">
        <v>97.54827586206895</v>
      </c>
      <c r="U352" s="21" t="n">
        <v>39.80344827586207</v>
      </c>
      <c r="V352" s="22" t="n">
        <v>1213.477725779967</v>
      </c>
      <c r="W352" s="23" t="n">
        <v>347</v>
      </c>
      <c r="X352" s="24" t="n">
        <v>0.9638888888888889</v>
      </c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</row>
    <row r="353" ht="16.5" customFormat="1" customHeight="1" s="25">
      <c r="A353" s="16" t="n">
        <v>35070100</v>
      </c>
      <c r="B353" s="17" t="inlineStr">
        <is>
          <t>PM</t>
        </is>
      </c>
      <c r="C353" s="17" t="inlineStr">
        <is>
          <t>Somondoco</t>
        </is>
      </c>
      <c r="D353" s="17" t="inlineStr">
        <is>
          <t>Somondoco</t>
        </is>
      </c>
      <c r="E353" s="17" t="inlineStr">
        <is>
          <t>Boyacá</t>
        </is>
      </c>
      <c r="F353" s="17" t="n">
        <v>6</v>
      </c>
      <c r="G353" s="17" t="n">
        <v>1600</v>
      </c>
      <c r="H353" s="18" t="n">
        <v>-73.43305556000001</v>
      </c>
      <c r="I353" s="19" t="n">
        <v>4.983472219999999</v>
      </c>
      <c r="J353" s="20" t="n">
        <v>16</v>
      </c>
      <c r="K353" s="21" t="n">
        <v>26.36153846153846</v>
      </c>
      <c r="L353" s="21" t="n">
        <v>57.45714285714286</v>
      </c>
      <c r="M353" s="21" t="n">
        <v>121.5862068965517</v>
      </c>
      <c r="N353" s="21" t="n">
        <v>182.8107142857143</v>
      </c>
      <c r="O353" s="21" t="n">
        <v>185.3214285714286</v>
      </c>
      <c r="P353" s="21" t="n">
        <v>187.66</v>
      </c>
      <c r="Q353" s="21" t="n">
        <v>149.24</v>
      </c>
      <c r="R353" s="21" t="n">
        <v>109.75</v>
      </c>
      <c r="S353" s="21" t="n">
        <v>91.38518518518519</v>
      </c>
      <c r="T353" s="21" t="n">
        <v>70.57142857142857</v>
      </c>
      <c r="U353" s="21" t="n">
        <v>21.48148148148148</v>
      </c>
      <c r="V353" s="22" t="n">
        <v>1219.625126310471</v>
      </c>
      <c r="W353" s="23" t="n">
        <v>333</v>
      </c>
      <c r="X353" s="24" t="n">
        <v>0.925</v>
      </c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</row>
    <row r="354" ht="16.5" customFormat="1" customHeight="1" s="25">
      <c r="A354" s="16" t="n">
        <v>24030420</v>
      </c>
      <c r="B354" s="17" t="inlineStr">
        <is>
          <t>PM</t>
        </is>
      </c>
      <c r="C354" s="17" t="inlineStr">
        <is>
          <t xml:space="preserve">La Finca Pila </t>
        </is>
      </c>
      <c r="D354" s="17" t="inlineStr">
        <is>
          <t>Soracá</t>
        </is>
      </c>
      <c r="E354" s="17" t="inlineStr">
        <is>
          <t>Boyacá</t>
        </is>
      </c>
      <c r="F354" s="17" t="n">
        <v>6</v>
      </c>
      <c r="G354" s="17" t="n">
        <v>2873</v>
      </c>
      <c r="H354" s="18" t="n">
        <v>-73.31072222</v>
      </c>
      <c r="I354" s="19" t="n">
        <v>5.51891667</v>
      </c>
      <c r="J354" s="20" t="n">
        <v>16.05555555555556</v>
      </c>
      <c r="K354" s="21" t="n">
        <v>22.93846153846153</v>
      </c>
      <c r="L354" s="21" t="n">
        <v>54.68571428571428</v>
      </c>
      <c r="M354" s="21" t="n">
        <v>87.21428571428574</v>
      </c>
      <c r="N354" s="21" t="n">
        <v>101.7821428571429</v>
      </c>
      <c r="O354" s="21" t="n">
        <v>80.48518518518516</v>
      </c>
      <c r="P354" s="21" t="n">
        <v>82.0655172413793</v>
      </c>
      <c r="Q354" s="21" t="n">
        <v>47.8962962962963</v>
      </c>
      <c r="R354" s="21" t="n">
        <v>46.0925925925926</v>
      </c>
      <c r="S354" s="21" t="n">
        <v>81.76153846153845</v>
      </c>
      <c r="T354" s="21" t="n">
        <v>89.67777777777776</v>
      </c>
      <c r="U354" s="21" t="n">
        <v>28.012</v>
      </c>
      <c r="V354" s="22" t="n">
        <v>738.6670675059297</v>
      </c>
      <c r="W354" s="23" t="n">
        <v>325</v>
      </c>
      <c r="X354" s="24" t="n">
        <v>0.9027777777777778</v>
      </c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</row>
    <row r="355" ht="16.5" customFormat="1" customHeight="1" s="25">
      <c r="A355" s="16" t="n">
        <v>24030380</v>
      </c>
      <c r="B355" s="17" t="inlineStr">
        <is>
          <t>PM</t>
        </is>
      </c>
      <c r="C355" s="17" t="inlineStr">
        <is>
          <t>Sotaquirá</t>
        </is>
      </c>
      <c r="D355" s="17" t="inlineStr">
        <is>
          <t>Sotaquirá</t>
        </is>
      </c>
      <c r="E355" s="17" t="inlineStr">
        <is>
          <t>Boyacá</t>
        </is>
      </c>
      <c r="F355" s="17" t="n">
        <v>6</v>
      </c>
      <c r="G355" s="17" t="n">
        <v>2860</v>
      </c>
      <c r="H355" s="18" t="n">
        <v>-73.23492306</v>
      </c>
      <c r="I355" s="19" t="n">
        <v>5.74966111</v>
      </c>
      <c r="J355" s="20" t="n">
        <v>32.59333333333334</v>
      </c>
      <c r="K355" s="21" t="n">
        <v>50.97241379310346</v>
      </c>
      <c r="L355" s="21" t="n">
        <v>110.2111111111111</v>
      </c>
      <c r="M355" s="21" t="n">
        <v>137.6896551724138</v>
      </c>
      <c r="N355" s="21" t="n">
        <v>126.29</v>
      </c>
      <c r="O355" s="21" t="n">
        <v>82.47037037037036</v>
      </c>
      <c r="P355" s="21" t="n">
        <v>77.98888888888889</v>
      </c>
      <c r="Q355" s="21" t="n">
        <v>72.59310344827585</v>
      </c>
      <c r="R355" s="21" t="n">
        <v>81.6689655172414</v>
      </c>
      <c r="S355" s="21" t="n">
        <v>142.97</v>
      </c>
      <c r="T355" s="21" t="n">
        <v>118.6928571428572</v>
      </c>
      <c r="U355" s="21" t="n">
        <v>63.50714285714286</v>
      </c>
      <c r="V355" s="22" t="n">
        <v>1097.647841634738</v>
      </c>
      <c r="W355" s="23" t="n">
        <v>343</v>
      </c>
      <c r="X355" s="24" t="n">
        <v>0.9527777777777777</v>
      </c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</row>
    <row r="356" ht="16.5" customFormat="1" customHeight="1" s="25">
      <c r="A356" s="16" t="n">
        <v>35075020</v>
      </c>
      <c r="B356" s="17" t="inlineStr">
        <is>
          <t>CP</t>
        </is>
      </c>
      <c r="C356" s="17" t="inlineStr">
        <is>
          <t>Sutatenza</t>
        </is>
      </c>
      <c r="D356" s="17" t="inlineStr">
        <is>
          <t>Sutatenza</t>
        </is>
      </c>
      <c r="E356" s="17" t="inlineStr">
        <is>
          <t>Boyacá</t>
        </is>
      </c>
      <c r="F356" s="17" t="n">
        <v>6</v>
      </c>
      <c r="G356" s="17" t="n">
        <v>1930</v>
      </c>
      <c r="H356" s="18" t="n">
        <v>-73.44916667</v>
      </c>
      <c r="I356" s="19" t="n">
        <v>5.02227778</v>
      </c>
      <c r="J356" s="20" t="n">
        <v>20.38620689655173</v>
      </c>
      <c r="K356" s="21" t="n">
        <v>26.54074074074075</v>
      </c>
      <c r="L356" s="21" t="n">
        <v>61.14444444444445</v>
      </c>
      <c r="M356" s="21" t="n">
        <v>123.3392857142857</v>
      </c>
      <c r="N356" s="21" t="n">
        <v>170.72</v>
      </c>
      <c r="O356" s="21" t="n">
        <v>185.1814814814815</v>
      </c>
      <c r="P356" s="21" t="n">
        <v>186.8296296296296</v>
      </c>
      <c r="Q356" s="21" t="n">
        <v>152.5571428571429</v>
      </c>
      <c r="R356" s="21" t="n">
        <v>108.4310344827586</v>
      </c>
      <c r="S356" s="21" t="n">
        <v>98.44285714285714</v>
      </c>
      <c r="T356" s="21" t="n">
        <v>81.64999999999999</v>
      </c>
      <c r="U356" s="21" t="n">
        <v>22.83461538461538</v>
      </c>
      <c r="V356" s="22" t="n">
        <v>1238.057438774508</v>
      </c>
      <c r="W356" s="23" t="n">
        <v>334</v>
      </c>
      <c r="X356" s="24" t="n">
        <v>0.9277777777777778</v>
      </c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</row>
    <row r="357" ht="16.5" customFormat="1" customHeight="1" s="25">
      <c r="A357" s="16" t="n">
        <v>24030160</v>
      </c>
      <c r="B357" s="17" t="inlineStr">
        <is>
          <t>PM</t>
        </is>
      </c>
      <c r="C357" s="17" t="inlineStr">
        <is>
          <t>Tasco</t>
        </is>
      </c>
      <c r="D357" s="17" t="inlineStr">
        <is>
          <t>Tasco</t>
        </is>
      </c>
      <c r="E357" s="17" t="inlineStr">
        <is>
          <t>Boyacá</t>
        </is>
      </c>
      <c r="F357" s="17" t="n">
        <v>6</v>
      </c>
      <c r="G357" s="17" t="n">
        <v>2486</v>
      </c>
      <c r="H357" s="18" t="n">
        <v>-72.78479139</v>
      </c>
      <c r="I357" s="19" t="n">
        <v>5.860357220000001</v>
      </c>
      <c r="J357" s="20" t="n">
        <v>28.44827586206897</v>
      </c>
      <c r="K357" s="21" t="n">
        <v>41.11481481481481</v>
      </c>
      <c r="L357" s="21" t="n">
        <v>79.54285714285713</v>
      </c>
      <c r="M357" s="21" t="n">
        <v>114.4172413793104</v>
      </c>
      <c r="N357" s="21" t="n">
        <v>88.89655172413795</v>
      </c>
      <c r="O357" s="21" t="n">
        <v>43.47</v>
      </c>
      <c r="P357" s="21" t="n">
        <v>40.46666666666667</v>
      </c>
      <c r="Q357" s="21" t="n">
        <v>37.6925925925926</v>
      </c>
      <c r="R357" s="21" t="n">
        <v>52.28214285714286</v>
      </c>
      <c r="S357" s="21" t="n">
        <v>78.65714285714286</v>
      </c>
      <c r="T357" s="21" t="n">
        <v>91.43214285714285</v>
      </c>
      <c r="U357" s="21" t="n">
        <v>35.12068965517241</v>
      </c>
      <c r="V357" s="22" t="n">
        <v>731.5411184090494</v>
      </c>
      <c r="W357" s="23" t="n">
        <v>342</v>
      </c>
      <c r="X357" s="24" t="n">
        <v>0.95</v>
      </c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</row>
    <row r="358" ht="16.5" customFormat="1" customHeight="1" s="25">
      <c r="A358" s="16" t="n">
        <v>35070550</v>
      </c>
      <c r="B358" s="17" t="inlineStr">
        <is>
          <t>PG</t>
        </is>
      </c>
      <c r="C358" s="17" t="inlineStr">
        <is>
          <t>Valle Grande</t>
        </is>
      </c>
      <c r="D358" s="17" t="inlineStr">
        <is>
          <t>Tenza</t>
        </is>
      </c>
      <c r="E358" s="17" t="inlineStr">
        <is>
          <t>Boyacá</t>
        </is>
      </c>
      <c r="F358" s="17" t="n">
        <v>6</v>
      </c>
      <c r="G358" s="17" t="n">
        <v>1830</v>
      </c>
      <c r="H358" s="18" t="n">
        <v>-73.42691667</v>
      </c>
      <c r="I358" s="19" t="n">
        <v>5.05661111</v>
      </c>
      <c r="J358" s="20" t="n">
        <v>16.47037037037037</v>
      </c>
      <c r="K358" s="21" t="n">
        <v>22.16538461538462</v>
      </c>
      <c r="L358" s="21" t="n">
        <v>59.7551724137931</v>
      </c>
      <c r="M358" s="21" t="n">
        <v>115.675</v>
      </c>
      <c r="N358" s="21" t="n">
        <v>184.4310344827587</v>
      </c>
      <c r="O358" s="21" t="n">
        <v>184.9793103448276</v>
      </c>
      <c r="P358" s="21" t="n">
        <v>197.2137931034483</v>
      </c>
      <c r="Q358" s="21" t="n">
        <v>166.8071428571429</v>
      </c>
      <c r="R358" s="21" t="n">
        <v>107.8678571428571</v>
      </c>
      <c r="S358" s="21" t="n">
        <v>94.90000000000001</v>
      </c>
      <c r="T358" s="21" t="n">
        <v>85.94137931034483</v>
      </c>
      <c r="U358" s="21" t="n">
        <v>27.06923076923077</v>
      </c>
      <c r="V358" s="22" t="n">
        <v>1263.275675410158</v>
      </c>
      <c r="W358" s="23" t="n">
        <v>336</v>
      </c>
      <c r="X358" s="24" t="n">
        <v>0.9333333333333333</v>
      </c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</row>
    <row r="359" ht="16.5" customFormat="1" customHeight="1" s="25">
      <c r="A359" s="16" t="n">
        <v>35070040</v>
      </c>
      <c r="B359" s="17" t="inlineStr">
        <is>
          <t>PM</t>
        </is>
      </c>
      <c r="C359" s="17" t="inlineStr">
        <is>
          <t>Tibaná</t>
        </is>
      </c>
      <c r="D359" s="17" t="inlineStr">
        <is>
          <t>Tibaná</t>
        </is>
      </c>
      <c r="E359" s="17" t="inlineStr">
        <is>
          <t>Boyacá</t>
        </is>
      </c>
      <c r="F359" s="17" t="n">
        <v>6</v>
      </c>
      <c r="G359" s="17" t="n">
        <v>2115</v>
      </c>
      <c r="H359" s="18" t="n">
        <v>-73.39594443999999</v>
      </c>
      <c r="I359" s="19" t="n">
        <v>5.31527778</v>
      </c>
      <c r="J359" s="20" t="n">
        <v>18.61111111111111</v>
      </c>
      <c r="K359" s="21" t="n">
        <v>31.34814814814815</v>
      </c>
      <c r="L359" s="21" t="n">
        <v>75.29333333333332</v>
      </c>
      <c r="M359" s="21" t="n">
        <v>126.3931034482759</v>
      </c>
      <c r="N359" s="21" t="n">
        <v>182.6241379310345</v>
      </c>
      <c r="O359" s="21" t="n">
        <v>185.2964285714286</v>
      </c>
      <c r="P359" s="21" t="n">
        <v>204.5931034482758</v>
      </c>
      <c r="Q359" s="21" t="n">
        <v>170.3999999999999</v>
      </c>
      <c r="R359" s="21" t="n">
        <v>135.337037037037</v>
      </c>
      <c r="S359" s="21" t="n">
        <v>147.7642857142857</v>
      </c>
      <c r="T359" s="21" t="n">
        <v>126.7758620689655</v>
      </c>
      <c r="U359" s="21" t="n">
        <v>47.4448275862069</v>
      </c>
      <c r="V359" s="22" t="n">
        <v>1451.881378398102</v>
      </c>
      <c r="W359" s="23" t="n">
        <v>339</v>
      </c>
      <c r="X359" s="24" t="n">
        <v>0.9416666666666667</v>
      </c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</row>
    <row r="360" ht="16.5" customFormat="1" customHeight="1" s="25">
      <c r="A360" s="16" t="n">
        <v>24030410</v>
      </c>
      <c r="B360" s="17" t="inlineStr">
        <is>
          <t>PM</t>
        </is>
      </c>
      <c r="C360" s="17" t="inlineStr">
        <is>
          <t>Tibasosa</t>
        </is>
      </c>
      <c r="D360" s="17" t="inlineStr">
        <is>
          <t>Tibasosa</t>
        </is>
      </c>
      <c r="E360" s="17" t="inlineStr">
        <is>
          <t>Boyacá</t>
        </is>
      </c>
      <c r="F360" s="17" t="n">
        <v>6</v>
      </c>
      <c r="G360" s="17" t="n">
        <v>2500</v>
      </c>
      <c r="H360" s="18" t="n">
        <v>-73.00491667</v>
      </c>
      <c r="I360" s="19" t="n">
        <v>5.74383333</v>
      </c>
      <c r="J360" s="20" t="n">
        <v>27.47777777777778</v>
      </c>
      <c r="K360" s="21" t="n">
        <v>30.07499999999999</v>
      </c>
      <c r="L360" s="21" t="n">
        <v>74.58214285714284</v>
      </c>
      <c r="M360" s="21" t="n">
        <v>95.74137931034484</v>
      </c>
      <c r="N360" s="21" t="n">
        <v>90.90333333333332</v>
      </c>
      <c r="O360" s="21" t="n">
        <v>44.172</v>
      </c>
      <c r="P360" s="21" t="n">
        <v>53.45769230769232</v>
      </c>
      <c r="Q360" s="21" t="n">
        <v>41.12307692307692</v>
      </c>
      <c r="R360" s="21" t="n">
        <v>45.44642857142857</v>
      </c>
      <c r="S360" s="21" t="n">
        <v>94.33200000000005</v>
      </c>
      <c r="T360" s="21" t="n">
        <v>92.8</v>
      </c>
      <c r="U360" s="21" t="n">
        <v>38.57692307692307</v>
      </c>
      <c r="V360" s="22" t="n">
        <v>728.6877541577196</v>
      </c>
      <c r="W360" s="23" t="n">
        <v>323</v>
      </c>
      <c r="X360" s="24" t="n">
        <v>0.8972222222222223</v>
      </c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</row>
    <row r="361" ht="16.5" customFormat="1" customHeight="1" s="25">
      <c r="A361" s="16" t="n">
        <v>24030800</v>
      </c>
      <c r="B361" s="17" t="inlineStr">
        <is>
          <t>PM</t>
        </is>
      </c>
      <c r="C361" s="17" t="inlineStr">
        <is>
          <t>Casa Amarilla</t>
        </is>
      </c>
      <c r="D361" s="17" t="inlineStr">
        <is>
          <t>Toca</t>
        </is>
      </c>
      <c r="E361" s="17" t="inlineStr">
        <is>
          <t>Boyacá</t>
        </is>
      </c>
      <c r="F361" s="17" t="n">
        <v>6</v>
      </c>
      <c r="G361" s="17" t="n">
        <v>3200</v>
      </c>
      <c r="H361" s="18" t="n">
        <v>-73.1635</v>
      </c>
      <c r="I361" s="19" t="n">
        <v>5.53380556</v>
      </c>
      <c r="J361" s="20" t="n">
        <v>14.86153846153846</v>
      </c>
      <c r="K361" s="21" t="n">
        <v>31.34814814814815</v>
      </c>
      <c r="L361" s="21" t="n">
        <v>63.04482758620689</v>
      </c>
      <c r="M361" s="21" t="n">
        <v>84.83461538461539</v>
      </c>
      <c r="N361" s="21" t="n">
        <v>94.65517241379308</v>
      </c>
      <c r="O361" s="21" t="n">
        <v>69.90000000000001</v>
      </c>
      <c r="P361" s="21" t="n">
        <v>69.19285714285715</v>
      </c>
      <c r="Q361" s="21" t="n">
        <v>45.91785714285714</v>
      </c>
      <c r="R361" s="21" t="n">
        <v>49.22592592592592</v>
      </c>
      <c r="S361" s="21" t="n">
        <v>85.39600000000002</v>
      </c>
      <c r="T361" s="21" t="n">
        <v>106.6555555555556</v>
      </c>
      <c r="U361" s="21" t="n">
        <v>38.62413793103447</v>
      </c>
      <c r="V361" s="22" t="n">
        <v>753.6566356925323</v>
      </c>
      <c r="W361" s="23" t="n">
        <v>329</v>
      </c>
      <c r="X361" s="24" t="n">
        <v>0.9138888888888889</v>
      </c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</row>
    <row r="362" ht="16.5" customFormat="1" customHeight="1" s="25">
      <c r="A362" s="16" t="n">
        <v>24030770</v>
      </c>
      <c r="B362" s="17" t="inlineStr">
        <is>
          <t>PM</t>
        </is>
      </c>
      <c r="C362" s="17" t="inlineStr">
        <is>
          <t>El Garrocho</t>
        </is>
      </c>
      <c r="D362" s="17" t="inlineStr">
        <is>
          <t>Toca</t>
        </is>
      </c>
      <c r="E362" s="17" t="inlineStr">
        <is>
          <t>Boyacá</t>
        </is>
      </c>
      <c r="F362" s="17" t="n">
        <v>6</v>
      </c>
      <c r="G362" s="17" t="n">
        <v>2836</v>
      </c>
      <c r="H362" s="18" t="n">
        <v>-73.12630556000001</v>
      </c>
      <c r="I362" s="19" t="n">
        <v>5.62347222</v>
      </c>
      <c r="J362" s="20" t="n">
        <v>21.80526315789474</v>
      </c>
      <c r="K362" s="21" t="n">
        <v>25.625</v>
      </c>
      <c r="L362" s="21" t="n">
        <v>63.98823529411764</v>
      </c>
      <c r="M362" s="21" t="n">
        <v>90.655</v>
      </c>
      <c r="N362" s="21" t="n">
        <v>76.22</v>
      </c>
      <c r="O362" s="21" t="n">
        <v>47.48333333333333</v>
      </c>
      <c r="P362" s="21" t="n">
        <v>45.02222222222223</v>
      </c>
      <c r="Q362" s="21" t="n">
        <v>40.98421052631579</v>
      </c>
      <c r="R362" s="21" t="n">
        <v>46.78888888888889</v>
      </c>
      <c r="S362" s="21" t="n">
        <v>87.6941176470588</v>
      </c>
      <c r="T362" s="21" t="n">
        <v>82.25263157894737</v>
      </c>
      <c r="U362" s="21" t="n">
        <v>40.53684210526316</v>
      </c>
      <c r="V362" s="22" t="n">
        <v>669.0557447540419</v>
      </c>
      <c r="W362" s="23" t="n">
        <v>224</v>
      </c>
      <c r="X362" s="24" t="n">
        <v>0.9333333333333333</v>
      </c>
      <c r="Y362" s="5" t="inlineStr">
        <is>
          <t>M20</t>
        </is>
      </c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</row>
    <row r="363" ht="16.5" customFormat="1" customHeight="1" s="25">
      <c r="A363" s="16" t="n">
        <v>24035040</v>
      </c>
      <c r="B363" s="17" t="inlineStr">
        <is>
          <t>CO</t>
        </is>
      </c>
      <c r="C363" s="17" t="inlineStr">
        <is>
          <t xml:space="preserve">La Copa </t>
        </is>
      </c>
      <c r="D363" s="17" t="inlineStr">
        <is>
          <t>Toca</t>
        </is>
      </c>
      <c r="E363" s="17" t="inlineStr">
        <is>
          <t>Boyacá</t>
        </is>
      </c>
      <c r="F363" s="17" t="n">
        <v>6</v>
      </c>
      <c r="G363" s="17" t="n">
        <v>2700</v>
      </c>
      <c r="H363" s="18" t="n">
        <v>-73.20877777999999</v>
      </c>
      <c r="I363" s="19" t="n">
        <v>5.57919444</v>
      </c>
      <c r="J363" s="20" t="n">
        <v>25.24444444444444</v>
      </c>
      <c r="K363" s="21" t="n">
        <v>33.74444444444445</v>
      </c>
      <c r="L363" s="21" t="n">
        <v>69.11538461538463</v>
      </c>
      <c r="M363" s="21" t="n">
        <v>93.39259259259259</v>
      </c>
      <c r="N363" s="21" t="n">
        <v>99.16153846153847</v>
      </c>
      <c r="O363" s="21" t="n">
        <v>55.16400000000001</v>
      </c>
      <c r="P363" s="21" t="n">
        <v>55.3</v>
      </c>
      <c r="Q363" s="21" t="n">
        <v>41.51071428571429</v>
      </c>
      <c r="R363" s="21" t="n">
        <v>48.45357142857142</v>
      </c>
      <c r="S363" s="21" t="n">
        <v>81.91851851851851</v>
      </c>
      <c r="T363" s="21" t="n">
        <v>97.37777777777779</v>
      </c>
      <c r="U363" s="21" t="n">
        <v>43.2653846153846</v>
      </c>
      <c r="V363" s="22" t="n">
        <v>743.6483711843712</v>
      </c>
      <c r="W363" s="23" t="n">
        <v>320</v>
      </c>
      <c r="X363" s="24" t="n">
        <v>0.8888888888888888</v>
      </c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</row>
    <row r="364" ht="16.5" customFormat="1" customHeight="1" s="25">
      <c r="A364" s="16" t="n">
        <v>24035300</v>
      </c>
      <c r="B364" s="17" t="inlineStr">
        <is>
          <t>ME</t>
        </is>
      </c>
      <c r="C364" s="17" t="inlineStr">
        <is>
          <t>San Cristobal</t>
        </is>
      </c>
      <c r="D364" s="17" t="inlineStr">
        <is>
          <t>Toca</t>
        </is>
      </c>
      <c r="E364" s="17" t="inlineStr">
        <is>
          <t>Boyacá</t>
        </is>
      </c>
      <c r="F364" s="17" t="n">
        <v>6</v>
      </c>
      <c r="G364" s="17" t="n">
        <v>2700</v>
      </c>
      <c r="H364" s="18" t="n">
        <v>-73.18772222000001</v>
      </c>
      <c r="I364" s="19" t="n">
        <v>5.59691667</v>
      </c>
      <c r="J364" s="20" t="n">
        <v>20.87777777777778</v>
      </c>
      <c r="K364" s="21" t="n">
        <v>29.615</v>
      </c>
      <c r="L364" s="21" t="n">
        <v>74.27499999999999</v>
      </c>
      <c r="M364" s="21" t="n">
        <v>89.64000000000001</v>
      </c>
      <c r="N364" s="21" t="n">
        <v>94.8842105263158</v>
      </c>
      <c r="O364" s="21" t="n">
        <v>55.875</v>
      </c>
      <c r="P364" s="21" t="n">
        <v>53.15499999999999</v>
      </c>
      <c r="Q364" s="21" t="n">
        <v>39.005</v>
      </c>
      <c r="R364" s="21" t="n">
        <v>54.07894736842105</v>
      </c>
      <c r="S364" s="21" t="n">
        <v>94.15263157894738</v>
      </c>
      <c r="T364" s="21" t="n">
        <v>88.5526315789474</v>
      </c>
      <c r="U364" s="21" t="n">
        <v>42.71499999999999</v>
      </c>
      <c r="V364" s="22" t="n">
        <v>736.8261988304095</v>
      </c>
      <c r="W364" s="23" t="n">
        <v>234</v>
      </c>
      <c r="X364" s="24" t="n">
        <v>0.975</v>
      </c>
      <c r="Y364" s="5" t="inlineStr">
        <is>
          <t>M20</t>
        </is>
      </c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</row>
    <row r="365" ht="16.5" customFormat="1" customHeight="1" s="25">
      <c r="A365" s="16" t="n">
        <v>24035130</v>
      </c>
      <c r="B365" s="17" t="inlineStr">
        <is>
          <t>CP</t>
        </is>
      </c>
      <c r="C365" s="17" t="inlineStr">
        <is>
          <t>U P T C</t>
        </is>
      </c>
      <c r="D365" s="17" t="inlineStr">
        <is>
          <t>Tunja</t>
        </is>
      </c>
      <c r="E365" s="17" t="inlineStr">
        <is>
          <t>Boyacá</t>
        </is>
      </c>
      <c r="F365" s="17" t="n">
        <v>6</v>
      </c>
      <c r="G365" s="17" t="n">
        <v>2690</v>
      </c>
      <c r="H365" s="18" t="n">
        <v>-73.36081306</v>
      </c>
      <c r="I365" s="19" t="n">
        <v>5.5430775</v>
      </c>
      <c r="J365" s="20" t="n">
        <v>21.2</v>
      </c>
      <c r="K365" s="21" t="n">
        <v>27.71333333333333</v>
      </c>
      <c r="L365" s="21" t="n">
        <v>57.6551724137931</v>
      </c>
      <c r="M365" s="21" t="n">
        <v>93.98275862068965</v>
      </c>
      <c r="N365" s="21" t="n">
        <v>82.5655172413793</v>
      </c>
      <c r="O365" s="21" t="n">
        <v>50.7</v>
      </c>
      <c r="P365" s="21" t="n">
        <v>50.13928571428571</v>
      </c>
      <c r="Q365" s="21" t="n">
        <v>37.15</v>
      </c>
      <c r="R365" s="21" t="n">
        <v>43.09310344827585</v>
      </c>
      <c r="S365" s="21" t="n">
        <v>78.93448275862069</v>
      </c>
      <c r="T365" s="21" t="n">
        <v>80.37931034482756</v>
      </c>
      <c r="U365" s="21" t="n">
        <v>32.06666666666668</v>
      </c>
      <c r="V365" s="22" t="n">
        <v>655.5796305418719</v>
      </c>
      <c r="W365" s="23" t="n">
        <v>345</v>
      </c>
      <c r="X365" s="24" t="n">
        <v>0.9583333333333334</v>
      </c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</row>
    <row r="366" ht="16.5" customFormat="1" customHeight="1" s="25">
      <c r="A366" s="16" t="n">
        <v>35070030</v>
      </c>
      <c r="B366" s="17" t="inlineStr">
        <is>
          <t>PM</t>
        </is>
      </c>
      <c r="C366" s="17" t="inlineStr">
        <is>
          <t>Turmequé</t>
        </is>
      </c>
      <c r="D366" s="17" t="inlineStr">
        <is>
          <t>Turmequé</t>
        </is>
      </c>
      <c r="E366" s="17" t="inlineStr">
        <is>
          <t>Boyacá</t>
        </is>
      </c>
      <c r="F366" s="17" t="n">
        <v>6</v>
      </c>
      <c r="G366" s="17" t="n">
        <v>2400</v>
      </c>
      <c r="H366" s="18" t="n">
        <v>-73.49636111000001</v>
      </c>
      <c r="I366" s="19" t="n">
        <v>5.31775</v>
      </c>
      <c r="J366" s="20" t="n">
        <v>12.80714285714286</v>
      </c>
      <c r="K366" s="21" t="n">
        <v>23.27407407407407</v>
      </c>
      <c r="L366" s="21" t="n">
        <v>53.83448275862068</v>
      </c>
      <c r="M366" s="21" t="n">
        <v>75.20689655172414</v>
      </c>
      <c r="N366" s="21" t="n">
        <v>100.1766666666666</v>
      </c>
      <c r="O366" s="21" t="n">
        <v>87.50357142857142</v>
      </c>
      <c r="P366" s="21" t="n">
        <v>90.10000000000004</v>
      </c>
      <c r="Q366" s="21" t="n">
        <v>78.18333333333331</v>
      </c>
      <c r="R366" s="21" t="n">
        <v>59.05333333333333</v>
      </c>
      <c r="S366" s="21" t="n">
        <v>81.59999999999999</v>
      </c>
      <c r="T366" s="21" t="n">
        <v>70.32333333333334</v>
      </c>
      <c r="U366" s="21" t="n">
        <v>25.57666666666667</v>
      </c>
      <c r="V366" s="22" t="n">
        <v>757.6395010034665</v>
      </c>
      <c r="W366" s="23" t="n">
        <v>349</v>
      </c>
      <c r="X366" s="24" t="n">
        <v>0.9694444444444444</v>
      </c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</row>
    <row r="367" ht="16.5" customFormat="1" customHeight="1" s="25">
      <c r="A367" s="16" t="n">
        <v>24030820</v>
      </c>
      <c r="B367" s="17" t="inlineStr">
        <is>
          <t>PG</t>
        </is>
      </c>
      <c r="C367" s="17" t="inlineStr">
        <is>
          <t>Los Azulejos</t>
        </is>
      </c>
      <c r="D367" s="17" t="inlineStr">
        <is>
          <t>Tuta</t>
        </is>
      </c>
      <c r="E367" s="17" t="inlineStr">
        <is>
          <t>Boyacá</t>
        </is>
      </c>
      <c r="F367" s="17" t="n">
        <v>6</v>
      </c>
      <c r="G367" s="17" t="n">
        <v>2780</v>
      </c>
      <c r="H367" s="18" t="n">
        <v>-73.21011111</v>
      </c>
      <c r="I367" s="19" t="n">
        <v>5.66372222</v>
      </c>
      <c r="J367" s="20" t="n">
        <v>19.83928571428572</v>
      </c>
      <c r="K367" s="21" t="n">
        <v>35.6</v>
      </c>
      <c r="L367" s="21" t="n">
        <v>76.95384615384617</v>
      </c>
      <c r="M367" s="21" t="n">
        <v>107.0407407407407</v>
      </c>
      <c r="N367" s="21" t="n">
        <v>97.13928571428572</v>
      </c>
      <c r="O367" s="21" t="n">
        <v>55.33571428571428</v>
      </c>
      <c r="P367" s="21" t="n">
        <v>51.772</v>
      </c>
      <c r="Q367" s="21" t="n">
        <v>38.28888888888888</v>
      </c>
      <c r="R367" s="21" t="n">
        <v>58.24799999999998</v>
      </c>
      <c r="S367" s="21" t="n">
        <v>95.30769230769232</v>
      </c>
      <c r="T367" s="21" t="n">
        <v>96.1576923076923</v>
      </c>
      <c r="U367" s="21" t="n">
        <v>40.896</v>
      </c>
      <c r="V367" s="22" t="n">
        <v>772.579146113146</v>
      </c>
      <c r="W367" s="23" t="n">
        <v>316</v>
      </c>
      <c r="X367" s="24" t="n">
        <v>0.8777777777777778</v>
      </c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</row>
    <row r="368" ht="16.5" customFormat="1" customHeight="1" s="25">
      <c r="A368" s="16" t="n">
        <v>24030530</v>
      </c>
      <c r="B368" s="17" t="inlineStr">
        <is>
          <t>PM</t>
        </is>
      </c>
      <c r="C368" s="17" t="inlineStr">
        <is>
          <t>San Antonio</t>
        </is>
      </c>
      <c r="D368" s="17" t="inlineStr">
        <is>
          <t>Tuta</t>
        </is>
      </c>
      <c r="E368" s="17" t="inlineStr">
        <is>
          <t>Boyacá</t>
        </is>
      </c>
      <c r="F368" s="17" t="n">
        <v>6</v>
      </c>
      <c r="G368" s="17" t="n">
        <v>2580</v>
      </c>
      <c r="H368" s="18" t="n">
        <v>-73.23422222000001</v>
      </c>
      <c r="I368" s="19" t="n">
        <v>5.69872222</v>
      </c>
      <c r="J368" s="20" t="n">
        <v>28.13571428571429</v>
      </c>
      <c r="K368" s="21" t="n">
        <v>38.63571428571429</v>
      </c>
      <c r="L368" s="21" t="n">
        <v>86.13448275862069</v>
      </c>
      <c r="M368" s="21" t="n">
        <v>114.3633333333333</v>
      </c>
      <c r="N368" s="21" t="n">
        <v>109.1214285714286</v>
      </c>
      <c r="O368" s="21" t="n">
        <v>57.65357142857143</v>
      </c>
      <c r="P368" s="21" t="n">
        <v>53.32068965517242</v>
      </c>
      <c r="Q368" s="21" t="n">
        <v>42.86071428571428</v>
      </c>
      <c r="R368" s="21" t="n">
        <v>64.42068965517241</v>
      </c>
      <c r="S368" s="21" t="n">
        <v>114.2034482758621</v>
      </c>
      <c r="T368" s="21" t="n">
        <v>105.5655172413793</v>
      </c>
      <c r="U368" s="21" t="n">
        <v>51.19333333333334</v>
      </c>
      <c r="V368" s="22" t="n">
        <v>865.6086371100165</v>
      </c>
      <c r="W368" s="23" t="n">
        <v>345</v>
      </c>
      <c r="X368" s="24" t="n">
        <v>0.9583333333333334</v>
      </c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</row>
    <row r="369" ht="16.5" customFormat="1" customHeight="1" s="25">
      <c r="A369" s="16" t="n">
        <v>24030860</v>
      </c>
      <c r="B369" s="17" t="inlineStr">
        <is>
          <t>PM</t>
        </is>
      </c>
      <c r="C369" s="17" t="inlineStr">
        <is>
          <t>La Capilla</t>
        </is>
      </c>
      <c r="D369" s="17" t="inlineStr">
        <is>
          <t>Tutazá</t>
        </is>
      </c>
      <c r="E369" s="17" t="inlineStr">
        <is>
          <t>Boyacá</t>
        </is>
      </c>
      <c r="F369" s="17" t="n">
        <v>6</v>
      </c>
      <c r="G369" s="17" t="n">
        <v>2800</v>
      </c>
      <c r="H369" s="18" t="n">
        <v>-72.86666667</v>
      </c>
      <c r="I369" s="19" t="n">
        <v>6.10072222</v>
      </c>
      <c r="J369" s="20" t="n">
        <v>36.79333333333333</v>
      </c>
      <c r="K369" s="21" t="n">
        <v>56.56896551724137</v>
      </c>
      <c r="L369" s="21" t="n">
        <v>106.5586206896552</v>
      </c>
      <c r="M369" s="21" t="n">
        <v>137.4366666666666</v>
      </c>
      <c r="N369" s="21" t="n">
        <v>112.45</v>
      </c>
      <c r="O369" s="21" t="n">
        <v>50.99310344827586</v>
      </c>
      <c r="P369" s="21" t="n">
        <v>46.29655172413793</v>
      </c>
      <c r="Q369" s="21" t="n">
        <v>57.85172413793104</v>
      </c>
      <c r="R369" s="21" t="n">
        <v>82.96333333333332</v>
      </c>
      <c r="S369" s="21" t="n">
        <v>124.3766666666667</v>
      </c>
      <c r="T369" s="21" t="n">
        <v>102.8633333333333</v>
      </c>
      <c r="U369" s="21" t="n">
        <v>51.61034482758619</v>
      </c>
      <c r="V369" s="22" t="n">
        <v>966.7626436781609</v>
      </c>
      <c r="W369" s="23" t="n">
        <v>354</v>
      </c>
      <c r="X369" s="24" t="n">
        <v>0.9833333333333333</v>
      </c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</row>
    <row r="370" ht="16.5" customFormat="1" customHeight="1" s="25">
      <c r="A370" s="16" t="n">
        <v>24030650</v>
      </c>
      <c r="B370" s="17" t="inlineStr">
        <is>
          <t>PM</t>
        </is>
      </c>
      <c r="C370" s="17" t="inlineStr">
        <is>
          <t>Tutazá</t>
        </is>
      </c>
      <c r="D370" s="17" t="inlineStr">
        <is>
          <t>Tutazá</t>
        </is>
      </c>
      <c r="E370" s="17" t="inlineStr">
        <is>
          <t>Boyacá</t>
        </is>
      </c>
      <c r="F370" s="17" t="n">
        <v>6</v>
      </c>
      <c r="G370" s="17" t="n">
        <v>2833</v>
      </c>
      <c r="H370" s="18" t="n">
        <v>-72.85561111</v>
      </c>
      <c r="I370" s="19" t="n">
        <v>6.03361111</v>
      </c>
      <c r="J370" s="20" t="n">
        <v>39.20357142857142</v>
      </c>
      <c r="K370" s="21" t="n">
        <v>53.31481481481482</v>
      </c>
      <c r="L370" s="21" t="n">
        <v>100.4307692307693</v>
      </c>
      <c r="M370" s="21" t="n">
        <v>137.4041666666667</v>
      </c>
      <c r="N370" s="21" t="n">
        <v>92.40357142857144</v>
      </c>
      <c r="O370" s="21" t="n">
        <v>47.7107142857143</v>
      </c>
      <c r="P370" s="21" t="n">
        <v>53.6576923076923</v>
      </c>
      <c r="Q370" s="21" t="n">
        <v>57.96785714285712</v>
      </c>
      <c r="R370" s="21" t="n">
        <v>67.21923076923076</v>
      </c>
      <c r="S370" s="21" t="n">
        <v>100.9269230769231</v>
      </c>
      <c r="T370" s="21" t="n">
        <v>88.65833333333335</v>
      </c>
      <c r="U370" s="21" t="n">
        <v>37.44814814814816</v>
      </c>
      <c r="V370" s="22" t="n">
        <v>876.3457926332925</v>
      </c>
      <c r="W370" s="23" t="n">
        <v>318</v>
      </c>
      <c r="X370" s="24" t="n">
        <v>0.8833333333333333</v>
      </c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</row>
    <row r="371" ht="16.5" customFormat="1" customHeight="1" s="25">
      <c r="A371" s="16" t="n">
        <v>35070050</v>
      </c>
      <c r="B371" s="17" t="inlineStr">
        <is>
          <t>PM</t>
        </is>
      </c>
      <c r="C371" s="17" t="inlineStr">
        <is>
          <t>Úmbita</t>
        </is>
      </c>
      <c r="D371" s="17" t="inlineStr">
        <is>
          <t>Úmbita</t>
        </is>
      </c>
      <c r="E371" s="17" t="inlineStr">
        <is>
          <t>Boyacá</t>
        </is>
      </c>
      <c r="F371" s="17" t="n">
        <v>6</v>
      </c>
      <c r="G371" s="17" t="n">
        <v>2300</v>
      </c>
      <c r="H371" s="18" t="n">
        <v>-73.44455556000001</v>
      </c>
      <c r="I371" s="19" t="n">
        <v>5.21911111</v>
      </c>
      <c r="J371" s="20" t="n">
        <v>15.22</v>
      </c>
      <c r="K371" s="21" t="n">
        <v>28.19310344827587</v>
      </c>
      <c r="L371" s="21" t="n">
        <v>59.66333333333333</v>
      </c>
      <c r="M371" s="21" t="n">
        <v>110.6133333333334</v>
      </c>
      <c r="N371" s="21" t="n">
        <v>139.6413793103448</v>
      </c>
      <c r="O371" s="21" t="n">
        <v>137.9533333333333</v>
      </c>
      <c r="P371" s="21" t="n">
        <v>145.2103448275862</v>
      </c>
      <c r="Q371" s="21" t="n">
        <v>118.9766666666667</v>
      </c>
      <c r="R371" s="21" t="n">
        <v>89.4466666666667</v>
      </c>
      <c r="S371" s="21" t="n">
        <v>92.58214285714287</v>
      </c>
      <c r="T371" s="21" t="n">
        <v>87.39655172413795</v>
      </c>
      <c r="U371" s="21" t="n">
        <v>31.84642857142857</v>
      </c>
      <c r="V371" s="22" t="n">
        <v>1056.74328407225</v>
      </c>
      <c r="W371" s="23" t="n">
        <v>352</v>
      </c>
      <c r="X371" s="24" t="n">
        <v>0.9777777777777777</v>
      </c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</row>
    <row r="372" ht="16.5" customFormat="1" customHeight="1" s="25">
      <c r="A372" s="16" t="n">
        <v>35070020</v>
      </c>
      <c r="B372" s="17" t="inlineStr">
        <is>
          <t>PM</t>
        </is>
      </c>
      <c r="C372" s="17" t="inlineStr">
        <is>
          <t>Ventaquemada</t>
        </is>
      </c>
      <c r="D372" s="17" t="inlineStr">
        <is>
          <t>Ventaquemada</t>
        </is>
      </c>
      <c r="E372" s="17" t="inlineStr">
        <is>
          <t>Boyacá</t>
        </is>
      </c>
      <c r="F372" s="17" t="n">
        <v>6</v>
      </c>
      <c r="G372" s="17" t="n">
        <v>2630</v>
      </c>
      <c r="H372" s="18" t="n">
        <v>-73.60288889</v>
      </c>
      <c r="I372" s="19" t="n">
        <v>5.38305556</v>
      </c>
      <c r="J372" s="20" t="n">
        <v>21.15</v>
      </c>
      <c r="K372" s="21" t="n">
        <v>30.39310344827586</v>
      </c>
      <c r="L372" s="21" t="n">
        <v>61.68214285714287</v>
      </c>
      <c r="M372" s="21" t="n">
        <v>87.63448275862069</v>
      </c>
      <c r="N372" s="21" t="n">
        <v>104.5620689655172</v>
      </c>
      <c r="O372" s="21" t="n">
        <v>106.3928571428571</v>
      </c>
      <c r="P372" s="21" t="n">
        <v>111.5965517241379</v>
      </c>
      <c r="Q372" s="21" t="n">
        <v>93.10666666666667</v>
      </c>
      <c r="R372" s="21" t="n">
        <v>65.7</v>
      </c>
      <c r="S372" s="21" t="n">
        <v>97.98571428571428</v>
      </c>
      <c r="T372" s="21" t="n">
        <v>80.67142857142856</v>
      </c>
      <c r="U372" s="21" t="n">
        <v>40.50000000000001</v>
      </c>
      <c r="V372" s="22" t="n">
        <v>901.3750164203612</v>
      </c>
      <c r="W372" s="23" t="n">
        <v>344</v>
      </c>
      <c r="X372" s="24" t="n">
        <v>0.9555555555555556</v>
      </c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</row>
    <row r="373" ht="16.5" customFormat="1" customHeight="1" s="25">
      <c r="A373" s="16" t="n">
        <v>24010410</v>
      </c>
      <c r="B373" s="17" t="inlineStr">
        <is>
          <t>PM</t>
        </is>
      </c>
      <c r="C373" s="17" t="inlineStr">
        <is>
          <t xml:space="preserve">Hacienda El Emporio </t>
        </is>
      </c>
      <c r="D373" s="17" t="inlineStr">
        <is>
          <t>Villa de Leiva</t>
        </is>
      </c>
      <c r="E373" s="17" t="inlineStr">
        <is>
          <t>Boyacá</t>
        </is>
      </c>
      <c r="F373" s="17" t="n">
        <v>6</v>
      </c>
      <c r="G373" s="17" t="n">
        <v>2120</v>
      </c>
      <c r="H373" s="18" t="n">
        <v>-73.54527777999999</v>
      </c>
      <c r="I373" s="19" t="n">
        <v>5.60208333</v>
      </c>
      <c r="J373" s="20" t="n">
        <v>30.70344827586207</v>
      </c>
      <c r="K373" s="21" t="n">
        <v>53.21333333333334</v>
      </c>
      <c r="L373" s="21" t="n">
        <v>81.78333333333333</v>
      </c>
      <c r="M373" s="21" t="n">
        <v>87.97407407407408</v>
      </c>
      <c r="N373" s="21" t="n">
        <v>66.05333333333334</v>
      </c>
      <c r="O373" s="21" t="n">
        <v>24.83666666666666</v>
      </c>
      <c r="P373" s="21" t="n">
        <v>17.72413793103448</v>
      </c>
      <c r="Q373" s="21" t="n">
        <v>17.41333333333334</v>
      </c>
      <c r="R373" s="21" t="n">
        <v>38.65357142857143</v>
      </c>
      <c r="S373" s="21" t="n">
        <v>89.85172413793103</v>
      </c>
      <c r="T373" s="21" t="n">
        <v>92.36896551724139</v>
      </c>
      <c r="U373" s="21" t="n">
        <v>44.35666666666668</v>
      </c>
      <c r="V373" s="22" t="n">
        <v>644.9325880313811</v>
      </c>
      <c r="W373" s="23" t="n">
        <v>351</v>
      </c>
      <c r="X373" s="24" t="n">
        <v>0.975</v>
      </c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</row>
    <row r="374" ht="16.5" customFormat="1" customHeight="1" s="25">
      <c r="A374" s="16" t="n">
        <v>24015300</v>
      </c>
      <c r="B374" s="17" t="inlineStr">
        <is>
          <t>CP</t>
        </is>
      </c>
      <c r="C374" s="17" t="inlineStr">
        <is>
          <t>Villa de Leyva</t>
        </is>
      </c>
      <c r="D374" s="17" t="inlineStr">
        <is>
          <t>Villa de Leiva</t>
        </is>
      </c>
      <c r="E374" s="17" t="inlineStr">
        <is>
          <t>Boyacá</t>
        </is>
      </c>
      <c r="F374" s="17" t="n">
        <v>6</v>
      </c>
      <c r="G374" s="17" t="n">
        <v>2215</v>
      </c>
      <c r="H374" s="18" t="n">
        <v>-73.54394443999999</v>
      </c>
      <c r="I374" s="19" t="n">
        <v>5.65583333</v>
      </c>
      <c r="J374" s="20" t="n">
        <v>57.14285714285715</v>
      </c>
      <c r="K374" s="21" t="n">
        <v>79.79655172413794</v>
      </c>
      <c r="L374" s="21" t="n">
        <v>133.8034482758621</v>
      </c>
      <c r="M374" s="21" t="n">
        <v>131.6172413793103</v>
      </c>
      <c r="N374" s="21" t="n">
        <v>108.0241379310345</v>
      </c>
      <c r="O374" s="21" t="n">
        <v>44.16538461538461</v>
      </c>
      <c r="P374" s="21" t="n">
        <v>34.34642857142858</v>
      </c>
      <c r="Q374" s="21" t="n">
        <v>35.87857142857143</v>
      </c>
      <c r="R374" s="21" t="n">
        <v>58.41724137931033</v>
      </c>
      <c r="S374" s="21" t="n">
        <v>134.1333333333334</v>
      </c>
      <c r="T374" s="21" t="n">
        <v>139.9620689655173</v>
      </c>
      <c r="U374" s="21" t="n">
        <v>92.10357142857143</v>
      </c>
      <c r="V374" s="22" t="n">
        <v>1049.390836175319</v>
      </c>
      <c r="W374" s="23" t="n">
        <v>342</v>
      </c>
      <c r="X374" s="24" t="n">
        <v>0.95</v>
      </c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</row>
    <row r="375" ht="16.5" customFormat="1" customHeight="1" s="25">
      <c r="A375" s="16" t="n">
        <v>35080010</v>
      </c>
      <c r="B375" s="17" t="inlineStr">
        <is>
          <t>PM</t>
        </is>
      </c>
      <c r="C375" s="17" t="inlineStr">
        <is>
          <t>Zetaquira</t>
        </is>
      </c>
      <c r="D375" s="17" t="inlineStr">
        <is>
          <t>Zetaquirá</t>
        </is>
      </c>
      <c r="E375" s="17" t="inlineStr">
        <is>
          <t>Boyacá</t>
        </is>
      </c>
      <c r="F375" s="17" t="n">
        <v>6</v>
      </c>
      <c r="G375" s="17" t="n">
        <v>1720</v>
      </c>
      <c r="H375" s="18" t="n">
        <v>-73.16927778</v>
      </c>
      <c r="I375" s="19" t="n">
        <v>5.28297222</v>
      </c>
      <c r="J375" s="20" t="n">
        <v>34.04137931034483</v>
      </c>
      <c r="K375" s="21" t="n">
        <v>39.73928571428572</v>
      </c>
      <c r="L375" s="21" t="n">
        <v>84.63448275862072</v>
      </c>
      <c r="M375" s="21" t="n">
        <v>166.35</v>
      </c>
      <c r="N375" s="21" t="n">
        <v>243.05</v>
      </c>
      <c r="O375" s="21" t="n">
        <v>281.2423076923077</v>
      </c>
      <c r="P375" s="21" t="n">
        <v>290.2185185185185</v>
      </c>
      <c r="Q375" s="21" t="n">
        <v>250.0074074074073</v>
      </c>
      <c r="R375" s="21" t="n">
        <v>140.1928571428572</v>
      </c>
      <c r="S375" s="21" t="n">
        <v>170.6259259259259</v>
      </c>
      <c r="T375" s="21" t="n">
        <v>161.0931034482759</v>
      </c>
      <c r="U375" s="21" t="n">
        <v>87.32758620689654</v>
      </c>
      <c r="V375" s="22" t="n">
        <v>1948.52285412544</v>
      </c>
      <c r="W375" s="23" t="n">
        <v>337</v>
      </c>
      <c r="X375" s="24" t="n">
        <v>0.9361111111111111</v>
      </c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</row>
    <row r="376" ht="16.5" customFormat="1" customHeight="1" s="25">
      <c r="A376" s="16" t="n">
        <v>26180190</v>
      </c>
      <c r="B376" s="17" t="inlineStr">
        <is>
          <t>PM</t>
        </is>
      </c>
      <c r="C376" s="17" t="inlineStr">
        <is>
          <t>Aguadas</t>
        </is>
      </c>
      <c r="D376" s="17" t="inlineStr">
        <is>
          <t>Aguadas</t>
        </is>
      </c>
      <c r="E376" s="17" t="inlineStr">
        <is>
          <t>Caldas</t>
        </is>
      </c>
      <c r="F376" s="17" t="n">
        <v>1</v>
      </c>
      <c r="G376" s="17" t="n">
        <v>2400</v>
      </c>
      <c r="H376" s="18" t="n">
        <v>-75.45119443999999</v>
      </c>
      <c r="I376" s="19" t="n">
        <v>5.60002778</v>
      </c>
      <c r="J376" s="20" t="n">
        <v>133.6428571428571</v>
      </c>
      <c r="K376" s="21" t="n">
        <v>164.4344827586207</v>
      </c>
      <c r="L376" s="21" t="n">
        <v>298.9142857142857</v>
      </c>
      <c r="M376" s="21" t="n">
        <v>384.3071428571429</v>
      </c>
      <c r="N376" s="21" t="n">
        <v>366.55</v>
      </c>
      <c r="O376" s="21" t="n">
        <v>256.2481481481481</v>
      </c>
      <c r="P376" s="21" t="n">
        <v>212.4821428571429</v>
      </c>
      <c r="Q376" s="21" t="n">
        <v>204.9566666666666</v>
      </c>
      <c r="R376" s="21" t="n">
        <v>312.8448275862069</v>
      </c>
      <c r="S376" s="21" t="n">
        <v>393.3517241379311</v>
      </c>
      <c r="T376" s="21" t="n">
        <v>335.0206896551724</v>
      </c>
      <c r="U376" s="21" t="n">
        <v>209.8</v>
      </c>
      <c r="V376" s="22" t="n">
        <v>3272.552967524174</v>
      </c>
      <c r="W376" s="23" t="n">
        <v>343</v>
      </c>
      <c r="X376" s="24" t="n">
        <v>0.9527777777777777</v>
      </c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</row>
    <row r="377" ht="16.5" customFormat="1" customHeight="1" s="25">
      <c r="A377" s="16" t="n">
        <v>26160160</v>
      </c>
      <c r="B377" s="17" t="inlineStr">
        <is>
          <t>PM</t>
        </is>
      </c>
      <c r="C377" s="17" t="inlineStr">
        <is>
          <t xml:space="preserve">La María </t>
        </is>
      </c>
      <c r="D377" s="17" t="inlineStr">
        <is>
          <t>Aguadas</t>
        </is>
      </c>
      <c r="E377" s="17" t="inlineStr">
        <is>
          <t>Caldas</t>
        </is>
      </c>
      <c r="F377" s="17" t="n">
        <v>1</v>
      </c>
      <c r="G377" s="17" t="n">
        <v>1480</v>
      </c>
      <c r="H377" s="18" t="n">
        <v>-75.5775</v>
      </c>
      <c r="I377" s="19" t="n">
        <v>5.5875</v>
      </c>
      <c r="J377" s="20" t="n">
        <v>114.73</v>
      </c>
      <c r="K377" s="21" t="n">
        <v>151.451724137931</v>
      </c>
      <c r="L377" s="21" t="n">
        <v>235.96</v>
      </c>
      <c r="M377" s="21" t="n">
        <v>237.99</v>
      </c>
      <c r="N377" s="21" t="n">
        <v>326.9733333333334</v>
      </c>
      <c r="O377" s="21" t="n">
        <v>208.6724137931035</v>
      </c>
      <c r="P377" s="21" t="n">
        <v>152.7107142857143</v>
      </c>
      <c r="Q377" s="21" t="n">
        <v>175.4758620689655</v>
      </c>
      <c r="R377" s="21" t="n">
        <v>240.24</v>
      </c>
      <c r="S377" s="21" t="n">
        <v>290.6</v>
      </c>
      <c r="T377" s="21" t="n">
        <v>311.1499999999999</v>
      </c>
      <c r="U377" s="21" t="n">
        <v>217.0724137931035</v>
      </c>
      <c r="V377" s="22" t="n">
        <v>2663.026461412151</v>
      </c>
      <c r="W377" s="23" t="n">
        <v>353</v>
      </c>
      <c r="X377" s="24" t="n">
        <v>0.9805555555555555</v>
      </c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</row>
    <row r="378" ht="16.5" customFormat="1" customHeight="1" s="25">
      <c r="A378" s="16" t="n">
        <v>26185010</v>
      </c>
      <c r="B378" s="17" t="inlineStr">
        <is>
          <t>CO</t>
        </is>
      </c>
      <c r="C378" s="17" t="inlineStr">
        <is>
          <t>La Pelada</t>
        </is>
      </c>
      <c r="D378" s="17" t="inlineStr">
        <is>
          <t>Aguadas</t>
        </is>
      </c>
      <c r="E378" s="17" t="inlineStr">
        <is>
          <t>Caldas</t>
        </is>
      </c>
      <c r="F378" s="17" t="n">
        <v>1</v>
      </c>
      <c r="G378" s="17" t="n">
        <v>2180</v>
      </c>
      <c r="H378" s="18" t="n">
        <v>-75.34477778</v>
      </c>
      <c r="I378" s="19" t="n">
        <v>5.578749999999999</v>
      </c>
      <c r="J378" s="20" t="n">
        <v>95.87448826433332</v>
      </c>
      <c r="K378" s="21" t="n">
        <v>120.2037193934584</v>
      </c>
      <c r="L378" s="21" t="n">
        <v>154.6691041251024</v>
      </c>
      <c r="M378" s="21" t="n">
        <v>196.4371997396151</v>
      </c>
      <c r="N378" s="21" t="n">
        <v>238.5147861239583</v>
      </c>
      <c r="O378" s="21" t="n">
        <v>156.6841007888201</v>
      </c>
      <c r="P378" s="21" t="n">
        <v>132.5070948680242</v>
      </c>
      <c r="Q378" s="21" t="n">
        <v>124.4665884256363</v>
      </c>
      <c r="R378" s="21" t="n">
        <v>180.1954473763665</v>
      </c>
      <c r="S378" s="21" t="n">
        <v>204.6696813389816</v>
      </c>
      <c r="T378" s="21" t="n">
        <v>196.5142358363811</v>
      </c>
      <c r="U378" s="21" t="n">
        <v>134.7787179926334</v>
      </c>
      <c r="V378" s="22" t="n">
        <v>1935.515164273311</v>
      </c>
      <c r="W378" s="23" t="n">
        <v>288</v>
      </c>
      <c r="X378" s="24" t="n">
        <v>0.8</v>
      </c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</row>
    <row r="379" ht="16.5" customFormat="1" customHeight="1" s="25">
      <c r="A379" s="16" t="n">
        <v>23040030</v>
      </c>
      <c r="B379" s="17" t="inlineStr">
        <is>
          <t>PM</t>
        </is>
      </c>
      <c r="C379" s="17" t="inlineStr">
        <is>
          <t>Idema-Dorada</t>
        </is>
      </c>
      <c r="D379" s="17" t="inlineStr">
        <is>
          <t>La Dorada</t>
        </is>
      </c>
      <c r="E379" s="17" t="inlineStr">
        <is>
          <t>Caldas</t>
        </is>
      </c>
      <c r="F379" s="17" t="n">
        <v>10</v>
      </c>
      <c r="G379" s="17" t="n">
        <v>192</v>
      </c>
      <c r="H379" s="18" t="n">
        <v>-74.67616667</v>
      </c>
      <c r="I379" s="19" t="n">
        <v>5.47919444</v>
      </c>
      <c r="J379" s="20" t="n">
        <v>85.49629629629629</v>
      </c>
      <c r="K379" s="21" t="n">
        <v>85.39999999999999</v>
      </c>
      <c r="L379" s="21" t="n">
        <v>175.9321428571429</v>
      </c>
      <c r="M379" s="21" t="n">
        <v>228.0892857142857</v>
      </c>
      <c r="N379" s="21" t="n">
        <v>244.8714285714286</v>
      </c>
      <c r="O379" s="21" t="n">
        <v>109.4</v>
      </c>
      <c r="P379" s="21" t="n">
        <v>85.7074074074074</v>
      </c>
      <c r="Q379" s="21" t="n">
        <v>116.9923076923077</v>
      </c>
      <c r="R379" s="21" t="n">
        <v>163.54</v>
      </c>
      <c r="S379" s="21" t="n">
        <v>268.352</v>
      </c>
      <c r="T379" s="21" t="n">
        <v>247.4259259259259</v>
      </c>
      <c r="U379" s="21" t="n">
        <v>172.44</v>
      </c>
      <c r="V379" s="22" t="n">
        <v>1983.646794464795</v>
      </c>
      <c r="W379" s="23" t="n">
        <v>321</v>
      </c>
      <c r="X379" s="24" t="n">
        <v>0.8916666666666667</v>
      </c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</row>
    <row r="380" ht="16.5" customFormat="1" customHeight="1" s="25">
      <c r="A380" s="16" t="n">
        <v>26155110</v>
      </c>
      <c r="B380" s="17" t="inlineStr">
        <is>
          <t>CP</t>
        </is>
      </c>
      <c r="C380" s="17" t="inlineStr">
        <is>
          <t>Aeropuerto La Nubia</t>
        </is>
      </c>
      <c r="D380" s="17" t="inlineStr">
        <is>
          <t>Manizales</t>
        </is>
      </c>
      <c r="E380" s="17" t="inlineStr">
        <is>
          <t>Caldas</t>
        </is>
      </c>
      <c r="F380" s="17" t="n">
        <v>9</v>
      </c>
      <c r="G380" s="17" t="n">
        <v>2104</v>
      </c>
      <c r="H380" s="18" t="n">
        <v>-75.46991666999999</v>
      </c>
      <c r="I380" s="19" t="n">
        <v>5.02977778</v>
      </c>
      <c r="J380" s="20" t="n">
        <v>98.58928571428568</v>
      </c>
      <c r="K380" s="21" t="n">
        <v>100.4481481481482</v>
      </c>
      <c r="L380" s="21" t="n">
        <v>155.31</v>
      </c>
      <c r="M380" s="21" t="n">
        <v>191.7965517241379</v>
      </c>
      <c r="N380" s="21" t="n">
        <v>166.7620689655172</v>
      </c>
      <c r="O380" s="21" t="n">
        <v>103.8964285714286</v>
      </c>
      <c r="P380" s="21" t="n">
        <v>69.86785714285715</v>
      </c>
      <c r="Q380" s="21" t="n">
        <v>70.95333333333333</v>
      </c>
      <c r="R380" s="21" t="n">
        <v>130.6379310344827</v>
      </c>
      <c r="S380" s="21" t="n">
        <v>204.2892857142857</v>
      </c>
      <c r="T380" s="21" t="n">
        <v>196.5666666666667</v>
      </c>
      <c r="U380" s="21" t="n">
        <v>122.1851851851851</v>
      </c>
      <c r="V380" s="22" t="n">
        <v>1611.302742200328</v>
      </c>
      <c r="W380" s="23" t="n">
        <v>340</v>
      </c>
      <c r="X380" s="24" t="n">
        <v>0.9444444444444444</v>
      </c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</row>
    <row r="381" ht="16.5" customFormat="1" customHeight="1" s="25">
      <c r="A381" s="16" t="n">
        <v>26150160</v>
      </c>
      <c r="B381" s="17" t="inlineStr">
        <is>
          <t>CP</t>
        </is>
      </c>
      <c r="C381" s="17" t="inlineStr">
        <is>
          <t xml:space="preserve">La Esperanza </t>
        </is>
      </c>
      <c r="D381" s="17" t="inlineStr">
        <is>
          <t>Manizales</t>
        </is>
      </c>
      <c r="E381" s="17" t="inlineStr">
        <is>
          <t>Caldas</t>
        </is>
      </c>
      <c r="F381" s="17" t="n">
        <v>9</v>
      </c>
      <c r="G381" s="17" t="n">
        <v>3341</v>
      </c>
      <c r="H381" s="18" t="n">
        <v>-75.35655556</v>
      </c>
      <c r="I381" s="19" t="n">
        <v>5.01783333</v>
      </c>
      <c r="J381" s="20" t="n">
        <v>70.75</v>
      </c>
      <c r="K381" s="21" t="n">
        <v>69.02333333333333</v>
      </c>
      <c r="L381" s="21" t="n">
        <v>118.7241379310345</v>
      </c>
      <c r="M381" s="21" t="n">
        <v>164.6833333333333</v>
      </c>
      <c r="N381" s="21" t="n">
        <v>182.8666666666667</v>
      </c>
      <c r="O381" s="21" t="n">
        <v>119.9172413793103</v>
      </c>
      <c r="P381" s="21" t="n">
        <v>104.6103448275862</v>
      </c>
      <c r="Q381" s="21" t="n">
        <v>90.4074074074074</v>
      </c>
      <c r="R381" s="21" t="n">
        <v>118.6037037037037</v>
      </c>
      <c r="S381" s="21" t="n">
        <v>175.4444444444445</v>
      </c>
      <c r="T381" s="21" t="n">
        <v>173.0111111111111</v>
      </c>
      <c r="U381" s="21" t="n">
        <v>99.11111111111111</v>
      </c>
      <c r="V381" s="22" t="n">
        <v>1487.152835249042</v>
      </c>
      <c r="W381" s="23" t="n">
        <v>340</v>
      </c>
      <c r="X381" s="24" t="n">
        <v>0.9444444444444444</v>
      </c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</row>
    <row r="382" ht="16.5" customFormat="1" customHeight="1" s="25">
      <c r="A382" s="16" t="n">
        <v>23020080</v>
      </c>
      <c r="B382" s="17" t="inlineStr">
        <is>
          <t>PM</t>
        </is>
      </c>
      <c r="C382" s="17" t="inlineStr">
        <is>
          <t>Manzanares</t>
        </is>
      </c>
      <c r="D382" s="17" t="inlineStr">
        <is>
          <t>Manzanares</t>
        </is>
      </c>
      <c r="E382" s="17" t="inlineStr">
        <is>
          <t>Caldas</t>
        </is>
      </c>
      <c r="F382" s="17" t="n">
        <v>10</v>
      </c>
      <c r="G382" s="17" t="n">
        <v>1974</v>
      </c>
      <c r="H382" s="18" t="n">
        <v>-75.14408333</v>
      </c>
      <c r="I382" s="19" t="n">
        <v>5.26561111</v>
      </c>
      <c r="J382" s="20" t="n">
        <v>182.9285714285714</v>
      </c>
      <c r="K382" s="21" t="n">
        <v>246.4962962962963</v>
      </c>
      <c r="L382" s="21" t="n">
        <v>355.3931034482758</v>
      </c>
      <c r="M382" s="21" t="n">
        <v>351.2678571428572</v>
      </c>
      <c r="N382" s="21" t="n">
        <v>350.4275862068965</v>
      </c>
      <c r="O382" s="21" t="n">
        <v>163.1965517241379</v>
      </c>
      <c r="P382" s="21" t="n">
        <v>138.148275862069</v>
      </c>
      <c r="Q382" s="21" t="n">
        <v>173.1892857142857</v>
      </c>
      <c r="R382" s="21" t="n">
        <v>275.1827586206898</v>
      </c>
      <c r="S382" s="21" t="n">
        <v>356.4866666666667</v>
      </c>
      <c r="T382" s="21" t="n">
        <v>379.0793103448275</v>
      </c>
      <c r="U382" s="21" t="n">
        <v>275.0857142857143</v>
      </c>
      <c r="V382" s="22" t="n">
        <v>3246.881977741288</v>
      </c>
      <c r="W382" s="23" t="n">
        <v>343</v>
      </c>
      <c r="X382" s="24" t="n">
        <v>0.9527777777777777</v>
      </c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</row>
    <row r="383" ht="16.5" customFormat="1" customHeight="1" s="25">
      <c r="A383" s="16" t="n">
        <v>23050080</v>
      </c>
      <c r="B383" s="17" t="inlineStr">
        <is>
          <t>PM</t>
        </is>
      </c>
      <c r="C383" s="17" t="inlineStr">
        <is>
          <t>Marquetalia</t>
        </is>
      </c>
      <c r="D383" s="17" t="inlineStr">
        <is>
          <t>Marquetalia</t>
        </is>
      </c>
      <c r="E383" s="17" t="inlineStr">
        <is>
          <t>Caldas</t>
        </is>
      </c>
      <c r="F383" s="17" t="n">
        <v>10</v>
      </c>
      <c r="G383" s="17" t="n">
        <v>1550</v>
      </c>
      <c r="H383" s="18" t="n">
        <v>-75.05747222000001</v>
      </c>
      <c r="I383" s="19" t="n">
        <v>5.29891667</v>
      </c>
      <c r="J383" s="20" t="n">
        <v>247.8222222222223</v>
      </c>
      <c r="K383" s="21" t="n">
        <v>275.95</v>
      </c>
      <c r="L383" s="21" t="n">
        <v>339.8733333333333</v>
      </c>
      <c r="M383" s="21" t="n">
        <v>314.7066666666667</v>
      </c>
      <c r="N383" s="21" t="n">
        <v>320.7535714285714</v>
      </c>
      <c r="O383" s="21" t="n">
        <v>170.3821428571429</v>
      </c>
      <c r="P383" s="21" t="n">
        <v>153.3535714285715</v>
      </c>
      <c r="Q383" s="21" t="n">
        <v>159.4142857142857</v>
      </c>
      <c r="R383" s="21" t="n">
        <v>267.3785714285714</v>
      </c>
      <c r="S383" s="21" t="n">
        <v>320.4535714285714</v>
      </c>
      <c r="T383" s="21" t="n">
        <v>334.0035714285714</v>
      </c>
      <c r="U383" s="21" t="n">
        <v>279.1923076923077</v>
      </c>
      <c r="V383" s="22" t="n">
        <v>3183.283815628815</v>
      </c>
      <c r="W383" s="23" t="n">
        <v>335</v>
      </c>
      <c r="X383" s="24" t="n">
        <v>0.9305555555555556</v>
      </c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</row>
    <row r="384" ht="16.5" customFormat="1" customHeight="1" s="25">
      <c r="A384" s="16" t="n">
        <v>23020090</v>
      </c>
      <c r="B384" s="17" t="inlineStr">
        <is>
          <t>PM</t>
        </is>
      </c>
      <c r="C384" s="17" t="inlineStr">
        <is>
          <t>Marulanda</t>
        </is>
      </c>
      <c r="D384" s="17" t="inlineStr">
        <is>
          <t>Marulanda</t>
        </is>
      </c>
      <c r="E384" s="17" t="inlineStr">
        <is>
          <t>Caldas</t>
        </is>
      </c>
      <c r="F384" s="17" t="n">
        <v>1</v>
      </c>
      <c r="G384" s="17" t="n">
        <v>1700</v>
      </c>
      <c r="H384" s="18" t="n">
        <v>-75.26713889</v>
      </c>
      <c r="I384" s="19" t="n">
        <v>5.27816667</v>
      </c>
      <c r="J384" s="20" t="n">
        <v>72.65517241379311</v>
      </c>
      <c r="K384" s="21" t="n">
        <v>99.72413793103448</v>
      </c>
      <c r="L384" s="21" t="n">
        <v>161.2307692307692</v>
      </c>
      <c r="M384" s="21" t="n">
        <v>186.6896551724138</v>
      </c>
      <c r="N384" s="21" t="n">
        <v>243.1724137931035</v>
      </c>
      <c r="O384" s="21" t="n">
        <v>171.0333333333333</v>
      </c>
      <c r="P384" s="21" t="n">
        <v>141.0714285714286</v>
      </c>
      <c r="Q384" s="21" t="n">
        <v>130.1</v>
      </c>
      <c r="R384" s="21" t="n">
        <v>195.7586206896552</v>
      </c>
      <c r="S384" s="21" t="n">
        <v>193.3666666666667</v>
      </c>
      <c r="T384" s="21" t="n">
        <v>148.6071428571429</v>
      </c>
      <c r="U384" s="21" t="n">
        <v>104</v>
      </c>
      <c r="V384" s="22" t="n">
        <v>1847.409340659341</v>
      </c>
      <c r="W384" s="23" t="n">
        <v>347</v>
      </c>
      <c r="X384" s="24" t="n">
        <v>0.9638888888888889</v>
      </c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</row>
    <row r="385" ht="16.5" customFormat="1" customHeight="1" s="25">
      <c r="A385" s="16" t="n">
        <v>26160120</v>
      </c>
      <c r="B385" s="17" t="inlineStr">
        <is>
          <t>PM</t>
        </is>
      </c>
      <c r="C385" s="17" t="inlineStr">
        <is>
          <t>La Cristalina</t>
        </is>
      </c>
      <c r="D385" s="17" t="inlineStr">
        <is>
          <t>Neira</t>
        </is>
      </c>
      <c r="E385" s="17" t="inlineStr">
        <is>
          <t>Caldas</t>
        </is>
      </c>
      <c r="F385" s="17" t="n">
        <v>9</v>
      </c>
      <c r="G385" s="17" t="n">
        <v>2411</v>
      </c>
      <c r="H385" s="18" t="n">
        <v>-75.43577778</v>
      </c>
      <c r="I385" s="19" t="n">
        <v>5.19219444</v>
      </c>
      <c r="J385" s="20" t="n">
        <v>136.2241379310345</v>
      </c>
      <c r="K385" s="21" t="n">
        <v>123.8296296296296</v>
      </c>
      <c r="L385" s="21" t="n">
        <v>176.0535714285714</v>
      </c>
      <c r="M385" s="21" t="n">
        <v>209.4285714285714</v>
      </c>
      <c r="N385" s="21" t="n">
        <v>189.3076923076923</v>
      </c>
      <c r="O385" s="21" t="n">
        <v>89.74074074074075</v>
      </c>
      <c r="P385" s="21" t="n">
        <v>66.30769230769231</v>
      </c>
      <c r="Q385" s="21" t="n">
        <v>77.70370370370371</v>
      </c>
      <c r="R385" s="21" t="n">
        <v>139.1153846153846</v>
      </c>
      <c r="S385" s="21" t="n">
        <v>285.92</v>
      </c>
      <c r="T385" s="21" t="n">
        <v>280.6148148148148</v>
      </c>
      <c r="U385" s="21" t="n">
        <v>158.8888888888889</v>
      </c>
      <c r="V385" s="22" t="n">
        <v>1933.134827796724</v>
      </c>
      <c r="W385" s="23" t="n">
        <v>323</v>
      </c>
      <c r="X385" s="24" t="n">
        <v>0.8972222222222223</v>
      </c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</row>
    <row r="386" ht="16.5" customFormat="1" customHeight="1" s="25">
      <c r="A386" s="16" t="n">
        <v>26160100</v>
      </c>
      <c r="B386" s="17" t="inlineStr">
        <is>
          <t>PM</t>
        </is>
      </c>
      <c r="C386" s="17" t="inlineStr">
        <is>
          <t>Neira</t>
        </is>
      </c>
      <c r="D386" s="17" t="inlineStr">
        <is>
          <t>Neira</t>
        </is>
      </c>
      <c r="E386" s="17" t="inlineStr">
        <is>
          <t>Caldas</t>
        </is>
      </c>
      <c r="F386" s="17" t="n">
        <v>9</v>
      </c>
      <c r="G386" s="17" t="n">
        <v>1980</v>
      </c>
      <c r="H386" s="18" t="n">
        <v>-75.51844444</v>
      </c>
      <c r="I386" s="19" t="n">
        <v>5.16316667</v>
      </c>
      <c r="J386" s="20" t="n">
        <v>166.8076923076923</v>
      </c>
      <c r="K386" s="21" t="n">
        <v>168.84</v>
      </c>
      <c r="L386" s="21" t="n">
        <v>178.6153846153846</v>
      </c>
      <c r="M386" s="21" t="n">
        <v>240.1730769230769</v>
      </c>
      <c r="N386" s="21" t="n">
        <v>242.04</v>
      </c>
      <c r="O386" s="21" t="n">
        <v>164.536</v>
      </c>
      <c r="P386" s="21" t="n">
        <v>96.68000000000001</v>
      </c>
      <c r="Q386" s="21" t="n">
        <v>117.9642857142857</v>
      </c>
      <c r="R386" s="21" t="n">
        <v>157.68</v>
      </c>
      <c r="S386" s="21" t="n">
        <v>292.4583333333333</v>
      </c>
      <c r="T386" s="21" t="n">
        <v>305.9615384615385</v>
      </c>
      <c r="U386" s="21" t="n">
        <v>205.6518518518519</v>
      </c>
      <c r="V386" s="22" t="n">
        <v>2337.408163207163</v>
      </c>
      <c r="W386" s="23" t="n">
        <v>308</v>
      </c>
      <c r="X386" s="24" t="n">
        <v>0.8555555555555555</v>
      </c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</row>
    <row r="387" ht="16.5" customFormat="1" customHeight="1" s="25">
      <c r="A387" s="16" t="n">
        <v>23050250</v>
      </c>
      <c r="B387" s="17" t="inlineStr">
        <is>
          <t>PM</t>
        </is>
      </c>
      <c r="C387" s="17" t="inlineStr">
        <is>
          <t>Norcasia Radio</t>
        </is>
      </c>
      <c r="D387" s="17" t="inlineStr">
        <is>
          <t>Norcasia</t>
        </is>
      </c>
      <c r="E387" s="17" t="inlineStr">
        <is>
          <t>Caldas</t>
        </is>
      </c>
      <c r="F387" s="17" t="n">
        <v>10</v>
      </c>
      <c r="G387" s="17" t="n">
        <v>737</v>
      </c>
      <c r="H387" s="18" t="n">
        <v>-74.89169443999999</v>
      </c>
      <c r="I387" s="19" t="n">
        <v>5.57447222</v>
      </c>
      <c r="J387" s="20" t="n">
        <v>263.9074074074074</v>
      </c>
      <c r="K387" s="21" t="n">
        <v>264.2884615384615</v>
      </c>
      <c r="L387" s="21" t="n">
        <v>357.8571428571428</v>
      </c>
      <c r="M387" s="21" t="n">
        <v>463.3214285714286</v>
      </c>
      <c r="N387" s="21" t="n">
        <v>449.1892857142857</v>
      </c>
      <c r="O387" s="21" t="n">
        <v>216.9615384615385</v>
      </c>
      <c r="P387" s="21" t="n">
        <v>180.3423076923077</v>
      </c>
      <c r="Q387" s="21" t="n">
        <v>281.4346153846154</v>
      </c>
      <c r="R387" s="21" t="n">
        <v>359.1653846153846</v>
      </c>
      <c r="S387" s="21" t="n">
        <v>532.8153846153847</v>
      </c>
      <c r="T387" s="21" t="n">
        <v>538.2964285714286</v>
      </c>
      <c r="U387" s="21" t="n">
        <v>396.0344827586207</v>
      </c>
      <c r="V387" s="22" t="n">
        <v>4303.613868188006</v>
      </c>
      <c r="W387" s="23" t="n">
        <v>324</v>
      </c>
      <c r="X387" s="24" t="n">
        <v>0.9</v>
      </c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</row>
    <row r="388" ht="16.5" customFormat="1" customHeight="1" s="25">
      <c r="A388" s="16" t="n">
        <v>26160090</v>
      </c>
      <c r="B388" s="17" t="inlineStr">
        <is>
          <t>PM</t>
        </is>
      </c>
      <c r="C388" s="17" t="inlineStr">
        <is>
          <t>Pacora Plaza Feria</t>
        </is>
      </c>
      <c r="D388" s="17" t="inlineStr">
        <is>
          <t>Pácora</t>
        </is>
      </c>
      <c r="E388" s="17" t="inlineStr">
        <is>
          <t>Caldas</t>
        </is>
      </c>
      <c r="F388" s="17" t="n">
        <v>1</v>
      </c>
      <c r="G388" s="17" t="n">
        <v>712</v>
      </c>
      <c r="H388" s="18" t="n">
        <v>-75.45508332999999</v>
      </c>
      <c r="I388" s="19" t="n">
        <v>5.52244444</v>
      </c>
      <c r="J388" s="20" t="n">
        <v>139.3793103448276</v>
      </c>
      <c r="K388" s="21" t="n">
        <v>155.5925925925926</v>
      </c>
      <c r="L388" s="21" t="n">
        <v>248.9310344827586</v>
      </c>
      <c r="M388" s="21" t="n">
        <v>298.6333333333333</v>
      </c>
      <c r="N388" s="21" t="n">
        <v>321.7</v>
      </c>
      <c r="O388" s="21" t="n">
        <v>214.6466666666666</v>
      </c>
      <c r="P388" s="21" t="n">
        <v>175.1275862068966</v>
      </c>
      <c r="Q388" s="21" t="n">
        <v>183</v>
      </c>
      <c r="R388" s="21" t="n">
        <v>270.0833333333333</v>
      </c>
      <c r="S388" s="21" t="n">
        <v>347.4333333333333</v>
      </c>
      <c r="T388" s="21" t="n">
        <v>285.2</v>
      </c>
      <c r="U388" s="21" t="n">
        <v>206.8333333333333</v>
      </c>
      <c r="V388" s="22" t="n">
        <v>2846.560523627075</v>
      </c>
      <c r="W388" s="23" t="n">
        <v>354</v>
      </c>
      <c r="X388" s="24" t="n">
        <v>0.9833333333333333</v>
      </c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</row>
    <row r="389" ht="16.5" customFormat="1" customHeight="1" s="25">
      <c r="A389" s="16" t="n">
        <v>26150060</v>
      </c>
      <c r="B389" s="17" t="inlineStr">
        <is>
          <t>PM</t>
        </is>
      </c>
      <c r="C389" s="17" t="inlineStr">
        <is>
          <t>Arauca</t>
        </is>
      </c>
      <c r="D389" s="17" t="inlineStr">
        <is>
          <t xml:space="preserve">Palestina </t>
        </is>
      </c>
      <c r="E389" s="17" t="inlineStr">
        <is>
          <t>Caldas</t>
        </is>
      </c>
      <c r="F389" s="17" t="n">
        <v>9</v>
      </c>
      <c r="G389" s="17" t="n">
        <v>917</v>
      </c>
      <c r="H389" s="18" t="n">
        <v>-75.70166666999999</v>
      </c>
      <c r="I389" s="19" t="n">
        <v>5.10852778</v>
      </c>
      <c r="J389" s="20" t="n">
        <v>94.99642857142859</v>
      </c>
      <c r="K389" s="21" t="n">
        <v>114.8678571428572</v>
      </c>
      <c r="L389" s="21" t="n">
        <v>184.2517241379311</v>
      </c>
      <c r="M389" s="21" t="n">
        <v>217.7428571428572</v>
      </c>
      <c r="N389" s="21" t="n">
        <v>223.8607142857143</v>
      </c>
      <c r="O389" s="21" t="n">
        <v>186.8448275862069</v>
      </c>
      <c r="P389" s="21" t="n">
        <v>145.325925925926</v>
      </c>
      <c r="Q389" s="21" t="n">
        <v>121.6518518518518</v>
      </c>
      <c r="R389" s="21" t="n">
        <v>194.2678571428572</v>
      </c>
      <c r="S389" s="21" t="n">
        <v>203.8892857142857</v>
      </c>
      <c r="T389" s="21" t="n">
        <v>213.975</v>
      </c>
      <c r="U389" s="21" t="n">
        <v>155.5</v>
      </c>
      <c r="V389" s="22" t="n">
        <v>2057.174329501916</v>
      </c>
      <c r="W389" s="23" t="n">
        <v>336</v>
      </c>
      <c r="X389" s="24" t="n">
        <v>0.9333333333333333</v>
      </c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</row>
    <row r="390" ht="16.5" customFormat="1" customHeight="1" s="25">
      <c r="A390" s="16" t="n">
        <v>23050230</v>
      </c>
      <c r="B390" s="17" t="inlineStr">
        <is>
          <t>PM</t>
        </is>
      </c>
      <c r="C390" s="17" t="inlineStr">
        <is>
          <t>San Jose Pensilvania</t>
        </is>
      </c>
      <c r="D390" s="17" t="inlineStr">
        <is>
          <t>Pensilvania</t>
        </is>
      </c>
      <c r="E390" s="17" t="inlineStr">
        <is>
          <t>Caldas</t>
        </is>
      </c>
      <c r="F390" s="17" t="n">
        <v>10</v>
      </c>
      <c r="G390" s="17" t="n">
        <v>216</v>
      </c>
      <c r="H390" s="18" t="n">
        <v>-75.14916667</v>
      </c>
      <c r="I390" s="19" t="n">
        <v>5.37430556</v>
      </c>
      <c r="J390" s="20" t="n">
        <v>165.1592592592593</v>
      </c>
      <c r="K390" s="21" t="n">
        <v>229.3076923076923</v>
      </c>
      <c r="L390" s="21" t="n">
        <v>327.251724137931</v>
      </c>
      <c r="M390" s="21" t="n">
        <v>332.5533333333333</v>
      </c>
      <c r="N390" s="21" t="n">
        <v>346.55</v>
      </c>
      <c r="O390" s="21" t="n">
        <v>183.2413793103448</v>
      </c>
      <c r="P390" s="21" t="n">
        <v>159.9428571428572</v>
      </c>
      <c r="Q390" s="21" t="n">
        <v>175.1518518518518</v>
      </c>
      <c r="R390" s="21" t="n">
        <v>276.0214285714286</v>
      </c>
      <c r="S390" s="21" t="n">
        <v>327.5285714285715</v>
      </c>
      <c r="T390" s="21" t="n">
        <v>298.6750000000001</v>
      </c>
      <c r="U390" s="21" t="n">
        <v>231.324</v>
      </c>
      <c r="V390" s="22" t="n">
        <v>3052.70709734327</v>
      </c>
      <c r="W390" s="23" t="n">
        <v>333</v>
      </c>
      <c r="X390" s="24" t="n">
        <v>0.925</v>
      </c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</row>
    <row r="391" ht="16.5" customFormat="1" customHeight="1" s="25">
      <c r="A391" s="16" t="n">
        <v>26170290</v>
      </c>
      <c r="B391" s="17" t="inlineStr">
        <is>
          <t>PM</t>
        </is>
      </c>
      <c r="C391" s="17" t="inlineStr">
        <is>
          <t>Riosucio</t>
        </is>
      </c>
      <c r="D391" s="17" t="inlineStr">
        <is>
          <t xml:space="preserve">Riosucio </t>
        </is>
      </c>
      <c r="E391" s="17" t="inlineStr">
        <is>
          <t>Caldas</t>
        </is>
      </c>
      <c r="F391" s="17" t="n">
        <v>9</v>
      </c>
      <c r="G391" s="17" t="n">
        <v>1946</v>
      </c>
      <c r="H391" s="18" t="n">
        <v>-75.73025</v>
      </c>
      <c r="I391" s="19" t="n">
        <v>5.424777779999999</v>
      </c>
      <c r="J391" s="20" t="n">
        <v>137.5333333333333</v>
      </c>
      <c r="K391" s="21" t="n">
        <v>143.0333333333333</v>
      </c>
      <c r="L391" s="21" t="n">
        <v>232.79</v>
      </c>
      <c r="M391" s="21" t="n">
        <v>266.9285714285714</v>
      </c>
      <c r="N391" s="21" t="n">
        <v>260.3448275862069</v>
      </c>
      <c r="O391" s="21" t="n">
        <v>166.3333333333333</v>
      </c>
      <c r="P391" s="21" t="n">
        <v>151.6206896551724</v>
      </c>
      <c r="Q391" s="21" t="n">
        <v>163.1034482758621</v>
      </c>
      <c r="R391" s="21" t="n">
        <v>212.8571428571429</v>
      </c>
      <c r="S391" s="21" t="n">
        <v>295.3</v>
      </c>
      <c r="T391" s="21" t="n">
        <v>278.5892857142857</v>
      </c>
      <c r="U391" s="21" t="n">
        <v>206.8620689655172</v>
      </c>
      <c r="V391" s="22" t="n">
        <v>2515.296034482758</v>
      </c>
      <c r="W391" s="23" t="n">
        <v>344</v>
      </c>
      <c r="X391" s="24" t="n">
        <v>0.9555555555555556</v>
      </c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</row>
    <row r="392" ht="16.5" customFormat="1" customHeight="1" s="25">
      <c r="A392" s="16" t="n">
        <v>26160080</v>
      </c>
      <c r="B392" s="17" t="inlineStr">
        <is>
          <t>PM</t>
        </is>
      </c>
      <c r="C392" s="17" t="inlineStr">
        <is>
          <t>Salamina Conc Barc</t>
        </is>
      </c>
      <c r="D392" s="17" t="inlineStr">
        <is>
          <t xml:space="preserve">Salamina </t>
        </is>
      </c>
      <c r="E392" s="17" t="inlineStr">
        <is>
          <t>Caldas</t>
        </is>
      </c>
      <c r="F392" s="17" t="n">
        <v>1</v>
      </c>
      <c r="G392" s="17" t="n">
        <v>1890</v>
      </c>
      <c r="H392" s="18" t="n">
        <v>-75.48930556000001</v>
      </c>
      <c r="I392" s="19" t="n">
        <v>5.39544444</v>
      </c>
      <c r="J392" s="20" t="n">
        <v>101.1666666666667</v>
      </c>
      <c r="K392" s="21" t="n">
        <v>121.4827586206897</v>
      </c>
      <c r="L392" s="21" t="n">
        <v>166.51</v>
      </c>
      <c r="M392" s="21" t="n">
        <v>194.5666666666667</v>
      </c>
      <c r="N392" s="21" t="n">
        <v>180.2666666666667</v>
      </c>
      <c r="O392" s="21" t="n">
        <v>93.56666666666666</v>
      </c>
      <c r="P392" s="21" t="n">
        <v>80.96551724137932</v>
      </c>
      <c r="Q392" s="21" t="n">
        <v>96.3</v>
      </c>
      <c r="R392" s="21" t="n">
        <v>162.5</v>
      </c>
      <c r="S392" s="21" t="n">
        <v>239.3</v>
      </c>
      <c r="T392" s="21" t="n">
        <v>217.5933333333333</v>
      </c>
      <c r="U392" s="21" t="n">
        <v>143.3448275862069</v>
      </c>
      <c r="V392" s="22" t="n">
        <v>1797.563103448276</v>
      </c>
      <c r="W392" s="23" t="n">
        <v>357</v>
      </c>
      <c r="X392" s="24" t="n">
        <v>0.9916666666666667</v>
      </c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</row>
    <row r="393" ht="16.5" customFormat="1" customHeight="1" s="25">
      <c r="A393" s="16" t="n">
        <v>26185040</v>
      </c>
      <c r="B393" s="17" t="inlineStr">
        <is>
          <t>CO</t>
        </is>
      </c>
      <c r="C393" s="17" t="inlineStr">
        <is>
          <t>San Felix</t>
        </is>
      </c>
      <c r="D393" s="17" t="inlineStr">
        <is>
          <t xml:space="preserve">Salamina </t>
        </is>
      </c>
      <c r="E393" s="17" t="inlineStr">
        <is>
          <t>Caldas</t>
        </is>
      </c>
      <c r="F393" s="17" t="n">
        <v>1</v>
      </c>
      <c r="G393" s="17" t="n">
        <v>2690</v>
      </c>
      <c r="H393" s="18" t="n">
        <v>-75.37533332999999</v>
      </c>
      <c r="I393" s="19" t="n">
        <v>5.372944439999999</v>
      </c>
      <c r="J393" s="20" t="n">
        <v>83.96666666666664</v>
      </c>
      <c r="K393" s="21" t="n">
        <v>85.77916666666668</v>
      </c>
      <c r="L393" s="21" t="n">
        <v>155.2875</v>
      </c>
      <c r="M393" s="21" t="n">
        <v>187.7192307692308</v>
      </c>
      <c r="N393" s="21" t="n">
        <v>166.592</v>
      </c>
      <c r="O393" s="21" t="n">
        <v>86.376</v>
      </c>
      <c r="P393" s="21" t="n">
        <v>64.59166666666667</v>
      </c>
      <c r="Q393" s="21" t="n">
        <v>69.92083333333333</v>
      </c>
      <c r="R393" s="21" t="n">
        <v>124.6</v>
      </c>
      <c r="S393" s="21" t="n">
        <v>235.4038461538461</v>
      </c>
      <c r="T393" s="21" t="n">
        <v>226.7807692307692</v>
      </c>
      <c r="U393" s="21" t="n">
        <v>129.932</v>
      </c>
      <c r="V393" s="22" t="n">
        <v>1616.94967948718</v>
      </c>
      <c r="W393" s="23" t="n">
        <v>302</v>
      </c>
      <c r="X393" s="24" t="n">
        <v>0.8388888888888889</v>
      </c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</row>
    <row r="394" ht="16.5" customFormat="1" customHeight="1" s="25">
      <c r="A394" s="16" t="n">
        <v>23055040</v>
      </c>
      <c r="B394" s="17" t="inlineStr">
        <is>
          <t>CO</t>
        </is>
      </c>
      <c r="C394" s="17" t="inlineStr">
        <is>
          <t>Samaná</t>
        </is>
      </c>
      <c r="D394" s="17" t="inlineStr">
        <is>
          <t>Samaná</t>
        </is>
      </c>
      <c r="E394" s="17" t="inlineStr">
        <is>
          <t>Caldas</t>
        </is>
      </c>
      <c r="F394" s="17" t="n">
        <v>10</v>
      </c>
      <c r="G394" s="17" t="n">
        <v>1532</v>
      </c>
      <c r="H394" s="18" t="n">
        <v>-74.99292778</v>
      </c>
      <c r="I394" s="19" t="n">
        <v>5.41828806</v>
      </c>
      <c r="J394" s="20" t="n">
        <v>638.1892857142856</v>
      </c>
      <c r="K394" s="21" t="n">
        <v>547.548275862069</v>
      </c>
      <c r="L394" s="21" t="n">
        <v>660.8925925925925</v>
      </c>
      <c r="M394" s="21" t="n">
        <v>645.1517241379311</v>
      </c>
      <c r="N394" s="21" t="n">
        <v>683.3200000000001</v>
      </c>
      <c r="O394" s="21" t="n">
        <v>329.748275862069</v>
      </c>
      <c r="P394" s="21" t="n">
        <v>268.5357142857143</v>
      </c>
      <c r="Q394" s="21" t="n">
        <v>307.7586206896552</v>
      </c>
      <c r="R394" s="21" t="n">
        <v>551.5866666666666</v>
      </c>
      <c r="S394" s="21" t="n">
        <v>768.6750000000001</v>
      </c>
      <c r="T394" s="21" t="n">
        <v>965.5777777777779</v>
      </c>
      <c r="U394" s="21" t="n">
        <v>859.337037037037</v>
      </c>
      <c r="V394" s="22" t="n">
        <v>7226.320970625798</v>
      </c>
      <c r="W394" s="23" t="n">
        <v>341</v>
      </c>
      <c r="X394" s="24" t="n">
        <v>0.9472222222222222</v>
      </c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</row>
    <row r="395" ht="16.5" customFormat="1" customHeight="1" s="25">
      <c r="A395" s="16" t="n">
        <v>23040070</v>
      </c>
      <c r="B395" s="17" t="inlineStr">
        <is>
          <t>PM</t>
        </is>
      </c>
      <c r="C395" s="17" t="inlineStr">
        <is>
          <t>Cañaveral</t>
        </is>
      </c>
      <c r="D395" s="17" t="inlineStr">
        <is>
          <t>Victoria</t>
        </is>
      </c>
      <c r="E395" s="17" t="inlineStr">
        <is>
          <t>Caldas</t>
        </is>
      </c>
      <c r="F395" s="17" t="n">
        <v>10</v>
      </c>
      <c r="G395" s="17" t="n">
        <v>1060</v>
      </c>
      <c r="H395" s="18" t="n">
        <v>-74.93885833</v>
      </c>
      <c r="I395" s="19" t="n">
        <v>5.32328611</v>
      </c>
      <c r="J395" s="20" t="n">
        <v>351.8296296296296</v>
      </c>
      <c r="K395" s="21" t="n">
        <v>313.537037037037</v>
      </c>
      <c r="L395" s="21" t="n">
        <v>419.5103448275862</v>
      </c>
      <c r="M395" s="21" t="n">
        <v>449.696551724138</v>
      </c>
      <c r="N395" s="21" t="n">
        <v>440.2896551724138</v>
      </c>
      <c r="O395" s="21" t="n">
        <v>183.0266666666667</v>
      </c>
      <c r="P395" s="21" t="n">
        <v>138.8</v>
      </c>
      <c r="Q395" s="21" t="n">
        <v>225.0821428571429</v>
      </c>
      <c r="R395" s="21" t="n">
        <v>340.7068965517241</v>
      </c>
      <c r="S395" s="21" t="n">
        <v>543.8933333333333</v>
      </c>
      <c r="T395" s="21" t="n">
        <v>698.5285714285714</v>
      </c>
      <c r="U395" s="21" t="n">
        <v>544.5346153846153</v>
      </c>
      <c r="V395" s="22" t="n">
        <v>4649.435444612858</v>
      </c>
      <c r="W395" s="23" t="n">
        <v>341</v>
      </c>
      <c r="X395" s="24" t="n">
        <v>0.9472222222222222</v>
      </c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</row>
    <row r="396" ht="16.5" customFormat="1" customHeight="1" s="25">
      <c r="A396" s="16" t="n">
        <v>23020100</v>
      </c>
      <c r="B396" s="17" t="inlineStr">
        <is>
          <t>PM</t>
        </is>
      </c>
      <c r="C396" s="17" t="inlineStr">
        <is>
          <t>La Victoria</t>
        </is>
      </c>
      <c r="D396" s="17" t="inlineStr">
        <is>
          <t>Victoria</t>
        </is>
      </c>
      <c r="E396" s="17" t="inlineStr">
        <is>
          <t>Caldas</t>
        </is>
      </c>
      <c r="F396" s="17" t="n">
        <v>10</v>
      </c>
      <c r="G396" s="17" t="n">
        <v>760</v>
      </c>
      <c r="H396" s="18" t="n">
        <v>-74.91463889000001</v>
      </c>
      <c r="I396" s="19" t="n">
        <v>5.32108333</v>
      </c>
      <c r="J396" s="20" t="n">
        <v>268.8592592592593</v>
      </c>
      <c r="K396" s="21" t="n">
        <v>246.4592592592593</v>
      </c>
      <c r="L396" s="21" t="n">
        <v>323.2461538461538</v>
      </c>
      <c r="M396" s="21" t="n">
        <v>362.4928571428571</v>
      </c>
      <c r="N396" s="21" t="n">
        <v>336.8241379310344</v>
      </c>
      <c r="O396" s="21" t="n">
        <v>163.3551724137931</v>
      </c>
      <c r="P396" s="21" t="n">
        <v>125.6428571428572</v>
      </c>
      <c r="Q396" s="21" t="n">
        <v>202.9344827586207</v>
      </c>
      <c r="R396" s="21" t="n">
        <v>267.4185185185185</v>
      </c>
      <c r="S396" s="21" t="n">
        <v>470.2428571428571</v>
      </c>
      <c r="T396" s="21" t="n">
        <v>527.4807692307694</v>
      </c>
      <c r="U396" s="21" t="n">
        <v>386.5925925925926</v>
      </c>
      <c r="V396" s="22" t="n">
        <v>3681.548917238573</v>
      </c>
      <c r="W396" s="23" t="n">
        <v>331</v>
      </c>
      <c r="X396" s="24" t="n">
        <v>0.9194444444444444</v>
      </c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</row>
    <row r="397" ht="16.5" customFormat="1" customHeight="1" s="25">
      <c r="A397" s="16" t="n">
        <v>26150150</v>
      </c>
      <c r="B397" s="17" t="inlineStr">
        <is>
          <t>PM</t>
        </is>
      </c>
      <c r="C397" s="17" t="inlineStr">
        <is>
          <t>Papayal</t>
        </is>
      </c>
      <c r="D397" s="17" t="inlineStr">
        <is>
          <t>Villamaria</t>
        </is>
      </c>
      <c r="E397" s="17" t="inlineStr">
        <is>
          <t>Caldas</t>
        </is>
      </c>
      <c r="F397" s="17" t="n">
        <v>9</v>
      </c>
      <c r="G397" s="17" t="n">
        <v>2304</v>
      </c>
      <c r="H397" s="18" t="n">
        <v>-75.48972222</v>
      </c>
      <c r="I397" s="19" t="n">
        <v>4.95166667</v>
      </c>
      <c r="J397" s="20" t="n">
        <v>104.8366666666667</v>
      </c>
      <c r="K397" s="21" t="n">
        <v>129.7068965517241</v>
      </c>
      <c r="L397" s="21" t="n">
        <v>183.5178571428571</v>
      </c>
      <c r="M397" s="21" t="n">
        <v>220.1642857142857</v>
      </c>
      <c r="N397" s="21" t="n">
        <v>209.9178571428571</v>
      </c>
      <c r="O397" s="21" t="n">
        <v>133.7444444444445</v>
      </c>
      <c r="P397" s="21" t="n">
        <v>96.77307692307694</v>
      </c>
      <c r="Q397" s="21" t="n">
        <v>84.25357142857142</v>
      </c>
      <c r="R397" s="21" t="n">
        <v>131.2142857142857</v>
      </c>
      <c r="S397" s="21" t="n">
        <v>220.896</v>
      </c>
      <c r="T397" s="21" t="n">
        <v>251.7344827586207</v>
      </c>
      <c r="U397" s="21" t="n">
        <v>143.4379310344828</v>
      </c>
      <c r="V397" s="22" t="n">
        <v>1910.197355521873</v>
      </c>
      <c r="W397" s="23" t="n">
        <v>335</v>
      </c>
      <c r="X397" s="24" t="n">
        <v>0.9305555555555556</v>
      </c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</row>
    <row r="398" ht="16.5" customFormat="1" customHeight="1" s="25">
      <c r="A398" s="16" t="n">
        <v>44040020</v>
      </c>
      <c r="B398" s="17" t="inlineStr">
        <is>
          <t>PM</t>
        </is>
      </c>
      <c r="C398" s="17" t="inlineStr">
        <is>
          <t>Belén de Los Andaquíes</t>
        </is>
      </c>
      <c r="D398" s="17" t="inlineStr">
        <is>
          <t>Belén de Los Andaquíes</t>
        </is>
      </c>
      <c r="E398" s="17" t="inlineStr">
        <is>
          <t>Caquetá</t>
        </is>
      </c>
      <c r="F398" s="17" t="n">
        <v>4</v>
      </c>
      <c r="G398" s="17" t="n">
        <v>300</v>
      </c>
      <c r="H398" s="18" t="n">
        <v>-75.87072222</v>
      </c>
      <c r="I398" s="19" t="n">
        <v>1.41952778</v>
      </c>
      <c r="J398" s="20" t="n">
        <v>158.5965517241379</v>
      </c>
      <c r="K398" s="21" t="n">
        <v>234.5866666666666</v>
      </c>
      <c r="L398" s="21" t="n">
        <v>383.6857142857143</v>
      </c>
      <c r="M398" s="21" t="n">
        <v>484.4517241379309</v>
      </c>
      <c r="N398" s="21" t="n">
        <v>494.0448275862068</v>
      </c>
      <c r="O398" s="21" t="n">
        <v>449.6433333333333</v>
      </c>
      <c r="P398" s="21" t="n">
        <v>369.2172413793104</v>
      </c>
      <c r="Q398" s="21" t="n">
        <v>292.7700000000001</v>
      </c>
      <c r="R398" s="21" t="n">
        <v>273.3500000000001</v>
      </c>
      <c r="S398" s="21" t="n">
        <v>288.8214285714286</v>
      </c>
      <c r="T398" s="21" t="n">
        <v>295.9107142857143</v>
      </c>
      <c r="U398" s="21" t="n">
        <v>231.7766666666667</v>
      </c>
      <c r="V398" s="22" t="n">
        <v>3956.85486863711</v>
      </c>
      <c r="W398" s="23" t="n">
        <v>350</v>
      </c>
      <c r="X398" s="24" t="n">
        <v>0.9722222222222222</v>
      </c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</row>
    <row r="399" ht="16.5" customFormat="1" customHeight="1" s="25">
      <c r="A399" s="16" t="n">
        <v>44045030</v>
      </c>
      <c r="B399" s="17" t="inlineStr">
        <is>
          <t>CO</t>
        </is>
      </c>
      <c r="C399" s="17" t="inlineStr">
        <is>
          <t>La Mono</t>
        </is>
      </c>
      <c r="D399" s="17" t="inlineStr">
        <is>
          <t>Belén de Los Andaquíes</t>
        </is>
      </c>
      <c r="E399" s="17" t="inlineStr">
        <is>
          <t>Caquetá</t>
        </is>
      </c>
      <c r="F399" s="17" t="n">
        <v>4</v>
      </c>
      <c r="G399" s="17" t="n">
        <v>300</v>
      </c>
      <c r="H399" s="18" t="n">
        <v>-75.80772222</v>
      </c>
      <c r="I399" s="19" t="n">
        <v>1.30336111</v>
      </c>
      <c r="J399" s="20" t="n">
        <v>149.7</v>
      </c>
      <c r="K399" s="21" t="n">
        <v>211.732</v>
      </c>
      <c r="L399" s="21" t="n">
        <v>350.696</v>
      </c>
      <c r="M399" s="21" t="n">
        <v>403.8004388809204</v>
      </c>
      <c r="N399" s="21" t="n">
        <v>451.0736404101054</v>
      </c>
      <c r="O399" s="21" t="n">
        <v>410.2541666666667</v>
      </c>
      <c r="P399" s="21" t="n">
        <v>356.0624999999999</v>
      </c>
      <c r="Q399" s="21" t="n">
        <v>261.2791666666666</v>
      </c>
      <c r="R399" s="21" t="n">
        <v>230.35</v>
      </c>
      <c r="S399" s="21" t="n">
        <v>276.5416666666667</v>
      </c>
      <c r="T399" s="21" t="n">
        <v>250.5852640151977</v>
      </c>
      <c r="U399" s="21" t="n">
        <v>160.2777777777778</v>
      </c>
      <c r="V399" s="22" t="n">
        <v>3512.352621084001</v>
      </c>
      <c r="W399" s="23" t="n">
        <v>297</v>
      </c>
      <c r="X399" s="24" t="n">
        <v>0.825</v>
      </c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</row>
    <row r="400" ht="16.5" customFormat="1" customHeight="1" s="25">
      <c r="A400" s="16" t="n">
        <v>46040010</v>
      </c>
      <c r="B400" s="17" t="inlineStr">
        <is>
          <t>PM</t>
        </is>
      </c>
      <c r="C400" s="17" t="inlineStr">
        <is>
          <t>Cartagena del Chairá</t>
        </is>
      </c>
      <c r="D400" s="17" t="inlineStr">
        <is>
          <t>Cartagena del Chairá</t>
        </is>
      </c>
      <c r="E400" s="17" t="inlineStr">
        <is>
          <t>Caquetá</t>
        </is>
      </c>
      <c r="F400" s="17" t="n">
        <v>4</v>
      </c>
      <c r="G400" s="17" t="n">
        <v>300</v>
      </c>
      <c r="H400" s="18" t="n">
        <v>-74.84355556000001</v>
      </c>
      <c r="I400" s="19" t="n">
        <v>1.34091667</v>
      </c>
      <c r="J400" s="20" t="n">
        <v>95.59999999999999</v>
      </c>
      <c r="K400" s="21" t="n">
        <v>156.5</v>
      </c>
      <c r="L400" s="21" t="n">
        <v>344.9</v>
      </c>
      <c r="M400" s="21" t="n">
        <v>368.9</v>
      </c>
      <c r="N400" s="21" t="n">
        <v>338.6</v>
      </c>
      <c r="O400" s="21" t="n">
        <v>374.7</v>
      </c>
      <c r="P400" s="21" t="n">
        <v>306.2</v>
      </c>
      <c r="Q400" s="21" t="n">
        <v>237.7</v>
      </c>
      <c r="R400" s="21" t="n">
        <v>212.8</v>
      </c>
      <c r="S400" s="21" t="n">
        <v>223</v>
      </c>
      <c r="T400" s="21" t="n">
        <v>213.6</v>
      </c>
      <c r="U400" s="21" t="n">
        <v>122.4</v>
      </c>
      <c r="V400" s="22">
        <f>SUM(J400:U400)</f>
        <v/>
      </c>
      <c r="W400" s="23" t="n">
        <v>293</v>
      </c>
      <c r="X400" s="24">
        <f>W400/360</f>
        <v/>
      </c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</row>
    <row r="401" ht="16.5" customFormat="1" customHeight="1" s="25">
      <c r="A401" s="16" t="n">
        <v>46035010</v>
      </c>
      <c r="B401" s="17" t="inlineStr">
        <is>
          <t>CO</t>
        </is>
      </c>
      <c r="C401" s="17" t="inlineStr">
        <is>
          <t>Maguare</t>
        </is>
      </c>
      <c r="D401" s="17" t="inlineStr">
        <is>
          <t>El Doncello</t>
        </is>
      </c>
      <c r="E401" s="17" t="inlineStr">
        <is>
          <t>Caquetá</t>
        </is>
      </c>
      <c r="F401" s="17" t="n">
        <v>4</v>
      </c>
      <c r="G401" s="17" t="n">
        <v>270</v>
      </c>
      <c r="H401" s="18" t="n">
        <v>-75.16266666999999</v>
      </c>
      <c r="I401" s="19" t="n">
        <v>1.64022222</v>
      </c>
      <c r="J401" s="20" t="n">
        <v>76.46153846153847</v>
      </c>
      <c r="K401" s="21" t="n">
        <v>140.6259259259259</v>
      </c>
      <c r="L401" s="21" t="n">
        <v>305.9961538461538</v>
      </c>
      <c r="M401" s="21" t="n">
        <v>432.3178571428572</v>
      </c>
      <c r="N401" s="21" t="n">
        <v>407</v>
      </c>
      <c r="O401" s="21" t="n">
        <v>360.9703703703703</v>
      </c>
      <c r="P401" s="21" t="n">
        <v>304.6142857142858</v>
      </c>
      <c r="Q401" s="21" t="n">
        <v>213.5839999999999</v>
      </c>
      <c r="R401" s="21" t="n">
        <v>228.2965517241379</v>
      </c>
      <c r="S401" s="21" t="n">
        <v>268.0000000000001</v>
      </c>
      <c r="T401" s="21" t="n">
        <v>216.3433333333333</v>
      </c>
      <c r="U401" s="21" t="n">
        <v>108.9037037037037</v>
      </c>
      <c r="V401" s="22" t="n">
        <v>3063.113720222306</v>
      </c>
      <c r="W401" s="23" t="n">
        <v>326</v>
      </c>
      <c r="X401" s="24" t="n">
        <v>0.9055555555555556</v>
      </c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</row>
    <row r="402" ht="16.5" customFormat="1" customHeight="1" s="25">
      <c r="A402" s="16" t="n">
        <v>44035020</v>
      </c>
      <c r="B402" s="17" t="inlineStr">
        <is>
          <t>CO</t>
        </is>
      </c>
      <c r="C402" s="17" t="inlineStr">
        <is>
          <t>Aeropuerto Gustavo Artunduaga</t>
        </is>
      </c>
      <c r="D402" s="17" t="inlineStr">
        <is>
          <t xml:space="preserve">Florencia </t>
        </is>
      </c>
      <c r="E402" s="17" t="inlineStr">
        <is>
          <t>Caquetá</t>
        </is>
      </c>
      <c r="F402" s="17" t="n">
        <v>4</v>
      </c>
      <c r="G402" s="17" t="n">
        <v>244</v>
      </c>
      <c r="H402" s="18" t="n">
        <v>-75.55955556000001</v>
      </c>
      <c r="I402" s="19" t="n">
        <v>1.58905556</v>
      </c>
      <c r="J402" s="20" t="n">
        <v>105.532</v>
      </c>
      <c r="K402" s="21" t="n">
        <v>183.5192307692308</v>
      </c>
      <c r="L402" s="21" t="n">
        <v>330.604</v>
      </c>
      <c r="M402" s="21" t="n">
        <v>455.0360000000001</v>
      </c>
      <c r="N402" s="21" t="n">
        <v>543.3076923076923</v>
      </c>
      <c r="O402" s="21" t="n">
        <v>490.9846153846155</v>
      </c>
      <c r="P402" s="21" t="n">
        <v>422.9076923076922</v>
      </c>
      <c r="Q402" s="21" t="n">
        <v>305.5576923076924</v>
      </c>
      <c r="R402" s="21" t="n">
        <v>321.4612354914346</v>
      </c>
      <c r="S402" s="21" t="n">
        <v>232.6041666666667</v>
      </c>
      <c r="T402" s="21" t="n">
        <v>226.4916666666667</v>
      </c>
      <c r="U402" s="21" t="n">
        <v>143.4333333333333</v>
      </c>
      <c r="V402" s="22" t="n">
        <v>3761.439325235025</v>
      </c>
      <c r="W402" s="23" t="n">
        <v>301</v>
      </c>
      <c r="X402" s="24" t="n">
        <v>0.8361111111111111</v>
      </c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</row>
    <row r="403" ht="16.5" customFormat="1" customHeight="1" s="25">
      <c r="A403" s="16" t="n">
        <v>44030060</v>
      </c>
      <c r="B403" s="17" t="inlineStr">
        <is>
          <t>PM</t>
        </is>
      </c>
      <c r="C403" s="17" t="inlineStr">
        <is>
          <t>Larandia</t>
        </is>
      </c>
      <c r="D403" s="17" t="inlineStr">
        <is>
          <t xml:space="preserve">Florencia </t>
        </is>
      </c>
      <c r="E403" s="17" t="inlineStr">
        <is>
          <t>Caquetá</t>
        </is>
      </c>
      <c r="F403" s="17" t="n">
        <v>4</v>
      </c>
      <c r="G403" s="17" t="n">
        <v>500</v>
      </c>
      <c r="H403" s="18" t="n">
        <v>-75.48999999999999</v>
      </c>
      <c r="I403" s="19" t="n">
        <v>1.49</v>
      </c>
      <c r="J403" s="20" t="n">
        <v>149.037037037037</v>
      </c>
      <c r="K403" s="21" t="n">
        <v>217.1153846153846</v>
      </c>
      <c r="L403" s="21" t="n">
        <v>396.2222222222222</v>
      </c>
      <c r="M403" s="21" t="n">
        <v>489.3846153846154</v>
      </c>
      <c r="N403" s="21" t="n">
        <v>504.7037037037037</v>
      </c>
      <c r="O403" s="21" t="n">
        <v>473.9259259259259</v>
      </c>
      <c r="P403" s="21" t="n">
        <v>393</v>
      </c>
      <c r="Q403" s="21" t="n">
        <v>276</v>
      </c>
      <c r="R403" s="21" t="n">
        <v>300.037037037037</v>
      </c>
      <c r="S403" s="21" t="n">
        <v>286.3703703703704</v>
      </c>
      <c r="T403" s="21" t="n">
        <v>287.64</v>
      </c>
      <c r="U403" s="21" t="n">
        <v>192.5925925925926</v>
      </c>
      <c r="V403" s="22" t="n">
        <v>3966.028888888889</v>
      </c>
      <c r="W403" s="23" t="n">
        <v>317</v>
      </c>
      <c r="X403" s="24" t="n">
        <v>0.8805555555555555</v>
      </c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</row>
    <row r="404" ht="16.5" customFormat="1" customHeight="1" s="25">
      <c r="A404" s="16" t="n">
        <v>44035030</v>
      </c>
      <c r="B404" s="17" t="inlineStr">
        <is>
          <t>AM</t>
        </is>
      </c>
      <c r="C404" s="17" t="inlineStr">
        <is>
          <t>Macagual</t>
        </is>
      </c>
      <c r="D404" s="17" t="inlineStr">
        <is>
          <t xml:space="preserve">Florencia </t>
        </is>
      </c>
      <c r="E404" s="17" t="inlineStr">
        <is>
          <t>Caquetá</t>
        </is>
      </c>
      <c r="F404" s="17" t="n">
        <v>4</v>
      </c>
      <c r="G404" s="17" t="n">
        <v>280</v>
      </c>
      <c r="H404" s="18" t="n">
        <v>-75.66</v>
      </c>
      <c r="I404" s="19" t="n">
        <v>1.5</v>
      </c>
      <c r="J404" s="20" t="n">
        <v>130.3166666666667</v>
      </c>
      <c r="K404" s="21" t="n">
        <v>203.2851851851852</v>
      </c>
      <c r="L404" s="21" t="n">
        <v>337.0416666666667</v>
      </c>
      <c r="M404" s="21" t="n">
        <v>429.674074074074</v>
      </c>
      <c r="N404" s="21" t="n">
        <v>495.3346153846155</v>
      </c>
      <c r="O404" s="21" t="n">
        <v>421.6639999999999</v>
      </c>
      <c r="P404" s="21" t="n">
        <v>403.6840000000001</v>
      </c>
      <c r="Q404" s="21" t="n">
        <v>293.644</v>
      </c>
      <c r="R404" s="21" t="n">
        <v>271.8958333333334</v>
      </c>
      <c r="S404" s="21" t="n">
        <v>268.3307692307692</v>
      </c>
      <c r="T404" s="21" t="n">
        <v>223.7115384615385</v>
      </c>
      <c r="U404" s="21" t="n">
        <v>148.3208333333334</v>
      </c>
      <c r="V404" s="22" t="n">
        <v>3626.903182336182</v>
      </c>
      <c r="W404" s="23" t="n">
        <v>303</v>
      </c>
      <c r="X404" s="24" t="n">
        <v>0.8416666666666667</v>
      </c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</row>
    <row r="405" ht="16.5" customFormat="1" customHeight="1" s="25">
      <c r="A405" s="27" t="n">
        <v>44037010</v>
      </c>
      <c r="B405" s="17" t="inlineStr">
        <is>
          <t>PM</t>
        </is>
      </c>
      <c r="C405" s="17" t="inlineStr">
        <is>
          <t>Milan</t>
        </is>
      </c>
      <c r="D405" s="17" t="inlineStr">
        <is>
          <t>Milán</t>
        </is>
      </c>
      <c r="E405" s="17" t="inlineStr">
        <is>
          <t>Caquetá</t>
        </is>
      </c>
      <c r="F405" s="17" t="n">
        <v>4</v>
      </c>
      <c r="G405" s="17" t="n">
        <v>260</v>
      </c>
      <c r="H405" s="18" t="n">
        <v>-75.51000000000001</v>
      </c>
      <c r="I405" s="19" t="n">
        <v>1.29</v>
      </c>
      <c r="J405" s="20" t="n">
        <v>143.1724137931035</v>
      </c>
      <c r="K405" s="21" t="n">
        <v>217.4137931034483</v>
      </c>
      <c r="L405" s="21" t="n">
        <v>374.5384615384615</v>
      </c>
      <c r="M405" s="21" t="n">
        <v>464.2607142857142</v>
      </c>
      <c r="N405" s="21" t="n">
        <v>460.5714285714286</v>
      </c>
      <c r="O405" s="21" t="n">
        <v>447.4357142857143</v>
      </c>
      <c r="P405" s="21" t="n">
        <v>367.1793103448276</v>
      </c>
      <c r="Q405" s="21" t="n">
        <v>285.7206896551724</v>
      </c>
      <c r="R405" s="21" t="n">
        <v>274.4107142857143</v>
      </c>
      <c r="S405" s="21" t="n">
        <v>264.7407407407408</v>
      </c>
      <c r="T405" s="21" t="n">
        <v>220.4481481481482</v>
      </c>
      <c r="U405" s="21" t="n">
        <v>152.7142857142857</v>
      </c>
      <c r="V405" s="22" t="n">
        <v>3672.606414466759</v>
      </c>
      <c r="W405" s="23" t="n">
        <v>336</v>
      </c>
      <c r="X405" s="24" t="n">
        <v>0.9333333333333333</v>
      </c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</row>
    <row r="406" ht="16.5" customFormat="1" customHeight="1" s="25">
      <c r="A406" s="16" t="n">
        <v>44050010</v>
      </c>
      <c r="B406" s="17" t="inlineStr">
        <is>
          <t>PM</t>
        </is>
      </c>
      <c r="C406" s="17" t="inlineStr">
        <is>
          <t>San Antonio Getuch</t>
        </is>
      </c>
      <c r="D406" s="17" t="inlineStr">
        <is>
          <t>Milán</t>
        </is>
      </c>
      <c r="E406" s="17" t="inlineStr">
        <is>
          <t>Caquetá</t>
        </is>
      </c>
      <c r="F406" s="17" t="n">
        <v>4</v>
      </c>
      <c r="G406" s="17" t="n">
        <v>250</v>
      </c>
      <c r="H406" s="18" t="n">
        <v>-75.40033333</v>
      </c>
      <c r="I406" s="19" t="n">
        <v>1.09961111</v>
      </c>
      <c r="J406" s="20" t="n">
        <v>125.4814814814815</v>
      </c>
      <c r="K406" s="21" t="n">
        <v>176.1851851851852</v>
      </c>
      <c r="L406" s="21" t="n">
        <v>292.4625</v>
      </c>
      <c r="M406" s="21" t="n">
        <v>350.5</v>
      </c>
      <c r="N406" s="21" t="n">
        <v>421.76</v>
      </c>
      <c r="O406" s="21" t="n">
        <v>360.72</v>
      </c>
      <c r="P406" s="21" t="n">
        <v>343.4230769230769</v>
      </c>
      <c r="Q406" s="21" t="n">
        <v>209.6153846153846</v>
      </c>
      <c r="R406" s="21" t="n">
        <v>198.4214285714286</v>
      </c>
      <c r="S406" s="21" t="n">
        <v>242.6416666666667</v>
      </c>
      <c r="T406" s="21" t="n">
        <v>175.75</v>
      </c>
      <c r="U406" s="21" t="n">
        <v>132.1923076923077</v>
      </c>
      <c r="V406" s="22" t="n">
        <v>3029.153031135531</v>
      </c>
      <c r="W406" s="23" t="n">
        <v>310</v>
      </c>
      <c r="X406" s="24" t="n">
        <v>0.8611111111111112</v>
      </c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</row>
    <row r="407" ht="16.5" customFormat="1" customHeight="1" s="25">
      <c r="A407" s="16" t="n">
        <v>44045010</v>
      </c>
      <c r="B407" s="17" t="inlineStr">
        <is>
          <t>CO</t>
        </is>
      </c>
      <c r="C407" s="17" t="inlineStr">
        <is>
          <t>San José del Fragüa</t>
        </is>
      </c>
      <c r="D407" s="17" t="inlineStr">
        <is>
          <t>San José del Fragua</t>
        </is>
      </c>
      <c r="E407" s="17" t="inlineStr">
        <is>
          <t>Caquetá</t>
        </is>
      </c>
      <c r="F407" s="17" t="n">
        <v>4</v>
      </c>
      <c r="G407" s="17" t="n">
        <v>320</v>
      </c>
      <c r="H407" s="18" t="n">
        <v>-75.9615</v>
      </c>
      <c r="I407" s="19" t="n">
        <v>1.32513889</v>
      </c>
      <c r="J407" s="20" t="n">
        <v>183.7821428571428</v>
      </c>
      <c r="K407" s="21" t="n">
        <v>257.75</v>
      </c>
      <c r="L407" s="21" t="n">
        <v>397.6344827586207</v>
      </c>
      <c r="M407" s="21" t="n">
        <v>485.5896551724138</v>
      </c>
      <c r="N407" s="21" t="n">
        <v>537.2750000000001</v>
      </c>
      <c r="O407" s="21" t="n">
        <v>427.6655172413793</v>
      </c>
      <c r="P407" s="21" t="n">
        <v>382.396551724138</v>
      </c>
      <c r="Q407" s="21" t="n">
        <v>282.6714285714286</v>
      </c>
      <c r="R407" s="21" t="n">
        <v>288.5666666666667</v>
      </c>
      <c r="S407" s="21" t="n">
        <v>328.9250000000001</v>
      </c>
      <c r="T407" s="21" t="n">
        <v>347.696551724138</v>
      </c>
      <c r="U407" s="21" t="n">
        <v>232.7344827586207</v>
      </c>
      <c r="V407" s="22" t="n">
        <v>4152.687479474549</v>
      </c>
      <c r="W407" s="23" t="n">
        <v>346</v>
      </c>
      <c r="X407" s="24" t="n">
        <v>0.9611111111111111</v>
      </c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</row>
    <row r="408" ht="16.5" customFormat="1" customHeight="1" s="25">
      <c r="A408" s="16" t="n">
        <v>46015020</v>
      </c>
      <c r="B408" s="17" t="inlineStr">
        <is>
          <t>CO</t>
        </is>
      </c>
      <c r="C408" s="17" t="inlineStr">
        <is>
          <t>Santa Rosa Caguán</t>
        </is>
      </c>
      <c r="D408" s="17" t="inlineStr">
        <is>
          <t>San Vicente del Caguán</t>
        </is>
      </c>
      <c r="E408" s="17" t="inlineStr">
        <is>
          <t>Caquetá</t>
        </is>
      </c>
      <c r="F408" s="17" t="n">
        <v>4</v>
      </c>
      <c r="G408" s="17" t="n">
        <v>240</v>
      </c>
      <c r="H408" s="18" t="n">
        <v>-74.78505556</v>
      </c>
      <c r="I408" s="19" t="n">
        <v>1.73547222</v>
      </c>
      <c r="J408" s="20" t="n">
        <v>64.98961321541665</v>
      </c>
      <c r="K408" s="21" t="n">
        <v>135.9083333333333</v>
      </c>
      <c r="L408" s="21" t="n">
        <v>277.0300900141397</v>
      </c>
      <c r="M408" s="21" t="n">
        <v>336.8406289634705</v>
      </c>
      <c r="N408" s="21" t="n">
        <v>348.6528625687083</v>
      </c>
      <c r="O408" s="21" t="n">
        <v>375.1930254777272</v>
      </c>
      <c r="P408" s="21" t="n">
        <v>297.0229434119678</v>
      </c>
      <c r="Q408" s="21" t="n">
        <v>226.6957799338536</v>
      </c>
      <c r="R408" s="21" t="n">
        <v>232.9333333333334</v>
      </c>
      <c r="S408" s="21" t="n">
        <v>258.5778475627205</v>
      </c>
      <c r="T408" s="21" t="n">
        <v>156.6833333333333</v>
      </c>
      <c r="U408" s="21" t="n">
        <v>85.51473415998716</v>
      </c>
      <c r="V408" s="22" t="n">
        <v>2796.042525307991</v>
      </c>
      <c r="W408" s="23" t="n">
        <v>289</v>
      </c>
      <c r="X408" s="24" t="n">
        <v>0.8027777777777778</v>
      </c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</row>
    <row r="409" ht="16.5" customFormat="1" customHeight="1" s="25">
      <c r="A409" s="16" t="n">
        <v>44135010</v>
      </c>
      <c r="B409" s="17" t="inlineStr">
        <is>
          <t>CP</t>
        </is>
      </c>
      <c r="C409" s="17" t="inlineStr">
        <is>
          <t>Araracuara</t>
        </is>
      </c>
      <c r="D409" s="17" t="inlineStr">
        <is>
          <t>Solano</t>
        </is>
      </c>
      <c r="E409" s="17" t="inlineStr">
        <is>
          <t>Caquetá</t>
        </is>
      </c>
      <c r="F409" s="17" t="n">
        <v>4</v>
      </c>
      <c r="G409" s="17" t="n">
        <v>150</v>
      </c>
      <c r="H409" s="18" t="n">
        <v>-72.38191667</v>
      </c>
      <c r="I409" s="19" t="n">
        <v>-0.61636111</v>
      </c>
      <c r="J409" s="20" t="n">
        <v>154.7208333333333</v>
      </c>
      <c r="K409" s="21" t="n">
        <v>195.66</v>
      </c>
      <c r="L409" s="21" t="n">
        <v>305.1561814347864</v>
      </c>
      <c r="M409" s="21" t="n">
        <v>369.3560000000001</v>
      </c>
      <c r="N409" s="21" t="n">
        <v>393.1319999999999</v>
      </c>
      <c r="O409" s="21" t="n">
        <v>361.6803073485693</v>
      </c>
      <c r="P409" s="21" t="n">
        <v>327.625</v>
      </c>
      <c r="Q409" s="21" t="n">
        <v>248.308</v>
      </c>
      <c r="R409" s="21" t="n">
        <v>239.5875</v>
      </c>
      <c r="S409" s="21" t="n">
        <v>278.336</v>
      </c>
      <c r="T409" s="21" t="n">
        <v>227.3166666666667</v>
      </c>
      <c r="U409" s="21" t="n">
        <v>217.1875000000001</v>
      </c>
      <c r="V409" s="22" t="n">
        <v>3318.065988783355</v>
      </c>
      <c r="W409" s="23" t="n">
        <v>293</v>
      </c>
      <c r="X409" s="24" t="n">
        <v>0.8138888888888889</v>
      </c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</row>
    <row r="410" ht="16.5" customFormat="1" customHeight="1" s="25">
      <c r="A410" s="16" t="n">
        <v>44100010</v>
      </c>
      <c r="B410" s="17" t="inlineStr">
        <is>
          <t>PM</t>
        </is>
      </c>
      <c r="C410" s="17" t="inlineStr">
        <is>
          <t>Córdoba</t>
        </is>
      </c>
      <c r="D410" s="17" t="inlineStr">
        <is>
          <t>Solano</t>
        </is>
      </c>
      <c r="E410" s="17" t="inlineStr">
        <is>
          <t>Caquetá</t>
        </is>
      </c>
      <c r="F410" s="17" t="n">
        <v>4</v>
      </c>
      <c r="G410" s="17" t="n">
        <v>152</v>
      </c>
      <c r="H410" s="18" t="n">
        <v>-74.55183332999999</v>
      </c>
      <c r="I410" s="19" t="n">
        <v>-0.11497222</v>
      </c>
      <c r="J410" s="20" t="n">
        <v>125.9285714285714</v>
      </c>
      <c r="K410" s="21" t="n">
        <v>174.5185185185185</v>
      </c>
      <c r="L410" s="21" t="n">
        <v>248.5</v>
      </c>
      <c r="M410" s="21" t="n">
        <v>332.7777777777778</v>
      </c>
      <c r="N410" s="21" t="n">
        <v>377.8461538461539</v>
      </c>
      <c r="O410" s="21" t="n">
        <v>394.04</v>
      </c>
      <c r="P410" s="21" t="n">
        <v>303.9225</v>
      </c>
      <c r="Q410" s="21" t="n">
        <v>253.4074074074074</v>
      </c>
      <c r="R410" s="21" t="n">
        <v>244.3461538461538</v>
      </c>
      <c r="S410" s="21" t="n">
        <v>307.6785714285714</v>
      </c>
      <c r="T410" s="21" t="n">
        <v>201.9583333333333</v>
      </c>
      <c r="U410" s="21" t="n">
        <v>144</v>
      </c>
      <c r="V410" s="22" t="n">
        <v>3108.923987586488</v>
      </c>
      <c r="W410" s="23" t="n">
        <v>314</v>
      </c>
      <c r="X410" s="24" t="n">
        <v>0.8722222222222222</v>
      </c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</row>
    <row r="411" ht="16.5" customFormat="1" customHeight="1" s="25">
      <c r="A411" s="16" t="n">
        <v>44140020</v>
      </c>
      <c r="B411" s="17" t="inlineStr">
        <is>
          <t>PM</t>
        </is>
      </c>
      <c r="C411" s="17" t="inlineStr">
        <is>
          <t>Cuemani</t>
        </is>
      </c>
      <c r="D411" s="17" t="inlineStr">
        <is>
          <t>Solano</t>
        </is>
      </c>
      <c r="E411" s="17" t="inlineStr">
        <is>
          <t>Caquetá</t>
        </is>
      </c>
      <c r="F411" s="17" t="n">
        <v>4</v>
      </c>
      <c r="G411" s="17" t="n">
        <v>137</v>
      </c>
      <c r="H411" s="18" t="n">
        <v>-73.04000000000001</v>
      </c>
      <c r="I411" s="19" t="n">
        <v>-0.52</v>
      </c>
      <c r="J411" s="20" t="n">
        <v>171.3778540293376</v>
      </c>
      <c r="K411" s="21" t="n">
        <v>217.625</v>
      </c>
      <c r="L411" s="21" t="n">
        <v>332.32</v>
      </c>
      <c r="M411" s="21" t="n">
        <v>401.2755240996678</v>
      </c>
      <c r="N411" s="21" t="n">
        <v>412.6064611275991</v>
      </c>
      <c r="O411" s="21" t="n">
        <v>368.0416666666667</v>
      </c>
      <c r="P411" s="21" t="n">
        <v>391.1442607792132</v>
      </c>
      <c r="Q411" s="21" t="n">
        <v>263.25</v>
      </c>
      <c r="R411" s="21" t="n">
        <v>275.6830104986827</v>
      </c>
      <c r="S411" s="21" t="n">
        <v>287.9129150310984</v>
      </c>
      <c r="T411" s="21" t="n">
        <v>276.3243444959323</v>
      </c>
      <c r="U411" s="21" t="n">
        <v>224.8427007993062</v>
      </c>
      <c r="V411" s="22" t="n">
        <v>3622.403737527503</v>
      </c>
      <c r="W411" s="23" t="n">
        <v>289</v>
      </c>
      <c r="X411" s="24" t="n">
        <v>0.8027777777777778</v>
      </c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</row>
    <row r="412" ht="16.5" customFormat="1" customHeight="1" s="25">
      <c r="A412" s="16" t="n">
        <v>44127010</v>
      </c>
      <c r="B412" s="17" t="inlineStr">
        <is>
          <t>LM</t>
        </is>
      </c>
      <c r="C412" s="17" t="inlineStr">
        <is>
          <t>Los Estrechos</t>
        </is>
      </c>
      <c r="D412" s="17" t="inlineStr">
        <is>
          <t>Solano</t>
        </is>
      </c>
      <c r="E412" s="17" t="inlineStr">
        <is>
          <t>Caquetá</t>
        </is>
      </c>
      <c r="F412" s="17" t="n">
        <v>4</v>
      </c>
      <c r="G412" s="17" t="n">
        <v>139</v>
      </c>
      <c r="H412" s="18" t="n">
        <v>-73.53</v>
      </c>
      <c r="I412" s="19" t="n">
        <v>-0.49</v>
      </c>
      <c r="J412" s="20" t="n">
        <v>175.5333333333333</v>
      </c>
      <c r="K412" s="21" t="n">
        <v>203.0708333333333</v>
      </c>
      <c r="L412" s="21" t="n">
        <v>292.5925925925926</v>
      </c>
      <c r="M412" s="21" t="n">
        <v>387.6884615384616</v>
      </c>
      <c r="N412" s="21" t="n">
        <v>470.8591435551643</v>
      </c>
      <c r="O412" s="21" t="n">
        <v>442.6153846153846</v>
      </c>
      <c r="P412" s="21" t="n">
        <v>370.0666666666667</v>
      </c>
      <c r="Q412" s="21" t="n">
        <v>291.6918640136719</v>
      </c>
      <c r="R412" s="21" t="n">
        <v>282.1638497193654</v>
      </c>
      <c r="S412" s="21" t="n">
        <v>275.6883012851079</v>
      </c>
      <c r="T412" s="21" t="n">
        <v>286.0833333333333</v>
      </c>
      <c r="U412" s="21" t="n">
        <v>244.7160618940989</v>
      </c>
      <c r="V412" s="22" t="n">
        <v>3722.769825880514</v>
      </c>
      <c r="W412" s="23" t="n">
        <v>301</v>
      </c>
      <c r="X412" s="24" t="n">
        <v>0.8361111111111111</v>
      </c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</row>
    <row r="413" ht="16.5" customFormat="1" customHeight="1" s="25">
      <c r="A413" s="16" t="n">
        <v>44137080</v>
      </c>
      <c r="B413" s="17" t="inlineStr">
        <is>
          <t>LM</t>
        </is>
      </c>
      <c r="C413" s="17" t="inlineStr">
        <is>
          <t>Puerto Las Brisas</t>
        </is>
      </c>
      <c r="D413" s="17" t="inlineStr">
        <is>
          <t>Solano</t>
        </is>
      </c>
      <c r="E413" s="17" t="inlineStr">
        <is>
          <t>Caquetá</t>
        </is>
      </c>
      <c r="F413" s="17" t="n">
        <v>4</v>
      </c>
      <c r="G413" s="17" t="n">
        <v>132</v>
      </c>
      <c r="H413" s="18" t="n">
        <v>-72.47</v>
      </c>
      <c r="I413" s="19" t="n">
        <v>-0.6</v>
      </c>
      <c r="J413" s="20" t="n">
        <v>167.28</v>
      </c>
      <c r="K413" s="21" t="n">
        <v>222.8846153846154</v>
      </c>
      <c r="L413" s="21" t="n">
        <v>349.0176256497538</v>
      </c>
      <c r="M413" s="21" t="n">
        <v>399.368399667655</v>
      </c>
      <c r="N413" s="21" t="n">
        <v>451.5159189701208</v>
      </c>
      <c r="O413" s="21" t="n">
        <v>419.7683805624644</v>
      </c>
      <c r="P413" s="21" t="n">
        <v>379.196</v>
      </c>
      <c r="Q413" s="21" t="n">
        <v>290.6535714285714</v>
      </c>
      <c r="R413" s="21" t="n">
        <v>289.2357142857143</v>
      </c>
      <c r="S413" s="21" t="n">
        <v>286.1333333333333</v>
      </c>
      <c r="T413" s="21" t="n">
        <v>245.85</v>
      </c>
      <c r="U413" s="21" t="n">
        <v>257.096</v>
      </c>
      <c r="V413" s="22" t="n">
        <v>3757.999559282229</v>
      </c>
      <c r="W413" s="23" t="n">
        <v>301</v>
      </c>
      <c r="X413" s="24" t="n">
        <v>0.8361111111111111</v>
      </c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</row>
    <row r="414" ht="16.5" customFormat="1" customHeight="1" s="25">
      <c r="A414" s="16" t="n">
        <v>44045020</v>
      </c>
      <c r="B414" s="17" t="inlineStr">
        <is>
          <t>CO</t>
        </is>
      </c>
      <c r="C414" s="17" t="inlineStr">
        <is>
          <t>Valparaiso</t>
        </is>
      </c>
      <c r="D414" s="17" t="inlineStr">
        <is>
          <t>Valparaíso</t>
        </is>
      </c>
      <c r="E414" s="17" t="inlineStr">
        <is>
          <t>Caquetá</t>
        </is>
      </c>
      <c r="F414" s="17" t="n">
        <v>4</v>
      </c>
      <c r="G414" s="17" t="n">
        <v>270</v>
      </c>
      <c r="H414" s="18" t="n">
        <v>-75.70447222000001</v>
      </c>
      <c r="I414" s="19" t="n">
        <v>1.19525</v>
      </c>
      <c r="J414" s="20" t="n">
        <v>149.52</v>
      </c>
      <c r="K414" s="21" t="n">
        <v>214.7416666666667</v>
      </c>
      <c r="L414" s="21" t="n">
        <v>350.835617395242</v>
      </c>
      <c r="M414" s="21" t="n">
        <v>431.5375</v>
      </c>
      <c r="N414" s="21" t="n">
        <v>382.8166666666667</v>
      </c>
      <c r="O414" s="21" t="n">
        <v>350.2583333333334</v>
      </c>
      <c r="P414" s="21" t="n">
        <v>329.9809540608724</v>
      </c>
      <c r="Q414" s="21" t="n">
        <v>233.7615384615384</v>
      </c>
      <c r="R414" s="21" t="n">
        <v>209.812</v>
      </c>
      <c r="S414" s="21" t="n">
        <v>230.2305996696155</v>
      </c>
      <c r="T414" s="21" t="n">
        <v>210.204</v>
      </c>
      <c r="U414" s="21" t="n">
        <v>143.0874999999999</v>
      </c>
      <c r="V414" s="22" t="n">
        <v>3236.786376253935</v>
      </c>
      <c r="W414" s="23" t="n">
        <v>293</v>
      </c>
      <c r="X414" s="24" t="n">
        <v>0.8138888888888889</v>
      </c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</row>
    <row r="415" ht="16.5" customFormat="1" customHeight="1" s="25">
      <c r="A415" s="16" t="n">
        <v>35195030</v>
      </c>
      <c r="B415" s="17" t="inlineStr">
        <is>
          <t>CO</t>
        </is>
      </c>
      <c r="C415" s="17" t="inlineStr">
        <is>
          <t>Aguazul</t>
        </is>
      </c>
      <c r="D415" s="17" t="inlineStr">
        <is>
          <t>Aguazul</t>
        </is>
      </c>
      <c r="E415" s="17" t="inlineStr">
        <is>
          <t>Casanare</t>
        </is>
      </c>
      <c r="F415" s="17" t="n">
        <v>6</v>
      </c>
      <c r="G415" s="17" t="n">
        <v>380</v>
      </c>
      <c r="H415" s="18" t="n">
        <v>-72.54738889000001</v>
      </c>
      <c r="I415" s="19" t="n">
        <v>5.177083329999999</v>
      </c>
      <c r="J415" s="20" t="n">
        <v>11.592</v>
      </c>
      <c r="K415" s="21" t="n">
        <v>36.90370370370371</v>
      </c>
      <c r="L415" s="21" t="n">
        <v>125.136</v>
      </c>
      <c r="M415" s="21" t="n">
        <v>289.0541666666667</v>
      </c>
      <c r="N415" s="21" t="n">
        <v>421.6130005518596</v>
      </c>
      <c r="O415" s="21" t="n">
        <v>405.3638912260533</v>
      </c>
      <c r="P415" s="21" t="n">
        <v>364.3233333333333</v>
      </c>
      <c r="Q415" s="21" t="n">
        <v>296.98</v>
      </c>
      <c r="R415" s="21" t="n">
        <v>324.0670833333333</v>
      </c>
      <c r="S415" s="21" t="n">
        <v>293.3748203236633</v>
      </c>
      <c r="T415" s="21" t="n">
        <v>176.1291666666666</v>
      </c>
      <c r="U415" s="21" t="n">
        <v>39.35185185185185</v>
      </c>
      <c r="V415" s="22" t="n">
        <v>2783.889017657131</v>
      </c>
      <c r="W415" s="23" t="n">
        <v>297</v>
      </c>
      <c r="X415" s="24" t="n">
        <v>0.825</v>
      </c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</row>
    <row r="416" ht="16.5" customFormat="1" customHeight="1" s="25">
      <c r="A416" s="16" t="n">
        <v>35190070</v>
      </c>
      <c r="B416" s="17" t="inlineStr">
        <is>
          <t>PM</t>
        </is>
      </c>
      <c r="C416" s="17" t="inlineStr">
        <is>
          <t xml:space="preserve">San José  </t>
        </is>
      </c>
      <c r="D416" s="17" t="inlineStr">
        <is>
          <t>Aguazul</t>
        </is>
      </c>
      <c r="E416" s="17" t="inlineStr">
        <is>
          <t>Casanare</t>
        </is>
      </c>
      <c r="F416" s="17" t="n">
        <v>6</v>
      </c>
      <c r="G416" s="17" t="n">
        <v>190</v>
      </c>
      <c r="H416" s="18" t="n">
        <v>-72.45858333</v>
      </c>
      <c r="I416" s="19" t="n">
        <v>5.09191667</v>
      </c>
      <c r="J416" s="20" t="n">
        <v>11.10357142857143</v>
      </c>
      <c r="K416" s="21" t="n">
        <v>23.57777777777778</v>
      </c>
      <c r="L416" s="21" t="n">
        <v>86.97692307692309</v>
      </c>
      <c r="M416" s="21" t="n">
        <v>241.8653846153846</v>
      </c>
      <c r="N416" s="21" t="n">
        <v>266.6793103448276</v>
      </c>
      <c r="O416" s="21" t="n">
        <v>279.3666666666666</v>
      </c>
      <c r="P416" s="21" t="n">
        <v>251.4423076923077</v>
      </c>
      <c r="Q416" s="21" t="n">
        <v>208.4962962962963</v>
      </c>
      <c r="R416" s="21" t="n">
        <v>177.2035714285715</v>
      </c>
      <c r="S416" s="21" t="n">
        <v>232.7071428571429</v>
      </c>
      <c r="T416" s="21" t="n">
        <v>128.7655172413793</v>
      </c>
      <c r="U416" s="21" t="n">
        <v>19.37931034482759</v>
      </c>
      <c r="V416" s="22" t="n">
        <v>1927.563779770676</v>
      </c>
      <c r="W416" s="23" t="n">
        <v>330</v>
      </c>
      <c r="X416" s="24" t="n">
        <v>0.9166666666666666</v>
      </c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</row>
    <row r="417" ht="16.5" customFormat="1" customHeight="1" s="25">
      <c r="A417" s="16" t="n">
        <v>35190030</v>
      </c>
      <c r="B417" s="17" t="inlineStr">
        <is>
          <t>PG</t>
        </is>
      </c>
      <c r="C417" s="17" t="inlineStr">
        <is>
          <t>Chámeza</t>
        </is>
      </c>
      <c r="D417" s="17" t="inlineStr">
        <is>
          <t>Chámeza</t>
        </is>
      </c>
      <c r="E417" s="17" t="inlineStr">
        <is>
          <t>Casanare</t>
        </is>
      </c>
      <c r="F417" s="17" t="n">
        <v>6</v>
      </c>
      <c r="G417" s="17" t="n">
        <v>180</v>
      </c>
      <c r="H417" s="18" t="n">
        <v>-72.90288889</v>
      </c>
      <c r="I417" s="19" t="n">
        <v>5.20438889</v>
      </c>
      <c r="J417" s="20" t="n">
        <v>57.65862068965518</v>
      </c>
      <c r="K417" s="21" t="n">
        <v>69.47241379310346</v>
      </c>
      <c r="L417" s="21" t="n">
        <v>204.5571428571428</v>
      </c>
      <c r="M417" s="21" t="n">
        <v>420.8310344827586</v>
      </c>
      <c r="N417" s="21" t="n">
        <v>542.4576923076924</v>
      </c>
      <c r="O417" s="21" t="n">
        <v>660.3037037037036</v>
      </c>
      <c r="P417" s="21" t="n">
        <v>654.476923076923</v>
      </c>
      <c r="Q417" s="21" t="n">
        <v>482.128</v>
      </c>
      <c r="R417" s="21" t="n">
        <v>380.2259259259259</v>
      </c>
      <c r="S417" s="21" t="n">
        <v>402.7307692307692</v>
      </c>
      <c r="T417" s="21" t="n">
        <v>297.0615384615384</v>
      </c>
      <c r="U417" s="21" t="n">
        <v>139.8965517241379</v>
      </c>
      <c r="V417" s="22" t="n">
        <v>4311.80031625335</v>
      </c>
      <c r="W417" s="23" t="n">
        <v>327</v>
      </c>
      <c r="X417" s="24" t="n">
        <v>0.9083333333333333</v>
      </c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</row>
    <row r="418" ht="16.5" customFormat="1" customHeight="1" s="25">
      <c r="A418" s="16" t="n">
        <v>36020020</v>
      </c>
      <c r="B418" s="17" t="inlineStr">
        <is>
          <t>PM</t>
        </is>
      </c>
      <c r="C418" s="17" t="inlineStr">
        <is>
          <t>La Cabuya</t>
        </is>
      </c>
      <c r="D418" s="17" t="inlineStr">
        <is>
          <t>Hato Corozal</t>
        </is>
      </c>
      <c r="E418" s="17" t="inlineStr">
        <is>
          <t>Casanare</t>
        </is>
      </c>
      <c r="F418" s="17" t="n">
        <v>6</v>
      </c>
      <c r="G418" s="17" t="n">
        <v>575</v>
      </c>
      <c r="H418" s="18" t="n">
        <v>-72.01022222</v>
      </c>
      <c r="I418" s="19" t="n">
        <v>6.12791667</v>
      </c>
      <c r="J418" s="20" t="n">
        <v>30.69259259259259</v>
      </c>
      <c r="K418" s="21" t="n">
        <v>34.98518518518518</v>
      </c>
      <c r="L418" s="21" t="n">
        <v>117.7071428571428</v>
      </c>
      <c r="M418" s="21" t="n">
        <v>289.5413793103448</v>
      </c>
      <c r="N418" s="21" t="n">
        <v>420.262962962963</v>
      </c>
      <c r="O418" s="21" t="n">
        <v>357.5250000000001</v>
      </c>
      <c r="P418" s="21" t="n">
        <v>376.6925925925926</v>
      </c>
      <c r="Q418" s="21" t="n">
        <v>302.0943323055903</v>
      </c>
      <c r="R418" s="21" t="n">
        <v>297.5125</v>
      </c>
      <c r="S418" s="21" t="n">
        <v>327.3799999999999</v>
      </c>
      <c r="T418" s="21" t="n">
        <v>257.8481481481481</v>
      </c>
      <c r="U418" s="21" t="n">
        <v>88.57777777777775</v>
      </c>
      <c r="V418" s="22" t="n">
        <v>2900.819613732337</v>
      </c>
      <c r="W418" s="23" t="n">
        <v>316</v>
      </c>
      <c r="X418" s="24" t="n">
        <v>0.8777777777777778</v>
      </c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</row>
    <row r="419" ht="16.5" customFormat="1" customHeight="1" s="25">
      <c r="A419" s="16" t="n">
        <v>35187010</v>
      </c>
      <c r="B419" s="17" t="inlineStr">
        <is>
          <t>LM</t>
        </is>
      </c>
      <c r="C419" s="17" t="inlineStr">
        <is>
          <t>La Poyata</t>
        </is>
      </c>
      <c r="D419" s="17" t="inlineStr">
        <is>
          <t>Mani</t>
        </is>
      </c>
      <c r="E419" s="17" t="inlineStr">
        <is>
          <t>Casanare</t>
        </is>
      </c>
      <c r="F419" s="17" t="n">
        <v>3</v>
      </c>
      <c r="G419" s="17" t="n">
        <v>148</v>
      </c>
      <c r="H419" s="18" t="n">
        <v>-72.15238889</v>
      </c>
      <c r="I419" s="19" t="n">
        <v>4.44183333</v>
      </c>
      <c r="J419" s="20" t="n">
        <v>18.82758620689655</v>
      </c>
      <c r="K419" s="21" t="n">
        <v>45.21428571428572</v>
      </c>
      <c r="L419" s="21" t="n">
        <v>123.0344827586207</v>
      </c>
      <c r="M419" s="21" t="n">
        <v>310.8884615384616</v>
      </c>
      <c r="N419" s="21" t="n">
        <v>389.875</v>
      </c>
      <c r="O419" s="21" t="n">
        <v>370.96</v>
      </c>
      <c r="P419" s="21" t="n">
        <v>311.125</v>
      </c>
      <c r="Q419" s="21" t="n">
        <v>263.6538461538461</v>
      </c>
      <c r="R419" s="21" t="n">
        <v>270.0916666666666</v>
      </c>
      <c r="S419" s="21" t="n">
        <v>263.68</v>
      </c>
      <c r="T419" s="21" t="n">
        <v>156.6653846153846</v>
      </c>
      <c r="U419" s="21" t="n">
        <v>53</v>
      </c>
      <c r="V419" s="22" t="n">
        <v>2577.015713654162</v>
      </c>
      <c r="W419" s="23" t="n">
        <v>314</v>
      </c>
      <c r="X419" s="24" t="n">
        <v>0.8722222222222222</v>
      </c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</row>
    <row r="420" ht="16.5" customFormat="1" customHeight="1" s="25">
      <c r="A420" s="16" t="n">
        <v>35220040</v>
      </c>
      <c r="B420" s="17" t="inlineStr">
        <is>
          <t>PM</t>
        </is>
      </c>
      <c r="C420" s="17" t="inlineStr">
        <is>
          <t>Macucuana</t>
        </is>
      </c>
      <c r="D420" s="17" t="inlineStr">
        <is>
          <t>Orocué</t>
        </is>
      </c>
      <c r="E420" s="17" t="inlineStr">
        <is>
          <t>Casanare</t>
        </is>
      </c>
      <c r="F420" s="17" t="n">
        <v>3</v>
      </c>
      <c r="G420" s="17" t="n">
        <v>117</v>
      </c>
      <c r="H420" s="18" t="n">
        <v>-71.53138889</v>
      </c>
      <c r="I420" s="19" t="n">
        <v>4.90816667</v>
      </c>
      <c r="J420" s="20" t="n">
        <v>20.5</v>
      </c>
      <c r="K420" s="21" t="n">
        <v>24</v>
      </c>
      <c r="L420" s="21" t="n">
        <v>86.67857142857143</v>
      </c>
      <c r="M420" s="21" t="n">
        <v>242.7241379310345</v>
      </c>
      <c r="N420" s="21" t="n">
        <v>323.4444444444445</v>
      </c>
      <c r="O420" s="21" t="n">
        <v>338.5833333333333</v>
      </c>
      <c r="P420" s="21" t="n">
        <v>320.9230769230769</v>
      </c>
      <c r="Q420" s="21" t="n">
        <v>270.6666666666667</v>
      </c>
      <c r="R420" s="21" t="n">
        <v>205.2857142857143</v>
      </c>
      <c r="S420" s="21" t="n">
        <v>206.5</v>
      </c>
      <c r="T420" s="21" t="n">
        <v>160.3076923076923</v>
      </c>
      <c r="U420" s="21" t="n">
        <v>58.64285714285715</v>
      </c>
      <c r="V420" s="22" t="n">
        <v>2258.256494463391</v>
      </c>
      <c r="W420" s="23" t="n">
        <v>328</v>
      </c>
      <c r="X420" s="24" t="n">
        <v>0.9111111111111111</v>
      </c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</row>
    <row r="421" ht="16.5" customFormat="1" customHeight="1" s="25">
      <c r="A421" s="16" t="n">
        <v>35225030</v>
      </c>
      <c r="B421" s="17" t="inlineStr">
        <is>
          <t>CO</t>
        </is>
      </c>
      <c r="C421" s="17" t="inlineStr">
        <is>
          <t xml:space="preserve">Módulos - AUT </t>
        </is>
      </c>
      <c r="D421" s="17" t="inlineStr">
        <is>
          <t>Orocué</t>
        </is>
      </c>
      <c r="E421" s="17" t="inlineStr">
        <is>
          <t>Casanare</t>
        </is>
      </c>
      <c r="F421" s="17" t="n">
        <v>3</v>
      </c>
      <c r="G421" s="17" t="n">
        <v>130</v>
      </c>
      <c r="H421" s="18" t="n">
        <v>-71.43305556000001</v>
      </c>
      <c r="I421" s="19" t="n">
        <v>4.91047222</v>
      </c>
      <c r="J421" s="20" t="n">
        <v>22.5448275862069</v>
      </c>
      <c r="K421" s="21" t="n">
        <v>30.98518518518519</v>
      </c>
      <c r="L421" s="21" t="n">
        <v>96.63571428571427</v>
      </c>
      <c r="M421" s="21" t="n">
        <v>238.6370370370371</v>
      </c>
      <c r="N421" s="21" t="n">
        <v>344.0464285714285</v>
      </c>
      <c r="O421" s="21" t="n">
        <v>375.9714285714285</v>
      </c>
      <c r="P421" s="21" t="n">
        <v>311.175</v>
      </c>
      <c r="Q421" s="21" t="n">
        <v>264.9346153846155</v>
      </c>
      <c r="R421" s="21" t="n">
        <v>224.8</v>
      </c>
      <c r="S421" s="21" t="n">
        <v>228.736</v>
      </c>
      <c r="T421" s="21" t="n">
        <v>149.984</v>
      </c>
      <c r="U421" s="21" t="n">
        <v>32.43333333333333</v>
      </c>
      <c r="V421" s="22" t="n">
        <v>2320.883569954949</v>
      </c>
      <c r="W421" s="23" t="n">
        <v>321</v>
      </c>
      <c r="X421" s="24" t="n">
        <v>0.8916666666666667</v>
      </c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</row>
    <row r="422" ht="16.5" customFormat="1" customHeight="1" s="25">
      <c r="A422" s="16" t="n">
        <v>35220030</v>
      </c>
      <c r="B422" s="17" t="inlineStr">
        <is>
          <t>PG</t>
        </is>
      </c>
      <c r="C422" s="17" t="inlineStr">
        <is>
          <t>Orocué</t>
        </is>
      </c>
      <c r="D422" s="17" t="inlineStr">
        <is>
          <t>Orocué</t>
        </is>
      </c>
      <c r="E422" s="17" t="inlineStr">
        <is>
          <t>Casanare</t>
        </is>
      </c>
      <c r="F422" s="17" t="n">
        <v>3</v>
      </c>
      <c r="G422" s="17" t="n">
        <v>130</v>
      </c>
      <c r="H422" s="18" t="n">
        <v>-71.33</v>
      </c>
      <c r="I422" s="19" t="n">
        <v>4.79</v>
      </c>
      <c r="J422" s="20" t="n">
        <v>16.42</v>
      </c>
      <c r="K422" s="21" t="n">
        <v>30.90740740740741</v>
      </c>
      <c r="L422" s="21" t="n">
        <v>80.28750000000001</v>
      </c>
      <c r="M422" s="21" t="n">
        <v>211.624</v>
      </c>
      <c r="N422" s="21" t="n">
        <v>292.1596759299437</v>
      </c>
      <c r="O422" s="21" t="n">
        <v>313.5333333333332</v>
      </c>
      <c r="P422" s="21" t="n">
        <v>269.0541666666666</v>
      </c>
      <c r="Q422" s="21" t="n">
        <v>218.6</v>
      </c>
      <c r="R422" s="21" t="n">
        <v>200.7980324109395</v>
      </c>
      <c r="S422" s="21" t="n">
        <v>222.24</v>
      </c>
      <c r="T422" s="21" t="n">
        <v>145.2900858243306</v>
      </c>
      <c r="U422" s="21" t="n">
        <v>51.784</v>
      </c>
      <c r="V422" s="22" t="n">
        <v>2052.698201572621</v>
      </c>
      <c r="W422" s="23" t="n">
        <v>296</v>
      </c>
      <c r="X422" s="24" t="n">
        <v>0.8222222222222222</v>
      </c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</row>
    <row r="423" ht="16.5" customFormat="1" customHeight="1" s="25">
      <c r="A423" s="16" t="n">
        <v>36015010</v>
      </c>
      <c r="B423" s="17" t="inlineStr">
        <is>
          <t>CP</t>
        </is>
      </c>
      <c r="C423" s="17" t="inlineStr">
        <is>
          <t>Paz de Ariporo</t>
        </is>
      </c>
      <c r="D423" s="17" t="inlineStr">
        <is>
          <t>Paz De Ariporo</t>
        </is>
      </c>
      <c r="E423" s="17" t="inlineStr">
        <is>
          <t>Casanare</t>
        </is>
      </c>
      <c r="F423" s="17" t="n">
        <v>6</v>
      </c>
      <c r="G423" s="17" t="n">
        <v>342</v>
      </c>
      <c r="H423" s="18" t="n">
        <v>-71.88719444</v>
      </c>
      <c r="I423" s="19" t="n">
        <v>5.87852778</v>
      </c>
      <c r="J423" s="20" t="n">
        <v>16.70689655172414</v>
      </c>
      <c r="K423" s="21" t="n">
        <v>37.28620689655173</v>
      </c>
      <c r="L423" s="21" t="n">
        <v>75.09642857142856</v>
      </c>
      <c r="M423" s="21" t="n">
        <v>217.4827586206897</v>
      </c>
      <c r="N423" s="21" t="n">
        <v>302.6892857142857</v>
      </c>
      <c r="O423" s="21" t="n">
        <v>275.6758620689656</v>
      </c>
      <c r="P423" s="21" t="n">
        <v>286.1</v>
      </c>
      <c r="Q423" s="21" t="n">
        <v>224.22</v>
      </c>
      <c r="R423" s="21" t="n">
        <v>217.3275862068965</v>
      </c>
      <c r="S423" s="21" t="n">
        <v>222.4499999999999</v>
      </c>
      <c r="T423" s="21" t="n">
        <v>134.7896551724138</v>
      </c>
      <c r="U423" s="21" t="n">
        <v>40.52499999999999</v>
      </c>
      <c r="V423" s="22" t="n">
        <v>2050.349679802956</v>
      </c>
      <c r="W423" s="23" t="n">
        <v>348</v>
      </c>
      <c r="X423" s="24" t="n">
        <v>0.9666666666666667</v>
      </c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</row>
    <row r="424" ht="16.5" customFormat="1" customHeight="1" s="25">
      <c r="A424" s="16" t="n">
        <v>35230020</v>
      </c>
      <c r="B424" s="17" t="inlineStr">
        <is>
          <t>PM</t>
        </is>
      </c>
      <c r="C424" s="17" t="inlineStr">
        <is>
          <t>Pore</t>
        </is>
      </c>
      <c r="D424" s="17" t="inlineStr">
        <is>
          <t>Pore</t>
        </is>
      </c>
      <c r="E424" s="17" t="inlineStr">
        <is>
          <t>Casanare</t>
        </is>
      </c>
      <c r="F424" s="17" t="n">
        <v>6</v>
      </c>
      <c r="G424" s="17" t="n">
        <v>300</v>
      </c>
      <c r="H424" s="18" t="n">
        <v>-71.99288889</v>
      </c>
      <c r="I424" s="19" t="n">
        <v>5.72613889</v>
      </c>
      <c r="J424" s="20" t="n">
        <v>8.528571428571428</v>
      </c>
      <c r="K424" s="21" t="n">
        <v>31.725</v>
      </c>
      <c r="L424" s="21" t="n">
        <v>89.89285714285714</v>
      </c>
      <c r="M424" s="21" t="n">
        <v>257.2758620689655</v>
      </c>
      <c r="N424" s="21" t="n">
        <v>296.562962962963</v>
      </c>
      <c r="O424" s="21" t="n">
        <v>289.4148148148148</v>
      </c>
      <c r="P424" s="21" t="n">
        <v>268.6153846153846</v>
      </c>
      <c r="Q424" s="21" t="n">
        <v>244.1500000000001</v>
      </c>
      <c r="R424" s="21" t="n">
        <v>202.6793103448276</v>
      </c>
      <c r="S424" s="21" t="n">
        <v>220.0111111111111</v>
      </c>
      <c r="T424" s="21" t="n">
        <v>144.337037037037</v>
      </c>
      <c r="U424" s="21" t="n">
        <v>51.82758620689656</v>
      </c>
      <c r="V424" s="22" t="n">
        <v>2105.020497733429</v>
      </c>
      <c r="W424" s="23" t="n">
        <v>331</v>
      </c>
      <c r="X424" s="24" t="n">
        <v>0.9194444444444444</v>
      </c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</row>
    <row r="425" ht="16.5" customFormat="1" customHeight="1" s="25">
      <c r="A425" s="16" t="n">
        <v>35097090</v>
      </c>
      <c r="B425" s="17" t="inlineStr">
        <is>
          <t>LG</t>
        </is>
      </c>
      <c r="C425" s="17" t="inlineStr">
        <is>
          <t>La Reventonera</t>
        </is>
      </c>
      <c r="D425" s="17" t="inlineStr">
        <is>
          <t xml:space="preserve">Sabanalarga </t>
        </is>
      </c>
      <c r="E425" s="17" t="inlineStr">
        <is>
          <t>Casanare</t>
        </is>
      </c>
      <c r="F425" s="17" t="n">
        <v>3</v>
      </c>
      <c r="G425" s="17" t="n">
        <v>451</v>
      </c>
      <c r="H425" s="18" t="n">
        <v>-73.04761111000001</v>
      </c>
      <c r="I425" s="19" t="n">
        <v>4.904972219999999</v>
      </c>
      <c r="J425" s="20" t="n">
        <v>38.47666666666667</v>
      </c>
      <c r="K425" s="21" t="n">
        <v>51.66785714285714</v>
      </c>
      <c r="L425" s="21" t="n">
        <v>160.4</v>
      </c>
      <c r="M425" s="21" t="n">
        <v>457.1035714285714</v>
      </c>
      <c r="N425" s="21" t="n">
        <v>641.074074074074</v>
      </c>
      <c r="O425" s="21" t="n">
        <v>703.9629629629629</v>
      </c>
      <c r="P425" s="21" t="n">
        <v>673.0333333333333</v>
      </c>
      <c r="Q425" s="21" t="n">
        <v>559.1892857142857</v>
      </c>
      <c r="R425" s="21" t="n">
        <v>482.75</v>
      </c>
      <c r="S425" s="21" t="n">
        <v>439.1111111111111</v>
      </c>
      <c r="T425" s="21" t="n">
        <v>326.96</v>
      </c>
      <c r="U425" s="21" t="n">
        <v>161.5357142857143</v>
      </c>
      <c r="V425" s="22" t="n">
        <v>4695.264576719577</v>
      </c>
      <c r="W425" s="23" t="n">
        <v>337</v>
      </c>
      <c r="X425" s="24" t="n">
        <v>0.9361111111111111</v>
      </c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</row>
    <row r="426" ht="16.5" customFormat="1" customHeight="1" s="25">
      <c r="A426" s="16" t="n">
        <v>36020010</v>
      </c>
      <c r="B426" s="17" t="inlineStr">
        <is>
          <t>PM</t>
        </is>
      </c>
      <c r="C426" s="17" t="inlineStr">
        <is>
          <t>Puente Quemado</t>
        </is>
      </c>
      <c r="D426" s="17" t="inlineStr">
        <is>
          <t>Sácama</t>
        </is>
      </c>
      <c r="E426" s="17" t="inlineStr">
        <is>
          <t>Casanare</t>
        </is>
      </c>
      <c r="F426" s="17" t="n">
        <v>6</v>
      </c>
      <c r="G426" s="17" t="n">
        <v>120</v>
      </c>
      <c r="H426" s="18" t="n">
        <v>-72.19063889</v>
      </c>
      <c r="I426" s="19" t="n">
        <v>6.08822222</v>
      </c>
      <c r="J426" s="20" t="n">
        <v>63.46428571428572</v>
      </c>
      <c r="K426" s="21" t="n">
        <v>68.72758620689655</v>
      </c>
      <c r="L426" s="21" t="n">
        <v>138.8379310344827</v>
      </c>
      <c r="M426" s="21" t="n">
        <v>319.2241379310346</v>
      </c>
      <c r="N426" s="21" t="n">
        <v>456.358620689655</v>
      </c>
      <c r="O426" s="21" t="n">
        <v>398.9444444444445</v>
      </c>
      <c r="P426" s="21" t="n">
        <v>428.3884615384616</v>
      </c>
      <c r="Q426" s="21" t="n">
        <v>359.3851851851852</v>
      </c>
      <c r="R426" s="21" t="n">
        <v>308.7</v>
      </c>
      <c r="S426" s="21" t="n">
        <v>391.1758620689656</v>
      </c>
      <c r="T426" s="21" t="n">
        <v>244.3518518518518</v>
      </c>
      <c r="U426" s="21" t="n">
        <v>83.94814814814816</v>
      </c>
      <c r="V426" s="22" t="n">
        <v>3261.506514813411</v>
      </c>
      <c r="W426" s="23" t="n">
        <v>331</v>
      </c>
      <c r="X426" s="24" t="n">
        <v>0.9194444444444444</v>
      </c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</row>
    <row r="427" ht="16.5" customFormat="1" customHeight="1" s="25">
      <c r="A427" s="16" t="n">
        <v>35230010</v>
      </c>
      <c r="B427" s="17" t="inlineStr">
        <is>
          <t>PM</t>
        </is>
      </c>
      <c r="C427" s="17" t="inlineStr">
        <is>
          <t>San Luis de Palenque</t>
        </is>
      </c>
      <c r="D427" s="17" t="inlineStr">
        <is>
          <t>San Luis de Palenque</t>
        </is>
      </c>
      <c r="E427" s="17" t="inlineStr">
        <is>
          <t>Casanare</t>
        </is>
      </c>
      <c r="F427" s="17" t="n">
        <v>6</v>
      </c>
      <c r="G427" s="17" t="n">
        <v>170</v>
      </c>
      <c r="H427" s="18" t="n">
        <v>-71.72805556</v>
      </c>
      <c r="I427" s="19" t="n">
        <v>5.4205</v>
      </c>
      <c r="J427" s="20" t="n">
        <v>11.99666666666667</v>
      </c>
      <c r="K427" s="21" t="n">
        <v>34.77241379310345</v>
      </c>
      <c r="L427" s="21" t="n">
        <v>65.2896551724138</v>
      </c>
      <c r="M427" s="21" t="n">
        <v>217.0400000000001</v>
      </c>
      <c r="N427" s="21" t="n">
        <v>290.0433333333333</v>
      </c>
      <c r="O427" s="21" t="n">
        <v>306.2633333333333</v>
      </c>
      <c r="P427" s="21" t="n">
        <v>299.76</v>
      </c>
      <c r="Q427" s="21" t="n">
        <v>224.9666666666667</v>
      </c>
      <c r="R427" s="21" t="n">
        <v>209.4999999999999</v>
      </c>
      <c r="S427" s="21" t="n">
        <v>217.4551724137931</v>
      </c>
      <c r="T427" s="21" t="n">
        <v>113.7185185185185</v>
      </c>
      <c r="U427" s="21" t="n">
        <v>38.95</v>
      </c>
      <c r="V427" s="22" t="n">
        <v>2029.755759897829</v>
      </c>
      <c r="W427" s="23" t="n">
        <v>354</v>
      </c>
      <c r="X427" s="24" t="n">
        <v>0.9833333333333333</v>
      </c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</row>
    <row r="428" ht="16.5" customFormat="1" customHeight="1" s="25">
      <c r="A428" s="16" t="n">
        <v>35230030</v>
      </c>
      <c r="B428" s="17" t="inlineStr">
        <is>
          <t>PG</t>
        </is>
      </c>
      <c r="C428" s="17" t="inlineStr">
        <is>
          <t>Tablón de Tamará</t>
        </is>
      </c>
      <c r="D428" s="17" t="inlineStr">
        <is>
          <t>Támara</t>
        </is>
      </c>
      <c r="E428" s="17" t="inlineStr">
        <is>
          <t>Casanare</t>
        </is>
      </c>
      <c r="F428" s="17" t="n">
        <v>6</v>
      </c>
      <c r="G428" s="17" t="n">
        <v>350</v>
      </c>
      <c r="H428" s="18" t="n">
        <v>-72.10299999999999</v>
      </c>
      <c r="I428" s="19" t="n">
        <v>5.747194439999999</v>
      </c>
      <c r="J428" s="20" t="n">
        <v>16.14827586206897</v>
      </c>
      <c r="K428" s="21" t="n">
        <v>53.2103448275862</v>
      </c>
      <c r="L428" s="21" t="n">
        <v>85.76400000000001</v>
      </c>
      <c r="M428" s="21" t="n">
        <v>287.4374999999999</v>
      </c>
      <c r="N428" s="21" t="n">
        <v>375.2583333333332</v>
      </c>
      <c r="O428" s="21" t="n">
        <v>392.3374999999999</v>
      </c>
      <c r="P428" s="21" t="n">
        <v>352.2827508290609</v>
      </c>
      <c r="Q428" s="21" t="n">
        <v>329.3699106529651</v>
      </c>
      <c r="R428" s="21" t="n">
        <v>275.6993961633789</v>
      </c>
      <c r="S428" s="21" t="n">
        <v>282.3375</v>
      </c>
      <c r="T428" s="21" t="n">
        <v>155.975</v>
      </c>
      <c r="U428" s="21" t="n">
        <v>51.93103448275863</v>
      </c>
      <c r="V428" s="22" t="n">
        <v>2657.751546151152</v>
      </c>
      <c r="W428" s="23" t="n">
        <v>304</v>
      </c>
      <c r="X428" s="24" t="n">
        <v>0.8444444444444444</v>
      </c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</row>
    <row r="429" ht="16.5" customFormat="1" customHeight="1" s="25">
      <c r="A429" s="16" t="n">
        <v>35180010</v>
      </c>
      <c r="B429" s="17" t="inlineStr">
        <is>
          <t>PM</t>
        </is>
      </c>
      <c r="C429" s="17" t="inlineStr">
        <is>
          <t xml:space="preserve">La Pradera </t>
        </is>
      </c>
      <c r="D429" s="17" t="inlineStr">
        <is>
          <t>Tauramena</t>
        </is>
      </c>
      <c r="E429" s="17" t="inlineStr">
        <is>
          <t>Casanare</t>
        </is>
      </c>
      <c r="F429" s="17" t="n">
        <v>6</v>
      </c>
      <c r="G429" s="17" t="n">
        <v>180</v>
      </c>
      <c r="H429" s="18" t="n">
        <v>-72.66588889000001</v>
      </c>
      <c r="I429" s="19" t="n">
        <v>4.93736111</v>
      </c>
      <c r="J429" s="20" t="n">
        <v>14.44333333333333</v>
      </c>
      <c r="K429" s="21" t="n">
        <v>33.57666666666667</v>
      </c>
      <c r="L429" s="21" t="n">
        <v>90.96785714285714</v>
      </c>
      <c r="M429" s="21" t="n">
        <v>294.5714285714286</v>
      </c>
      <c r="N429" s="21" t="n">
        <v>334.4285714285714</v>
      </c>
      <c r="O429" s="21" t="n">
        <v>303.5413793103448</v>
      </c>
      <c r="P429" s="21" t="n">
        <v>288.3321428571429</v>
      </c>
      <c r="Q429" s="21" t="n">
        <v>261.4185185185185</v>
      </c>
      <c r="R429" s="21" t="n">
        <v>268.6629629629629</v>
      </c>
      <c r="S429" s="21" t="n">
        <v>252.2730769230769</v>
      </c>
      <c r="T429" s="21" t="n">
        <v>160.8137931034483</v>
      </c>
      <c r="U429" s="21" t="n">
        <v>48.93793103448276</v>
      </c>
      <c r="V429" s="22" t="n">
        <v>2351.967661852835</v>
      </c>
      <c r="W429" s="23" t="n">
        <v>339</v>
      </c>
      <c r="X429" s="24" t="n">
        <v>0.9416666666666667</v>
      </c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</row>
    <row r="430" ht="16.5" customFormat="1" customHeight="1" s="25">
      <c r="A430" s="16" t="n">
        <v>35095110</v>
      </c>
      <c r="B430" s="17" t="inlineStr">
        <is>
          <t>CP</t>
        </is>
      </c>
      <c r="C430" s="17" t="inlineStr">
        <is>
          <t>La Huerta Grande</t>
        </is>
      </c>
      <c r="D430" s="17" t="inlineStr">
        <is>
          <t xml:space="preserve">Villanueva </t>
        </is>
      </c>
      <c r="E430" s="17" t="inlineStr">
        <is>
          <t>Casanare</t>
        </is>
      </c>
      <c r="F430" s="17" t="n">
        <v>3</v>
      </c>
      <c r="G430" s="17" t="n">
        <v>352</v>
      </c>
      <c r="H430" s="18" t="n">
        <v>-72.91547</v>
      </c>
      <c r="I430" s="19" t="n">
        <v>4.65147</v>
      </c>
      <c r="J430" s="20" t="n">
        <v>18.2</v>
      </c>
      <c r="K430" s="21" t="n">
        <v>41.3</v>
      </c>
      <c r="L430" s="21" t="n">
        <v>116.9</v>
      </c>
      <c r="M430" s="21" t="n">
        <v>355</v>
      </c>
      <c r="N430" s="21" t="n">
        <v>402.3</v>
      </c>
      <c r="O430" s="21" t="n">
        <v>367.9</v>
      </c>
      <c r="P430" s="21" t="n">
        <v>347</v>
      </c>
      <c r="Q430" s="21" t="n">
        <v>287.3</v>
      </c>
      <c r="R430" s="21" t="n">
        <v>296.5</v>
      </c>
      <c r="S430" s="21" t="n">
        <v>301.1</v>
      </c>
      <c r="T430" s="21" t="n">
        <v>183.6</v>
      </c>
      <c r="U430" s="21" t="n">
        <v>57.8</v>
      </c>
      <c r="V430" s="22">
        <f>SUM(J430:U430)</f>
        <v/>
      </c>
      <c r="W430" s="23" t="n">
        <v>299</v>
      </c>
      <c r="X430" s="24">
        <f>W430/360</f>
        <v/>
      </c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</row>
    <row r="431" ht="16.5" customFormat="1" customHeight="1" s="25">
      <c r="A431" s="16" t="n">
        <v>35215020</v>
      </c>
      <c r="B431" s="17" t="inlineStr">
        <is>
          <t>CP</t>
        </is>
      </c>
      <c r="C431" s="17" t="inlineStr">
        <is>
          <t xml:space="preserve">Aeropuerto Yopal - AUT </t>
        </is>
      </c>
      <c r="D431" s="17" t="inlineStr">
        <is>
          <t>Yopal</t>
        </is>
      </c>
      <c r="E431" s="17" t="inlineStr">
        <is>
          <t>Casanare</t>
        </is>
      </c>
      <c r="F431" s="17" t="n">
        <v>6</v>
      </c>
      <c r="G431" s="17" t="n">
        <v>325</v>
      </c>
      <c r="H431" s="18" t="n">
        <v>-72.3875</v>
      </c>
      <c r="I431" s="19" t="n">
        <v>5.32044444</v>
      </c>
      <c r="J431" s="20" t="n">
        <v>9.699999999999999</v>
      </c>
      <c r="K431" s="21" t="n">
        <v>36.9</v>
      </c>
      <c r="L431" s="21" t="n">
        <v>117.2</v>
      </c>
      <c r="M431" s="21" t="n">
        <v>251.6</v>
      </c>
      <c r="N431" s="21" t="n">
        <v>377.4</v>
      </c>
      <c r="O431" s="21" t="n">
        <v>325.4</v>
      </c>
      <c r="P431" s="21" t="n">
        <v>347.3</v>
      </c>
      <c r="Q431" s="21" t="n">
        <v>263.9</v>
      </c>
      <c r="R431" s="21" t="n">
        <v>262.9</v>
      </c>
      <c r="S431" s="21" t="n">
        <v>263.4</v>
      </c>
      <c r="T431" s="21" t="n">
        <v>128.4</v>
      </c>
      <c r="U431" s="21" t="n">
        <v>35.3</v>
      </c>
      <c r="V431" s="22">
        <f>SUM(J431:U431)</f>
        <v/>
      </c>
      <c r="W431" s="23" t="n">
        <v>304</v>
      </c>
      <c r="X431" s="24">
        <f>W431/360</f>
        <v/>
      </c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</row>
    <row r="432" ht="16.5" customFormat="1" customHeight="1" s="25">
      <c r="A432" s="16" t="n">
        <v>35210010</v>
      </c>
      <c r="B432" s="17" t="inlineStr">
        <is>
          <t>PM</t>
        </is>
      </c>
      <c r="C432" s="17" t="inlineStr">
        <is>
          <t>El Morro</t>
        </is>
      </c>
      <c r="D432" s="17" t="inlineStr">
        <is>
          <t>Yopal</t>
        </is>
      </c>
      <c r="E432" s="17" t="inlineStr">
        <is>
          <t>Casanare</t>
        </is>
      </c>
      <c r="F432" s="17" t="n">
        <v>6</v>
      </c>
      <c r="G432" s="17" t="n">
        <v>656</v>
      </c>
      <c r="H432" s="18" t="n">
        <v>-72.45625</v>
      </c>
      <c r="I432" s="19" t="n">
        <v>5.45305556</v>
      </c>
      <c r="J432" s="20" t="n">
        <v>18.275</v>
      </c>
      <c r="K432" s="21" t="n">
        <v>54.57241379310344</v>
      </c>
      <c r="L432" s="21" t="n">
        <v>136.6068965517241</v>
      </c>
      <c r="M432" s="21" t="n">
        <v>401.28</v>
      </c>
      <c r="N432" s="21" t="n">
        <v>527.8233333333333</v>
      </c>
      <c r="O432" s="21" t="n">
        <v>557.7333333333333</v>
      </c>
      <c r="P432" s="21" t="n">
        <v>512.4793103448276</v>
      </c>
      <c r="Q432" s="21" t="n">
        <v>422.1153846153845</v>
      </c>
      <c r="R432" s="21" t="n">
        <v>416.9321428571429</v>
      </c>
      <c r="S432" s="21" t="n">
        <v>399.0931034482759</v>
      </c>
      <c r="T432" s="21" t="n">
        <v>239.637037037037</v>
      </c>
      <c r="U432" s="21" t="n">
        <v>67.35714285714286</v>
      </c>
      <c r="V432" s="22" t="n">
        <v>3753.905098171304</v>
      </c>
      <c r="W432" s="23" t="n">
        <v>340</v>
      </c>
      <c r="X432" s="24" t="n">
        <v>0.9444444444444444</v>
      </c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</row>
    <row r="433" ht="16.5" customFormat="1" customHeight="1" s="25">
      <c r="A433" s="16" t="n">
        <v>52010020</v>
      </c>
      <c r="B433" s="17" t="inlineStr">
        <is>
          <t>PM</t>
        </is>
      </c>
      <c r="C433" s="17" t="inlineStr">
        <is>
          <t>Balboa</t>
        </is>
      </c>
      <c r="D433" s="17" t="inlineStr">
        <is>
          <t xml:space="preserve">Balboa </t>
        </is>
      </c>
      <c r="E433" s="17" t="inlineStr">
        <is>
          <t>Cauca</t>
        </is>
      </c>
      <c r="F433" s="17" t="n">
        <v>7</v>
      </c>
      <c r="G433" s="17" t="n">
        <v>1700</v>
      </c>
      <c r="H433" s="18" t="n">
        <v>-77.22169443999999</v>
      </c>
      <c r="I433" s="19" t="n">
        <v>2.03280556</v>
      </c>
      <c r="J433" s="20" t="n">
        <v>219.92</v>
      </c>
      <c r="K433" s="21" t="n">
        <v>183.028</v>
      </c>
      <c r="L433" s="21" t="n">
        <v>257.704</v>
      </c>
      <c r="M433" s="21" t="n">
        <v>237.284</v>
      </c>
      <c r="N433" s="21" t="n">
        <v>215.584</v>
      </c>
      <c r="O433" s="21" t="n">
        <v>69.00399999999999</v>
      </c>
      <c r="P433" s="21" t="n">
        <v>55.08333333333334</v>
      </c>
      <c r="Q433" s="21" t="n">
        <v>46.68</v>
      </c>
      <c r="R433" s="21" t="n">
        <v>83.64583333333333</v>
      </c>
      <c r="S433" s="21" t="n">
        <v>295.2041666666667</v>
      </c>
      <c r="T433" s="21" t="n">
        <v>429.916</v>
      </c>
      <c r="U433" s="21" t="n">
        <v>348.24</v>
      </c>
      <c r="V433" s="22" t="n">
        <v>2441.293333333333</v>
      </c>
      <c r="W433" s="23" t="n">
        <v>297</v>
      </c>
      <c r="X433" s="24" t="n">
        <v>0.825</v>
      </c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</row>
    <row r="434" ht="16.5" customFormat="1" customHeight="1" s="25">
      <c r="A434" s="16" t="n">
        <v>52025010</v>
      </c>
      <c r="B434" s="17" t="inlineStr">
        <is>
          <t>CO</t>
        </is>
      </c>
      <c r="C434" s="17" t="inlineStr">
        <is>
          <t>Bolívar</t>
        </is>
      </c>
      <c r="D434" s="17" t="inlineStr">
        <is>
          <t>Bolívar</t>
        </is>
      </c>
      <c r="E434" s="17" t="inlineStr">
        <is>
          <t>Cauca</t>
        </is>
      </c>
      <c r="F434" s="17" t="n">
        <v>7</v>
      </c>
      <c r="G434" s="17" t="n">
        <v>1510</v>
      </c>
      <c r="H434" s="18" t="n">
        <v>-77.00402778</v>
      </c>
      <c r="I434" s="19" t="n">
        <v>1.82994444</v>
      </c>
      <c r="J434" s="20" t="n">
        <v>169.6296296296296</v>
      </c>
      <c r="K434" s="21" t="n">
        <v>144.2777777777778</v>
      </c>
      <c r="L434" s="21" t="n">
        <v>188.4344827586207</v>
      </c>
      <c r="M434" s="21" t="n">
        <v>196.4214285714286</v>
      </c>
      <c r="N434" s="21" t="n">
        <v>125.6344827586207</v>
      </c>
      <c r="O434" s="21" t="n">
        <v>54.42758620689656</v>
      </c>
      <c r="P434" s="21" t="n">
        <v>31.75185185185185</v>
      </c>
      <c r="Q434" s="21" t="n">
        <v>22.54230769230769</v>
      </c>
      <c r="R434" s="21" t="n">
        <v>72.31333333333333</v>
      </c>
      <c r="S434" s="21" t="n">
        <v>217.2</v>
      </c>
      <c r="T434" s="21" t="n">
        <v>276.0370370370371</v>
      </c>
      <c r="U434" s="21" t="n">
        <v>223.2071428571429</v>
      </c>
      <c r="V434" s="22" t="n">
        <v>1721.877060474647</v>
      </c>
      <c r="W434" s="23" t="n">
        <v>333</v>
      </c>
      <c r="X434" s="24" t="n">
        <v>0.925</v>
      </c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</row>
    <row r="435" ht="16.5" customFormat="1" customHeight="1" s="25">
      <c r="A435" s="16" t="n">
        <v>52020050</v>
      </c>
      <c r="B435" s="17" t="inlineStr">
        <is>
          <t>PM</t>
        </is>
      </c>
      <c r="C435" s="17" t="inlineStr">
        <is>
          <t xml:space="preserve">El Rodeo </t>
        </is>
      </c>
      <c r="D435" s="17" t="inlineStr">
        <is>
          <t>Bolívar</t>
        </is>
      </c>
      <c r="E435" s="17" t="inlineStr">
        <is>
          <t>Cauca</t>
        </is>
      </c>
      <c r="F435" s="17" t="n">
        <v>7</v>
      </c>
      <c r="G435" s="17" t="n">
        <v>1400</v>
      </c>
      <c r="H435" s="18" t="n">
        <v>-76.99161111000001</v>
      </c>
      <c r="I435" s="19" t="n">
        <v>1.88016667</v>
      </c>
      <c r="J435" s="20" t="n">
        <v>157.3</v>
      </c>
      <c r="K435" s="21" t="n">
        <v>137.5241379310345</v>
      </c>
      <c r="L435" s="21" t="n">
        <v>184.08</v>
      </c>
      <c r="M435" s="21" t="n">
        <v>190.3407407407408</v>
      </c>
      <c r="N435" s="21" t="n">
        <v>137.8413793103448</v>
      </c>
      <c r="O435" s="21" t="n">
        <v>52.59999999999999</v>
      </c>
      <c r="P435" s="21" t="n">
        <v>31.9551724137931</v>
      </c>
      <c r="Q435" s="21" t="n">
        <v>24.85555555555556</v>
      </c>
      <c r="R435" s="21" t="n">
        <v>65.21666666666665</v>
      </c>
      <c r="S435" s="21" t="n">
        <v>205.6433333333333</v>
      </c>
      <c r="T435" s="21" t="n">
        <v>274.748275862069</v>
      </c>
      <c r="U435" s="21" t="n">
        <v>211.8933333333333</v>
      </c>
      <c r="V435" s="22" t="n">
        <v>1673.998595146871</v>
      </c>
      <c r="W435" s="23" t="n">
        <v>349</v>
      </c>
      <c r="X435" s="24" t="n">
        <v>0.9694444444444444</v>
      </c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</row>
    <row r="436" ht="16.5" customFormat="1" customHeight="1" s="25">
      <c r="A436" s="16" t="n">
        <v>52020010</v>
      </c>
      <c r="B436" s="17" t="inlineStr">
        <is>
          <t>PM</t>
        </is>
      </c>
      <c r="C436" s="17" t="inlineStr">
        <is>
          <t>Guachicono</t>
        </is>
      </c>
      <c r="D436" s="17" t="inlineStr">
        <is>
          <t>Bolívar</t>
        </is>
      </c>
      <c r="E436" s="17" t="inlineStr">
        <is>
          <t>Cauca</t>
        </is>
      </c>
      <c r="F436" s="17" t="n">
        <v>7</v>
      </c>
      <c r="G436" s="17" t="n">
        <v>720</v>
      </c>
      <c r="H436" s="18" t="n">
        <v>-77.00305556000001</v>
      </c>
      <c r="I436" s="19" t="n">
        <v>2.04638889</v>
      </c>
      <c r="J436" s="20" t="n">
        <v>198.8103448275862</v>
      </c>
      <c r="K436" s="21" t="n">
        <v>157.3466666666667</v>
      </c>
      <c r="L436" s="21" t="n">
        <v>244.12</v>
      </c>
      <c r="M436" s="21" t="n">
        <v>223.7266666666667</v>
      </c>
      <c r="N436" s="21" t="n">
        <v>212.6607142857143</v>
      </c>
      <c r="O436" s="21" t="n">
        <v>86.75333333333333</v>
      </c>
      <c r="P436" s="21" t="n">
        <v>57.16666666666666</v>
      </c>
      <c r="Q436" s="21" t="n">
        <v>44.9</v>
      </c>
      <c r="R436" s="21" t="n">
        <v>86.77586206896552</v>
      </c>
      <c r="S436" s="21" t="n">
        <v>253.9068965517241</v>
      </c>
      <c r="T436" s="21" t="n">
        <v>344.6</v>
      </c>
      <c r="U436" s="21" t="n">
        <v>323.3517241379311</v>
      </c>
      <c r="V436" s="22" t="n">
        <v>2234.118875205255</v>
      </c>
      <c r="W436" s="23" t="n">
        <v>353</v>
      </c>
      <c r="X436" s="24" t="n">
        <v>0.9805555555555555</v>
      </c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</row>
    <row r="437" ht="16.5" customFormat="1" customHeight="1" s="25">
      <c r="A437" s="16" t="n">
        <v>52025020</v>
      </c>
      <c r="B437" s="17" t="inlineStr">
        <is>
          <t>CO</t>
        </is>
      </c>
      <c r="C437" s="17" t="inlineStr">
        <is>
          <t xml:space="preserve">Los Milagros </t>
        </is>
      </c>
      <c r="D437" s="17" t="inlineStr">
        <is>
          <t>Bolívar</t>
        </is>
      </c>
      <c r="E437" s="17" t="inlineStr">
        <is>
          <t>Cauca</t>
        </is>
      </c>
      <c r="F437" s="17" t="n">
        <v>7</v>
      </c>
      <c r="G437" s="17" t="n">
        <v>2300</v>
      </c>
      <c r="H437" s="18" t="n">
        <v>-76.89166666999999</v>
      </c>
      <c r="I437" s="19" t="n">
        <v>1.75333333</v>
      </c>
      <c r="J437" s="20" t="n">
        <v>172.6851851851852</v>
      </c>
      <c r="K437" s="21" t="n">
        <v>146.8785714285714</v>
      </c>
      <c r="L437" s="21" t="n">
        <v>172.1071428571429</v>
      </c>
      <c r="M437" s="21" t="n">
        <v>160.0307692307693</v>
      </c>
      <c r="N437" s="21" t="n">
        <v>118.7857142857142</v>
      </c>
      <c r="O437" s="21" t="n">
        <v>47.13928571428572</v>
      </c>
      <c r="P437" s="21" t="n">
        <v>28.11785714285714</v>
      </c>
      <c r="Q437" s="21" t="n">
        <v>17.00344827586207</v>
      </c>
      <c r="R437" s="21" t="n">
        <v>46.17857142857142</v>
      </c>
      <c r="S437" s="21" t="n">
        <v>180.9833333333333</v>
      </c>
      <c r="T437" s="21" t="n">
        <v>234.975</v>
      </c>
      <c r="U437" s="21" t="n">
        <v>205.2142857142857</v>
      </c>
      <c r="V437" s="22" t="n">
        <v>1530.099164596578</v>
      </c>
      <c r="W437" s="23" t="n">
        <v>336</v>
      </c>
      <c r="X437" s="24" t="n">
        <v>0.9333333333333333</v>
      </c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</row>
    <row r="438" ht="16.5" customFormat="1" customHeight="1" s="25">
      <c r="A438" s="16" t="n">
        <v>26020100</v>
      </c>
      <c r="B438" s="17" t="inlineStr">
        <is>
          <t>PM</t>
        </is>
      </c>
      <c r="C438" s="17" t="inlineStr">
        <is>
          <t>Buenos Aires</t>
        </is>
      </c>
      <c r="D438" s="17" t="inlineStr">
        <is>
          <t>Buenos Aires</t>
        </is>
      </c>
      <c r="E438" s="17" t="inlineStr">
        <is>
          <t>Cauca</t>
        </is>
      </c>
      <c r="F438" s="17" t="n">
        <v>9</v>
      </c>
      <c r="G438" s="17" t="n">
        <v>1228</v>
      </c>
      <c r="H438" s="18" t="n">
        <v>-76.63908332999999</v>
      </c>
      <c r="I438" s="19" t="n">
        <v>3.02019444</v>
      </c>
      <c r="J438" s="20" t="n">
        <v>204.8571428571429</v>
      </c>
      <c r="K438" s="21" t="n">
        <v>199.7678571428571</v>
      </c>
      <c r="L438" s="21" t="n">
        <v>269.8896551724138</v>
      </c>
      <c r="M438" s="21" t="n">
        <v>299.9208333333333</v>
      </c>
      <c r="N438" s="21" t="n">
        <v>273.4296296296296</v>
      </c>
      <c r="O438" s="21" t="n">
        <v>172.7</v>
      </c>
      <c r="P438" s="21" t="n">
        <v>113.1285714285714</v>
      </c>
      <c r="Q438" s="21" t="n">
        <v>118.2266666666667</v>
      </c>
      <c r="R438" s="21" t="n">
        <v>174.1137931034482</v>
      </c>
      <c r="S438" s="21" t="n">
        <v>291.0107142857143</v>
      </c>
      <c r="T438" s="21" t="n">
        <v>352.5862068965517</v>
      </c>
      <c r="U438" s="21" t="n">
        <v>221.4678571428571</v>
      </c>
      <c r="V438" s="22" t="n">
        <v>2691.098927659186</v>
      </c>
      <c r="W438" s="23" t="n">
        <v>336</v>
      </c>
      <c r="X438" s="24" t="n">
        <v>0.9333333333333333</v>
      </c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</row>
    <row r="439" ht="16.5" customFormat="1" customHeight="1" s="25">
      <c r="A439" s="16" t="n">
        <v>26050270</v>
      </c>
      <c r="B439" s="17" t="inlineStr">
        <is>
          <t>PM</t>
        </is>
      </c>
      <c r="C439" s="17" t="inlineStr">
        <is>
          <t>El Silencioso</t>
        </is>
      </c>
      <c r="D439" s="17" t="inlineStr">
        <is>
          <t>Buenos Aires</t>
        </is>
      </c>
      <c r="E439" s="17" t="inlineStr">
        <is>
          <t>Cauca</t>
        </is>
      </c>
      <c r="F439" s="17" t="n">
        <v>9</v>
      </c>
      <c r="G439" s="17" t="n">
        <v>1156</v>
      </c>
      <c r="H439" s="18" t="n">
        <v>-76.71941666999999</v>
      </c>
      <c r="I439" s="19" t="n">
        <v>3.11563889</v>
      </c>
      <c r="J439" s="20" t="n">
        <v>159.8535714285714</v>
      </c>
      <c r="K439" s="21" t="n">
        <v>179.5392857142857</v>
      </c>
      <c r="L439" s="21" t="n">
        <v>241.9857142857143</v>
      </c>
      <c r="M439" s="21" t="n">
        <v>327.7571428571429</v>
      </c>
      <c r="N439" s="21" t="n">
        <v>316.6555555555556</v>
      </c>
      <c r="O439" s="21" t="n">
        <v>194.0428571428571</v>
      </c>
      <c r="P439" s="21" t="n">
        <v>112.1785714285714</v>
      </c>
      <c r="Q439" s="21" t="n">
        <v>116.0357142857143</v>
      </c>
      <c r="R439" s="21" t="n">
        <v>204.3571428571429</v>
      </c>
      <c r="S439" s="21" t="n">
        <v>309.4785714285714</v>
      </c>
      <c r="T439" s="21" t="n">
        <v>308.0214285714286</v>
      </c>
      <c r="U439" s="21" t="n">
        <v>222.9857142857143</v>
      </c>
      <c r="V439" s="22" t="n">
        <v>2692.89126984127</v>
      </c>
      <c r="W439" s="23" t="n">
        <v>335</v>
      </c>
      <c r="X439" s="24" t="n">
        <v>0.9305555555555556</v>
      </c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</row>
    <row r="440" ht="16.5" customFormat="1" customHeight="1" s="25">
      <c r="A440" s="16" t="n">
        <v>26050340</v>
      </c>
      <c r="B440" s="17" t="inlineStr">
        <is>
          <t>PM</t>
        </is>
      </c>
      <c r="C440" s="17" t="inlineStr">
        <is>
          <t>La Balsa</t>
        </is>
      </c>
      <c r="D440" s="17" t="inlineStr">
        <is>
          <t>Buenos Aires</t>
        </is>
      </c>
      <c r="E440" s="17" t="inlineStr">
        <is>
          <t>Cauca</t>
        </is>
      </c>
      <c r="F440" s="17" t="n">
        <v>9</v>
      </c>
      <c r="G440" s="17" t="n">
        <v>970</v>
      </c>
      <c r="H440" s="18" t="n">
        <v>-76.59999999999999</v>
      </c>
      <c r="I440" s="19" t="n">
        <v>3.1</v>
      </c>
      <c r="J440" s="20" t="n">
        <v>150.9</v>
      </c>
      <c r="K440" s="21" t="n">
        <v>155.2</v>
      </c>
      <c r="L440" s="21" t="n">
        <v>217.05</v>
      </c>
      <c r="M440" s="21" t="n">
        <v>306.7</v>
      </c>
      <c r="N440" s="21" t="n">
        <v>226.15</v>
      </c>
      <c r="O440" s="21" t="n">
        <v>159.3</v>
      </c>
      <c r="P440" s="21" t="n">
        <v>80.40000000000001</v>
      </c>
      <c r="Q440" s="21" t="n">
        <v>72.05</v>
      </c>
      <c r="R440" s="21" t="n">
        <v>146.5</v>
      </c>
      <c r="S440" s="21" t="n">
        <v>250.05</v>
      </c>
      <c r="T440" s="21" t="n">
        <v>299.6842105263158</v>
      </c>
      <c r="U440" s="21" t="n">
        <v>182.35</v>
      </c>
      <c r="V440" s="22" t="n">
        <v>2246.334210526316</v>
      </c>
      <c r="W440" s="23" t="n">
        <v>239</v>
      </c>
      <c r="X440" s="24" t="n">
        <v>0.9958333333333333</v>
      </c>
      <c r="Y440" s="5" t="inlineStr">
        <is>
          <t>M20</t>
        </is>
      </c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</row>
    <row r="441" ht="16.5" customFormat="1" customHeight="1" s="25">
      <c r="A441" s="16" t="n">
        <v>26020160</v>
      </c>
      <c r="B441" s="17" t="inlineStr">
        <is>
          <t>PM</t>
        </is>
      </c>
      <c r="C441" s="17" t="inlineStr">
        <is>
          <t>La Catalina</t>
        </is>
      </c>
      <c r="D441" s="17" t="inlineStr">
        <is>
          <t>Buenos Aires</t>
        </is>
      </c>
      <c r="E441" s="17" t="inlineStr">
        <is>
          <t>Cauca</t>
        </is>
      </c>
      <c r="F441" s="17" t="n">
        <v>9</v>
      </c>
      <c r="G441" s="17" t="n">
        <v>1441</v>
      </c>
      <c r="H441" s="18" t="n">
        <v>-76.65175000000001</v>
      </c>
      <c r="I441" s="19" t="n">
        <v>2.94516667</v>
      </c>
      <c r="J441" s="20" t="n">
        <v>177.2333333333333</v>
      </c>
      <c r="K441" s="21" t="n">
        <v>187.4137931034483</v>
      </c>
      <c r="L441" s="21" t="n">
        <v>224.9666666666667</v>
      </c>
      <c r="M441" s="21" t="n">
        <v>268.9333333333333</v>
      </c>
      <c r="N441" s="21" t="n">
        <v>224.9310344827586</v>
      </c>
      <c r="O441" s="21" t="n">
        <v>143.2068965517241</v>
      </c>
      <c r="P441" s="21" t="n">
        <v>79.7</v>
      </c>
      <c r="Q441" s="21" t="n">
        <v>80.20689655172414</v>
      </c>
      <c r="R441" s="21" t="n">
        <v>142.8</v>
      </c>
      <c r="S441" s="21" t="n">
        <v>248.5862068965517</v>
      </c>
      <c r="T441" s="21" t="n">
        <v>296.7</v>
      </c>
      <c r="U441" s="21" t="n">
        <v>241.5714285714286</v>
      </c>
      <c r="V441" s="22" t="n">
        <v>2316.249589490968</v>
      </c>
      <c r="W441" s="23" t="n">
        <v>353</v>
      </c>
      <c r="X441" s="24" t="n">
        <v>0.9805555555555555</v>
      </c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</row>
    <row r="442" ht="16.5" customFormat="1" customHeight="1" s="25">
      <c r="A442" s="16" t="n">
        <v>26020390</v>
      </c>
      <c r="B442" s="17" t="inlineStr">
        <is>
          <t>PM</t>
        </is>
      </c>
      <c r="C442" s="17" t="inlineStr">
        <is>
          <t>Ovejas Abajo - Alerta</t>
        </is>
      </c>
      <c r="D442" s="17" t="inlineStr">
        <is>
          <t>Buenos Aires</t>
        </is>
      </c>
      <c r="E442" s="17" t="inlineStr">
        <is>
          <t>Cauca</t>
        </is>
      </c>
      <c r="F442" s="17" t="n">
        <v>9</v>
      </c>
      <c r="G442" s="17" t="n">
        <v>1546</v>
      </c>
      <c r="H442" s="18" t="n">
        <v>-76.58861111</v>
      </c>
      <c r="I442" s="19" t="n">
        <v>2.85383333</v>
      </c>
      <c r="J442" s="20" t="n">
        <v>192.2966666666667</v>
      </c>
      <c r="K442" s="21" t="n">
        <v>185.55</v>
      </c>
      <c r="L442" s="21" t="n">
        <v>227.2740740740741</v>
      </c>
      <c r="M442" s="21" t="n">
        <v>227.5888888888889</v>
      </c>
      <c r="N442" s="21" t="n">
        <v>191.9538461538462</v>
      </c>
      <c r="O442" s="21" t="n">
        <v>106.5111111111111</v>
      </c>
      <c r="P442" s="21" t="n">
        <v>73.04642857142858</v>
      </c>
      <c r="Q442" s="21" t="n">
        <v>56.41923076923077</v>
      </c>
      <c r="R442" s="21" t="n">
        <v>101.7666666666667</v>
      </c>
      <c r="S442" s="21" t="n">
        <v>217.5777777777778</v>
      </c>
      <c r="T442" s="21" t="n">
        <v>287.9285714285714</v>
      </c>
      <c r="U442" s="21" t="n">
        <v>205.85</v>
      </c>
      <c r="V442" s="22" t="n">
        <v>2073.763262108262</v>
      </c>
      <c r="W442" s="23" t="n">
        <v>329</v>
      </c>
      <c r="X442" s="24" t="n">
        <v>0.9138888888888889</v>
      </c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</row>
    <row r="443" ht="16.5" customFormat="1" customHeight="1" s="25">
      <c r="A443" s="16" t="n">
        <v>26030070</v>
      </c>
      <c r="B443" s="17" t="inlineStr">
        <is>
          <t>PM</t>
        </is>
      </c>
      <c r="C443" s="17" t="inlineStr">
        <is>
          <t>Dinde</t>
        </is>
      </c>
      <c r="D443" s="17" t="inlineStr">
        <is>
          <t>Cajibío</t>
        </is>
      </c>
      <c r="E443" s="17" t="inlineStr">
        <is>
          <t>Cauca</t>
        </is>
      </c>
      <c r="F443" s="17" t="n">
        <v>9</v>
      </c>
      <c r="G443" s="17" t="n">
        <v>1246</v>
      </c>
      <c r="H443" s="18" t="n">
        <v>-76.75472222</v>
      </c>
      <c r="I443" s="19" t="n">
        <v>2.69741667</v>
      </c>
      <c r="J443" s="20" t="n">
        <v>252.8275862068965</v>
      </c>
      <c r="K443" s="21" t="n">
        <v>233</v>
      </c>
      <c r="L443" s="21" t="n">
        <v>299.7</v>
      </c>
      <c r="M443" s="21" t="n">
        <v>307.5620689655172</v>
      </c>
      <c r="N443" s="21" t="n">
        <v>258.6766666666667</v>
      </c>
      <c r="O443" s="21" t="n">
        <v>174.5333333333333</v>
      </c>
      <c r="P443" s="21" t="n">
        <v>134.7241379310345</v>
      </c>
      <c r="Q443" s="21" t="n">
        <v>96.16666666666667</v>
      </c>
      <c r="R443" s="21" t="n">
        <v>150.5</v>
      </c>
      <c r="S443" s="21" t="n">
        <v>293.4666666666666</v>
      </c>
      <c r="T443" s="21" t="n">
        <v>346.6896551724138</v>
      </c>
      <c r="U443" s="21" t="n">
        <v>350.8275862068966</v>
      </c>
      <c r="V443" s="22" t="n">
        <v>2898.674367816092</v>
      </c>
      <c r="W443" s="23" t="n">
        <v>355</v>
      </c>
      <c r="X443" s="24" t="n">
        <v>0.9861111111111112</v>
      </c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</row>
    <row r="444" ht="16.5" customFormat="1" customHeight="1" s="25">
      <c r="A444" s="16" t="n">
        <v>26020230</v>
      </c>
      <c r="B444" s="17" t="inlineStr">
        <is>
          <t>PM</t>
        </is>
      </c>
      <c r="C444" s="17" t="inlineStr">
        <is>
          <t>El Rosario</t>
        </is>
      </c>
      <c r="D444" s="17" t="inlineStr">
        <is>
          <t>Cajibío</t>
        </is>
      </c>
      <c r="E444" s="17" t="inlineStr">
        <is>
          <t>Cauca</t>
        </is>
      </c>
      <c r="F444" s="17" t="n">
        <v>9</v>
      </c>
      <c r="G444" s="17" t="n">
        <v>1767</v>
      </c>
      <c r="H444" s="18" t="n">
        <v>-76.75608333</v>
      </c>
      <c r="I444" s="19" t="n">
        <v>2.60655556</v>
      </c>
      <c r="J444" s="20" t="n">
        <v>295.2068965517241</v>
      </c>
      <c r="K444" s="21" t="n">
        <v>266.3448275862069</v>
      </c>
      <c r="L444" s="21" t="n">
        <v>285.8206896551724</v>
      </c>
      <c r="M444" s="21" t="n">
        <v>271.1</v>
      </c>
      <c r="N444" s="21" t="n">
        <v>226.7666666666667</v>
      </c>
      <c r="O444" s="21" t="n">
        <v>145.4633333333333</v>
      </c>
      <c r="P444" s="21" t="n">
        <v>108.46</v>
      </c>
      <c r="Q444" s="21" t="n">
        <v>84.03333333333333</v>
      </c>
      <c r="R444" s="21" t="n">
        <v>154.16</v>
      </c>
      <c r="S444" s="21" t="n">
        <v>297.7833333333334</v>
      </c>
      <c r="T444" s="21" t="n">
        <v>397.7666666666667</v>
      </c>
      <c r="U444" s="21" t="n">
        <v>362.1379310344827</v>
      </c>
      <c r="V444" s="22" t="n">
        <v>2895.04367816092</v>
      </c>
      <c r="W444" s="23" t="n">
        <v>356</v>
      </c>
      <c r="X444" s="24" t="n">
        <v>0.9888888888888889</v>
      </c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</row>
    <row r="445" ht="16.5" customFormat="1" customHeight="1" s="25">
      <c r="A445" s="16" t="n">
        <v>26025090</v>
      </c>
      <c r="B445" s="17" t="inlineStr">
        <is>
          <t>CO</t>
        </is>
      </c>
      <c r="C445" s="17" t="inlineStr">
        <is>
          <t>Venta de Cajibío</t>
        </is>
      </c>
      <c r="D445" s="17" t="inlineStr">
        <is>
          <t>Cajibío</t>
        </is>
      </c>
      <c r="E445" s="17" t="inlineStr">
        <is>
          <t>Cauca</t>
        </is>
      </c>
      <c r="F445" s="17" t="n">
        <v>9</v>
      </c>
      <c r="G445" s="17" t="n">
        <v>1850</v>
      </c>
      <c r="H445" s="18" t="n">
        <v>-76.56183333</v>
      </c>
      <c r="I445" s="19" t="n">
        <v>2.58475</v>
      </c>
      <c r="J445" s="20" t="n">
        <v>241.5448275862069</v>
      </c>
      <c r="K445" s="21" t="n">
        <v>196.0107142857143</v>
      </c>
      <c r="L445" s="21" t="n">
        <v>265.8142857142857</v>
      </c>
      <c r="M445" s="21" t="n">
        <v>235.4</v>
      </c>
      <c r="N445" s="21" t="n">
        <v>183.3758620689655</v>
      </c>
      <c r="O445" s="21" t="n">
        <v>86.04666666666667</v>
      </c>
      <c r="P445" s="21" t="n">
        <v>52.28965517241378</v>
      </c>
      <c r="Q445" s="21" t="n">
        <v>53.27857142857142</v>
      </c>
      <c r="R445" s="21" t="n">
        <v>89.81379310344828</v>
      </c>
      <c r="S445" s="21" t="n">
        <v>211.2586206896552</v>
      </c>
      <c r="T445" s="21" t="n">
        <v>319.7689655172415</v>
      </c>
      <c r="U445" s="21" t="n">
        <v>274.4148148148149</v>
      </c>
      <c r="V445" s="22" t="n">
        <v>2209.016777047984</v>
      </c>
      <c r="W445" s="23" t="n">
        <v>345</v>
      </c>
      <c r="X445" s="24" t="n">
        <v>0.9583333333333334</v>
      </c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</row>
    <row r="446" ht="16.5" customFormat="1" customHeight="1" s="25">
      <c r="A446" s="16" t="n">
        <v>26040290</v>
      </c>
      <c r="B446" s="17" t="inlineStr">
        <is>
          <t>PM</t>
        </is>
      </c>
      <c r="C446" s="17" t="inlineStr">
        <is>
          <t xml:space="preserve">La Aguada </t>
        </is>
      </c>
      <c r="D446" s="17" t="inlineStr">
        <is>
          <t>Caldono</t>
        </is>
      </c>
      <c r="E446" s="17" t="inlineStr">
        <is>
          <t>Cauca</t>
        </is>
      </c>
      <c r="F446" s="17" t="n">
        <v>9</v>
      </c>
      <c r="G446" s="17" t="n">
        <v>2093</v>
      </c>
      <c r="H446" s="18" t="n">
        <v>-76.4075</v>
      </c>
      <c r="I446" s="19" t="n">
        <v>2.88052778</v>
      </c>
      <c r="J446" s="20" t="n">
        <v>155.81</v>
      </c>
      <c r="K446" s="21" t="n">
        <v>176.05</v>
      </c>
      <c r="L446" s="21" t="n">
        <v>226.5333333333333</v>
      </c>
      <c r="M446" s="21" t="n">
        <v>216.1666666666667</v>
      </c>
      <c r="N446" s="21" t="n">
        <v>148.8333333333333</v>
      </c>
      <c r="O446" s="21" t="n">
        <v>57.86666666666667</v>
      </c>
      <c r="P446" s="21" t="n">
        <v>45.37931034482759</v>
      </c>
      <c r="Q446" s="21" t="n">
        <v>44.76666666666667</v>
      </c>
      <c r="R446" s="21" t="n">
        <v>83.59999999999999</v>
      </c>
      <c r="S446" s="21" t="n">
        <v>226.7586206896552</v>
      </c>
      <c r="T446" s="21" t="n">
        <v>266.8965517241379</v>
      </c>
      <c r="U446" s="21" t="n">
        <v>207.2933333333334</v>
      </c>
      <c r="V446" s="22" t="n">
        <v>1855.954482758621</v>
      </c>
      <c r="W446" s="23" t="n">
        <v>357</v>
      </c>
      <c r="X446" s="24" t="n">
        <v>0.9916666666666667</v>
      </c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</row>
    <row r="447" ht="16.5" customFormat="1" customHeight="1" s="25">
      <c r="A447" s="16" t="n">
        <v>26020120</v>
      </c>
      <c r="B447" s="17" t="inlineStr">
        <is>
          <t>PM</t>
        </is>
      </c>
      <c r="C447" s="17" t="inlineStr">
        <is>
          <t>Caloto</t>
        </is>
      </c>
      <c r="D447" s="17" t="inlineStr">
        <is>
          <t>Caloto</t>
        </is>
      </c>
      <c r="E447" s="17" t="inlineStr">
        <is>
          <t>Cauca</t>
        </is>
      </c>
      <c r="F447" s="17" t="n">
        <v>9</v>
      </c>
      <c r="G447" s="17" t="n">
        <v>1136</v>
      </c>
      <c r="H447" s="18" t="n">
        <v>-76.40666666999999</v>
      </c>
      <c r="I447" s="19" t="n">
        <v>3.03008333</v>
      </c>
      <c r="J447" s="20" t="n">
        <v>142.9962962962963</v>
      </c>
      <c r="K447" s="21" t="n">
        <v>147.5444444444445</v>
      </c>
      <c r="L447" s="21" t="n">
        <v>178.5607142857143</v>
      </c>
      <c r="M447" s="21" t="n">
        <v>211.9285714285714</v>
      </c>
      <c r="N447" s="21" t="n">
        <v>128</v>
      </c>
      <c r="O447" s="21" t="n">
        <v>67.20689655172414</v>
      </c>
      <c r="P447" s="21" t="n">
        <v>51.96551724137931</v>
      </c>
      <c r="Q447" s="21" t="n">
        <v>33.03448275862069</v>
      </c>
      <c r="R447" s="21" t="n">
        <v>71.51724137931035</v>
      </c>
      <c r="S447" s="21" t="n">
        <v>221.4827586206897</v>
      </c>
      <c r="T447" s="21" t="n">
        <v>241.3586206896552</v>
      </c>
      <c r="U447" s="21" t="n">
        <v>198.9103448275862</v>
      </c>
      <c r="V447" s="22" t="n">
        <v>1694.505888523992</v>
      </c>
      <c r="W447" s="23" t="n">
        <v>340</v>
      </c>
      <c r="X447" s="24" t="n">
        <v>0.9444444444444444</v>
      </c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</row>
    <row r="448" ht="16.5" customFormat="1" customHeight="1" s="25">
      <c r="A448" s="16" t="n">
        <v>26040210</v>
      </c>
      <c r="B448" s="17" t="inlineStr">
        <is>
          <t>PM</t>
        </is>
      </c>
      <c r="C448" s="17" t="inlineStr">
        <is>
          <t>El Trapiche</t>
        </is>
      </c>
      <c r="D448" s="17" t="inlineStr">
        <is>
          <t>Caloto</t>
        </is>
      </c>
      <c r="E448" s="17" t="inlineStr">
        <is>
          <t>Cauca</t>
        </is>
      </c>
      <c r="F448" s="17" t="n">
        <v>9</v>
      </c>
      <c r="G448" s="17" t="n">
        <v>1500</v>
      </c>
      <c r="H448" s="18" t="n">
        <v>-76.25</v>
      </c>
      <c r="I448" s="19" t="n">
        <v>3.01666667</v>
      </c>
      <c r="J448" s="20" t="n">
        <v>137.05</v>
      </c>
      <c r="K448" s="21" t="n">
        <v>125.8</v>
      </c>
      <c r="L448" s="21" t="n">
        <v>160.2777777777778</v>
      </c>
      <c r="M448" s="21" t="n">
        <v>188.8888888888889</v>
      </c>
      <c r="N448" s="21" t="n">
        <v>131.35</v>
      </c>
      <c r="O448" s="21" t="n">
        <v>68</v>
      </c>
      <c r="P448" s="21" t="n">
        <v>50.5</v>
      </c>
      <c r="Q448" s="21" t="n">
        <v>25.2</v>
      </c>
      <c r="R448" s="21" t="n">
        <v>82.59999999999999</v>
      </c>
      <c r="S448" s="21" t="n">
        <v>220.55</v>
      </c>
      <c r="T448" s="21" t="n">
        <v>236.95</v>
      </c>
      <c r="U448" s="21" t="n">
        <v>194.15</v>
      </c>
      <c r="V448" s="22" t="n">
        <v>1621.316666666667</v>
      </c>
      <c r="W448" s="23" t="n">
        <v>235</v>
      </c>
      <c r="X448" s="24" t="n">
        <v>0.9791666666666666</v>
      </c>
      <c r="Y448" s="5" t="inlineStr">
        <is>
          <t>M20</t>
        </is>
      </c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</row>
    <row r="449" ht="16.5" customFormat="1" customHeight="1" s="25">
      <c r="A449" s="16" t="n">
        <v>26040310</v>
      </c>
      <c r="B449" s="17" t="inlineStr">
        <is>
          <t>PM</t>
        </is>
      </c>
      <c r="C449" s="17" t="inlineStr">
        <is>
          <t>Río Palo</t>
        </is>
      </c>
      <c r="D449" s="17" t="inlineStr">
        <is>
          <t>Caloto</t>
        </is>
      </c>
      <c r="E449" s="17" t="inlineStr">
        <is>
          <t>Cauca</t>
        </is>
      </c>
      <c r="F449" s="17" t="n">
        <v>9</v>
      </c>
      <c r="G449" s="17" t="n">
        <v>1090</v>
      </c>
      <c r="H449" s="18" t="n">
        <v>-76.37783332999999</v>
      </c>
      <c r="I449" s="19" t="n">
        <v>3.07061111</v>
      </c>
      <c r="J449" s="20" t="n">
        <v>218</v>
      </c>
      <c r="K449" s="21" t="n">
        <v>230.7586206896552</v>
      </c>
      <c r="L449" s="21" t="n">
        <v>289.42</v>
      </c>
      <c r="M449" s="21" t="n">
        <v>365.7551724137931</v>
      </c>
      <c r="N449" s="21" t="n">
        <v>226.0206896551724</v>
      </c>
      <c r="O449" s="21" t="n">
        <v>129.7333333333333</v>
      </c>
      <c r="P449" s="21" t="n">
        <v>63.1</v>
      </c>
      <c r="Q449" s="21" t="n">
        <v>48.44827586206897</v>
      </c>
      <c r="R449" s="21" t="n">
        <v>110.1034482758621</v>
      </c>
      <c r="S449" s="21" t="n">
        <v>319.4827586206897</v>
      </c>
      <c r="T449" s="21" t="n">
        <v>403.5</v>
      </c>
      <c r="U449" s="21" t="n">
        <v>267.4166666666667</v>
      </c>
      <c r="V449" s="22" t="n">
        <v>2671.738965517241</v>
      </c>
      <c r="W449" s="23" t="n">
        <v>354</v>
      </c>
      <c r="X449" s="24" t="n">
        <v>0.9833333333333333</v>
      </c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</row>
    <row r="450" ht="16.5" customFormat="1" customHeight="1" s="25">
      <c r="A450" s="16" t="n">
        <v>26040250</v>
      </c>
      <c r="B450" s="17" t="inlineStr">
        <is>
          <t>PM</t>
        </is>
      </c>
      <c r="C450" s="17" t="inlineStr">
        <is>
          <t>Corinto</t>
        </is>
      </c>
      <c r="D450" s="17" t="inlineStr">
        <is>
          <t>Corinto</t>
        </is>
      </c>
      <c r="E450" s="17" t="inlineStr">
        <is>
          <t>Cauca</t>
        </is>
      </c>
      <c r="F450" s="17" t="n">
        <v>9</v>
      </c>
      <c r="G450" s="17" t="n">
        <v>1107</v>
      </c>
      <c r="H450" s="18" t="n">
        <v>-76.24769444</v>
      </c>
      <c r="I450" s="19" t="n">
        <v>3.17911111</v>
      </c>
      <c r="J450" s="20" t="n">
        <v>130.684</v>
      </c>
      <c r="K450" s="21" t="n">
        <v>126.448</v>
      </c>
      <c r="L450" s="21" t="n">
        <v>142.624</v>
      </c>
      <c r="M450" s="21" t="n">
        <v>193.296</v>
      </c>
      <c r="N450" s="21" t="n">
        <v>116.092</v>
      </c>
      <c r="O450" s="21" t="n">
        <v>69.248</v>
      </c>
      <c r="P450" s="21" t="n">
        <v>47.6</v>
      </c>
      <c r="Q450" s="21" t="n">
        <v>32.08</v>
      </c>
      <c r="R450" s="21" t="n">
        <v>77.40000000000001</v>
      </c>
      <c r="S450" s="21" t="n">
        <v>187.9541666666667</v>
      </c>
      <c r="T450" s="21" t="n">
        <v>196.284</v>
      </c>
      <c r="U450" s="21" t="n">
        <v>140.1</v>
      </c>
      <c r="V450" s="22" t="n">
        <v>1459.810166666667</v>
      </c>
      <c r="W450" s="23" t="n">
        <v>298</v>
      </c>
      <c r="X450" s="24" t="n">
        <v>0.8277777777777777</v>
      </c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</row>
    <row r="451" ht="16.5" customFormat="1" customHeight="1" s="25">
      <c r="A451" s="16" t="n">
        <v>26030030</v>
      </c>
      <c r="B451" s="17" t="inlineStr">
        <is>
          <t>PM</t>
        </is>
      </c>
      <c r="C451" s="17" t="inlineStr">
        <is>
          <t>Cabana Inderena</t>
        </is>
      </c>
      <c r="D451" s="17" t="inlineStr">
        <is>
          <t xml:space="preserve">El Tambo </t>
        </is>
      </c>
      <c r="E451" s="17" t="inlineStr">
        <is>
          <t>Cauca</t>
        </is>
      </c>
      <c r="F451" s="17" t="n">
        <v>9</v>
      </c>
      <c r="G451" s="17" t="n">
        <v>2658</v>
      </c>
      <c r="H451" s="18" t="n">
        <v>-76.90902778</v>
      </c>
      <c r="I451" s="19" t="n">
        <v>2.64066667</v>
      </c>
      <c r="J451" s="20" t="n">
        <v>461.2</v>
      </c>
      <c r="K451" s="21" t="n">
        <v>337.516</v>
      </c>
      <c r="L451" s="21" t="n">
        <v>377.0541666666666</v>
      </c>
      <c r="M451" s="21" t="n">
        <v>399.216</v>
      </c>
      <c r="N451" s="21" t="n">
        <v>326.788</v>
      </c>
      <c r="O451" s="21" t="n">
        <v>208.54</v>
      </c>
      <c r="P451" s="21" t="n">
        <v>149.468</v>
      </c>
      <c r="Q451" s="21" t="n">
        <v>121.4153846153846</v>
      </c>
      <c r="R451" s="21" t="n">
        <v>245.2988236109416</v>
      </c>
      <c r="S451" s="21" t="n">
        <v>520.007780844639</v>
      </c>
      <c r="T451" s="21" t="n">
        <v>676.2581656932831</v>
      </c>
      <c r="U451" s="21" t="n">
        <v>577.5419350941976</v>
      </c>
      <c r="V451" s="22" t="n">
        <v>4400.304256525113</v>
      </c>
      <c r="W451" s="23" t="n">
        <v>297</v>
      </c>
      <c r="X451" s="24" t="n">
        <v>0.825</v>
      </c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</row>
    <row r="452" ht="16.5" customFormat="1" customHeight="1" s="25">
      <c r="A452" s="16" t="n">
        <v>26030060</v>
      </c>
      <c r="B452" s="17" t="inlineStr">
        <is>
          <t>PM</t>
        </is>
      </c>
      <c r="C452" s="17" t="inlineStr">
        <is>
          <t>Gamboa</t>
        </is>
      </c>
      <c r="D452" s="17" t="inlineStr">
        <is>
          <t xml:space="preserve">El Tambo </t>
        </is>
      </c>
      <c r="E452" s="17" t="inlineStr">
        <is>
          <t>Cauca</t>
        </is>
      </c>
      <c r="F452" s="17" t="n">
        <v>9</v>
      </c>
      <c r="G452" s="17" t="n">
        <v>2171</v>
      </c>
      <c r="H452" s="18" t="n">
        <v>-76.85361111</v>
      </c>
      <c r="I452" s="19" t="n">
        <v>2.62558333</v>
      </c>
      <c r="J452" s="20" t="n">
        <v>260.3333333333333</v>
      </c>
      <c r="K452" s="21" t="n">
        <v>228.2666666666667</v>
      </c>
      <c r="L452" s="21" t="n">
        <v>273.3103448275862</v>
      </c>
      <c r="M452" s="21" t="n">
        <v>279.8620689655173</v>
      </c>
      <c r="N452" s="21" t="n">
        <v>241.0166666666667</v>
      </c>
      <c r="O452" s="21" t="n">
        <v>144.2413793103448</v>
      </c>
      <c r="P452" s="21" t="n">
        <v>103.2</v>
      </c>
      <c r="Q452" s="21" t="n">
        <v>105.5666666666667</v>
      </c>
      <c r="R452" s="21" t="n">
        <v>181.1333333333333</v>
      </c>
      <c r="S452" s="21" t="n">
        <v>351.1724137931034</v>
      </c>
      <c r="T452" s="21" t="n">
        <v>400.0666666666667</v>
      </c>
      <c r="U452" s="21" t="n">
        <v>356.2</v>
      </c>
      <c r="V452" s="22" t="n">
        <v>2924.369540229884</v>
      </c>
      <c r="W452" s="23" t="n">
        <v>356</v>
      </c>
      <c r="X452" s="24" t="n">
        <v>0.9888888888888889</v>
      </c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</row>
    <row r="453" ht="16.5" customFormat="1" customHeight="1" s="25">
      <c r="A453" s="16" t="n">
        <v>53070060</v>
      </c>
      <c r="B453" s="17" t="inlineStr">
        <is>
          <t>PM</t>
        </is>
      </c>
      <c r="C453" s="17" t="inlineStr">
        <is>
          <t>Honduras</t>
        </is>
      </c>
      <c r="D453" s="17" t="inlineStr">
        <is>
          <t xml:space="preserve">El Tambo </t>
        </is>
      </c>
      <c r="E453" s="17" t="inlineStr">
        <is>
          <t>Cauca</t>
        </is>
      </c>
      <c r="F453" s="17" t="n">
        <v>7</v>
      </c>
      <c r="G453" s="17" t="n">
        <v>230</v>
      </c>
      <c r="H453" s="18" t="n">
        <v>-77.15494443999999</v>
      </c>
      <c r="I453" s="19" t="n">
        <v>2.63961111</v>
      </c>
      <c r="J453" s="20" t="n">
        <v>403.9230769230769</v>
      </c>
      <c r="K453" s="21" t="n">
        <v>305.7307692307692</v>
      </c>
      <c r="L453" s="21" t="n">
        <v>381.6153846153846</v>
      </c>
      <c r="M453" s="21" t="n">
        <v>407.8846153846154</v>
      </c>
      <c r="N453" s="21" t="n">
        <v>345.6296296296296</v>
      </c>
      <c r="O453" s="21" t="n">
        <v>232.84</v>
      </c>
      <c r="P453" s="21" t="n">
        <v>181.844</v>
      </c>
      <c r="Q453" s="21" t="n">
        <v>191.6923076923077</v>
      </c>
      <c r="R453" s="21" t="n">
        <v>278.8333333333333</v>
      </c>
      <c r="S453" s="21" t="n">
        <v>501.8704166666666</v>
      </c>
      <c r="T453" s="21" t="n">
        <v>567.3012500000001</v>
      </c>
      <c r="U453" s="21" t="n">
        <v>459.92</v>
      </c>
      <c r="V453" s="22" t="n">
        <v>4259.084783475783</v>
      </c>
      <c r="W453" s="23" t="n">
        <v>304</v>
      </c>
      <c r="X453" s="24" t="n">
        <v>0.8444444444444444</v>
      </c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</row>
    <row r="454" ht="16.5" customFormat="1" customHeight="1" s="25">
      <c r="A454" s="16" t="n">
        <v>53070090</v>
      </c>
      <c r="B454" s="17" t="inlineStr">
        <is>
          <t>PM</t>
        </is>
      </c>
      <c r="C454" s="17" t="inlineStr">
        <is>
          <t>La Gallera</t>
        </is>
      </c>
      <c r="D454" s="17" t="inlineStr">
        <is>
          <t xml:space="preserve">El Tambo </t>
        </is>
      </c>
      <c r="E454" s="17" t="inlineStr">
        <is>
          <t>Cauca</t>
        </is>
      </c>
      <c r="F454" s="17" t="n">
        <v>9</v>
      </c>
      <c r="G454" s="17" t="n">
        <v>1597</v>
      </c>
      <c r="H454" s="18" t="n">
        <v>-76.90527777999999</v>
      </c>
      <c r="I454" s="19" t="n">
        <v>2.74511111</v>
      </c>
      <c r="J454" s="20" t="n">
        <v>353.2862068965517</v>
      </c>
      <c r="K454" s="21" t="n">
        <v>305.9678571428572</v>
      </c>
      <c r="L454" s="21" t="n">
        <v>337.6444444444445</v>
      </c>
      <c r="M454" s="21" t="n">
        <v>407.6285714285714</v>
      </c>
      <c r="N454" s="21" t="n">
        <v>365.5892857142857</v>
      </c>
      <c r="O454" s="21" t="n">
        <v>257.237037037037</v>
      </c>
      <c r="P454" s="21" t="n">
        <v>170.3928571428571</v>
      </c>
      <c r="Q454" s="21" t="n">
        <v>179.6285714285714</v>
      </c>
      <c r="R454" s="21" t="n">
        <v>285.2192307692308</v>
      </c>
      <c r="S454" s="21" t="n">
        <v>479.0392857142857</v>
      </c>
      <c r="T454" s="21" t="n">
        <v>508.0142857142858</v>
      </c>
      <c r="U454" s="21" t="n">
        <v>420.6370370370371</v>
      </c>
      <c r="V454" s="22" t="n">
        <v>4070.284670470015</v>
      </c>
      <c r="W454" s="23" t="n">
        <v>332</v>
      </c>
      <c r="X454" s="24" t="n">
        <v>0.9222222222222223</v>
      </c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</row>
    <row r="455" ht="16.5" customFormat="1" customHeight="1" s="25">
      <c r="A455" s="16" t="n">
        <v>26030080</v>
      </c>
      <c r="B455" s="17" t="inlineStr">
        <is>
          <t>PM</t>
        </is>
      </c>
      <c r="C455" s="17" t="inlineStr">
        <is>
          <t>La Romelia</t>
        </is>
      </c>
      <c r="D455" s="17" t="inlineStr">
        <is>
          <t xml:space="preserve">El Tambo </t>
        </is>
      </c>
      <c r="E455" s="17" t="inlineStr">
        <is>
          <t>Cauca</t>
        </is>
      </c>
      <c r="F455" s="17" t="n">
        <v>9</v>
      </c>
      <c r="G455" s="17" t="n">
        <v>2502</v>
      </c>
      <c r="H455" s="18" t="n">
        <v>-76.89511111</v>
      </c>
      <c r="I455" s="19" t="n">
        <v>2.62280556</v>
      </c>
      <c r="J455" s="20" t="n">
        <v>305.8321428571429</v>
      </c>
      <c r="K455" s="21" t="n">
        <v>238.8076923076923</v>
      </c>
      <c r="L455" s="21" t="n">
        <v>301.0678571428572</v>
      </c>
      <c r="M455" s="21" t="n">
        <v>254.5</v>
      </c>
      <c r="N455" s="21" t="n">
        <v>246.5038461538461</v>
      </c>
      <c r="O455" s="21" t="n">
        <v>201.3925925925926</v>
      </c>
      <c r="P455" s="21" t="n">
        <v>130.9961538461538</v>
      </c>
      <c r="Q455" s="21" t="n">
        <v>156.9185185185185</v>
      </c>
      <c r="R455" s="21" t="n">
        <v>193.8730769230769</v>
      </c>
      <c r="S455" s="21" t="n">
        <v>335.5846153846154</v>
      </c>
      <c r="T455" s="21" t="n">
        <v>463.8708333333333</v>
      </c>
      <c r="U455" s="21" t="n">
        <v>340.3653846153846</v>
      </c>
      <c r="V455" s="22" t="n">
        <v>3169.712713675214</v>
      </c>
      <c r="W455" s="23" t="n">
        <v>314</v>
      </c>
      <c r="X455" s="24" t="n">
        <v>0.8722222222222222</v>
      </c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</row>
    <row r="456" ht="16.5" customFormat="1" customHeight="1" s="25">
      <c r="A456" s="16" t="n">
        <v>53070020</v>
      </c>
      <c r="B456" s="17" t="inlineStr">
        <is>
          <t>PM</t>
        </is>
      </c>
      <c r="C456" s="17" t="inlineStr">
        <is>
          <t>Mecaje</t>
        </is>
      </c>
      <c r="D456" s="17" t="inlineStr">
        <is>
          <t xml:space="preserve">El Tambo </t>
        </is>
      </c>
      <c r="E456" s="17" t="inlineStr">
        <is>
          <t>Cauca</t>
        </is>
      </c>
      <c r="F456" s="17" t="n">
        <v>9</v>
      </c>
      <c r="G456" s="17" t="n">
        <v>110</v>
      </c>
      <c r="H456" s="18" t="n">
        <v>-77.09999999999999</v>
      </c>
      <c r="I456" s="19" t="n">
        <v>2.48333333</v>
      </c>
      <c r="J456" s="20" t="n">
        <v>334.2105263157895</v>
      </c>
      <c r="K456" s="21" t="n">
        <v>245.7777777777778</v>
      </c>
      <c r="L456" s="21" t="n">
        <v>332.7222222222222</v>
      </c>
      <c r="M456" s="21" t="n">
        <v>367.5</v>
      </c>
      <c r="N456" s="21" t="n">
        <v>327.7777777777778</v>
      </c>
      <c r="O456" s="21" t="n">
        <v>199.4</v>
      </c>
      <c r="P456" s="21" t="n">
        <v>133.95</v>
      </c>
      <c r="Q456" s="21" t="n">
        <v>109</v>
      </c>
      <c r="R456" s="21" t="n">
        <v>262.1052631578947</v>
      </c>
      <c r="S456" s="21" t="n">
        <v>421.0555555555555</v>
      </c>
      <c r="T456" s="21" t="n">
        <v>521.6111111111111</v>
      </c>
      <c r="U456" s="21" t="n">
        <v>420.69375</v>
      </c>
      <c r="V456" s="22" t="n">
        <v>3675.803983918129</v>
      </c>
      <c r="W456" s="23" t="n">
        <v>219</v>
      </c>
      <c r="X456" s="24" t="n">
        <v>0.9125</v>
      </c>
      <c r="Y456" s="5" t="inlineStr">
        <is>
          <t>M20</t>
        </is>
      </c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</row>
    <row r="457" ht="16.5" customFormat="1" customHeight="1" s="25">
      <c r="A457" s="16" t="n">
        <v>52010100</v>
      </c>
      <c r="B457" s="17" t="inlineStr">
        <is>
          <t>PG</t>
        </is>
      </c>
      <c r="C457" s="17" t="inlineStr">
        <is>
          <t>Quilcase</t>
        </is>
      </c>
      <c r="D457" s="17" t="inlineStr">
        <is>
          <t xml:space="preserve">El Tambo </t>
        </is>
      </c>
      <c r="E457" s="17" t="inlineStr">
        <is>
          <t>Cauca</t>
        </is>
      </c>
      <c r="F457" s="17" t="n">
        <v>9</v>
      </c>
      <c r="G457" s="17" t="n">
        <v>916</v>
      </c>
      <c r="H457" s="18" t="n">
        <v>-76.84869444</v>
      </c>
      <c r="I457" s="19" t="n">
        <v>2.33216667</v>
      </c>
      <c r="J457" s="20" t="n">
        <v>186.2</v>
      </c>
      <c r="K457" s="21" t="n">
        <v>159.162962962963</v>
      </c>
      <c r="L457" s="21" t="n">
        <v>198.6666666666667</v>
      </c>
      <c r="M457" s="21" t="n">
        <v>242.824</v>
      </c>
      <c r="N457" s="21" t="n">
        <v>203.0642857142857</v>
      </c>
      <c r="O457" s="21" t="n">
        <v>88.95384615384614</v>
      </c>
      <c r="P457" s="21" t="n">
        <v>38.96428571428572</v>
      </c>
      <c r="Q457" s="21" t="n">
        <v>34.97599999999999</v>
      </c>
      <c r="R457" s="21" t="n">
        <v>96.05000000000001</v>
      </c>
      <c r="S457" s="21" t="n">
        <v>223.128</v>
      </c>
      <c r="T457" s="21" t="n">
        <v>340.0346153846154</v>
      </c>
      <c r="U457" s="21" t="n">
        <v>257.9959999999999</v>
      </c>
      <c r="V457" s="22" t="n">
        <v>2070.020662596663</v>
      </c>
      <c r="W457" s="23" t="n">
        <v>314</v>
      </c>
      <c r="X457" s="24" t="n">
        <v>0.8722222222222222</v>
      </c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</row>
    <row r="458" ht="16.5" customFormat="1" customHeight="1" s="25">
      <c r="A458" s="16" t="n">
        <v>26030090</v>
      </c>
      <c r="B458" s="17" t="inlineStr">
        <is>
          <t>PM</t>
        </is>
      </c>
      <c r="C458" s="17" t="inlineStr">
        <is>
          <t>Remolino</t>
        </is>
      </c>
      <c r="D458" s="17" t="inlineStr">
        <is>
          <t xml:space="preserve">El Tambo </t>
        </is>
      </c>
      <c r="E458" s="17" t="inlineStr">
        <is>
          <t>Cauca</t>
        </is>
      </c>
      <c r="F458" s="17" t="n">
        <v>9</v>
      </c>
      <c r="G458" s="17" t="n">
        <v>1628</v>
      </c>
      <c r="H458" s="18" t="n">
        <v>-76.82972222000001</v>
      </c>
      <c r="I458" s="19" t="n">
        <v>2.515</v>
      </c>
      <c r="J458" s="20" t="n">
        <v>138.6566666666667</v>
      </c>
      <c r="K458" s="21" t="n">
        <v>117.3689655172414</v>
      </c>
      <c r="L458" s="21" t="n">
        <v>149.6166666666667</v>
      </c>
      <c r="M458" s="21" t="n">
        <v>208.6965517241379</v>
      </c>
      <c r="N458" s="21" t="n">
        <v>131.0285714285714</v>
      </c>
      <c r="O458" s="21" t="n">
        <v>71.87000000000002</v>
      </c>
      <c r="P458" s="21" t="n">
        <v>62.41666666666668</v>
      </c>
      <c r="Q458" s="21" t="n">
        <v>41.91</v>
      </c>
      <c r="R458" s="21" t="n">
        <v>93.67999999999999</v>
      </c>
      <c r="S458" s="21" t="n">
        <v>237.1785714285715</v>
      </c>
      <c r="T458" s="21" t="n">
        <v>270.6034482758621</v>
      </c>
      <c r="U458" s="21" t="n">
        <v>214.14</v>
      </c>
      <c r="V458" s="22" t="n">
        <v>1737.166108374384</v>
      </c>
      <c r="W458" s="23" t="n">
        <v>353</v>
      </c>
      <c r="X458" s="24" t="n">
        <v>0.9805555555555555</v>
      </c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</row>
    <row r="459" ht="16.5" customFormat="1" customHeight="1" s="25">
      <c r="A459" s="16" t="n">
        <v>26030050</v>
      </c>
      <c r="B459" s="17" t="inlineStr">
        <is>
          <t>PM</t>
        </is>
      </c>
      <c r="C459" s="17" t="inlineStr">
        <is>
          <t>Tambo</t>
        </is>
      </c>
      <c r="D459" s="17" t="inlineStr">
        <is>
          <t xml:space="preserve">El Tambo </t>
        </is>
      </c>
      <c r="E459" s="17" t="inlineStr">
        <is>
          <t>Cauca</t>
        </is>
      </c>
      <c r="F459" s="17" t="n">
        <v>9</v>
      </c>
      <c r="G459" s="17" t="n">
        <v>1742</v>
      </c>
      <c r="H459" s="18" t="n">
        <v>-76.81111111</v>
      </c>
      <c r="I459" s="19" t="n">
        <v>2.45597222</v>
      </c>
      <c r="J459" s="20" t="n">
        <v>221.3740740740741</v>
      </c>
      <c r="K459" s="21" t="n">
        <v>191.9785714285714</v>
      </c>
      <c r="L459" s="21" t="n">
        <v>216.2428571428572</v>
      </c>
      <c r="M459" s="21" t="n">
        <v>220.7464285714286</v>
      </c>
      <c r="N459" s="21" t="n">
        <v>168.0678571428571</v>
      </c>
      <c r="O459" s="21" t="n">
        <v>69.17407407407407</v>
      </c>
      <c r="P459" s="21" t="n">
        <v>54.20384615384615</v>
      </c>
      <c r="Q459" s="21" t="n">
        <v>60.76923076923077</v>
      </c>
      <c r="R459" s="21" t="n">
        <v>140.9153846153846</v>
      </c>
      <c r="S459" s="21" t="n">
        <v>319.1555555555555</v>
      </c>
      <c r="T459" s="21" t="n">
        <v>337.7892857142856</v>
      </c>
      <c r="U459" s="21" t="n">
        <v>291.7928571428571</v>
      </c>
      <c r="V459" s="22" t="n">
        <v>2292.210022385022</v>
      </c>
      <c r="W459" s="23" t="n">
        <v>327</v>
      </c>
      <c r="X459" s="24" t="n">
        <v>0.9083333333333333</v>
      </c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</row>
    <row r="460" ht="16.5" customFormat="1" customHeight="1" s="25">
      <c r="A460" s="16" t="n">
        <v>53040010</v>
      </c>
      <c r="B460" s="17" t="inlineStr">
        <is>
          <t>PM</t>
        </is>
      </c>
      <c r="C460" s="17" t="inlineStr">
        <is>
          <t>Bocas de Napi</t>
        </is>
      </c>
      <c r="D460" s="17" t="inlineStr">
        <is>
          <t>Guapi</t>
        </is>
      </c>
      <c r="E460" s="17" t="inlineStr">
        <is>
          <t>Cauca</t>
        </is>
      </c>
      <c r="F460" s="17" t="n">
        <v>7</v>
      </c>
      <c r="G460" s="17" t="n">
        <v>20</v>
      </c>
      <c r="H460" s="18" t="n">
        <v>-77.773</v>
      </c>
      <c r="I460" s="19" t="n">
        <v>2.48566667</v>
      </c>
      <c r="J460" s="20" t="n">
        <v>579.5</v>
      </c>
      <c r="K460" s="21" t="n">
        <v>488.8444444444445</v>
      </c>
      <c r="L460" s="21" t="n">
        <v>492.3684210526316</v>
      </c>
      <c r="M460" s="21" t="n">
        <v>577.4117647058823</v>
      </c>
      <c r="N460" s="21" t="n">
        <v>827.5294117647059</v>
      </c>
      <c r="O460" s="21" t="n">
        <v>659.4736842105264</v>
      </c>
      <c r="P460" s="21" t="n">
        <v>550.6666666666666</v>
      </c>
      <c r="Q460" s="21" t="n">
        <v>522.5882352941177</v>
      </c>
      <c r="R460" s="21" t="n">
        <v>644.8125</v>
      </c>
      <c r="S460" s="21" t="n">
        <v>608.0588235294117</v>
      </c>
      <c r="T460" s="21" t="n">
        <v>510.7611111111112</v>
      </c>
      <c r="U460" s="21" t="n">
        <v>631.5</v>
      </c>
      <c r="V460" s="22" t="n">
        <v>7093.515062779498</v>
      </c>
      <c r="W460" s="23" t="n">
        <v>212</v>
      </c>
      <c r="X460" s="24" t="n">
        <v>0.8833333333333333</v>
      </c>
      <c r="Y460" s="5" t="inlineStr">
        <is>
          <t>M20</t>
        </is>
      </c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</row>
    <row r="461" ht="16.5" customFormat="1" customHeight="1" s="25">
      <c r="A461" s="16" t="n">
        <v>21050250</v>
      </c>
      <c r="B461" s="17" t="inlineStr">
        <is>
          <t>PM</t>
        </is>
      </c>
      <c r="C461" s="17" t="inlineStr">
        <is>
          <t>Altamira</t>
        </is>
      </c>
      <c r="D461" s="17" t="inlineStr">
        <is>
          <t>Inzá</t>
        </is>
      </c>
      <c r="E461" s="17" t="inlineStr">
        <is>
          <t>Cauca</t>
        </is>
      </c>
      <c r="F461" s="17" t="n">
        <v>4</v>
      </c>
      <c r="G461" s="17" t="n">
        <v>2235</v>
      </c>
      <c r="H461" s="18" t="n">
        <v>-76.09516667</v>
      </c>
      <c r="I461" s="19" t="n">
        <v>2.501</v>
      </c>
      <c r="J461" s="20" t="n">
        <v>107.0666666666667</v>
      </c>
      <c r="K461" s="21" t="n">
        <v>123.3666666666667</v>
      </c>
      <c r="L461" s="21" t="n">
        <v>179.75</v>
      </c>
      <c r="M461" s="21" t="n">
        <v>227.7586206896552</v>
      </c>
      <c r="N461" s="21" t="n">
        <v>229.7586206896552</v>
      </c>
      <c r="O461" s="21" t="n">
        <v>182.7931034482759</v>
      </c>
      <c r="P461" s="21" t="n">
        <v>161.2068965517241</v>
      </c>
      <c r="Q461" s="21" t="n">
        <v>114.1666666666667</v>
      </c>
      <c r="R461" s="21" t="n">
        <v>131.5172413793103</v>
      </c>
      <c r="S461" s="21" t="n">
        <v>185.8214285714286</v>
      </c>
      <c r="T461" s="21" t="n">
        <v>158.7</v>
      </c>
      <c r="U461" s="21" t="n">
        <v>114.6785714285714</v>
      </c>
      <c r="V461" s="22" t="n">
        <v>1916.584482758621</v>
      </c>
      <c r="W461" s="23" t="n">
        <v>349</v>
      </c>
      <c r="X461" s="24" t="n">
        <v>0.9694444444444444</v>
      </c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</row>
    <row r="462" ht="16.5" customFormat="1" customHeight="1" s="25">
      <c r="A462" s="16" t="n">
        <v>21050310</v>
      </c>
      <c r="B462" s="17" t="inlineStr">
        <is>
          <t>PM</t>
        </is>
      </c>
      <c r="C462" s="17" t="inlineStr">
        <is>
          <t>Escuela Riosucio 2</t>
        </is>
      </c>
      <c r="D462" s="17" t="inlineStr">
        <is>
          <t>Inzá</t>
        </is>
      </c>
      <c r="E462" s="17" t="inlineStr">
        <is>
          <t>Cauca</t>
        </is>
      </c>
      <c r="F462" s="17" t="n">
        <v>4</v>
      </c>
      <c r="G462" s="17" t="n">
        <v>2750</v>
      </c>
      <c r="H462" s="18" t="n">
        <v>-76.16891666999999</v>
      </c>
      <c r="I462" s="19" t="n">
        <v>2.44683333</v>
      </c>
      <c r="J462" s="20" t="n">
        <v>108.8965517241379</v>
      </c>
      <c r="K462" s="21" t="n">
        <v>132.6785714285714</v>
      </c>
      <c r="L462" s="21" t="n">
        <v>189.2413793103448</v>
      </c>
      <c r="M462" s="21" t="n">
        <v>256.1071428571428</v>
      </c>
      <c r="N462" s="21" t="n">
        <v>264.9464285714286</v>
      </c>
      <c r="O462" s="21" t="n">
        <v>296.8275862068966</v>
      </c>
      <c r="P462" s="21" t="n">
        <v>269.3793103448276</v>
      </c>
      <c r="Q462" s="21" t="n">
        <v>185.7964285714286</v>
      </c>
      <c r="R462" s="21" t="n">
        <v>172.1851851851852</v>
      </c>
      <c r="S462" s="21" t="n">
        <v>200.6285714285714</v>
      </c>
      <c r="T462" s="21" t="n">
        <v>168.6296296296296</v>
      </c>
      <c r="U462" s="21" t="n">
        <v>137</v>
      </c>
      <c r="V462" s="22" t="n">
        <v>2382.316785258165</v>
      </c>
      <c r="W462" s="23" t="n">
        <v>337</v>
      </c>
      <c r="X462" s="24" t="n">
        <v>0.9361111111111111</v>
      </c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</row>
    <row r="463" ht="16.5" customFormat="1" customHeight="1" s="25">
      <c r="A463" s="16" t="n">
        <v>21050230</v>
      </c>
      <c r="B463" s="17" t="inlineStr">
        <is>
          <t>PM</t>
        </is>
      </c>
      <c r="C463" s="17" t="inlineStr">
        <is>
          <t>San Andrés</t>
        </is>
      </c>
      <c r="D463" s="17" t="inlineStr">
        <is>
          <t>Inzá</t>
        </is>
      </c>
      <c r="E463" s="17" t="inlineStr">
        <is>
          <t>Cauca</t>
        </is>
      </c>
      <c r="F463" s="17" t="n">
        <v>4</v>
      </c>
      <c r="G463" s="17" t="n">
        <v>1595</v>
      </c>
      <c r="H463" s="18" t="n">
        <v>-76.04680556000001</v>
      </c>
      <c r="I463" s="19" t="n">
        <v>2.58180556</v>
      </c>
      <c r="J463" s="20" t="n">
        <v>109</v>
      </c>
      <c r="K463" s="21" t="n">
        <v>113.8571428571429</v>
      </c>
      <c r="L463" s="21" t="n">
        <v>156.2321428571429</v>
      </c>
      <c r="M463" s="21" t="n">
        <v>175.7037037037037</v>
      </c>
      <c r="N463" s="21" t="n">
        <v>197.1923076923077</v>
      </c>
      <c r="O463" s="21" t="n">
        <v>158.2</v>
      </c>
      <c r="P463" s="21" t="n">
        <v>135.36</v>
      </c>
      <c r="Q463" s="21" t="n">
        <v>93.26923076923077</v>
      </c>
      <c r="R463" s="21" t="n">
        <v>89.82142857142857</v>
      </c>
      <c r="S463" s="21" t="n">
        <v>184.4230769230769</v>
      </c>
      <c r="T463" s="21" t="n">
        <v>164.72</v>
      </c>
      <c r="U463" s="21" t="n">
        <v>146.6666666666667</v>
      </c>
      <c r="V463" s="22" t="n">
        <v>1724.4457000407</v>
      </c>
      <c r="W463" s="23" t="n">
        <v>319</v>
      </c>
      <c r="X463" s="24" t="n">
        <v>0.8861111111111111</v>
      </c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</row>
    <row r="464" ht="16.5" customFormat="1" customHeight="1" s="25">
      <c r="A464" s="16" t="n">
        <v>21055030</v>
      </c>
      <c r="B464" s="17" t="inlineStr">
        <is>
          <t>CO</t>
        </is>
      </c>
      <c r="C464" s="17" t="inlineStr">
        <is>
          <t>Santa Leticia</t>
        </is>
      </c>
      <c r="D464" s="17" t="inlineStr">
        <is>
          <t>Inzá</t>
        </is>
      </c>
      <c r="E464" s="17" t="inlineStr">
        <is>
          <t>Cauca</t>
        </is>
      </c>
      <c r="F464" s="17" t="n">
        <v>4</v>
      </c>
      <c r="G464" s="17" t="n">
        <v>2085</v>
      </c>
      <c r="H464" s="18" t="n">
        <v>-76.16</v>
      </c>
      <c r="I464" s="19" t="n">
        <v>2.24</v>
      </c>
      <c r="J464" s="20" t="n">
        <v>96.3142857142857</v>
      </c>
      <c r="K464" s="21" t="n">
        <v>124.5821428571429</v>
      </c>
      <c r="L464" s="21" t="n">
        <v>185.6</v>
      </c>
      <c r="M464" s="21" t="n">
        <v>221.55</v>
      </c>
      <c r="N464" s="21" t="n">
        <v>211.151724137931</v>
      </c>
      <c r="O464" s="21" t="n">
        <v>178.0037037037037</v>
      </c>
      <c r="P464" s="21" t="n">
        <v>151.2413793103448</v>
      </c>
      <c r="Q464" s="21" t="n">
        <v>106.7888888888888</v>
      </c>
      <c r="R464" s="21" t="n">
        <v>111.2965517241379</v>
      </c>
      <c r="S464" s="21" t="n">
        <v>151.216</v>
      </c>
      <c r="T464" s="21" t="n">
        <v>153.6821428571429</v>
      </c>
      <c r="U464" s="21" t="n">
        <v>111.124</v>
      </c>
      <c r="V464" s="22" t="n">
        <v>1802.550819193578</v>
      </c>
      <c r="W464" s="23" t="n">
        <v>330</v>
      </c>
      <c r="X464" s="24" t="n">
        <v>0.9166666666666666</v>
      </c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</row>
    <row r="465" ht="16.5" customFormat="1" customHeight="1" s="25">
      <c r="A465" s="16" t="n">
        <v>21050240</v>
      </c>
      <c r="B465" s="17" t="inlineStr">
        <is>
          <t>PM</t>
        </is>
      </c>
      <c r="C465" s="17" t="inlineStr">
        <is>
          <t>Santa Teresa</t>
        </is>
      </c>
      <c r="D465" s="17" t="inlineStr">
        <is>
          <t>Inzá</t>
        </is>
      </c>
      <c r="E465" s="17" t="inlineStr">
        <is>
          <t>Cauca</t>
        </is>
      </c>
      <c r="F465" s="17" t="n">
        <v>4</v>
      </c>
      <c r="G465" s="17" t="n">
        <v>1600</v>
      </c>
      <c r="H465" s="18" t="n">
        <v>-76.05419444</v>
      </c>
      <c r="I465" s="19" t="n">
        <v>2.46061111</v>
      </c>
      <c r="J465" s="20" t="n">
        <v>100.1071428571429</v>
      </c>
      <c r="K465" s="21" t="n">
        <v>133.6666666666667</v>
      </c>
      <c r="L465" s="21" t="n">
        <v>175.7777777777778</v>
      </c>
      <c r="M465" s="21" t="n">
        <v>196.9642857142857</v>
      </c>
      <c r="N465" s="21" t="n">
        <v>217.2962962962963</v>
      </c>
      <c r="O465" s="21" t="n">
        <v>135.7037037037037</v>
      </c>
      <c r="P465" s="21" t="n">
        <v>119.8214285714286</v>
      </c>
      <c r="Q465" s="21" t="n">
        <v>84.42857142857143</v>
      </c>
      <c r="R465" s="21" t="n">
        <v>98.32142857142857</v>
      </c>
      <c r="S465" s="21" t="n">
        <v>179.0357142857143</v>
      </c>
      <c r="T465" s="21" t="n">
        <v>162.6551724137931</v>
      </c>
      <c r="U465" s="21" t="n">
        <v>123.6666666666667</v>
      </c>
      <c r="V465" s="22" t="n">
        <v>1727.444854953476</v>
      </c>
      <c r="W465" s="23" t="n">
        <v>335</v>
      </c>
      <c r="X465" s="24" t="n">
        <v>0.9305555555555556</v>
      </c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</row>
    <row r="466" ht="16.5" customFormat="1" customHeight="1" s="25">
      <c r="A466" s="16" t="n">
        <v>52025090</v>
      </c>
      <c r="B466" s="17" t="inlineStr">
        <is>
          <t>CP</t>
        </is>
      </c>
      <c r="C466" s="17" t="inlineStr">
        <is>
          <t>La Sierra</t>
        </is>
      </c>
      <c r="D466" s="17" t="inlineStr">
        <is>
          <t>La Sierra</t>
        </is>
      </c>
      <c r="E466" s="17" t="inlineStr">
        <is>
          <t>Cauca</t>
        </is>
      </c>
      <c r="F466" s="17" t="n">
        <v>7</v>
      </c>
      <c r="G466" s="17" t="n">
        <v>1870</v>
      </c>
      <c r="H466" s="18" t="n">
        <v>-76.75033332999999</v>
      </c>
      <c r="I466" s="19" t="n">
        <v>2.19383333</v>
      </c>
      <c r="J466" s="20" t="n">
        <v>296.3308333333333</v>
      </c>
      <c r="K466" s="21" t="n">
        <v>235.8346153846153</v>
      </c>
      <c r="L466" s="21" t="n">
        <v>247.7</v>
      </c>
      <c r="M466" s="21" t="n">
        <v>231.3609586196741</v>
      </c>
      <c r="N466" s="21" t="n">
        <v>187.3041666666667</v>
      </c>
      <c r="O466" s="21" t="n">
        <v>69.34230769230771</v>
      </c>
      <c r="P466" s="21" t="n">
        <v>33.496</v>
      </c>
      <c r="Q466" s="21" t="n">
        <v>38.12083333333333</v>
      </c>
      <c r="R466" s="21" t="n">
        <v>87.33616778413456</v>
      </c>
      <c r="S466" s="21" t="n">
        <v>289.9125</v>
      </c>
      <c r="T466" s="21" t="n">
        <v>440.9862500000001</v>
      </c>
      <c r="U466" s="21" t="n">
        <v>375.9484</v>
      </c>
      <c r="V466" s="22" t="n">
        <v>2533.673032814065</v>
      </c>
      <c r="W466" s="23" t="n">
        <v>294</v>
      </c>
      <c r="X466" s="24" t="n">
        <v>0.8166666666666667</v>
      </c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</row>
    <row r="467" ht="16.5" customFormat="1" customHeight="1" s="25">
      <c r="A467" s="16" t="n">
        <v>52020020</v>
      </c>
      <c r="B467" s="17" t="inlineStr">
        <is>
          <t>PM</t>
        </is>
      </c>
      <c r="C467" s="17" t="inlineStr">
        <is>
          <t>La Vega</t>
        </is>
      </c>
      <c r="D467" s="17" t="inlineStr">
        <is>
          <t>La Vega</t>
        </is>
      </c>
      <c r="E467" s="17" t="inlineStr">
        <is>
          <t>Cauca</t>
        </is>
      </c>
      <c r="F467" s="17" t="n">
        <v>7</v>
      </c>
      <c r="G467" s="17" t="n">
        <v>2272</v>
      </c>
      <c r="H467" s="18" t="n">
        <v>-76.78166666999999</v>
      </c>
      <c r="I467" s="19" t="n">
        <v>2.005</v>
      </c>
      <c r="J467" s="20" t="n">
        <v>128.4148148148148</v>
      </c>
      <c r="K467" s="21" t="n">
        <v>112.425</v>
      </c>
      <c r="L467" s="21" t="n">
        <v>112.937037037037</v>
      </c>
      <c r="M467" s="21" t="n">
        <v>131.8928571428572</v>
      </c>
      <c r="N467" s="21" t="n">
        <v>78.63333333333333</v>
      </c>
      <c r="O467" s="21" t="n">
        <v>37.8423076923077</v>
      </c>
      <c r="P467" s="21" t="n">
        <v>25.792</v>
      </c>
      <c r="Q467" s="21" t="n">
        <v>14.83076923076923</v>
      </c>
      <c r="R467" s="21" t="n">
        <v>41.95</v>
      </c>
      <c r="S467" s="21" t="n">
        <v>163.8291666666667</v>
      </c>
      <c r="T467" s="21" t="n">
        <v>202.3423076923077</v>
      </c>
      <c r="U467" s="21" t="n">
        <v>163.1896551724138</v>
      </c>
      <c r="V467" s="22" t="n">
        <v>1214.079248782507</v>
      </c>
      <c r="W467" s="23" t="n">
        <v>321</v>
      </c>
      <c r="X467" s="24" t="n">
        <v>0.8916666666666667</v>
      </c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</row>
    <row r="468" ht="16.5" customFormat="1" customHeight="1" s="25">
      <c r="A468" s="16" t="n">
        <v>53080020</v>
      </c>
      <c r="B468" s="17" t="inlineStr">
        <is>
          <t>PM</t>
        </is>
      </c>
      <c r="C468" s="17" t="inlineStr">
        <is>
          <t>La Concha</t>
        </is>
      </c>
      <c r="D468" s="17" t="inlineStr">
        <is>
          <t>López</t>
        </is>
      </c>
      <c r="E468" s="17" t="inlineStr">
        <is>
          <t>Cauca</t>
        </is>
      </c>
      <c r="F468" s="17" t="n">
        <v>7</v>
      </c>
      <c r="G468" s="17" t="n">
        <v>150</v>
      </c>
      <c r="H468" s="18" t="n">
        <v>-77.13572222000001</v>
      </c>
      <c r="I468" s="19" t="n">
        <v>3.16736111</v>
      </c>
      <c r="J468" s="20" t="n">
        <v>873.3178571428572</v>
      </c>
      <c r="K468" s="21" t="n">
        <v>712.16</v>
      </c>
      <c r="L468" s="21" t="n">
        <v>792.2071428571428</v>
      </c>
      <c r="M468" s="21" t="n">
        <v>1062.79875</v>
      </c>
      <c r="N468" s="21" t="n">
        <v>1049.375</v>
      </c>
      <c r="O468" s="21" t="n">
        <v>892.0375</v>
      </c>
      <c r="P468" s="21" t="n">
        <v>956.0714285714286</v>
      </c>
      <c r="Q468" s="21" t="n">
        <v>897</v>
      </c>
      <c r="R468" s="21" t="n">
        <v>1167.458333333333</v>
      </c>
      <c r="S468" s="21" t="n">
        <v>1199.923076923077</v>
      </c>
      <c r="T468" s="21" t="n">
        <v>1132.074074074074</v>
      </c>
      <c r="U468" s="21" t="n">
        <v>1104.642857142857</v>
      </c>
      <c r="V468" s="22" t="n">
        <v>11839.06602004477</v>
      </c>
      <c r="W468" s="23" t="n">
        <v>311</v>
      </c>
      <c r="X468" s="24" t="n">
        <v>0.8638888888888889</v>
      </c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</row>
    <row r="469" ht="16.5" customFormat="1" customHeight="1" s="25">
      <c r="A469" s="16" t="n">
        <v>53070050</v>
      </c>
      <c r="B469" s="17" t="inlineStr">
        <is>
          <t>PM</t>
        </is>
      </c>
      <c r="C469" s="17" t="inlineStr">
        <is>
          <t>Noanamito</t>
        </is>
      </c>
      <c r="D469" s="17" t="inlineStr">
        <is>
          <t>López</t>
        </is>
      </c>
      <c r="E469" s="17" t="inlineStr">
        <is>
          <t>Cauca</t>
        </is>
      </c>
      <c r="F469" s="17" t="n">
        <v>7</v>
      </c>
      <c r="G469" s="17" t="n">
        <v>100</v>
      </c>
      <c r="H469" s="18" t="n">
        <v>-77.53605556000001</v>
      </c>
      <c r="I469" s="19" t="n">
        <v>3.07713889</v>
      </c>
      <c r="J469" s="20" t="n">
        <v>465.1107142857142</v>
      </c>
      <c r="K469" s="21" t="n">
        <v>279.2103448275862</v>
      </c>
      <c r="L469" s="21" t="n">
        <v>379.7107142857143</v>
      </c>
      <c r="M469" s="21" t="n">
        <v>559.0884615384615</v>
      </c>
      <c r="N469" s="21" t="n">
        <v>836.1413793103447</v>
      </c>
      <c r="O469" s="21" t="n">
        <v>634.9103448275863</v>
      </c>
      <c r="P469" s="21" t="n">
        <v>564.9642857142857</v>
      </c>
      <c r="Q469" s="21" t="n">
        <v>642.5038461538461</v>
      </c>
      <c r="R469" s="21" t="n">
        <v>736.7310344827587</v>
      </c>
      <c r="S469" s="21" t="n">
        <v>784.2407407407408</v>
      </c>
      <c r="T469" s="21" t="n">
        <v>645.1</v>
      </c>
      <c r="U469" s="21" t="n">
        <v>564.7285714285714</v>
      </c>
      <c r="V469" s="22" t="n">
        <v>7092.440437595611</v>
      </c>
      <c r="W469" s="23" t="n">
        <v>335</v>
      </c>
      <c r="X469" s="24" t="n">
        <v>0.9305555555555556</v>
      </c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</row>
    <row r="470" ht="16.5" customFormat="1" customHeight="1" s="25">
      <c r="A470" s="16" t="n">
        <v>53070030</v>
      </c>
      <c r="B470" s="17" t="inlineStr">
        <is>
          <t>PM</t>
        </is>
      </c>
      <c r="C470" s="17" t="inlineStr">
        <is>
          <t>Puerto López</t>
        </is>
      </c>
      <c r="D470" s="17" t="inlineStr">
        <is>
          <t>López</t>
        </is>
      </c>
      <c r="E470" s="17" t="inlineStr">
        <is>
          <t>Cauca</t>
        </is>
      </c>
      <c r="F470" s="17" t="n">
        <v>7</v>
      </c>
      <c r="G470" s="17" t="n">
        <v>80</v>
      </c>
      <c r="H470" s="18" t="n">
        <v>-77.24897222000001</v>
      </c>
      <c r="I470" s="19" t="n">
        <v>2.84527778</v>
      </c>
      <c r="J470" s="20" t="n">
        <v>973.9206896551724</v>
      </c>
      <c r="K470" s="21" t="n">
        <v>779.8035714285714</v>
      </c>
      <c r="L470" s="21" t="n">
        <v>876.8448275862069</v>
      </c>
      <c r="M470" s="21" t="n">
        <v>1074.576923076923</v>
      </c>
      <c r="N470" s="21" t="n">
        <v>1106.781481481481</v>
      </c>
      <c r="O470" s="21" t="n">
        <v>991.5653846153848</v>
      </c>
      <c r="P470" s="21" t="n">
        <v>860.9642857142857</v>
      </c>
      <c r="Q470" s="21" t="n">
        <v>897.2037037037037</v>
      </c>
      <c r="R470" s="21" t="n">
        <v>1063.84</v>
      </c>
      <c r="S470" s="21" t="n">
        <v>1191.592592592593</v>
      </c>
      <c r="T470" s="21" t="n">
        <v>1184.304</v>
      </c>
      <c r="U470" s="21" t="n">
        <v>1167.469230769231</v>
      </c>
      <c r="V470" s="22" t="n">
        <v>12168.86669062355</v>
      </c>
      <c r="W470" s="23" t="n">
        <v>328</v>
      </c>
      <c r="X470" s="24" t="n">
        <v>0.9111111111111111</v>
      </c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</row>
    <row r="471" ht="16.5" customFormat="1" customHeight="1" s="25">
      <c r="A471" s="16" t="n">
        <v>52020040</v>
      </c>
      <c r="B471" s="17" t="inlineStr">
        <is>
          <t>PM</t>
        </is>
      </c>
      <c r="C471" s="17" t="inlineStr">
        <is>
          <t>Caney El Mojarras</t>
        </is>
      </c>
      <c r="D471" s="17" t="inlineStr">
        <is>
          <t>Mercaderes</t>
        </is>
      </c>
      <c r="E471" s="17" t="inlineStr">
        <is>
          <t>Cauca</t>
        </is>
      </c>
      <c r="F471" s="17" t="n">
        <v>7</v>
      </c>
      <c r="G471" s="17" t="n">
        <v>350</v>
      </c>
      <c r="H471" s="18" t="n">
        <v>-77.23950000000001</v>
      </c>
      <c r="I471" s="19" t="n">
        <v>1.89969444</v>
      </c>
      <c r="J471" s="20" t="n">
        <v>100.6833333333333</v>
      </c>
      <c r="K471" s="21" t="n">
        <v>88.96842105263157</v>
      </c>
      <c r="L471" s="21" t="n">
        <v>135.7105263157895</v>
      </c>
      <c r="M471" s="21" t="n">
        <v>130.5470588235294</v>
      </c>
      <c r="N471" s="21" t="n">
        <v>115.85</v>
      </c>
      <c r="O471" s="21" t="n">
        <v>51.605</v>
      </c>
      <c r="P471" s="21" t="n">
        <v>30.62631578947368</v>
      </c>
      <c r="Q471" s="21" t="n">
        <v>18.2</v>
      </c>
      <c r="R471" s="21" t="n">
        <v>69.28947368421052</v>
      </c>
      <c r="S471" s="21" t="n">
        <v>175.8117647058824</v>
      </c>
      <c r="T471" s="21" t="n">
        <v>217.3235294117647</v>
      </c>
      <c r="U471" s="21" t="n">
        <v>149.4315789473684</v>
      </c>
      <c r="V471" s="22" t="n">
        <v>1284.047002063984</v>
      </c>
      <c r="W471" s="23" t="n">
        <v>223</v>
      </c>
      <c r="X471" s="24" t="n">
        <v>0.9291666666666667</v>
      </c>
      <c r="Y471" s="5" t="inlineStr">
        <is>
          <t>M20</t>
        </is>
      </c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</row>
    <row r="472" ht="16.5" customFormat="1" customHeight="1" s="25">
      <c r="A472" s="16" t="n">
        <v>26060200</v>
      </c>
      <c r="B472" s="17" t="inlineStr">
        <is>
          <t>PM</t>
        </is>
      </c>
      <c r="C472" s="17" t="inlineStr">
        <is>
          <t>Cajones</t>
        </is>
      </c>
      <c r="D472" s="17" t="inlineStr">
        <is>
          <t>Miranda</t>
        </is>
      </c>
      <c r="E472" s="17" t="inlineStr">
        <is>
          <t>Cauca</t>
        </is>
      </c>
      <c r="F472" s="17" t="n">
        <v>9</v>
      </c>
      <c r="G472" s="17" t="n">
        <v>2472</v>
      </c>
      <c r="H472" s="18" t="n">
        <v>-76.14080556</v>
      </c>
      <c r="I472" s="19" t="n">
        <v>3.22641667</v>
      </c>
      <c r="J472" s="20" t="n">
        <v>134.5862068965517</v>
      </c>
      <c r="K472" s="21" t="n">
        <v>110.75</v>
      </c>
      <c r="L472" s="21" t="n">
        <v>157.1666666666667</v>
      </c>
      <c r="M472" s="21" t="n">
        <v>134.8965517241379</v>
      </c>
      <c r="N472" s="21" t="n">
        <v>108.3928571428571</v>
      </c>
      <c r="O472" s="21" t="n">
        <v>58.41379310344828</v>
      </c>
      <c r="P472" s="21" t="n">
        <v>50.27586206896552</v>
      </c>
      <c r="Q472" s="21" t="n">
        <v>36.36666666666667</v>
      </c>
      <c r="R472" s="21" t="n">
        <v>57.35714285714285</v>
      </c>
      <c r="S472" s="21" t="n">
        <v>168.4827586206897</v>
      </c>
      <c r="T472" s="21" t="n">
        <v>226.5357142857143</v>
      </c>
      <c r="U472" s="21" t="n">
        <v>142.3448275862069</v>
      </c>
      <c r="V472" s="22" t="n">
        <v>1385.569047619048</v>
      </c>
      <c r="W472" s="23" t="n">
        <v>346</v>
      </c>
      <c r="X472" s="24" t="n">
        <v>0.9611111111111111</v>
      </c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</row>
    <row r="473" ht="16.5" customFormat="1" customHeight="1" s="25">
      <c r="A473" s="16" t="n">
        <v>26065020</v>
      </c>
      <c r="B473" s="17" t="inlineStr">
        <is>
          <t>CO</t>
        </is>
      </c>
      <c r="C473" s="17" t="inlineStr">
        <is>
          <t>Miranda</t>
        </is>
      </c>
      <c r="D473" s="17" t="inlineStr">
        <is>
          <t>Miranda</t>
        </is>
      </c>
      <c r="E473" s="17" t="inlineStr">
        <is>
          <t>Cauca</t>
        </is>
      </c>
      <c r="F473" s="17" t="n">
        <v>9</v>
      </c>
      <c r="G473" s="17" t="n">
        <v>1133</v>
      </c>
      <c r="H473" s="18" t="n">
        <v>-76.22305556000001</v>
      </c>
      <c r="I473" s="19" t="n">
        <v>3.24566667</v>
      </c>
      <c r="J473" s="20" t="n">
        <v>110.4107142857143</v>
      </c>
      <c r="K473" s="21" t="n">
        <v>131.8379310344828</v>
      </c>
      <c r="L473" s="21" t="n">
        <v>162.3793103448276</v>
      </c>
      <c r="M473" s="21" t="n">
        <v>195.9620689655172</v>
      </c>
      <c r="N473" s="21" t="n">
        <v>120.2758620689656</v>
      </c>
      <c r="O473" s="21" t="n">
        <v>59.8448275862069</v>
      </c>
      <c r="P473" s="21" t="n">
        <v>61.35714285714285</v>
      </c>
      <c r="Q473" s="21" t="n">
        <v>31.14137931034483</v>
      </c>
      <c r="R473" s="21" t="n">
        <v>101.5689655172414</v>
      </c>
      <c r="S473" s="21" t="n">
        <v>211.0633333333334</v>
      </c>
      <c r="T473" s="21" t="n">
        <v>220.2551724137931</v>
      </c>
      <c r="U473" s="21" t="n">
        <v>131.375</v>
      </c>
      <c r="V473" s="22" t="n">
        <v>1537.47170771757</v>
      </c>
      <c r="W473" s="23" t="n">
        <v>346</v>
      </c>
      <c r="X473" s="24" t="n">
        <v>0.9611111111111111</v>
      </c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</row>
    <row r="474" ht="16.5" customFormat="1" customHeight="1" s="25">
      <c r="A474" s="16" t="n">
        <v>26020220</v>
      </c>
      <c r="B474" s="17" t="inlineStr">
        <is>
          <t>PM</t>
        </is>
      </c>
      <c r="C474" s="17" t="inlineStr">
        <is>
          <t>Morales</t>
        </is>
      </c>
      <c r="D474" s="17" t="inlineStr">
        <is>
          <t xml:space="preserve">Morales </t>
        </is>
      </c>
      <c r="E474" s="17" t="inlineStr">
        <is>
          <t>Cauca</t>
        </is>
      </c>
      <c r="F474" s="17" t="n">
        <v>9</v>
      </c>
      <c r="G474" s="17" t="n">
        <v>1692</v>
      </c>
      <c r="H474" s="18" t="n">
        <v>-76.62419444</v>
      </c>
      <c r="I474" s="19" t="n">
        <v>2.76941667</v>
      </c>
      <c r="J474" s="20" t="n">
        <v>230.0655172413793</v>
      </c>
      <c r="K474" s="21" t="n">
        <v>222.4310344827586</v>
      </c>
      <c r="L474" s="21" t="n">
        <v>270.4827586206897</v>
      </c>
      <c r="M474" s="21" t="n">
        <v>283.3758620689655</v>
      </c>
      <c r="N474" s="21" t="n">
        <v>226.6296296296296</v>
      </c>
      <c r="O474" s="21" t="n">
        <v>122.8571428571429</v>
      </c>
      <c r="P474" s="21" t="n">
        <v>84.90689655172415</v>
      </c>
      <c r="Q474" s="21" t="n">
        <v>85.40000000000001</v>
      </c>
      <c r="R474" s="21" t="n">
        <v>132.75</v>
      </c>
      <c r="S474" s="21" t="n">
        <v>236.28</v>
      </c>
      <c r="T474" s="21" t="n">
        <v>325.0689655172414</v>
      </c>
      <c r="U474" s="21" t="n">
        <v>251.6666666666667</v>
      </c>
      <c r="V474" s="22" t="n">
        <v>2471.914473636198</v>
      </c>
      <c r="W474" s="23" t="n">
        <v>347</v>
      </c>
      <c r="X474" s="24" t="n">
        <v>0.9638888888888889</v>
      </c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</row>
    <row r="475" ht="16.5" customFormat="1" customHeight="1" s="25">
      <c r="A475" s="16" t="n">
        <v>26030130</v>
      </c>
      <c r="B475" s="17" t="inlineStr">
        <is>
          <t>PM</t>
        </is>
      </c>
      <c r="C475" s="17" t="inlineStr">
        <is>
          <t>Pan de Azucar</t>
        </is>
      </c>
      <c r="D475" s="17" t="inlineStr">
        <is>
          <t xml:space="preserve">Morales </t>
        </is>
      </c>
      <c r="E475" s="17" t="inlineStr">
        <is>
          <t>Cauca</t>
        </is>
      </c>
      <c r="F475" s="17" t="n">
        <v>9</v>
      </c>
      <c r="G475" s="17" t="n">
        <v>1200</v>
      </c>
      <c r="H475" s="18" t="n">
        <v>-76.7</v>
      </c>
      <c r="I475" s="19" t="n">
        <v>2.71666667</v>
      </c>
      <c r="J475" s="20" t="n">
        <v>261.0588235294118</v>
      </c>
      <c r="K475" s="21" t="n">
        <v>218.9235294117647</v>
      </c>
      <c r="L475" s="21" t="n">
        <v>264.3705882352941</v>
      </c>
      <c r="M475" s="21" t="n">
        <v>286.1764705882353</v>
      </c>
      <c r="N475" s="21" t="n">
        <v>236.2352941176471</v>
      </c>
      <c r="O475" s="21" t="n">
        <v>145.8235294117647</v>
      </c>
      <c r="P475" s="21" t="n">
        <v>114.8058823529412</v>
      </c>
      <c r="Q475" s="21" t="n">
        <v>87.52941176470588</v>
      </c>
      <c r="R475" s="21" t="n">
        <v>159.2941176470588</v>
      </c>
      <c r="S475" s="21" t="n">
        <v>265.1176470588235</v>
      </c>
      <c r="T475" s="21" t="n">
        <v>330.2941176470588</v>
      </c>
      <c r="U475" s="21" t="n">
        <v>290.7058823529412</v>
      </c>
      <c r="V475" s="22" t="n">
        <v>2660.335294117647</v>
      </c>
      <c r="W475" s="23" t="n">
        <v>204</v>
      </c>
      <c r="X475" s="24" t="n">
        <v>0.85</v>
      </c>
      <c r="Y475" s="5" t="inlineStr">
        <is>
          <t>M20</t>
        </is>
      </c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</row>
    <row r="476" ht="16.5" customFormat="1" customHeight="1" s="25">
      <c r="A476" s="16" t="n">
        <v>21050070</v>
      </c>
      <c r="B476" s="17" t="inlineStr">
        <is>
          <t>PM</t>
        </is>
      </c>
      <c r="C476" s="17" t="inlineStr">
        <is>
          <t>Belalcazar</t>
        </is>
      </c>
      <c r="D476" s="17" t="inlineStr">
        <is>
          <t xml:space="preserve">Páez </t>
        </is>
      </c>
      <c r="E476" s="17" t="inlineStr">
        <is>
          <t>Cauca</t>
        </is>
      </c>
      <c r="F476" s="17" t="n">
        <v>4</v>
      </c>
      <c r="G476" s="17" t="n">
        <v>1439</v>
      </c>
      <c r="H476" s="18" t="n">
        <v>-75.97497222000001</v>
      </c>
      <c r="I476" s="19" t="n">
        <v>2.657</v>
      </c>
      <c r="J476" s="20" t="n">
        <v>58.97599999999999</v>
      </c>
      <c r="K476" s="21" t="n">
        <v>73.90000000000001</v>
      </c>
      <c r="L476" s="21" t="n">
        <v>112.4076923076923</v>
      </c>
      <c r="M476" s="21" t="n">
        <v>140.4807692307692</v>
      </c>
      <c r="N476" s="21" t="n">
        <v>129.8</v>
      </c>
      <c r="O476" s="21" t="n">
        <v>103.9230769230769</v>
      </c>
      <c r="P476" s="21" t="n">
        <v>91.87692307692308</v>
      </c>
      <c r="Q476" s="21" t="n">
        <v>72.57083333333334</v>
      </c>
      <c r="R476" s="21" t="n">
        <v>80.1125</v>
      </c>
      <c r="S476" s="21" t="n">
        <v>112.4483333333333</v>
      </c>
      <c r="T476" s="21" t="n">
        <v>109.6</v>
      </c>
      <c r="U476" s="21" t="n">
        <v>79.22962962962964</v>
      </c>
      <c r="V476" s="22" t="n">
        <v>1165.325757834758</v>
      </c>
      <c r="W476" s="23" t="n">
        <v>303</v>
      </c>
      <c r="X476" s="24" t="n">
        <v>0.8416666666666667</v>
      </c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</row>
    <row r="477" ht="16.5" customFormat="1" customHeight="1" s="25">
      <c r="A477" s="16" t="n">
        <v>21050220</v>
      </c>
      <c r="B477" s="17" t="inlineStr">
        <is>
          <t>PM</t>
        </is>
      </c>
      <c r="C477" s="17" t="inlineStr">
        <is>
          <t>San Luis</t>
        </is>
      </c>
      <c r="D477" s="17" t="inlineStr">
        <is>
          <t xml:space="preserve">Páez </t>
        </is>
      </c>
      <c r="E477" s="17" t="inlineStr">
        <is>
          <t>Cauca</t>
        </is>
      </c>
      <c r="F477" s="17" t="n">
        <v>4</v>
      </c>
      <c r="G477" s="17" t="n">
        <v>1462</v>
      </c>
      <c r="H477" s="18" t="n">
        <v>-75.92788889000001</v>
      </c>
      <c r="I477" s="19" t="n">
        <v>2.56588889</v>
      </c>
      <c r="J477" s="20" t="n">
        <v>87.82142857142857</v>
      </c>
      <c r="K477" s="21" t="n">
        <v>99.20689655172414</v>
      </c>
      <c r="L477" s="21" t="n">
        <v>130.7666666666667</v>
      </c>
      <c r="M477" s="21" t="n">
        <v>154.1379310344828</v>
      </c>
      <c r="N477" s="21" t="n">
        <v>127.6428571428571</v>
      </c>
      <c r="O477" s="21" t="n">
        <v>97.89285714285714</v>
      </c>
      <c r="P477" s="21" t="n">
        <v>67.82142857142857</v>
      </c>
      <c r="Q477" s="21" t="n">
        <v>53.89655172413793</v>
      </c>
      <c r="R477" s="21" t="n">
        <v>74</v>
      </c>
      <c r="S477" s="21" t="n">
        <v>117.6428571428571</v>
      </c>
      <c r="T477" s="21" t="n">
        <v>136</v>
      </c>
      <c r="U477" s="21" t="n">
        <v>116.4666666666667</v>
      </c>
      <c r="V477" s="22" t="n">
        <v>1263.296141215107</v>
      </c>
      <c r="W477" s="23" t="n">
        <v>342</v>
      </c>
      <c r="X477" s="24" t="n">
        <v>0.95</v>
      </c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</row>
    <row r="478" ht="16.5" customFormat="1" customHeight="1" s="25">
      <c r="A478" s="16" t="n">
        <v>52025080</v>
      </c>
      <c r="B478" s="17" t="inlineStr">
        <is>
          <t>CO</t>
        </is>
      </c>
      <c r="C478" s="17" t="inlineStr">
        <is>
          <t xml:space="preserve">Estrecho Patía  - AUT </t>
        </is>
      </c>
      <c r="D478" s="17" t="inlineStr">
        <is>
          <t>Patía (El Bordo)</t>
        </is>
      </c>
      <c r="E478" s="17" t="inlineStr">
        <is>
          <t>Cauca</t>
        </is>
      </c>
      <c r="F478" s="17" t="n">
        <v>7</v>
      </c>
      <c r="G478" s="17" t="n">
        <v>720</v>
      </c>
      <c r="H478" s="18" t="n">
        <v>-77.12</v>
      </c>
      <c r="I478" s="19" t="n">
        <v>1.96</v>
      </c>
      <c r="J478" s="20" t="n">
        <v>108.2423076923077</v>
      </c>
      <c r="K478" s="21" t="n">
        <v>90.51923076923075</v>
      </c>
      <c r="L478" s="21" t="n">
        <v>119.6615384615385</v>
      </c>
      <c r="M478" s="21" t="n">
        <v>146.8678571428572</v>
      </c>
      <c r="N478" s="21" t="n">
        <v>121</v>
      </c>
      <c r="O478" s="21" t="n">
        <v>33.69310344827586</v>
      </c>
      <c r="P478" s="21" t="n">
        <v>25.99285714285714</v>
      </c>
      <c r="Q478" s="21" t="n">
        <v>19.88518518518519</v>
      </c>
      <c r="R478" s="21" t="n">
        <v>60.14074074074074</v>
      </c>
      <c r="S478" s="21" t="n">
        <v>170.1115384615385</v>
      </c>
      <c r="T478" s="21" t="n">
        <v>207.62</v>
      </c>
      <c r="U478" s="21" t="n">
        <v>166.2857142857143</v>
      </c>
      <c r="V478" s="22" t="n">
        <v>1270.020073330246</v>
      </c>
      <c r="W478" s="23" t="n">
        <v>320</v>
      </c>
      <c r="X478" s="24" t="n">
        <v>0.8888888888888888</v>
      </c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</row>
    <row r="479" ht="16.5" customFormat="1" customHeight="1" s="25">
      <c r="A479" s="16" t="n">
        <v>52010160</v>
      </c>
      <c r="B479" s="17" t="inlineStr">
        <is>
          <t>PM</t>
        </is>
      </c>
      <c r="C479" s="17" t="inlineStr">
        <is>
          <t>La Mesa</t>
        </is>
      </c>
      <c r="D479" s="17" t="inlineStr">
        <is>
          <t>Patía (El Bordo)</t>
        </is>
      </c>
      <c r="E479" s="17" t="inlineStr">
        <is>
          <t>Cauca</t>
        </is>
      </c>
      <c r="F479" s="17" t="n">
        <v>7</v>
      </c>
      <c r="G479" s="17" t="n">
        <v>580</v>
      </c>
      <c r="H479" s="18" t="n">
        <v>-77.11955556000001</v>
      </c>
      <c r="I479" s="19" t="n">
        <v>2.26163889</v>
      </c>
      <c r="J479" s="20" t="n">
        <v>256.8208333333333</v>
      </c>
      <c r="K479" s="21" t="n">
        <v>247.8458333333334</v>
      </c>
      <c r="L479" s="21" t="n">
        <v>300.5225</v>
      </c>
      <c r="M479" s="21" t="n">
        <v>289.2038461538462</v>
      </c>
      <c r="N479" s="21" t="n">
        <v>223.8592592592593</v>
      </c>
      <c r="O479" s="21" t="n">
        <v>101.3041666666667</v>
      </c>
      <c r="P479" s="21" t="n">
        <v>77.5148148148148</v>
      </c>
      <c r="Q479" s="21" t="n">
        <v>58.02142857142857</v>
      </c>
      <c r="R479" s="21" t="n">
        <v>123.373076923077</v>
      </c>
      <c r="S479" s="21" t="n">
        <v>314.8083333333333</v>
      </c>
      <c r="T479" s="21" t="n">
        <v>492.6666666666666</v>
      </c>
      <c r="U479" s="21" t="n">
        <v>356.1279999999999</v>
      </c>
      <c r="V479" s="22" t="n">
        <v>2842.068759055759</v>
      </c>
      <c r="W479" s="23" t="n">
        <v>303</v>
      </c>
      <c r="X479" s="24" t="n">
        <v>0.8416666666666667</v>
      </c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</row>
    <row r="480" ht="16.5" customFormat="1" customHeight="1" s="25">
      <c r="A480" s="16" t="n">
        <v>52010180</v>
      </c>
      <c r="B480" s="17" t="inlineStr">
        <is>
          <t>PM</t>
        </is>
      </c>
      <c r="C480" s="17" t="inlineStr">
        <is>
          <t>Patía</t>
        </is>
      </c>
      <c r="D480" s="17" t="inlineStr">
        <is>
          <t>Patía (El Bordo)</t>
        </is>
      </c>
      <c r="E480" s="17" t="inlineStr">
        <is>
          <t>Cauca</t>
        </is>
      </c>
      <c r="F480" s="17" t="n">
        <v>7</v>
      </c>
      <c r="G480" s="17" t="n">
        <v>680</v>
      </c>
      <c r="H480" s="18" t="n">
        <v>-77.05286111000001</v>
      </c>
      <c r="I480" s="19" t="n">
        <v>2.06863889</v>
      </c>
      <c r="J480" s="20" t="n">
        <v>126.292</v>
      </c>
      <c r="K480" s="21" t="n">
        <v>104.5423076923077</v>
      </c>
      <c r="L480" s="21" t="n">
        <v>154.9708333333333</v>
      </c>
      <c r="M480" s="21" t="n">
        <v>148.5708333333333</v>
      </c>
      <c r="N480" s="21" t="n">
        <v>122.064</v>
      </c>
      <c r="O480" s="21" t="n">
        <v>56.08461538461539</v>
      </c>
      <c r="P480" s="21" t="n">
        <v>30.11153846153846</v>
      </c>
      <c r="Q480" s="21" t="n">
        <v>25.9375</v>
      </c>
      <c r="R480" s="21" t="n">
        <v>44.61923076923077</v>
      </c>
      <c r="S480" s="21" t="n">
        <v>206.6111111111111</v>
      </c>
      <c r="T480" s="21" t="n">
        <v>259.4615384615385</v>
      </c>
      <c r="U480" s="21" t="n">
        <v>225</v>
      </c>
      <c r="V480" s="22" t="n">
        <v>1504.265508547008</v>
      </c>
      <c r="W480" s="23" t="n">
        <v>305</v>
      </c>
      <c r="X480" s="24" t="n">
        <v>0.8472222222222222</v>
      </c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</row>
    <row r="481" ht="16.5" customFormat="1" customHeight="1" s="25">
      <c r="A481" s="16" t="n">
        <v>26020030</v>
      </c>
      <c r="B481" s="17" t="inlineStr">
        <is>
          <t>PM</t>
        </is>
      </c>
      <c r="C481" s="17" t="inlineStr">
        <is>
          <t>Piendamo</t>
        </is>
      </c>
      <c r="D481" s="17" t="inlineStr">
        <is>
          <t>Piendamó</t>
        </is>
      </c>
      <c r="E481" s="17" t="inlineStr">
        <is>
          <t>Cauca</t>
        </is>
      </c>
      <c r="F481" s="17" t="n">
        <v>9</v>
      </c>
      <c r="G481" s="17" t="n">
        <v>1872</v>
      </c>
      <c r="H481" s="18" t="n">
        <v>-76.53611111000001</v>
      </c>
      <c r="I481" s="19" t="n">
        <v>2.64269444</v>
      </c>
      <c r="J481" s="20" t="n">
        <v>220.65</v>
      </c>
      <c r="K481" s="21" t="n">
        <v>203.8310344827586</v>
      </c>
      <c r="L481" s="21" t="n">
        <v>232.551724137931</v>
      </c>
      <c r="M481" s="21" t="n">
        <v>229.6962962962963</v>
      </c>
      <c r="N481" s="21" t="n">
        <v>153.4111111111111</v>
      </c>
      <c r="O481" s="21" t="n">
        <v>82.68333333333334</v>
      </c>
      <c r="P481" s="21" t="n">
        <v>62.85333333333333</v>
      </c>
      <c r="Q481" s="21" t="n">
        <v>42.03448275862069</v>
      </c>
      <c r="R481" s="21" t="n">
        <v>84.07241379310345</v>
      </c>
      <c r="S481" s="21" t="n">
        <v>219.0148148148148</v>
      </c>
      <c r="T481" s="21" t="n">
        <v>285.3214285714286</v>
      </c>
      <c r="U481" s="21" t="n">
        <v>264.45</v>
      </c>
      <c r="V481" s="22" t="n">
        <v>2080.569972632731</v>
      </c>
      <c r="W481" s="23" t="n">
        <v>345</v>
      </c>
      <c r="X481" s="24" t="n">
        <v>0.9583333333333334</v>
      </c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</row>
    <row r="482" ht="16.5" customFormat="1" customHeight="1" s="25">
      <c r="A482" s="16" t="n">
        <v>26025100</v>
      </c>
      <c r="B482" s="17" t="inlineStr">
        <is>
          <t>CO</t>
        </is>
      </c>
      <c r="C482" s="17" t="inlineStr">
        <is>
          <t>Tunia</t>
        </is>
      </c>
      <c r="D482" s="17" t="inlineStr">
        <is>
          <t>Piendamó</t>
        </is>
      </c>
      <c r="E482" s="17" t="inlineStr">
        <is>
          <t>Cauca</t>
        </is>
      </c>
      <c r="F482" s="17" t="n">
        <v>9</v>
      </c>
      <c r="G482" s="17" t="n">
        <v>1822</v>
      </c>
      <c r="H482" s="18" t="n">
        <v>-76.52633333</v>
      </c>
      <c r="I482" s="19" t="n">
        <v>2.67447222</v>
      </c>
      <c r="J482" s="20" t="n">
        <v>200.9740740740741</v>
      </c>
      <c r="K482" s="21" t="n">
        <v>219.4071428571428</v>
      </c>
      <c r="L482" s="21" t="n">
        <v>234.2607142857143</v>
      </c>
      <c r="M482" s="21" t="n">
        <v>251.7615384615385</v>
      </c>
      <c r="N482" s="21" t="n">
        <v>186.4444444444445</v>
      </c>
      <c r="O482" s="21" t="n">
        <v>78.41153846153847</v>
      </c>
      <c r="P482" s="21" t="n">
        <v>61.24615384615384</v>
      </c>
      <c r="Q482" s="21" t="n">
        <v>40.32962962962964</v>
      </c>
      <c r="R482" s="21" t="n">
        <v>90.79600000000001</v>
      </c>
      <c r="S482" s="21" t="n">
        <v>218.0037037037037</v>
      </c>
      <c r="T482" s="21" t="n">
        <v>274.3307692307692</v>
      </c>
      <c r="U482" s="21" t="n">
        <v>253.7888888888889</v>
      </c>
      <c r="V482" s="22" t="n">
        <v>2109.754597883598</v>
      </c>
      <c r="W482" s="23" t="n">
        <v>320</v>
      </c>
      <c r="X482" s="24" t="n">
        <v>0.8888888888888888</v>
      </c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</row>
    <row r="483" ht="16.5" customFormat="1" customHeight="1" s="25">
      <c r="A483" s="16" t="n">
        <v>26020180</v>
      </c>
      <c r="B483" s="17" t="inlineStr">
        <is>
          <t>PM</t>
        </is>
      </c>
      <c r="C483" s="17" t="inlineStr">
        <is>
          <t>Sate</t>
        </is>
      </c>
      <c r="D483" s="17" t="inlineStr">
        <is>
          <t>Popayán</t>
        </is>
      </c>
      <c r="E483" s="17" t="inlineStr">
        <is>
          <t>Cauca</t>
        </is>
      </c>
      <c r="F483" s="17" t="n">
        <v>9</v>
      </c>
      <c r="G483" s="17" t="n">
        <v>1742</v>
      </c>
      <c r="H483" s="18" t="n">
        <v>-76.63836111000001</v>
      </c>
      <c r="I483" s="19" t="n">
        <v>2.49625</v>
      </c>
      <c r="J483" s="20" t="n">
        <v>227.4333333333334</v>
      </c>
      <c r="K483" s="21" t="n">
        <v>181.45</v>
      </c>
      <c r="L483" s="21" t="n">
        <v>209.151724137931</v>
      </c>
      <c r="M483" s="21" t="n">
        <v>190.8172413793103</v>
      </c>
      <c r="N483" s="21" t="n">
        <v>181.2592592592593</v>
      </c>
      <c r="O483" s="21" t="n">
        <v>86.84166666666665</v>
      </c>
      <c r="P483" s="21" t="n">
        <v>62.325</v>
      </c>
      <c r="Q483" s="21" t="n">
        <v>51.75862068965517</v>
      </c>
      <c r="R483" s="21" t="n">
        <v>111.8928571428571</v>
      </c>
      <c r="S483" s="21" t="n">
        <v>288.2653846153846</v>
      </c>
      <c r="T483" s="21" t="n">
        <v>325.092</v>
      </c>
      <c r="U483" s="21" t="n">
        <v>279.4692307692308</v>
      </c>
      <c r="V483" s="22" t="n">
        <v>2195.756317993628</v>
      </c>
      <c r="W483" s="23" t="n">
        <v>328</v>
      </c>
      <c r="X483" s="24" t="n">
        <v>0.9111111111111111</v>
      </c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</row>
    <row r="484" ht="16.5" customFormat="1" customHeight="1" s="25">
      <c r="A484" s="16" t="n">
        <v>26045010</v>
      </c>
      <c r="B484" s="17" t="inlineStr">
        <is>
          <t>CO</t>
        </is>
      </c>
      <c r="C484" s="17" t="inlineStr">
        <is>
          <t>Ingenio Bengala</t>
        </is>
      </c>
      <c r="D484" s="17" t="inlineStr">
        <is>
          <t>Puerto Tejada</t>
        </is>
      </c>
      <c r="E484" s="17" t="inlineStr">
        <is>
          <t>Cauca</t>
        </is>
      </c>
      <c r="F484" s="17" t="n">
        <v>9</v>
      </c>
      <c r="G484" s="17" t="n">
        <v>983</v>
      </c>
      <c r="H484" s="18" t="n">
        <v>-76.41447222000001</v>
      </c>
      <c r="I484" s="19" t="n">
        <v>3.26280556</v>
      </c>
      <c r="J484" s="20" t="n">
        <v>102.5</v>
      </c>
      <c r="K484" s="21" t="n">
        <v>107.4642857142857</v>
      </c>
      <c r="L484" s="21" t="n">
        <v>169.8714285714286</v>
      </c>
      <c r="M484" s="21" t="n">
        <v>214.6857142857143</v>
      </c>
      <c r="N484" s="21" t="n">
        <v>156.4148148148148</v>
      </c>
      <c r="O484" s="21" t="n">
        <v>93.34583333333335</v>
      </c>
      <c r="P484" s="21" t="n">
        <v>48.23333333333334</v>
      </c>
      <c r="Q484" s="21" t="n">
        <v>37.43703703703704</v>
      </c>
      <c r="R484" s="21" t="n">
        <v>111.2222222222222</v>
      </c>
      <c r="S484" s="21" t="n">
        <v>147.5384615384615</v>
      </c>
      <c r="T484" s="21" t="n">
        <v>182.3481481481482</v>
      </c>
      <c r="U484" s="21" t="n">
        <v>123.6125</v>
      </c>
      <c r="V484" s="22" t="n">
        <v>1494.673778998779</v>
      </c>
      <c r="W484" s="23" t="n">
        <v>321</v>
      </c>
      <c r="X484" s="24" t="n">
        <v>0.8916666666666667</v>
      </c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</row>
    <row r="485" ht="16.5" customFormat="1" customHeight="1" s="25">
      <c r="A485" s="16" t="n">
        <v>26010020</v>
      </c>
      <c r="B485" s="17" t="inlineStr">
        <is>
          <t>PM</t>
        </is>
      </c>
      <c r="C485" s="17" t="inlineStr">
        <is>
          <t>Coconuco</t>
        </is>
      </c>
      <c r="D485" s="17" t="inlineStr">
        <is>
          <t>Puracé (Coconuco)</t>
        </is>
      </c>
      <c r="E485" s="17" t="inlineStr">
        <is>
          <t>Cauca</t>
        </is>
      </c>
      <c r="F485" s="17" t="n">
        <v>9</v>
      </c>
      <c r="G485" s="17" t="n">
        <v>2419</v>
      </c>
      <c r="H485" s="18" t="n">
        <v>-76.49550000000001</v>
      </c>
      <c r="I485" s="19" t="n">
        <v>2.34336111</v>
      </c>
      <c r="J485" s="20" t="n">
        <v>147.2</v>
      </c>
      <c r="K485" s="21" t="n">
        <v>127.11</v>
      </c>
      <c r="L485" s="21" t="n">
        <v>169.0793103448276</v>
      </c>
      <c r="M485" s="21" t="n">
        <v>187.54</v>
      </c>
      <c r="N485" s="21" t="n">
        <v>150.3233333333333</v>
      </c>
      <c r="O485" s="21" t="n">
        <v>72.85333333333332</v>
      </c>
      <c r="P485" s="21" t="n">
        <v>44.47666666666667</v>
      </c>
      <c r="Q485" s="21" t="n">
        <v>27.1</v>
      </c>
      <c r="R485" s="21" t="n">
        <v>62.00333333333333</v>
      </c>
      <c r="S485" s="21" t="n">
        <v>192.8214285714286</v>
      </c>
      <c r="T485" s="21" t="n">
        <v>249.1413793103448</v>
      </c>
      <c r="U485" s="21" t="n">
        <v>181.2379310344828</v>
      </c>
      <c r="V485" s="22" t="n">
        <v>1610.88671592775</v>
      </c>
      <c r="W485" s="23" t="n">
        <v>355</v>
      </c>
      <c r="X485" s="24" t="n">
        <v>0.9861111111111112</v>
      </c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</row>
    <row r="486" ht="16.5" customFormat="1" customHeight="1" s="25">
      <c r="A486" s="16" t="n">
        <v>26010030</v>
      </c>
      <c r="B486" s="17" t="inlineStr">
        <is>
          <t>PM</t>
        </is>
      </c>
      <c r="C486" s="17" t="inlineStr">
        <is>
          <t>Puracé</t>
        </is>
      </c>
      <c r="D486" s="17" t="inlineStr">
        <is>
          <t>Puracé (Coconuco)</t>
        </is>
      </c>
      <c r="E486" s="17" t="inlineStr">
        <is>
          <t>Cauca</t>
        </is>
      </c>
      <c r="F486" s="17" t="n">
        <v>9</v>
      </c>
      <c r="G486" s="17" t="n">
        <v>2652</v>
      </c>
      <c r="H486" s="18" t="n">
        <v>-76.45477778</v>
      </c>
      <c r="I486" s="19" t="n">
        <v>2.38086111</v>
      </c>
      <c r="J486" s="20" t="n">
        <v>169.2068965517241</v>
      </c>
      <c r="K486" s="21" t="n">
        <v>148.9733333333333</v>
      </c>
      <c r="L486" s="21" t="n">
        <v>162.1266666666667</v>
      </c>
      <c r="M486" s="21" t="n">
        <v>177.16</v>
      </c>
      <c r="N486" s="21" t="n">
        <v>149.3166666666667</v>
      </c>
      <c r="O486" s="21" t="n">
        <v>52.31333333333334</v>
      </c>
      <c r="P486" s="21" t="n">
        <v>44.10344827586207</v>
      </c>
      <c r="Q486" s="21" t="n">
        <v>26.3</v>
      </c>
      <c r="R486" s="21" t="n">
        <v>64.43666666666667</v>
      </c>
      <c r="S486" s="21" t="n">
        <v>190.2689655172414</v>
      </c>
      <c r="T486" s="21" t="n">
        <v>295.8037037037037</v>
      </c>
      <c r="U486" s="21" t="n">
        <v>230.0866666666667</v>
      </c>
      <c r="V486" s="22" t="n">
        <v>1710.096347381865</v>
      </c>
      <c r="W486" s="23" t="n">
        <v>354</v>
      </c>
      <c r="X486" s="24" t="n">
        <v>0.9833333333333333</v>
      </c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</row>
    <row r="487" ht="16.5" customFormat="1" customHeight="1" s="25">
      <c r="A487" s="16" t="n">
        <v>26020320</v>
      </c>
      <c r="B487" s="17" t="inlineStr">
        <is>
          <t>PM</t>
        </is>
      </c>
      <c r="C487" s="17" t="inlineStr">
        <is>
          <t>Termales Pilimbala</t>
        </is>
      </c>
      <c r="D487" s="17" t="inlineStr">
        <is>
          <t>Puracé (Coconuco)</t>
        </is>
      </c>
      <c r="E487" s="17" t="inlineStr">
        <is>
          <t>Cauca</t>
        </is>
      </c>
      <c r="F487" s="17" t="n">
        <v>9</v>
      </c>
      <c r="G487" s="17" t="n">
        <v>3482</v>
      </c>
      <c r="H487" s="18" t="n">
        <v>-76.40405556</v>
      </c>
      <c r="I487" s="19" t="n">
        <v>2.36308333</v>
      </c>
      <c r="J487" s="20" t="n">
        <v>122.88</v>
      </c>
      <c r="K487" s="21" t="n">
        <v>120.72</v>
      </c>
      <c r="L487" s="21" t="n">
        <v>143.41</v>
      </c>
      <c r="M487" s="21" t="n">
        <v>153.05</v>
      </c>
      <c r="N487" s="21" t="n">
        <v>132.6555555555555</v>
      </c>
      <c r="O487" s="21" t="n">
        <v>125.1655172413793</v>
      </c>
      <c r="P487" s="21" t="n">
        <v>124.2862068965517</v>
      </c>
      <c r="Q487" s="21" t="n">
        <v>93.39642857142859</v>
      </c>
      <c r="R487" s="21" t="n">
        <v>70.8206896551724</v>
      </c>
      <c r="S487" s="21" t="n">
        <v>158.9862068965517</v>
      </c>
      <c r="T487" s="21" t="n">
        <v>202.8620689655172</v>
      </c>
      <c r="U487" s="21" t="n">
        <v>162.56</v>
      </c>
      <c r="V487" s="22" t="n">
        <v>1610.792673782156</v>
      </c>
      <c r="W487" s="23" t="n">
        <v>350</v>
      </c>
      <c r="X487" s="24" t="n">
        <v>0.9722222222222222</v>
      </c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</row>
    <row r="488" ht="16.5" customFormat="1" customHeight="1" s="25">
      <c r="A488" s="16" t="n">
        <v>52010050</v>
      </c>
      <c r="B488" s="17" t="inlineStr">
        <is>
          <t>PG</t>
        </is>
      </c>
      <c r="C488" s="17" t="inlineStr">
        <is>
          <t>Parraga</t>
        </is>
      </c>
      <c r="D488" s="17" t="inlineStr">
        <is>
          <t>Rosas</t>
        </is>
      </c>
      <c r="E488" s="17" t="inlineStr">
        <is>
          <t>Cauca</t>
        </is>
      </c>
      <c r="F488" s="17" t="n">
        <v>7</v>
      </c>
      <c r="G488" s="17" t="n">
        <v>1500</v>
      </c>
      <c r="H488" s="18" t="n">
        <v>-76.78786111000001</v>
      </c>
      <c r="I488" s="19" t="n">
        <v>2.23225</v>
      </c>
      <c r="J488" s="20" t="n">
        <v>251.15</v>
      </c>
      <c r="K488" s="21" t="n">
        <v>184.9392857142857</v>
      </c>
      <c r="L488" s="21" t="n">
        <v>231.7689655172414</v>
      </c>
      <c r="M488" s="21" t="n">
        <v>239.39</v>
      </c>
      <c r="N488" s="21" t="n">
        <v>195.9433333333334</v>
      </c>
      <c r="O488" s="21" t="n">
        <v>82.51071428571426</v>
      </c>
      <c r="P488" s="21" t="n">
        <v>39.88275862068966</v>
      </c>
      <c r="Q488" s="21" t="n">
        <v>38.88965517241379</v>
      </c>
      <c r="R488" s="21" t="n">
        <v>82.86071428571427</v>
      </c>
      <c r="S488" s="21" t="n">
        <v>257.2206896551724</v>
      </c>
      <c r="T488" s="21" t="n">
        <v>392.7689655172415</v>
      </c>
      <c r="U488" s="21" t="n">
        <v>353.7862068965518</v>
      </c>
      <c r="V488" s="22" t="n">
        <v>2351.111288998358</v>
      </c>
      <c r="W488" s="23" t="n">
        <v>348</v>
      </c>
      <c r="X488" s="24" t="n">
        <v>0.9666666666666667</v>
      </c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</row>
    <row r="489" ht="16.5" customFormat="1" customHeight="1" s="25">
      <c r="A489" s="16" t="n">
        <v>52010040</v>
      </c>
      <c r="B489" s="17" t="inlineStr">
        <is>
          <t>PM</t>
        </is>
      </c>
      <c r="C489" s="17" t="inlineStr">
        <is>
          <t>Rosas</t>
        </is>
      </c>
      <c r="D489" s="17" t="inlineStr">
        <is>
          <t>Rosas</t>
        </is>
      </c>
      <c r="E489" s="17" t="inlineStr">
        <is>
          <t>Cauca</t>
        </is>
      </c>
      <c r="F489" s="17" t="n">
        <v>7</v>
      </c>
      <c r="G489" s="17" t="n">
        <v>1750</v>
      </c>
      <c r="H489" s="18" t="n">
        <v>-76.73775000000001</v>
      </c>
      <c r="I489" s="19" t="n">
        <v>2.26238889</v>
      </c>
      <c r="J489" s="20" t="n">
        <v>264.4111111111112</v>
      </c>
      <c r="K489" s="21" t="n">
        <v>225.7034482758621</v>
      </c>
      <c r="L489" s="21" t="n">
        <v>248.8269230769231</v>
      </c>
      <c r="M489" s="21" t="n">
        <v>239.4321428571429</v>
      </c>
      <c r="N489" s="21" t="n">
        <v>188.3310344827587</v>
      </c>
      <c r="O489" s="21" t="n">
        <v>65.77777777777777</v>
      </c>
      <c r="P489" s="21" t="n">
        <v>46.58148148148148</v>
      </c>
      <c r="Q489" s="21" t="n">
        <v>40.85714285714285</v>
      </c>
      <c r="R489" s="21" t="n">
        <v>90.96206896551723</v>
      </c>
      <c r="S489" s="21" t="n">
        <v>287.3266666666667</v>
      </c>
      <c r="T489" s="21" t="n">
        <v>405.9642857142857</v>
      </c>
      <c r="U489" s="21" t="n">
        <v>376.8655172413794</v>
      </c>
      <c r="V489" s="22" t="n">
        <v>2481.039600508049</v>
      </c>
      <c r="W489" s="23" t="n">
        <v>337</v>
      </c>
      <c r="X489" s="24" t="n">
        <v>0.9361111111111111</v>
      </c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</row>
    <row r="490" ht="16.5" customFormat="1" customHeight="1" s="25">
      <c r="A490" s="16" t="n">
        <v>52020070</v>
      </c>
      <c r="B490" s="17" t="inlineStr">
        <is>
          <t>PM</t>
        </is>
      </c>
      <c r="C490" s="17" t="inlineStr">
        <is>
          <t>Santiago</t>
        </is>
      </c>
      <c r="D490" s="17" t="inlineStr">
        <is>
          <t>San Sebastián</t>
        </is>
      </c>
      <c r="E490" s="17" t="inlineStr">
        <is>
          <t>Cauca</t>
        </is>
      </c>
      <c r="F490" s="17" t="n">
        <v>7</v>
      </c>
      <c r="G490" s="17" t="n">
        <v>2180</v>
      </c>
      <c r="H490" s="18" t="n">
        <v>-76.78288889</v>
      </c>
      <c r="I490" s="19" t="n">
        <v>1.81416667</v>
      </c>
      <c r="J490" s="20" t="n">
        <v>150.6428571428571</v>
      </c>
      <c r="K490" s="21" t="n">
        <v>131.3</v>
      </c>
      <c r="L490" s="21" t="n">
        <v>122.5846153846154</v>
      </c>
      <c r="M490" s="21" t="n">
        <v>105.3703703703704</v>
      </c>
      <c r="N490" s="21" t="n">
        <v>75.01923076923077</v>
      </c>
      <c r="O490" s="21" t="n">
        <v>43.54285714285714</v>
      </c>
      <c r="P490" s="21" t="n">
        <v>42.99333333333333</v>
      </c>
      <c r="Q490" s="21" t="n">
        <v>31.15</v>
      </c>
      <c r="R490" s="21" t="n">
        <v>40.93103448275862</v>
      </c>
      <c r="S490" s="21" t="n">
        <v>166.3730769230769</v>
      </c>
      <c r="T490" s="21" t="n">
        <v>218.8392857142858</v>
      </c>
      <c r="U490" s="21" t="n">
        <v>186.3241379310345</v>
      </c>
      <c r="V490" s="22" t="n">
        <v>1315.07079919442</v>
      </c>
      <c r="W490" s="23" t="n">
        <v>334</v>
      </c>
      <c r="X490" s="24" t="n">
        <v>0.9277777777777778</v>
      </c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</row>
    <row r="491" ht="16.5" customFormat="1" customHeight="1" s="25">
      <c r="A491" s="16" t="n">
        <v>44015030</v>
      </c>
      <c r="B491" s="17" t="inlineStr">
        <is>
          <t>CP</t>
        </is>
      </c>
      <c r="C491" s="17" t="inlineStr">
        <is>
          <t>Valencia</t>
        </is>
      </c>
      <c r="D491" s="17" t="inlineStr">
        <is>
          <t>San Sebastián</t>
        </is>
      </c>
      <c r="E491" s="17" t="inlineStr">
        <is>
          <t>Cauca</t>
        </is>
      </c>
      <c r="F491" s="17" t="n">
        <v>7</v>
      </c>
      <c r="G491" s="17" t="n">
        <v>2900</v>
      </c>
      <c r="H491" s="18" t="n">
        <v>-76.66875</v>
      </c>
      <c r="I491" s="19" t="n">
        <v>1.90041667</v>
      </c>
      <c r="J491" s="20" t="n">
        <v>80.12068965517243</v>
      </c>
      <c r="K491" s="21" t="n">
        <v>78.35185185185185</v>
      </c>
      <c r="L491" s="21" t="n">
        <v>86.51199999999997</v>
      </c>
      <c r="M491" s="21" t="n">
        <v>105.2</v>
      </c>
      <c r="N491" s="21" t="n">
        <v>95.93333333333332</v>
      </c>
      <c r="O491" s="21" t="n">
        <v>95.36296296296294</v>
      </c>
      <c r="P491" s="21" t="n">
        <v>110.152</v>
      </c>
      <c r="Q491" s="21" t="n">
        <v>75.37777777777777</v>
      </c>
      <c r="R491" s="21" t="n">
        <v>54.84642857142857</v>
      </c>
      <c r="S491" s="21" t="n">
        <v>100.3103448275862</v>
      </c>
      <c r="T491" s="21" t="n">
        <v>123.2862068965517</v>
      </c>
      <c r="U491" s="21" t="n">
        <v>99.97241379310347</v>
      </c>
      <c r="V491" s="22" t="n">
        <v>1105.426009669768</v>
      </c>
      <c r="W491" s="23" t="n">
        <v>329</v>
      </c>
      <c r="X491" s="24" t="n">
        <v>0.9138888888888889</v>
      </c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</row>
    <row r="492" ht="16.5" customFormat="1" customHeight="1" s="25">
      <c r="A492" s="16" t="n">
        <v>44010100</v>
      </c>
      <c r="B492" s="17" t="inlineStr">
        <is>
          <t>PG</t>
        </is>
      </c>
      <c r="C492" s="17" t="inlineStr">
        <is>
          <t>Santa Rosa</t>
        </is>
      </c>
      <c r="D492" s="17" t="inlineStr">
        <is>
          <t xml:space="preserve">Santa Rosa </t>
        </is>
      </c>
      <c r="E492" s="17" t="inlineStr">
        <is>
          <t>Cauca</t>
        </is>
      </c>
      <c r="F492" s="17" t="n">
        <v>7</v>
      </c>
      <c r="G492" s="17" t="n">
        <v>1510</v>
      </c>
      <c r="H492" s="18" t="n">
        <v>-76.57122222000001</v>
      </c>
      <c r="I492" s="19" t="n">
        <v>1.69483333</v>
      </c>
      <c r="J492" s="20" t="n">
        <v>88.38666666666664</v>
      </c>
      <c r="K492" s="21" t="n">
        <v>101.37</v>
      </c>
      <c r="L492" s="21" t="n">
        <v>139.8366666666666</v>
      </c>
      <c r="M492" s="21" t="n">
        <v>194.6533333333334</v>
      </c>
      <c r="N492" s="21" t="n">
        <v>262.4896551724138</v>
      </c>
      <c r="O492" s="21" t="n">
        <v>283.7866666666667</v>
      </c>
      <c r="P492" s="21" t="n">
        <v>266.8035714285714</v>
      </c>
      <c r="Q492" s="21" t="n">
        <v>195.7172413793104</v>
      </c>
      <c r="R492" s="21" t="n">
        <v>156.9724137931034</v>
      </c>
      <c r="S492" s="21" t="n">
        <v>141.3413793103448</v>
      </c>
      <c r="T492" s="21" t="n">
        <v>130.2137931034483</v>
      </c>
      <c r="U492" s="21" t="n">
        <v>101.2233333333333</v>
      </c>
      <c r="V492" s="22" t="n">
        <v>2062.794720853859</v>
      </c>
      <c r="W492" s="23" t="n">
        <v>353</v>
      </c>
      <c r="X492" s="24" t="n">
        <v>0.9805555555555555</v>
      </c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</row>
    <row r="493" ht="16.5" customFormat="1" customHeight="1" s="25">
      <c r="A493" s="16" t="n">
        <v>26020200</v>
      </c>
      <c r="B493" s="17" t="inlineStr">
        <is>
          <t>PM</t>
        </is>
      </c>
      <c r="C493" s="17" t="inlineStr">
        <is>
          <t>El Amparo</t>
        </is>
      </c>
      <c r="D493" s="17" t="inlineStr">
        <is>
          <t>Santander de Quilichao</t>
        </is>
      </c>
      <c r="E493" s="17" t="inlineStr">
        <is>
          <t>Cauca</t>
        </is>
      </c>
      <c r="F493" s="17" t="n">
        <v>9</v>
      </c>
      <c r="G493" s="17" t="n">
        <v>1197</v>
      </c>
      <c r="H493" s="18" t="n">
        <v>-76.48919443999999</v>
      </c>
      <c r="I493" s="19" t="n">
        <v>2.96116667</v>
      </c>
      <c r="J493" s="20" t="n">
        <v>185.3965517241379</v>
      </c>
      <c r="K493" s="21" t="n">
        <v>188.1428571428571</v>
      </c>
      <c r="L493" s="21" t="n">
        <v>236</v>
      </c>
      <c r="M493" s="21" t="n">
        <v>242.75</v>
      </c>
      <c r="N493" s="21" t="n">
        <v>194.9241379310345</v>
      </c>
      <c r="O493" s="21" t="n">
        <v>116.5172413793103</v>
      </c>
      <c r="P493" s="21" t="n">
        <v>74.37931034482759</v>
      </c>
      <c r="Q493" s="21" t="n">
        <v>65.46428571428571</v>
      </c>
      <c r="R493" s="21" t="n">
        <v>141.6896551724138</v>
      </c>
      <c r="S493" s="21" t="n">
        <v>248.2068965517241</v>
      </c>
      <c r="T493" s="21" t="n">
        <v>270.4137931034483</v>
      </c>
      <c r="U493" s="21" t="n">
        <v>224.2857142857143</v>
      </c>
      <c r="V493" s="22" t="n">
        <v>2188.170443349754</v>
      </c>
      <c r="W493" s="23" t="n">
        <v>341</v>
      </c>
      <c r="X493" s="24" t="n">
        <v>0.9472222222222222</v>
      </c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</row>
    <row r="494" ht="16.5" customFormat="1" customHeight="1" s="25">
      <c r="A494" s="16" t="n">
        <v>26020450</v>
      </c>
      <c r="B494" s="17" t="inlineStr">
        <is>
          <t>PM</t>
        </is>
      </c>
      <c r="C494" s="17" t="inlineStr">
        <is>
          <t>Mandiva</t>
        </is>
      </c>
      <c r="D494" s="17" t="inlineStr">
        <is>
          <t>Santander de Quilichao</t>
        </is>
      </c>
      <c r="E494" s="17" t="inlineStr">
        <is>
          <t>Cauca</t>
        </is>
      </c>
      <c r="F494" s="17" t="n">
        <v>9</v>
      </c>
      <c r="G494" s="17" t="n">
        <v>1250</v>
      </c>
      <c r="H494" s="18" t="n">
        <v>-76.53333332999999</v>
      </c>
      <c r="I494" s="19" t="n">
        <v>2.96666667</v>
      </c>
      <c r="J494" s="20" t="n">
        <v>183.3</v>
      </c>
      <c r="K494" s="21" t="n">
        <v>172.9</v>
      </c>
      <c r="L494" s="21" t="n">
        <v>238.55</v>
      </c>
      <c r="M494" s="21" t="n">
        <v>234.2</v>
      </c>
      <c r="N494" s="21" t="n">
        <v>177.75</v>
      </c>
      <c r="O494" s="21" t="n">
        <v>113.5</v>
      </c>
      <c r="P494" s="21" t="n">
        <v>68.65000000000001</v>
      </c>
      <c r="Q494" s="21" t="n">
        <v>53.47368421052632</v>
      </c>
      <c r="R494" s="21" t="n">
        <v>124.9</v>
      </c>
      <c r="S494" s="21" t="n">
        <v>227.55</v>
      </c>
      <c r="T494" s="21" t="n">
        <v>286.2</v>
      </c>
      <c r="U494" s="21" t="n">
        <v>219.55</v>
      </c>
      <c r="V494" s="22" t="n">
        <v>2100.523684210526</v>
      </c>
      <c r="W494" s="23" t="n">
        <v>239</v>
      </c>
      <c r="X494" s="24" t="n">
        <v>0.9958333333333333</v>
      </c>
      <c r="Y494" s="5" t="inlineStr">
        <is>
          <t>M20</t>
        </is>
      </c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</row>
    <row r="495" ht="16.5" customFormat="1" customHeight="1" s="25">
      <c r="A495" s="16" t="n">
        <v>26020250</v>
      </c>
      <c r="B495" s="17" t="inlineStr">
        <is>
          <t>PM</t>
        </is>
      </c>
      <c r="C495" s="17" t="inlineStr">
        <is>
          <t>Mondomo</t>
        </is>
      </c>
      <c r="D495" s="17" t="inlineStr">
        <is>
          <t>Santander de Quilichao</t>
        </is>
      </c>
      <c r="E495" s="17" t="inlineStr">
        <is>
          <t>Cauca</t>
        </is>
      </c>
      <c r="F495" s="17" t="n">
        <v>9</v>
      </c>
      <c r="G495" s="17" t="n">
        <v>1397</v>
      </c>
      <c r="H495" s="18" t="n">
        <v>-76.54697222</v>
      </c>
      <c r="I495" s="19" t="n">
        <v>2.90369444</v>
      </c>
      <c r="J495" s="20" t="n">
        <v>167.1821428571429</v>
      </c>
      <c r="K495" s="21" t="n">
        <v>176.1275862068966</v>
      </c>
      <c r="L495" s="21" t="n">
        <v>195.6931034482759</v>
      </c>
      <c r="M495" s="21" t="n">
        <v>191.4285714285714</v>
      </c>
      <c r="N495" s="21" t="n">
        <v>154.9214285714286</v>
      </c>
      <c r="O495" s="21" t="n">
        <v>85.40000000000001</v>
      </c>
      <c r="P495" s="21" t="n">
        <v>72.96428571428571</v>
      </c>
      <c r="Q495" s="21" t="n">
        <v>51.24137931034483</v>
      </c>
      <c r="R495" s="21" t="n">
        <v>91.36666666666666</v>
      </c>
      <c r="S495" s="21" t="n">
        <v>180.762962962963</v>
      </c>
      <c r="T495" s="21" t="n">
        <v>249.6551724137931</v>
      </c>
      <c r="U495" s="21" t="n">
        <v>190.49</v>
      </c>
      <c r="V495" s="22" t="n">
        <v>1807.233299580369</v>
      </c>
      <c r="W495" s="23" t="n">
        <v>345</v>
      </c>
      <c r="X495" s="24" t="n">
        <v>0.9583333333333334</v>
      </c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</row>
    <row r="496" ht="16.5" customFormat="1" customHeight="1" s="25">
      <c r="A496" s="16" t="n">
        <v>26040340</v>
      </c>
      <c r="B496" s="17" t="inlineStr">
        <is>
          <t>PM</t>
        </is>
      </c>
      <c r="C496" s="17" t="inlineStr">
        <is>
          <t>Pitayo</t>
        </is>
      </c>
      <c r="D496" s="17" t="inlineStr">
        <is>
          <t>Silvia</t>
        </is>
      </c>
      <c r="E496" s="17" t="inlineStr">
        <is>
          <t>Cauca</t>
        </is>
      </c>
      <c r="F496" s="17" t="n">
        <v>9</v>
      </c>
      <c r="G496" s="17" t="n">
        <v>2500</v>
      </c>
      <c r="H496" s="18" t="n">
        <v>-76.34999999999999</v>
      </c>
      <c r="I496" s="19" t="n">
        <v>2.7</v>
      </c>
      <c r="J496" s="20" t="n">
        <v>160.05</v>
      </c>
      <c r="K496" s="21" t="n">
        <v>125.1</v>
      </c>
      <c r="L496" s="21" t="n">
        <v>179</v>
      </c>
      <c r="M496" s="21" t="n">
        <v>156.9473684210526</v>
      </c>
      <c r="N496" s="21" t="n">
        <v>130.6315789473684</v>
      </c>
      <c r="O496" s="21" t="n">
        <v>52.15</v>
      </c>
      <c r="P496" s="21" t="n">
        <v>35.3</v>
      </c>
      <c r="Q496" s="21" t="n">
        <v>18.65</v>
      </c>
      <c r="R496" s="21" t="n">
        <v>61.55</v>
      </c>
      <c r="S496" s="21" t="n">
        <v>196.3157894736842</v>
      </c>
      <c r="T496" s="21" t="n">
        <v>229.85</v>
      </c>
      <c r="U496" s="21" t="n">
        <v>164.6</v>
      </c>
      <c r="V496" s="22" t="n">
        <v>1510.144736842105</v>
      </c>
      <c r="W496" s="23" t="n">
        <v>236</v>
      </c>
      <c r="X496" s="24" t="n">
        <v>0.9833333333333333</v>
      </c>
      <c r="Y496" s="5" t="inlineStr">
        <is>
          <t>M20</t>
        </is>
      </c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</row>
    <row r="497" ht="16.5" customFormat="1" customHeight="1" s="25">
      <c r="A497" s="16" t="n">
        <v>26020020</v>
      </c>
      <c r="B497" s="17" t="inlineStr">
        <is>
          <t>PM</t>
        </is>
      </c>
      <c r="C497" s="17" t="inlineStr">
        <is>
          <t>Silvia Pta Electri</t>
        </is>
      </c>
      <c r="D497" s="17" t="inlineStr">
        <is>
          <t>Silvia</t>
        </is>
      </c>
      <c r="E497" s="17" t="inlineStr">
        <is>
          <t>Cauca</t>
        </is>
      </c>
      <c r="F497" s="17" t="n">
        <v>9</v>
      </c>
      <c r="G497" s="17" t="n">
        <v>2446</v>
      </c>
      <c r="H497" s="18" t="n">
        <v>-76.34913889000001</v>
      </c>
      <c r="I497" s="19" t="n">
        <v>2.62466667</v>
      </c>
      <c r="J497" s="20" t="n">
        <v>121.25</v>
      </c>
      <c r="K497" s="21" t="n">
        <v>120.7586206896552</v>
      </c>
      <c r="L497" s="21" t="n">
        <v>145.8620689655172</v>
      </c>
      <c r="M497" s="21" t="n">
        <v>141.25</v>
      </c>
      <c r="N497" s="21" t="n">
        <v>98.5</v>
      </c>
      <c r="O497" s="21" t="n">
        <v>42.22222222222222</v>
      </c>
      <c r="P497" s="21" t="n">
        <v>30.06896551724138</v>
      </c>
      <c r="Q497" s="21" t="n">
        <v>23.4</v>
      </c>
      <c r="R497" s="21" t="n">
        <v>55.96666666666667</v>
      </c>
      <c r="S497" s="21" t="n">
        <v>157.8148148148148</v>
      </c>
      <c r="T497" s="21" t="n">
        <v>193.8642857142857</v>
      </c>
      <c r="U497" s="21" t="n">
        <v>131.3333333333333</v>
      </c>
      <c r="V497" s="22" t="n">
        <v>1262.290977923736</v>
      </c>
      <c r="W497" s="23" t="n">
        <v>345</v>
      </c>
      <c r="X497" s="24" t="n">
        <v>0.9583333333333334</v>
      </c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</row>
    <row r="498" ht="16.5" customFormat="1" customHeight="1" s="25">
      <c r="A498" s="16" t="n">
        <v>52010190</v>
      </c>
      <c r="B498" s="17" t="inlineStr">
        <is>
          <t>PM</t>
        </is>
      </c>
      <c r="C498" s="17" t="inlineStr">
        <is>
          <t>Las Estrellas</t>
        </is>
      </c>
      <c r="D498" s="17" t="inlineStr">
        <is>
          <t>Sotará (Paispamba)</t>
        </is>
      </c>
      <c r="E498" s="17" t="inlineStr">
        <is>
          <t>Cauca</t>
        </is>
      </c>
      <c r="F498" s="17" t="n">
        <v>7</v>
      </c>
      <c r="G498" s="17" t="n">
        <v>2430</v>
      </c>
      <c r="H498" s="18" t="n">
        <v>-76.61</v>
      </c>
      <c r="I498" s="19" t="n">
        <v>2.17</v>
      </c>
      <c r="J498" s="20" t="n">
        <v>147.3791666666666</v>
      </c>
      <c r="K498" s="21" t="n">
        <v>118.8286395197113</v>
      </c>
      <c r="L498" s="21" t="n">
        <v>144.4499604515732</v>
      </c>
      <c r="M498" s="21" t="n">
        <v>147.4375</v>
      </c>
      <c r="N498" s="21" t="n">
        <v>103.0906550700466</v>
      </c>
      <c r="O498" s="21" t="n">
        <v>39.06666666666667</v>
      </c>
      <c r="P498" s="21" t="n">
        <v>40.712</v>
      </c>
      <c r="Q498" s="21" t="n">
        <v>14.31666666666666</v>
      </c>
      <c r="R498" s="21" t="n">
        <v>43.30000000000001</v>
      </c>
      <c r="S498" s="21" t="n">
        <v>183.6083333333333</v>
      </c>
      <c r="T498" s="21" t="n">
        <v>263.904</v>
      </c>
      <c r="U498" s="21" t="n">
        <v>256.284</v>
      </c>
      <c r="V498" s="22" t="n">
        <v>1502.377588374665</v>
      </c>
      <c r="W498" s="23" t="n">
        <v>291</v>
      </c>
      <c r="X498" s="24" t="n">
        <v>0.8083333333333333</v>
      </c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</row>
    <row r="499" ht="16.5" customFormat="1" customHeight="1" s="25">
      <c r="A499" s="16" t="n">
        <v>52015010</v>
      </c>
      <c r="B499" s="17" t="inlineStr">
        <is>
          <t>CO</t>
        </is>
      </c>
      <c r="C499" s="17" t="inlineStr">
        <is>
          <t>Paispamba</t>
        </is>
      </c>
      <c r="D499" s="17" t="inlineStr">
        <is>
          <t>Sotará (Paispamba)</t>
        </is>
      </c>
      <c r="E499" s="17" t="inlineStr">
        <is>
          <t>Cauca</t>
        </is>
      </c>
      <c r="F499" s="17" t="n">
        <v>7</v>
      </c>
      <c r="G499" s="17" t="n">
        <v>2450</v>
      </c>
      <c r="H499" s="18" t="n">
        <v>-76.61194444</v>
      </c>
      <c r="I499" s="19" t="n">
        <v>2.24972222</v>
      </c>
      <c r="J499" s="20" t="n">
        <v>206.264</v>
      </c>
      <c r="K499" s="21" t="n">
        <v>183.972</v>
      </c>
      <c r="L499" s="21" t="n">
        <v>179.9461538461539</v>
      </c>
      <c r="M499" s="21" t="n">
        <v>204.3961538461539</v>
      </c>
      <c r="N499" s="21" t="n">
        <v>127.1958333333333</v>
      </c>
      <c r="O499" s="21" t="n">
        <v>55.31923076923077</v>
      </c>
      <c r="P499" s="21" t="n">
        <v>34.67692307692307</v>
      </c>
      <c r="Q499" s="21" t="n">
        <v>23.57407407407407</v>
      </c>
      <c r="R499" s="21" t="n">
        <v>53.36666666666667</v>
      </c>
      <c r="S499" s="21" t="n">
        <v>248.9461538461539</v>
      </c>
      <c r="T499" s="21" t="n">
        <v>323.588</v>
      </c>
      <c r="U499" s="21" t="n">
        <v>261.5041666666667</v>
      </c>
      <c r="V499" s="22" t="n">
        <v>1902.749356125356</v>
      </c>
      <c r="W499" s="23" t="n">
        <v>307</v>
      </c>
      <c r="X499" s="24" t="n">
        <v>0.8527777777777777</v>
      </c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</row>
    <row r="500" ht="16.5" customFormat="1" customHeight="1" s="25">
      <c r="A500" s="16" t="n">
        <v>52010150</v>
      </c>
      <c r="B500" s="17" t="inlineStr">
        <is>
          <t>PM</t>
        </is>
      </c>
      <c r="C500" s="17" t="inlineStr">
        <is>
          <t>Salinas</t>
        </is>
      </c>
      <c r="D500" s="17" t="inlineStr">
        <is>
          <t>Sotará (Paispamba)</t>
        </is>
      </c>
      <c r="E500" s="17" t="inlineStr">
        <is>
          <t>Cauca</t>
        </is>
      </c>
      <c r="F500" s="17" t="n">
        <v>7</v>
      </c>
      <c r="G500" s="17" t="n">
        <v>2450</v>
      </c>
      <c r="H500" s="18" t="n">
        <v>-76.58897222</v>
      </c>
      <c r="I500" s="19" t="n">
        <v>2.29275</v>
      </c>
      <c r="J500" s="20" t="n">
        <v>196.91875</v>
      </c>
      <c r="K500" s="21" t="n">
        <v>129.1</v>
      </c>
      <c r="L500" s="21" t="n">
        <v>181.9842105263158</v>
      </c>
      <c r="M500" s="21" t="n">
        <v>170.5705882352941</v>
      </c>
      <c r="N500" s="21" t="n">
        <v>116.39375</v>
      </c>
      <c r="O500" s="21" t="n">
        <v>58.77222222222223</v>
      </c>
      <c r="P500" s="21" t="n">
        <v>33.41111111111111</v>
      </c>
      <c r="Q500" s="21" t="n">
        <v>17.26470588235294</v>
      </c>
      <c r="R500" s="21" t="n">
        <v>64.61111111111111</v>
      </c>
      <c r="S500" s="21" t="n">
        <v>193.8882352941176</v>
      </c>
      <c r="T500" s="21" t="n">
        <v>274.9631578947369</v>
      </c>
      <c r="U500" s="21" t="n">
        <v>231.3388888888889</v>
      </c>
      <c r="V500" s="22" t="n">
        <v>1669.216731166151</v>
      </c>
      <c r="W500" s="23" t="n">
        <v>211</v>
      </c>
      <c r="X500" s="24" t="n">
        <v>0.8791666666666667</v>
      </c>
      <c r="Y500" s="5" t="inlineStr">
        <is>
          <t>M20</t>
        </is>
      </c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</row>
    <row r="501" ht="16.5" customFormat="1" customHeight="1" s="25">
      <c r="A501" s="16" t="n">
        <v>26050060</v>
      </c>
      <c r="B501" s="17" t="inlineStr">
        <is>
          <t>PM</t>
        </is>
      </c>
      <c r="C501" s="17" t="inlineStr">
        <is>
          <t>Suárez</t>
        </is>
      </c>
      <c r="D501" s="17" t="inlineStr">
        <is>
          <t xml:space="preserve">Suárez </t>
        </is>
      </c>
      <c r="E501" s="17" t="inlineStr">
        <is>
          <t>Cauca</t>
        </is>
      </c>
      <c r="F501" s="17" t="n">
        <v>9</v>
      </c>
      <c r="G501" s="17" t="n">
        <v>1095</v>
      </c>
      <c r="H501" s="18" t="n">
        <v>-76.69611111</v>
      </c>
      <c r="I501" s="19" t="n">
        <v>2.95455556</v>
      </c>
      <c r="J501" s="20" t="n">
        <v>170</v>
      </c>
      <c r="K501" s="21" t="n">
        <v>178.1333333333333</v>
      </c>
      <c r="L501" s="21" t="n">
        <v>234.7</v>
      </c>
      <c r="M501" s="21" t="n">
        <v>265.0666666666667</v>
      </c>
      <c r="N501" s="21" t="n">
        <v>249.0344827586207</v>
      </c>
      <c r="O501" s="21" t="n">
        <v>170.8</v>
      </c>
      <c r="P501" s="21" t="n">
        <v>94.20689655172414</v>
      </c>
      <c r="Q501" s="21" t="n">
        <v>97.67857142857143</v>
      </c>
      <c r="R501" s="21" t="n">
        <v>142.7366666666667</v>
      </c>
      <c r="S501" s="21" t="n">
        <v>263.3571428571428</v>
      </c>
      <c r="T501" s="21" t="n">
        <v>311.7931034482759</v>
      </c>
      <c r="U501" s="21" t="n">
        <v>234.69</v>
      </c>
      <c r="V501" s="22" t="n">
        <v>2412.196863711002</v>
      </c>
      <c r="W501" s="23" t="n">
        <v>353</v>
      </c>
      <c r="X501" s="24" t="n">
        <v>0.9805555555555555</v>
      </c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</row>
    <row r="502" ht="16.5" customFormat="1" customHeight="1" s="25">
      <c r="A502" s="16" t="n">
        <v>52010110</v>
      </c>
      <c r="B502" s="17" t="inlineStr">
        <is>
          <t>PM</t>
        </is>
      </c>
      <c r="C502" s="17" t="inlineStr">
        <is>
          <t>Saladito</t>
        </is>
      </c>
      <c r="D502" s="17" t="inlineStr">
        <is>
          <t>Timbío</t>
        </is>
      </c>
      <c r="E502" s="17" t="inlineStr">
        <is>
          <t>Cauca</t>
        </is>
      </c>
      <c r="F502" s="17" t="n">
        <v>7</v>
      </c>
      <c r="G502" s="17" t="n">
        <v>1820</v>
      </c>
      <c r="H502" s="18" t="n">
        <v>-76.62011111</v>
      </c>
      <c r="I502" s="19" t="n">
        <v>2.33458333</v>
      </c>
      <c r="J502" s="20" t="n">
        <v>193.4071428571429</v>
      </c>
      <c r="K502" s="21" t="n">
        <v>153.2285714285714</v>
      </c>
      <c r="L502" s="21" t="n">
        <v>181.3</v>
      </c>
      <c r="M502" s="21" t="n">
        <v>184.0107142857143</v>
      </c>
      <c r="N502" s="21" t="n"/>
      <c r="O502" s="21" t="n">
        <v>53.51600000000001</v>
      </c>
      <c r="P502" s="21" t="n">
        <v>37.16785714285715</v>
      </c>
      <c r="Q502" s="21" t="n">
        <v>38.44827586206897</v>
      </c>
      <c r="R502" s="21" t="n">
        <v>56.62</v>
      </c>
      <c r="S502" s="21" t="n">
        <v>207.4518518518519</v>
      </c>
      <c r="T502" s="21" t="n">
        <v>298.9566666666667</v>
      </c>
      <c r="U502" s="21" t="n">
        <v>262.3714285714286</v>
      </c>
      <c r="V502" s="22" t="n">
        <v>1799.810508666302</v>
      </c>
      <c r="W502" s="23" t="n">
        <v>331</v>
      </c>
      <c r="X502" s="24" t="n">
        <v>0.9194444444444444</v>
      </c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</row>
    <row r="503" ht="16.5" customFormat="1" customHeight="1" s="25">
      <c r="A503" s="16" t="n">
        <v>53060010</v>
      </c>
      <c r="B503" s="17" t="inlineStr">
        <is>
          <t>PM</t>
        </is>
      </c>
      <c r="C503" s="17" t="inlineStr">
        <is>
          <t>Bocas de Patía</t>
        </is>
      </c>
      <c r="D503" s="17" t="inlineStr">
        <is>
          <t>Timbiquí</t>
        </is>
      </c>
      <c r="E503" s="17" t="inlineStr">
        <is>
          <t>Cauca</t>
        </is>
      </c>
      <c r="F503" s="17" t="n">
        <v>7</v>
      </c>
      <c r="G503" s="17" t="n">
        <v>40</v>
      </c>
      <c r="H503" s="18" t="n">
        <v>-77.46616666999999</v>
      </c>
      <c r="I503" s="19" t="n">
        <v>2.78875</v>
      </c>
      <c r="J503" s="20" t="n">
        <v>647.4583333333334</v>
      </c>
      <c r="K503" s="21" t="n">
        <v>466.32</v>
      </c>
      <c r="L503" s="21" t="n">
        <v>479.9033333333334</v>
      </c>
      <c r="M503" s="21" t="n">
        <v>725.625</v>
      </c>
      <c r="N503" s="21" t="n">
        <v>837.6119693915049</v>
      </c>
      <c r="O503" s="21" t="n">
        <v>727.3440949249432</v>
      </c>
      <c r="P503" s="21" t="n">
        <v>547.6666666666666</v>
      </c>
      <c r="Q503" s="21" t="n">
        <v>649.6425</v>
      </c>
      <c r="R503" s="21" t="n">
        <v>687.8493320186932</v>
      </c>
      <c r="S503" s="21" t="n">
        <v>790.9583333333334</v>
      </c>
      <c r="T503" s="21" t="n">
        <v>734.8603967676376</v>
      </c>
      <c r="U503" s="21" t="n">
        <v>646.9586656604166</v>
      </c>
      <c r="V503" s="22" t="n">
        <v>7942.198625429863</v>
      </c>
      <c r="W503" s="23" t="n">
        <v>290</v>
      </c>
      <c r="X503" s="24" t="n">
        <v>0.8055555555555556</v>
      </c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</row>
    <row r="504" ht="16.5" customFormat="1" customHeight="1" s="25">
      <c r="A504" s="16" t="n">
        <v>53060020</v>
      </c>
      <c r="B504" s="17" t="inlineStr">
        <is>
          <t>PM</t>
        </is>
      </c>
      <c r="C504" s="17" t="inlineStr">
        <is>
          <t>Saija</t>
        </is>
      </c>
      <c r="D504" s="17" t="inlineStr">
        <is>
          <t>Timbiquí</t>
        </is>
      </c>
      <c r="E504" s="17" t="inlineStr">
        <is>
          <t>Cauca</t>
        </is>
      </c>
      <c r="F504" s="17" t="n">
        <v>7</v>
      </c>
      <c r="G504" s="17" t="n">
        <v>30</v>
      </c>
      <c r="H504" s="18" t="n">
        <v>-77.62166667</v>
      </c>
      <c r="I504" s="19" t="n">
        <v>2.87180556</v>
      </c>
      <c r="J504" s="20" t="n">
        <v>465</v>
      </c>
      <c r="K504" s="21" t="n">
        <v>319.2</v>
      </c>
      <c r="L504" s="21" t="n">
        <v>395.3888888888889</v>
      </c>
      <c r="M504" s="21" t="n">
        <v>470.9111111111111</v>
      </c>
      <c r="N504" s="21" t="n">
        <v>837.10625</v>
      </c>
      <c r="O504" s="21" t="n">
        <v>557.7235294117646</v>
      </c>
      <c r="P504" s="21" t="n">
        <v>571.7368421052631</v>
      </c>
      <c r="Q504" s="21" t="n">
        <v>536.7764705882354</v>
      </c>
      <c r="R504" s="21" t="n">
        <v>628.3666666666667</v>
      </c>
      <c r="S504" s="21" t="n">
        <v>773</v>
      </c>
      <c r="T504" s="21" t="n">
        <v>567.4444444444445</v>
      </c>
      <c r="U504" s="21" t="n">
        <v>501.7894736842105</v>
      </c>
      <c r="V504" s="22" t="n">
        <v>6624.443676900585</v>
      </c>
      <c r="W504" s="23" t="n">
        <v>215</v>
      </c>
      <c r="X504" s="24" t="n">
        <v>0.8958333333333334</v>
      </c>
      <c r="Y504" s="5" t="inlineStr">
        <is>
          <t>M20</t>
        </is>
      </c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</row>
    <row r="505" ht="16.5" customFormat="1" customHeight="1" s="25">
      <c r="A505" s="16" t="n">
        <v>53050020</v>
      </c>
      <c r="B505" s="17" t="inlineStr">
        <is>
          <t>PM</t>
        </is>
      </c>
      <c r="C505" s="17" t="inlineStr">
        <is>
          <t>Timbiquí</t>
        </is>
      </c>
      <c r="D505" s="17" t="inlineStr">
        <is>
          <t>Timbiquí</t>
        </is>
      </c>
      <c r="E505" s="17" t="inlineStr">
        <is>
          <t>Cauca</t>
        </is>
      </c>
      <c r="F505" s="17" t="n">
        <v>7</v>
      </c>
      <c r="G505" s="17" t="n">
        <v>30</v>
      </c>
      <c r="H505" s="18" t="n">
        <v>-77.66361111000001</v>
      </c>
      <c r="I505" s="19" t="n">
        <v>2.77361111</v>
      </c>
      <c r="J505" s="20" t="n">
        <v>502.168</v>
      </c>
      <c r="K505" s="21" t="n">
        <v>413.2222222222222</v>
      </c>
      <c r="L505" s="21" t="n">
        <v>437.4814814814815</v>
      </c>
      <c r="M505" s="21" t="n">
        <v>652.7583333333333</v>
      </c>
      <c r="N505" s="21" t="n">
        <v>828.2214285714286</v>
      </c>
      <c r="O505" s="21" t="n">
        <v>688</v>
      </c>
      <c r="P505" s="21" t="n">
        <v>541.6538461538462</v>
      </c>
      <c r="Q505" s="21" t="n">
        <v>545.25</v>
      </c>
      <c r="R505" s="21" t="n">
        <v>647.7083333333334</v>
      </c>
      <c r="S505" s="21" t="n">
        <v>764.4074074074074</v>
      </c>
      <c r="T505" s="21" t="n">
        <v>643.1724137931035</v>
      </c>
      <c r="U505" s="21" t="n">
        <v>550.3333333333334</v>
      </c>
      <c r="V505" s="22" t="n">
        <v>7214.376799629489</v>
      </c>
      <c r="W505" s="23" t="n">
        <v>315</v>
      </c>
      <c r="X505" s="24" t="n">
        <v>0.875</v>
      </c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</row>
    <row r="506" ht="16.5" customFormat="1" customHeight="1" s="25">
      <c r="A506" s="16" t="n">
        <v>26040190</v>
      </c>
      <c r="B506" s="17" t="inlineStr">
        <is>
          <t>PM</t>
        </is>
      </c>
      <c r="C506" s="17" t="inlineStr">
        <is>
          <t>Tesorito</t>
        </is>
      </c>
      <c r="D506" s="17" t="inlineStr">
        <is>
          <t>Toribío</t>
        </is>
      </c>
      <c r="E506" s="17" t="inlineStr">
        <is>
          <t>Cauca</t>
        </is>
      </c>
      <c r="F506" s="17" t="n">
        <v>9</v>
      </c>
      <c r="G506" s="17" t="n">
        <v>2339</v>
      </c>
      <c r="H506" s="18" t="n">
        <v>-76.15000000000001</v>
      </c>
      <c r="I506" s="19" t="n">
        <v>3.03333333</v>
      </c>
      <c r="J506" s="20" t="n">
        <v>107.75</v>
      </c>
      <c r="K506" s="21" t="n">
        <v>85.15000000000001</v>
      </c>
      <c r="L506" s="21" t="n">
        <v>130.95</v>
      </c>
      <c r="M506" s="21" t="n">
        <v>144.3684210526316</v>
      </c>
      <c r="N506" s="21" t="n">
        <v>132.1764705882353</v>
      </c>
      <c r="O506" s="21" t="n">
        <v>75.09999999999999</v>
      </c>
      <c r="P506" s="21" t="n">
        <v>48.6</v>
      </c>
      <c r="Q506" s="21" t="n">
        <v>21.15</v>
      </c>
      <c r="R506" s="21" t="n">
        <v>49.78947368421053</v>
      </c>
      <c r="S506" s="21" t="n">
        <v>146.7894736842105</v>
      </c>
      <c r="T506" s="21" t="n">
        <v>169.3157894736842</v>
      </c>
      <c r="U506" s="21" t="n">
        <v>131.1105263157895</v>
      </c>
      <c r="V506" s="22" t="n">
        <v>1242.250154798762</v>
      </c>
      <c r="W506" s="23" t="n">
        <v>232</v>
      </c>
      <c r="X506" s="24" t="n">
        <v>0.9666666666666667</v>
      </c>
      <c r="Y506" s="5" t="inlineStr">
        <is>
          <t>M20</t>
        </is>
      </c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</row>
    <row r="507" ht="16.5" customFormat="1" customHeight="1" s="25">
      <c r="A507" s="16" t="n">
        <v>26040220</v>
      </c>
      <c r="B507" s="17" t="inlineStr">
        <is>
          <t>PM</t>
        </is>
      </c>
      <c r="C507" s="17" t="inlineStr">
        <is>
          <t>Tominio</t>
        </is>
      </c>
      <c r="D507" s="17" t="inlineStr">
        <is>
          <t>Toribío</t>
        </is>
      </c>
      <c r="E507" s="17" t="inlineStr">
        <is>
          <t>Cauca</t>
        </is>
      </c>
      <c r="F507" s="17" t="n">
        <v>9</v>
      </c>
      <c r="G507" s="17" t="n">
        <v>1838</v>
      </c>
      <c r="H507" s="18" t="n">
        <v>-76.21666667</v>
      </c>
      <c r="I507" s="19" t="n">
        <v>3.05</v>
      </c>
      <c r="J507" s="20" t="n">
        <v>170.9</v>
      </c>
      <c r="K507" s="21" t="n">
        <v>147.4</v>
      </c>
      <c r="L507" s="21" t="n">
        <v>199.85</v>
      </c>
      <c r="M507" s="21" t="n">
        <v>180.6</v>
      </c>
      <c r="N507" s="21" t="n">
        <v>146.5</v>
      </c>
      <c r="O507" s="21" t="n">
        <v>81.95</v>
      </c>
      <c r="P507" s="21" t="n">
        <v>61.25</v>
      </c>
      <c r="Q507" s="21" t="n">
        <v>35.35</v>
      </c>
      <c r="R507" s="21" t="n">
        <v>80.8</v>
      </c>
      <c r="S507" s="21" t="n">
        <v>239.45</v>
      </c>
      <c r="T507" s="21" t="n">
        <v>253.45</v>
      </c>
      <c r="U507" s="21" t="n">
        <v>207</v>
      </c>
      <c r="V507" s="22" t="n">
        <v>1804.5</v>
      </c>
      <c r="W507" s="23" t="n">
        <v>240</v>
      </c>
      <c r="X507" s="24" t="n">
        <v>1</v>
      </c>
      <c r="Y507" s="5" t="inlineStr">
        <is>
          <t>M20</t>
        </is>
      </c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</row>
    <row r="508" ht="16.5" customFormat="1" customHeight="1" s="25">
      <c r="A508" s="16" t="n">
        <v>26040200</v>
      </c>
      <c r="B508" s="17" t="inlineStr">
        <is>
          <t>PM</t>
        </is>
      </c>
      <c r="C508" s="17" t="inlineStr">
        <is>
          <t>Toribio</t>
        </is>
      </c>
      <c r="D508" s="17" t="inlineStr">
        <is>
          <t>Toribío</t>
        </is>
      </c>
      <c r="E508" s="17" t="inlineStr">
        <is>
          <t>Cauca</t>
        </is>
      </c>
      <c r="F508" s="17" t="n">
        <v>9</v>
      </c>
      <c r="G508" s="17" t="n">
        <v>1713</v>
      </c>
      <c r="H508" s="18" t="n">
        <v>-76.23333332999999</v>
      </c>
      <c r="I508" s="19" t="n">
        <v>2.96666667</v>
      </c>
      <c r="J508" s="20" t="n">
        <v>146.5</v>
      </c>
      <c r="K508" s="21" t="n">
        <v>117.4</v>
      </c>
      <c r="L508" s="21" t="n">
        <v>158.3888888888889</v>
      </c>
      <c r="M508" s="21" t="n">
        <v>150.7894736842105</v>
      </c>
      <c r="N508" s="21" t="n">
        <v>121</v>
      </c>
      <c r="O508" s="21" t="n">
        <v>61.4</v>
      </c>
      <c r="P508" s="21" t="n">
        <v>48.35</v>
      </c>
      <c r="Q508" s="21" t="n">
        <v>32.65</v>
      </c>
      <c r="R508" s="21" t="n">
        <v>61.15</v>
      </c>
      <c r="S508" s="21" t="n">
        <v>194.2105263157895</v>
      </c>
      <c r="T508" s="21" t="n">
        <v>192.7894736842105</v>
      </c>
      <c r="U508" s="21" t="n">
        <v>162.26</v>
      </c>
      <c r="V508" s="22" t="n">
        <v>1446.888362573099</v>
      </c>
      <c r="W508" s="23" t="n">
        <v>235</v>
      </c>
      <c r="X508" s="24" t="n">
        <v>0.9791666666666666</v>
      </c>
      <c r="Y508" s="5" t="inlineStr">
        <is>
          <t>M20</t>
        </is>
      </c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</row>
    <row r="509" ht="16.5" customFormat="1" customHeight="1" s="25">
      <c r="A509" s="16" t="n">
        <v>26040260</v>
      </c>
      <c r="B509" s="17" t="inlineStr">
        <is>
          <t>CP</t>
        </is>
      </c>
      <c r="C509" s="17" t="inlineStr">
        <is>
          <t>Toribío Alertas</t>
        </is>
      </c>
      <c r="D509" s="17" t="inlineStr">
        <is>
          <t>Toribío</t>
        </is>
      </c>
      <c r="E509" s="17" t="inlineStr">
        <is>
          <t>Cauca</t>
        </is>
      </c>
      <c r="F509" s="17" t="n">
        <v>9</v>
      </c>
      <c r="G509" s="17" t="n">
        <v>1774</v>
      </c>
      <c r="H509" s="18" t="n">
        <v>-76.26222222000001</v>
      </c>
      <c r="I509" s="19" t="n">
        <v>2.95236111</v>
      </c>
      <c r="J509" s="20" t="n">
        <v>140.8928571428571</v>
      </c>
      <c r="K509" s="21" t="n">
        <v>121.7857142857143</v>
      </c>
      <c r="L509" s="21" t="n">
        <v>147.92</v>
      </c>
      <c r="M509" s="21" t="n">
        <v>171.875</v>
      </c>
      <c r="N509" s="21" t="n">
        <v>114.76</v>
      </c>
      <c r="O509" s="21" t="n">
        <v>57.7037037037037</v>
      </c>
      <c r="P509" s="21" t="n">
        <v>42.11111111111111</v>
      </c>
      <c r="Q509" s="21" t="n">
        <v>29.07407407407407</v>
      </c>
      <c r="R509" s="21" t="n">
        <v>50.22222222222222</v>
      </c>
      <c r="S509" s="21" t="n">
        <v>185.36</v>
      </c>
      <c r="T509" s="21" t="n">
        <v>208.2307692307692</v>
      </c>
      <c r="U509" s="21" t="n">
        <v>157.5714285714286</v>
      </c>
      <c r="V509" s="22" t="n">
        <v>1427.50688034188</v>
      </c>
      <c r="W509" s="23" t="n">
        <v>317</v>
      </c>
      <c r="X509" s="24" t="n">
        <v>0.8805555555555555</v>
      </c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</row>
    <row r="510" ht="16.5" customFormat="1" customHeight="1" s="25">
      <c r="A510" s="16" t="n">
        <v>26025070</v>
      </c>
      <c r="B510" s="17" t="inlineStr">
        <is>
          <t>CO</t>
        </is>
      </c>
      <c r="C510" s="17" t="inlineStr">
        <is>
          <t>Gabriel López</t>
        </is>
      </c>
      <c r="D510" s="17" t="inlineStr">
        <is>
          <t>Totoró</t>
        </is>
      </c>
      <c r="E510" s="17" t="inlineStr">
        <is>
          <t>Cauca</t>
        </is>
      </c>
      <c r="F510" s="17" t="n">
        <v>9</v>
      </c>
      <c r="G510" s="17" t="n">
        <v>3071</v>
      </c>
      <c r="H510" s="18" t="n">
        <v>-76.28905556000001</v>
      </c>
      <c r="I510" s="19" t="n">
        <v>2.50975</v>
      </c>
      <c r="J510" s="20" t="n">
        <v>65.61428571428571</v>
      </c>
      <c r="K510" s="21" t="n">
        <v>68.94999999999999</v>
      </c>
      <c r="L510" s="21" t="n">
        <v>82.41785714285717</v>
      </c>
      <c r="M510" s="21" t="n">
        <v>94.62142857142855</v>
      </c>
      <c r="N510" s="21" t="n">
        <v>104.2538461538461</v>
      </c>
      <c r="O510" s="21" t="n">
        <v>99.16296296296296</v>
      </c>
      <c r="P510" s="21" t="n">
        <v>112.8346153846153</v>
      </c>
      <c r="Q510" s="21" t="n">
        <v>70.68888888888888</v>
      </c>
      <c r="R510" s="21" t="n">
        <v>59.74583333333334</v>
      </c>
      <c r="S510" s="21" t="n">
        <v>93.26071428571429</v>
      </c>
      <c r="T510" s="21" t="n">
        <v>109.1769230769231</v>
      </c>
      <c r="U510" s="21" t="n">
        <v>70.98846153846154</v>
      </c>
      <c r="V510" s="22" t="n">
        <v>1031.715817053317</v>
      </c>
      <c r="W510" s="23" t="n">
        <v>318</v>
      </c>
      <c r="X510" s="24" t="n">
        <v>0.8833333333333333</v>
      </c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</row>
    <row r="511" ht="16.5" customFormat="1" customHeight="1" s="25">
      <c r="A511" s="16" t="n">
        <v>26020460</v>
      </c>
      <c r="B511" s="17" t="inlineStr">
        <is>
          <t>PM</t>
        </is>
      </c>
      <c r="C511" s="17" t="inlineStr">
        <is>
          <t>Polindara</t>
        </is>
      </c>
      <c r="D511" s="17" t="inlineStr">
        <is>
          <t>Totoró</t>
        </is>
      </c>
      <c r="E511" s="17" t="inlineStr">
        <is>
          <t>Cauca</t>
        </is>
      </c>
      <c r="F511" s="17" t="n">
        <v>9</v>
      </c>
      <c r="G511" s="17" t="n">
        <v>2507</v>
      </c>
      <c r="H511" s="18" t="n">
        <v>-76.40466667</v>
      </c>
      <c r="I511" s="19" t="n">
        <v>2.48758333</v>
      </c>
      <c r="J511" s="20" t="n">
        <v>160.74</v>
      </c>
      <c r="K511" s="21" t="n">
        <v>129.3833333333333</v>
      </c>
      <c r="L511" s="21" t="n">
        <v>150.59</v>
      </c>
      <c r="M511" s="21" t="n">
        <v>159.2733333333333</v>
      </c>
      <c r="N511" s="21" t="n">
        <v>100.47</v>
      </c>
      <c r="O511" s="21" t="n">
        <v>42.42758620689656</v>
      </c>
      <c r="P511" s="21" t="n">
        <v>27.93333333333333</v>
      </c>
      <c r="Q511" s="21" t="n">
        <v>13.24137931034483</v>
      </c>
      <c r="R511" s="21" t="n">
        <v>40.56666666666667</v>
      </c>
      <c r="S511" s="21" t="n">
        <v>178.2666666666667</v>
      </c>
      <c r="T511" s="21" t="n">
        <v>260.3620689655173</v>
      </c>
      <c r="U511" s="21" t="n">
        <v>188.4758620689655</v>
      </c>
      <c r="V511" s="22" t="n">
        <v>1451.730229885058</v>
      </c>
      <c r="W511" s="23" t="n">
        <v>356</v>
      </c>
      <c r="X511" s="24" t="n">
        <v>0.9888888888888889</v>
      </c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</row>
    <row r="512" ht="16.5" customFormat="1" customHeight="1" s="25">
      <c r="A512" s="16" t="n">
        <v>26020130</v>
      </c>
      <c r="B512" s="17" t="inlineStr">
        <is>
          <t>PM</t>
        </is>
      </c>
      <c r="C512" s="17" t="inlineStr">
        <is>
          <t>Totoró</t>
        </is>
      </c>
      <c r="D512" s="17" t="inlineStr">
        <is>
          <t>Totoró</t>
        </is>
      </c>
      <c r="E512" s="17" t="inlineStr">
        <is>
          <t>Cauca</t>
        </is>
      </c>
      <c r="F512" s="17" t="n">
        <v>9</v>
      </c>
      <c r="G512" s="17" t="n">
        <v>2427</v>
      </c>
      <c r="H512" s="18" t="n">
        <v>-76.41880556000001</v>
      </c>
      <c r="I512" s="19" t="n">
        <v>2.54183333</v>
      </c>
      <c r="J512" s="20" t="n">
        <v>179.15</v>
      </c>
      <c r="K512" s="21" t="n">
        <v>172.7</v>
      </c>
      <c r="L512" s="21" t="n">
        <v>194</v>
      </c>
      <c r="M512" s="21" t="n">
        <v>184.5666666666667</v>
      </c>
      <c r="N512" s="21" t="n">
        <v>121.448275862069</v>
      </c>
      <c r="O512" s="21" t="n">
        <v>50.9</v>
      </c>
      <c r="P512" s="21" t="n">
        <v>27.13333333333333</v>
      </c>
      <c r="Q512" s="21" t="n">
        <v>23.4</v>
      </c>
      <c r="R512" s="21" t="n">
        <v>52.41333333333333</v>
      </c>
      <c r="S512" s="21" t="n">
        <v>202.3793103448276</v>
      </c>
      <c r="T512" s="21" t="n">
        <v>260</v>
      </c>
      <c r="U512" s="21" t="n">
        <v>242.6366666666667</v>
      </c>
      <c r="V512" s="22" t="n">
        <v>1710.727586206897</v>
      </c>
      <c r="W512" s="23" t="n">
        <v>357</v>
      </c>
      <c r="X512" s="24" t="n">
        <v>0.9916666666666667</v>
      </c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</row>
    <row r="513" ht="16.5" customFormat="1" customHeight="1" s="25">
      <c r="A513" s="16" t="n">
        <v>26060030</v>
      </c>
      <c r="B513" s="17" t="inlineStr">
        <is>
          <t>PM</t>
        </is>
      </c>
      <c r="C513" s="17" t="inlineStr">
        <is>
          <t>Villa Rica</t>
        </is>
      </c>
      <c r="D513" s="17" t="inlineStr">
        <is>
          <t>Villa Rica</t>
        </is>
      </c>
      <c r="E513" s="17" t="inlineStr">
        <is>
          <t>Cauca</t>
        </is>
      </c>
      <c r="F513" s="17" t="n">
        <v>9</v>
      </c>
      <c r="G513" s="17" t="n">
        <v>988</v>
      </c>
      <c r="H513" s="18" t="n">
        <v>-76.46299999999999</v>
      </c>
      <c r="I513" s="19" t="n">
        <v>3.17894444</v>
      </c>
      <c r="J513" s="20" t="n">
        <v>135.6413793103448</v>
      </c>
      <c r="K513" s="21" t="n">
        <v>155.2758620689655</v>
      </c>
      <c r="L513" s="21" t="n">
        <v>226.1666666666667</v>
      </c>
      <c r="M513" s="21" t="n">
        <v>263.9666666666666</v>
      </c>
      <c r="N513" s="21" t="n">
        <v>211.448275862069</v>
      </c>
      <c r="O513" s="21" t="n">
        <v>118.3857142857143</v>
      </c>
      <c r="P513" s="21" t="n">
        <v>72.62068965517241</v>
      </c>
      <c r="Q513" s="21" t="n">
        <v>52.29310344827586</v>
      </c>
      <c r="R513" s="21" t="n">
        <v>117.2666666666667</v>
      </c>
      <c r="S513" s="21" t="n">
        <v>203.8333333333333</v>
      </c>
      <c r="T513" s="21" t="n">
        <v>245.5</v>
      </c>
      <c r="U513" s="21" t="n">
        <v>163.8333333333333</v>
      </c>
      <c r="V513" s="22" t="n">
        <v>1966.231691297208</v>
      </c>
      <c r="W513" s="23" t="n">
        <v>353</v>
      </c>
      <c r="X513" s="24" t="n">
        <v>0.9805555555555555</v>
      </c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</row>
    <row r="514" ht="16.5" customFormat="1" customHeight="1" s="25">
      <c r="A514" s="16" t="n">
        <v>23215030</v>
      </c>
      <c r="B514" s="17" t="inlineStr">
        <is>
          <t>PM</t>
        </is>
      </c>
      <c r="C514" s="17" t="inlineStr">
        <is>
          <t>Aguas Claras</t>
        </is>
      </c>
      <c r="D514" s="17" t="inlineStr">
        <is>
          <t>Aguachica</t>
        </is>
      </c>
      <c r="E514" s="17" t="inlineStr">
        <is>
          <t>Cesar</t>
        </is>
      </c>
      <c r="F514" s="17" t="n">
        <v>8</v>
      </c>
      <c r="G514" s="17" t="n">
        <v>208</v>
      </c>
      <c r="H514" s="18" t="n">
        <v>-73.60277778</v>
      </c>
      <c r="I514" s="19" t="n">
        <v>8.22888889</v>
      </c>
      <c r="J514" s="20" t="n">
        <v>18.69642857142857</v>
      </c>
      <c r="K514" s="21" t="n">
        <v>32.67777777777778</v>
      </c>
      <c r="L514" s="21" t="n">
        <v>61.2</v>
      </c>
      <c r="M514" s="21" t="n">
        <v>124.8416666666667</v>
      </c>
      <c r="N514" s="21" t="n">
        <v>183.5407407407407</v>
      </c>
      <c r="O514" s="21" t="n">
        <v>143.6</v>
      </c>
      <c r="P514" s="21" t="n">
        <v>128.6307692307692</v>
      </c>
      <c r="Q514" s="21" t="n">
        <v>142.86</v>
      </c>
      <c r="R514" s="21" t="n">
        <v>187.4678571428572</v>
      </c>
      <c r="S514" s="21" t="n">
        <v>160.2035714285715</v>
      </c>
      <c r="T514" s="21" t="n">
        <v>115.0692307692308</v>
      </c>
      <c r="U514" s="21" t="n">
        <v>48.51428571428569</v>
      </c>
      <c r="V514" s="22" t="n">
        <v>1347.302328042328</v>
      </c>
      <c r="W514" s="23" t="n">
        <v>320</v>
      </c>
      <c r="X514" s="24" t="n">
        <v>0.8888888888888888</v>
      </c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</row>
    <row r="515" ht="16.5" customFormat="1" customHeight="1" s="25">
      <c r="A515" s="16" t="n">
        <v>23190710</v>
      </c>
      <c r="B515" s="17" t="inlineStr">
        <is>
          <t>PM</t>
        </is>
      </c>
      <c r="C515" s="17" t="inlineStr">
        <is>
          <t>Barranca Lebrija</t>
        </is>
      </c>
      <c r="D515" s="17" t="inlineStr">
        <is>
          <t>Aguachica</t>
        </is>
      </c>
      <c r="E515" s="17" t="inlineStr">
        <is>
          <t>Cesar</t>
        </is>
      </c>
      <c r="F515" s="17" t="n">
        <v>8</v>
      </c>
      <c r="G515" s="17" t="n">
        <v>50</v>
      </c>
      <c r="H515" s="18" t="n">
        <v>-73.72444444</v>
      </c>
      <c r="I515" s="19" t="n">
        <v>8.01183333</v>
      </c>
      <c r="J515" s="20" t="n">
        <v>9.199999999999999</v>
      </c>
      <c r="K515" s="21" t="n">
        <v>18.51724137931035</v>
      </c>
      <c r="L515" s="21" t="n">
        <v>57.7</v>
      </c>
      <c r="M515" s="21" t="n">
        <v>200.448275862069</v>
      </c>
      <c r="N515" s="21" t="n">
        <v>322.3266666666667</v>
      </c>
      <c r="O515" s="21" t="n">
        <v>229.0689655172414</v>
      </c>
      <c r="P515" s="21" t="n">
        <v>198.6666666666667</v>
      </c>
      <c r="Q515" s="21" t="n">
        <v>252.1</v>
      </c>
      <c r="R515" s="21" t="n">
        <v>264.5666666666667</v>
      </c>
      <c r="S515" s="21" t="n">
        <v>250.3448275862069</v>
      </c>
      <c r="T515" s="21" t="n">
        <v>150.8965517241379</v>
      </c>
      <c r="U515" s="21" t="n">
        <v>38.83333333333334</v>
      </c>
      <c r="V515" s="22" t="n">
        <v>1992.669195402299</v>
      </c>
      <c r="W515" s="23" t="n">
        <v>355</v>
      </c>
      <c r="X515" s="24" t="n">
        <v>0.9861111111111112</v>
      </c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</row>
    <row r="516" ht="16.5" customFormat="1" customHeight="1" s="25">
      <c r="A516" s="16" t="n">
        <v>23210130</v>
      </c>
      <c r="B516" s="17" t="inlineStr">
        <is>
          <t>PM</t>
        </is>
      </c>
      <c r="C516" s="17" t="inlineStr">
        <is>
          <t>Totumal</t>
        </is>
      </c>
      <c r="D516" s="17" t="inlineStr">
        <is>
          <t>Aguachica</t>
        </is>
      </c>
      <c r="E516" s="17" t="inlineStr">
        <is>
          <t>Cesar</t>
        </is>
      </c>
      <c r="F516" s="17" t="n">
        <v>8</v>
      </c>
      <c r="G516" s="17" t="n">
        <v>250</v>
      </c>
      <c r="H516" s="18" t="n">
        <v>-73.58</v>
      </c>
      <c r="I516" s="19" t="n">
        <v>8.24944444</v>
      </c>
      <c r="J516" s="20" t="n">
        <v>20.03333333333333</v>
      </c>
      <c r="K516" s="21" t="n">
        <v>42.2</v>
      </c>
      <c r="L516" s="21" t="n">
        <v>71.37931034482759</v>
      </c>
      <c r="M516" s="21" t="n">
        <v>147.1724137931035</v>
      </c>
      <c r="N516" s="21" t="n">
        <v>220.6</v>
      </c>
      <c r="O516" s="21" t="n">
        <v>158.3793103448276</v>
      </c>
      <c r="P516" s="21" t="n">
        <v>146.9310344827586</v>
      </c>
      <c r="Q516" s="21" t="n">
        <v>146.8214285714286</v>
      </c>
      <c r="R516" s="21" t="n">
        <v>158.8965517241379</v>
      </c>
      <c r="S516" s="21" t="n">
        <v>187.0285714285714</v>
      </c>
      <c r="T516" s="21" t="n">
        <v>125.4</v>
      </c>
      <c r="U516" s="21" t="n">
        <v>44.95</v>
      </c>
      <c r="V516" s="22" t="n">
        <v>1469.791954022989</v>
      </c>
      <c r="W516" s="23" t="n">
        <v>351</v>
      </c>
      <c r="X516" s="24" t="n">
        <v>0.975</v>
      </c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</row>
    <row r="517" ht="16.5" customFormat="1" customHeight="1" s="25">
      <c r="A517" s="16" t="n">
        <v>28020460</v>
      </c>
      <c r="B517" s="17" t="inlineStr">
        <is>
          <t>PM</t>
        </is>
      </c>
      <c r="C517" s="17" t="inlineStr">
        <is>
          <t>Codazzi Dc</t>
        </is>
      </c>
      <c r="D517" s="17" t="inlineStr">
        <is>
          <t>Agustín Codazzi</t>
        </is>
      </c>
      <c r="E517" s="17" t="inlineStr">
        <is>
          <t>Cesar</t>
        </is>
      </c>
      <c r="F517" s="17" t="n">
        <v>5</v>
      </c>
      <c r="G517" s="17" t="n">
        <v>90</v>
      </c>
      <c r="H517" s="18" t="n">
        <v>-73.24338889000001</v>
      </c>
      <c r="I517" s="19" t="n">
        <v>10.04463889</v>
      </c>
      <c r="J517" s="20" t="n">
        <v>27.72413793103448</v>
      </c>
      <c r="K517" s="21" t="n">
        <v>28.44827586206896</v>
      </c>
      <c r="L517" s="21" t="n">
        <v>83.7448275862069</v>
      </c>
      <c r="M517" s="21" t="n">
        <v>141.8666666666667</v>
      </c>
      <c r="N517" s="21" t="n">
        <v>213.6206896551724</v>
      </c>
      <c r="O517" s="21" t="n">
        <v>126.551724137931</v>
      </c>
      <c r="P517" s="21" t="n">
        <v>121.6266666666667</v>
      </c>
      <c r="Q517" s="21" t="n">
        <v>169.5666666666667</v>
      </c>
      <c r="R517" s="21" t="n">
        <v>166.3166666666667</v>
      </c>
      <c r="S517" s="21" t="n">
        <v>248.7333333333333</v>
      </c>
      <c r="T517" s="21" t="n">
        <v>170.3379310344828</v>
      </c>
      <c r="U517" s="21" t="n">
        <v>59.19333333333334</v>
      </c>
      <c r="V517" s="22" t="n">
        <v>1557.73091954023</v>
      </c>
      <c r="W517" s="23" t="n">
        <v>354</v>
      </c>
      <c r="X517" s="24" t="n">
        <v>0.9833333333333333</v>
      </c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</row>
    <row r="518" ht="16.5" customFormat="1" customHeight="1" s="25">
      <c r="A518" s="16" t="n">
        <v>28020600</v>
      </c>
      <c r="B518" s="17" t="inlineStr">
        <is>
          <t>PM</t>
        </is>
      </c>
      <c r="C518" s="17" t="inlineStr">
        <is>
          <t xml:space="preserve">El Retorno </t>
        </is>
      </c>
      <c r="D518" s="17" t="inlineStr">
        <is>
          <t>Agustín Codazzi</t>
        </is>
      </c>
      <c r="E518" s="17" t="inlineStr">
        <is>
          <t>Cesar</t>
        </is>
      </c>
      <c r="F518" s="17" t="n">
        <v>5</v>
      </c>
      <c r="G518" s="17" t="n">
        <v>150</v>
      </c>
      <c r="H518" s="18" t="n">
        <v>-73.35716667</v>
      </c>
      <c r="I518" s="19" t="n">
        <v>9.854722219999999</v>
      </c>
      <c r="J518" s="20" t="n">
        <v>15.89655172413793</v>
      </c>
      <c r="K518" s="21" t="n">
        <v>25.16551724137931</v>
      </c>
      <c r="L518" s="21" t="n">
        <v>73.04827586206896</v>
      </c>
      <c r="M518" s="21" t="n">
        <v>104.8034482758621</v>
      </c>
      <c r="N518" s="21" t="n">
        <v>184.951724137931</v>
      </c>
      <c r="O518" s="21" t="n">
        <v>116.2142857142857</v>
      </c>
      <c r="P518" s="21" t="n">
        <v>83.18965517241379</v>
      </c>
      <c r="Q518" s="21" t="n">
        <v>127.7827586206896</v>
      </c>
      <c r="R518" s="21" t="n">
        <v>159.0172413793103</v>
      </c>
      <c r="S518" s="21" t="n">
        <v>194.4740740740741</v>
      </c>
      <c r="T518" s="21" t="n">
        <v>162.6</v>
      </c>
      <c r="U518" s="21" t="n">
        <v>34.57037037037037</v>
      </c>
      <c r="V518" s="22" t="n">
        <v>1281.713902572523</v>
      </c>
      <c r="W518" s="23" t="n">
        <v>343</v>
      </c>
      <c r="X518" s="24" t="n">
        <v>0.9527777777777777</v>
      </c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</row>
    <row r="519" ht="16.5" customFormat="1" customHeight="1" s="25">
      <c r="A519" s="16" t="n">
        <v>28025090</v>
      </c>
      <c r="B519" s="17" t="inlineStr">
        <is>
          <t>CO</t>
        </is>
      </c>
      <c r="C519" s="17" t="inlineStr">
        <is>
          <t>Hacienda Centenario</t>
        </is>
      </c>
      <c r="D519" s="17" t="inlineStr">
        <is>
          <t>Agustín Codazzi</t>
        </is>
      </c>
      <c r="E519" s="17" t="inlineStr">
        <is>
          <t>Cesar</t>
        </is>
      </c>
      <c r="F519" s="17" t="n">
        <v>5</v>
      </c>
      <c r="G519" s="17" t="n">
        <v>100</v>
      </c>
      <c r="H519" s="18" t="n">
        <v>-73.26547222000001</v>
      </c>
      <c r="I519" s="19" t="n">
        <v>9.850250000000001</v>
      </c>
      <c r="J519" s="20" t="n">
        <v>19.47142857142857</v>
      </c>
      <c r="K519" s="21" t="n">
        <v>22.59285714285715</v>
      </c>
      <c r="L519" s="21" t="n">
        <v>71.05769230769229</v>
      </c>
      <c r="M519" s="21" t="n">
        <v>130.5375</v>
      </c>
      <c r="N519" s="21" t="n">
        <v>179.1384615384615</v>
      </c>
      <c r="O519" s="21" t="n">
        <v>127.4666666666666</v>
      </c>
      <c r="P519" s="21" t="n">
        <v>114.9807692307693</v>
      </c>
      <c r="Q519" s="21" t="n">
        <v>140.4884615384615</v>
      </c>
      <c r="R519" s="21" t="n">
        <v>183.8192307692307</v>
      </c>
      <c r="S519" s="21" t="n">
        <v>230.2083333333333</v>
      </c>
      <c r="T519" s="21" t="n">
        <v>177.3185185185185</v>
      </c>
      <c r="U519" s="21" t="n">
        <v>54.74230769230768</v>
      </c>
      <c r="V519" s="22" t="n">
        <v>1451.822227309727</v>
      </c>
      <c r="W519" s="23" t="n">
        <v>311</v>
      </c>
      <c r="X519" s="24" t="n">
        <v>0.8638888888888889</v>
      </c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</row>
    <row r="520" ht="16.5" customFormat="1" customHeight="1" s="25">
      <c r="A520" s="16" t="n">
        <v>28020080</v>
      </c>
      <c r="B520" s="17" t="inlineStr">
        <is>
          <t>PM</t>
        </is>
      </c>
      <c r="C520" s="17" t="inlineStr">
        <is>
          <t>Hacienda Las Playas</t>
        </is>
      </c>
      <c r="D520" s="17" t="inlineStr">
        <is>
          <t>Agustín Codazzi</t>
        </is>
      </c>
      <c r="E520" s="17" t="inlineStr">
        <is>
          <t>Cesar</t>
        </is>
      </c>
      <c r="F520" s="17" t="n">
        <v>5</v>
      </c>
      <c r="G520" s="17" t="n">
        <v>60</v>
      </c>
      <c r="H520" s="18" t="n">
        <v>-73.46219444</v>
      </c>
      <c r="I520" s="19" t="n">
        <v>9.848083330000001</v>
      </c>
      <c r="J520" s="20" t="n">
        <v>7.333333333333333</v>
      </c>
      <c r="K520" s="21" t="n">
        <v>20.62068965517241</v>
      </c>
      <c r="L520" s="21" t="n">
        <v>82.51724137931035</v>
      </c>
      <c r="M520" s="21" t="n">
        <v>129.0379310344828</v>
      </c>
      <c r="N520" s="21" t="n">
        <v>164.037037037037</v>
      </c>
      <c r="O520" s="21" t="n">
        <v>126.7884615384615</v>
      </c>
      <c r="P520" s="21" t="n">
        <v>147.6666666666667</v>
      </c>
      <c r="Q520" s="21" t="n">
        <v>141.4</v>
      </c>
      <c r="R520" s="21" t="n">
        <v>165.1538461538462</v>
      </c>
      <c r="S520" s="21" t="n">
        <v>208.7678571428571</v>
      </c>
      <c r="T520" s="21" t="n">
        <v>192.3448275862069</v>
      </c>
      <c r="U520" s="21" t="n">
        <v>35.74074074074074</v>
      </c>
      <c r="V520" s="22" t="n">
        <v>1421.408632268115</v>
      </c>
      <c r="W520" s="23" t="n">
        <v>334</v>
      </c>
      <c r="X520" s="24" t="n">
        <v>0.9277777777777778</v>
      </c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</row>
    <row r="521" ht="16.5" customFormat="1" customHeight="1" s="25">
      <c r="A521" s="16" t="n">
        <v>28020440</v>
      </c>
      <c r="B521" s="17" t="inlineStr">
        <is>
          <t>PM</t>
        </is>
      </c>
      <c r="C521" s="17" t="inlineStr">
        <is>
          <t>Hacienda Santa Teresa</t>
        </is>
      </c>
      <c r="D521" s="17" t="inlineStr">
        <is>
          <t>Agustín Codazzi</t>
        </is>
      </c>
      <c r="E521" s="17" t="inlineStr">
        <is>
          <t>Cesar</t>
        </is>
      </c>
      <c r="F521" s="17" t="n">
        <v>5</v>
      </c>
      <c r="G521" s="17" t="n">
        <v>80</v>
      </c>
      <c r="H521" s="18" t="n">
        <v>-73.28613889</v>
      </c>
      <c r="I521" s="19" t="n">
        <v>9.91702778</v>
      </c>
      <c r="J521" s="20" t="n">
        <v>23.35714285714286</v>
      </c>
      <c r="K521" s="21" t="n">
        <v>28.06071428571429</v>
      </c>
      <c r="L521" s="21" t="n">
        <v>68.7</v>
      </c>
      <c r="M521" s="21" t="n">
        <v>116.2896551724138</v>
      </c>
      <c r="N521" s="21" t="n">
        <v>192.1566666666667</v>
      </c>
      <c r="O521" s="21" t="n">
        <v>114.0620689655172</v>
      </c>
      <c r="P521" s="21" t="n">
        <v>129.551724137931</v>
      </c>
      <c r="Q521" s="21" t="n">
        <v>160.2266666666667</v>
      </c>
      <c r="R521" s="21" t="n">
        <v>182.2321428571429</v>
      </c>
      <c r="S521" s="21" t="n">
        <v>242.2576923076923</v>
      </c>
      <c r="T521" s="21" t="n">
        <v>191.6379310344828</v>
      </c>
      <c r="U521" s="21" t="n">
        <v>56.92592592592592</v>
      </c>
      <c r="V521" s="22" t="n">
        <v>1505.458330877296</v>
      </c>
      <c r="W521" s="23" t="n">
        <v>341</v>
      </c>
      <c r="X521" s="24" t="n">
        <v>0.9472222222222222</v>
      </c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</row>
    <row r="522" ht="16.5" customFormat="1" customHeight="1" s="25">
      <c r="A522" s="16" t="n">
        <v>28025070</v>
      </c>
      <c r="B522" s="17" t="inlineStr">
        <is>
          <t>AM</t>
        </is>
      </c>
      <c r="C522" s="17" t="inlineStr">
        <is>
          <t>Motilonia Codazzi</t>
        </is>
      </c>
      <c r="D522" s="17" t="inlineStr">
        <is>
          <t>Agustín Codazzi</t>
        </is>
      </c>
      <c r="E522" s="17" t="inlineStr">
        <is>
          <t>Cesar</t>
        </is>
      </c>
      <c r="F522" s="17" t="n">
        <v>5</v>
      </c>
      <c r="G522" s="17" t="n">
        <v>180</v>
      </c>
      <c r="H522" s="18" t="n">
        <v>-73.24938889000001</v>
      </c>
      <c r="I522" s="19" t="n">
        <v>10.00180556</v>
      </c>
      <c r="J522" s="20" t="n">
        <v>24.14333333333333</v>
      </c>
      <c r="K522" s="21" t="n">
        <v>31.31428571428572</v>
      </c>
      <c r="L522" s="21" t="n">
        <v>76.16785714285716</v>
      </c>
      <c r="M522" s="21" t="n">
        <v>131.2172413793103</v>
      </c>
      <c r="N522" s="21" t="n">
        <v>216.7444444444444</v>
      </c>
      <c r="O522" s="21" t="n">
        <v>137.7703703703704</v>
      </c>
      <c r="P522" s="21" t="n">
        <v>119.7034482758621</v>
      </c>
      <c r="Q522" s="21" t="n">
        <v>145.2866666666667</v>
      </c>
      <c r="R522" s="21" t="n">
        <v>181.36</v>
      </c>
      <c r="S522" s="21" t="n">
        <v>256.3466666666667</v>
      </c>
      <c r="T522" s="21" t="n">
        <v>199.7148148148148</v>
      </c>
      <c r="U522" s="21" t="n">
        <v>65.56896551724139</v>
      </c>
      <c r="V522" s="22" t="n">
        <v>1585.338094325853</v>
      </c>
      <c r="W522" s="23" t="n">
        <v>344</v>
      </c>
      <c r="X522" s="24" t="n">
        <v>0.9555555555555556</v>
      </c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</row>
    <row r="523" ht="16.5" customFormat="1" customHeight="1" s="25">
      <c r="A523" s="16" t="n">
        <v>25020220</v>
      </c>
      <c r="B523" s="17" t="inlineStr">
        <is>
          <t>PM</t>
        </is>
      </c>
      <c r="C523" s="17" t="inlineStr">
        <is>
          <t>Astrea</t>
        </is>
      </c>
      <c r="D523" s="17" t="inlineStr">
        <is>
          <t>Astrea</t>
        </is>
      </c>
      <c r="E523" s="17" t="inlineStr">
        <is>
          <t>Cesar</t>
        </is>
      </c>
      <c r="F523" s="17" t="n">
        <v>5</v>
      </c>
      <c r="G523" s="17" t="n">
        <v>50</v>
      </c>
      <c r="H523" s="18" t="n">
        <v>-73.97288889000001</v>
      </c>
      <c r="I523" s="19" t="n">
        <v>9.49294444</v>
      </c>
      <c r="J523" s="20" t="n">
        <v>13.33</v>
      </c>
      <c r="K523" s="21" t="n">
        <v>20.61724137931034</v>
      </c>
      <c r="L523" s="21" t="n">
        <v>89.18000000000001</v>
      </c>
      <c r="M523" s="21" t="n">
        <v>142.3793103448276</v>
      </c>
      <c r="N523" s="21" t="n">
        <v>175.6066666666666</v>
      </c>
      <c r="O523" s="21" t="n">
        <v>131.0133333333333</v>
      </c>
      <c r="P523" s="21" t="n">
        <v>99.34827586206896</v>
      </c>
      <c r="Q523" s="21" t="n">
        <v>178.2633333333333</v>
      </c>
      <c r="R523" s="21" t="n">
        <v>186.2758620689655</v>
      </c>
      <c r="S523" s="21" t="n">
        <v>214.7620689655172</v>
      </c>
      <c r="T523" s="21" t="n">
        <v>179.3633333333333</v>
      </c>
      <c r="U523" s="21" t="n">
        <v>52.60999999999999</v>
      </c>
      <c r="V523" s="22" t="n">
        <v>1482.749425287356</v>
      </c>
      <c r="W523" s="23" t="n">
        <v>355</v>
      </c>
      <c r="X523" s="24" t="n">
        <v>0.9861111111111112</v>
      </c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</row>
    <row r="524" ht="16.5" customFormat="1" customHeight="1" s="25">
      <c r="A524" s="16" t="n">
        <v>25021650</v>
      </c>
      <c r="B524" s="17" t="inlineStr">
        <is>
          <t>PM</t>
        </is>
      </c>
      <c r="C524" s="17" t="inlineStr">
        <is>
          <t>El Yucal</t>
        </is>
      </c>
      <c r="D524" s="17" t="inlineStr">
        <is>
          <t>Astrea</t>
        </is>
      </c>
      <c r="E524" s="17" t="inlineStr">
        <is>
          <t>Cesar</t>
        </is>
      </c>
      <c r="F524" s="17" t="n">
        <v>5</v>
      </c>
      <c r="G524" s="17" t="n">
        <v>40</v>
      </c>
      <c r="H524" s="18" t="n">
        <v>-73.87619443999999</v>
      </c>
      <c r="I524" s="19" t="n">
        <v>9.55738889</v>
      </c>
      <c r="J524" s="20" t="n">
        <v>28.26666666666667</v>
      </c>
      <c r="K524" s="21" t="n">
        <v>25.44827586206896</v>
      </c>
      <c r="L524" s="21" t="n">
        <v>90.50357142857142</v>
      </c>
      <c r="M524" s="21" t="n">
        <v>132.9</v>
      </c>
      <c r="N524" s="21" t="n">
        <v>203.9107142857143</v>
      </c>
      <c r="O524" s="21" t="n">
        <v>116.5758620689655</v>
      </c>
      <c r="P524" s="21" t="n">
        <v>118.9137931034483</v>
      </c>
      <c r="Q524" s="21" t="n">
        <v>176.1071428571429</v>
      </c>
      <c r="R524" s="21" t="n">
        <v>220.9285714285714</v>
      </c>
      <c r="S524" s="21" t="n">
        <v>219.6896551724138</v>
      </c>
      <c r="T524" s="21" t="n">
        <v>216.5333333333333</v>
      </c>
      <c r="U524" s="21" t="n">
        <v>71.96666666666667</v>
      </c>
      <c r="V524" s="22" t="n">
        <v>1621.744252873563</v>
      </c>
      <c r="W524" s="23" t="n">
        <v>348</v>
      </c>
      <c r="X524" s="24" t="n">
        <v>0.9666666666666667</v>
      </c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</row>
    <row r="525" ht="16.5" customFormat="1" customHeight="1" s="25">
      <c r="A525" s="16" t="n">
        <v>28040030</v>
      </c>
      <c r="B525" s="17" t="inlineStr">
        <is>
          <t>PM</t>
        </is>
      </c>
      <c r="C525" s="17" t="inlineStr">
        <is>
          <t>Bosconia</t>
        </is>
      </c>
      <c r="D525" s="17" t="inlineStr">
        <is>
          <t>Bosconia</t>
        </is>
      </c>
      <c r="E525" s="17" t="inlineStr">
        <is>
          <t>Cesar</t>
        </is>
      </c>
      <c r="F525" s="17" t="n">
        <v>5</v>
      </c>
      <c r="G525" s="17" t="n">
        <v>130</v>
      </c>
      <c r="H525" s="18" t="n">
        <v>-73.88175</v>
      </c>
      <c r="I525" s="19" t="n">
        <v>9.97575</v>
      </c>
      <c r="J525" s="20" t="n">
        <v>14.58620689655172</v>
      </c>
      <c r="K525" s="21" t="n">
        <v>24.86206896551724</v>
      </c>
      <c r="L525" s="21" t="n">
        <v>99.01785714285714</v>
      </c>
      <c r="M525" s="21" t="n">
        <v>167.1172413793103</v>
      </c>
      <c r="N525" s="21" t="n">
        <v>174.551724137931</v>
      </c>
      <c r="O525" s="21" t="n">
        <v>127.3285714285714</v>
      </c>
      <c r="P525" s="21" t="n">
        <v>135.4827586206897</v>
      </c>
      <c r="Q525" s="21" t="n">
        <v>170.4344827586207</v>
      </c>
      <c r="R525" s="21" t="n">
        <v>129.8666666666667</v>
      </c>
      <c r="S525" s="21" t="n">
        <v>170.9275862068966</v>
      </c>
      <c r="T525" s="21" t="n">
        <v>170</v>
      </c>
      <c r="U525" s="21" t="n">
        <v>45.61333333333333</v>
      </c>
      <c r="V525" s="22" t="n">
        <v>1429.788497536946</v>
      </c>
      <c r="W525" s="23" t="n">
        <v>347</v>
      </c>
      <c r="X525" s="24" t="n">
        <v>0.9638888888888889</v>
      </c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</row>
    <row r="526" ht="16.5" customFormat="1" customHeight="1" s="25">
      <c r="A526" s="16" t="n">
        <v>28040270</v>
      </c>
      <c r="B526" s="17" t="inlineStr">
        <is>
          <t>PM</t>
        </is>
      </c>
      <c r="C526" s="17" t="inlineStr">
        <is>
          <t>Hacienda Manature</t>
        </is>
      </c>
      <c r="D526" s="17" t="inlineStr">
        <is>
          <t>Bosconia</t>
        </is>
      </c>
      <c r="E526" s="17" t="inlineStr">
        <is>
          <t>Cesar</t>
        </is>
      </c>
      <c r="F526" s="17" t="n">
        <v>5</v>
      </c>
      <c r="G526" s="17" t="n">
        <v>150</v>
      </c>
      <c r="H526" s="18" t="n">
        <v>-73.78852778</v>
      </c>
      <c r="I526" s="19" t="n">
        <v>10.03511111</v>
      </c>
      <c r="J526" s="20" t="n">
        <v>13.89655172413793</v>
      </c>
      <c r="K526" s="21" t="n">
        <v>29.03448275862069</v>
      </c>
      <c r="L526" s="21" t="n">
        <v>75.43103448275862</v>
      </c>
      <c r="M526" s="21" t="n">
        <v>137.1034482758621</v>
      </c>
      <c r="N526" s="21" t="n">
        <v>147.6206896551724</v>
      </c>
      <c r="O526" s="21" t="n">
        <v>115.4074074074074</v>
      </c>
      <c r="P526" s="21" t="n">
        <v>121.8285714285714</v>
      </c>
      <c r="Q526" s="21" t="n">
        <v>175.962962962963</v>
      </c>
      <c r="R526" s="21" t="n">
        <v>150.2222222222222</v>
      </c>
      <c r="S526" s="21" t="n">
        <v>156.1964285714286</v>
      </c>
      <c r="T526" s="21" t="n">
        <v>128.1428571428571</v>
      </c>
      <c r="U526" s="21" t="n">
        <v>32.03703703703704</v>
      </c>
      <c r="V526" s="22" t="n">
        <v>1282.883693669038</v>
      </c>
      <c r="W526" s="23" t="n">
        <v>337</v>
      </c>
      <c r="X526" s="24" t="n">
        <v>0.9361111111111111</v>
      </c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</row>
    <row r="527" ht="16.5" customFormat="1" customHeight="1" s="25">
      <c r="A527" s="16" t="n">
        <v>28040070</v>
      </c>
      <c r="B527" s="17" t="inlineStr">
        <is>
          <t>PM</t>
        </is>
      </c>
      <c r="C527" s="17" t="inlineStr">
        <is>
          <t>Palmariguaní</t>
        </is>
      </c>
      <c r="D527" s="17" t="inlineStr">
        <is>
          <t>Bosconia</t>
        </is>
      </c>
      <c r="E527" s="17" t="inlineStr">
        <is>
          <t>Cesar</t>
        </is>
      </c>
      <c r="F527" s="17" t="n">
        <v>5</v>
      </c>
      <c r="G527" s="17" t="n">
        <v>80</v>
      </c>
      <c r="H527" s="18" t="n">
        <v>-73.95488889000001</v>
      </c>
      <c r="I527" s="19" t="n">
        <v>9.93008333</v>
      </c>
      <c r="J527" s="20" t="n">
        <v>16.5</v>
      </c>
      <c r="K527" s="21" t="n">
        <v>21.16666666666667</v>
      </c>
      <c r="L527" s="21" t="n">
        <v>73.75862068965517</v>
      </c>
      <c r="M527" s="21" t="n">
        <v>150.3</v>
      </c>
      <c r="N527" s="21" t="n">
        <v>177.7866666666667</v>
      </c>
      <c r="O527" s="21" t="n">
        <v>121.05</v>
      </c>
      <c r="P527" s="21" t="n">
        <v>124.9</v>
      </c>
      <c r="Q527" s="21" t="n">
        <v>155.6896551724138</v>
      </c>
      <c r="R527" s="21" t="n">
        <v>163.2275862068966</v>
      </c>
      <c r="S527" s="21" t="n">
        <v>172.0862068965517</v>
      </c>
      <c r="T527" s="21" t="n">
        <v>150.7586206896552</v>
      </c>
      <c r="U527" s="21" t="n">
        <v>27.67857142857143</v>
      </c>
      <c r="V527" s="22" t="n">
        <v>1354.902594417077</v>
      </c>
      <c r="W527" s="23" t="n">
        <v>353</v>
      </c>
      <c r="X527" s="24" t="n">
        <v>0.9805555555555555</v>
      </c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</row>
    <row r="528" ht="16.5" customFormat="1" customHeight="1" s="25">
      <c r="A528" s="16" t="n">
        <v>28040400</v>
      </c>
      <c r="B528" s="17" t="inlineStr">
        <is>
          <t>PM</t>
        </is>
      </c>
      <c r="C528" s="17" t="inlineStr">
        <is>
          <t>Palmasola</t>
        </is>
      </c>
      <c r="D528" s="17" t="inlineStr">
        <is>
          <t>Bosconia</t>
        </is>
      </c>
      <c r="E528" s="17" t="inlineStr">
        <is>
          <t>Cesar</t>
        </is>
      </c>
      <c r="F528" s="17" t="n">
        <v>5</v>
      </c>
      <c r="G528" s="17" t="n">
        <v>50</v>
      </c>
      <c r="H528" s="18" t="n">
        <v>-73.88930556000001</v>
      </c>
      <c r="I528" s="19" t="n">
        <v>9.97741667</v>
      </c>
      <c r="J528" s="20" t="n">
        <v>18.9</v>
      </c>
      <c r="K528" s="21" t="n">
        <v>23.15</v>
      </c>
      <c r="L528" s="21" t="n">
        <v>67.65000000000001</v>
      </c>
      <c r="M528" s="21" t="n">
        <v>145.4736842105263</v>
      </c>
      <c r="N528" s="21" t="n">
        <v>165.0368421052632</v>
      </c>
      <c r="O528" s="21" t="n">
        <v>111.3157894736842</v>
      </c>
      <c r="P528" s="21" t="n">
        <v>105.925</v>
      </c>
      <c r="Q528" s="21" t="n">
        <v>124.4210526315789</v>
      </c>
      <c r="R528" s="21" t="n">
        <v>149.3842105263158</v>
      </c>
      <c r="S528" s="21" t="n">
        <v>201.15625</v>
      </c>
      <c r="T528" s="21" t="n">
        <v>136.3333333333333</v>
      </c>
      <c r="U528" s="21" t="n">
        <v>27.55</v>
      </c>
      <c r="V528" s="22" t="n">
        <v>1276.296162280702</v>
      </c>
      <c r="W528" s="23" t="n">
        <v>229</v>
      </c>
      <c r="X528" s="24" t="n">
        <v>0.9541666666666667</v>
      </c>
      <c r="Y528" s="5" t="inlineStr">
        <is>
          <t>M20</t>
        </is>
      </c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</row>
    <row r="529" ht="16.5" customFormat="1" customHeight="1" s="25">
      <c r="A529" s="16" t="n">
        <v>25021240</v>
      </c>
      <c r="B529" s="17" t="inlineStr">
        <is>
          <t>PM</t>
        </is>
      </c>
      <c r="C529" s="17" t="inlineStr">
        <is>
          <t>Chimichagua</t>
        </is>
      </c>
      <c r="D529" s="17" t="inlineStr">
        <is>
          <t>Chimichagua</t>
        </is>
      </c>
      <c r="E529" s="17" t="inlineStr">
        <is>
          <t>Cesar</t>
        </is>
      </c>
      <c r="F529" s="17" t="n">
        <v>5</v>
      </c>
      <c r="G529" s="17" t="n">
        <v>138</v>
      </c>
      <c r="H529" s="18" t="n">
        <v>-73.80986111</v>
      </c>
      <c r="I529" s="19" t="n">
        <v>9.260083330000001</v>
      </c>
      <c r="J529" s="20" t="n">
        <v>19.29333333333333</v>
      </c>
      <c r="K529" s="21" t="n">
        <v>28.44</v>
      </c>
      <c r="L529" s="21" t="n">
        <v>76.36333333333332</v>
      </c>
      <c r="M529" s="21" t="n">
        <v>183.2896551724138</v>
      </c>
      <c r="N529" s="21" t="n">
        <v>245.4689655172414</v>
      </c>
      <c r="O529" s="21" t="n">
        <v>170.3733333333333</v>
      </c>
      <c r="P529" s="21" t="n">
        <v>162.1033333333334</v>
      </c>
      <c r="Q529" s="21" t="n">
        <v>222.2133333333333</v>
      </c>
      <c r="R529" s="21" t="n">
        <v>287.9166666666667</v>
      </c>
      <c r="S529" s="21" t="n">
        <v>307.5749999999999</v>
      </c>
      <c r="T529" s="21" t="n">
        <v>221.21</v>
      </c>
      <c r="U529" s="21" t="n">
        <v>61.29666666666665</v>
      </c>
      <c r="V529" s="22" t="n">
        <v>1985.543620689655</v>
      </c>
      <c r="W529" s="23" t="n">
        <v>356</v>
      </c>
      <c r="X529" s="24" t="n">
        <v>0.9888888888888889</v>
      </c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</row>
    <row r="530" ht="16.5" customFormat="1" customHeight="1" s="25">
      <c r="A530" s="16" t="n">
        <v>25020240</v>
      </c>
      <c r="B530" s="17" t="inlineStr">
        <is>
          <t>PM</t>
        </is>
      </c>
      <c r="C530" s="17" t="inlineStr">
        <is>
          <t xml:space="preserve">El Canal </t>
        </is>
      </c>
      <c r="D530" s="17" t="inlineStr">
        <is>
          <t>Chimichagua</t>
        </is>
      </c>
      <c r="E530" s="17" t="inlineStr">
        <is>
          <t>Cesar</t>
        </is>
      </c>
      <c r="F530" s="17" t="n">
        <v>5</v>
      </c>
      <c r="G530" s="17" t="n">
        <v>70</v>
      </c>
      <c r="H530" s="18" t="n">
        <v>-73.89041666999999</v>
      </c>
      <c r="I530" s="19" t="n">
        <v>9.410472219999999</v>
      </c>
      <c r="J530" s="20" t="n">
        <v>19.96666666666667</v>
      </c>
      <c r="K530" s="21" t="n">
        <v>29.3448275862069</v>
      </c>
      <c r="L530" s="21" t="n">
        <v>79.16666666666667</v>
      </c>
      <c r="M530" s="21" t="n">
        <v>168.0666666666667</v>
      </c>
      <c r="N530" s="21" t="n">
        <v>220.0333333333333</v>
      </c>
      <c r="O530" s="21" t="n">
        <v>155.1666666666667</v>
      </c>
      <c r="P530" s="21" t="n">
        <v>126.6896551724138</v>
      </c>
      <c r="Q530" s="21" t="n">
        <v>227.8133333333333</v>
      </c>
      <c r="R530" s="21" t="n">
        <v>243.8785714285714</v>
      </c>
      <c r="S530" s="21" t="n">
        <v>271.8275862068966</v>
      </c>
      <c r="T530" s="21" t="n">
        <v>198.4333333333333</v>
      </c>
      <c r="U530" s="21" t="n">
        <v>63.68965517241379</v>
      </c>
      <c r="V530" s="22" t="n">
        <v>1804.076962233169</v>
      </c>
      <c r="W530" s="23" t="n">
        <v>354</v>
      </c>
      <c r="X530" s="24" t="n">
        <v>0.9833333333333333</v>
      </c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</row>
    <row r="531" ht="16.5" customFormat="1" customHeight="1" s="25">
      <c r="A531" s="16" t="n">
        <v>25020270</v>
      </c>
      <c r="B531" s="17" t="inlineStr">
        <is>
          <t>PM</t>
        </is>
      </c>
      <c r="C531" s="17" t="inlineStr">
        <is>
          <t>Saloa</t>
        </is>
      </c>
      <c r="D531" s="17" t="inlineStr">
        <is>
          <t>Chimichagua</t>
        </is>
      </c>
      <c r="E531" s="17" t="inlineStr">
        <is>
          <t>Cesar</t>
        </is>
      </c>
      <c r="F531" s="17" t="n">
        <v>5</v>
      </c>
      <c r="G531" s="17" t="n">
        <v>90</v>
      </c>
      <c r="H531" s="18" t="n">
        <v>-73.73130556000001</v>
      </c>
      <c r="I531" s="19" t="n">
        <v>9.19316667</v>
      </c>
      <c r="J531" s="20" t="n">
        <v>25.5</v>
      </c>
      <c r="K531" s="21" t="n">
        <v>23.23333333333333</v>
      </c>
      <c r="L531" s="21" t="n">
        <v>87.72413793103448</v>
      </c>
      <c r="M531" s="21" t="n">
        <v>160.1733333333333</v>
      </c>
      <c r="N531" s="21" t="n">
        <v>274.47</v>
      </c>
      <c r="O531" s="21" t="n">
        <v>157.2586206896552</v>
      </c>
      <c r="P531" s="21" t="n">
        <v>166.7733333333334</v>
      </c>
      <c r="Q531" s="21" t="n">
        <v>174.7586206896552</v>
      </c>
      <c r="R531" s="21" t="n">
        <v>266.7033333333333</v>
      </c>
      <c r="S531" s="21" t="n">
        <v>328.5666666666667</v>
      </c>
      <c r="T531" s="21" t="n">
        <v>258.2413793103448</v>
      </c>
      <c r="U531" s="21" t="n">
        <v>117.5103448275862</v>
      </c>
      <c r="V531" s="22" t="n">
        <v>2040.913103448276</v>
      </c>
      <c r="W531" s="23" t="n">
        <v>355</v>
      </c>
      <c r="X531" s="24" t="n">
        <v>0.9861111111111112</v>
      </c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</row>
    <row r="532" ht="16.5" customFormat="1" customHeight="1" s="25">
      <c r="A532" s="16" t="n">
        <v>25025250</v>
      </c>
      <c r="B532" s="17" t="inlineStr">
        <is>
          <t>CO</t>
        </is>
      </c>
      <c r="C532" s="17" t="inlineStr">
        <is>
          <t>Chiriguaná</t>
        </is>
      </c>
      <c r="D532" s="17" t="inlineStr">
        <is>
          <t>Chiriguaná</t>
        </is>
      </c>
      <c r="E532" s="17" t="inlineStr">
        <is>
          <t>Cesar</t>
        </is>
      </c>
      <c r="F532" s="17" t="n">
        <v>5</v>
      </c>
      <c r="G532" s="17" t="n">
        <v>40</v>
      </c>
      <c r="H532" s="18" t="n">
        <v>-73.59338889</v>
      </c>
      <c r="I532" s="19" t="n">
        <v>9.361027780000001</v>
      </c>
      <c r="J532" s="20" t="n">
        <v>21.332</v>
      </c>
      <c r="K532" s="21" t="n">
        <v>20.34583333333333</v>
      </c>
      <c r="L532" s="21" t="n">
        <v>88.88298571777341</v>
      </c>
      <c r="M532" s="21" t="n">
        <v>138.4680733633929</v>
      </c>
      <c r="N532" s="21" t="n">
        <v>224.5458795706431</v>
      </c>
      <c r="O532" s="21" t="n">
        <v>144.2731248168945</v>
      </c>
      <c r="P532" s="21" t="n">
        <v>109.2752304075</v>
      </c>
      <c r="Q532" s="21" t="n">
        <v>145.1592278184891</v>
      </c>
      <c r="R532" s="21" t="n">
        <v>241.1087909398973</v>
      </c>
      <c r="S532" s="21" t="n">
        <v>265.7056260784288</v>
      </c>
      <c r="T532" s="21" t="n">
        <v>217.1955785791079</v>
      </c>
      <c r="U532" s="21" t="n">
        <v>84.99086976051332</v>
      </c>
      <c r="V532" s="22" t="n">
        <v>1701.283220385973</v>
      </c>
      <c r="W532" s="23" t="n">
        <v>293</v>
      </c>
      <c r="X532" s="24" t="n">
        <v>0.8138888888888889</v>
      </c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</row>
    <row r="533" ht="16.5" customFormat="1" customHeight="1" s="25">
      <c r="A533" s="16" t="n">
        <v>25020260</v>
      </c>
      <c r="B533" s="17" t="inlineStr">
        <is>
          <t>PM</t>
        </is>
      </c>
      <c r="C533" s="17" t="inlineStr">
        <is>
          <t>Rincon Hondo</t>
        </is>
      </c>
      <c r="D533" s="17" t="inlineStr">
        <is>
          <t>Chiriguaná</t>
        </is>
      </c>
      <c r="E533" s="17" t="inlineStr">
        <is>
          <t>Cesar</t>
        </is>
      </c>
      <c r="F533" s="17" t="n">
        <v>5</v>
      </c>
      <c r="G533" s="17" t="n">
        <v>100</v>
      </c>
      <c r="H533" s="18" t="n">
        <v>-73.48802778</v>
      </c>
      <c r="I533" s="19" t="n">
        <v>9.39702778</v>
      </c>
      <c r="J533" s="20" t="n">
        <v>42.03333333333333</v>
      </c>
      <c r="K533" s="21" t="n">
        <v>50.46666666666667</v>
      </c>
      <c r="L533" s="21" t="n">
        <v>160.6666666666667</v>
      </c>
      <c r="M533" s="21" t="n">
        <v>214.9666666666667</v>
      </c>
      <c r="N533" s="21" t="n">
        <v>312.4827586206897</v>
      </c>
      <c r="O533" s="21" t="n">
        <v>240.5862068965517</v>
      </c>
      <c r="P533" s="21" t="n">
        <v>230.1379310344828</v>
      </c>
      <c r="Q533" s="21" t="n">
        <v>265.7413793103448</v>
      </c>
      <c r="R533" s="21" t="n">
        <v>383.75</v>
      </c>
      <c r="S533" s="21" t="n">
        <v>416.6785714285714</v>
      </c>
      <c r="T533" s="21" t="n">
        <v>373.4862068965517</v>
      </c>
      <c r="U533" s="21" t="n">
        <v>117.1379310344828</v>
      </c>
      <c r="V533" s="22" t="n">
        <v>2808.134318555008</v>
      </c>
      <c r="W533" s="23" t="n">
        <v>350</v>
      </c>
      <c r="X533" s="24" t="n">
        <v>0.9722222222222222</v>
      </c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</row>
    <row r="534" ht="16.5" customFormat="1" customHeight="1" s="25">
      <c r="A534" s="16" t="n">
        <v>25020250</v>
      </c>
      <c r="B534" s="17" t="inlineStr">
        <is>
          <t>PM</t>
        </is>
      </c>
      <c r="C534" s="17" t="inlineStr">
        <is>
          <t>Curumaní</t>
        </is>
      </c>
      <c r="D534" s="17" t="inlineStr">
        <is>
          <t>Curumaní</t>
        </is>
      </c>
      <c r="E534" s="17" t="inlineStr">
        <is>
          <t>Cesar</t>
        </is>
      </c>
      <c r="F534" s="17" t="n">
        <v>5</v>
      </c>
      <c r="G534" s="17" t="n">
        <v>100</v>
      </c>
      <c r="H534" s="18" t="n">
        <v>-73.54194443999999</v>
      </c>
      <c r="I534" s="19" t="n">
        <v>9.197194440000001</v>
      </c>
      <c r="J534" s="20" t="n">
        <v>24.96</v>
      </c>
      <c r="K534" s="21" t="n">
        <v>35.77</v>
      </c>
      <c r="L534" s="21" t="n">
        <v>78.60689655172412</v>
      </c>
      <c r="M534" s="21" t="n">
        <v>129.5103448275862</v>
      </c>
      <c r="N534" s="21" t="n">
        <v>223.5185185185185</v>
      </c>
      <c r="O534" s="21" t="n">
        <v>131.7827586206897</v>
      </c>
      <c r="P534" s="21" t="n">
        <v>114.2666666666667</v>
      </c>
      <c r="Q534" s="21" t="n">
        <v>148.44</v>
      </c>
      <c r="R534" s="21" t="n">
        <v>204.9233333333333</v>
      </c>
      <c r="S534" s="21" t="n">
        <v>287.4517241379311</v>
      </c>
      <c r="T534" s="21" t="n">
        <v>223.3344827586207</v>
      </c>
      <c r="U534" s="21" t="n">
        <v>71.78148148148146</v>
      </c>
      <c r="V534" s="22" t="n">
        <v>1674.346206896552</v>
      </c>
      <c r="W534" s="23" t="n">
        <v>349</v>
      </c>
      <c r="X534" s="24" t="n">
        <v>0.9694444444444444</v>
      </c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</row>
    <row r="535" ht="16.5" customFormat="1" customHeight="1" s="25">
      <c r="A535" s="16" t="n">
        <v>25020920</v>
      </c>
      <c r="B535" s="17" t="inlineStr">
        <is>
          <t>PM</t>
        </is>
      </c>
      <c r="C535" s="17" t="inlineStr">
        <is>
          <t>La Primavera</t>
        </is>
      </c>
      <c r="D535" s="17" t="inlineStr">
        <is>
          <t>Curumaní</t>
        </is>
      </c>
      <c r="E535" s="17" t="inlineStr">
        <is>
          <t>Cesar</t>
        </is>
      </c>
      <c r="F535" s="17" t="n">
        <v>5</v>
      </c>
      <c r="G535" s="17" t="n">
        <v>500</v>
      </c>
      <c r="H535" s="18" t="n">
        <v>-73.41666667</v>
      </c>
      <c r="I535" s="19" t="n">
        <v>9.21666667</v>
      </c>
      <c r="J535" s="20" t="n">
        <v>22.8</v>
      </c>
      <c r="K535" s="21" t="n">
        <v>57.89473684210526</v>
      </c>
      <c r="L535" s="21" t="n">
        <v>126.75</v>
      </c>
      <c r="M535" s="21" t="n">
        <v>203.3</v>
      </c>
      <c r="N535" s="21" t="n">
        <v>251.5</v>
      </c>
      <c r="O535" s="21" t="n">
        <v>146.0882352941177</v>
      </c>
      <c r="P535" s="21" t="n">
        <v>114.9263157894737</v>
      </c>
      <c r="Q535" s="21" t="n">
        <v>148.1578947368421</v>
      </c>
      <c r="R535" s="21" t="n">
        <v>231.4117647058823</v>
      </c>
      <c r="S535" s="21" t="n">
        <v>316.3421052631579</v>
      </c>
      <c r="T535" s="21" t="n">
        <v>274.5833333333333</v>
      </c>
      <c r="U535" s="21" t="n">
        <v>61.05</v>
      </c>
      <c r="V535" s="22" t="n">
        <v>1954.804385964912</v>
      </c>
      <c r="W535" s="23" t="n">
        <v>226</v>
      </c>
      <c r="X535" s="24" t="n">
        <v>0.9416666666666667</v>
      </c>
      <c r="Y535" s="5" t="inlineStr">
        <is>
          <t>M20</t>
        </is>
      </c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</row>
    <row r="536" ht="16.5" customFormat="1" customHeight="1" s="25">
      <c r="A536" s="16" t="n">
        <v>25020690</v>
      </c>
      <c r="B536" s="17" t="inlineStr">
        <is>
          <t>PM</t>
        </is>
      </c>
      <c r="C536" s="17" t="inlineStr">
        <is>
          <t>Poponte</t>
        </is>
      </c>
      <c r="D536" s="17" t="inlineStr">
        <is>
          <t>Curumaní</t>
        </is>
      </c>
      <c r="E536" s="17" t="inlineStr">
        <is>
          <t>Cesar</t>
        </is>
      </c>
      <c r="F536" s="17" t="n">
        <v>5</v>
      </c>
      <c r="G536" s="17" t="n">
        <v>500</v>
      </c>
      <c r="H536" s="18" t="n">
        <v>-73.41094443999999</v>
      </c>
      <c r="I536" s="19" t="n">
        <v>9.423277779999999</v>
      </c>
      <c r="J536" s="20" t="n">
        <v>29.36666666666667</v>
      </c>
      <c r="K536" s="21" t="n">
        <v>37.98620689655172</v>
      </c>
      <c r="L536" s="21" t="n">
        <v>104.5724137931035</v>
      </c>
      <c r="M536" s="21" t="n">
        <v>179.49</v>
      </c>
      <c r="N536" s="21" t="n">
        <v>231.3066666666667</v>
      </c>
      <c r="O536" s="21" t="n">
        <v>190.5103448275862</v>
      </c>
      <c r="P536" s="21" t="n">
        <v>156.16</v>
      </c>
      <c r="Q536" s="21" t="n">
        <v>197.4137931034483</v>
      </c>
      <c r="R536" s="21" t="n">
        <v>222.6964285714286</v>
      </c>
      <c r="S536" s="21" t="n">
        <v>291.9714285714286</v>
      </c>
      <c r="T536" s="21" t="n">
        <v>253.21</v>
      </c>
      <c r="U536" s="21" t="n">
        <v>57.04482758620689</v>
      </c>
      <c r="V536" s="22" t="n">
        <v>1951.728776683087</v>
      </c>
      <c r="W536" s="23" t="n">
        <v>351</v>
      </c>
      <c r="X536" s="24" t="n">
        <v>0.975</v>
      </c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</row>
    <row r="537" ht="16.5" customFormat="1" customHeight="1" s="25">
      <c r="A537" s="16" t="n">
        <v>25020660</v>
      </c>
      <c r="B537" s="17" t="inlineStr">
        <is>
          <t>PM</t>
        </is>
      </c>
      <c r="C537" s="17" t="inlineStr">
        <is>
          <t>Zapatoza</t>
        </is>
      </c>
      <c r="D537" s="17" t="inlineStr">
        <is>
          <t>Curumaní</t>
        </is>
      </c>
      <c r="E537" s="17" t="inlineStr">
        <is>
          <t>Cesar</t>
        </is>
      </c>
      <c r="F537" s="17" t="n">
        <v>5</v>
      </c>
      <c r="G537" s="17" t="n">
        <v>90</v>
      </c>
      <c r="H537" s="18" t="n">
        <v>-73.75402778</v>
      </c>
      <c r="I537" s="19" t="n">
        <v>9.00975</v>
      </c>
      <c r="J537" s="20" t="n">
        <v>27.02413793103448</v>
      </c>
      <c r="K537" s="21" t="n">
        <v>26.31333333333333</v>
      </c>
      <c r="L537" s="21" t="n">
        <v>84.64827586206897</v>
      </c>
      <c r="M537" s="21" t="n">
        <v>160.85</v>
      </c>
      <c r="N537" s="21" t="n">
        <v>241.2366666666667</v>
      </c>
      <c r="O537" s="21" t="n">
        <v>135.8392857142857</v>
      </c>
      <c r="P537" s="21" t="n">
        <v>122.73</v>
      </c>
      <c r="Q537" s="21" t="n">
        <v>195.3071428571429</v>
      </c>
      <c r="R537" s="21" t="n">
        <v>251.1466666666666</v>
      </c>
      <c r="S537" s="21" t="n">
        <v>329.7166666666666</v>
      </c>
      <c r="T537" s="21" t="n">
        <v>257.3166666666667</v>
      </c>
      <c r="U537" s="21" t="n">
        <v>86.14827586206897</v>
      </c>
      <c r="V537" s="22" t="n">
        <v>1918.277118226601</v>
      </c>
      <c r="W537" s="23" t="n">
        <v>353</v>
      </c>
      <c r="X537" s="24" t="n">
        <v>0.9805555555555555</v>
      </c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</row>
    <row r="538" ht="16.5" customFormat="1" customHeight="1" s="25">
      <c r="A538" s="16" t="n">
        <v>28040310</v>
      </c>
      <c r="B538" s="17" t="inlineStr">
        <is>
          <t>PM</t>
        </is>
      </c>
      <c r="C538" s="17" t="inlineStr">
        <is>
          <t>El Molino</t>
        </is>
      </c>
      <c r="D538" s="17" t="inlineStr">
        <is>
          <t>El Paso</t>
        </is>
      </c>
      <c r="E538" s="17" t="inlineStr">
        <is>
          <t>Cesar</t>
        </is>
      </c>
      <c r="F538" s="17" t="n">
        <v>5</v>
      </c>
      <c r="G538" s="17" t="n">
        <v>110</v>
      </c>
      <c r="H538" s="18" t="n">
        <v>-73.74341666999999</v>
      </c>
      <c r="I538" s="19" t="n">
        <v>9.77605556</v>
      </c>
      <c r="J538" s="20" t="n">
        <v>8.094736842105263</v>
      </c>
      <c r="K538" s="21" t="n">
        <v>34.41052631578947</v>
      </c>
      <c r="L538" s="21" t="n">
        <v>82.33333333333333</v>
      </c>
      <c r="M538" s="21" t="n">
        <v>155.8947368421053</v>
      </c>
      <c r="N538" s="21" t="n">
        <v>183.8888888888889</v>
      </c>
      <c r="O538" s="21" t="n">
        <v>125.2105263157895</v>
      </c>
      <c r="P538" s="21" t="n">
        <v>92.26315789473684</v>
      </c>
      <c r="Q538" s="21" t="n">
        <v>173.7894736842105</v>
      </c>
      <c r="R538" s="21" t="n">
        <v>173</v>
      </c>
      <c r="S538" s="21" t="n">
        <v>175.1111111111111</v>
      </c>
      <c r="T538" s="21" t="n">
        <v>146.3333333333333</v>
      </c>
      <c r="U538" s="21" t="n">
        <v>43.44444444444444</v>
      </c>
      <c r="V538" s="22" t="n">
        <v>1393.774269005848</v>
      </c>
      <c r="W538" s="23" t="n">
        <v>222</v>
      </c>
      <c r="X538" s="24" t="n">
        <v>0.925</v>
      </c>
      <c r="Y538" s="5" t="inlineStr">
        <is>
          <t>M20</t>
        </is>
      </c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</row>
    <row r="539" ht="16.5" customFormat="1" customHeight="1" s="25">
      <c r="A539" s="16" t="n">
        <v>28040350</v>
      </c>
      <c r="B539" s="17" t="inlineStr">
        <is>
          <t>PM</t>
        </is>
      </c>
      <c r="C539" s="17" t="inlineStr">
        <is>
          <t>El Paso</t>
        </is>
      </c>
      <c r="D539" s="17" t="inlineStr">
        <is>
          <t>El Paso</t>
        </is>
      </c>
      <c r="E539" s="17" t="inlineStr">
        <is>
          <t>Cesar</t>
        </is>
      </c>
      <c r="F539" s="17" t="n">
        <v>5</v>
      </c>
      <c r="G539" s="17" t="n">
        <v>30</v>
      </c>
      <c r="H539" s="18" t="n">
        <v>-73.74369444</v>
      </c>
      <c r="I539" s="19" t="n">
        <v>9.65697222</v>
      </c>
      <c r="J539" s="20" t="n">
        <v>9.114285714285714</v>
      </c>
      <c r="K539" s="21" t="n">
        <v>23.26666666666667</v>
      </c>
      <c r="L539" s="21" t="n">
        <v>67.16666666666667</v>
      </c>
      <c r="M539" s="21" t="n">
        <v>127.04</v>
      </c>
      <c r="N539" s="21" t="n">
        <v>173.7133333333333</v>
      </c>
      <c r="O539" s="21" t="n">
        <v>129.9366666666666</v>
      </c>
      <c r="P539" s="21" t="n">
        <v>96.78571428571429</v>
      </c>
      <c r="Q539" s="21" t="n">
        <v>133.4433333333333</v>
      </c>
      <c r="R539" s="21" t="n">
        <v>163.648275862069</v>
      </c>
      <c r="S539" s="21" t="n">
        <v>199.6481481481482</v>
      </c>
      <c r="T539" s="21" t="n">
        <v>185.83</v>
      </c>
      <c r="U539" s="21" t="n">
        <v>34.60344827586207</v>
      </c>
      <c r="V539" s="22" t="n">
        <v>1344.196538952746</v>
      </c>
      <c r="W539" s="23" t="n">
        <v>351</v>
      </c>
      <c r="X539" s="24" t="n">
        <v>0.975</v>
      </c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</row>
    <row r="540" ht="16.5" customFormat="1" customHeight="1" s="25">
      <c r="A540" s="16" t="n">
        <v>25020280</v>
      </c>
      <c r="B540" s="17" t="inlineStr">
        <is>
          <t>PM</t>
        </is>
      </c>
      <c r="C540" s="17" t="inlineStr">
        <is>
          <t>La Loma</t>
        </is>
      </c>
      <c r="D540" s="17" t="inlineStr">
        <is>
          <t>El Paso</t>
        </is>
      </c>
      <c r="E540" s="17" t="inlineStr">
        <is>
          <t>Cesar</t>
        </is>
      </c>
      <c r="F540" s="17" t="n">
        <v>5</v>
      </c>
      <c r="G540" s="17" t="n">
        <v>30</v>
      </c>
      <c r="H540" s="18" t="n">
        <v>-73.61197222000001</v>
      </c>
      <c r="I540" s="19" t="n">
        <v>9.60652778</v>
      </c>
      <c r="J540" s="20" t="n">
        <v>8.62962962962963</v>
      </c>
      <c r="K540" s="21" t="n">
        <v>22.37037037037037</v>
      </c>
      <c r="L540" s="21" t="n">
        <v>81.05</v>
      </c>
      <c r="M540" s="21" t="n">
        <v>133.3964285714286</v>
      </c>
      <c r="N540" s="21" t="n">
        <v>192.7222222222222</v>
      </c>
      <c r="O540" s="21" t="n">
        <v>151.3428571428572</v>
      </c>
      <c r="P540" s="21" t="n">
        <v>119.7821428571428</v>
      </c>
      <c r="Q540" s="21" t="n">
        <v>182.4</v>
      </c>
      <c r="R540" s="21" t="n">
        <v>227.8518518518518</v>
      </c>
      <c r="S540" s="21" t="n">
        <v>218.2730769230769</v>
      </c>
      <c r="T540" s="21" t="n">
        <v>209.12</v>
      </c>
      <c r="U540" s="21" t="n">
        <v>42.14814814814815</v>
      </c>
      <c r="V540" s="22" t="n">
        <v>1589.086727716727</v>
      </c>
      <c r="W540" s="23" t="n">
        <v>327</v>
      </c>
      <c r="X540" s="24" t="n">
        <v>0.9083333333333333</v>
      </c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</row>
    <row r="541" ht="16.5" customFormat="1" customHeight="1" s="25">
      <c r="A541" s="16" t="n">
        <v>23210160</v>
      </c>
      <c r="B541" s="17" t="inlineStr">
        <is>
          <t>PM</t>
        </is>
      </c>
      <c r="C541" s="17" t="inlineStr">
        <is>
          <t>Gamarra</t>
        </is>
      </c>
      <c r="D541" s="17" t="inlineStr">
        <is>
          <t>Gamarra</t>
        </is>
      </c>
      <c r="E541" s="17" t="inlineStr">
        <is>
          <t>Cesar</t>
        </is>
      </c>
      <c r="F541" s="17" t="n">
        <v>8</v>
      </c>
      <c r="G541" s="17" t="n">
        <v>150</v>
      </c>
      <c r="H541" s="18" t="n">
        <v>-73.73777778</v>
      </c>
      <c r="I541" s="19" t="n">
        <v>8.32666667</v>
      </c>
      <c r="J541" s="20" t="n">
        <v>9.017241379310345</v>
      </c>
      <c r="K541" s="21" t="n">
        <v>11.86206896551724</v>
      </c>
      <c r="L541" s="21" t="n">
        <v>48.08214285714286</v>
      </c>
      <c r="M541" s="21" t="n">
        <v>114.4862068965517</v>
      </c>
      <c r="N541" s="21" t="n">
        <v>203.6206896551724</v>
      </c>
      <c r="O541" s="21" t="n">
        <v>156.3</v>
      </c>
      <c r="P541" s="21" t="n">
        <v>123.27</v>
      </c>
      <c r="Q541" s="21" t="n">
        <v>148.5482758620689</v>
      </c>
      <c r="R541" s="21" t="n">
        <v>189.5379310344828</v>
      </c>
      <c r="S541" s="21" t="n">
        <v>175.6689655172414</v>
      </c>
      <c r="T541" s="21" t="n">
        <v>128.2535714285714</v>
      </c>
      <c r="U541" s="21" t="n">
        <v>30.93103448275862</v>
      </c>
      <c r="V541" s="22" t="n">
        <v>1339.578128078818</v>
      </c>
      <c r="W541" s="23" t="n">
        <v>348</v>
      </c>
      <c r="X541" s="24" t="n">
        <v>0.9666666666666667</v>
      </c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</row>
    <row r="542" ht="16.5" customFormat="1" customHeight="1" s="25">
      <c r="A542" s="16" t="n">
        <v>23210010</v>
      </c>
      <c r="B542" s="17" t="inlineStr">
        <is>
          <t>PM</t>
        </is>
      </c>
      <c r="C542" s="17" t="inlineStr">
        <is>
          <t>Puerto Mosquito</t>
        </is>
      </c>
      <c r="D542" s="17" t="inlineStr">
        <is>
          <t>Gamarra</t>
        </is>
      </c>
      <c r="E542" s="17" t="inlineStr">
        <is>
          <t>Cesar</t>
        </is>
      </c>
      <c r="F542" s="17" t="n">
        <v>8</v>
      </c>
      <c r="G542" s="17" t="n">
        <v>90</v>
      </c>
      <c r="H542" s="18" t="n">
        <v>-73.75527778</v>
      </c>
      <c r="I542" s="19" t="n">
        <v>8.185</v>
      </c>
      <c r="J542" s="20" t="n">
        <v>4.1</v>
      </c>
      <c r="K542" s="21" t="n">
        <v>14.71666666666667</v>
      </c>
      <c r="L542" s="21" t="n">
        <v>46.93333333333333</v>
      </c>
      <c r="M542" s="21" t="n">
        <v>129.5</v>
      </c>
      <c r="N542" s="21" t="n">
        <v>200</v>
      </c>
      <c r="O542" s="21" t="n">
        <v>187.8866666666667</v>
      </c>
      <c r="P542" s="21" t="n">
        <v>143.5533333333333</v>
      </c>
      <c r="Q542" s="21" t="n">
        <v>183.0666666666667</v>
      </c>
      <c r="R542" s="21" t="n">
        <v>221.5866666666667</v>
      </c>
      <c r="S542" s="21" t="n">
        <v>196.7</v>
      </c>
      <c r="T542" s="21" t="n">
        <v>120.19</v>
      </c>
      <c r="U542" s="21" t="n">
        <v>26.26206896551724</v>
      </c>
      <c r="V542" s="22" t="n">
        <v>1474.495402298851</v>
      </c>
      <c r="W542" s="23" t="n">
        <v>359</v>
      </c>
      <c r="X542" s="24" t="n">
        <v>0.9972222222222222</v>
      </c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</row>
    <row r="543" ht="16.5" customFormat="1" customHeight="1" s="25">
      <c r="A543" s="16" t="n">
        <v>23215050</v>
      </c>
      <c r="B543" s="17" t="inlineStr">
        <is>
          <t>PM</t>
        </is>
      </c>
      <c r="C543" s="17" t="inlineStr">
        <is>
          <t>La Mata</t>
        </is>
      </c>
      <c r="D543" s="17" t="inlineStr">
        <is>
          <t>La Gloria</t>
        </is>
      </c>
      <c r="E543" s="17" t="inlineStr">
        <is>
          <t>Cesar</t>
        </is>
      </c>
      <c r="F543" s="17" t="n">
        <v>8</v>
      </c>
      <c r="G543" s="17" t="n">
        <v>163</v>
      </c>
      <c r="H543" s="18" t="n">
        <v>-73.63638889000001</v>
      </c>
      <c r="I543" s="19" t="n">
        <v>8.61444444</v>
      </c>
      <c r="J543" s="20" t="n">
        <v>43.14642857142857</v>
      </c>
      <c r="K543" s="21" t="n">
        <v>40.03999999999999</v>
      </c>
      <c r="L543" s="21" t="n">
        <v>144.3153846153846</v>
      </c>
      <c r="M543" s="21" t="n">
        <v>256.9692307692308</v>
      </c>
      <c r="N543" s="21" t="n">
        <v>381.444</v>
      </c>
      <c r="O543" s="21" t="n">
        <v>285.504</v>
      </c>
      <c r="P543" s="21" t="n">
        <v>212.3458847443262</v>
      </c>
      <c r="Q543" s="21" t="n">
        <v>328.504919185241</v>
      </c>
      <c r="R543" s="21" t="n">
        <v>482.8660949230193</v>
      </c>
      <c r="S543" s="21" t="n">
        <v>494.15621732076</v>
      </c>
      <c r="T543" s="21" t="n">
        <v>346.1920000000001</v>
      </c>
      <c r="U543" s="21" t="n">
        <v>88.37692307692308</v>
      </c>
      <c r="V543" s="22" t="n">
        <v>3073.759602643733</v>
      </c>
      <c r="W543" s="23" t="n">
        <v>302</v>
      </c>
      <c r="X543" s="24" t="n">
        <v>0.8388888888888889</v>
      </c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</row>
    <row r="544" ht="16.5" customFormat="1" customHeight="1" s="25">
      <c r="A544" s="16" t="n">
        <v>25020230</v>
      </c>
      <c r="B544" s="17" t="inlineStr">
        <is>
          <t>PM</t>
        </is>
      </c>
      <c r="C544" s="17" t="inlineStr">
        <is>
          <t>La Jagüa</t>
        </is>
      </c>
      <c r="D544" s="17" t="inlineStr">
        <is>
          <t>La Jagua de Ibirico</t>
        </is>
      </c>
      <c r="E544" s="17" t="inlineStr">
        <is>
          <t>Cesar</t>
        </is>
      </c>
      <c r="F544" s="17" t="n">
        <v>5</v>
      </c>
      <c r="G544" s="17" t="n">
        <v>170</v>
      </c>
      <c r="H544" s="18" t="n">
        <v>-73.33947222</v>
      </c>
      <c r="I544" s="19" t="n">
        <v>9.562166670000002</v>
      </c>
      <c r="J544" s="20" t="n">
        <v>17.756</v>
      </c>
      <c r="K544" s="21" t="n">
        <v>34.47307692307692</v>
      </c>
      <c r="L544" s="21" t="n">
        <v>104.2185185185185</v>
      </c>
      <c r="M544" s="21" t="n">
        <v>165.1846153846154</v>
      </c>
      <c r="N544" s="21" t="n">
        <v>277.8851851851852</v>
      </c>
      <c r="O544" s="21" t="n">
        <v>158.55</v>
      </c>
      <c r="P544" s="21" t="n">
        <v>143.2555555555556</v>
      </c>
      <c r="Q544" s="21" t="n">
        <v>208.2571428571429</v>
      </c>
      <c r="R544" s="21" t="n">
        <v>280.2259259259259</v>
      </c>
      <c r="S544" s="21" t="n">
        <v>318.2884615384615</v>
      </c>
      <c r="T544" s="21" t="n">
        <v>224.6777777777778</v>
      </c>
      <c r="U544" s="21" t="n">
        <v>64.628</v>
      </c>
      <c r="V544" s="22" t="n">
        <v>1997.400259666259</v>
      </c>
      <c r="W544" s="23" t="n">
        <v>319</v>
      </c>
      <c r="X544" s="24" t="n">
        <v>0.8861111111111111</v>
      </c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</row>
    <row r="545" ht="16.5" customFormat="1" customHeight="1" s="25">
      <c r="A545" s="16" t="n">
        <v>28010040</v>
      </c>
      <c r="B545" s="17" t="inlineStr">
        <is>
          <t>PM</t>
        </is>
      </c>
      <c r="C545" s="17" t="inlineStr">
        <is>
          <t>Manaure</t>
        </is>
      </c>
      <c r="D545" s="17" t="inlineStr">
        <is>
          <t>Manaure Balcón del Cesar</t>
        </is>
      </c>
      <c r="E545" s="17" t="inlineStr">
        <is>
          <t>Cesar</t>
        </is>
      </c>
      <c r="F545" s="17" t="n">
        <v>5</v>
      </c>
      <c r="G545" s="17" t="n">
        <v>740</v>
      </c>
      <c r="H545" s="18" t="n">
        <v>-73.02527778</v>
      </c>
      <c r="I545" s="19" t="n">
        <v>10.39138889</v>
      </c>
      <c r="J545" s="20" t="n">
        <v>22.77407407407407</v>
      </c>
      <c r="K545" s="21" t="n">
        <v>26.03793103448276</v>
      </c>
      <c r="L545" s="21" t="n">
        <v>81.90357142857144</v>
      </c>
      <c r="M545" s="21" t="n">
        <v>170.051724137931</v>
      </c>
      <c r="N545" s="21" t="n">
        <v>258.71</v>
      </c>
      <c r="O545" s="21" t="n">
        <v>127.24</v>
      </c>
      <c r="P545" s="21" t="n">
        <v>95.78965517241377</v>
      </c>
      <c r="Q545" s="21" t="n">
        <v>174.5433333333333</v>
      </c>
      <c r="R545" s="21" t="n">
        <v>238.26</v>
      </c>
      <c r="S545" s="21" t="n">
        <v>296.86</v>
      </c>
      <c r="T545" s="21" t="n">
        <v>182.5896551724138</v>
      </c>
      <c r="U545" s="21" t="n">
        <v>50.42068965517242</v>
      </c>
      <c r="V545" s="22" t="n">
        <v>1725.180634008393</v>
      </c>
      <c r="W545" s="23" t="n">
        <v>350</v>
      </c>
      <c r="X545" s="24" t="n">
        <v>0.9722222222222222</v>
      </c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</row>
    <row r="546" ht="16.5" customFormat="1" customHeight="1" s="25">
      <c r="A546" s="16" t="n">
        <v>25020670</v>
      </c>
      <c r="B546" s="17" t="inlineStr">
        <is>
          <t>PM</t>
        </is>
      </c>
      <c r="C546" s="17" t="inlineStr">
        <is>
          <t>La Raya</t>
        </is>
      </c>
      <c r="D546" s="17" t="inlineStr">
        <is>
          <t>Pailitas</t>
        </is>
      </c>
      <c r="E546" s="17" t="inlineStr">
        <is>
          <t>Cesar</t>
        </is>
      </c>
      <c r="F546" s="17" t="n">
        <v>5</v>
      </c>
      <c r="G546" s="17" t="n">
        <v>500</v>
      </c>
      <c r="H546" s="18" t="n">
        <v>-73.55972222000001</v>
      </c>
      <c r="I546" s="19" t="n">
        <v>9.05027778</v>
      </c>
      <c r="J546" s="20" t="n">
        <v>19.70740740740741</v>
      </c>
      <c r="K546" s="21" t="n">
        <v>20.79230769230769</v>
      </c>
      <c r="L546" s="21" t="n">
        <v>58.06153846153846</v>
      </c>
      <c r="M546" s="21" t="n">
        <v>150.6678571428571</v>
      </c>
      <c r="N546" s="21" t="n">
        <v>191.9928571428572</v>
      </c>
      <c r="O546" s="21" t="n">
        <v>149.0571428571429</v>
      </c>
      <c r="P546" s="21" t="n">
        <v>138.4107142857143</v>
      </c>
      <c r="Q546" s="21" t="n">
        <v>195.4185185185185</v>
      </c>
      <c r="R546" s="21" t="n">
        <v>255.604</v>
      </c>
      <c r="S546" s="21" t="n">
        <v>272.7615384615385</v>
      </c>
      <c r="T546" s="21" t="n">
        <v>208.0615384615385</v>
      </c>
      <c r="U546" s="21" t="n">
        <v>41.49259259259259</v>
      </c>
      <c r="V546" s="22" t="n">
        <v>1702.028013024013</v>
      </c>
      <c r="W546" s="23" t="n">
        <v>322</v>
      </c>
      <c r="X546" s="24" t="n">
        <v>0.8944444444444445</v>
      </c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</row>
    <row r="547" ht="16.5" customFormat="1" customHeight="1" s="25">
      <c r="A547" s="16" t="n">
        <v>25021640</v>
      </c>
      <c r="B547" s="17" t="inlineStr">
        <is>
          <t>PM</t>
        </is>
      </c>
      <c r="C547" s="17" t="inlineStr">
        <is>
          <t>Santa Isabel</t>
        </is>
      </c>
      <c r="D547" s="17" t="inlineStr">
        <is>
          <t>Pelaya</t>
        </is>
      </c>
      <c r="E547" s="17" t="inlineStr">
        <is>
          <t>Cesar</t>
        </is>
      </c>
      <c r="F547" s="17" t="n">
        <v>5</v>
      </c>
      <c r="G547" s="17" t="n">
        <v>40</v>
      </c>
      <c r="H547" s="18" t="n">
        <v>-73.70255556000001</v>
      </c>
      <c r="I547" s="19" t="n">
        <v>8.71275</v>
      </c>
      <c r="J547" s="20" t="n">
        <v>15.55666666666666</v>
      </c>
      <c r="K547" s="21" t="n">
        <v>22.32</v>
      </c>
      <c r="L547" s="21" t="n">
        <v>77.48620689655172</v>
      </c>
      <c r="M547" s="21" t="n">
        <v>146.3724137931034</v>
      </c>
      <c r="N547" s="21" t="n">
        <v>203.6448275862069</v>
      </c>
      <c r="O547" s="21" t="n">
        <v>154.5166666666666</v>
      </c>
      <c r="P547" s="21" t="n">
        <v>134.59</v>
      </c>
      <c r="Q547" s="21" t="n">
        <v>198.29</v>
      </c>
      <c r="R547" s="21" t="n">
        <v>252.3321428571429</v>
      </c>
      <c r="S547" s="21" t="n">
        <v>300.2714285714285</v>
      </c>
      <c r="T547" s="21" t="n">
        <v>223.8964285714286</v>
      </c>
      <c r="U547" s="21" t="n">
        <v>57.03793103448275</v>
      </c>
      <c r="V547" s="22" t="n">
        <v>1786.314712643678</v>
      </c>
      <c r="W547" s="23" t="n">
        <v>350</v>
      </c>
      <c r="X547" s="24" t="n">
        <v>0.9722222222222222</v>
      </c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</row>
    <row r="548" ht="16.5" customFormat="1" customHeight="1" s="25">
      <c r="A548" s="16" t="n">
        <v>28040010</v>
      </c>
      <c r="B548" s="17" t="inlineStr">
        <is>
          <t>PM</t>
        </is>
      </c>
      <c r="C548" s="17" t="inlineStr">
        <is>
          <t>Pueblo Bello</t>
        </is>
      </c>
      <c r="D548" s="17" t="inlineStr">
        <is>
          <t>Pueblo Bello</t>
        </is>
      </c>
      <c r="E548" s="17" t="inlineStr">
        <is>
          <t>Cesar</t>
        </is>
      </c>
      <c r="F548" s="17" t="n">
        <v>5</v>
      </c>
      <c r="G548" s="17" t="n">
        <v>10</v>
      </c>
      <c r="H548" s="18" t="n">
        <v>-73.58502777999999</v>
      </c>
      <c r="I548" s="19" t="n">
        <v>10.41463889</v>
      </c>
      <c r="J548" s="20" t="n">
        <v>25.43333333333333</v>
      </c>
      <c r="K548" s="21" t="n">
        <v>24.1</v>
      </c>
      <c r="L548" s="21" t="n">
        <v>77.53571428571429</v>
      </c>
      <c r="M548" s="21" t="n">
        <v>171.4068965517241</v>
      </c>
      <c r="N548" s="21" t="n">
        <v>286.3448275862069</v>
      </c>
      <c r="O548" s="21" t="n">
        <v>219.448275862069</v>
      </c>
      <c r="P548" s="21" t="n">
        <v>149.3333333333333</v>
      </c>
      <c r="Q548" s="21" t="n">
        <v>231.9241379310345</v>
      </c>
      <c r="R548" s="21" t="n">
        <v>283.8827586206897</v>
      </c>
      <c r="S548" s="21" t="n">
        <v>294.9068965517241</v>
      </c>
      <c r="T548" s="21" t="n">
        <v>204.4833333333333</v>
      </c>
      <c r="U548" s="21" t="n">
        <v>80.93103448275862</v>
      </c>
      <c r="V548" s="22" t="n">
        <v>2049.730541871922</v>
      </c>
      <c r="W548" s="23" t="n">
        <v>351</v>
      </c>
      <c r="X548" s="24" t="n">
        <v>0.975</v>
      </c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</row>
    <row r="549" ht="16.5" customFormat="1" customHeight="1" s="25">
      <c r="A549" s="16" t="n">
        <v>29060090</v>
      </c>
      <c r="B549" s="17" t="inlineStr">
        <is>
          <t>PM</t>
        </is>
      </c>
      <c r="C549" s="17" t="inlineStr">
        <is>
          <t>San Sebastian de R</t>
        </is>
      </c>
      <c r="D549" s="17" t="inlineStr">
        <is>
          <t>Pueblo Bello</t>
        </is>
      </c>
      <c r="E549" s="17" t="inlineStr">
        <is>
          <t>Cesar</t>
        </is>
      </c>
      <c r="F549" s="17" t="n">
        <v>5</v>
      </c>
      <c r="G549" s="17" t="n">
        <v>20</v>
      </c>
      <c r="H549" s="18" t="n">
        <v>-73.60380556000001</v>
      </c>
      <c r="I549" s="19" t="n">
        <v>10.56330556</v>
      </c>
      <c r="J549" s="20" t="n">
        <v>11.48275862068965</v>
      </c>
      <c r="K549" s="21" t="n">
        <v>30.23333333333333</v>
      </c>
      <c r="L549" s="21" t="n">
        <v>74.76666666666667</v>
      </c>
      <c r="M549" s="21" t="n">
        <v>135.25</v>
      </c>
      <c r="N549" s="21" t="n">
        <v>188.6931034482759</v>
      </c>
      <c r="O549" s="21" t="n">
        <v>125.8166666666667</v>
      </c>
      <c r="P549" s="21" t="n">
        <v>112.8928571428571</v>
      </c>
      <c r="Q549" s="21" t="n">
        <v>160.9655172413793</v>
      </c>
      <c r="R549" s="21" t="n">
        <v>174.8965517241379</v>
      </c>
      <c r="S549" s="21" t="n">
        <v>162.4333333333333</v>
      </c>
      <c r="T549" s="21" t="n">
        <v>103.1896551724138</v>
      </c>
      <c r="U549" s="21" t="n">
        <v>35.13333333333333</v>
      </c>
      <c r="V549" s="22" t="n">
        <v>1315.753776683087</v>
      </c>
      <c r="W549" s="23" t="n">
        <v>351</v>
      </c>
      <c r="X549" s="24" t="n">
        <v>0.975</v>
      </c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</row>
    <row r="550" ht="16.5" customFormat="1" customHeight="1" s="25">
      <c r="A550" s="16" t="n">
        <v>23190580</v>
      </c>
      <c r="B550" s="17" t="inlineStr">
        <is>
          <t>PM</t>
        </is>
      </c>
      <c r="C550" s="17" t="inlineStr">
        <is>
          <t xml:space="preserve">Hacienda San Daniel </t>
        </is>
      </c>
      <c r="D550" s="17" t="inlineStr">
        <is>
          <t>Río de Oro</t>
        </is>
      </c>
      <c r="E550" s="17" t="inlineStr">
        <is>
          <t>Cesar</t>
        </is>
      </c>
      <c r="F550" s="17" t="n">
        <v>8</v>
      </c>
      <c r="G550" s="17" t="n">
        <v>75</v>
      </c>
      <c r="H550" s="18" t="n">
        <v>-73.61877778</v>
      </c>
      <c r="I550" s="19" t="n">
        <v>8.088749999999999</v>
      </c>
      <c r="J550" s="20" t="n">
        <v>20.48275862068965</v>
      </c>
      <c r="K550" s="21" t="n">
        <v>27.39285714285714</v>
      </c>
      <c r="L550" s="21" t="n">
        <v>69.56896551724138</v>
      </c>
      <c r="M550" s="21" t="n">
        <v>171</v>
      </c>
      <c r="N550" s="21" t="n">
        <v>253.0666666666667</v>
      </c>
      <c r="O550" s="21" t="n">
        <v>201.9642857142857</v>
      </c>
      <c r="P550" s="21" t="n">
        <v>173.2333333333333</v>
      </c>
      <c r="Q550" s="21" t="n">
        <v>201.9310344827586</v>
      </c>
      <c r="R550" s="21" t="n">
        <v>234.3103448275862</v>
      </c>
      <c r="S550" s="21" t="n">
        <v>217.7586206896552</v>
      </c>
      <c r="T550" s="21" t="n">
        <v>121.3928571428571</v>
      </c>
      <c r="U550" s="21" t="n">
        <v>53.14285714285715</v>
      </c>
      <c r="V550" s="22" t="n">
        <v>1745.244581280788</v>
      </c>
      <c r="W550" s="23" t="n">
        <v>347</v>
      </c>
      <c r="X550" s="24" t="n">
        <v>0.9638888888888889</v>
      </c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</row>
    <row r="551" ht="16.5" customFormat="1" customHeight="1" s="25">
      <c r="A551" s="16" t="n">
        <v>23190480</v>
      </c>
      <c r="B551" s="17" t="inlineStr">
        <is>
          <t>PM</t>
        </is>
      </c>
      <c r="C551" s="17" t="inlineStr">
        <is>
          <t>Los Ángeles</t>
        </is>
      </c>
      <c r="D551" s="17" t="inlineStr">
        <is>
          <t>Río de Oro</t>
        </is>
      </c>
      <c r="E551" s="17" t="inlineStr">
        <is>
          <t>Cesar</t>
        </is>
      </c>
      <c r="F551" s="17" t="n">
        <v>8</v>
      </c>
      <c r="G551" s="17" t="n">
        <v>228</v>
      </c>
      <c r="H551" s="18" t="n">
        <v>-73.50749999999999</v>
      </c>
      <c r="I551" s="19" t="n">
        <v>8.098888890000001</v>
      </c>
      <c r="J551" s="20" t="n">
        <v>25.4</v>
      </c>
      <c r="K551" s="21" t="n">
        <v>37.06666666666667</v>
      </c>
      <c r="L551" s="21" t="n">
        <v>86.16666666666667</v>
      </c>
      <c r="M551" s="21" t="n">
        <v>173.0344827586207</v>
      </c>
      <c r="N551" s="21" t="n">
        <v>263.7586206896552</v>
      </c>
      <c r="O551" s="21" t="n">
        <v>171.4666666666667</v>
      </c>
      <c r="P551" s="21" t="n">
        <v>146.3</v>
      </c>
      <c r="Q551" s="21" t="n">
        <v>168.2333333333333</v>
      </c>
      <c r="R551" s="21" t="n">
        <v>212.4344827586207</v>
      </c>
      <c r="S551" s="21" t="n">
        <v>230.7333333333333</v>
      </c>
      <c r="T551" s="21" t="n">
        <v>174.6551724137931</v>
      </c>
      <c r="U551" s="21" t="n">
        <v>48.79310344827586</v>
      </c>
      <c r="V551" s="22" t="n">
        <v>1738.042528735632</v>
      </c>
      <c r="W551" s="23" t="n">
        <v>355</v>
      </c>
      <c r="X551" s="24" t="n">
        <v>0.9861111111111112</v>
      </c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</row>
    <row r="552" ht="16.5" customFormat="1" customHeight="1" s="25">
      <c r="A552" s="16" t="n">
        <v>16050060</v>
      </c>
      <c r="B552" s="17" t="inlineStr">
        <is>
          <t>PM</t>
        </is>
      </c>
      <c r="C552" s="17" t="inlineStr">
        <is>
          <t>Río De Oro</t>
        </is>
      </c>
      <c r="D552" s="17" t="inlineStr">
        <is>
          <t>Río de Oro</t>
        </is>
      </c>
      <c r="E552" s="17" t="inlineStr">
        <is>
          <t>Cesar</t>
        </is>
      </c>
      <c r="F552" s="17" t="n">
        <v>8</v>
      </c>
      <c r="G552" s="17" t="n">
        <v>1200</v>
      </c>
      <c r="H552" s="18" t="n">
        <v>-73.38833332999999</v>
      </c>
      <c r="I552" s="19" t="n">
        <v>8.293055559999999</v>
      </c>
      <c r="J552" s="20" t="n">
        <v>18.99333333333333</v>
      </c>
      <c r="K552" s="21" t="n">
        <v>14.50333333333333</v>
      </c>
      <c r="L552" s="21" t="n">
        <v>44.13333333333333</v>
      </c>
      <c r="M552" s="21" t="n">
        <v>116.11</v>
      </c>
      <c r="N552" s="21" t="n">
        <v>158.52</v>
      </c>
      <c r="O552" s="21" t="n">
        <v>100.03</v>
      </c>
      <c r="P552" s="21" t="n">
        <v>93.64333333333335</v>
      </c>
      <c r="Q552" s="21" t="n">
        <v>145</v>
      </c>
      <c r="R552" s="21" t="n">
        <v>172.1866666666667</v>
      </c>
      <c r="S552" s="21" t="n">
        <v>134.5366666666667</v>
      </c>
      <c r="T552" s="21" t="n">
        <v>86.25</v>
      </c>
      <c r="U552" s="21" t="n">
        <v>33.22</v>
      </c>
      <c r="V552" s="22" t="n">
        <v>1117.126666666667</v>
      </c>
      <c r="W552" s="23" t="n">
        <v>360</v>
      </c>
      <c r="X552" s="24" t="n">
        <v>1</v>
      </c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</row>
    <row r="553" ht="16.5" customFormat="1" customHeight="1" s="25">
      <c r="A553" s="16" t="n">
        <v>23190110</v>
      </c>
      <c r="B553" s="17" t="inlineStr">
        <is>
          <t>PM</t>
        </is>
      </c>
      <c r="C553" s="17" t="inlineStr">
        <is>
          <t xml:space="preserve">El Líbano </t>
        </is>
      </c>
      <c r="D553" s="17" t="inlineStr">
        <is>
          <t>San Alberto</t>
        </is>
      </c>
      <c r="E553" s="17" t="inlineStr">
        <is>
          <t>Cesar</t>
        </is>
      </c>
      <c r="F553" s="17" t="n">
        <v>8</v>
      </c>
      <c r="G553" s="17" t="n">
        <v>164</v>
      </c>
      <c r="H553" s="18" t="n">
        <v>-73.42805556</v>
      </c>
      <c r="I553" s="19" t="n">
        <v>7.83805556</v>
      </c>
      <c r="J553" s="20" t="n">
        <v>58.09</v>
      </c>
      <c r="K553" s="21" t="n">
        <v>71.07999999999998</v>
      </c>
      <c r="L553" s="21" t="n">
        <v>169.8379310344827</v>
      </c>
      <c r="M553" s="21" t="n">
        <v>320.8966666666667</v>
      </c>
      <c r="N553" s="21" t="n">
        <v>307.4433333333333</v>
      </c>
      <c r="O553" s="21" t="n">
        <v>196.3200000000001</v>
      </c>
      <c r="P553" s="21" t="n">
        <v>168.9033333333333</v>
      </c>
      <c r="Q553" s="21" t="n">
        <v>199.31</v>
      </c>
      <c r="R553" s="21" t="n">
        <v>238.5233333333334</v>
      </c>
      <c r="S553" s="21" t="n">
        <v>338.5178571428572</v>
      </c>
      <c r="T553" s="21" t="n">
        <v>299.3517241379311</v>
      </c>
      <c r="U553" s="21" t="n">
        <v>154.08</v>
      </c>
      <c r="V553" s="22" t="n">
        <v>2522.354178981938</v>
      </c>
      <c r="W553" s="23" t="n">
        <v>356</v>
      </c>
      <c r="X553" s="24" t="n">
        <v>0.9888888888888889</v>
      </c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</row>
    <row r="554" ht="16.5" customFormat="1" customHeight="1" s="25">
      <c r="A554" s="16" t="n">
        <v>23190810</v>
      </c>
      <c r="B554" s="17" t="inlineStr">
        <is>
          <t>PM</t>
        </is>
      </c>
      <c r="C554" s="17" t="inlineStr">
        <is>
          <t xml:space="preserve">Los Planes </t>
        </is>
      </c>
      <c r="D554" s="17" t="inlineStr">
        <is>
          <t>San Alberto</t>
        </is>
      </c>
      <c r="E554" s="17" t="inlineStr">
        <is>
          <t>Cesar</t>
        </is>
      </c>
      <c r="F554" s="17" t="n">
        <v>8</v>
      </c>
      <c r="G554" s="17" t="n">
        <v>650</v>
      </c>
      <c r="H554" s="18" t="n">
        <v>-73.32144443999999</v>
      </c>
      <c r="I554" s="19" t="n">
        <v>7.81261111</v>
      </c>
      <c r="J554" s="20" t="n">
        <v>83.17857142857143</v>
      </c>
      <c r="K554" s="21" t="n">
        <v>82.82758620689656</v>
      </c>
      <c r="L554" s="21" t="n">
        <v>217.3793103448276</v>
      </c>
      <c r="M554" s="21" t="n">
        <v>274.7666666666667</v>
      </c>
      <c r="N554" s="21" t="n">
        <v>291.2033333333333</v>
      </c>
      <c r="O554" s="21" t="n">
        <v>174.8333333333333</v>
      </c>
      <c r="P554" s="21" t="n">
        <v>127.1666666666667</v>
      </c>
      <c r="Q554" s="21" t="n">
        <v>182.6206896551724</v>
      </c>
      <c r="R554" s="21" t="n">
        <v>215.0344827586207</v>
      </c>
      <c r="S554" s="21" t="n">
        <v>335.448275862069</v>
      </c>
      <c r="T554" s="21" t="n">
        <v>330.7241379310345</v>
      </c>
      <c r="U554" s="21" t="n">
        <v>166.4827586206897</v>
      </c>
      <c r="V554" s="22" t="n">
        <v>2481.665812807882</v>
      </c>
      <c r="W554" s="23" t="n">
        <v>351</v>
      </c>
      <c r="X554" s="24" t="n">
        <v>0.975</v>
      </c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</row>
    <row r="555" ht="16.5" customFormat="1" customHeight="1" s="25">
      <c r="A555" s="16" t="n">
        <v>23190500</v>
      </c>
      <c r="B555" s="17" t="inlineStr">
        <is>
          <t>PM</t>
        </is>
      </c>
      <c r="C555" s="17" t="inlineStr">
        <is>
          <t>San Alberto</t>
        </is>
      </c>
      <c r="D555" s="17" t="inlineStr">
        <is>
          <t>San Alberto</t>
        </is>
      </c>
      <c r="E555" s="17" t="inlineStr">
        <is>
          <t>Cesar</t>
        </is>
      </c>
      <c r="F555" s="17" t="n">
        <v>8</v>
      </c>
      <c r="G555" s="17" t="n">
        <v>134</v>
      </c>
      <c r="H555" s="18" t="n">
        <v>-73.38833332999999</v>
      </c>
      <c r="I555" s="19" t="n">
        <v>7.75972222</v>
      </c>
      <c r="J555" s="20" t="n">
        <v>60.07692307692308</v>
      </c>
      <c r="K555" s="21" t="n">
        <v>78.55555555555556</v>
      </c>
      <c r="L555" s="21" t="n">
        <v>164.2884615384615</v>
      </c>
      <c r="M555" s="21" t="n">
        <v>259.2692307692308</v>
      </c>
      <c r="N555" s="21" t="n">
        <v>313.2222222222222</v>
      </c>
      <c r="O555" s="21" t="n">
        <v>181.7586206896552</v>
      </c>
      <c r="P555" s="21" t="n">
        <v>139.3793103448276</v>
      </c>
      <c r="Q555" s="21" t="n">
        <v>169.9655172413793</v>
      </c>
      <c r="R555" s="21" t="n">
        <v>223.1034482758621</v>
      </c>
      <c r="S555" s="21" t="n">
        <v>307.5740740740741</v>
      </c>
      <c r="T555" s="21" t="n">
        <v>288.7777777777778</v>
      </c>
      <c r="U555" s="21" t="n">
        <v>133.5769230769231</v>
      </c>
      <c r="V555" s="22" t="n">
        <v>2319.548064642892</v>
      </c>
      <c r="W555" s="23" t="n">
        <v>328</v>
      </c>
      <c r="X555" s="24" t="n">
        <v>0.9111111111111111</v>
      </c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</row>
    <row r="556" ht="16.5" customFormat="1" customHeight="1" s="25">
      <c r="A556" s="16" t="n">
        <v>28025020</v>
      </c>
      <c r="B556" s="17" t="inlineStr">
        <is>
          <t>CO</t>
        </is>
      </c>
      <c r="C556" s="17" t="inlineStr">
        <is>
          <t xml:space="preserve">El Rincón </t>
        </is>
      </c>
      <c r="D556" s="17" t="inlineStr">
        <is>
          <t>San Diego</t>
        </is>
      </c>
      <c r="E556" s="17" t="inlineStr">
        <is>
          <t>Cesar</t>
        </is>
      </c>
      <c r="F556" s="17" t="n">
        <v>5</v>
      </c>
      <c r="G556" s="17" t="n">
        <v>350</v>
      </c>
      <c r="H556" s="18" t="n">
        <v>-73.13138889</v>
      </c>
      <c r="I556" s="19" t="n">
        <v>10.27138889</v>
      </c>
      <c r="J556" s="20" t="n">
        <v>13.86</v>
      </c>
      <c r="K556" s="21" t="n">
        <v>28.49583333333333</v>
      </c>
      <c r="L556" s="21" t="n">
        <v>59.20400000000001</v>
      </c>
      <c r="M556" s="21" t="n">
        <v>143.3655172413793</v>
      </c>
      <c r="N556" s="21" t="n">
        <v>207.3541666666666</v>
      </c>
      <c r="O556" s="21" t="n">
        <v>107.464</v>
      </c>
      <c r="P556" s="21" t="n">
        <v>104.0038461538462</v>
      </c>
      <c r="Q556" s="21" t="n">
        <v>137.308461634318</v>
      </c>
      <c r="R556" s="21" t="n">
        <v>150.8958333333333</v>
      </c>
      <c r="S556" s="21" t="n">
        <v>181.908</v>
      </c>
      <c r="T556" s="21" t="n">
        <v>149.1833333333334</v>
      </c>
      <c r="U556" s="21" t="n">
        <v>39.65833333333332</v>
      </c>
      <c r="V556" s="22" t="n">
        <v>1322.701325029543</v>
      </c>
      <c r="W556" s="23" t="n">
        <v>299</v>
      </c>
      <c r="X556" s="24" t="n">
        <v>0.8305555555555556</v>
      </c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</row>
    <row r="557" ht="16.5" customFormat="1" customHeight="1" s="25">
      <c r="A557" s="16" t="n">
        <v>28020590</v>
      </c>
      <c r="B557" s="17" t="inlineStr">
        <is>
          <t>PM</t>
        </is>
      </c>
      <c r="C557" s="17" t="inlineStr">
        <is>
          <t>Leticia</t>
        </is>
      </c>
      <c r="D557" s="17" t="inlineStr">
        <is>
          <t>San Diego</t>
        </is>
      </c>
      <c r="E557" s="17" t="inlineStr">
        <is>
          <t>Cesar</t>
        </is>
      </c>
      <c r="F557" s="17" t="n">
        <v>5</v>
      </c>
      <c r="G557" s="17" t="n">
        <v>140</v>
      </c>
      <c r="H557" s="18" t="n">
        <v>-73.22172222</v>
      </c>
      <c r="I557" s="19" t="n">
        <v>10.15238889</v>
      </c>
      <c r="J557" s="20" t="n">
        <v>20.96428571428572</v>
      </c>
      <c r="K557" s="21" t="n">
        <v>28.77037037037037</v>
      </c>
      <c r="L557" s="21" t="n">
        <v>62.55555555555556</v>
      </c>
      <c r="M557" s="21" t="n">
        <v>125.1333333333333</v>
      </c>
      <c r="N557" s="21" t="n">
        <v>166.2740740740741</v>
      </c>
      <c r="O557" s="21" t="n">
        <v>97.01538461538462</v>
      </c>
      <c r="P557" s="21" t="n">
        <v>94.53200000000001</v>
      </c>
      <c r="Q557" s="21" t="n">
        <v>117.9333333333333</v>
      </c>
      <c r="R557" s="21" t="n">
        <v>127.8375</v>
      </c>
      <c r="S557" s="21" t="n">
        <v>180</v>
      </c>
      <c r="T557" s="21" t="n">
        <v>160.5269230769231</v>
      </c>
      <c r="U557" s="21" t="n">
        <v>44.78888888888888</v>
      </c>
      <c r="V557" s="22" t="n">
        <v>1226.331648962149</v>
      </c>
      <c r="W557" s="23" t="n">
        <v>312</v>
      </c>
      <c r="X557" s="24" t="n">
        <v>0.8666666666666667</v>
      </c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</row>
    <row r="558" ht="16.5" customFormat="1" customHeight="1" s="25">
      <c r="A558" s="16" t="n">
        <v>28020410</v>
      </c>
      <c r="B558" s="17" t="inlineStr">
        <is>
          <t>PM</t>
        </is>
      </c>
      <c r="C558" s="17" t="inlineStr">
        <is>
          <t>San Benito</t>
        </is>
      </c>
      <c r="D558" s="17" t="inlineStr">
        <is>
          <t>San Diego</t>
        </is>
      </c>
      <c r="E558" s="17" t="inlineStr">
        <is>
          <t>Cesar</t>
        </is>
      </c>
      <c r="F558" s="17" t="n">
        <v>5</v>
      </c>
      <c r="G558" s="17" t="n">
        <v>150</v>
      </c>
      <c r="H558" s="18" t="n">
        <v>-73.31702777999999</v>
      </c>
      <c r="I558" s="19" t="n">
        <v>10.18416667</v>
      </c>
      <c r="J558" s="20" t="n">
        <v>13.81481481481481</v>
      </c>
      <c r="K558" s="21" t="n">
        <v>12.55555555555556</v>
      </c>
      <c r="L558" s="21" t="n">
        <v>45.64285714285715</v>
      </c>
      <c r="M558" s="21" t="n">
        <v>130.7307692307692</v>
      </c>
      <c r="N558" s="21" t="n">
        <v>168.0925925925926</v>
      </c>
      <c r="O558" s="21" t="n">
        <v>99.05172413793103</v>
      </c>
      <c r="P558" s="21" t="n">
        <v>99.10714285714286</v>
      </c>
      <c r="Q558" s="21" t="n">
        <v>138.1758620689655</v>
      </c>
      <c r="R558" s="21" t="n">
        <v>139.5448275862069</v>
      </c>
      <c r="S558" s="21" t="n">
        <v>202.95</v>
      </c>
      <c r="T558" s="21" t="n">
        <v>185.7551724137931</v>
      </c>
      <c r="U558" s="21" t="n">
        <v>45.78571428571428</v>
      </c>
      <c r="V558" s="22" t="n">
        <v>1281.207032686343</v>
      </c>
      <c r="W558" s="23" t="n">
        <v>337</v>
      </c>
      <c r="X558" s="24" t="n">
        <v>0.9361111111111111</v>
      </c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</row>
    <row r="559" ht="16.5" customFormat="1" customHeight="1" s="25">
      <c r="A559" s="16" t="n">
        <v>28020420</v>
      </c>
      <c r="B559" s="17" t="inlineStr">
        <is>
          <t>PM</t>
        </is>
      </c>
      <c r="C559" s="17" t="inlineStr">
        <is>
          <t>San Gabriel</t>
        </is>
      </c>
      <c r="D559" s="17" t="inlineStr">
        <is>
          <t>San Diego</t>
        </is>
      </c>
      <c r="E559" s="17" t="inlineStr">
        <is>
          <t>Cesar</t>
        </is>
      </c>
      <c r="F559" s="17" t="n">
        <v>5</v>
      </c>
      <c r="G559" s="17" t="n">
        <v>70</v>
      </c>
      <c r="H559" s="18" t="n">
        <v>-73.54769444</v>
      </c>
      <c r="I559" s="19" t="n">
        <v>9.844611110000001</v>
      </c>
      <c r="J559" s="20" t="n">
        <v>15</v>
      </c>
      <c r="K559" s="21" t="n">
        <v>21.57692307692308</v>
      </c>
      <c r="L559" s="21" t="n">
        <v>122.8076923076923</v>
      </c>
      <c r="M559" s="21" t="n">
        <v>172.4642857142857</v>
      </c>
      <c r="N559" s="21" t="n">
        <v>187.0357142857143</v>
      </c>
      <c r="O559" s="21" t="n">
        <v>139.3214285714286</v>
      </c>
      <c r="P559" s="21" t="n">
        <v>140.75</v>
      </c>
      <c r="Q559" s="21" t="n">
        <v>160.6785714285714</v>
      </c>
      <c r="R559" s="21" t="n">
        <v>182.4285714285714</v>
      </c>
      <c r="S559" s="21" t="n">
        <v>170.6538461538462</v>
      </c>
      <c r="T559" s="21" t="n">
        <v>195.76</v>
      </c>
      <c r="U559" s="21" t="n">
        <v>54.28</v>
      </c>
      <c r="V559" s="22" t="n">
        <v>1562.757032967033</v>
      </c>
      <c r="W559" s="23" t="n">
        <v>321</v>
      </c>
      <c r="X559" s="24" t="n">
        <v>0.8916666666666667</v>
      </c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</row>
    <row r="560" ht="16.5" customFormat="1" customHeight="1" s="25">
      <c r="A560" s="16" t="n">
        <v>23190520</v>
      </c>
      <c r="B560" s="17" t="inlineStr">
        <is>
          <t>PM</t>
        </is>
      </c>
      <c r="C560" s="17" t="inlineStr">
        <is>
          <t>La Dorada</t>
        </is>
      </c>
      <c r="D560" s="17" t="inlineStr">
        <is>
          <t>San Martín</t>
        </is>
      </c>
      <c r="E560" s="17" t="inlineStr">
        <is>
          <t>Cesar</t>
        </is>
      </c>
      <c r="F560" s="17" t="n">
        <v>8</v>
      </c>
      <c r="G560" s="17" t="n">
        <v>271</v>
      </c>
      <c r="H560" s="18" t="n">
        <v>-73.43972222000001</v>
      </c>
      <c r="I560" s="19" t="n">
        <v>7.99555556</v>
      </c>
      <c r="J560" s="20" t="n">
        <v>51.92592592592592</v>
      </c>
      <c r="K560" s="21" t="n">
        <v>47.53571428571428</v>
      </c>
      <c r="L560" s="21" t="n">
        <v>145.1379310344828</v>
      </c>
      <c r="M560" s="21" t="n">
        <v>256.5461538461539</v>
      </c>
      <c r="N560" s="21" t="n">
        <v>314.951724137931</v>
      </c>
      <c r="O560" s="21" t="n">
        <v>180.8137931034483</v>
      </c>
      <c r="P560" s="21" t="n">
        <v>192.1</v>
      </c>
      <c r="Q560" s="21" t="n">
        <v>170.1379310344828</v>
      </c>
      <c r="R560" s="21" t="n">
        <v>270.4066666666666</v>
      </c>
      <c r="S560" s="21" t="n">
        <v>313.2178571428572</v>
      </c>
      <c r="T560" s="21" t="n">
        <v>294.6923076923077</v>
      </c>
      <c r="U560" s="21" t="n">
        <v>132.5</v>
      </c>
      <c r="V560" s="22" t="n">
        <v>2369.96600486997</v>
      </c>
      <c r="W560" s="23" t="n">
        <v>339</v>
      </c>
      <c r="X560" s="24" t="n">
        <v>0.9416666666666667</v>
      </c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</row>
    <row r="561" ht="16.5" customFormat="1" customHeight="1" s="25">
      <c r="A561" s="16" t="n">
        <v>25020090</v>
      </c>
      <c r="B561" s="17" t="inlineStr">
        <is>
          <t>PM</t>
        </is>
      </c>
      <c r="C561" s="17" t="inlineStr">
        <is>
          <t>Tamalameque</t>
        </is>
      </c>
      <c r="D561" s="17" t="inlineStr">
        <is>
          <t>Tamalameque</t>
        </is>
      </c>
      <c r="E561" s="17" t="inlineStr">
        <is>
          <t>Cesar</t>
        </is>
      </c>
      <c r="F561" s="17" t="n">
        <v>5</v>
      </c>
      <c r="G561" s="17" t="n">
        <v>20</v>
      </c>
      <c r="H561" s="18" t="n">
        <v>-73.81544443999999</v>
      </c>
      <c r="I561" s="19" t="n">
        <v>8.860388890000001</v>
      </c>
      <c r="J561" s="20" t="n">
        <v>19.78333333333333</v>
      </c>
      <c r="K561" s="21" t="n">
        <v>29.28666666666667</v>
      </c>
      <c r="L561" s="21" t="n">
        <v>88.56551724137931</v>
      </c>
      <c r="M561" s="21" t="n">
        <v>153.0035714285714</v>
      </c>
      <c r="N561" s="21" t="n">
        <v>264.9555555555556</v>
      </c>
      <c r="O561" s="21" t="n">
        <v>158.6566666666667</v>
      </c>
      <c r="P561" s="21" t="n">
        <v>165.7206896551724</v>
      </c>
      <c r="Q561" s="21" t="n">
        <v>211.0033333333334</v>
      </c>
      <c r="R561" s="21" t="n">
        <v>254.925</v>
      </c>
      <c r="S561" s="21" t="n">
        <v>352.6533333333334</v>
      </c>
      <c r="T561" s="21" t="n">
        <v>273.4310344827586</v>
      </c>
      <c r="U561" s="21" t="n">
        <v>68.63000000000001</v>
      </c>
      <c r="V561" s="22" t="n">
        <v>2040.614701696771</v>
      </c>
      <c r="W561" s="23" t="n">
        <v>350</v>
      </c>
      <c r="X561" s="24" t="n">
        <v>0.9722222222222222</v>
      </c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</row>
    <row r="562" ht="16.5" customFormat="1" customHeight="1" s="25">
      <c r="A562" s="16" t="n">
        <v>28025502</v>
      </c>
      <c r="B562" s="17" t="inlineStr">
        <is>
          <t>SP</t>
        </is>
      </c>
      <c r="C562" s="17" t="inlineStr">
        <is>
          <t>Aeropuerto Alfonso López</t>
        </is>
      </c>
      <c r="D562" s="17" t="inlineStr">
        <is>
          <t>Valledupar</t>
        </is>
      </c>
      <c r="E562" s="17" t="inlineStr">
        <is>
          <t>Cesar</t>
        </is>
      </c>
      <c r="F562" s="17" t="n">
        <v>5</v>
      </c>
      <c r="G562" s="17" t="n">
        <v>138</v>
      </c>
      <c r="H562" s="18" t="n">
        <v>-73.24766667</v>
      </c>
      <c r="I562" s="19" t="n">
        <v>10.43616667</v>
      </c>
      <c r="J562" s="20" t="n">
        <v>7.710344827586207</v>
      </c>
      <c r="K562" s="21" t="n">
        <v>8.382142857142858</v>
      </c>
      <c r="L562" s="21" t="n">
        <v>31.28846153846154</v>
      </c>
      <c r="M562" s="21" t="n">
        <v>74.69199999999999</v>
      </c>
      <c r="N562" s="21" t="n">
        <v>180.3222222222223</v>
      </c>
      <c r="O562" s="21" t="n">
        <v>88.37037037037038</v>
      </c>
      <c r="P562" s="21" t="n">
        <v>71.58076923076923</v>
      </c>
      <c r="Q562" s="21" t="n">
        <v>105.5703703703704</v>
      </c>
      <c r="R562" s="21" t="n">
        <v>120.3464285714286</v>
      </c>
      <c r="S562" s="21" t="n">
        <v>185.2038461538462</v>
      </c>
      <c r="T562" s="21" t="n">
        <v>113.7666666666667</v>
      </c>
      <c r="U562" s="21" t="n">
        <v>29.50740740740741</v>
      </c>
      <c r="V562" s="22" t="n">
        <v>1016.741030216272</v>
      </c>
      <c r="W562" s="23" t="n">
        <v>323</v>
      </c>
      <c r="X562" s="24" t="n">
        <v>0.8972222222222223</v>
      </c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</row>
    <row r="563" ht="16.5" customFormat="1" customHeight="1" s="25">
      <c r="A563" s="16" t="n">
        <v>28010360</v>
      </c>
      <c r="B563" s="17" t="inlineStr">
        <is>
          <t>PM</t>
        </is>
      </c>
      <c r="C563" s="17" t="inlineStr">
        <is>
          <t>Atanquez</t>
        </is>
      </c>
      <c r="D563" s="17" t="inlineStr">
        <is>
          <t>Valledupar</t>
        </is>
      </c>
      <c r="E563" s="17" t="inlineStr">
        <is>
          <t>Cesar</t>
        </is>
      </c>
      <c r="F563" s="17" t="n">
        <v>5</v>
      </c>
      <c r="G563" s="17" t="n">
        <v>800</v>
      </c>
      <c r="H563" s="18" t="n">
        <v>-73.35305556</v>
      </c>
      <c r="I563" s="19" t="n">
        <v>10.69733333</v>
      </c>
      <c r="J563" s="20" t="n">
        <v>16.22307692307692</v>
      </c>
      <c r="K563" s="21" t="n">
        <v>23.98888888888889</v>
      </c>
      <c r="L563" s="21" t="n">
        <v>76.78888888888889</v>
      </c>
      <c r="M563" s="21" t="n">
        <v>215.162962962963</v>
      </c>
      <c r="N563" s="21" t="n">
        <v>289.8148148148148</v>
      </c>
      <c r="O563" s="21" t="n">
        <v>126.7333333333333</v>
      </c>
      <c r="P563" s="21" t="n">
        <v>132.674074074074</v>
      </c>
      <c r="Q563" s="21" t="n">
        <v>190.1370370370371</v>
      </c>
      <c r="R563" s="21" t="n">
        <v>318.0481481481481</v>
      </c>
      <c r="S563" s="21" t="n">
        <v>463.25</v>
      </c>
      <c r="T563" s="21" t="n">
        <v>273.8037037037037</v>
      </c>
      <c r="U563" s="21" t="n">
        <v>37.704</v>
      </c>
      <c r="V563" s="22" t="n">
        <v>2164.328928774929</v>
      </c>
      <c r="W563" s="23" t="n">
        <v>320</v>
      </c>
      <c r="X563" s="24" t="n">
        <v>0.8888888888888888</v>
      </c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</row>
    <row r="564" ht="16.5" customFormat="1" customHeight="1" s="25">
      <c r="A564" s="16" t="n">
        <v>28030190</v>
      </c>
      <c r="B564" s="17" t="inlineStr">
        <is>
          <t>PM</t>
        </is>
      </c>
      <c r="C564" s="17" t="inlineStr">
        <is>
          <t>Caracolí</t>
        </is>
      </c>
      <c r="D564" s="17" t="inlineStr">
        <is>
          <t>Valledupar</t>
        </is>
      </c>
      <c r="E564" s="17" t="inlineStr">
        <is>
          <t>Cesar</t>
        </is>
      </c>
      <c r="F564" s="17" t="n">
        <v>5</v>
      </c>
      <c r="G564" s="17" t="n">
        <v>220</v>
      </c>
      <c r="H564" s="18" t="n">
        <v>-73.73172222000001</v>
      </c>
      <c r="I564" s="19" t="n">
        <v>10.08869444</v>
      </c>
      <c r="J564" s="20" t="n">
        <v>7.123333333333333</v>
      </c>
      <c r="K564" s="21" t="n">
        <v>10.52333333333333</v>
      </c>
      <c r="L564" s="21" t="n">
        <v>50.25172413793103</v>
      </c>
      <c r="M564" s="21" t="n">
        <v>117.7</v>
      </c>
      <c r="N564" s="21" t="n">
        <v>118.3107142857143</v>
      </c>
      <c r="O564" s="21" t="n">
        <v>104.92</v>
      </c>
      <c r="P564" s="21" t="n">
        <v>125.7266666666667</v>
      </c>
      <c r="Q564" s="21" t="n">
        <v>124.3379310344828</v>
      </c>
      <c r="R564" s="21" t="n">
        <v>144.1689655172414</v>
      </c>
      <c r="S564" s="21" t="n">
        <v>136.53</v>
      </c>
      <c r="T564" s="21" t="n">
        <v>108.2827586206896</v>
      </c>
      <c r="U564" s="21" t="n">
        <v>40.80666666666666</v>
      </c>
      <c r="V564" s="22" t="n">
        <v>1088.682093596059</v>
      </c>
      <c r="W564" s="23" t="n">
        <v>354</v>
      </c>
      <c r="X564" s="24" t="n">
        <v>0.9833333333333333</v>
      </c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</row>
    <row r="565" ht="16.5" customFormat="1" customHeight="1" s="25">
      <c r="A565" s="16" t="n">
        <v>28035020</v>
      </c>
      <c r="B565" s="17" t="inlineStr">
        <is>
          <t>CO</t>
        </is>
      </c>
      <c r="C565" s="17" t="inlineStr">
        <is>
          <t>El Callao</t>
        </is>
      </c>
      <c r="D565" s="17" t="inlineStr">
        <is>
          <t>Valledupar</t>
        </is>
      </c>
      <c r="E565" s="17" t="inlineStr">
        <is>
          <t>Cesar</t>
        </is>
      </c>
      <c r="F565" s="17" t="n">
        <v>5</v>
      </c>
      <c r="G565" s="17" t="n">
        <v>110</v>
      </c>
      <c r="H565" s="18" t="n">
        <v>-73.31944444</v>
      </c>
      <c r="I565" s="19" t="n">
        <v>10.36305556</v>
      </c>
      <c r="J565" s="20" t="n">
        <v>9.582142857142857</v>
      </c>
      <c r="K565" s="21" t="n">
        <v>9.475</v>
      </c>
      <c r="L565" s="21" t="n">
        <v>36.28571428571428</v>
      </c>
      <c r="M565" s="21" t="n">
        <v>118.688</v>
      </c>
      <c r="N565" s="21" t="n">
        <v>185.9285714285714</v>
      </c>
      <c r="O565" s="21" t="n">
        <v>120.4038461538462</v>
      </c>
      <c r="P565" s="21" t="n">
        <v>88.16551724137931</v>
      </c>
      <c r="Q565" s="21" t="n">
        <v>125.9428571428572</v>
      </c>
      <c r="R565" s="21" t="n">
        <v>137.5275862068965</v>
      </c>
      <c r="S565" s="21" t="n">
        <v>196.1444444444444</v>
      </c>
      <c r="T565" s="21" t="n">
        <v>139.3740740740741</v>
      </c>
      <c r="U565" s="21" t="n">
        <v>37.27931034482759</v>
      </c>
      <c r="V565" s="22" t="n">
        <v>1204.797064179754</v>
      </c>
      <c r="W565" s="23" t="n">
        <v>332</v>
      </c>
      <c r="X565" s="24" t="n">
        <v>0.9222222222222223</v>
      </c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</row>
    <row r="566" ht="16.5" customFormat="1" customHeight="1" s="25">
      <c r="A566" s="16" t="n">
        <v>28010020</v>
      </c>
      <c r="B566" s="17" t="inlineStr">
        <is>
          <t>PM</t>
        </is>
      </c>
      <c r="C566" s="17" t="inlineStr">
        <is>
          <t>El Descanso</t>
        </is>
      </c>
      <c r="D566" s="17" t="inlineStr">
        <is>
          <t>Valledupar</t>
        </is>
      </c>
      <c r="E566" s="17" t="inlineStr">
        <is>
          <t>Cesar</t>
        </is>
      </c>
      <c r="F566" s="17" t="n">
        <v>5</v>
      </c>
      <c r="G566" s="17" t="n">
        <v>160</v>
      </c>
      <c r="H566" s="18" t="n">
        <v>-73.23719444</v>
      </c>
      <c r="I566" s="19" t="n">
        <v>10.48011111</v>
      </c>
      <c r="J566" s="20" t="n">
        <v>10.05263157894737</v>
      </c>
      <c r="K566" s="21" t="n">
        <v>14.1578947368421</v>
      </c>
      <c r="L566" s="21" t="n">
        <v>27.73684210526316</v>
      </c>
      <c r="M566" s="21" t="n">
        <v>88.68421052631579</v>
      </c>
      <c r="N566" s="21" t="n">
        <v>115.2631578947368</v>
      </c>
      <c r="O566" s="21" t="n">
        <v>84.09999999999999</v>
      </c>
      <c r="P566" s="21" t="n">
        <v>90.59999999999999</v>
      </c>
      <c r="Q566" s="21" t="n">
        <v>107.5263157894737</v>
      </c>
      <c r="R566" s="21" t="n">
        <v>136.8</v>
      </c>
      <c r="S566" s="21" t="n">
        <v>212.25</v>
      </c>
      <c r="T566" s="21" t="n">
        <v>107.05</v>
      </c>
      <c r="U566" s="21" t="n">
        <v>33.68421052631579</v>
      </c>
      <c r="V566" s="22" t="n">
        <v>1027.905263157895</v>
      </c>
      <c r="W566" s="23" t="n">
        <v>233</v>
      </c>
      <c r="X566" s="24" t="n">
        <v>0.9708333333333333</v>
      </c>
      <c r="Y566" s="5" t="inlineStr">
        <is>
          <t>M20</t>
        </is>
      </c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</row>
    <row r="567" ht="16.5" customFormat="1" customHeight="1" s="25">
      <c r="A567" s="16" t="n">
        <v>28035040</v>
      </c>
      <c r="B567" s="17" t="inlineStr">
        <is>
          <t>CO</t>
        </is>
      </c>
      <c r="C567" s="17" t="inlineStr">
        <is>
          <t>Guaymaral</t>
        </is>
      </c>
      <c r="D567" s="17" t="inlineStr">
        <is>
          <t>Valledupar</t>
        </is>
      </c>
      <c r="E567" s="17" t="inlineStr">
        <is>
          <t>Cesar</t>
        </is>
      </c>
      <c r="F567" s="17" t="n">
        <v>5</v>
      </c>
      <c r="G567" s="17" t="n">
        <v>50</v>
      </c>
      <c r="H567" s="18" t="n">
        <v>-73.64752777999999</v>
      </c>
      <c r="I567" s="19" t="n">
        <v>9.90491667</v>
      </c>
      <c r="J567" s="20" t="n">
        <v>11.24615384615385</v>
      </c>
      <c r="K567" s="21" t="n">
        <v>24.46666666666667</v>
      </c>
      <c r="L567" s="21" t="n">
        <v>96.25185185185182</v>
      </c>
      <c r="M567" s="21" t="n">
        <v>133.0625</v>
      </c>
      <c r="N567" s="21" t="n">
        <v>171.1888888888889</v>
      </c>
      <c r="O567" s="21" t="n">
        <v>123.1</v>
      </c>
      <c r="P567" s="21" t="n">
        <v>119.7428571428571</v>
      </c>
      <c r="Q567" s="21" t="n">
        <v>144.3892857142857</v>
      </c>
      <c r="R567" s="21" t="n">
        <v>142.4461538461539</v>
      </c>
      <c r="S567" s="21" t="n">
        <v>156.5541666666666</v>
      </c>
      <c r="T567" s="21" t="n">
        <v>168.4277042428652</v>
      </c>
      <c r="U567" s="21" t="n">
        <v>34.616</v>
      </c>
      <c r="V567" s="22" t="n">
        <v>1325.49222886639</v>
      </c>
      <c r="W567" s="23" t="n">
        <v>312</v>
      </c>
      <c r="X567" s="24" t="n">
        <v>0.8666666666666667</v>
      </c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</row>
    <row r="568" ht="16.5" customFormat="1" customHeight="1" s="25">
      <c r="A568" s="16" t="n">
        <v>28020150</v>
      </c>
      <c r="B568" s="17" t="inlineStr">
        <is>
          <t>PM</t>
        </is>
      </c>
      <c r="C568" s="17" t="inlineStr">
        <is>
          <t xml:space="preserve">Hacienda La Esperanza </t>
        </is>
      </c>
      <c r="D568" s="17" t="inlineStr">
        <is>
          <t>Valledupar</t>
        </is>
      </c>
      <c r="E568" s="17" t="inlineStr">
        <is>
          <t>Cesar</t>
        </is>
      </c>
      <c r="F568" s="17" t="n">
        <v>5</v>
      </c>
      <c r="G568" s="17" t="n">
        <v>60</v>
      </c>
      <c r="H568" s="18" t="n">
        <v>-73.66883333</v>
      </c>
      <c r="I568" s="19" t="n">
        <v>10.02997222</v>
      </c>
      <c r="J568" s="20" t="n">
        <v>13.4</v>
      </c>
      <c r="K568" s="21" t="n">
        <v>26.8</v>
      </c>
      <c r="L568" s="21" t="n">
        <v>73.34482758620689</v>
      </c>
      <c r="M568" s="21" t="n">
        <v>111.1034482758621</v>
      </c>
      <c r="N568" s="21" t="n">
        <v>164.3103448275862</v>
      </c>
      <c r="O568" s="21" t="n">
        <v>107.37</v>
      </c>
      <c r="P568" s="21" t="n">
        <v>129.45</v>
      </c>
      <c r="Q568" s="21" t="n">
        <v>152.2633333333333</v>
      </c>
      <c r="R568" s="21" t="n">
        <v>170</v>
      </c>
      <c r="S568" s="21" t="n">
        <v>174.7</v>
      </c>
      <c r="T568" s="21" t="n">
        <v>156.4827586206897</v>
      </c>
      <c r="U568" s="21" t="n">
        <v>45.20689655172414</v>
      </c>
      <c r="V568" s="22" t="n">
        <v>1324.431609195402</v>
      </c>
      <c r="W568" s="23" t="n">
        <v>354</v>
      </c>
      <c r="X568" s="24" t="n">
        <v>0.9833333333333333</v>
      </c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</row>
    <row r="569" ht="16.5" customFormat="1" customHeight="1" s="25">
      <c r="A569" s="16" t="n">
        <v>28010370</v>
      </c>
      <c r="B569" s="17" t="inlineStr">
        <is>
          <t>PM</t>
        </is>
      </c>
      <c r="C569" s="17" t="inlineStr">
        <is>
          <t>París de Francia</t>
        </is>
      </c>
      <c r="D569" s="17" t="inlineStr">
        <is>
          <t>Valledupar</t>
        </is>
      </c>
      <c r="E569" s="17" t="inlineStr">
        <is>
          <t>Cesar</t>
        </is>
      </c>
      <c r="F569" s="17" t="n">
        <v>5</v>
      </c>
      <c r="G569" s="17" t="n">
        <v>180</v>
      </c>
      <c r="H569" s="18" t="n">
        <v>-73.32544444</v>
      </c>
      <c r="I569" s="19" t="n">
        <v>10.30708333</v>
      </c>
      <c r="J569" s="20" t="n">
        <v>5.913793103448276</v>
      </c>
      <c r="K569" s="21" t="n">
        <v>11.82758620689655</v>
      </c>
      <c r="L569" s="21" t="n">
        <v>51.23333333333333</v>
      </c>
      <c r="M569" s="21" t="n">
        <v>132.7379310344828</v>
      </c>
      <c r="N569" s="21" t="n">
        <v>211.8888888888889</v>
      </c>
      <c r="O569" s="21" t="n">
        <v>128</v>
      </c>
      <c r="P569" s="21" t="n">
        <v>107.4827586206897</v>
      </c>
      <c r="Q569" s="21" t="n">
        <v>154.5</v>
      </c>
      <c r="R569" s="21" t="n">
        <v>167.4137931034483</v>
      </c>
      <c r="S569" s="21" t="n">
        <v>216.7407407407407</v>
      </c>
      <c r="T569" s="21" t="n">
        <v>145.3</v>
      </c>
      <c r="U569" s="21" t="n">
        <v>41</v>
      </c>
      <c r="V569" s="22" t="n">
        <v>1374.038825031928</v>
      </c>
      <c r="W569" s="23" t="n">
        <v>349</v>
      </c>
      <c r="X569" s="24" t="n">
        <v>0.9694444444444444</v>
      </c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</row>
    <row r="570" ht="16.5" customFormat="1" customHeight="1" s="25">
      <c r="A570" s="16" t="n">
        <v>28010090</v>
      </c>
      <c r="B570" s="17" t="inlineStr">
        <is>
          <t>PM</t>
        </is>
      </c>
      <c r="C570" s="17" t="inlineStr">
        <is>
          <t>Patillal</t>
        </is>
      </c>
      <c r="D570" s="17" t="inlineStr">
        <is>
          <t>Valledupar</t>
        </is>
      </c>
      <c r="E570" s="17" t="inlineStr">
        <is>
          <t>Cesar</t>
        </is>
      </c>
      <c r="F570" s="17" t="n">
        <v>5</v>
      </c>
      <c r="G570" s="17" t="n">
        <v>450</v>
      </c>
      <c r="H570" s="18" t="n">
        <v>-73.21161111000001</v>
      </c>
      <c r="I570" s="19" t="n">
        <v>10.70386111</v>
      </c>
      <c r="J570" s="20" t="n">
        <v>1.884615384615385</v>
      </c>
      <c r="K570" s="21" t="n">
        <v>3.5</v>
      </c>
      <c r="L570" s="21" t="n">
        <v>18.8</v>
      </c>
      <c r="M570" s="21" t="n">
        <v>81.69199999999999</v>
      </c>
      <c r="N570" s="21" t="n">
        <v>159.337037037037</v>
      </c>
      <c r="O570" s="21" t="n">
        <v>83.17777777777779</v>
      </c>
      <c r="P570" s="21" t="n">
        <v>59.38214285714287</v>
      </c>
      <c r="Q570" s="21" t="n">
        <v>106.2692307692308</v>
      </c>
      <c r="R570" s="21" t="n">
        <v>146.3777777777778</v>
      </c>
      <c r="S570" s="21" t="n">
        <v>214.9076923076923</v>
      </c>
      <c r="T570" s="21" t="n">
        <v>132.1321428571429</v>
      </c>
      <c r="U570" s="21" t="n">
        <v>28.63214285714286</v>
      </c>
      <c r="V570" s="22" t="n">
        <v>1036.09255962556</v>
      </c>
      <c r="W570" s="23" t="n">
        <v>319</v>
      </c>
      <c r="X570" s="24" t="n">
        <v>0.8861111111111111</v>
      </c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</row>
    <row r="571" ht="16.5" customFormat="1" customHeight="1" s="25">
      <c r="A571" s="16" t="n">
        <v>28030220</v>
      </c>
      <c r="B571" s="17" t="inlineStr">
        <is>
          <t>PM</t>
        </is>
      </c>
      <c r="C571" s="17" t="inlineStr">
        <is>
          <t>San Angel</t>
        </is>
      </c>
      <c r="D571" s="17" t="inlineStr">
        <is>
          <t>Valledupar</t>
        </is>
      </c>
      <c r="E571" s="17" t="inlineStr">
        <is>
          <t>Cesar</t>
        </is>
      </c>
      <c r="F571" s="17" t="n">
        <v>5</v>
      </c>
      <c r="G571" s="17" t="n">
        <v>244</v>
      </c>
      <c r="H571" s="18" t="n">
        <v>-73.44413889</v>
      </c>
      <c r="I571" s="19" t="n">
        <v>10.34705556</v>
      </c>
      <c r="J571" s="20" t="n">
        <v>2.259259259259259</v>
      </c>
      <c r="K571" s="21" t="n">
        <v>4.925925925925926</v>
      </c>
      <c r="L571" s="21" t="n">
        <v>37.52</v>
      </c>
      <c r="M571" s="21" t="n">
        <v>85.81153846153846</v>
      </c>
      <c r="N571" s="21" t="n">
        <v>142.228</v>
      </c>
      <c r="O571" s="21" t="n">
        <v>103.1346153846154</v>
      </c>
      <c r="P571" s="21" t="n">
        <v>68.43703703703703</v>
      </c>
      <c r="Q571" s="21" t="n">
        <v>107.1037037037037</v>
      </c>
      <c r="R571" s="21" t="n">
        <v>117.88</v>
      </c>
      <c r="S571" s="21" t="n">
        <v>166.928</v>
      </c>
      <c r="T571" s="21" t="n">
        <v>113.68</v>
      </c>
      <c r="U571" s="21" t="n">
        <v>18.44</v>
      </c>
      <c r="V571" s="22" t="n">
        <v>968.3480797720797</v>
      </c>
      <c r="W571" s="23" t="n">
        <v>310</v>
      </c>
      <c r="X571" s="24" t="n">
        <v>0.8611111111111112</v>
      </c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</row>
    <row r="572" ht="16.5" customFormat="1" customHeight="1" s="25">
      <c r="A572" s="16" t="n">
        <v>28010070</v>
      </c>
      <c r="B572" s="17" t="inlineStr">
        <is>
          <t>PM</t>
        </is>
      </c>
      <c r="C572" s="17" t="inlineStr">
        <is>
          <t>Villa Marlene</t>
        </is>
      </c>
      <c r="D572" s="17" t="inlineStr">
        <is>
          <t>Valledupar</t>
        </is>
      </c>
      <c r="E572" s="17" t="inlineStr">
        <is>
          <t>Cesar</t>
        </is>
      </c>
      <c r="F572" s="17" t="n">
        <v>5</v>
      </c>
      <c r="G572" s="17" t="n">
        <v>120</v>
      </c>
      <c r="H572" s="18" t="n">
        <v>-73.46711111</v>
      </c>
      <c r="I572" s="19" t="n">
        <v>10.1855</v>
      </c>
      <c r="J572" s="20" t="n">
        <v>20.71</v>
      </c>
      <c r="K572" s="21" t="n">
        <v>16.34666666666667</v>
      </c>
      <c r="L572" s="21" t="n">
        <v>61.07666666666668</v>
      </c>
      <c r="M572" s="21" t="n">
        <v>129.2</v>
      </c>
      <c r="N572" s="21" t="n">
        <v>189.0533333333333</v>
      </c>
      <c r="O572" s="21" t="n">
        <v>130.0655172413793</v>
      </c>
      <c r="P572" s="21" t="n">
        <v>123.96</v>
      </c>
      <c r="Q572" s="21" t="n">
        <v>176.0333333333333</v>
      </c>
      <c r="R572" s="21" t="n">
        <v>192</v>
      </c>
      <c r="S572" s="21" t="n">
        <v>198.9620689655172</v>
      </c>
      <c r="T572" s="21" t="n">
        <v>165.4827586206897</v>
      </c>
      <c r="U572" s="21" t="n">
        <v>25.87931034482759</v>
      </c>
      <c r="V572" s="22" t="n">
        <v>1428.769655172414</v>
      </c>
      <c r="W572" s="23" t="n">
        <v>355</v>
      </c>
      <c r="X572" s="24" t="n">
        <v>0.9861111111111112</v>
      </c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</row>
    <row r="573" ht="16.5" customFormat="1" customHeight="1" s="25">
      <c r="A573" s="16" t="n">
        <v>28035010</v>
      </c>
      <c r="B573" s="17" t="inlineStr">
        <is>
          <t>CO</t>
        </is>
      </c>
      <c r="C573" s="17" t="inlineStr">
        <is>
          <t>Villa Rosa</t>
        </is>
      </c>
      <c r="D573" s="17" t="inlineStr">
        <is>
          <t>Valledupar</t>
        </is>
      </c>
      <c r="E573" s="17" t="inlineStr">
        <is>
          <t>Cesar</t>
        </is>
      </c>
      <c r="F573" s="17" t="n">
        <v>5</v>
      </c>
      <c r="G573" s="17" t="n">
        <v>70</v>
      </c>
      <c r="H573" s="18" t="n">
        <v>-73.54738889000001</v>
      </c>
      <c r="I573" s="19" t="n">
        <v>10.19066667</v>
      </c>
      <c r="J573" s="20" t="n">
        <v>13.05</v>
      </c>
      <c r="K573" s="21" t="n">
        <v>11.3125</v>
      </c>
      <c r="L573" s="21" t="n">
        <v>74.825</v>
      </c>
      <c r="M573" s="21" t="n">
        <v>131.4102841922392</v>
      </c>
      <c r="N573" s="21" t="n">
        <v>171.564</v>
      </c>
      <c r="O573" s="21" t="n">
        <v>132.512</v>
      </c>
      <c r="P573" s="21" t="n">
        <v>108.6333333333333</v>
      </c>
      <c r="Q573" s="21" t="n">
        <v>167.3628192742666</v>
      </c>
      <c r="R573" s="21" t="n">
        <v>183.4375</v>
      </c>
      <c r="S573" s="21" t="n">
        <v>178.0625</v>
      </c>
      <c r="T573" s="21" t="n">
        <v>161.2346153846154</v>
      </c>
      <c r="U573" s="21" t="n">
        <v>43.32818737030029</v>
      </c>
      <c r="V573" s="22" t="n">
        <v>1376.732739554755</v>
      </c>
      <c r="W573" s="23" t="n">
        <v>292</v>
      </c>
      <c r="X573" s="24" t="n">
        <v>0.8111111111111111</v>
      </c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</row>
    <row r="574" ht="16.5" customFormat="1" customHeight="1" s="25">
      <c r="A574" s="16" t="n">
        <v>11150030</v>
      </c>
      <c r="B574" s="17" t="inlineStr">
        <is>
          <t>PM</t>
        </is>
      </c>
      <c r="C574" s="17" t="inlineStr">
        <is>
          <t>Acandí</t>
        </is>
      </c>
      <c r="D574" s="17" t="inlineStr">
        <is>
          <t>Acandí</t>
        </is>
      </c>
      <c r="E574" s="17" t="inlineStr">
        <is>
          <t>Chocó</t>
        </is>
      </c>
      <c r="F574" s="17" t="n">
        <v>1</v>
      </c>
      <c r="G574" s="17" t="n">
        <v>2</v>
      </c>
      <c r="H574" s="18" t="n">
        <v>-77.27694443999999</v>
      </c>
      <c r="I574" s="19" t="n">
        <v>8.53083333</v>
      </c>
      <c r="J574" s="20" t="n">
        <v>142.7241379310345</v>
      </c>
      <c r="K574" s="21" t="n">
        <v>66.36666666666666</v>
      </c>
      <c r="L574" s="21" t="n">
        <v>148.4</v>
      </c>
      <c r="M574" s="21" t="n">
        <v>303.4137931034483</v>
      </c>
      <c r="N574" s="21" t="n">
        <v>362.3321428571429</v>
      </c>
      <c r="O574" s="21" t="n">
        <v>265.3448275862069</v>
      </c>
      <c r="P574" s="21" t="n">
        <v>337.4827586206897</v>
      </c>
      <c r="Q574" s="21" t="n">
        <v>298.6551724137931</v>
      </c>
      <c r="R574" s="21" t="n">
        <v>251</v>
      </c>
      <c r="S574" s="21" t="n">
        <v>236.2142857142857</v>
      </c>
      <c r="T574" s="21" t="n">
        <v>268.7</v>
      </c>
      <c r="U574" s="21" t="n">
        <v>300.6233333333333</v>
      </c>
      <c r="V574" s="22" t="n">
        <v>2981.257118226601</v>
      </c>
      <c r="W574" s="23" t="n">
        <v>349</v>
      </c>
      <c r="X574" s="24" t="n">
        <v>0.9694444444444444</v>
      </c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</row>
    <row r="575" ht="16.5" customFormat="1" customHeight="1" s="25">
      <c r="A575" s="16" t="n">
        <v>55015010</v>
      </c>
      <c r="B575" s="17" t="inlineStr">
        <is>
          <t>CP</t>
        </is>
      </c>
      <c r="C575" s="17" t="inlineStr">
        <is>
          <t xml:space="preserve">Pie de Pato - AUT </t>
        </is>
      </c>
      <c r="D575" s="17" t="inlineStr">
        <is>
          <t>Alto Baudó (Pie de Pato)</t>
        </is>
      </c>
      <c r="E575" s="17" t="inlineStr">
        <is>
          <t>Chocó</t>
        </is>
      </c>
      <c r="F575" s="17" t="n">
        <v>9</v>
      </c>
      <c r="G575" s="17" t="n">
        <v>40</v>
      </c>
      <c r="H575" s="18" t="n">
        <v>-76.97316667</v>
      </c>
      <c r="I575" s="19" t="n">
        <v>5.52108333</v>
      </c>
      <c r="J575" s="20" t="n">
        <v>470.4444444444445</v>
      </c>
      <c r="K575" s="21" t="n">
        <v>413.25</v>
      </c>
      <c r="L575" s="21" t="n">
        <v>390.8</v>
      </c>
      <c r="M575" s="21" t="n">
        <v>550.7142857142857</v>
      </c>
      <c r="N575" s="21" t="n">
        <v>533.8888888888889</v>
      </c>
      <c r="O575" s="21" t="n">
        <v>583.3333333333334</v>
      </c>
      <c r="P575" s="21" t="n">
        <v>580.8965517241379</v>
      </c>
      <c r="Q575" s="21" t="n">
        <v>621.4146421813965</v>
      </c>
      <c r="R575" s="21" t="n">
        <v>555.3571428571429</v>
      </c>
      <c r="S575" s="21" t="n">
        <v>574.8076923076923</v>
      </c>
      <c r="T575" s="21" t="n">
        <v>601.125</v>
      </c>
      <c r="U575" s="21" t="n">
        <v>547.3103448275862</v>
      </c>
      <c r="V575" s="22" t="n">
        <v>6423.342326278909</v>
      </c>
      <c r="W575" s="23" t="n">
        <v>328</v>
      </c>
      <c r="X575" s="24" t="n">
        <v>0.9111111111111111</v>
      </c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</row>
    <row r="576" ht="16.5" customFormat="1" customHeight="1" s="25">
      <c r="A576" s="16" t="n">
        <v>56015010</v>
      </c>
      <c r="B576" s="17" t="inlineStr">
        <is>
          <t>CO</t>
        </is>
      </c>
      <c r="C576" s="17" t="inlineStr">
        <is>
          <t>Panamericana</t>
        </is>
      </c>
      <c r="D576" s="17" t="inlineStr">
        <is>
          <t>Bahía Solano (Mutis)</t>
        </is>
      </c>
      <c r="E576" s="17" t="inlineStr">
        <is>
          <t>Chocó</t>
        </is>
      </c>
      <c r="F576" s="17" t="n">
        <v>1</v>
      </c>
      <c r="G576" s="17" t="n">
        <v>4</v>
      </c>
      <c r="H576" s="18" t="n">
        <v>-77.40444443999999</v>
      </c>
      <c r="I576" s="19" t="n">
        <v>6.22333333</v>
      </c>
      <c r="J576" s="20" t="n">
        <v>267.4230769230769</v>
      </c>
      <c r="K576" s="21" t="n">
        <v>169.9884615384616</v>
      </c>
      <c r="L576" s="21" t="n">
        <v>213.7884615384615</v>
      </c>
      <c r="M576" s="21" t="n">
        <v>340.9291666666667</v>
      </c>
      <c r="N576" s="21" t="n">
        <v>499.0769230769231</v>
      </c>
      <c r="O576" s="21" t="n">
        <v>489.492</v>
      </c>
      <c r="P576" s="21" t="n">
        <v>517.7923076923078</v>
      </c>
      <c r="Q576" s="21" t="n">
        <v>573.637037037037</v>
      </c>
      <c r="R576" s="21" t="n">
        <v>548.4769230769232</v>
      </c>
      <c r="S576" s="21" t="n">
        <v>832.7115384615385</v>
      </c>
      <c r="T576" s="21" t="n">
        <v>746.0888888888891</v>
      </c>
      <c r="U576" s="21" t="n">
        <v>537.4359999999999</v>
      </c>
      <c r="V576" s="22" t="n">
        <v>5736.840784900285</v>
      </c>
      <c r="W576" s="23" t="n">
        <v>310</v>
      </c>
      <c r="X576" s="24" t="n">
        <v>0.8611111111111112</v>
      </c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</row>
    <row r="577" ht="16.5" customFormat="1" customHeight="1" s="25">
      <c r="A577" s="16" t="n">
        <v>11080010</v>
      </c>
      <c r="B577" s="17" t="inlineStr">
        <is>
          <t>CO</t>
        </is>
      </c>
      <c r="C577" s="17" t="inlineStr">
        <is>
          <t>Bellavista</t>
        </is>
      </c>
      <c r="D577" s="17" t="inlineStr">
        <is>
          <t xml:space="preserve">Bojayá </t>
        </is>
      </c>
      <c r="E577" s="17" t="inlineStr">
        <is>
          <t>Chocó</t>
        </is>
      </c>
      <c r="F577" s="17" t="n">
        <v>1</v>
      </c>
      <c r="G577" s="17" t="n">
        <v>15</v>
      </c>
      <c r="H577" s="18" t="n">
        <v>-76.88541667</v>
      </c>
      <c r="I577" s="19" t="n">
        <v>6.55916667</v>
      </c>
      <c r="J577" s="20" t="n">
        <v>381.3333333333333</v>
      </c>
      <c r="K577" s="21" t="n">
        <v>272.1</v>
      </c>
      <c r="L577" s="21" t="n">
        <v>298.7666666666667</v>
      </c>
      <c r="M577" s="21" t="n">
        <v>461.5862068965517</v>
      </c>
      <c r="N577" s="21" t="n">
        <v>526.0344827586207</v>
      </c>
      <c r="O577" s="21" t="n">
        <v>466.5172413793103</v>
      </c>
      <c r="P577" s="21" t="n">
        <v>560.0620689655173</v>
      </c>
      <c r="Q577" s="21" t="n">
        <v>499.3448275862069</v>
      </c>
      <c r="R577" s="21" t="n">
        <v>391.6333333333333</v>
      </c>
      <c r="S577" s="21" t="n">
        <v>427.3</v>
      </c>
      <c r="T577" s="21" t="n">
        <v>504.0689655172414</v>
      </c>
      <c r="U577" s="21" t="n">
        <v>511.3448275862069</v>
      </c>
      <c r="V577" s="22" t="n">
        <v>5300.091954022988</v>
      </c>
      <c r="W577" s="23" t="n">
        <v>353</v>
      </c>
      <c r="X577" s="24" t="n">
        <v>0.9805555555555555</v>
      </c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</row>
    <row r="578" ht="16.5" customFormat="1" customHeight="1" s="25">
      <c r="A578" s="16" t="n">
        <v>11090010</v>
      </c>
      <c r="B578" s="17" t="inlineStr">
        <is>
          <t>PM</t>
        </is>
      </c>
      <c r="C578" s="17" t="inlineStr">
        <is>
          <t>Opogado</t>
        </is>
      </c>
      <c r="D578" s="17" t="inlineStr">
        <is>
          <t xml:space="preserve">Bojayá </t>
        </is>
      </c>
      <c r="E578" s="17" t="inlineStr">
        <is>
          <t>Chocó</t>
        </is>
      </c>
      <c r="F578" s="17" t="n">
        <v>1</v>
      </c>
      <c r="G578" s="17" t="n">
        <v>50</v>
      </c>
      <c r="H578" s="18" t="n">
        <v>-76.97272222000001</v>
      </c>
      <c r="I578" s="19" t="n">
        <v>6.81252778</v>
      </c>
      <c r="J578" s="20" t="n">
        <v>287.4</v>
      </c>
      <c r="K578" s="21" t="n">
        <v>208.9333333333333</v>
      </c>
      <c r="L578" s="21" t="n">
        <v>274.0689655172414</v>
      </c>
      <c r="M578" s="21" t="n">
        <v>387</v>
      </c>
      <c r="N578" s="21" t="n">
        <v>528.4107142857143</v>
      </c>
      <c r="O578" s="21" t="n">
        <v>447.1034482758621</v>
      </c>
      <c r="P578" s="21" t="n">
        <v>492.5769230769231</v>
      </c>
      <c r="Q578" s="21" t="n">
        <v>503.1482758620689</v>
      </c>
      <c r="R578" s="21" t="n">
        <v>385.4285714285714</v>
      </c>
      <c r="S578" s="21" t="n">
        <v>375.2962962962963</v>
      </c>
      <c r="T578" s="21" t="n">
        <v>444.7241379310345</v>
      </c>
      <c r="U578" s="21" t="n">
        <v>421</v>
      </c>
      <c r="V578" s="22" t="n">
        <v>4755.090666007045</v>
      </c>
      <c r="W578" s="23" t="n">
        <v>343</v>
      </c>
      <c r="X578" s="24" t="n">
        <v>0.9527777777777777</v>
      </c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</row>
    <row r="579" ht="16.5" customFormat="1" customHeight="1" s="25">
      <c r="A579" s="16" t="n">
        <v>11030010</v>
      </c>
      <c r="B579" s="17" t="inlineStr">
        <is>
          <t>PM</t>
        </is>
      </c>
      <c r="C579" s="17" t="inlineStr">
        <is>
          <t>Cértegui</t>
        </is>
      </c>
      <c r="D579" s="17" t="inlineStr">
        <is>
          <t>Cértegui</t>
        </is>
      </c>
      <c r="E579" s="17" t="inlineStr">
        <is>
          <t>Chocó</t>
        </is>
      </c>
      <c r="F579" s="17" t="n">
        <v>9</v>
      </c>
      <c r="G579" s="17" t="n">
        <v>72</v>
      </c>
      <c r="H579" s="18" t="n">
        <v>-76.61</v>
      </c>
      <c r="I579" s="19" t="n">
        <v>5.38</v>
      </c>
      <c r="J579" s="20" t="n">
        <v>696.4444444444445</v>
      </c>
      <c r="K579" s="21" t="n">
        <v>644.5769230769231</v>
      </c>
      <c r="L579" s="21" t="n">
        <v>684.0192307692307</v>
      </c>
      <c r="M579" s="21" t="n">
        <v>788.7307692307693</v>
      </c>
      <c r="N579" s="21" t="n">
        <v>872.4576923076924</v>
      </c>
      <c r="O579" s="21" t="n">
        <v>801.8888888888889</v>
      </c>
      <c r="P579" s="21" t="n">
        <v>854.8925925925926</v>
      </c>
      <c r="Q579" s="21" t="n">
        <v>983.1538461538462</v>
      </c>
      <c r="R579" s="21" t="n">
        <v>876.4000000000001</v>
      </c>
      <c r="S579" s="21" t="n">
        <v>793.4074074074074</v>
      </c>
      <c r="T579" s="21" t="n">
        <v>778.9814814814815</v>
      </c>
      <c r="U579" s="21" t="n">
        <v>723.2321428571429</v>
      </c>
      <c r="V579" s="22" t="n">
        <v>9498.185419210418</v>
      </c>
      <c r="W579" s="23" t="n">
        <v>319</v>
      </c>
      <c r="X579" s="24" t="n">
        <v>0.8861111111111111</v>
      </c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</row>
    <row r="580" ht="16.5" customFormat="1" customHeight="1" s="25">
      <c r="A580" s="16" t="n">
        <v>11010010</v>
      </c>
      <c r="B580" s="17" t="inlineStr">
        <is>
          <t>PM</t>
        </is>
      </c>
      <c r="C580" s="17" t="inlineStr">
        <is>
          <t>La Vuelta</t>
        </is>
      </c>
      <c r="D580" s="17" t="inlineStr">
        <is>
          <t>Cértegui</t>
        </is>
      </c>
      <c r="E580" s="17" t="inlineStr">
        <is>
          <t>Chocó</t>
        </is>
      </c>
      <c r="F580" s="17" t="n">
        <v>1</v>
      </c>
      <c r="G580" s="17" t="n">
        <v>98</v>
      </c>
      <c r="H580" s="18" t="n">
        <v>-76.54472222000001</v>
      </c>
      <c r="I580" s="19" t="n">
        <v>5.45894444</v>
      </c>
      <c r="J580" s="20" t="n">
        <v>578.1366666666667</v>
      </c>
      <c r="K580" s="21" t="n">
        <v>544.41</v>
      </c>
      <c r="L580" s="21" t="n">
        <v>591.0206896551725</v>
      </c>
      <c r="M580" s="21" t="n">
        <v>720.6964285714286</v>
      </c>
      <c r="N580" s="21" t="n">
        <v>853.0413793103448</v>
      </c>
      <c r="O580" s="21" t="n">
        <v>743.7689655172414</v>
      </c>
      <c r="P580" s="21" t="n">
        <v>790.1769230769233</v>
      </c>
      <c r="Q580" s="21" t="n">
        <v>889.6241379310345</v>
      </c>
      <c r="R580" s="21" t="n">
        <v>850.1692307692309</v>
      </c>
      <c r="S580" s="21" t="n">
        <v>788.8586206896553</v>
      </c>
      <c r="T580" s="21" t="n">
        <v>829.1999999999998</v>
      </c>
      <c r="U580" s="21" t="n">
        <v>702.4035714285714</v>
      </c>
      <c r="V580" s="22" t="n">
        <v>8881.50661361627</v>
      </c>
      <c r="W580" s="23" t="n">
        <v>342</v>
      </c>
      <c r="X580" s="24" t="n">
        <v>0.95</v>
      </c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</row>
    <row r="581" ht="16.5" customFormat="1" customHeight="1" s="25">
      <c r="A581" s="16" t="n">
        <v>11030030</v>
      </c>
      <c r="B581" s="17" t="inlineStr">
        <is>
          <t>PM</t>
        </is>
      </c>
      <c r="C581" s="17" t="inlineStr">
        <is>
          <t>Managrú</t>
        </is>
      </c>
      <c r="D581" s="17" t="inlineStr">
        <is>
          <t>El Cantón del San Pablo (Managrú)</t>
        </is>
      </c>
      <c r="E581" s="17" t="inlineStr">
        <is>
          <t>Chocó</t>
        </is>
      </c>
      <c r="F581" s="17" t="n">
        <v>9</v>
      </c>
      <c r="G581" s="17" t="n">
        <v>64</v>
      </c>
      <c r="H581" s="18" t="n">
        <v>-76.72813889</v>
      </c>
      <c r="I581" s="19" t="n">
        <v>5.33416667</v>
      </c>
      <c r="J581" s="20" t="n">
        <v>465.0611111111111</v>
      </c>
      <c r="K581" s="21" t="n">
        <v>464.3333333333333</v>
      </c>
      <c r="L581" s="21" t="n">
        <v>494.2222222222222</v>
      </c>
      <c r="M581" s="21" t="n">
        <v>623.6111111111111</v>
      </c>
      <c r="N581" s="21" t="n">
        <v>637.5294117647059</v>
      </c>
      <c r="O581" s="21" t="n">
        <v>556.7222222222222</v>
      </c>
      <c r="P581" s="21" t="n">
        <v>618.1111111111111</v>
      </c>
      <c r="Q581" s="21" t="n">
        <v>629.3947368421053</v>
      </c>
      <c r="R581" s="21" t="n">
        <v>593.8157894736842</v>
      </c>
      <c r="S581" s="21" t="n">
        <v>503.5</v>
      </c>
      <c r="T581" s="21" t="n">
        <v>485.6176470588235</v>
      </c>
      <c r="U581" s="21" t="n">
        <v>422.29375</v>
      </c>
      <c r="V581" s="22" t="n">
        <v>6494.212446250429</v>
      </c>
      <c r="W581" s="23" t="n">
        <v>214</v>
      </c>
      <c r="X581" s="24" t="n">
        <v>0.8916666666666667</v>
      </c>
      <c r="Y581" s="5" t="inlineStr">
        <is>
          <t>M20</t>
        </is>
      </c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</row>
    <row r="582" ht="16.5" customFormat="1" customHeight="1" s="25">
      <c r="A582" s="16" t="n">
        <v>11020010</v>
      </c>
      <c r="B582" s="17" t="inlineStr">
        <is>
          <t>PM</t>
        </is>
      </c>
      <c r="C582" s="17" t="inlineStr">
        <is>
          <t>Carmen de Atrato</t>
        </is>
      </c>
      <c r="D582" s="17" t="inlineStr">
        <is>
          <t xml:space="preserve">El Carmen </t>
        </is>
      </c>
      <c r="E582" s="17" t="inlineStr">
        <is>
          <t>Chocó</t>
        </is>
      </c>
      <c r="F582" s="17" t="n">
        <v>1</v>
      </c>
      <c r="G582" s="17" t="n">
        <v>1850</v>
      </c>
      <c r="H582" s="18" t="n">
        <v>-76.14208332999999</v>
      </c>
      <c r="I582" s="19" t="n">
        <v>5.90852778</v>
      </c>
      <c r="J582" s="20" t="n">
        <v>121.12</v>
      </c>
      <c r="K582" s="21" t="n">
        <v>168.5896551724138</v>
      </c>
      <c r="L582" s="21" t="n">
        <v>196.4666666666667</v>
      </c>
      <c r="M582" s="21" t="n">
        <v>254.9333333333333</v>
      </c>
      <c r="N582" s="21" t="n">
        <v>340.6666666666667</v>
      </c>
      <c r="O582" s="21" t="n">
        <v>261.7033333333333</v>
      </c>
      <c r="P582" s="21" t="n">
        <v>257.7066666666666</v>
      </c>
      <c r="Q582" s="21" t="n">
        <v>235.2758620689655</v>
      </c>
      <c r="R582" s="21" t="n">
        <v>238.4</v>
      </c>
      <c r="S582" s="21" t="n">
        <v>308.0689655172414</v>
      </c>
      <c r="T582" s="21" t="n">
        <v>296.4034482758621</v>
      </c>
      <c r="U582" s="21" t="n">
        <v>182.7241379310345</v>
      </c>
      <c r="V582" s="22" t="n">
        <v>2862.058735632184</v>
      </c>
      <c r="W582" s="23" t="n">
        <v>355</v>
      </c>
      <c r="X582" s="24" t="n">
        <v>0.9861111111111112</v>
      </c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</row>
    <row r="583" ht="16.5" customFormat="1" customHeight="1" s="25">
      <c r="A583" s="16" t="n">
        <v>11020050</v>
      </c>
      <c r="B583" s="17" t="inlineStr">
        <is>
          <t>PM</t>
        </is>
      </c>
      <c r="C583" s="17" t="inlineStr">
        <is>
          <t>El Pinon</t>
        </is>
      </c>
      <c r="D583" s="17" t="inlineStr">
        <is>
          <t xml:space="preserve">El Carmen </t>
        </is>
      </c>
      <c r="E583" s="17" t="inlineStr">
        <is>
          <t>Chocó</t>
        </is>
      </c>
      <c r="F583" s="17" t="n">
        <v>1</v>
      </c>
      <c r="G583" s="17" t="n">
        <v>715</v>
      </c>
      <c r="H583" s="18" t="n">
        <v>-76.25086111</v>
      </c>
      <c r="I583" s="19" t="n">
        <v>5.75766667</v>
      </c>
      <c r="J583" s="20" t="n">
        <v>495.3571428571428</v>
      </c>
      <c r="K583" s="21" t="n">
        <v>360.1851851851852</v>
      </c>
      <c r="L583" s="21" t="n">
        <v>469.6851851851852</v>
      </c>
      <c r="M583" s="21" t="n">
        <v>570.3703703703703</v>
      </c>
      <c r="N583" s="21" t="n">
        <v>764.3142857142857</v>
      </c>
      <c r="O583" s="21" t="n">
        <v>582.808</v>
      </c>
      <c r="P583" s="21" t="n">
        <v>472.5</v>
      </c>
      <c r="Q583" s="21" t="n">
        <v>503.1538461538461</v>
      </c>
      <c r="R583" s="21" t="n">
        <v>538.9925925925926</v>
      </c>
      <c r="S583" s="21" t="n">
        <v>672.7785714285714</v>
      </c>
      <c r="T583" s="21" t="n">
        <v>849.6724137931035</v>
      </c>
      <c r="U583" s="21" t="n">
        <v>598.9655172413793</v>
      </c>
      <c r="V583" s="22" t="n">
        <v>6878.783110521662</v>
      </c>
      <c r="W583" s="23" t="n">
        <v>327</v>
      </c>
      <c r="X583" s="24" t="n">
        <v>0.9083333333333333</v>
      </c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</row>
    <row r="584" ht="16.5" customFormat="1" customHeight="1" s="25">
      <c r="A584" s="16" t="n">
        <v>54090010</v>
      </c>
      <c r="B584" s="17" t="inlineStr">
        <is>
          <t>PM</t>
        </is>
      </c>
      <c r="C584" s="17" t="inlineStr">
        <is>
          <t>Palestina</t>
        </is>
      </c>
      <c r="D584" s="17" t="inlineStr">
        <is>
          <t>El Litoral del San Juán (Docordó)</t>
        </is>
      </c>
      <c r="E584" s="17" t="inlineStr">
        <is>
          <t>Chocó</t>
        </is>
      </c>
      <c r="F584" s="17" t="n">
        <v>9</v>
      </c>
      <c r="G584" s="17" t="n">
        <v>15</v>
      </c>
      <c r="H584" s="18" t="n">
        <v>-77.13555556</v>
      </c>
      <c r="I584" s="19" t="n">
        <v>4.16261111</v>
      </c>
      <c r="J584" s="20" t="n">
        <v>417.25</v>
      </c>
      <c r="K584" s="21" t="n">
        <v>339.7142857142857</v>
      </c>
      <c r="L584" s="21" t="n">
        <v>373.2</v>
      </c>
      <c r="M584" s="21" t="n">
        <v>455.7555555555555</v>
      </c>
      <c r="N584" s="21" t="n">
        <v>652.9230769230769</v>
      </c>
      <c r="O584" s="21" t="n">
        <v>581.6740740740742</v>
      </c>
      <c r="P584" s="21" t="n">
        <v>636.4296296296296</v>
      </c>
      <c r="Q584" s="21" t="n">
        <v>758.3333333333334</v>
      </c>
      <c r="R584" s="21" t="n">
        <v>812.6961538461538</v>
      </c>
      <c r="S584" s="21" t="n">
        <v>793.3846153846154</v>
      </c>
      <c r="T584" s="21" t="n">
        <v>706.5</v>
      </c>
      <c r="U584" s="21" t="n">
        <v>615.5185185185185</v>
      </c>
      <c r="V584" s="22" t="n">
        <v>7143.379242979243</v>
      </c>
      <c r="W584" s="23" t="n">
        <v>322</v>
      </c>
      <c r="X584" s="24" t="n">
        <v>0.8944444444444445</v>
      </c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</row>
    <row r="585" ht="16.5" customFormat="1" customHeight="1" s="25">
      <c r="A585" s="16" t="n">
        <v>54010010</v>
      </c>
      <c r="B585" s="17" t="inlineStr">
        <is>
          <t>CO</t>
        </is>
      </c>
      <c r="C585" s="17" t="inlineStr">
        <is>
          <t>Istmina</t>
        </is>
      </c>
      <c r="D585" s="17" t="inlineStr">
        <is>
          <t>Istmina</t>
        </is>
      </c>
      <c r="E585" s="17" t="inlineStr">
        <is>
          <t>Chocó</t>
        </is>
      </c>
      <c r="F585" s="17" t="n">
        <v>9</v>
      </c>
      <c r="G585" s="17" t="n">
        <v>78</v>
      </c>
      <c r="H585" s="18" t="n">
        <v>-76.68922222</v>
      </c>
      <c r="I585" s="19" t="n">
        <v>5.15875</v>
      </c>
      <c r="J585" s="20" t="n">
        <v>597.1481481481482</v>
      </c>
      <c r="K585" s="21" t="n">
        <v>624.1111111111111</v>
      </c>
      <c r="L585" s="21" t="n">
        <v>630.9814814814815</v>
      </c>
      <c r="M585" s="21" t="n">
        <v>649.8148148148148</v>
      </c>
      <c r="N585" s="21" t="n">
        <v>776.4407407407408</v>
      </c>
      <c r="O585" s="21" t="n">
        <v>658</v>
      </c>
      <c r="P585" s="21" t="n">
        <v>683.5428571428571</v>
      </c>
      <c r="Q585" s="21" t="n">
        <v>743.1642857142857</v>
      </c>
      <c r="R585" s="21" t="n">
        <v>664.0714285714286</v>
      </c>
      <c r="S585" s="21" t="n">
        <v>638.1428571428571</v>
      </c>
      <c r="T585" s="21" t="n">
        <v>595.1071428571429</v>
      </c>
      <c r="U585" s="21" t="n">
        <v>597.1518518518519</v>
      </c>
      <c r="V585" s="22" t="n">
        <v>7857.676719576721</v>
      </c>
      <c r="W585" s="23" t="n">
        <v>329</v>
      </c>
      <c r="X585" s="24" t="n">
        <v>0.9138888888888889</v>
      </c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</row>
    <row r="586" ht="16.5" customFormat="1" customHeight="1" s="25">
      <c r="A586" s="16" t="n">
        <v>55010020</v>
      </c>
      <c r="B586" s="17" t="inlineStr">
        <is>
          <t>PM</t>
        </is>
      </c>
      <c r="C586" s="17" t="inlineStr">
        <is>
          <t>Pie de Pepe</t>
        </is>
      </c>
      <c r="D586" s="17" t="inlineStr">
        <is>
          <t>Istmina</t>
        </is>
      </c>
      <c r="E586" s="17" t="inlineStr">
        <is>
          <t>Chocó</t>
        </is>
      </c>
      <c r="F586" s="17" t="n">
        <v>9</v>
      </c>
      <c r="G586" s="17" t="n">
        <v>53</v>
      </c>
      <c r="H586" s="18" t="n">
        <v>-76.82472222000001</v>
      </c>
      <c r="I586" s="19" t="n">
        <v>5.11841667</v>
      </c>
      <c r="J586" s="20" t="n">
        <v>525.4172413793103</v>
      </c>
      <c r="K586" s="21" t="n">
        <v>464.8344827586207</v>
      </c>
      <c r="L586" s="21" t="n">
        <v>556.3678571428571</v>
      </c>
      <c r="M586" s="21" t="n">
        <v>500.0928571428571</v>
      </c>
      <c r="N586" s="21" t="n">
        <v>592.5758620689655</v>
      </c>
      <c r="O586" s="21" t="n">
        <v>533.4137931034483</v>
      </c>
      <c r="P586" s="21" t="n">
        <v>618.3793103448276</v>
      </c>
      <c r="Q586" s="21" t="n">
        <v>596.8620689655172</v>
      </c>
      <c r="R586" s="21" t="n">
        <v>520.7</v>
      </c>
      <c r="S586" s="21" t="n">
        <v>537.1</v>
      </c>
      <c r="T586" s="21" t="n">
        <v>525.3103448275862</v>
      </c>
      <c r="U586" s="21" t="n">
        <v>498</v>
      </c>
      <c r="V586" s="22" t="n">
        <v>6469.053817733989</v>
      </c>
      <c r="W586" s="23" t="n">
        <v>349</v>
      </c>
      <c r="X586" s="24" t="n">
        <v>0.9694444444444444</v>
      </c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</row>
    <row r="587" ht="16.5" customFormat="1" customHeight="1" s="25">
      <c r="A587" s="16" t="n">
        <v>11035010</v>
      </c>
      <c r="B587" s="17" t="inlineStr">
        <is>
          <t>CP</t>
        </is>
      </c>
      <c r="C587" s="17" t="inlineStr">
        <is>
          <t>Lloró</t>
        </is>
      </c>
      <c r="D587" s="17" t="inlineStr">
        <is>
          <t>Lloró</t>
        </is>
      </c>
      <c r="E587" s="17" t="inlineStr">
        <is>
          <t>Chocó</t>
        </is>
      </c>
      <c r="F587" s="17" t="n">
        <v>1</v>
      </c>
      <c r="G587" s="17" t="n">
        <v>41</v>
      </c>
      <c r="H587" s="18" t="n">
        <v>-76.58</v>
      </c>
      <c r="I587" s="19" t="n">
        <v>5.51</v>
      </c>
      <c r="J587" s="20" t="n">
        <v>598.1827916666667</v>
      </c>
      <c r="K587" s="21" t="n">
        <v>559.4041666666666</v>
      </c>
      <c r="L587" s="21" t="n">
        <v>634.7666666666665</v>
      </c>
      <c r="M587" s="21" t="n">
        <v>724.3916666666665</v>
      </c>
      <c r="N587" s="21" t="n">
        <v>790.8562500000002</v>
      </c>
      <c r="O587" s="21" t="n">
        <v>746.4791666666666</v>
      </c>
      <c r="P587" s="21" t="n">
        <v>834.5932916666665</v>
      </c>
      <c r="Q587" s="21" t="n">
        <v>851.4737500000001</v>
      </c>
      <c r="R587" s="21" t="n">
        <v>782.1429166666668</v>
      </c>
      <c r="S587" s="21" t="n">
        <v>702.2112500000002</v>
      </c>
      <c r="T587" s="21" t="n">
        <v>824.8395833333333</v>
      </c>
      <c r="U587" s="21" t="n">
        <v>725.2405833333333</v>
      </c>
      <c r="V587" s="22" t="n">
        <v>8774.582083333333</v>
      </c>
      <c r="W587" s="23" t="n">
        <v>288</v>
      </c>
      <c r="X587" s="24" t="n">
        <v>0.8</v>
      </c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</row>
    <row r="588" ht="16.5" customFormat="1" customHeight="1" s="25">
      <c r="A588" s="16" t="n">
        <v>11050060</v>
      </c>
      <c r="B588" s="17" t="inlineStr">
        <is>
          <t>PM</t>
        </is>
      </c>
      <c r="C588" s="17" t="inlineStr">
        <is>
          <t>Alto del Buey</t>
        </is>
      </c>
      <c r="D588" s="17" t="inlineStr">
        <is>
          <t xml:space="preserve">Medio Atrato </t>
        </is>
      </c>
      <c r="E588" s="17" t="inlineStr">
        <is>
          <t>Chocó</t>
        </is>
      </c>
      <c r="F588" s="17" t="n">
        <v>1</v>
      </c>
      <c r="G588" s="17" t="n">
        <v>100</v>
      </c>
      <c r="H588" s="18" t="n">
        <v>-76.91563889</v>
      </c>
      <c r="I588" s="19" t="n">
        <v>6.10833333</v>
      </c>
      <c r="J588" s="20" t="n">
        <v>428.9333333333333</v>
      </c>
      <c r="K588" s="21" t="n">
        <v>342.7866666666667</v>
      </c>
      <c r="L588" s="21" t="n">
        <v>365.2068965517241</v>
      </c>
      <c r="M588" s="21" t="n">
        <v>519.3607142857143</v>
      </c>
      <c r="N588" s="21" t="n">
        <v>533.4400000000001</v>
      </c>
      <c r="O588" s="21" t="n">
        <v>547.7884615384615</v>
      </c>
      <c r="P588" s="21" t="n">
        <v>543.8461538461538</v>
      </c>
      <c r="Q588" s="21" t="n">
        <v>538.3407407407408</v>
      </c>
      <c r="R588" s="21" t="n">
        <v>440.775</v>
      </c>
      <c r="S588" s="21" t="n">
        <v>450.6535714285714</v>
      </c>
      <c r="T588" s="21" t="n">
        <v>504.4620689655172</v>
      </c>
      <c r="U588" s="21" t="n">
        <v>480.6296296296296</v>
      </c>
      <c r="V588" s="22" t="n">
        <v>5696.223236986512</v>
      </c>
      <c r="W588" s="23" t="n">
        <v>333</v>
      </c>
      <c r="X588" s="24" t="n">
        <v>0.925</v>
      </c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</row>
    <row r="589" ht="16.5" customFormat="1" customHeight="1" s="25">
      <c r="A589" s="16" t="n">
        <v>11050020</v>
      </c>
      <c r="B589" s="17" t="inlineStr">
        <is>
          <t>CO</t>
        </is>
      </c>
      <c r="C589" s="17" t="inlineStr">
        <is>
          <t>Bete</t>
        </is>
      </c>
      <c r="D589" s="17" t="inlineStr">
        <is>
          <t xml:space="preserve">Medio Atrato </t>
        </is>
      </c>
      <c r="E589" s="17" t="inlineStr">
        <is>
          <t>Chocó</t>
        </is>
      </c>
      <c r="F589" s="17" t="n">
        <v>1</v>
      </c>
      <c r="G589" s="17" t="n">
        <v>25</v>
      </c>
      <c r="H589" s="18" t="n">
        <v>-76.78002778</v>
      </c>
      <c r="I589" s="19" t="n">
        <v>5.99472222</v>
      </c>
      <c r="J589" s="20" t="n">
        <v>512.6</v>
      </c>
      <c r="K589" s="21" t="n">
        <v>387.64</v>
      </c>
      <c r="L589" s="21" t="n">
        <v>479.68</v>
      </c>
      <c r="M589" s="21" t="n">
        <v>628.244</v>
      </c>
      <c r="N589" s="21" t="n">
        <v>712.2280000000001</v>
      </c>
      <c r="O589" s="21" t="n">
        <v>627</v>
      </c>
      <c r="P589" s="21" t="n">
        <v>726.9960000000001</v>
      </c>
      <c r="Q589" s="21" t="n">
        <v>775.4883333333333</v>
      </c>
      <c r="R589" s="21" t="n">
        <v>656.3333333333334</v>
      </c>
      <c r="S589" s="21" t="n">
        <v>549.75</v>
      </c>
      <c r="T589" s="21" t="n">
        <v>681.9891666666666</v>
      </c>
      <c r="U589" s="21" t="n">
        <v>680.64</v>
      </c>
      <c r="V589" s="22" t="n">
        <v>7418.588833333333</v>
      </c>
      <c r="W589" s="23" t="n">
        <v>296</v>
      </c>
      <c r="X589" s="24" t="n">
        <v>0.8222222222222222</v>
      </c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</row>
    <row r="590" ht="16.5" customFormat="1" customHeight="1" s="25">
      <c r="A590" s="16" t="n">
        <v>11050030</v>
      </c>
      <c r="B590" s="17" t="inlineStr">
        <is>
          <t>PM</t>
        </is>
      </c>
      <c r="C590" s="17" t="inlineStr">
        <is>
          <t>El Buey</t>
        </is>
      </c>
      <c r="D590" s="17" t="inlineStr">
        <is>
          <t xml:space="preserve">Medio Atrato </t>
        </is>
      </c>
      <c r="E590" s="17" t="inlineStr">
        <is>
          <t>Chocó</t>
        </is>
      </c>
      <c r="F590" s="17" t="n">
        <v>1</v>
      </c>
      <c r="G590" s="17" t="n">
        <v>25</v>
      </c>
      <c r="H590" s="18" t="n">
        <v>-76.82136111</v>
      </c>
      <c r="I590" s="19" t="n">
        <v>6.1025</v>
      </c>
      <c r="J590" s="20" t="n">
        <v>460.4333333333333</v>
      </c>
      <c r="K590" s="21" t="n">
        <v>293.2642857142857</v>
      </c>
      <c r="L590" s="21" t="n">
        <v>389.9448275862069</v>
      </c>
      <c r="M590" s="21" t="n">
        <v>508.0600000000001</v>
      </c>
      <c r="N590" s="21" t="n">
        <v>580.2464285714286</v>
      </c>
      <c r="O590" s="21" t="n">
        <v>599.6333333333333</v>
      </c>
      <c r="P590" s="21" t="n">
        <v>642.0962962962963</v>
      </c>
      <c r="Q590" s="21" t="n">
        <v>671.5518518518518</v>
      </c>
      <c r="R590" s="21" t="n">
        <v>531.5714285714286</v>
      </c>
      <c r="S590" s="21" t="n">
        <v>517.3482758620689</v>
      </c>
      <c r="T590" s="21" t="n">
        <v>538.9964285714285</v>
      </c>
      <c r="U590" s="21" t="n">
        <v>514.4038461538462</v>
      </c>
      <c r="V590" s="22" t="n">
        <v>6247.550335845508</v>
      </c>
      <c r="W590" s="23" t="n">
        <v>334</v>
      </c>
      <c r="X590" s="24" t="n">
        <v>0.9277777777777778</v>
      </c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</row>
    <row r="591" ht="16.5" customFormat="1" customHeight="1" s="25">
      <c r="A591" s="16" t="n">
        <v>54020010</v>
      </c>
      <c r="B591" s="17" t="inlineStr">
        <is>
          <t>PM</t>
        </is>
      </c>
      <c r="C591" s="17" t="inlineStr">
        <is>
          <t>Andagoya</t>
        </is>
      </c>
      <c r="D591" s="17" t="inlineStr">
        <is>
          <t>Medio San Juan</t>
        </is>
      </c>
      <c r="E591" s="17" t="inlineStr">
        <is>
          <t>Chocó</t>
        </is>
      </c>
      <c r="F591" s="17" t="n">
        <v>9</v>
      </c>
      <c r="G591" s="17" t="n">
        <v>62</v>
      </c>
      <c r="H591" s="18" t="n">
        <v>-76.6965</v>
      </c>
      <c r="I591" s="19" t="n">
        <v>5.09766667</v>
      </c>
      <c r="J591" s="20" t="n">
        <v>605.4074074074074</v>
      </c>
      <c r="K591" s="21" t="n">
        <v>611.0344827586207</v>
      </c>
      <c r="L591" s="21" t="n">
        <v>664.6785714285714</v>
      </c>
      <c r="M591" s="21" t="n">
        <v>658.7931034482758</v>
      </c>
      <c r="N591" s="21" t="n">
        <v>823.27</v>
      </c>
      <c r="O591" s="21" t="n">
        <v>687.0933333333334</v>
      </c>
      <c r="P591" s="21" t="n">
        <v>727.6357142857142</v>
      </c>
      <c r="Q591" s="21" t="n">
        <v>765.7037037037037</v>
      </c>
      <c r="R591" s="21" t="n">
        <v>711.6814814814816</v>
      </c>
      <c r="S591" s="21" t="n">
        <v>676.4642857142857</v>
      </c>
      <c r="T591" s="21" t="n">
        <v>656.7586206896551</v>
      </c>
      <c r="U591" s="21" t="n">
        <v>644.9285714285714</v>
      </c>
      <c r="V591" s="22" t="n">
        <v>8233.449275679619</v>
      </c>
      <c r="W591" s="23" t="n">
        <v>340</v>
      </c>
      <c r="X591" s="24" t="n">
        <v>0.9444444444444444</v>
      </c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</row>
    <row r="592" ht="16.5" customFormat="1" customHeight="1" s="25">
      <c r="A592" s="16" t="n">
        <v>54020080</v>
      </c>
      <c r="B592" s="17" t="inlineStr">
        <is>
          <t>PM</t>
        </is>
      </c>
      <c r="C592" s="17" t="inlineStr">
        <is>
          <t>Bebedo</t>
        </is>
      </c>
      <c r="D592" s="17" t="inlineStr">
        <is>
          <t>Medio San Juan</t>
        </is>
      </c>
      <c r="E592" s="17" t="inlineStr">
        <is>
          <t>Chocó</t>
        </is>
      </c>
      <c r="F592" s="17" t="n">
        <v>9</v>
      </c>
      <c r="G592" s="17" t="n">
        <v>35</v>
      </c>
      <c r="H592" s="18" t="n">
        <v>-76.82694443999999</v>
      </c>
      <c r="I592" s="19" t="n">
        <v>4.93222222</v>
      </c>
      <c r="J592" s="20" t="n">
        <v>727.3103448275862</v>
      </c>
      <c r="K592" s="21" t="n">
        <v>598.1413793103447</v>
      </c>
      <c r="L592" s="21" t="n">
        <v>668.9285714285714</v>
      </c>
      <c r="M592" s="21" t="n">
        <v>696.6296296296297</v>
      </c>
      <c r="N592" s="21" t="n">
        <v>759.5689655172414</v>
      </c>
      <c r="O592" s="21" t="n">
        <v>671.2785714285714</v>
      </c>
      <c r="P592" s="21" t="n">
        <v>778.4206896551724</v>
      </c>
      <c r="Q592" s="21" t="n">
        <v>839.1724137931035</v>
      </c>
      <c r="R592" s="21" t="n">
        <v>725.6896551724138</v>
      </c>
      <c r="S592" s="21" t="n">
        <v>755.8518518518518</v>
      </c>
      <c r="T592" s="21" t="n">
        <v>741.551724137931</v>
      </c>
      <c r="U592" s="21" t="n">
        <v>721.9851851851852</v>
      </c>
      <c r="V592" s="22" t="n">
        <v>8684.528981937603</v>
      </c>
      <c r="W592" s="23" t="n">
        <v>340</v>
      </c>
      <c r="X592" s="24" t="n">
        <v>0.9444444444444444</v>
      </c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</row>
    <row r="593" ht="16.5" customFormat="1" customHeight="1" s="25">
      <c r="A593" s="16" t="n">
        <v>54085010</v>
      </c>
      <c r="B593" s="17" t="inlineStr">
        <is>
          <t>CO</t>
        </is>
      </c>
      <c r="C593" s="17" t="inlineStr">
        <is>
          <t>Noanama</t>
        </is>
      </c>
      <c r="D593" s="17" t="inlineStr">
        <is>
          <t>Medio San Juan</t>
        </is>
      </c>
      <c r="E593" s="17" t="inlineStr">
        <is>
          <t>Chocó</t>
        </is>
      </c>
      <c r="F593" s="17" t="n">
        <v>9</v>
      </c>
      <c r="G593" s="17" t="n">
        <v>40</v>
      </c>
      <c r="H593" s="18" t="n">
        <v>-76.93425000000001</v>
      </c>
      <c r="I593" s="19" t="n">
        <v>4.68819444</v>
      </c>
      <c r="J593" s="20" t="n">
        <v>453.5542135278384</v>
      </c>
      <c r="K593" s="21" t="n">
        <v>377.364</v>
      </c>
      <c r="L593" s="21" t="n">
        <v>451.6771089871725</v>
      </c>
      <c r="M593" s="21" t="n">
        <v>464.0538461538462</v>
      </c>
      <c r="N593" s="21" t="n">
        <v>578.065132967631</v>
      </c>
      <c r="O593" s="21" t="n">
        <v>507.8166666666667</v>
      </c>
      <c r="P593" s="21" t="n">
        <v>593.1999999999999</v>
      </c>
      <c r="Q593" s="21" t="n">
        <v>668.6506127638751</v>
      </c>
      <c r="R593" s="21" t="n">
        <v>586.3171003659567</v>
      </c>
      <c r="S593" s="21" t="n">
        <v>584.1333333333333</v>
      </c>
      <c r="T593" s="21" t="n">
        <v>545.3877819220855</v>
      </c>
      <c r="U593" s="21" t="n">
        <v>516.3528114636737</v>
      </c>
      <c r="V593" s="22" t="n">
        <v>6326.572608152078</v>
      </c>
      <c r="W593" s="23" t="n">
        <v>291</v>
      </c>
      <c r="X593" s="24" t="n">
        <v>0.8083333333333333</v>
      </c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</row>
    <row r="594" ht="16.5" customFormat="1" customHeight="1" s="25">
      <c r="A594" s="16" t="n">
        <v>54020020</v>
      </c>
      <c r="B594" s="17" t="inlineStr">
        <is>
          <t>CO</t>
        </is>
      </c>
      <c r="C594" s="17" t="inlineStr">
        <is>
          <t>Novita</t>
        </is>
      </c>
      <c r="D594" s="17" t="inlineStr">
        <is>
          <t>Nóvita</t>
        </is>
      </c>
      <c r="E594" s="17" t="inlineStr">
        <is>
          <t>Chocó</t>
        </is>
      </c>
      <c r="F594" s="17" t="n">
        <v>9</v>
      </c>
      <c r="G594" s="17" t="n">
        <v>71</v>
      </c>
      <c r="H594" s="18" t="n">
        <v>-76.60555556000001</v>
      </c>
      <c r="I594" s="19" t="n">
        <v>4.95569444</v>
      </c>
      <c r="J594" s="20" t="n">
        <v>720.8518518518518</v>
      </c>
      <c r="K594" s="21" t="n">
        <v>629.5185185185185</v>
      </c>
      <c r="L594" s="21" t="n">
        <v>737.737037037037</v>
      </c>
      <c r="M594" s="21" t="n">
        <v>826.4185185185185</v>
      </c>
      <c r="N594" s="21" t="n">
        <v>863.7222222222222</v>
      </c>
      <c r="O594" s="21" t="n">
        <v>685.6538461538462</v>
      </c>
      <c r="P594" s="21" t="n">
        <v>673.8571428571429</v>
      </c>
      <c r="Q594" s="21" t="n">
        <v>785</v>
      </c>
      <c r="R594" s="21" t="n">
        <v>777.75</v>
      </c>
      <c r="S594" s="21" t="n">
        <v>925.76</v>
      </c>
      <c r="T594" s="21" t="n">
        <v>911.925925925926</v>
      </c>
      <c r="U594" s="21" t="n">
        <v>791.1481481481482</v>
      </c>
      <c r="V594" s="22" t="n">
        <v>9329.34321123321</v>
      </c>
      <c r="W594" s="23" t="n">
        <v>321</v>
      </c>
      <c r="X594" s="24" t="n">
        <v>0.8916666666666667</v>
      </c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</row>
    <row r="595" ht="16.5" customFormat="1" customHeight="1" s="25">
      <c r="A595" s="16" t="n">
        <v>11045010</v>
      </c>
      <c r="B595" s="17" t="inlineStr">
        <is>
          <t>SP</t>
        </is>
      </c>
      <c r="C595" s="17" t="inlineStr">
        <is>
          <t>Aeropuerto El Caraño</t>
        </is>
      </c>
      <c r="D595" s="17" t="inlineStr">
        <is>
          <t>Quibdó</t>
        </is>
      </c>
      <c r="E595" s="17" t="inlineStr">
        <is>
          <t>Chocó</t>
        </is>
      </c>
      <c r="F595" s="17" t="n">
        <v>1</v>
      </c>
      <c r="G595" s="17" t="n">
        <v>75</v>
      </c>
      <c r="H595" s="18" t="n">
        <v>-76.64377777999999</v>
      </c>
      <c r="I595" s="19" t="n">
        <v>5.69055556</v>
      </c>
      <c r="J595" s="20" t="n">
        <v>569.7866666666666</v>
      </c>
      <c r="K595" s="21" t="n">
        <v>487.3466666666666</v>
      </c>
      <c r="L595" s="21" t="n">
        <v>538.77</v>
      </c>
      <c r="M595" s="21" t="n">
        <v>652.8666666666667</v>
      </c>
      <c r="N595" s="21" t="n">
        <v>785.1275862068967</v>
      </c>
      <c r="O595" s="21" t="n">
        <v>774.8034482758621</v>
      </c>
      <c r="P595" s="21" t="n">
        <v>851.6966666666666</v>
      </c>
      <c r="Q595" s="21" t="n">
        <v>867.4103448275863</v>
      </c>
      <c r="R595" s="21" t="n">
        <v>698.4300000000001</v>
      </c>
      <c r="S595" s="21" t="n">
        <v>588.3620689655171</v>
      </c>
      <c r="T595" s="21" t="n">
        <v>662.33</v>
      </c>
      <c r="U595" s="21" t="n">
        <v>679.9655172413795</v>
      </c>
      <c r="V595" s="22" t="n">
        <v>8156.895632183909</v>
      </c>
      <c r="W595" s="23" t="n">
        <v>355</v>
      </c>
      <c r="X595" s="24" t="n">
        <v>0.9861111111111112</v>
      </c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</row>
    <row r="596" ht="16.5" customFormat="1" customHeight="1" s="25">
      <c r="A596" s="16" t="n">
        <v>11050010</v>
      </c>
      <c r="B596" s="17" t="inlineStr">
        <is>
          <t>PM</t>
        </is>
      </c>
      <c r="C596" s="17" t="inlineStr">
        <is>
          <t>Tagachi</t>
        </is>
      </c>
      <c r="D596" s="17" t="inlineStr">
        <is>
          <t>Quibdó</t>
        </is>
      </c>
      <c r="E596" s="17" t="inlineStr">
        <is>
          <t>Chocó</t>
        </is>
      </c>
      <c r="F596" s="17" t="n">
        <v>1</v>
      </c>
      <c r="G596" s="17" t="n">
        <v>20</v>
      </c>
      <c r="H596" s="18" t="n">
        <v>-76.72702778</v>
      </c>
      <c r="I596" s="19" t="n">
        <v>6.22177778</v>
      </c>
      <c r="J596" s="20" t="n">
        <v>491.551724137931</v>
      </c>
      <c r="K596" s="21" t="n">
        <v>420.0333333333334</v>
      </c>
      <c r="L596" s="21" t="n">
        <v>421.9</v>
      </c>
      <c r="M596" s="21" t="n">
        <v>625.393103448276</v>
      </c>
      <c r="N596" s="21" t="n">
        <v>751.074074074074</v>
      </c>
      <c r="O596" s="21" t="n">
        <v>776.2413793103449</v>
      </c>
      <c r="P596" s="21" t="n">
        <v>800.2142857142857</v>
      </c>
      <c r="Q596" s="21" t="n">
        <v>721.5185185185185</v>
      </c>
      <c r="R596" s="21" t="n">
        <v>736.907142857143</v>
      </c>
      <c r="S596" s="21" t="n">
        <v>694.8214285714286</v>
      </c>
      <c r="T596" s="21" t="n">
        <v>719.6785714285714</v>
      </c>
      <c r="U596" s="21" t="n">
        <v>689.2333333333333</v>
      </c>
      <c r="V596" s="22" t="n">
        <v>7848.56689472724</v>
      </c>
      <c r="W596" s="23" t="n">
        <v>343</v>
      </c>
      <c r="X596" s="24" t="n">
        <v>0.9527777777777777</v>
      </c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</row>
    <row r="597" ht="16.5" customFormat="1" customHeight="1" s="25">
      <c r="A597" s="16" t="n">
        <v>11040010</v>
      </c>
      <c r="B597" s="17" t="inlineStr">
        <is>
          <t>PM</t>
        </is>
      </c>
      <c r="C597" s="17" t="inlineStr">
        <is>
          <t>Tutunendo</t>
        </is>
      </c>
      <c r="D597" s="17" t="inlineStr">
        <is>
          <t>Quibdó</t>
        </is>
      </c>
      <c r="E597" s="17" t="inlineStr">
        <is>
          <t>Chocó</t>
        </is>
      </c>
      <c r="F597" s="17" t="n">
        <v>1</v>
      </c>
      <c r="G597" s="17" t="n">
        <v>54</v>
      </c>
      <c r="H597" s="18" t="n">
        <v>-76.53780556000001</v>
      </c>
      <c r="I597" s="19" t="n">
        <v>5.74361111</v>
      </c>
      <c r="J597" s="20" t="n">
        <v>769.9629629629629</v>
      </c>
      <c r="K597" s="21" t="n">
        <v>661.4285714285714</v>
      </c>
      <c r="L597" s="21" t="n">
        <v>710.8076923076923</v>
      </c>
      <c r="M597" s="21" t="n">
        <v>845.3888888888889</v>
      </c>
      <c r="N597" s="21" t="n">
        <v>951.9642857142857</v>
      </c>
      <c r="O597" s="21" t="n">
        <v>931.6892857142857</v>
      </c>
      <c r="P597" s="21" t="n">
        <v>991.4692307692308</v>
      </c>
      <c r="Q597" s="21" t="n">
        <v>964.2357142857143</v>
      </c>
      <c r="R597" s="21" t="n">
        <v>922.5</v>
      </c>
      <c r="S597" s="21" t="n">
        <v>864.6551724137931</v>
      </c>
      <c r="T597" s="21" t="n">
        <v>970.2827586206897</v>
      </c>
      <c r="U597" s="21" t="n">
        <v>901.6310344827588</v>
      </c>
      <c r="V597" s="22" t="n">
        <v>10486.01559758887</v>
      </c>
      <c r="W597" s="23" t="n">
        <v>333</v>
      </c>
      <c r="X597" s="24" t="n">
        <v>0.925</v>
      </c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</row>
    <row r="598" ht="16.5" customFormat="1" customHeight="1" s="25">
      <c r="A598" s="16" t="n">
        <v>11030040</v>
      </c>
      <c r="B598" s="17" t="inlineStr">
        <is>
          <t>PM</t>
        </is>
      </c>
      <c r="C598" s="17" t="inlineStr">
        <is>
          <t>Paimado</t>
        </is>
      </c>
      <c r="D598" s="17" t="inlineStr">
        <is>
          <t>Rio Quito</t>
        </is>
      </c>
      <c r="E598" s="17" t="inlineStr">
        <is>
          <t>Chocó</t>
        </is>
      </c>
      <c r="F598" s="17" t="n">
        <v>1</v>
      </c>
      <c r="G598" s="17" t="n">
        <v>35</v>
      </c>
      <c r="H598" s="18" t="n">
        <v>-76.74086111</v>
      </c>
      <c r="I598" s="19" t="n">
        <v>5.48161111</v>
      </c>
      <c r="J598" s="20" t="n">
        <v>546.1923076923077</v>
      </c>
      <c r="K598" s="21" t="n">
        <v>533.16</v>
      </c>
      <c r="L598" s="21" t="n">
        <v>527.7692307692307</v>
      </c>
      <c r="M598" s="21" t="n">
        <v>624.6799999999999</v>
      </c>
      <c r="N598" s="21" t="n">
        <v>647.64</v>
      </c>
      <c r="O598" s="21" t="n">
        <v>601.3375</v>
      </c>
      <c r="P598" s="21" t="n">
        <v>664.8416666666667</v>
      </c>
      <c r="Q598" s="21" t="n">
        <v>688.0384615384615</v>
      </c>
      <c r="R598" s="21" t="n">
        <v>587.4230769230769</v>
      </c>
      <c r="S598" s="21" t="n">
        <v>535.4285714285714</v>
      </c>
      <c r="T598" s="21" t="n">
        <v>549.0357142857143</v>
      </c>
      <c r="U598" s="21" t="n">
        <v>538.5185185185185</v>
      </c>
      <c r="V598" s="22" t="n">
        <v>7044.065047822549</v>
      </c>
      <c r="W598" s="23" t="n">
        <v>310</v>
      </c>
      <c r="X598" s="24" t="n">
        <v>0.8611111111111112</v>
      </c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</row>
    <row r="599" ht="16.5" customFormat="1" customHeight="1" s="25">
      <c r="A599" s="16" t="n">
        <v>11035020</v>
      </c>
      <c r="B599" s="17" t="inlineStr">
        <is>
          <t>PM</t>
        </is>
      </c>
      <c r="C599" s="17" t="inlineStr">
        <is>
          <t>San Isidro</t>
        </is>
      </c>
      <c r="D599" s="17" t="inlineStr">
        <is>
          <t>Rio Quito</t>
        </is>
      </c>
      <c r="E599" s="17" t="inlineStr">
        <is>
          <t>Chocó</t>
        </is>
      </c>
      <c r="F599" s="17" t="n">
        <v>1</v>
      </c>
      <c r="G599" s="17" t="n">
        <v>53</v>
      </c>
      <c r="H599" s="18" t="n">
        <v>-76.74972222000001</v>
      </c>
      <c r="I599" s="19" t="n">
        <v>5.62616667</v>
      </c>
      <c r="J599" s="20" t="n">
        <v>535.3481481481482</v>
      </c>
      <c r="K599" s="21" t="n">
        <v>460.026923076923</v>
      </c>
      <c r="L599" s="21" t="n">
        <v>505.8000000000001</v>
      </c>
      <c r="M599" s="21" t="n">
        <v>578.45</v>
      </c>
      <c r="N599" s="21" t="n">
        <v>635.4408333333333</v>
      </c>
      <c r="O599" s="21" t="n">
        <v>654.8558333333334</v>
      </c>
      <c r="P599" s="21" t="n">
        <v>741.7874999999999</v>
      </c>
      <c r="Q599" s="21" t="n">
        <v>763.1425</v>
      </c>
      <c r="R599" s="21" t="n">
        <v>538.5291666666667</v>
      </c>
      <c r="S599" s="21" t="n">
        <v>488.94375</v>
      </c>
      <c r="T599" s="21" t="n">
        <v>551.0074074074074</v>
      </c>
      <c r="U599" s="21" t="n">
        <v>552.2500000000001</v>
      </c>
      <c r="V599" s="22" t="n">
        <v>7005.582061965812</v>
      </c>
      <c r="W599" s="23" t="n">
        <v>301</v>
      </c>
      <c r="X599" s="24" t="n">
        <v>0.8361111111111111</v>
      </c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</row>
    <row r="600" ht="16.5" customFormat="1" customHeight="1" s="25">
      <c r="A600" s="16" t="n">
        <v>11120040</v>
      </c>
      <c r="B600" s="17" t="inlineStr">
        <is>
          <t>CO</t>
        </is>
      </c>
      <c r="C600" s="17" t="inlineStr">
        <is>
          <t>Riosucio</t>
        </is>
      </c>
      <c r="D600" s="17" t="inlineStr">
        <is>
          <t xml:space="preserve">Riosucio </t>
        </is>
      </c>
      <c r="E600" s="17" t="inlineStr">
        <is>
          <t>Chocó</t>
        </is>
      </c>
      <c r="F600" s="17" t="n">
        <v>1</v>
      </c>
      <c r="G600" s="17" t="n">
        <v>8</v>
      </c>
      <c r="H600" s="18" t="n">
        <v>-77.11527778</v>
      </c>
      <c r="I600" s="19" t="n">
        <v>7.43944444</v>
      </c>
      <c r="J600" s="20" t="n">
        <v>79.32962962962964</v>
      </c>
      <c r="K600" s="21" t="n">
        <v>49.9111111111111</v>
      </c>
      <c r="L600" s="21" t="n">
        <v>76.02499999999999</v>
      </c>
      <c r="M600" s="21" t="n">
        <v>171.7035714285714</v>
      </c>
      <c r="N600" s="21" t="n">
        <v>256.6</v>
      </c>
      <c r="O600" s="21" t="n">
        <v>246.3076923076923</v>
      </c>
      <c r="P600" s="21" t="n">
        <v>275.3846153846154</v>
      </c>
      <c r="Q600" s="21" t="n">
        <v>283.7916666666667</v>
      </c>
      <c r="R600" s="21" t="n">
        <v>278.4933333333333</v>
      </c>
      <c r="S600" s="21" t="n">
        <v>209.708</v>
      </c>
      <c r="T600" s="21" t="n">
        <v>245.564</v>
      </c>
      <c r="U600" s="21" t="n">
        <v>166.38</v>
      </c>
      <c r="V600" s="22" t="n">
        <v>2339.19861986162</v>
      </c>
      <c r="W600" s="23" t="n">
        <v>311</v>
      </c>
      <c r="X600" s="24" t="n">
        <v>0.8638888888888889</v>
      </c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</row>
    <row r="601" ht="16.5" customFormat="1" customHeight="1" s="25">
      <c r="A601" s="16" t="n">
        <v>54020040</v>
      </c>
      <c r="B601" s="17" t="inlineStr">
        <is>
          <t>PM</t>
        </is>
      </c>
      <c r="C601" s="17" t="inlineStr">
        <is>
          <t>Valencia La Divisa</t>
        </is>
      </c>
      <c r="D601" s="17" t="inlineStr">
        <is>
          <t>San José del Palmar</t>
        </is>
      </c>
      <c r="E601" s="17" t="inlineStr">
        <is>
          <t>Chocó</t>
        </is>
      </c>
      <c r="F601" s="17" t="n">
        <v>9</v>
      </c>
      <c r="G601" s="17" t="n">
        <v>429</v>
      </c>
      <c r="H601" s="18" t="n">
        <v>-76.29083333</v>
      </c>
      <c r="I601" s="19" t="n">
        <v>4.90386111</v>
      </c>
      <c r="J601" s="20" t="n">
        <v>277.7041666666667</v>
      </c>
      <c r="K601" s="21" t="n">
        <v>323.05</v>
      </c>
      <c r="L601" s="21" t="n">
        <v>354.7583333333334</v>
      </c>
      <c r="M601" s="21" t="n">
        <v>411.3461538461539</v>
      </c>
      <c r="N601" s="21" t="n">
        <v>400.7332154139876</v>
      </c>
      <c r="O601" s="21" t="n">
        <v>361.496</v>
      </c>
      <c r="P601" s="21" t="n">
        <v>264.88</v>
      </c>
      <c r="Q601" s="21" t="n">
        <v>288.8512725621462</v>
      </c>
      <c r="R601" s="21" t="n">
        <v>363.6538461538461</v>
      </c>
      <c r="S601" s="21" t="n">
        <v>471.8875</v>
      </c>
      <c r="T601" s="21" t="n">
        <v>528.3179392288129</v>
      </c>
      <c r="U601" s="21" t="n">
        <v>483.3230769230769</v>
      </c>
      <c r="V601" s="22" t="n">
        <v>4530.001504128024</v>
      </c>
      <c r="W601" s="23" t="n">
        <v>296</v>
      </c>
      <c r="X601" s="24" t="n">
        <v>0.8222222222222222</v>
      </c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</row>
    <row r="602" ht="16.5" customFormat="1" customHeight="1" s="25">
      <c r="A602" s="16" t="n">
        <v>11150020</v>
      </c>
      <c r="B602" s="17" t="inlineStr">
        <is>
          <t>PM</t>
        </is>
      </c>
      <c r="C602" s="17" t="inlineStr">
        <is>
          <t>Tanela</t>
        </is>
      </c>
      <c r="D602" s="17" t="inlineStr">
        <is>
          <t>Unguía</t>
        </is>
      </c>
      <c r="E602" s="17" t="inlineStr">
        <is>
          <t>Chocó</t>
        </is>
      </c>
      <c r="F602" s="17" t="n">
        <v>1</v>
      </c>
      <c r="G602" s="17" t="n">
        <v>10</v>
      </c>
      <c r="H602" s="18" t="n">
        <v>-77.04041667</v>
      </c>
      <c r="I602" s="19" t="n">
        <v>8.162916670000001</v>
      </c>
      <c r="J602" s="20" t="n">
        <v>105.0689655172414</v>
      </c>
      <c r="K602" s="21" t="n">
        <v>64.10714285714286</v>
      </c>
      <c r="L602" s="21" t="n">
        <v>120.5259259259259</v>
      </c>
      <c r="M602" s="21" t="n">
        <v>243.0571428571429</v>
      </c>
      <c r="N602" s="21" t="n">
        <v>283.6620689655173</v>
      </c>
      <c r="O602" s="21" t="n">
        <v>330.1965517241379</v>
      </c>
      <c r="P602" s="21" t="n">
        <v>376.275</v>
      </c>
      <c r="Q602" s="21" t="n">
        <v>344.9851851851852</v>
      </c>
      <c r="R602" s="21" t="n">
        <v>265.8862068965517</v>
      </c>
      <c r="S602" s="21" t="n">
        <v>224.1192307692308</v>
      </c>
      <c r="T602" s="21" t="n">
        <v>247.2275862068966</v>
      </c>
      <c r="U602" s="21" t="n">
        <v>212.4392857142857</v>
      </c>
      <c r="V602" s="22" t="n">
        <v>2817.550292619258</v>
      </c>
      <c r="W602" s="23" t="n">
        <v>337</v>
      </c>
      <c r="X602" s="24" t="n">
        <v>0.9361111111111111</v>
      </c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</row>
    <row r="603" ht="16.5" customFormat="1" customHeight="1" s="25">
      <c r="A603" s="16" t="n">
        <v>11150010</v>
      </c>
      <c r="B603" s="17" t="inlineStr">
        <is>
          <t>PM</t>
        </is>
      </c>
      <c r="C603" s="17" t="inlineStr">
        <is>
          <t>Titumate</t>
        </is>
      </c>
      <c r="D603" s="17" t="inlineStr">
        <is>
          <t>Unguía</t>
        </is>
      </c>
      <c r="E603" s="17" t="inlineStr">
        <is>
          <t>Chocó</t>
        </is>
      </c>
      <c r="F603" s="17" t="n">
        <v>1</v>
      </c>
      <c r="G603" s="17" t="n">
        <v>11</v>
      </c>
      <c r="H603" s="18" t="n">
        <v>-77.07583332999999</v>
      </c>
      <c r="I603" s="19" t="n">
        <v>8.30805556</v>
      </c>
      <c r="J603" s="20" t="n">
        <v>85.93103448275862</v>
      </c>
      <c r="K603" s="21" t="n">
        <v>48.64285714285715</v>
      </c>
      <c r="L603" s="21" t="n">
        <v>104.4357142857143</v>
      </c>
      <c r="M603" s="21" t="n">
        <v>299.02</v>
      </c>
      <c r="N603" s="21" t="n">
        <v>304.9827586206897</v>
      </c>
      <c r="O603" s="21" t="n">
        <v>315.7178571428572</v>
      </c>
      <c r="P603" s="21" t="n">
        <v>355.4285714285714</v>
      </c>
      <c r="Q603" s="21" t="n">
        <v>322.8000000000001</v>
      </c>
      <c r="R603" s="21" t="n">
        <v>265.8214285714286</v>
      </c>
      <c r="S603" s="21" t="n">
        <v>224.2142857142857</v>
      </c>
      <c r="T603" s="21" t="n">
        <v>295.7962962962963</v>
      </c>
      <c r="U603" s="21" t="n">
        <v>251.875</v>
      </c>
      <c r="V603" s="22" t="n">
        <v>2874.665803685459</v>
      </c>
      <c r="W603" s="23" t="n">
        <v>333</v>
      </c>
      <c r="X603" s="24" t="n">
        <v>0.925</v>
      </c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</row>
    <row r="604" ht="16.5" customFormat="1" customHeight="1" s="25">
      <c r="A604" s="16" t="n">
        <v>11135030</v>
      </c>
      <c r="B604" s="17" t="inlineStr">
        <is>
          <t>CP</t>
        </is>
      </c>
      <c r="C604" s="17" t="inlineStr">
        <is>
          <t xml:space="preserve">Unguia - AUT </t>
        </is>
      </c>
      <c r="D604" s="17" t="inlineStr">
        <is>
          <t>Unguía</t>
        </is>
      </c>
      <c r="E604" s="17" t="inlineStr">
        <is>
          <t>Chocó</t>
        </is>
      </c>
      <c r="F604" s="17" t="n">
        <v>1</v>
      </c>
      <c r="G604" s="17" t="n">
        <v>14</v>
      </c>
      <c r="H604" s="18" t="n">
        <v>-77.08786111000001</v>
      </c>
      <c r="I604" s="19" t="n">
        <v>8.03672222</v>
      </c>
      <c r="J604" s="20" t="n">
        <v>56.65</v>
      </c>
      <c r="K604" s="21" t="n">
        <v>31.93333333333333</v>
      </c>
      <c r="L604" s="21" t="n">
        <v>89.03333333333333</v>
      </c>
      <c r="M604" s="21" t="n">
        <v>177.1379310344828</v>
      </c>
      <c r="N604" s="21" t="n">
        <v>248.037037037037</v>
      </c>
      <c r="O604" s="21" t="n">
        <v>270.25</v>
      </c>
      <c r="P604" s="21" t="n">
        <v>302.1629629629629</v>
      </c>
      <c r="Q604" s="21" t="n">
        <v>287.4137931034483</v>
      </c>
      <c r="R604" s="21" t="n">
        <v>203.3103448275862</v>
      </c>
      <c r="S604" s="21" t="n">
        <v>199.8571428571429</v>
      </c>
      <c r="T604" s="21" t="n">
        <v>204.6428571428571</v>
      </c>
      <c r="U604" s="21" t="n">
        <v>143.3571428571429</v>
      </c>
      <c r="V604" s="22" t="n">
        <v>2213.785878489327</v>
      </c>
      <c r="W604" s="23" t="n">
        <v>343</v>
      </c>
      <c r="X604" s="24" t="n">
        <v>0.9527777777777777</v>
      </c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</row>
    <row r="605" ht="16.5" customFormat="1" customHeight="1" s="25">
      <c r="A605" s="16" t="n">
        <v>25025030</v>
      </c>
      <c r="B605" s="17" t="inlineStr">
        <is>
          <t>ME</t>
        </is>
      </c>
      <c r="C605" s="17" t="inlineStr">
        <is>
          <t xml:space="preserve">Ayapel - AUT </t>
        </is>
      </c>
      <c r="D605" s="17" t="inlineStr">
        <is>
          <t>Ayapel</t>
        </is>
      </c>
      <c r="E605" s="17" t="inlineStr">
        <is>
          <t>Córdoba</t>
        </is>
      </c>
      <c r="F605" s="17" t="n">
        <v>2</v>
      </c>
      <c r="G605" s="17" t="n">
        <v>20</v>
      </c>
      <c r="H605" s="18" t="n">
        <v>-75.16455556000001</v>
      </c>
      <c r="I605" s="19" t="n">
        <v>8.29506389</v>
      </c>
      <c r="J605" s="20" t="n">
        <v>17.69583333333334</v>
      </c>
      <c r="K605" s="21" t="n">
        <v>13.37916666666666</v>
      </c>
      <c r="L605" s="21" t="n">
        <v>51.41249999999999</v>
      </c>
      <c r="M605" s="21" t="n">
        <v>173.0962962962963</v>
      </c>
      <c r="N605" s="21" t="n">
        <v>287.752</v>
      </c>
      <c r="O605" s="21" t="n">
        <v>318.4518518518519</v>
      </c>
      <c r="P605" s="21" t="n">
        <v>366.8653846153846</v>
      </c>
      <c r="Q605" s="21" t="n">
        <v>418.7079999999999</v>
      </c>
      <c r="R605" s="21" t="n">
        <v>337.764</v>
      </c>
      <c r="S605" s="21" t="n">
        <v>259.1666666666667</v>
      </c>
      <c r="T605" s="21" t="n">
        <v>207.572</v>
      </c>
      <c r="U605" s="21" t="n">
        <v>40.43874928951264</v>
      </c>
      <c r="V605" s="22" t="n">
        <v>2492.302448719712</v>
      </c>
      <c r="W605" s="23" t="n">
        <v>303</v>
      </c>
      <c r="X605" s="24" t="n">
        <v>0.8416666666666667</v>
      </c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</row>
    <row r="606" ht="16.5" customFormat="1" customHeight="1" s="25">
      <c r="A606" s="16" t="n">
        <v>25020780</v>
      </c>
      <c r="B606" s="17" t="inlineStr">
        <is>
          <t>PM</t>
        </is>
      </c>
      <c r="C606" s="17" t="inlineStr">
        <is>
          <t>Cecilia</t>
        </is>
      </c>
      <c r="D606" s="17" t="inlineStr">
        <is>
          <t>Ayapel</t>
        </is>
      </c>
      <c r="E606" s="17" t="inlineStr">
        <is>
          <t>Córdoba</t>
        </is>
      </c>
      <c r="F606" s="17" t="n">
        <v>2</v>
      </c>
      <c r="G606" s="17" t="n">
        <v>20</v>
      </c>
      <c r="H606" s="18" t="n">
        <v>-75.03416666999999</v>
      </c>
      <c r="I606" s="19" t="n">
        <v>8.46138889</v>
      </c>
      <c r="J606" s="20" t="n">
        <v>15.35714285714286</v>
      </c>
      <c r="K606" s="21" t="n">
        <v>17.89285714285714</v>
      </c>
      <c r="L606" s="21" t="n">
        <v>38.39285714285715</v>
      </c>
      <c r="M606" s="21" t="n">
        <v>133.6633333333333</v>
      </c>
      <c r="N606" s="21" t="n">
        <v>251.4333333333333</v>
      </c>
      <c r="O606" s="21" t="n">
        <v>267.2</v>
      </c>
      <c r="P606" s="21" t="n">
        <v>322.0344827586207</v>
      </c>
      <c r="Q606" s="21" t="n">
        <v>397.1275862068966</v>
      </c>
      <c r="R606" s="21" t="n">
        <v>307.5666666666667</v>
      </c>
      <c r="S606" s="21" t="n">
        <v>287.2333333333333</v>
      </c>
      <c r="T606" s="21" t="n">
        <v>192.7</v>
      </c>
      <c r="U606" s="21" t="n">
        <v>68.26666666666667</v>
      </c>
      <c r="V606" s="22" t="n">
        <v>2298.868259441708</v>
      </c>
      <c r="W606" s="23" t="n">
        <v>352</v>
      </c>
      <c r="X606" s="24" t="n">
        <v>0.9777777777777777</v>
      </c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</row>
    <row r="607" ht="16.5" customFormat="1" customHeight="1" s="25">
      <c r="A607" s="16" t="n">
        <v>25020480</v>
      </c>
      <c r="B607" s="17" t="inlineStr">
        <is>
          <t>PG</t>
        </is>
      </c>
      <c r="C607" s="17" t="inlineStr">
        <is>
          <t xml:space="preserve">Los Pájaros  </t>
        </is>
      </c>
      <c r="D607" s="17" t="inlineStr">
        <is>
          <t>Ayapel</t>
        </is>
      </c>
      <c r="E607" s="17" t="inlineStr">
        <is>
          <t>Córdoba</t>
        </is>
      </c>
      <c r="F607" s="17" t="n">
        <v>2</v>
      </c>
      <c r="G607" s="17" t="n">
        <v>25</v>
      </c>
      <c r="H607" s="18" t="n">
        <v>-74.86777778</v>
      </c>
      <c r="I607" s="19" t="n">
        <v>8.34055556</v>
      </c>
      <c r="J607" s="20" t="n">
        <v>13.30740740740741</v>
      </c>
      <c r="K607" s="21" t="n">
        <v>29.98461538461538</v>
      </c>
      <c r="L607" s="21" t="n">
        <v>72.38461538461539</v>
      </c>
      <c r="M607" s="21" t="n">
        <v>232.1928571428571</v>
      </c>
      <c r="N607" s="21" t="n">
        <v>323.1535714285714</v>
      </c>
      <c r="O607" s="21" t="n">
        <v>319.6689655172414</v>
      </c>
      <c r="P607" s="21" t="n">
        <v>377.675</v>
      </c>
      <c r="Q607" s="21" t="n">
        <v>412.1875</v>
      </c>
      <c r="R607" s="21" t="n">
        <v>349.8333333333333</v>
      </c>
      <c r="S607" s="21" t="n">
        <v>362.5535714285714</v>
      </c>
      <c r="T607" s="21" t="n">
        <v>291.2576923076923</v>
      </c>
      <c r="U607" s="21" t="n">
        <v>96.23928571428571</v>
      </c>
      <c r="V607" s="22" t="n">
        <v>2880.438415049191</v>
      </c>
      <c r="W607" s="23" t="n">
        <v>321</v>
      </c>
      <c r="X607" s="24" t="n">
        <v>0.8916666666666667</v>
      </c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</row>
    <row r="608" ht="16.5" customFormat="1" customHeight="1" s="25">
      <c r="A608" s="16" t="n">
        <v>25020520</v>
      </c>
      <c r="B608" s="17" t="inlineStr">
        <is>
          <t>ME</t>
        </is>
      </c>
      <c r="C608" s="17" t="inlineStr">
        <is>
          <t xml:space="preserve">Buenavista - AUT </t>
        </is>
      </c>
      <c r="D608" s="17" t="inlineStr">
        <is>
          <t xml:space="preserve">Buenavista </t>
        </is>
      </c>
      <c r="E608" s="17" t="inlineStr">
        <is>
          <t>Córdoba</t>
        </is>
      </c>
      <c r="F608" s="17" t="n">
        <v>2</v>
      </c>
      <c r="G608" s="17" t="n">
        <v>110</v>
      </c>
      <c r="H608" s="18" t="n">
        <v>-75.4675</v>
      </c>
      <c r="I608" s="19" t="n">
        <v>8.222222220000001</v>
      </c>
      <c r="J608" s="20" t="n">
        <v>15.18518518518519</v>
      </c>
      <c r="K608" s="21" t="n">
        <v>17.5</v>
      </c>
      <c r="L608" s="21" t="n">
        <v>47.37931034482759</v>
      </c>
      <c r="M608" s="21" t="n">
        <v>159.4827586206897</v>
      </c>
      <c r="N608" s="21" t="n">
        <v>260.2413793103448</v>
      </c>
      <c r="O608" s="21" t="n">
        <v>318.3333333333333</v>
      </c>
      <c r="P608" s="21" t="n">
        <v>293.6111111111111</v>
      </c>
      <c r="Q608" s="21" t="n">
        <v>329.5535714285714</v>
      </c>
      <c r="R608" s="21" t="n">
        <v>317.1407407407407</v>
      </c>
      <c r="S608" s="21" t="n">
        <v>298.7111111111111</v>
      </c>
      <c r="T608" s="21" t="n">
        <v>189.6428571428571</v>
      </c>
      <c r="U608" s="21" t="n">
        <v>61.0037037037037</v>
      </c>
      <c r="V608" s="22" t="n">
        <v>2307.785062032476</v>
      </c>
      <c r="W608" s="23" t="n">
        <v>336</v>
      </c>
      <c r="X608" s="24" t="n">
        <v>0.9333333333333333</v>
      </c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</row>
    <row r="609" ht="16.5" customFormat="1" customHeight="1" s="25">
      <c r="A609" s="16" t="n">
        <v>12040020</v>
      </c>
      <c r="B609" s="17" t="inlineStr">
        <is>
          <t>PM</t>
        </is>
      </c>
      <c r="C609" s="17" t="inlineStr">
        <is>
          <t>Canalete</t>
        </is>
      </c>
      <c r="D609" s="17" t="inlineStr">
        <is>
          <t>Canalete</t>
        </is>
      </c>
      <c r="E609" s="17" t="inlineStr">
        <is>
          <t>Córdoba</t>
        </is>
      </c>
      <c r="F609" s="17" t="n">
        <v>2</v>
      </c>
      <c r="G609" s="17" t="n">
        <v>40</v>
      </c>
      <c r="H609" s="18" t="n">
        <v>-76.23555556000001</v>
      </c>
      <c r="I609" s="19" t="n">
        <v>8.786944439999999</v>
      </c>
      <c r="J609" s="20" t="n">
        <v>19.04642857142857</v>
      </c>
      <c r="K609" s="21" t="n">
        <v>7.396428571428571</v>
      </c>
      <c r="L609" s="21" t="n">
        <v>26.18571428571429</v>
      </c>
      <c r="M609" s="21" t="n">
        <v>126.4586206896552</v>
      </c>
      <c r="N609" s="21" t="n">
        <v>203.5758620689655</v>
      </c>
      <c r="O609" s="21" t="n">
        <v>180.86</v>
      </c>
      <c r="P609" s="21" t="n">
        <v>171.0827586206896</v>
      </c>
      <c r="Q609" s="21" t="n">
        <v>183.9733333333333</v>
      </c>
      <c r="R609" s="21" t="n">
        <v>166.4034482758621</v>
      </c>
      <c r="S609" s="21" t="n">
        <v>173.5310344827586</v>
      </c>
      <c r="T609" s="21" t="n">
        <v>140.5928571428571</v>
      </c>
      <c r="U609" s="21" t="n">
        <v>62.572</v>
      </c>
      <c r="V609" s="22" t="n">
        <v>1461.678486042693</v>
      </c>
      <c r="W609" s="23" t="n">
        <v>342</v>
      </c>
      <c r="X609" s="24" t="n">
        <v>0.95</v>
      </c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</row>
    <row r="610" ht="16.5" customFormat="1" customHeight="1" s="25">
      <c r="A610" s="16" t="n">
        <v>13070050</v>
      </c>
      <c r="B610" s="17" t="inlineStr">
        <is>
          <t>PM</t>
        </is>
      </c>
      <c r="C610" s="17" t="inlineStr">
        <is>
          <t>Cereté</t>
        </is>
      </c>
      <c r="D610" s="17" t="inlineStr">
        <is>
          <t>Cereté</t>
        </is>
      </c>
      <c r="E610" s="17" t="inlineStr">
        <is>
          <t>Córdoba</t>
        </is>
      </c>
      <c r="F610" s="17" t="n">
        <v>2</v>
      </c>
      <c r="G610" s="17" t="n">
        <v>20</v>
      </c>
      <c r="H610" s="18" t="n">
        <v>-75.78625</v>
      </c>
      <c r="I610" s="19" t="n">
        <v>8.890333330000001</v>
      </c>
      <c r="J610" s="20" t="n">
        <v>10.55714285714286</v>
      </c>
      <c r="K610" s="21" t="n">
        <v>13.61071428571428</v>
      </c>
      <c r="L610" s="21" t="n">
        <v>33.11071428571429</v>
      </c>
      <c r="M610" s="21" t="n">
        <v>109.6821428571429</v>
      </c>
      <c r="N610" s="21" t="n">
        <v>201.9842857142857</v>
      </c>
      <c r="O610" s="21" t="n">
        <v>143.7185185185185</v>
      </c>
      <c r="P610" s="21" t="n">
        <v>163.0862068965517</v>
      </c>
      <c r="Q610" s="21" t="n">
        <v>187.0892857142857</v>
      </c>
      <c r="R610" s="21" t="n">
        <v>182.0758620689656</v>
      </c>
      <c r="S610" s="21" t="n">
        <v>152.5571428571429</v>
      </c>
      <c r="T610" s="21" t="n">
        <v>92.98888888888888</v>
      </c>
      <c r="U610" s="21" t="n">
        <v>42.34285714285714</v>
      </c>
      <c r="V610" s="22" t="n">
        <v>1332.803762087211</v>
      </c>
      <c r="W610" s="23" t="n">
        <v>336</v>
      </c>
      <c r="X610" s="24" t="n">
        <v>0.9333333333333333</v>
      </c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</row>
    <row r="611" ht="16.5" customFormat="1" customHeight="1" s="25">
      <c r="A611" s="16" t="n">
        <v>13070040</v>
      </c>
      <c r="B611" s="17" t="inlineStr">
        <is>
          <t>PM</t>
        </is>
      </c>
      <c r="C611" s="17" t="inlineStr">
        <is>
          <t>Rabolargo</t>
        </is>
      </c>
      <c r="D611" s="17" t="inlineStr">
        <is>
          <t>Cereté</t>
        </is>
      </c>
      <c r="E611" s="17" t="inlineStr">
        <is>
          <t>Córdoba</t>
        </is>
      </c>
      <c r="F611" s="17" t="n">
        <v>2</v>
      </c>
      <c r="G611" s="17" t="n">
        <v>19</v>
      </c>
      <c r="H611" s="18" t="n">
        <v>-75.74247222000001</v>
      </c>
      <c r="I611" s="19" t="n">
        <v>8.950611110000001</v>
      </c>
      <c r="J611" s="20" t="n">
        <v>10.03448275862069</v>
      </c>
      <c r="K611" s="21" t="n">
        <v>13.55172413793103</v>
      </c>
      <c r="L611" s="21" t="n">
        <v>40.46428571428572</v>
      </c>
      <c r="M611" s="21" t="n">
        <v>113.2103448275862</v>
      </c>
      <c r="N611" s="21" t="n">
        <v>212.2413793103448</v>
      </c>
      <c r="O611" s="21" t="n">
        <v>169.3633333333333</v>
      </c>
      <c r="P611" s="21" t="n">
        <v>161.8733333333334</v>
      </c>
      <c r="Q611" s="21" t="n">
        <v>198.1571428571428</v>
      </c>
      <c r="R611" s="21" t="n">
        <v>208.8172413793103</v>
      </c>
      <c r="S611" s="21" t="n">
        <v>164.4642857142857</v>
      </c>
      <c r="T611" s="21" t="n">
        <v>104.8275862068966</v>
      </c>
      <c r="U611" s="21" t="n">
        <v>55.71379310344827</v>
      </c>
      <c r="V611" s="22" t="n">
        <v>1452.718932676519</v>
      </c>
      <c r="W611" s="23" t="n">
        <v>347</v>
      </c>
      <c r="X611" s="24" t="n">
        <v>0.9638888888888889</v>
      </c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</row>
    <row r="612" ht="16.5" customFormat="1" customHeight="1" s="25">
      <c r="A612" s="16" t="n">
        <v>13075030</v>
      </c>
      <c r="B612" s="17" t="inlineStr">
        <is>
          <t>AM</t>
        </is>
      </c>
      <c r="C612" s="17" t="inlineStr">
        <is>
          <t>Turipaná</t>
        </is>
      </c>
      <c r="D612" s="17" t="inlineStr">
        <is>
          <t>Cereté</t>
        </is>
      </c>
      <c r="E612" s="17" t="inlineStr">
        <is>
          <t>Córdoba</t>
        </is>
      </c>
      <c r="F612" s="17" t="n">
        <v>2</v>
      </c>
      <c r="G612" s="17" t="n">
        <v>20</v>
      </c>
      <c r="H612" s="18" t="n">
        <v>-75.80188889</v>
      </c>
      <c r="I612" s="19" t="n">
        <v>8.839527779999999</v>
      </c>
      <c r="J612" s="20" t="n">
        <v>9.144827586206896</v>
      </c>
      <c r="K612" s="21" t="n">
        <v>13.24285714285714</v>
      </c>
      <c r="L612" s="21" t="n">
        <v>26.36071428571429</v>
      </c>
      <c r="M612" s="21" t="n">
        <v>90.63333333333333</v>
      </c>
      <c r="N612" s="21" t="n">
        <v>194.2384615384616</v>
      </c>
      <c r="O612" s="21" t="n">
        <v>160.2464285714286</v>
      </c>
      <c r="P612" s="21" t="n">
        <v>167.05</v>
      </c>
      <c r="Q612" s="21" t="n">
        <v>162.073076923077</v>
      </c>
      <c r="R612" s="21" t="n">
        <v>190.15</v>
      </c>
      <c r="S612" s="21" t="n">
        <v>148.0821428571429</v>
      </c>
      <c r="T612" s="21" t="n">
        <v>101.1481481481482</v>
      </c>
      <c r="U612" s="21" t="n">
        <v>45.4375</v>
      </c>
      <c r="V612" s="22" t="n">
        <v>1307.80749038637</v>
      </c>
      <c r="W612" s="23" t="n">
        <v>321</v>
      </c>
      <c r="X612" s="24" t="n">
        <v>0.8916666666666667</v>
      </c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</row>
    <row r="613" ht="16.5" customFormat="1" customHeight="1" s="25">
      <c r="A613" s="16" t="n">
        <v>13075010</v>
      </c>
      <c r="B613" s="17" t="inlineStr">
        <is>
          <t>CO</t>
        </is>
      </c>
      <c r="C613" s="17" t="inlineStr">
        <is>
          <t>Chima</t>
        </is>
      </c>
      <c r="D613" s="17" t="inlineStr">
        <is>
          <t xml:space="preserve">Chima </t>
        </is>
      </c>
      <c r="E613" s="17" t="inlineStr">
        <is>
          <t>Córdoba</t>
        </is>
      </c>
      <c r="F613" s="17" t="n">
        <v>2</v>
      </c>
      <c r="G613" s="17" t="n">
        <v>20</v>
      </c>
      <c r="H613" s="18" t="n">
        <v>-75.62208333</v>
      </c>
      <c r="I613" s="19" t="n">
        <v>9.15075</v>
      </c>
      <c r="J613" s="20" t="n">
        <v>15.07777777777778</v>
      </c>
      <c r="K613" s="21" t="n">
        <v>13.46206896551724</v>
      </c>
      <c r="L613" s="21" t="n">
        <v>36.1</v>
      </c>
      <c r="M613" s="21" t="n">
        <v>102.4866666666667</v>
      </c>
      <c r="N613" s="21" t="n">
        <v>186.3777777777778</v>
      </c>
      <c r="O613" s="21" t="n">
        <v>156.0678571428571</v>
      </c>
      <c r="P613" s="21" t="n">
        <v>153.6583333333333</v>
      </c>
      <c r="Q613" s="21" t="n">
        <v>174.5851851851852</v>
      </c>
      <c r="R613" s="21" t="n">
        <v>156.4592592592593</v>
      </c>
      <c r="S613" s="21" t="n">
        <v>130.0407407407407</v>
      </c>
      <c r="T613" s="21" t="n">
        <v>76.188</v>
      </c>
      <c r="U613" s="21" t="n">
        <v>36.26153846153846</v>
      </c>
      <c r="V613" s="22" t="n">
        <v>1236.765205310654</v>
      </c>
      <c r="W613" s="23" t="n">
        <v>326</v>
      </c>
      <c r="X613" s="24" t="n">
        <v>0.9055555555555556</v>
      </c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</row>
    <row r="614" ht="16.5" customFormat="1" customHeight="1" s="25">
      <c r="A614" s="16" t="n">
        <v>25020470</v>
      </c>
      <c r="B614" s="17" t="inlineStr">
        <is>
          <t>PM</t>
        </is>
      </c>
      <c r="C614" s="17" t="inlineStr">
        <is>
          <t xml:space="preserve">Chinu - AUT </t>
        </is>
      </c>
      <c r="D614" s="17" t="inlineStr">
        <is>
          <t>Chinú</t>
        </is>
      </c>
      <c r="E614" s="17" t="inlineStr">
        <is>
          <t>Córdoba</t>
        </is>
      </c>
      <c r="F614" s="17" t="n">
        <v>2</v>
      </c>
      <c r="G614" s="17" t="n">
        <v>125</v>
      </c>
      <c r="H614" s="18" t="n">
        <v>-75.39333332999999</v>
      </c>
      <c r="I614" s="19" t="n">
        <v>9.117777779999999</v>
      </c>
      <c r="J614" s="20" t="n">
        <v>19.63103448275862</v>
      </c>
      <c r="K614" s="21" t="n">
        <v>21.42758620689655</v>
      </c>
      <c r="L614" s="21" t="n">
        <v>47.27586206896552</v>
      </c>
      <c r="M614" s="21" t="n">
        <v>109.2034482758621</v>
      </c>
      <c r="N614" s="21" t="n">
        <v>173.1962962962963</v>
      </c>
      <c r="O614" s="21" t="n">
        <v>164.348275862069</v>
      </c>
      <c r="P614" s="21" t="n">
        <v>166.1</v>
      </c>
      <c r="Q614" s="21" t="n">
        <v>174.8241379310345</v>
      </c>
      <c r="R614" s="21" t="n">
        <v>183.0413793103448</v>
      </c>
      <c r="S614" s="21" t="n">
        <v>140.4888888888889</v>
      </c>
      <c r="T614" s="21" t="n">
        <v>101.5357142857143</v>
      </c>
      <c r="U614" s="21" t="n">
        <v>32.56153846153846</v>
      </c>
      <c r="V614" s="22" t="n">
        <v>1333.634162070369</v>
      </c>
      <c r="W614" s="23" t="n">
        <v>340</v>
      </c>
      <c r="X614" s="24" t="n">
        <v>0.9444444444444444</v>
      </c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</row>
    <row r="615" ht="16.5" customFormat="1" customHeight="1" s="25">
      <c r="A615" s="16" t="n">
        <v>13077070</v>
      </c>
      <c r="B615" s="17" t="inlineStr">
        <is>
          <t>LM</t>
        </is>
      </c>
      <c r="C615" s="17" t="inlineStr">
        <is>
          <t>Cienaga de Oro</t>
        </is>
      </c>
      <c r="D615" s="17" t="inlineStr">
        <is>
          <t>Ciénaga de Oro</t>
        </is>
      </c>
      <c r="E615" s="17" t="inlineStr">
        <is>
          <t>Córdoba</t>
        </is>
      </c>
      <c r="F615" s="17" t="n">
        <v>2</v>
      </c>
      <c r="G615" s="17" t="n">
        <v>10</v>
      </c>
      <c r="H615" s="18" t="n">
        <v>-75.63</v>
      </c>
      <c r="I615" s="19" t="n">
        <v>8.869999999999999</v>
      </c>
      <c r="J615" s="20" t="n">
        <v>17.98965517241379</v>
      </c>
      <c r="K615" s="21" t="n">
        <v>23.17</v>
      </c>
      <c r="L615" s="21" t="n">
        <v>39.05714285714286</v>
      </c>
      <c r="M615" s="21" t="n">
        <v>112.9464285714286</v>
      </c>
      <c r="N615" s="21" t="n">
        <v>199.0137931034483</v>
      </c>
      <c r="O615" s="21" t="n">
        <v>160.4172413793104</v>
      </c>
      <c r="P615" s="21" t="n">
        <v>166.0535714285714</v>
      </c>
      <c r="Q615" s="21" t="n">
        <v>202.84</v>
      </c>
      <c r="R615" s="21" t="n">
        <v>216.648275862069</v>
      </c>
      <c r="S615" s="21" t="n">
        <v>177.6733333333333</v>
      </c>
      <c r="T615" s="21" t="n">
        <v>115.0551724137931</v>
      </c>
      <c r="U615" s="21" t="n">
        <v>49.99655172413792</v>
      </c>
      <c r="V615" s="22" t="n">
        <v>1480.861165845649</v>
      </c>
      <c r="W615" s="23" t="n">
        <v>348</v>
      </c>
      <c r="X615" s="24" t="n">
        <v>0.9666666666666667</v>
      </c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</row>
    <row r="616" ht="16.5" customFormat="1" customHeight="1" s="25">
      <c r="A616" s="16" t="n">
        <v>13075020</v>
      </c>
      <c r="B616" s="17" t="inlineStr">
        <is>
          <t>CO</t>
        </is>
      </c>
      <c r="C616" s="17" t="inlineStr">
        <is>
          <t>El Salado</t>
        </is>
      </c>
      <c r="D616" s="17" t="inlineStr">
        <is>
          <t>Ciénaga de Oro</t>
        </is>
      </c>
      <c r="E616" s="17" t="inlineStr">
        <is>
          <t>Córdoba</t>
        </is>
      </c>
      <c r="F616" s="17" t="n">
        <v>2</v>
      </c>
      <c r="G616" s="17" t="n">
        <v>40</v>
      </c>
      <c r="H616" s="18" t="n">
        <v>-75.58222222000001</v>
      </c>
      <c r="I616" s="19" t="n">
        <v>8.913888890000001</v>
      </c>
      <c r="J616" s="20" t="n">
        <v>17.52068965517241</v>
      </c>
      <c r="K616" s="21" t="n">
        <v>18.25714285714286</v>
      </c>
      <c r="L616" s="21" t="n">
        <v>34.72413793103448</v>
      </c>
      <c r="M616" s="21" t="n">
        <v>115.6964285714286</v>
      </c>
      <c r="N616" s="21" t="n">
        <v>188.2750000000001</v>
      </c>
      <c r="O616" s="21" t="n">
        <v>163.8137931034483</v>
      </c>
      <c r="P616" s="21" t="n">
        <v>155.5896551724138</v>
      </c>
      <c r="Q616" s="21" t="n">
        <v>201.3310344827586</v>
      </c>
      <c r="R616" s="21" t="n">
        <v>182.9214285714285</v>
      </c>
      <c r="S616" s="21" t="n">
        <v>139.2230769230769</v>
      </c>
      <c r="T616" s="21" t="n">
        <v>115.5321428571429</v>
      </c>
      <c r="U616" s="21" t="n">
        <v>44.69629629629629</v>
      </c>
      <c r="V616" s="22" t="n">
        <v>1377.580826421344</v>
      </c>
      <c r="W616" s="23" t="n">
        <v>338</v>
      </c>
      <c r="X616" s="24" t="n">
        <v>0.9388888888888889</v>
      </c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</row>
    <row r="617" ht="16.5" customFormat="1" customHeight="1" s="25">
      <c r="A617" s="16" t="n">
        <v>25020700</v>
      </c>
      <c r="B617" s="17" t="inlineStr">
        <is>
          <t>PM</t>
        </is>
      </c>
      <c r="C617" s="17" t="inlineStr">
        <is>
          <t>La Apartada</t>
        </is>
      </c>
      <c r="D617" s="17" t="inlineStr">
        <is>
          <t>La Apartada</t>
        </is>
      </c>
      <c r="E617" s="17" t="inlineStr">
        <is>
          <t>Córdoba</t>
        </is>
      </c>
      <c r="F617" s="17" t="n">
        <v>2</v>
      </c>
      <c r="G617" s="17" t="n">
        <v>50</v>
      </c>
      <c r="H617" s="18" t="n">
        <v>-75.33861111</v>
      </c>
      <c r="I617" s="19" t="n">
        <v>8.053055560000001</v>
      </c>
      <c r="J617" s="20" t="n">
        <v>15.13571428571429</v>
      </c>
      <c r="K617" s="21" t="n">
        <v>19.77586206896551</v>
      </c>
      <c r="L617" s="21" t="n">
        <v>65.48275862068965</v>
      </c>
      <c r="M617" s="21" t="n">
        <v>155.1034482758621</v>
      </c>
      <c r="N617" s="21" t="n">
        <v>242.2866666666667</v>
      </c>
      <c r="O617" s="21" t="n">
        <v>232.0535714285714</v>
      </c>
      <c r="P617" s="21" t="n">
        <v>262.1266666666667</v>
      </c>
      <c r="Q617" s="21" t="n">
        <v>298.3533333333334</v>
      </c>
      <c r="R617" s="21" t="n">
        <v>221.1413793103448</v>
      </c>
      <c r="S617" s="21" t="n">
        <v>187.4</v>
      </c>
      <c r="T617" s="21" t="n">
        <v>151.5433333333334</v>
      </c>
      <c r="U617" s="21" t="n">
        <v>53.32413793103448</v>
      </c>
      <c r="V617" s="22" t="n">
        <v>1903.726871921182</v>
      </c>
      <c r="W617" s="23" t="n">
        <v>349</v>
      </c>
      <c r="X617" s="24" t="n">
        <v>0.9694444444444444</v>
      </c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</row>
    <row r="618" ht="16.5" customFormat="1" customHeight="1" s="25">
      <c r="A618" s="16" t="n">
        <v>13085010</v>
      </c>
      <c r="B618" s="17" t="inlineStr">
        <is>
          <t>CP</t>
        </is>
      </c>
      <c r="C618" s="17" t="inlineStr">
        <is>
          <t xml:space="preserve">La Doctrina </t>
        </is>
      </c>
      <c r="D618" s="17" t="inlineStr">
        <is>
          <t>Lorica</t>
        </is>
      </c>
      <c r="E618" s="17" t="inlineStr">
        <is>
          <t>Córdoba</t>
        </is>
      </c>
      <c r="F618" s="17" t="n">
        <v>2</v>
      </c>
      <c r="G618" s="17" t="n">
        <v>20</v>
      </c>
      <c r="H618" s="18" t="n">
        <v>-75.89277778</v>
      </c>
      <c r="I618" s="19" t="n">
        <v>9.29722222</v>
      </c>
      <c r="J618" s="20" t="n">
        <v>15.5962962962963</v>
      </c>
      <c r="K618" s="21" t="n">
        <v>5.6</v>
      </c>
      <c r="L618" s="21" t="n">
        <v>19.18846153846154</v>
      </c>
      <c r="M618" s="21" t="n">
        <v>83.05555555555556</v>
      </c>
      <c r="N618" s="21" t="n">
        <v>190.0846153846154</v>
      </c>
      <c r="O618" s="21" t="n">
        <v>164.08</v>
      </c>
      <c r="P618" s="21" t="n">
        <v>161.3</v>
      </c>
      <c r="Q618" s="21" t="n">
        <v>183.5259259259259</v>
      </c>
      <c r="R618" s="21" t="n">
        <v>191.99</v>
      </c>
      <c r="S618" s="21" t="n">
        <v>175.2107142857143</v>
      </c>
      <c r="T618" s="21" t="n">
        <v>140.636</v>
      </c>
      <c r="U618" s="21" t="n">
        <v>38.47499999999999</v>
      </c>
      <c r="V618" s="22" t="n">
        <v>1368.742568986569</v>
      </c>
      <c r="W618" s="23" t="n">
        <v>314</v>
      </c>
      <c r="X618" s="24" t="n">
        <v>0.8722222222222222</v>
      </c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</row>
    <row r="619" ht="16.5" customFormat="1" customHeight="1" s="25">
      <c r="A619" s="16" t="n">
        <v>13070020</v>
      </c>
      <c r="B619" s="17" t="inlineStr">
        <is>
          <t>PM</t>
        </is>
      </c>
      <c r="C619" s="17" t="inlineStr">
        <is>
          <t>Momil</t>
        </is>
      </c>
      <c r="D619" s="17" t="inlineStr">
        <is>
          <t>Momil</t>
        </is>
      </c>
      <c r="E619" s="17" t="inlineStr">
        <is>
          <t>Córdoba</t>
        </is>
      </c>
      <c r="F619" s="17" t="n">
        <v>2</v>
      </c>
      <c r="G619" s="17" t="n">
        <v>20</v>
      </c>
      <c r="H619" s="18" t="n">
        <v>-75.68805556000001</v>
      </c>
      <c r="I619" s="19" t="n">
        <v>9.234444440000001</v>
      </c>
      <c r="J619" s="20" t="n">
        <v>15.68620689655172</v>
      </c>
      <c r="K619" s="21" t="n">
        <v>12.44827586206897</v>
      </c>
      <c r="L619" s="21" t="n">
        <v>26.88333333333333</v>
      </c>
      <c r="M619" s="21" t="n">
        <v>94.78620689655173</v>
      </c>
      <c r="N619" s="21" t="n">
        <v>196.2592592592593</v>
      </c>
      <c r="O619" s="21" t="n">
        <v>175.9285714285714</v>
      </c>
      <c r="P619" s="21" t="n">
        <v>180.0413793103448</v>
      </c>
      <c r="Q619" s="21" t="n">
        <v>214.6551724137931</v>
      </c>
      <c r="R619" s="21" t="n">
        <v>195.6896551724138</v>
      </c>
      <c r="S619" s="21" t="n">
        <v>143.2931034482759</v>
      </c>
      <c r="T619" s="21" t="n">
        <v>106.2428571428571</v>
      </c>
      <c r="U619" s="21" t="n">
        <v>52.80384615384616</v>
      </c>
      <c r="V619" s="22" t="n">
        <v>1414.717867317867</v>
      </c>
      <c r="W619" s="23" t="n">
        <v>342</v>
      </c>
      <c r="X619" s="24" t="n">
        <v>0.95</v>
      </c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</row>
    <row r="620" ht="16.5" customFormat="1" customHeight="1" s="25">
      <c r="A620" s="16" t="n">
        <v>25025160</v>
      </c>
      <c r="B620" s="17" t="inlineStr">
        <is>
          <t>CO</t>
        </is>
      </c>
      <c r="C620" s="17" t="inlineStr">
        <is>
          <t>Hacienda Cuba</t>
        </is>
      </c>
      <c r="D620" s="17" t="inlineStr">
        <is>
          <t>Montelíbano</t>
        </is>
      </c>
      <c r="E620" s="17" t="inlineStr">
        <is>
          <t>Córdoba</t>
        </is>
      </c>
      <c r="F620" s="17" t="n">
        <v>2</v>
      </c>
      <c r="G620" s="17" t="n">
        <v>50</v>
      </c>
      <c r="H620" s="18" t="n">
        <v>-75.40277777999999</v>
      </c>
      <c r="I620" s="19" t="n">
        <v>8.003888890000001</v>
      </c>
      <c r="J620" s="20" t="n">
        <v>19.96538461538461</v>
      </c>
      <c r="K620" s="21" t="n">
        <v>24.5</v>
      </c>
      <c r="L620" s="21" t="n">
        <v>88.71923076923076</v>
      </c>
      <c r="M620" s="21" t="n">
        <v>213.2137931034483</v>
      </c>
      <c r="N620" s="21" t="n">
        <v>299.4999999999999</v>
      </c>
      <c r="O620" s="21" t="n">
        <v>349.5285714285714</v>
      </c>
      <c r="P620" s="21" t="n">
        <v>346.3958333333333</v>
      </c>
      <c r="Q620" s="21" t="n">
        <v>390.437037037037</v>
      </c>
      <c r="R620" s="21" t="n">
        <v>316.9214285714287</v>
      </c>
      <c r="S620" s="21" t="n">
        <v>284.0541666666666</v>
      </c>
      <c r="T620" s="21" t="n">
        <v>186.0666666666666</v>
      </c>
      <c r="U620" s="21" t="n">
        <v>60.18333333333333</v>
      </c>
      <c r="V620" s="22" t="n">
        <v>2579.485445525101</v>
      </c>
      <c r="W620" s="23" t="n">
        <v>314</v>
      </c>
      <c r="X620" s="24" t="n">
        <v>0.8722222222222222</v>
      </c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</row>
    <row r="621" ht="16.5" customFormat="1" customHeight="1" s="25">
      <c r="A621" s="16" t="n">
        <v>25010080</v>
      </c>
      <c r="B621" s="17" t="inlineStr">
        <is>
          <t>PM</t>
        </is>
      </c>
      <c r="C621" s="17" t="inlineStr">
        <is>
          <t>Pica Pica</t>
        </is>
      </c>
      <c r="D621" s="17" t="inlineStr">
        <is>
          <t>Montelíbano</t>
        </is>
      </c>
      <c r="E621" s="17" t="inlineStr">
        <is>
          <t>Córdoba</t>
        </is>
      </c>
      <c r="F621" s="17" t="n">
        <v>2</v>
      </c>
      <c r="G621" s="17" t="n">
        <v>100</v>
      </c>
      <c r="H621" s="18" t="n">
        <v>-75.68000000000001</v>
      </c>
      <c r="I621" s="19" t="n">
        <v>8.029999999999999</v>
      </c>
      <c r="J621" s="20" t="n">
        <v>26.64285714285714</v>
      </c>
      <c r="K621" s="21" t="n">
        <v>27.34444444444445</v>
      </c>
      <c r="L621" s="21" t="n">
        <v>69.44444444444444</v>
      </c>
      <c r="M621" s="21" t="n">
        <v>156.3821428571429</v>
      </c>
      <c r="N621" s="21" t="n">
        <v>248.9192307692308</v>
      </c>
      <c r="O621" s="21" t="n">
        <v>303.7346153846154</v>
      </c>
      <c r="P621" s="21" t="n">
        <v>255.916</v>
      </c>
      <c r="Q621" s="21" t="n">
        <v>285.8703703703703</v>
      </c>
      <c r="R621" s="21" t="n">
        <v>225.0285714285714</v>
      </c>
      <c r="S621" s="21" t="n">
        <v>220.7714285714286</v>
      </c>
      <c r="T621" s="21" t="n">
        <v>127.1206896551724</v>
      </c>
      <c r="U621" s="21" t="n">
        <v>67.19310344827586</v>
      </c>
      <c r="V621" s="22" t="n">
        <v>2014.367898516553</v>
      </c>
      <c r="W621" s="23" t="n">
        <v>328</v>
      </c>
      <c r="X621" s="24" t="n">
        <v>0.9111111111111111</v>
      </c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</row>
    <row r="622" ht="16.5" customFormat="1" customHeight="1" s="25">
      <c r="A622" s="16" t="n">
        <v>25010100</v>
      </c>
      <c r="B622" s="17" t="inlineStr">
        <is>
          <t>PM</t>
        </is>
      </c>
      <c r="C622" s="17" t="inlineStr">
        <is>
          <t>San Francisco Rayo</t>
        </is>
      </c>
      <c r="D622" s="17" t="inlineStr">
        <is>
          <t>Montelíbano</t>
        </is>
      </c>
      <c r="E622" s="17" t="inlineStr">
        <is>
          <t>Córdoba</t>
        </is>
      </c>
      <c r="F622" s="17" t="n">
        <v>2</v>
      </c>
      <c r="G622" s="17" t="n">
        <v>160</v>
      </c>
      <c r="H622" s="18" t="n">
        <v>-75.76000000000001</v>
      </c>
      <c r="I622" s="19" t="n">
        <v>8.12916667</v>
      </c>
      <c r="J622" s="20" t="n">
        <v>21.48148148148148</v>
      </c>
      <c r="K622" s="21" t="n">
        <v>23.53571428571428</v>
      </c>
      <c r="L622" s="21" t="n">
        <v>64.92068965517241</v>
      </c>
      <c r="M622" s="21" t="n">
        <v>161.3666666666667</v>
      </c>
      <c r="N622" s="21" t="n">
        <v>235.95</v>
      </c>
      <c r="O622" s="21" t="n">
        <v>250.0266666666667</v>
      </c>
      <c r="P622" s="21" t="n">
        <v>245.9068965517241</v>
      </c>
      <c r="Q622" s="21" t="n">
        <v>249.2</v>
      </c>
      <c r="R622" s="21" t="n">
        <v>233.8</v>
      </c>
      <c r="S622" s="21" t="n">
        <v>201.8133333333333</v>
      </c>
      <c r="T622" s="21" t="n">
        <v>154.4366666666667</v>
      </c>
      <c r="U622" s="21" t="n">
        <v>53.48275862068966</v>
      </c>
      <c r="V622" s="22" t="n">
        <v>1895.920873928115</v>
      </c>
      <c r="W622" s="23" t="n">
        <v>352</v>
      </c>
      <c r="X622" s="24" t="n">
        <v>0.9777777777777777</v>
      </c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</row>
    <row r="623" ht="16.5" customFormat="1" customHeight="1" s="25">
      <c r="A623" s="16" t="n">
        <v>13035501</v>
      </c>
      <c r="B623" s="17" t="inlineStr">
        <is>
          <t>SP</t>
        </is>
      </c>
      <c r="C623" s="17" t="inlineStr">
        <is>
          <t>Aeropuerto Los Garzones</t>
        </is>
      </c>
      <c r="D623" s="17" t="inlineStr">
        <is>
          <t>Montería</t>
        </is>
      </c>
      <c r="E623" s="17" t="inlineStr">
        <is>
          <t>Córdoba</t>
        </is>
      </c>
      <c r="F623" s="17" t="n">
        <v>2</v>
      </c>
      <c r="G623" s="17" t="n">
        <v>20</v>
      </c>
      <c r="H623" s="18" t="n">
        <v>-75.82513889000001</v>
      </c>
      <c r="I623" s="19" t="n">
        <v>8.825833330000002</v>
      </c>
      <c r="J623" s="20" t="n">
        <v>8.046153846153846</v>
      </c>
      <c r="K623" s="21" t="n">
        <v>11.10833333333333</v>
      </c>
      <c r="L623" s="21" t="n">
        <v>27.81785714285715</v>
      </c>
      <c r="M623" s="21" t="n">
        <v>94.63333333333331</v>
      </c>
      <c r="N623" s="21" t="n">
        <v>182.3310344827586</v>
      </c>
      <c r="O623" s="21" t="n">
        <v>164.5</v>
      </c>
      <c r="P623" s="21" t="n">
        <v>165.3785714285714</v>
      </c>
      <c r="Q623" s="21" t="n">
        <v>170.0884615384615</v>
      </c>
      <c r="R623" s="21" t="n">
        <v>181.5107142857142</v>
      </c>
      <c r="S623" s="21" t="n">
        <v>140.1071428571429</v>
      </c>
      <c r="T623" s="21" t="n">
        <v>114.2962962962963</v>
      </c>
      <c r="U623" s="21" t="n">
        <v>41.12307692307692</v>
      </c>
      <c r="V623" s="22" t="n">
        <v>1300.9409754677</v>
      </c>
      <c r="W623" s="23" t="n">
        <v>324</v>
      </c>
      <c r="X623" s="24" t="n">
        <v>0.9</v>
      </c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</row>
    <row r="624" ht="16.5" customFormat="1" customHeight="1" s="25">
      <c r="A624" s="16" t="n">
        <v>13070070</v>
      </c>
      <c r="B624" s="17" t="inlineStr">
        <is>
          <t>PM</t>
        </is>
      </c>
      <c r="C624" s="17" t="inlineStr">
        <is>
          <t>Boca de La Ceiba</t>
        </is>
      </c>
      <c r="D624" s="17" t="inlineStr">
        <is>
          <t>Montería</t>
        </is>
      </c>
      <c r="E624" s="17" t="inlineStr">
        <is>
          <t>Córdoba</t>
        </is>
      </c>
      <c r="F624" s="17" t="n">
        <v>2</v>
      </c>
      <c r="G624" s="17" t="n">
        <v>20</v>
      </c>
      <c r="H624" s="18" t="n">
        <v>-75.85611111</v>
      </c>
      <c r="I624" s="19" t="n">
        <v>8.829916670000001</v>
      </c>
      <c r="J624" s="20" t="n">
        <v>16.51785714285714</v>
      </c>
      <c r="K624" s="21" t="n">
        <v>13</v>
      </c>
      <c r="L624" s="21" t="n">
        <v>28.62068965517241</v>
      </c>
      <c r="M624" s="21" t="n">
        <v>95.75862068965517</v>
      </c>
      <c r="N624" s="21" t="n">
        <v>189</v>
      </c>
      <c r="O624" s="21" t="n">
        <v>162.6</v>
      </c>
      <c r="P624" s="21" t="n">
        <v>180</v>
      </c>
      <c r="Q624" s="21" t="n">
        <v>175.2</v>
      </c>
      <c r="R624" s="21" t="n">
        <v>189.8965517241379</v>
      </c>
      <c r="S624" s="21" t="n">
        <v>152.2758620689655</v>
      </c>
      <c r="T624" s="21" t="n">
        <v>128.5357142857143</v>
      </c>
      <c r="U624" s="21" t="n">
        <v>39.24814814814815</v>
      </c>
      <c r="V624" s="22" t="n">
        <v>1370.653443714651</v>
      </c>
      <c r="W624" s="23" t="n">
        <v>346</v>
      </c>
      <c r="X624" s="24" t="n">
        <v>0.9611111111111111</v>
      </c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</row>
    <row r="625" ht="16.5" customFormat="1" customHeight="1" s="25">
      <c r="A625" s="16" t="n">
        <v>13060020</v>
      </c>
      <c r="B625" s="17" t="inlineStr">
        <is>
          <t>PM</t>
        </is>
      </c>
      <c r="C625" s="17" t="inlineStr">
        <is>
          <t xml:space="preserve">Buenos Aires </t>
        </is>
      </c>
      <c r="D625" s="17" t="inlineStr">
        <is>
          <t>Montería</t>
        </is>
      </c>
      <c r="E625" s="17" t="inlineStr">
        <is>
          <t>Córdoba</t>
        </is>
      </c>
      <c r="F625" s="17" t="n">
        <v>2</v>
      </c>
      <c r="G625" s="17" t="n">
        <v>55</v>
      </c>
      <c r="H625" s="18" t="n">
        <v>-75.76527777999999</v>
      </c>
      <c r="I625" s="19" t="n">
        <v>8.47583333</v>
      </c>
      <c r="J625" s="20" t="n">
        <v>21.90344827586207</v>
      </c>
      <c r="K625" s="21" t="n">
        <v>18.13793103448276</v>
      </c>
      <c r="L625" s="21" t="n">
        <v>52.58214285714286</v>
      </c>
      <c r="M625" s="21" t="n">
        <v>114.1785714285714</v>
      </c>
      <c r="N625" s="21" t="n">
        <v>208.7586206896552</v>
      </c>
      <c r="O625" s="21" t="n">
        <v>179.8551724137931</v>
      </c>
      <c r="P625" s="21" t="n">
        <v>151.1071428571429</v>
      </c>
      <c r="Q625" s="21" t="n">
        <v>211.8571428571429</v>
      </c>
      <c r="R625" s="21" t="n">
        <v>182.175</v>
      </c>
      <c r="S625" s="21" t="n">
        <v>153.1111111111111</v>
      </c>
      <c r="T625" s="21" t="n">
        <v>90.03448275862068</v>
      </c>
      <c r="U625" s="21" t="n">
        <v>49.37037037037037</v>
      </c>
      <c r="V625" s="22" t="n">
        <v>1433.071136653895</v>
      </c>
      <c r="W625" s="23" t="n">
        <v>339</v>
      </c>
      <c r="X625" s="24" t="n">
        <v>0.9416666666666667</v>
      </c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</row>
    <row r="626" ht="16.5" customFormat="1" customHeight="1" s="25">
      <c r="A626" s="16" t="n">
        <v>13050020</v>
      </c>
      <c r="B626" s="17" t="inlineStr">
        <is>
          <t>PM</t>
        </is>
      </c>
      <c r="C626" s="17" t="inlineStr">
        <is>
          <t>Hacienda Santa Cruz</t>
        </is>
      </c>
      <c r="D626" s="17" t="inlineStr">
        <is>
          <t>Montería</t>
        </is>
      </c>
      <c r="E626" s="17" t="inlineStr">
        <is>
          <t>Córdoba</t>
        </is>
      </c>
      <c r="F626" s="17" t="n">
        <v>2</v>
      </c>
      <c r="G626" s="17" t="n">
        <v>220</v>
      </c>
      <c r="H626" s="18" t="n">
        <v>-76.12388889</v>
      </c>
      <c r="I626" s="19" t="n">
        <v>8.6675</v>
      </c>
      <c r="J626" s="20" t="n">
        <v>23.01785714285714</v>
      </c>
      <c r="K626" s="21" t="n">
        <v>10.40333333333333</v>
      </c>
      <c r="L626" s="21" t="n">
        <v>38.96551724137931</v>
      </c>
      <c r="M626" s="21" t="n">
        <v>92.24137931034483</v>
      </c>
      <c r="N626" s="21" t="n">
        <v>156.137037037037</v>
      </c>
      <c r="O626" s="21" t="n">
        <v>149.1153846153846</v>
      </c>
      <c r="P626" s="21" t="n">
        <v>151</v>
      </c>
      <c r="Q626" s="21" t="n">
        <v>157.1923076923077</v>
      </c>
      <c r="R626" s="21" t="n">
        <v>156.25</v>
      </c>
      <c r="S626" s="21" t="n">
        <v>133.7</v>
      </c>
      <c r="T626" s="21" t="n">
        <v>101.9964285714286</v>
      </c>
      <c r="U626" s="21" t="n">
        <v>66.07692307692308</v>
      </c>
      <c r="V626" s="22" t="n">
        <v>1236.096168020996</v>
      </c>
      <c r="W626" s="23" t="n">
        <v>328</v>
      </c>
      <c r="X626" s="24" t="n">
        <v>0.9111111111111111</v>
      </c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</row>
    <row r="627" ht="16.5" customFormat="1" customHeight="1" s="25">
      <c r="A627" s="16" t="n">
        <v>13050030</v>
      </c>
      <c r="B627" s="17" t="inlineStr">
        <is>
          <t>PM</t>
        </is>
      </c>
      <c r="C627" s="17" t="inlineStr">
        <is>
          <t>Loma Verde</t>
        </is>
      </c>
      <c r="D627" s="17" t="inlineStr">
        <is>
          <t>Montería</t>
        </is>
      </c>
      <c r="E627" s="17" t="inlineStr">
        <is>
          <t>Córdoba</t>
        </is>
      </c>
      <c r="F627" s="17" t="n">
        <v>2</v>
      </c>
      <c r="G627" s="17" t="n">
        <v>100</v>
      </c>
      <c r="H627" s="18" t="n">
        <v>-76.17527778</v>
      </c>
      <c r="I627" s="19" t="n">
        <v>8.501944439999999</v>
      </c>
      <c r="J627" s="20" t="n">
        <v>25.88275862068966</v>
      </c>
      <c r="K627" s="21" t="n">
        <v>14.10344827586207</v>
      </c>
      <c r="L627" s="21" t="n">
        <v>49.75862068965517</v>
      </c>
      <c r="M627" s="21" t="n">
        <v>112.8620689655172</v>
      </c>
      <c r="N627" s="21" t="n">
        <v>187.2</v>
      </c>
      <c r="O627" s="21" t="n">
        <v>166.2857142857143</v>
      </c>
      <c r="P627" s="21" t="n">
        <v>186.037037037037</v>
      </c>
      <c r="Q627" s="21" t="n">
        <v>197.3333333333333</v>
      </c>
      <c r="R627" s="21" t="n">
        <v>159.2142857142857</v>
      </c>
      <c r="S627" s="21" t="n">
        <v>158.3928571428571</v>
      </c>
      <c r="T627" s="21" t="n">
        <v>129.7115384615385</v>
      </c>
      <c r="U627" s="21" t="n">
        <v>63.875</v>
      </c>
      <c r="V627" s="22" t="n">
        <v>1450.65666252649</v>
      </c>
      <c r="W627" s="23" t="n">
        <v>334</v>
      </c>
      <c r="X627" s="24" t="n">
        <v>0.9277777777777778</v>
      </c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</row>
    <row r="628" ht="16.5" customFormat="1" customHeight="1" s="25">
      <c r="A628" s="16" t="n">
        <v>13065020</v>
      </c>
      <c r="B628" s="17" t="inlineStr">
        <is>
          <t>CO</t>
        </is>
      </c>
      <c r="C628" s="17" t="inlineStr">
        <is>
          <t>Maracayo</t>
        </is>
      </c>
      <c r="D628" s="17" t="inlineStr">
        <is>
          <t>Montería</t>
        </is>
      </c>
      <c r="E628" s="17" t="inlineStr">
        <is>
          <t>Córdoba</t>
        </is>
      </c>
      <c r="F628" s="17" t="n">
        <v>2</v>
      </c>
      <c r="G628" s="17" t="n">
        <v>25</v>
      </c>
      <c r="H628" s="18" t="n">
        <v>-75.88</v>
      </c>
      <c r="I628" s="19" t="n">
        <v>8.41</v>
      </c>
      <c r="J628" s="20" t="n">
        <v>25.47692307692308</v>
      </c>
      <c r="K628" s="21" t="n">
        <v>15.32083333333333</v>
      </c>
      <c r="L628" s="21" t="n">
        <v>46.60416666666666</v>
      </c>
      <c r="M628" s="21" t="n">
        <v>114.8074074074074</v>
      </c>
      <c r="N628" s="21" t="n">
        <v>193.0833333333334</v>
      </c>
      <c r="O628" s="21" t="n">
        <v>191.8444444444445</v>
      </c>
      <c r="P628" s="21" t="n">
        <v>169.61275</v>
      </c>
      <c r="Q628" s="21" t="n">
        <v>217.08</v>
      </c>
      <c r="R628" s="21" t="n">
        <v>189.3958333333333</v>
      </c>
      <c r="S628" s="21" t="n">
        <v>117.4307692307692</v>
      </c>
      <c r="T628" s="21" t="n">
        <v>75.23404166666666</v>
      </c>
      <c r="U628" s="21" t="n">
        <v>36.02266666666667</v>
      </c>
      <c r="V628" s="22" t="n">
        <v>1391.913169159544</v>
      </c>
      <c r="W628" s="23" t="n">
        <v>299</v>
      </c>
      <c r="X628" s="24" t="n">
        <v>0.8305555555555556</v>
      </c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</row>
    <row r="629" ht="16.5" customFormat="1" customHeight="1" s="25">
      <c r="A629" s="16" t="n">
        <v>13070280</v>
      </c>
      <c r="B629" s="17" t="inlineStr">
        <is>
          <t>PM</t>
        </is>
      </c>
      <c r="C629" s="17" t="inlineStr">
        <is>
          <t>Sabanal</t>
        </is>
      </c>
      <c r="D629" s="17" t="inlineStr">
        <is>
          <t>Montería</t>
        </is>
      </c>
      <c r="E629" s="17" t="inlineStr">
        <is>
          <t>Córdoba</t>
        </is>
      </c>
      <c r="F629" s="17" t="n">
        <v>2</v>
      </c>
      <c r="G629" s="17" t="n">
        <v>10</v>
      </c>
      <c r="H629" s="18" t="n">
        <v>-75.75138889</v>
      </c>
      <c r="I629" s="19" t="n">
        <v>8.788611110000002</v>
      </c>
      <c r="J629" s="20" t="n">
        <v>12.14814814814815</v>
      </c>
      <c r="K629" s="21" t="n">
        <v>12.55172413793103</v>
      </c>
      <c r="L629" s="21" t="n">
        <v>34.63333333333333</v>
      </c>
      <c r="M629" s="21" t="n">
        <v>109.2533333333333</v>
      </c>
      <c r="N629" s="21" t="n">
        <v>196</v>
      </c>
      <c r="O629" s="21" t="n">
        <v>160.8</v>
      </c>
      <c r="P629" s="21" t="n">
        <v>181.4</v>
      </c>
      <c r="Q629" s="21" t="n">
        <v>185.6551724137931</v>
      </c>
      <c r="R629" s="21" t="n">
        <v>190.1724137931035</v>
      </c>
      <c r="S629" s="21" t="n">
        <v>133.048</v>
      </c>
      <c r="T629" s="21" t="n">
        <v>123.962962962963</v>
      </c>
      <c r="U629" s="21" t="n">
        <v>36.38461538461539</v>
      </c>
      <c r="V629" s="22" t="n">
        <v>1376.009703507221</v>
      </c>
      <c r="W629" s="23" t="n">
        <v>342</v>
      </c>
      <c r="X629" s="24" t="n">
        <v>0.95</v>
      </c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</row>
    <row r="630" ht="16.5" customFormat="1" customHeight="1" s="25">
      <c r="A630" s="16" t="n">
        <v>13060010</v>
      </c>
      <c r="B630" s="17" t="inlineStr">
        <is>
          <t>PM</t>
        </is>
      </c>
      <c r="C630" s="17" t="inlineStr">
        <is>
          <t>San Anterito</t>
        </is>
      </c>
      <c r="D630" s="17" t="inlineStr">
        <is>
          <t>Montería</t>
        </is>
      </c>
      <c r="E630" s="17" t="inlineStr">
        <is>
          <t>Córdoba</t>
        </is>
      </c>
      <c r="F630" s="17" t="n">
        <v>2</v>
      </c>
      <c r="G630" s="17" t="n">
        <v>75</v>
      </c>
      <c r="H630" s="18" t="n">
        <v>-75.86111111</v>
      </c>
      <c r="I630" s="19" t="n">
        <v>8.55777778</v>
      </c>
      <c r="J630" s="20" t="n">
        <v>20.07857142857143</v>
      </c>
      <c r="K630" s="21" t="n">
        <v>21.87037037037037</v>
      </c>
      <c r="L630" s="21" t="n">
        <v>48.07037037037038</v>
      </c>
      <c r="M630" s="21" t="n">
        <v>109.1071428571429</v>
      </c>
      <c r="N630" s="21" t="n">
        <v>180.6392857142857</v>
      </c>
      <c r="O630" s="21" t="n">
        <v>170.8928571428571</v>
      </c>
      <c r="P630" s="21" t="n">
        <v>159.7714285714286</v>
      </c>
      <c r="Q630" s="21" t="n">
        <v>185.4178571428571</v>
      </c>
      <c r="R630" s="21" t="n">
        <v>169.4666666666667</v>
      </c>
      <c r="S630" s="21" t="n">
        <v>137.9678571428571</v>
      </c>
      <c r="T630" s="21" t="n">
        <v>92.91428571428571</v>
      </c>
      <c r="U630" s="21" t="n">
        <v>50.48846153846154</v>
      </c>
      <c r="V630" s="22" t="n">
        <v>1346.685154660154</v>
      </c>
      <c r="W630" s="23" t="n">
        <v>331</v>
      </c>
      <c r="X630" s="24" t="n">
        <v>0.9194444444444444</v>
      </c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</row>
    <row r="631" ht="16.5" customFormat="1" customHeight="1" s="25">
      <c r="A631" s="16" t="n">
        <v>13050010</v>
      </c>
      <c r="B631" s="17" t="inlineStr">
        <is>
          <t>PM</t>
        </is>
      </c>
      <c r="C631" s="17" t="inlineStr">
        <is>
          <t>Santa Lucia</t>
        </is>
      </c>
      <c r="D631" s="17" t="inlineStr">
        <is>
          <t>Montería</t>
        </is>
      </c>
      <c r="E631" s="17" t="inlineStr">
        <is>
          <t>Córdoba</t>
        </is>
      </c>
      <c r="F631" s="17" t="n">
        <v>2</v>
      </c>
      <c r="G631" s="17" t="n">
        <v>120</v>
      </c>
      <c r="H631" s="18" t="n">
        <v>-76.04527777999999</v>
      </c>
      <c r="I631" s="19" t="n">
        <v>8.84861111</v>
      </c>
      <c r="J631" s="20" t="n">
        <v>12.44074074074074</v>
      </c>
      <c r="K631" s="21" t="n">
        <v>8.037037037037036</v>
      </c>
      <c r="L631" s="21" t="n">
        <v>34.81923076923077</v>
      </c>
      <c r="M631" s="21" t="n">
        <v>79.27142857142857</v>
      </c>
      <c r="N631" s="21" t="n">
        <v>172.5413793103448</v>
      </c>
      <c r="O631" s="21" t="n">
        <v>133.1107142857143</v>
      </c>
      <c r="P631" s="21" t="n">
        <v>153.5</v>
      </c>
      <c r="Q631" s="21" t="n">
        <v>158.3586206896552</v>
      </c>
      <c r="R631" s="21" t="n">
        <v>164.6148148148148</v>
      </c>
      <c r="S631" s="21" t="n">
        <v>148.9884615384615</v>
      </c>
      <c r="T631" s="21" t="n">
        <v>122.5692307692308</v>
      </c>
      <c r="U631" s="21" t="n">
        <v>43.23076923076923</v>
      </c>
      <c r="V631" s="22" t="n">
        <v>1231.482427757428</v>
      </c>
      <c r="W631" s="23" t="n">
        <v>327</v>
      </c>
      <c r="X631" s="24" t="n">
        <v>0.9083333333333333</v>
      </c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</row>
    <row r="632" ht="16.5" customFormat="1" customHeight="1" s="25">
      <c r="A632" s="16" t="n">
        <v>25015010</v>
      </c>
      <c r="B632" s="17" t="inlineStr">
        <is>
          <t>CO</t>
        </is>
      </c>
      <c r="C632" s="17" t="inlineStr">
        <is>
          <t>Centro Alegre</t>
        </is>
      </c>
      <c r="D632" s="17" t="inlineStr">
        <is>
          <t>Planeta Rica</t>
        </is>
      </c>
      <c r="E632" s="17" t="inlineStr">
        <is>
          <t>Córdoba</t>
        </is>
      </c>
      <c r="F632" s="17" t="n">
        <v>2</v>
      </c>
      <c r="G632" s="17" t="n">
        <v>170</v>
      </c>
      <c r="H632" s="18" t="n">
        <v>-75.63227778</v>
      </c>
      <c r="I632" s="19" t="n">
        <v>8.18077778</v>
      </c>
      <c r="J632" s="20" t="n">
        <v>15.8551724137931</v>
      </c>
      <c r="K632" s="21" t="n">
        <v>16.76896551724138</v>
      </c>
      <c r="L632" s="21" t="n">
        <v>73.51785714285715</v>
      </c>
      <c r="M632" s="21" t="n">
        <v>142.78</v>
      </c>
      <c r="N632" s="21" t="n">
        <v>209.3142857142857</v>
      </c>
      <c r="O632" s="21" t="n">
        <v>237.2296296296296</v>
      </c>
      <c r="P632" s="21" t="n">
        <v>252.5814814814815</v>
      </c>
      <c r="Q632" s="21" t="n">
        <v>228.3321428571429</v>
      </c>
      <c r="R632" s="21" t="n">
        <v>218.3038461538461</v>
      </c>
      <c r="S632" s="21" t="n">
        <v>169.54</v>
      </c>
      <c r="T632" s="21" t="n">
        <v>130.5107142857143</v>
      </c>
      <c r="U632" s="21" t="n">
        <v>55.14482758620689</v>
      </c>
      <c r="V632" s="22" t="n">
        <v>1749.878922782199</v>
      </c>
      <c r="W632" s="23" t="n">
        <v>334</v>
      </c>
      <c r="X632" s="24" t="n">
        <v>0.9277777777777778</v>
      </c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</row>
    <row r="633" ht="16.5" customFormat="1" customHeight="1" s="25">
      <c r="A633" s="16" t="n">
        <v>25025190</v>
      </c>
      <c r="B633" s="17" t="inlineStr">
        <is>
          <t>CO</t>
        </is>
      </c>
      <c r="C633" s="17" t="inlineStr">
        <is>
          <t>Planeta Rica</t>
        </is>
      </c>
      <c r="D633" s="17" t="inlineStr">
        <is>
          <t>Planeta Rica</t>
        </is>
      </c>
      <c r="E633" s="17" t="inlineStr">
        <is>
          <t>Córdoba</t>
        </is>
      </c>
      <c r="F633" s="17" t="n">
        <v>2</v>
      </c>
      <c r="G633" s="17" t="n">
        <v>90</v>
      </c>
      <c r="H633" s="18" t="n">
        <v>-75.58372222</v>
      </c>
      <c r="I633" s="19" t="n">
        <v>8.399333330000001</v>
      </c>
      <c r="J633" s="20" t="n">
        <v>20.68518518518519</v>
      </c>
      <c r="K633" s="21" t="n">
        <v>12.81428571428571</v>
      </c>
      <c r="L633" s="21" t="n">
        <v>48.01481481481481</v>
      </c>
      <c r="M633" s="21" t="n">
        <v>126.4535714285714</v>
      </c>
      <c r="N633" s="21" t="n">
        <v>209.8535714285714</v>
      </c>
      <c r="O633" s="21" t="n">
        <v>213.2482758620689</v>
      </c>
      <c r="P633" s="21" t="n">
        <v>205.9</v>
      </c>
      <c r="Q633" s="21" t="n">
        <v>255.7928571428571</v>
      </c>
      <c r="R633" s="21" t="n">
        <v>194.8538461538461</v>
      </c>
      <c r="S633" s="21" t="n">
        <v>173.35</v>
      </c>
      <c r="T633" s="21" t="n">
        <v>102.6041666666667</v>
      </c>
      <c r="U633" s="21" t="n">
        <v>45.99120686128735</v>
      </c>
      <c r="V633" s="22" t="n">
        <v>1609.561781258155</v>
      </c>
      <c r="W633" s="23" t="n">
        <v>320</v>
      </c>
      <c r="X633" s="24" t="n">
        <v>0.8888888888888888</v>
      </c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</row>
    <row r="634" ht="16.5" customFormat="1" customHeight="1" s="25">
      <c r="A634" s="16" t="n">
        <v>25020710</v>
      </c>
      <c r="B634" s="17" t="inlineStr">
        <is>
          <t>PM</t>
        </is>
      </c>
      <c r="C634" s="17" t="inlineStr">
        <is>
          <t>Cintura</t>
        </is>
      </c>
      <c r="D634" s="17" t="inlineStr">
        <is>
          <t>Pueblo Nuevo</t>
        </is>
      </c>
      <c r="E634" s="17" t="inlineStr">
        <is>
          <t>Córdoba</t>
        </is>
      </c>
      <c r="F634" s="17" t="n">
        <v>2</v>
      </c>
      <c r="G634" s="17" t="n">
        <v>25</v>
      </c>
      <c r="H634" s="18" t="n">
        <v>-75.27388888999999</v>
      </c>
      <c r="I634" s="19" t="n">
        <v>8.42</v>
      </c>
      <c r="J634" s="20" t="n">
        <v>14.20344827586207</v>
      </c>
      <c r="K634" s="21" t="n">
        <v>13.53571428571429</v>
      </c>
      <c r="L634" s="21" t="n">
        <v>41.06071428571429</v>
      </c>
      <c r="M634" s="21" t="n">
        <v>145.0758620689655</v>
      </c>
      <c r="N634" s="21" t="n">
        <v>277.7071428571429</v>
      </c>
      <c r="O634" s="21" t="n">
        <v>257.9</v>
      </c>
      <c r="P634" s="21" t="n">
        <v>298.4233333333333</v>
      </c>
      <c r="Q634" s="21" t="n">
        <v>309.7178571428571</v>
      </c>
      <c r="R634" s="21" t="n">
        <v>249.0785714285714</v>
      </c>
      <c r="S634" s="21" t="n">
        <v>216.8566666666667</v>
      </c>
      <c r="T634" s="21" t="n">
        <v>128.8466666666667</v>
      </c>
      <c r="U634" s="21" t="n">
        <v>51.77241379310345</v>
      </c>
      <c r="V634" s="22" t="n">
        <v>2004.178390804597</v>
      </c>
      <c r="W634" s="23" t="n">
        <v>346</v>
      </c>
      <c r="X634" s="24" t="n">
        <v>0.9611111111111111</v>
      </c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</row>
    <row r="635" ht="16.5" customFormat="1" customHeight="1" s="25">
      <c r="A635" s="16" t="n">
        <v>25020600</v>
      </c>
      <c r="B635" s="17" t="inlineStr">
        <is>
          <t>PM</t>
        </is>
      </c>
      <c r="C635" s="17" t="inlineStr">
        <is>
          <t xml:space="preserve">Hacienda Sajonia - AUT </t>
        </is>
      </c>
      <c r="D635" s="17" t="inlineStr">
        <is>
          <t>Pueblo Nuevo</t>
        </is>
      </c>
      <c r="E635" s="17" t="inlineStr">
        <is>
          <t>Córdoba</t>
        </is>
      </c>
      <c r="F635" s="17" t="n">
        <v>2</v>
      </c>
      <c r="G635" s="17" t="n">
        <v>100</v>
      </c>
      <c r="H635" s="18" t="n">
        <v>-75.60138889</v>
      </c>
      <c r="I635" s="19" t="n">
        <v>8.489722219999999</v>
      </c>
      <c r="J635" s="20" t="n">
        <v>26.97307692307692</v>
      </c>
      <c r="K635" s="21" t="n">
        <v>19.55769230769231</v>
      </c>
      <c r="L635" s="21" t="n">
        <v>47.91153846153846</v>
      </c>
      <c r="M635" s="21" t="n">
        <v>153.232</v>
      </c>
      <c r="N635" s="21" t="n">
        <v>255.5884615384616</v>
      </c>
      <c r="O635" s="21" t="n">
        <v>249.7333333333333</v>
      </c>
      <c r="P635" s="21" t="n">
        <v>240.1</v>
      </c>
      <c r="Q635" s="21" t="n">
        <v>270.984</v>
      </c>
      <c r="R635" s="21" t="n">
        <v>239.6000000000001</v>
      </c>
      <c r="S635" s="21" t="n">
        <v>203.088</v>
      </c>
      <c r="T635" s="21" t="n">
        <v>127.2653846153846</v>
      </c>
      <c r="U635" s="21" t="n">
        <v>70.07916666666667</v>
      </c>
      <c r="V635" s="22" t="n">
        <v>1904.112653846154</v>
      </c>
      <c r="W635" s="23" t="n">
        <v>309</v>
      </c>
      <c r="X635" s="24" t="n">
        <v>0.8583333333333333</v>
      </c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</row>
    <row r="636" ht="16.5" customFormat="1" customHeight="1" s="25">
      <c r="A636" s="16" t="n">
        <v>12040010</v>
      </c>
      <c r="B636" s="17" t="inlineStr">
        <is>
          <t>PM</t>
        </is>
      </c>
      <c r="C636" s="17" t="inlineStr">
        <is>
          <t>Jaramagal</t>
        </is>
      </c>
      <c r="D636" s="17" t="inlineStr">
        <is>
          <t>Puerto Escondido</t>
        </is>
      </c>
      <c r="E636" s="17" t="inlineStr">
        <is>
          <t>Córdoba</t>
        </is>
      </c>
      <c r="F636" s="17" t="n">
        <v>2</v>
      </c>
      <c r="G636" s="17" t="n">
        <v>90</v>
      </c>
      <c r="H636" s="18" t="n">
        <v>-76.22083332999999</v>
      </c>
      <c r="I636" s="19" t="n">
        <v>8.900833330000001</v>
      </c>
      <c r="J636" s="20" t="n">
        <v>15.51</v>
      </c>
      <c r="K636" s="21" t="n">
        <v>9.846666666666666</v>
      </c>
      <c r="L636" s="21" t="n">
        <v>33.28666666666667</v>
      </c>
      <c r="M636" s="21" t="n">
        <v>96.05357142857142</v>
      </c>
      <c r="N636" s="21" t="n">
        <v>207.8620689655172</v>
      </c>
      <c r="O636" s="21" t="n">
        <v>157.5571428571428</v>
      </c>
      <c r="P636" s="21" t="n">
        <v>162.6448275862069</v>
      </c>
      <c r="Q636" s="21" t="n">
        <v>179.3689655172414</v>
      </c>
      <c r="R636" s="21" t="n">
        <v>182.5551724137931</v>
      </c>
      <c r="S636" s="21" t="n">
        <v>141.3807692307692</v>
      </c>
      <c r="T636" s="21" t="n">
        <v>134.0407407407407</v>
      </c>
      <c r="U636" s="21" t="n">
        <v>56.3</v>
      </c>
      <c r="V636" s="22" t="n">
        <v>1376.406592073316</v>
      </c>
      <c r="W636" s="23" t="n">
        <v>341</v>
      </c>
      <c r="X636" s="24" t="n">
        <v>0.9472222222222222</v>
      </c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</row>
    <row r="637" ht="16.5" customFormat="1" customHeight="1" s="25">
      <c r="A637" s="16" t="n">
        <v>25010110</v>
      </c>
      <c r="B637" s="17" t="inlineStr">
        <is>
          <t>PM</t>
        </is>
      </c>
      <c r="C637" s="17" t="inlineStr">
        <is>
          <t xml:space="preserve">Hacienda Las Acacias </t>
        </is>
      </c>
      <c r="D637" s="17" t="inlineStr">
        <is>
          <t>Puerto Libertador</t>
        </is>
      </c>
      <c r="E637" s="17" t="inlineStr">
        <is>
          <t>Córdoba</t>
        </is>
      </c>
      <c r="F637" s="17" t="n">
        <v>2</v>
      </c>
      <c r="G637" s="17" t="n">
        <v>80</v>
      </c>
      <c r="H637" s="18" t="n">
        <v>-75.64722222</v>
      </c>
      <c r="I637" s="19" t="n">
        <v>8.006111110000001</v>
      </c>
      <c r="J637" s="20" t="n">
        <v>25.44230769230769</v>
      </c>
      <c r="K637" s="21" t="n">
        <v>28.65925925925926</v>
      </c>
      <c r="L637" s="21" t="n">
        <v>86.35769230769232</v>
      </c>
      <c r="M637" s="21" t="n">
        <v>185.2148148148148</v>
      </c>
      <c r="N637" s="21" t="n">
        <v>245.2333333333333</v>
      </c>
      <c r="O637" s="21" t="n">
        <v>277.7730769230769</v>
      </c>
      <c r="P637" s="21" t="n">
        <v>283.0153846153846</v>
      </c>
      <c r="Q637" s="21" t="n">
        <v>285.3703703703703</v>
      </c>
      <c r="R637" s="21" t="n">
        <v>242.9925925925926</v>
      </c>
      <c r="S637" s="21" t="n">
        <v>238.0535714285714</v>
      </c>
      <c r="T637" s="21" t="n">
        <v>161.2464285714286</v>
      </c>
      <c r="U637" s="21" t="n">
        <v>68.04482758620691</v>
      </c>
      <c r="V637" s="22" t="n">
        <v>2127.403659495038</v>
      </c>
      <c r="W637" s="23" t="n">
        <v>324</v>
      </c>
      <c r="X637" s="24" t="n">
        <v>0.9</v>
      </c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</row>
    <row r="638" ht="16.5" customFormat="1" customHeight="1" s="25">
      <c r="A638" s="16" t="n">
        <v>25010010</v>
      </c>
      <c r="B638" s="17" t="inlineStr">
        <is>
          <t>PM</t>
        </is>
      </c>
      <c r="C638" s="17" t="inlineStr">
        <is>
          <t>Puerto Libertador</t>
        </is>
      </c>
      <c r="D638" s="17" t="inlineStr">
        <is>
          <t>Puerto Libertador</t>
        </is>
      </c>
      <c r="E638" s="17" t="inlineStr">
        <is>
          <t>Córdoba</t>
        </is>
      </c>
      <c r="F638" s="17" t="n">
        <v>2</v>
      </c>
      <c r="G638" s="17" t="n">
        <v>55</v>
      </c>
      <c r="H638" s="18" t="n">
        <v>-75.68000000000001</v>
      </c>
      <c r="I638" s="19" t="n">
        <v>7.89027778</v>
      </c>
      <c r="J638" s="20" t="n">
        <v>39.14814814814815</v>
      </c>
      <c r="K638" s="21" t="n">
        <v>33.44</v>
      </c>
      <c r="L638" s="21" t="n">
        <v>120.1916666666667</v>
      </c>
      <c r="M638" s="21" t="n">
        <v>210.6</v>
      </c>
      <c r="N638" s="21" t="n">
        <v>343.4827586206897</v>
      </c>
      <c r="O638" s="21" t="n">
        <v>338.0925925925926</v>
      </c>
      <c r="P638" s="21" t="n">
        <v>296.4655172413793</v>
      </c>
      <c r="Q638" s="21" t="n">
        <v>348.6551724137931</v>
      </c>
      <c r="R638" s="21" t="n">
        <v>305.5655172413793</v>
      </c>
      <c r="S638" s="21" t="n">
        <v>290.3214285714286</v>
      </c>
      <c r="T638" s="21" t="n">
        <v>185.4642857142857</v>
      </c>
      <c r="U638" s="21" t="n">
        <v>78.04000000000001</v>
      </c>
      <c r="V638" s="22" t="n">
        <v>2589.467087210363</v>
      </c>
      <c r="W638" s="23" t="n">
        <v>329</v>
      </c>
      <c r="X638" s="24" t="n">
        <v>0.9138888888888889</v>
      </c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</row>
    <row r="639" ht="16.5" customFormat="1" customHeight="1" s="25">
      <c r="A639" s="16" t="n">
        <v>25025170</v>
      </c>
      <c r="B639" s="17" t="inlineStr">
        <is>
          <t>CO</t>
        </is>
      </c>
      <c r="C639" s="17" t="inlineStr">
        <is>
          <t>Colomboy</t>
        </is>
      </c>
      <c r="D639" s="17" t="inlineStr">
        <is>
          <t>Sahagún</t>
        </is>
      </c>
      <c r="E639" s="17" t="inlineStr">
        <is>
          <t>Córdoba</t>
        </is>
      </c>
      <c r="F639" s="17" t="n">
        <v>2</v>
      </c>
      <c r="G639" s="17" t="n">
        <v>125</v>
      </c>
      <c r="H639" s="18" t="n">
        <v>-75.49883333</v>
      </c>
      <c r="I639" s="19" t="n">
        <v>8.740861110000001</v>
      </c>
      <c r="J639" s="20" t="n">
        <v>15.35862068965517</v>
      </c>
      <c r="K639" s="21" t="n">
        <v>26.6</v>
      </c>
      <c r="L639" s="21" t="n">
        <v>47.62857142857142</v>
      </c>
      <c r="M639" s="21" t="n">
        <v>125.562962962963</v>
      </c>
      <c r="N639" s="21" t="n">
        <v>192.5269230769231</v>
      </c>
      <c r="O639" s="21" t="n">
        <v>184.5416666666667</v>
      </c>
      <c r="P639" s="21" t="n">
        <v>187.2166666666667</v>
      </c>
      <c r="Q639" s="21" t="n">
        <v>218.6384615384616</v>
      </c>
      <c r="R639" s="21" t="n">
        <v>186.3375</v>
      </c>
      <c r="S639" s="21" t="n">
        <v>170.375</v>
      </c>
      <c r="T639" s="21" t="n">
        <v>115.3791666666667</v>
      </c>
      <c r="U639" s="21" t="n">
        <v>48.51249999999999</v>
      </c>
      <c r="V639" s="22" t="n">
        <v>1518.678039696574</v>
      </c>
      <c r="W639" s="23" t="n">
        <v>309</v>
      </c>
      <c r="X639" s="24" t="n">
        <v>0.8583333333333333</v>
      </c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</row>
    <row r="640" ht="16.5" customFormat="1" customHeight="1" s="25">
      <c r="A640" s="16" t="n">
        <v>25020720</v>
      </c>
      <c r="B640" s="17" t="inlineStr">
        <is>
          <t>PM</t>
        </is>
      </c>
      <c r="C640" s="17" t="inlineStr">
        <is>
          <t>Jobo El Tablón</t>
        </is>
      </c>
      <c r="D640" s="17" t="inlineStr">
        <is>
          <t>Sahagún</t>
        </is>
      </c>
      <c r="E640" s="17" t="inlineStr">
        <is>
          <t>Córdoba</t>
        </is>
      </c>
      <c r="F640" s="17" t="n">
        <v>2</v>
      </c>
      <c r="G640" s="17" t="n">
        <v>130</v>
      </c>
      <c r="H640" s="18" t="n">
        <v>-75.38361111</v>
      </c>
      <c r="I640" s="19" t="n">
        <v>8.63722222</v>
      </c>
      <c r="J640" s="20" t="n">
        <v>17.64285714285714</v>
      </c>
      <c r="K640" s="21" t="n">
        <v>14.97857142857143</v>
      </c>
      <c r="L640" s="21" t="n">
        <v>58.44444444444444</v>
      </c>
      <c r="M640" s="21" t="n">
        <v>114.9333333333333</v>
      </c>
      <c r="N640" s="21" t="n">
        <v>183.1642857142857</v>
      </c>
      <c r="O640" s="21" t="n">
        <v>208.7</v>
      </c>
      <c r="P640" s="21" t="n">
        <v>211.4333333333333</v>
      </c>
      <c r="Q640" s="21" t="n">
        <v>256.5333333333334</v>
      </c>
      <c r="R640" s="21" t="n">
        <v>216.9310344827586</v>
      </c>
      <c r="S640" s="21" t="n">
        <v>168.0344827586207</v>
      </c>
      <c r="T640" s="21" t="n">
        <v>113.4137931034483</v>
      </c>
      <c r="U640" s="21" t="n">
        <v>45.82758620689656</v>
      </c>
      <c r="V640" s="22" t="n">
        <v>1610.037055281883</v>
      </c>
      <c r="W640" s="23" t="n">
        <v>347</v>
      </c>
      <c r="X640" s="24" t="n">
        <v>0.9638888888888889</v>
      </c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</row>
    <row r="641" ht="16.5" customFormat="1" customHeight="1" s="25">
      <c r="A641" s="16" t="n">
        <v>25020140</v>
      </c>
      <c r="B641" s="17" t="inlineStr">
        <is>
          <t>PM</t>
        </is>
      </c>
      <c r="C641" s="17" t="inlineStr">
        <is>
          <t>Sahagún</t>
        </is>
      </c>
      <c r="D641" s="17" t="inlineStr">
        <is>
          <t>Sahagún</t>
        </is>
      </c>
      <c r="E641" s="17" t="inlineStr">
        <is>
          <t>Córdoba</t>
        </is>
      </c>
      <c r="F641" s="17" t="n">
        <v>2</v>
      </c>
      <c r="G641" s="17" t="n">
        <v>60</v>
      </c>
      <c r="H641" s="18" t="n">
        <v>-75.45</v>
      </c>
      <c r="I641" s="19" t="n">
        <v>8.94999722</v>
      </c>
      <c r="J641" s="20" t="n">
        <v>15.93333333333333</v>
      </c>
      <c r="K641" s="21" t="n">
        <v>26.73666666666667</v>
      </c>
      <c r="L641" s="21" t="n">
        <v>40.98620689655173</v>
      </c>
      <c r="M641" s="21" t="n">
        <v>99.63103448275862</v>
      </c>
      <c r="N641" s="21" t="n">
        <v>166.6310344827587</v>
      </c>
      <c r="O641" s="21" t="n">
        <v>175.3517241379311</v>
      </c>
      <c r="P641" s="21" t="n">
        <v>167.68</v>
      </c>
      <c r="Q641" s="21" t="n">
        <v>202.33</v>
      </c>
      <c r="R641" s="21" t="n">
        <v>183.6</v>
      </c>
      <c r="S641" s="21" t="n">
        <v>157.4862068965517</v>
      </c>
      <c r="T641" s="21" t="n">
        <v>107.4689655172414</v>
      </c>
      <c r="U641" s="21" t="n">
        <v>43.01481481481482</v>
      </c>
      <c r="V641" s="22" t="n">
        <v>1386.849987228608</v>
      </c>
      <c r="W641" s="23" t="n">
        <v>349</v>
      </c>
      <c r="X641" s="24" t="n">
        <v>0.9694444444444444</v>
      </c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</row>
    <row r="642" ht="16.5" customFormat="1" customHeight="1" s="25">
      <c r="A642" s="16" t="n">
        <v>25021210</v>
      </c>
      <c r="B642" s="17" t="inlineStr">
        <is>
          <t>PM</t>
        </is>
      </c>
      <c r="C642" s="17" t="inlineStr">
        <is>
          <t>Trementino</t>
        </is>
      </c>
      <c r="D642" s="17" t="inlineStr">
        <is>
          <t>Sahagún</t>
        </is>
      </c>
      <c r="E642" s="17" t="inlineStr">
        <is>
          <t>Córdoba</t>
        </is>
      </c>
      <c r="F642" s="17" t="n">
        <v>2</v>
      </c>
      <c r="G642" s="17" t="n">
        <v>136</v>
      </c>
      <c r="H642" s="18" t="n">
        <v>-75.47</v>
      </c>
      <c r="I642" s="19" t="n">
        <v>8.82</v>
      </c>
      <c r="J642" s="20" t="n">
        <v>19.10344827586207</v>
      </c>
      <c r="K642" s="21" t="n">
        <v>21.17857142857143</v>
      </c>
      <c r="L642" s="21" t="n">
        <v>32.82758620689656</v>
      </c>
      <c r="M642" s="21" t="n">
        <v>126.9551724137931</v>
      </c>
      <c r="N642" s="21" t="n">
        <v>183.551724137931</v>
      </c>
      <c r="O642" s="21" t="n">
        <v>174.4285714285714</v>
      </c>
      <c r="P642" s="21" t="n">
        <v>171.7206896551724</v>
      </c>
      <c r="Q642" s="21" t="n">
        <v>209.6</v>
      </c>
      <c r="R642" s="21" t="n">
        <v>199.2678571428571</v>
      </c>
      <c r="S642" s="21" t="n">
        <v>196.8214285714286</v>
      </c>
      <c r="T642" s="21" t="n">
        <v>126.2413793103448</v>
      </c>
      <c r="U642" s="21" t="n">
        <v>65.35714285714286</v>
      </c>
      <c r="V642" s="22" t="n">
        <v>1527.053571428572</v>
      </c>
      <c r="W642" s="23" t="n">
        <v>343</v>
      </c>
      <c r="X642" s="24" t="n">
        <v>0.9527777777777777</v>
      </c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</row>
    <row r="643" ht="16.5" customFormat="1" customHeight="1" s="25">
      <c r="A643" s="16" t="n">
        <v>13070450</v>
      </c>
      <c r="B643" s="17" t="inlineStr">
        <is>
          <t>PM</t>
        </is>
      </c>
      <c r="C643" s="17" t="inlineStr">
        <is>
          <t>Aguas Mohosas</t>
        </is>
      </c>
      <c r="D643" s="17" t="inlineStr">
        <is>
          <t>San Andrés de Sotavento</t>
        </is>
      </c>
      <c r="E643" s="17" t="inlineStr">
        <is>
          <t>Córdoba</t>
        </is>
      </c>
      <c r="F643" s="17" t="n">
        <v>2</v>
      </c>
      <c r="G643" s="17" t="n">
        <v>75</v>
      </c>
      <c r="H643" s="18" t="n">
        <v>-75.49166667</v>
      </c>
      <c r="I643" s="19" t="n">
        <v>9.25111111</v>
      </c>
      <c r="J643" s="20" t="n">
        <v>19.11111111111111</v>
      </c>
      <c r="K643" s="21" t="n">
        <v>19.92592592592593</v>
      </c>
      <c r="L643" s="21" t="n">
        <v>37.85185185185185</v>
      </c>
      <c r="M643" s="21" t="n">
        <v>128.6296296296296</v>
      </c>
      <c r="N643" s="21" t="n">
        <v>189.8928571428571</v>
      </c>
      <c r="O643" s="21" t="n">
        <v>153.0740740740741</v>
      </c>
      <c r="P643" s="21" t="n">
        <v>135.8821428571428</v>
      </c>
      <c r="Q643" s="21" t="n">
        <v>161.0642857142857</v>
      </c>
      <c r="R643" s="21" t="n">
        <v>186.7481481481481</v>
      </c>
      <c r="S643" s="21" t="n">
        <v>156.6071428571429</v>
      </c>
      <c r="T643" s="21" t="n">
        <v>121.3321428571428</v>
      </c>
      <c r="U643" s="21" t="n">
        <v>54.37037037037037</v>
      </c>
      <c r="V643" s="22" t="n">
        <v>1364.489682539682</v>
      </c>
      <c r="W643" s="23" t="n">
        <v>329</v>
      </c>
      <c r="X643" s="24" t="n">
        <v>0.9138888888888889</v>
      </c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</row>
    <row r="644" ht="16.5" customFormat="1" customHeight="1" s="25">
      <c r="A644" s="16" t="n">
        <v>13070430</v>
      </c>
      <c r="B644" s="17" t="inlineStr">
        <is>
          <t>PM</t>
        </is>
      </c>
      <c r="C644" s="17" t="inlineStr">
        <is>
          <t>Venecia</t>
        </is>
      </c>
      <c r="D644" s="17" t="inlineStr">
        <is>
          <t>San Andrés de Sotavento</t>
        </is>
      </c>
      <c r="E644" s="17" t="inlineStr">
        <is>
          <t>Córdoba</t>
        </is>
      </c>
      <c r="F644" s="17" t="n">
        <v>2</v>
      </c>
      <c r="G644" s="17" t="n">
        <v>50</v>
      </c>
      <c r="H644" s="18" t="n">
        <v>-75.54111111</v>
      </c>
      <c r="I644" s="19" t="n">
        <v>9.19527778</v>
      </c>
      <c r="J644" s="20" t="n">
        <v>18.11666666666667</v>
      </c>
      <c r="K644" s="21" t="n">
        <v>23</v>
      </c>
      <c r="L644" s="21" t="n">
        <v>51.93103448275862</v>
      </c>
      <c r="M644" s="21" t="n">
        <v>95.82142857142857</v>
      </c>
      <c r="N644" s="21" t="n">
        <v>153.8571428571429</v>
      </c>
      <c r="O644" s="21" t="n">
        <v>135.4107142857143</v>
      </c>
      <c r="P644" s="21" t="n">
        <v>134.9571428571429</v>
      </c>
      <c r="Q644" s="21" t="n">
        <v>173.2962962962963</v>
      </c>
      <c r="R644" s="21" t="n">
        <v>155.1785714285714</v>
      </c>
      <c r="S644" s="21" t="n">
        <v>141.3964285714286</v>
      </c>
      <c r="T644" s="21" t="n">
        <v>84.99655172413793</v>
      </c>
      <c r="U644" s="21" t="n">
        <v>39.09285714285714</v>
      </c>
      <c r="V644" s="22" t="n">
        <v>1207.054834884145</v>
      </c>
      <c r="W644" s="23" t="n">
        <v>340</v>
      </c>
      <c r="X644" s="24" t="n">
        <v>0.9444444444444444</v>
      </c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</row>
    <row r="645" ht="16.5" customFormat="1" customHeight="1" s="25">
      <c r="A645" s="16" t="n">
        <v>13070440</v>
      </c>
      <c r="B645" s="17" t="inlineStr">
        <is>
          <t>PM</t>
        </is>
      </c>
      <c r="C645" s="17" t="inlineStr">
        <is>
          <t>Villa Marcela</t>
        </is>
      </c>
      <c r="D645" s="17" t="inlineStr">
        <is>
          <t>San Antero</t>
        </is>
      </c>
      <c r="E645" s="17" t="inlineStr">
        <is>
          <t>Córdoba</t>
        </is>
      </c>
      <c r="F645" s="17" t="n">
        <v>2</v>
      </c>
      <c r="G645" s="17" t="n">
        <v>40</v>
      </c>
      <c r="H645" s="18" t="n">
        <v>-75.71888889</v>
      </c>
      <c r="I645" s="19" t="n">
        <v>9.35222222</v>
      </c>
      <c r="J645" s="20" t="n">
        <v>16.01071428571429</v>
      </c>
      <c r="K645" s="21" t="n">
        <v>6.403703703703704</v>
      </c>
      <c r="L645" s="21" t="n">
        <v>16.75769230769231</v>
      </c>
      <c r="M645" s="21" t="n">
        <v>79.86785714285715</v>
      </c>
      <c r="N645" s="21" t="n">
        <v>172.7071428571428</v>
      </c>
      <c r="O645" s="21" t="n">
        <v>184.0074074074074</v>
      </c>
      <c r="P645" s="21" t="n">
        <v>190.75</v>
      </c>
      <c r="Q645" s="21" t="n">
        <v>216.45</v>
      </c>
      <c r="R645" s="21" t="n">
        <v>193.2444444444445</v>
      </c>
      <c r="S645" s="21" t="n">
        <v>174</v>
      </c>
      <c r="T645" s="21" t="n">
        <v>135.6928571428572</v>
      </c>
      <c r="U645" s="21" t="n">
        <v>70.15555555555555</v>
      </c>
      <c r="V645" s="22" t="n">
        <v>1456.047374847375</v>
      </c>
      <c r="W645" s="23" t="n">
        <v>329</v>
      </c>
      <c r="X645" s="24" t="n">
        <v>0.9138888888888889</v>
      </c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</row>
    <row r="646" ht="16.5" customFormat="1" customHeight="1" s="25">
      <c r="A646" s="16" t="n">
        <v>13070010</v>
      </c>
      <c r="B646" s="17" t="inlineStr">
        <is>
          <t>PM</t>
        </is>
      </c>
      <c r="C646" s="17" t="inlineStr">
        <is>
          <t xml:space="preserve">El Limón </t>
        </is>
      </c>
      <c r="D646" s="17" t="inlineStr">
        <is>
          <t>San Bernardo del Viento</t>
        </is>
      </c>
      <c r="E646" s="17" t="inlineStr">
        <is>
          <t>Córdoba</t>
        </is>
      </c>
      <c r="F646" s="17" t="n">
        <v>2</v>
      </c>
      <c r="G646" s="17" t="n">
        <v>3</v>
      </c>
      <c r="H646" s="18" t="n">
        <v>-75.9375</v>
      </c>
      <c r="I646" s="19" t="n">
        <v>9.336111110000001</v>
      </c>
      <c r="J646" s="20" t="n">
        <v>14.36428571428571</v>
      </c>
      <c r="K646" s="21" t="n">
        <v>2.142857142857143</v>
      </c>
      <c r="L646" s="21" t="n">
        <v>17.21428571428572</v>
      </c>
      <c r="M646" s="21" t="n">
        <v>82.65384615384616</v>
      </c>
      <c r="N646" s="21" t="n">
        <v>166.44</v>
      </c>
      <c r="O646" s="21" t="n">
        <v>149.1153846153846</v>
      </c>
      <c r="P646" s="21" t="n">
        <v>151.4583333333333</v>
      </c>
      <c r="Q646" s="21" t="n">
        <v>186.02</v>
      </c>
      <c r="R646" s="21" t="n">
        <v>160.36</v>
      </c>
      <c r="S646" s="21" t="n">
        <v>155.8333333333333</v>
      </c>
      <c r="T646" s="21" t="n">
        <v>150.924</v>
      </c>
      <c r="U646" s="21" t="n">
        <v>49.02958333333333</v>
      </c>
      <c r="V646" s="22" t="n">
        <v>1285.555909340659</v>
      </c>
      <c r="W646" s="23" t="n">
        <v>308</v>
      </c>
      <c r="X646" s="24" t="n">
        <v>0.8555555555555555</v>
      </c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</row>
    <row r="647" ht="16.5" customFormat="1" customHeight="1" s="25">
      <c r="A647" s="16" t="n">
        <v>13085030</v>
      </c>
      <c r="B647" s="17" t="inlineStr">
        <is>
          <t>CO</t>
        </is>
      </c>
      <c r="C647" s="17" t="inlineStr">
        <is>
          <t>San Bernardo del Viento</t>
        </is>
      </c>
      <c r="D647" s="17" t="inlineStr">
        <is>
          <t>San Bernardo del Viento</t>
        </is>
      </c>
      <c r="E647" s="17" t="inlineStr">
        <is>
          <t>Córdoba</t>
        </is>
      </c>
      <c r="F647" s="17" t="n">
        <v>2</v>
      </c>
      <c r="G647" s="17" t="n">
        <v>22</v>
      </c>
      <c r="H647" s="18" t="n">
        <v>-75.95</v>
      </c>
      <c r="I647" s="19" t="n">
        <v>9.369999999999999</v>
      </c>
      <c r="J647" s="20" t="n">
        <v>10.92962962962963</v>
      </c>
      <c r="K647" s="21" t="n">
        <v>1.918518518518519</v>
      </c>
      <c r="L647" s="21" t="n">
        <v>15.93214285714286</v>
      </c>
      <c r="M647" s="21" t="n">
        <v>61.17407407407407</v>
      </c>
      <c r="N647" s="21" t="n">
        <v>175.1066666666667</v>
      </c>
      <c r="O647" s="21" t="n">
        <v>172.3892857142857</v>
      </c>
      <c r="P647" s="21" t="n">
        <v>169.3038461538461</v>
      </c>
      <c r="Q647" s="21" t="n">
        <v>199.6296296296296</v>
      </c>
      <c r="R647" s="21" t="n">
        <v>221.2538461538462</v>
      </c>
      <c r="S647" s="21" t="n">
        <v>176.8999999999999</v>
      </c>
      <c r="T647" s="21" t="n">
        <v>169.9230769230769</v>
      </c>
      <c r="U647" s="21" t="n">
        <v>45.94166666666666</v>
      </c>
      <c r="V647" s="22" t="n">
        <v>1420.402382987383</v>
      </c>
      <c r="W647" s="23" t="n">
        <v>320</v>
      </c>
      <c r="X647" s="24" t="n">
        <v>0.8888888888888888</v>
      </c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</row>
    <row r="648" ht="16.5" customFormat="1" customHeight="1" s="25">
      <c r="A648" s="16" t="n">
        <v>13070170</v>
      </c>
      <c r="B648" s="17" t="inlineStr">
        <is>
          <t>PM</t>
        </is>
      </c>
      <c r="C648" s="17" t="inlineStr">
        <is>
          <t xml:space="preserve">Buenos Aires 1 </t>
        </is>
      </c>
      <c r="D648" s="17" t="inlineStr">
        <is>
          <t xml:space="preserve">San Carlos </t>
        </is>
      </c>
      <c r="E648" s="17" t="inlineStr">
        <is>
          <t>Córdoba</t>
        </is>
      </c>
      <c r="F648" s="17" t="n">
        <v>2</v>
      </c>
      <c r="G648" s="17" t="n">
        <v>9</v>
      </c>
      <c r="H648" s="18" t="n">
        <v>-75.74972222000001</v>
      </c>
      <c r="I648" s="19" t="n">
        <v>8.77277778</v>
      </c>
      <c r="J648" s="20" t="n">
        <v>16.66896551724138</v>
      </c>
      <c r="K648" s="21" t="n">
        <v>12.96428571428571</v>
      </c>
      <c r="L648" s="21" t="n">
        <v>38.13793103448276</v>
      </c>
      <c r="M648" s="21" t="n">
        <v>117.7241379310345</v>
      </c>
      <c r="N648" s="21" t="n">
        <v>218.2666666666667</v>
      </c>
      <c r="O648" s="21" t="n">
        <v>204.8965517241379</v>
      </c>
      <c r="P648" s="21" t="n">
        <v>200.1733333333333</v>
      </c>
      <c r="Q648" s="21" t="n">
        <v>211.1266666666667</v>
      </c>
      <c r="R648" s="21" t="n">
        <v>193.0103448275862</v>
      </c>
      <c r="S648" s="21" t="n">
        <v>138.4592592592593</v>
      </c>
      <c r="T648" s="21" t="n">
        <v>107.3642857142857</v>
      </c>
      <c r="U648" s="21" t="n">
        <v>41.39642857142857</v>
      </c>
      <c r="V648" s="22" t="n">
        <v>1500.188856960408</v>
      </c>
      <c r="W648" s="23" t="n">
        <v>346</v>
      </c>
      <c r="X648" s="24" t="n">
        <v>0.9611111111111111</v>
      </c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</row>
    <row r="649" ht="16.5" customFormat="1" customHeight="1" s="25">
      <c r="A649" s="16" t="n">
        <v>13070120</v>
      </c>
      <c r="B649" s="17" t="inlineStr">
        <is>
          <t>PM</t>
        </is>
      </c>
      <c r="C649" s="17" t="inlineStr">
        <is>
          <t>Callemar</t>
        </is>
      </c>
      <c r="D649" s="17" t="inlineStr">
        <is>
          <t xml:space="preserve">San Carlos </t>
        </is>
      </c>
      <c r="E649" s="17" t="inlineStr">
        <is>
          <t>Córdoba</t>
        </is>
      </c>
      <c r="F649" s="17" t="n">
        <v>2</v>
      </c>
      <c r="G649" s="17" t="n">
        <v>95</v>
      </c>
      <c r="H649" s="18" t="n">
        <v>-75.67777778</v>
      </c>
      <c r="I649" s="19" t="n">
        <v>8.6975</v>
      </c>
      <c r="J649" s="20" t="n">
        <v>15.75384615384615</v>
      </c>
      <c r="K649" s="21" t="n">
        <v>18.11111111111111</v>
      </c>
      <c r="L649" s="21" t="n">
        <v>45.62962962962963</v>
      </c>
      <c r="M649" s="21" t="n">
        <v>125.6785714285714</v>
      </c>
      <c r="N649" s="21" t="n">
        <v>190.0689655172414</v>
      </c>
      <c r="O649" s="21" t="n">
        <v>179.2962962962963</v>
      </c>
      <c r="P649" s="21" t="n">
        <v>208.5407407407407</v>
      </c>
      <c r="Q649" s="21" t="n">
        <v>206.3333333333333</v>
      </c>
      <c r="R649" s="21" t="n">
        <v>195.3888888888889</v>
      </c>
      <c r="S649" s="21" t="n">
        <v>160.5259259259259</v>
      </c>
      <c r="T649" s="21" t="n">
        <v>90.41923076923075</v>
      </c>
      <c r="U649" s="21" t="n">
        <v>59.11923076923077</v>
      </c>
      <c r="V649" s="22" t="n">
        <v>1494.865770564047</v>
      </c>
      <c r="W649" s="23" t="n">
        <v>324</v>
      </c>
      <c r="X649" s="24" t="n">
        <v>0.9</v>
      </c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</row>
    <row r="650" ht="16.5" customFormat="1" customHeight="1" s="25">
      <c r="A650" s="16" t="n">
        <v>13070110</v>
      </c>
      <c r="B650" s="17" t="inlineStr">
        <is>
          <t>PM</t>
        </is>
      </c>
      <c r="C650" s="17" t="inlineStr">
        <is>
          <t>Carrizal</t>
        </is>
      </c>
      <c r="D650" s="17" t="inlineStr">
        <is>
          <t xml:space="preserve">San Carlos </t>
        </is>
      </c>
      <c r="E650" s="17" t="inlineStr">
        <is>
          <t>Córdoba</t>
        </is>
      </c>
      <c r="F650" s="17" t="n">
        <v>2</v>
      </c>
      <c r="G650" s="17" t="n">
        <v>40</v>
      </c>
      <c r="H650" s="18" t="n">
        <v>-75.75352778</v>
      </c>
      <c r="I650" s="19" t="n">
        <v>8.681944440000001</v>
      </c>
      <c r="J650" s="20" t="n">
        <v>13.23333333333333</v>
      </c>
      <c r="K650" s="21" t="n">
        <v>16.79310344827586</v>
      </c>
      <c r="L650" s="21" t="n">
        <v>42.7037037037037</v>
      </c>
      <c r="M650" s="21" t="n">
        <v>111.3571428571429</v>
      </c>
      <c r="N650" s="21" t="n">
        <v>216.5142857142857</v>
      </c>
      <c r="O650" s="21" t="n">
        <v>174.3965517241379</v>
      </c>
      <c r="P650" s="21" t="n">
        <v>208.0344827586207</v>
      </c>
      <c r="Q650" s="21" t="n">
        <v>206.9</v>
      </c>
      <c r="R650" s="21" t="n">
        <v>174.0344827586207</v>
      </c>
      <c r="S650" s="21" t="n">
        <v>174.551724137931</v>
      </c>
      <c r="T650" s="21" t="n">
        <v>110.9862068965517</v>
      </c>
      <c r="U650" s="21" t="n">
        <v>66.82142857142857</v>
      </c>
      <c r="V650" s="22" t="n">
        <v>1516.326445904032</v>
      </c>
      <c r="W650" s="23" t="n">
        <v>345</v>
      </c>
      <c r="X650" s="24" t="n">
        <v>0.9583333333333334</v>
      </c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</row>
    <row r="651" ht="16.5" customFormat="1" customHeight="1" s="25">
      <c r="A651" s="16" t="n">
        <v>13070190</v>
      </c>
      <c r="B651" s="17" t="inlineStr">
        <is>
          <t>PM</t>
        </is>
      </c>
      <c r="C651" s="17" t="inlineStr">
        <is>
          <t>Coroza 2</t>
        </is>
      </c>
      <c r="D651" s="17" t="inlineStr">
        <is>
          <t xml:space="preserve">San Carlos </t>
        </is>
      </c>
      <c r="E651" s="17" t="inlineStr">
        <is>
          <t>Córdoba</t>
        </is>
      </c>
      <c r="F651" s="17" t="n">
        <v>2</v>
      </c>
      <c r="G651" s="17" t="n">
        <v>9</v>
      </c>
      <c r="H651" s="18" t="n">
        <v>-75.765</v>
      </c>
      <c r="I651" s="19" t="n">
        <v>8.80472222</v>
      </c>
      <c r="J651" s="20" t="n">
        <v>11.44</v>
      </c>
      <c r="K651" s="21" t="n">
        <v>16</v>
      </c>
      <c r="L651" s="21" t="n">
        <v>31.98518518518519</v>
      </c>
      <c r="M651" s="21" t="n">
        <v>109.1407407407408</v>
      </c>
      <c r="N651" s="21" t="n">
        <v>197.9851851851852</v>
      </c>
      <c r="O651" s="21" t="n">
        <v>162.936</v>
      </c>
      <c r="P651" s="21" t="n">
        <v>170.0884615384615</v>
      </c>
      <c r="Q651" s="21" t="n">
        <v>179.12</v>
      </c>
      <c r="R651" s="21" t="n">
        <v>193.5</v>
      </c>
      <c r="S651" s="21" t="n">
        <v>152.208</v>
      </c>
      <c r="T651" s="21" t="n">
        <v>111.5583333333333</v>
      </c>
      <c r="U651" s="21" t="n">
        <v>46.04</v>
      </c>
      <c r="V651" s="22" t="n">
        <v>1382.001905982906</v>
      </c>
      <c r="W651" s="23" t="n">
        <v>309</v>
      </c>
      <c r="X651" s="24" t="n">
        <v>0.8583333333333333</v>
      </c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</row>
    <row r="652" ht="16.5" customFormat="1" customHeight="1" s="25">
      <c r="A652" s="16" t="n">
        <v>13070090</v>
      </c>
      <c r="B652" s="17" t="inlineStr">
        <is>
          <t>PM</t>
        </is>
      </c>
      <c r="C652" s="17" t="inlineStr">
        <is>
          <t>San Carlos</t>
        </is>
      </c>
      <c r="D652" s="17" t="inlineStr">
        <is>
          <t xml:space="preserve">San Carlos </t>
        </is>
      </c>
      <c r="E652" s="17" t="inlineStr">
        <is>
          <t>Córdoba</t>
        </is>
      </c>
      <c r="F652" s="17" t="n">
        <v>2</v>
      </c>
      <c r="G652" s="17" t="n">
        <v>60</v>
      </c>
      <c r="H652" s="18" t="n">
        <v>-75.70138889</v>
      </c>
      <c r="I652" s="19" t="n">
        <v>8.79055556</v>
      </c>
      <c r="J652" s="20" t="n">
        <v>26.03703703703704</v>
      </c>
      <c r="K652" s="21" t="n">
        <v>18.20714285714286</v>
      </c>
      <c r="L652" s="21" t="n">
        <v>38.6551724137931</v>
      </c>
      <c r="M652" s="21" t="n">
        <v>114.2068965517241</v>
      </c>
      <c r="N652" s="21" t="n">
        <v>211.9862068965517</v>
      </c>
      <c r="O652" s="21" t="n">
        <v>167.2413793103448</v>
      </c>
      <c r="P652" s="21" t="n">
        <v>180.8035714285714</v>
      </c>
      <c r="Q652" s="21" t="n">
        <v>202.7857142857143</v>
      </c>
      <c r="R652" s="21" t="n">
        <v>216.1038461538461</v>
      </c>
      <c r="S652" s="21" t="n">
        <v>198.1296296296296</v>
      </c>
      <c r="T652" s="21" t="n">
        <v>112.604</v>
      </c>
      <c r="U652" s="21" t="n">
        <v>41.81481481481482</v>
      </c>
      <c r="V652" s="22" t="n">
        <v>1528.57541137917</v>
      </c>
      <c r="W652" s="23" t="n">
        <v>332</v>
      </c>
      <c r="X652" s="24" t="n">
        <v>0.9222222222222223</v>
      </c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</row>
    <row r="653" ht="16.5" customFormat="1" customHeight="1" s="25">
      <c r="A653" s="16" t="n">
        <v>13070100</v>
      </c>
      <c r="B653" s="17" t="inlineStr">
        <is>
          <t>PM</t>
        </is>
      </c>
      <c r="C653" s="17" t="inlineStr">
        <is>
          <t>Santa Rosa</t>
        </is>
      </c>
      <c r="D653" s="17" t="inlineStr">
        <is>
          <t xml:space="preserve">San Carlos </t>
        </is>
      </c>
      <c r="E653" s="17" t="inlineStr">
        <is>
          <t>Córdoba</t>
        </is>
      </c>
      <c r="F653" s="17" t="n">
        <v>2</v>
      </c>
      <c r="G653" s="17" t="n">
        <v>140</v>
      </c>
      <c r="H653" s="18" t="n">
        <v>-75.60141666999999</v>
      </c>
      <c r="I653" s="19" t="n">
        <v>8.74111111</v>
      </c>
      <c r="J653" s="20" t="n">
        <v>17.00344827586207</v>
      </c>
      <c r="K653" s="21" t="n">
        <v>25.16666666666667</v>
      </c>
      <c r="L653" s="21" t="n">
        <v>61.03333333333333</v>
      </c>
      <c r="M653" s="21" t="n">
        <v>139.0266666666667</v>
      </c>
      <c r="N653" s="21" t="n">
        <v>204.1034482758621</v>
      </c>
      <c r="O653" s="21" t="n">
        <v>174.7931034482759</v>
      </c>
      <c r="P653" s="21" t="n">
        <v>190.9642857142857</v>
      </c>
      <c r="Q653" s="21" t="n">
        <v>195.551724137931</v>
      </c>
      <c r="R653" s="21" t="n">
        <v>212.1275862068966</v>
      </c>
      <c r="S653" s="21" t="n">
        <v>166.9413793103448</v>
      </c>
      <c r="T653" s="21" t="n">
        <v>131.3285714285715</v>
      </c>
      <c r="U653" s="21" t="n">
        <v>60.38965517241379</v>
      </c>
      <c r="V653" s="22" t="n">
        <v>1578.42986863711</v>
      </c>
      <c r="W653" s="23" t="n">
        <v>349</v>
      </c>
      <c r="X653" s="24" t="n">
        <v>0.9694444444444444</v>
      </c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</row>
    <row r="654" ht="16.5" customFormat="1" customHeight="1" s="25">
      <c r="A654" s="16" t="n">
        <v>25010060</v>
      </c>
      <c r="B654" s="17" t="inlineStr">
        <is>
          <t>PM</t>
        </is>
      </c>
      <c r="C654" s="17" t="inlineStr">
        <is>
          <t>Uré</t>
        </is>
      </c>
      <c r="D654" s="17" t="inlineStr">
        <is>
          <t>San Jose de Ure</t>
        </is>
      </c>
      <c r="E654" s="17" t="inlineStr">
        <is>
          <t>Córdoba</t>
        </is>
      </c>
      <c r="F654" s="17" t="n">
        <v>2</v>
      </c>
      <c r="G654" s="17" t="n">
        <v>200</v>
      </c>
      <c r="H654" s="18" t="n">
        <v>-75.50911083</v>
      </c>
      <c r="I654" s="19" t="n">
        <v>7.87113889</v>
      </c>
      <c r="J654" s="20" t="n">
        <v>30.99473684210526</v>
      </c>
      <c r="K654" s="21" t="n">
        <v>53.19444444444444</v>
      </c>
      <c r="L654" s="21" t="n">
        <v>126.5222222222222</v>
      </c>
      <c r="M654" s="21" t="n">
        <v>228.5900000000001</v>
      </c>
      <c r="N654" s="21" t="n">
        <v>378.0684210526316</v>
      </c>
      <c r="O654" s="21" t="n">
        <v>321.4333333333333</v>
      </c>
      <c r="P654" s="21" t="n">
        <v>336.1388888888889</v>
      </c>
      <c r="Q654" s="21" t="n">
        <v>321.2058823529412</v>
      </c>
      <c r="R654" s="21" t="n">
        <v>334.9722222222222</v>
      </c>
      <c r="S654" s="21" t="n">
        <v>340.0555555555555</v>
      </c>
      <c r="T654" s="21" t="n">
        <v>263.5823529411765</v>
      </c>
      <c r="U654" s="21" t="n">
        <v>114.1277777777778</v>
      </c>
      <c r="V654" s="22" t="n">
        <v>2848.885837633299</v>
      </c>
      <c r="W654" s="23" t="n">
        <v>218</v>
      </c>
      <c r="X654" s="24" t="n">
        <v>0.9083333333333333</v>
      </c>
      <c r="Y654" s="5" t="inlineStr">
        <is>
          <t>M20</t>
        </is>
      </c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</row>
    <row r="655" ht="16.5" customFormat="1" customHeight="1" s="25">
      <c r="A655" s="16" t="n">
        <v>13070180</v>
      </c>
      <c r="B655" s="17" t="inlineStr">
        <is>
          <t>PM</t>
        </is>
      </c>
      <c r="C655" s="17" t="inlineStr">
        <is>
          <t>Carrillo</t>
        </is>
      </c>
      <c r="D655" s="17" t="inlineStr">
        <is>
          <t>San Pelayo</t>
        </is>
      </c>
      <c r="E655" s="17" t="inlineStr">
        <is>
          <t>Córdoba</t>
        </is>
      </c>
      <c r="F655" s="17" t="n">
        <v>2</v>
      </c>
      <c r="G655" s="17" t="n">
        <v>20</v>
      </c>
      <c r="H655" s="18" t="n">
        <v>-75.83177778</v>
      </c>
      <c r="I655" s="19" t="n">
        <v>8.984444440000001</v>
      </c>
      <c r="J655" s="20" t="n">
        <v>6.651724137931034</v>
      </c>
      <c r="K655" s="21" t="n">
        <v>8.196428571428571</v>
      </c>
      <c r="L655" s="21" t="n">
        <v>24.24666666666667</v>
      </c>
      <c r="M655" s="21" t="n">
        <v>108.12</v>
      </c>
      <c r="N655" s="21" t="n">
        <v>175.6172413793103</v>
      </c>
      <c r="O655" s="21" t="n">
        <v>136.0241379310345</v>
      </c>
      <c r="P655" s="21" t="n">
        <v>130.4137931034483</v>
      </c>
      <c r="Q655" s="21" t="n">
        <v>179.7965517241379</v>
      </c>
      <c r="R655" s="21" t="n">
        <v>158.762962962963</v>
      </c>
      <c r="S655" s="21" t="n">
        <v>140.2172413793103</v>
      </c>
      <c r="T655" s="21" t="n">
        <v>87.56206896551723</v>
      </c>
      <c r="U655" s="21" t="n">
        <v>38.07307692307693</v>
      </c>
      <c r="V655" s="22" t="n">
        <v>1193.681893744825</v>
      </c>
      <c r="W655" s="23" t="n">
        <v>344</v>
      </c>
      <c r="X655" s="24" t="n">
        <v>0.9555555555555556</v>
      </c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</row>
    <row r="656" ht="16.5" customFormat="1" customHeight="1" s="25">
      <c r="A656" s="16" t="n">
        <v>13080010</v>
      </c>
      <c r="B656" s="17" t="inlineStr">
        <is>
          <t>PM</t>
        </is>
      </c>
      <c r="C656" s="17" t="inlineStr">
        <is>
          <t>San Antonio</t>
        </is>
      </c>
      <c r="D656" s="17" t="inlineStr">
        <is>
          <t>San Pelayo</t>
        </is>
      </c>
      <c r="E656" s="17" t="inlineStr">
        <is>
          <t>Córdoba</t>
        </is>
      </c>
      <c r="F656" s="17" t="n">
        <v>2</v>
      </c>
      <c r="G656" s="17" t="n">
        <v>50</v>
      </c>
      <c r="H656" s="18" t="n">
        <v>-75.95333332999999</v>
      </c>
      <c r="I656" s="19" t="n">
        <v>8.935861110000001</v>
      </c>
      <c r="J656" s="20" t="n">
        <v>18.56666666666667</v>
      </c>
      <c r="K656" s="21" t="n">
        <v>17.33333333333333</v>
      </c>
      <c r="L656" s="21" t="n">
        <v>30.7</v>
      </c>
      <c r="M656" s="21" t="n">
        <v>110.9</v>
      </c>
      <c r="N656" s="21" t="n">
        <v>216.9366666666667</v>
      </c>
      <c r="O656" s="21" t="n">
        <v>158.4</v>
      </c>
      <c r="P656" s="21" t="n">
        <v>199.8928571428571</v>
      </c>
      <c r="Q656" s="21" t="n">
        <v>205.5392857142857</v>
      </c>
      <c r="R656" s="21" t="n">
        <v>204.2964285714286</v>
      </c>
      <c r="S656" s="21" t="n">
        <v>168.9148148148148</v>
      </c>
      <c r="T656" s="21" t="n">
        <v>130.9111111111111</v>
      </c>
      <c r="U656" s="21" t="n">
        <v>50.77407407407408</v>
      </c>
      <c r="V656" s="22" t="n">
        <v>1513.165238095238</v>
      </c>
      <c r="W656" s="23" t="n">
        <v>344</v>
      </c>
      <c r="X656" s="24" t="n">
        <v>0.9555555555555556</v>
      </c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</row>
    <row r="657" ht="16.5" customFormat="1" customHeight="1" s="25">
      <c r="A657" s="16" t="n">
        <v>13060030</v>
      </c>
      <c r="B657" s="17" t="inlineStr">
        <is>
          <t>PM</t>
        </is>
      </c>
      <c r="C657" s="17" t="inlineStr">
        <is>
          <t>Caramelo</t>
        </is>
      </c>
      <c r="D657" s="17" t="inlineStr">
        <is>
          <t>Tierralta</t>
        </is>
      </c>
      <c r="E657" s="17" t="inlineStr">
        <is>
          <t>Córdoba</t>
        </is>
      </c>
      <c r="F657" s="17" t="n">
        <v>2</v>
      </c>
      <c r="G657" s="17" t="n">
        <v>60</v>
      </c>
      <c r="H657" s="18" t="n">
        <v>-75.90388889</v>
      </c>
      <c r="I657" s="19" t="n">
        <v>8.266111110000001</v>
      </c>
      <c r="J657" s="20" t="n">
        <v>26.58214285714286</v>
      </c>
      <c r="K657" s="21" t="n">
        <v>25.76296296296296</v>
      </c>
      <c r="L657" s="21" t="n">
        <v>49.97142857142858</v>
      </c>
      <c r="M657" s="21" t="n">
        <v>131.5107142857143</v>
      </c>
      <c r="N657" s="21" t="n">
        <v>231.0689655172414</v>
      </c>
      <c r="O657" s="21" t="n">
        <v>191.837037037037</v>
      </c>
      <c r="P657" s="21" t="n">
        <v>200.1965517241379</v>
      </c>
      <c r="Q657" s="21" t="n">
        <v>213.6206896551724</v>
      </c>
      <c r="R657" s="21" t="n">
        <v>161.6428571428571</v>
      </c>
      <c r="S657" s="21" t="n">
        <v>170.2653846153846</v>
      </c>
      <c r="T657" s="21" t="n">
        <v>99.91428571428571</v>
      </c>
      <c r="U657" s="21" t="n">
        <v>58.55</v>
      </c>
      <c r="V657" s="22" t="n">
        <v>1560.923020083365</v>
      </c>
      <c r="W657" s="23" t="n">
        <v>331</v>
      </c>
      <c r="X657" s="24" t="n">
        <v>0.9194444444444444</v>
      </c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</row>
    <row r="658" ht="16.5" customFormat="1" customHeight="1" s="25">
      <c r="A658" s="16" t="n">
        <v>13030010</v>
      </c>
      <c r="B658" s="17" t="inlineStr">
        <is>
          <t>PM</t>
        </is>
      </c>
      <c r="C658" s="17" t="inlineStr">
        <is>
          <t>Tierralta</t>
        </is>
      </c>
      <c r="D658" s="17" t="inlineStr">
        <is>
          <t>Tierralta</t>
        </is>
      </c>
      <c r="E658" s="17" t="inlineStr">
        <is>
          <t>Córdoba</t>
        </is>
      </c>
      <c r="F658" s="17" t="n">
        <v>2</v>
      </c>
      <c r="G658" s="17" t="n">
        <v>100</v>
      </c>
      <c r="H658" s="18" t="n">
        <v>-76.05305556</v>
      </c>
      <c r="I658" s="19" t="n">
        <v>8.186666670000001</v>
      </c>
      <c r="J658" s="20" t="n">
        <v>22.772</v>
      </c>
      <c r="K658" s="21" t="n">
        <v>19.92692307692308</v>
      </c>
      <c r="L658" s="21" t="n">
        <v>60.46</v>
      </c>
      <c r="M658" s="21" t="n">
        <v>134.1074074074074</v>
      </c>
      <c r="N658" s="21" t="n">
        <v>250.0357142857143</v>
      </c>
      <c r="O658" s="21" t="n">
        <v>235.8111111111111</v>
      </c>
      <c r="P658" s="21" t="n">
        <v>196.875</v>
      </c>
      <c r="Q658" s="21" t="n">
        <v>222.837037037037</v>
      </c>
      <c r="R658" s="21" t="n">
        <v>177.812</v>
      </c>
      <c r="S658" s="21" t="n">
        <v>154.3148148148148</v>
      </c>
      <c r="T658" s="21" t="n">
        <v>110.5888888888889</v>
      </c>
      <c r="U658" s="21" t="n">
        <v>71.75833333333334</v>
      </c>
      <c r="V658" s="22" t="n">
        <v>1657.29922995523</v>
      </c>
      <c r="W658" s="23" t="n">
        <v>316</v>
      </c>
      <c r="X658" s="24" t="n">
        <v>0.8777777777777778</v>
      </c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</row>
    <row r="659" ht="16.5" customFormat="1" customHeight="1" s="25">
      <c r="A659" s="16" t="n">
        <v>13040030</v>
      </c>
      <c r="B659" s="17" t="inlineStr">
        <is>
          <t>PM</t>
        </is>
      </c>
      <c r="C659" s="17" t="inlineStr">
        <is>
          <t>Pezval</t>
        </is>
      </c>
      <c r="D659" s="17" t="inlineStr">
        <is>
          <t>Valencia</t>
        </is>
      </c>
      <c r="E659" s="17" t="inlineStr">
        <is>
          <t>Córdoba</t>
        </is>
      </c>
      <c r="F659" s="17" t="n">
        <v>2</v>
      </c>
      <c r="G659" s="17" t="n">
        <v>80</v>
      </c>
      <c r="H659" s="18" t="n">
        <v>-76.16916667</v>
      </c>
      <c r="I659" s="19" t="n">
        <v>8.26222222</v>
      </c>
      <c r="J659" s="20" t="n">
        <v>25.304</v>
      </c>
      <c r="K659" s="21" t="n">
        <v>18.70416666666667</v>
      </c>
      <c r="L659" s="21" t="n">
        <v>64.96153846153847</v>
      </c>
      <c r="M659" s="21" t="n">
        <v>122.8407407407408</v>
      </c>
      <c r="N659" s="21" t="n">
        <v>206.2148148148148</v>
      </c>
      <c r="O659" s="21" t="n">
        <v>169.8178571428571</v>
      </c>
      <c r="P659" s="21" t="n">
        <v>190.7185185185185</v>
      </c>
      <c r="Q659" s="21" t="n">
        <v>196.8851851851852</v>
      </c>
      <c r="R659" s="21" t="n">
        <v>174.504</v>
      </c>
      <c r="S659" s="21" t="n">
        <v>173.3692307692308</v>
      </c>
      <c r="T659" s="21" t="n">
        <v>121.656</v>
      </c>
      <c r="U659" s="21" t="n">
        <v>59.8</v>
      </c>
      <c r="V659" s="22" t="n">
        <v>1524.776052299552</v>
      </c>
      <c r="W659" s="23" t="n">
        <v>311</v>
      </c>
      <c r="X659" s="24" t="n">
        <v>0.8638888888888889</v>
      </c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</row>
    <row r="660" ht="16.5" customFormat="1" customHeight="1" s="25">
      <c r="A660" s="16" t="n">
        <v>21205660</v>
      </c>
      <c r="B660" s="17" t="inlineStr">
        <is>
          <t>CP</t>
        </is>
      </c>
      <c r="C660" s="17" t="inlineStr">
        <is>
          <t>Mercedes</t>
        </is>
      </c>
      <c r="D660" s="17" t="inlineStr">
        <is>
          <t>Anapoima</t>
        </is>
      </c>
      <c r="E660" s="17" t="inlineStr">
        <is>
          <t>Cundinamarca</t>
        </is>
      </c>
      <c r="F660" s="17" t="n">
        <v>11</v>
      </c>
      <c r="G660" s="17" t="n">
        <v>810</v>
      </c>
      <c r="H660" s="18" t="n">
        <v>-74.52661111</v>
      </c>
      <c r="I660" s="19" t="n">
        <v>4.58188889</v>
      </c>
      <c r="J660" s="20" t="n">
        <v>76.09629629629629</v>
      </c>
      <c r="K660" s="21" t="n">
        <v>93.15714285714286</v>
      </c>
      <c r="L660" s="21" t="n">
        <v>134.5137931034483</v>
      </c>
      <c r="M660" s="21" t="n">
        <v>129.9666666666666</v>
      </c>
      <c r="N660" s="21" t="n">
        <v>139.5857142857143</v>
      </c>
      <c r="O660" s="21" t="n">
        <v>45.5448275862069</v>
      </c>
      <c r="P660" s="21" t="n">
        <v>37.70344827586207</v>
      </c>
      <c r="Q660" s="21" t="n">
        <v>37.60769230769231</v>
      </c>
      <c r="R660" s="21" t="n">
        <v>79.03076923076924</v>
      </c>
      <c r="S660" s="21" t="n">
        <v>127.3037037037037</v>
      </c>
      <c r="T660" s="21" t="n">
        <v>157.1333333333334</v>
      </c>
      <c r="U660" s="21" t="n">
        <v>86.06666666666668</v>
      </c>
      <c r="V660" s="22" t="n">
        <v>1143.710054313502</v>
      </c>
      <c r="W660" s="23" t="n">
        <v>327</v>
      </c>
      <c r="X660" s="24" t="n">
        <v>0.9083333333333333</v>
      </c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</row>
    <row r="661" ht="16.5" customFormat="1" customHeight="1" s="25">
      <c r="A661" s="16" t="n">
        <v>21205670</v>
      </c>
      <c r="B661" s="17" t="inlineStr">
        <is>
          <t>CO</t>
        </is>
      </c>
      <c r="C661" s="17" t="inlineStr">
        <is>
          <t xml:space="preserve">La Florida </t>
        </is>
      </c>
      <c r="D661" s="17" t="inlineStr">
        <is>
          <t>Anolaima</t>
        </is>
      </c>
      <c r="E661" s="17" t="inlineStr">
        <is>
          <t>Cundinamarca</t>
        </is>
      </c>
      <c r="F661" s="17" t="n">
        <v>11</v>
      </c>
      <c r="G661" s="17" t="n">
        <v>1915</v>
      </c>
      <c r="H661" s="18" t="n">
        <v>-74.43763889</v>
      </c>
      <c r="I661" s="19" t="n">
        <v>4.77088889</v>
      </c>
      <c r="J661" s="20" t="n">
        <v>64.764</v>
      </c>
      <c r="K661" s="21" t="n">
        <v>80.99999999999999</v>
      </c>
      <c r="L661" s="21" t="n">
        <v>119.3618964354197</v>
      </c>
      <c r="M661" s="21" t="n">
        <v>156.7913860799472</v>
      </c>
      <c r="N661" s="21" t="n">
        <v>129.2550699780384</v>
      </c>
      <c r="O661" s="21" t="n">
        <v>56.275</v>
      </c>
      <c r="P661" s="21" t="n">
        <v>42.97695287466048</v>
      </c>
      <c r="Q661" s="21" t="n">
        <v>66.2354535539945</v>
      </c>
      <c r="R661" s="21" t="n">
        <v>94.80095059076945</v>
      </c>
      <c r="S661" s="21" t="n">
        <v>165.9738292853038</v>
      </c>
      <c r="T661" s="21" t="n">
        <v>160.3666666666667</v>
      </c>
      <c r="U661" s="21" t="n">
        <v>87.37916666666668</v>
      </c>
      <c r="V661" s="22" t="n">
        <v>1225.180372131467</v>
      </c>
      <c r="W661" s="23" t="n">
        <v>290</v>
      </c>
      <c r="X661" s="24" t="n">
        <v>0.8055555555555556</v>
      </c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</row>
    <row r="662" ht="16.5" customFormat="1" customHeight="1" s="25">
      <c r="A662" s="16" t="n">
        <v>21206180</v>
      </c>
      <c r="B662" s="17" t="inlineStr">
        <is>
          <t>CO</t>
        </is>
      </c>
      <c r="C662" s="17" t="inlineStr">
        <is>
          <t>Primavera de Matima</t>
        </is>
      </c>
      <c r="D662" s="17" t="inlineStr">
        <is>
          <t>Anolaima</t>
        </is>
      </c>
      <c r="E662" s="17" t="inlineStr">
        <is>
          <t>Cundinamarca</t>
        </is>
      </c>
      <c r="F662" s="17" t="n">
        <v>11</v>
      </c>
      <c r="G662" s="17" t="n">
        <v>1850</v>
      </c>
      <c r="H662" s="18" t="n">
        <v>-74.44347222</v>
      </c>
      <c r="I662" s="19" t="n">
        <v>4.8055</v>
      </c>
      <c r="J662" s="20" t="n">
        <v>53.97407407407407</v>
      </c>
      <c r="K662" s="21" t="n">
        <v>78.65833333333332</v>
      </c>
      <c r="L662" s="21" t="n">
        <v>109.6928571428571</v>
      </c>
      <c r="M662" s="21" t="n">
        <v>122.2642857142857</v>
      </c>
      <c r="N662" s="21" t="n">
        <v>98.58148148148148</v>
      </c>
      <c r="O662" s="21" t="n">
        <v>54.81851851851852</v>
      </c>
      <c r="P662" s="21" t="n">
        <v>38.9875</v>
      </c>
      <c r="Q662" s="21" t="n">
        <v>36.996</v>
      </c>
      <c r="R662" s="21" t="n">
        <v>74.68846153846154</v>
      </c>
      <c r="S662" s="21" t="n">
        <v>123.5346153846154</v>
      </c>
      <c r="T662" s="21" t="n">
        <v>133.0538461538461</v>
      </c>
      <c r="U662" s="21" t="n">
        <v>74.18846153846154</v>
      </c>
      <c r="V662" s="22" t="n">
        <v>999.4384348799349</v>
      </c>
      <c r="W662" s="23" t="n">
        <v>314</v>
      </c>
      <c r="X662" s="24" t="n">
        <v>0.8722222222222222</v>
      </c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</row>
    <row r="663" ht="16.5" customFormat="1" customHeight="1" s="25">
      <c r="A663" s="16" t="n">
        <v>21202120</v>
      </c>
      <c r="B663" s="17" t="inlineStr">
        <is>
          <t>PM</t>
        </is>
      </c>
      <c r="C663" s="17" t="inlineStr">
        <is>
          <t>Acueducto Fontibon</t>
        </is>
      </c>
      <c r="D663" s="17" t="inlineStr">
        <is>
          <t>Bogotá</t>
        </is>
      </c>
      <c r="E663" s="17" t="inlineStr">
        <is>
          <t>Cundinamarca</t>
        </is>
      </c>
      <c r="F663" s="17" t="n">
        <v>11</v>
      </c>
      <c r="G663" s="17" t="n">
        <v>2545</v>
      </c>
      <c r="H663" s="18" t="n">
        <v>-74.15000000000001</v>
      </c>
      <c r="I663" s="19" t="n">
        <v>4.66666667</v>
      </c>
      <c r="J663" s="20" t="n">
        <v>24</v>
      </c>
      <c r="K663" s="21" t="n">
        <v>40.7578947368421</v>
      </c>
      <c r="L663" s="21" t="n">
        <v>76.69473684210527</v>
      </c>
      <c r="M663" s="21" t="n">
        <v>98.20500000000001</v>
      </c>
      <c r="N663" s="21" t="n">
        <v>97.645</v>
      </c>
      <c r="O663" s="21" t="n">
        <v>64.00500000000001</v>
      </c>
      <c r="P663" s="21" t="n">
        <v>45.37499999999999</v>
      </c>
      <c r="Q663" s="21" t="n">
        <v>39.82105263157895</v>
      </c>
      <c r="R663" s="21" t="n">
        <v>53.88000000000002</v>
      </c>
      <c r="S663" s="21" t="n">
        <v>92.88888888888887</v>
      </c>
      <c r="T663" s="21" t="n">
        <v>98.005</v>
      </c>
      <c r="U663" s="21" t="n">
        <v>60.855</v>
      </c>
      <c r="V663" s="22" t="n">
        <v>792.1325730994153</v>
      </c>
      <c r="W663" s="23" t="n">
        <v>233</v>
      </c>
      <c r="X663" s="24" t="n">
        <v>0.9708333333333333</v>
      </c>
      <c r="Y663" s="5" t="inlineStr">
        <is>
          <t>M20</t>
        </is>
      </c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</row>
    <row r="664" ht="16.5" customFormat="1" customHeight="1" s="25">
      <c r="A664" s="16" t="n">
        <v>21205791</v>
      </c>
      <c r="B664" s="17" t="inlineStr">
        <is>
          <t>SP</t>
        </is>
      </c>
      <c r="C664" s="17" t="inlineStr">
        <is>
          <t xml:space="preserve">Aeropuerto El Dorado Catam - AUT </t>
        </is>
      </c>
      <c r="D664" s="17" t="inlineStr">
        <is>
          <t>Bogotá</t>
        </is>
      </c>
      <c r="E664" s="17" t="inlineStr">
        <is>
          <t>Cundinamarca</t>
        </is>
      </c>
      <c r="F664" s="17" t="n">
        <v>11</v>
      </c>
      <c r="G664" s="17" t="n">
        <v>2547</v>
      </c>
      <c r="H664" s="18" t="n">
        <v>-74.15066666999999</v>
      </c>
      <c r="I664" s="19" t="n">
        <v>4.70558333</v>
      </c>
      <c r="J664" s="20" t="n">
        <v>32.88800000000001</v>
      </c>
      <c r="K664" s="21" t="n">
        <v>51.38400000000001</v>
      </c>
      <c r="L664" s="21" t="n">
        <v>83.3923076923077</v>
      </c>
      <c r="M664" s="21" t="n">
        <v>116.7083333333333</v>
      </c>
      <c r="N664" s="21" t="n">
        <v>109.0291666666667</v>
      </c>
      <c r="O664" s="21" t="n">
        <v>57.425</v>
      </c>
      <c r="P664" s="21" t="n">
        <v>48.55833333333334</v>
      </c>
      <c r="Q664" s="21" t="n">
        <v>44.33200000000001</v>
      </c>
      <c r="R664" s="21" t="n">
        <v>56.725</v>
      </c>
      <c r="S664" s="21" t="n">
        <v>108.2166666666667</v>
      </c>
      <c r="T664" s="21" t="n">
        <v>107.225</v>
      </c>
      <c r="U664" s="21" t="n">
        <v>61.368</v>
      </c>
      <c r="V664" s="22" t="n">
        <v>877.2518076923079</v>
      </c>
      <c r="W664" s="23" t="n">
        <v>294</v>
      </c>
      <c r="X664" s="24" t="n">
        <v>0.8166666666666667</v>
      </c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</row>
    <row r="665" ht="16.5" customFormat="1" customHeight="1" s="25">
      <c r="A665" s="16" t="n">
        <v>21200080</v>
      </c>
      <c r="B665" s="17" t="inlineStr">
        <is>
          <t>PM</t>
        </is>
      </c>
      <c r="C665" s="17" t="inlineStr">
        <is>
          <t>Arrayan San Francisco</t>
        </is>
      </c>
      <c r="D665" s="17" t="inlineStr">
        <is>
          <t>Bogotá</t>
        </is>
      </c>
      <c r="E665" s="17" t="inlineStr">
        <is>
          <t>Cundinamarca</t>
        </is>
      </c>
      <c r="F665" s="17" t="n">
        <v>11</v>
      </c>
      <c r="G665" s="17" t="n">
        <v>3047</v>
      </c>
      <c r="H665" s="18" t="n">
        <v>-74.03333332999999</v>
      </c>
      <c r="I665" s="19" t="n">
        <v>4.58333333</v>
      </c>
      <c r="J665" s="20" t="n">
        <v>87.08499999999999</v>
      </c>
      <c r="K665" s="21" t="n">
        <v>72.325</v>
      </c>
      <c r="L665" s="21" t="n">
        <v>111.2052631578947</v>
      </c>
      <c r="M665" s="21" t="n">
        <v>126.415</v>
      </c>
      <c r="N665" s="21" t="n">
        <v>138.8</v>
      </c>
      <c r="O665" s="21" t="n">
        <v>136.645</v>
      </c>
      <c r="P665" s="21" t="n">
        <v>150.7</v>
      </c>
      <c r="Q665" s="21" t="n">
        <v>121.0473684210526</v>
      </c>
      <c r="R665" s="21" t="n">
        <v>71.155</v>
      </c>
      <c r="S665" s="21" t="n">
        <v>121.995</v>
      </c>
      <c r="T665" s="21" t="n">
        <v>140.455</v>
      </c>
      <c r="U665" s="21" t="n">
        <v>85.17</v>
      </c>
      <c r="V665" s="22" t="n">
        <v>1362.997631578947</v>
      </c>
      <c r="W665" s="23" t="n">
        <v>238</v>
      </c>
      <c r="X665" s="24" t="n">
        <v>0.9916666666666667</v>
      </c>
      <c r="Y665" s="5" t="inlineStr">
        <is>
          <t>M20</t>
        </is>
      </c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</row>
    <row r="666" ht="16.5" customFormat="1" customHeight="1" s="25">
      <c r="A666" s="16" t="n">
        <v>21201300</v>
      </c>
      <c r="B666" s="17" t="inlineStr">
        <is>
          <t>PM</t>
        </is>
      </c>
      <c r="C666" s="17" t="inlineStr">
        <is>
          <t>Australia</t>
        </is>
      </c>
      <c r="D666" s="17" t="inlineStr">
        <is>
          <t>Bogotá</t>
        </is>
      </c>
      <c r="E666" s="17" t="inlineStr">
        <is>
          <t>Cundinamarca</t>
        </is>
      </c>
      <c r="F666" s="17" t="n">
        <v>11</v>
      </c>
      <c r="G666" s="17" t="n">
        <v>3050</v>
      </c>
      <c r="H666" s="18" t="n">
        <v>-74.13200000000001</v>
      </c>
      <c r="I666" s="19" t="n">
        <v>4.39425</v>
      </c>
      <c r="J666" s="20" t="n">
        <v>27.00333333333334</v>
      </c>
      <c r="K666" s="21" t="n">
        <v>37.00000000000001</v>
      </c>
      <c r="L666" s="21" t="n">
        <v>70.56999999999999</v>
      </c>
      <c r="M666" s="21" t="n">
        <v>116.6366666666667</v>
      </c>
      <c r="N666" s="21" t="n">
        <v>167.46</v>
      </c>
      <c r="O666" s="21" t="n">
        <v>157.8965517241379</v>
      </c>
      <c r="P666" s="21" t="n">
        <v>160.7966666666667</v>
      </c>
      <c r="Q666" s="21" t="n">
        <v>121.3928571428571</v>
      </c>
      <c r="R666" s="21" t="n">
        <v>91.3758620689655</v>
      </c>
      <c r="S666" s="21" t="n">
        <v>99.98965517241379</v>
      </c>
      <c r="T666" s="21" t="n">
        <v>96.86</v>
      </c>
      <c r="U666" s="21" t="n">
        <v>40.29999999999999</v>
      </c>
      <c r="V666" s="22" t="n">
        <v>1187.281592775041</v>
      </c>
      <c r="W666" s="23" t="n">
        <v>354</v>
      </c>
      <c r="X666" s="24" t="n">
        <v>0.9833333333333333</v>
      </c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</row>
    <row r="667" ht="16.5" customFormat="1" customHeight="1" s="25">
      <c r="A667" s="16" t="n">
        <v>35020350</v>
      </c>
      <c r="B667" s="17" t="inlineStr">
        <is>
          <t>PM</t>
        </is>
      </c>
      <c r="C667" s="17" t="inlineStr">
        <is>
          <t>Betania</t>
        </is>
      </c>
      <c r="D667" s="17" t="inlineStr">
        <is>
          <t>Bogotá</t>
        </is>
      </c>
      <c r="E667" s="17" t="inlineStr">
        <is>
          <t>Cundinamarca</t>
        </is>
      </c>
      <c r="F667" s="17" t="n">
        <v>11</v>
      </c>
      <c r="G667" s="17" t="n">
        <v>3150</v>
      </c>
      <c r="H667" s="18" t="n">
        <v>-74.14686111</v>
      </c>
      <c r="I667" s="19" t="n">
        <v>4.21888889</v>
      </c>
      <c r="J667" s="20" t="n">
        <v>30.66206896551724</v>
      </c>
      <c r="K667" s="21" t="n">
        <v>42.77931034482759</v>
      </c>
      <c r="L667" s="21" t="n">
        <v>66.7896551724138</v>
      </c>
      <c r="M667" s="21" t="n">
        <v>112.5655172413793</v>
      </c>
      <c r="N667" s="21" t="n">
        <v>139.2857142857143</v>
      </c>
      <c r="O667" s="21" t="n">
        <v>150.3666666666667</v>
      </c>
      <c r="P667" s="21" t="n">
        <v>157.6642857142857</v>
      </c>
      <c r="Q667" s="21" t="n">
        <v>120.2962962962963</v>
      </c>
      <c r="R667" s="21" t="n">
        <v>90.06785714285716</v>
      </c>
      <c r="S667" s="21" t="n">
        <v>97.4357142857143</v>
      </c>
      <c r="T667" s="21" t="n">
        <v>99.81071428571424</v>
      </c>
      <c r="U667" s="21" t="n">
        <v>47.62222222222222</v>
      </c>
      <c r="V667" s="22" t="n">
        <v>1155.346022623609</v>
      </c>
      <c r="W667" s="23" t="n">
        <v>337</v>
      </c>
      <c r="X667" s="24" t="n">
        <v>0.9361111111111111</v>
      </c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</row>
    <row r="668" ht="16.5" customFormat="1" customHeight="1" s="25">
      <c r="A668" s="16" t="n">
        <v>21201540</v>
      </c>
      <c r="B668" s="17" t="inlineStr">
        <is>
          <t>PG</t>
        </is>
      </c>
      <c r="C668" s="17" t="inlineStr">
        <is>
          <t>Bosa</t>
        </is>
      </c>
      <c r="D668" s="17" t="inlineStr">
        <is>
          <t>Bogotá</t>
        </is>
      </c>
      <c r="E668" s="17" t="inlineStr">
        <is>
          <t>Cundinamarca</t>
        </is>
      </c>
      <c r="F668" s="17" t="n">
        <v>11</v>
      </c>
      <c r="G668" s="17" t="n">
        <v>2640</v>
      </c>
      <c r="H668" s="18" t="n">
        <v>-74.2</v>
      </c>
      <c r="I668" s="19" t="n">
        <v>4.6</v>
      </c>
      <c r="J668" s="20" t="n">
        <v>20.66315789473684</v>
      </c>
      <c r="K668" s="21" t="n">
        <v>28.71052631578948</v>
      </c>
      <c r="L668" s="21" t="n">
        <v>55.95999999999999</v>
      </c>
      <c r="M668" s="21" t="n">
        <v>86.48421052631578</v>
      </c>
      <c r="N668" s="21" t="n">
        <v>80.14500000000001</v>
      </c>
      <c r="O668" s="21" t="n">
        <v>60.33000000000001</v>
      </c>
      <c r="P668" s="21" t="n">
        <v>41.31666666666666</v>
      </c>
      <c r="Q668" s="21" t="n">
        <v>33.70500000000001</v>
      </c>
      <c r="R668" s="21" t="n">
        <v>43.97499999999999</v>
      </c>
      <c r="S668" s="21" t="n">
        <v>79.86</v>
      </c>
      <c r="T668" s="21" t="n">
        <v>72.77500000000001</v>
      </c>
      <c r="U668" s="21" t="n">
        <v>39.73684210526316</v>
      </c>
      <c r="V668" s="22" t="n">
        <v>643.6614035087719</v>
      </c>
      <c r="W668" s="23" t="n">
        <v>234</v>
      </c>
      <c r="X668" s="24" t="n">
        <v>0.975</v>
      </c>
      <c r="Y668" s="5" t="inlineStr">
        <is>
          <t>M20</t>
        </is>
      </c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</row>
    <row r="669" ht="16.5" customFormat="1" customHeight="1" s="25">
      <c r="A669" s="16" t="n">
        <v>21201970</v>
      </c>
      <c r="B669" s="17" t="inlineStr">
        <is>
          <t>PM</t>
        </is>
      </c>
      <c r="C669" s="17" t="inlineStr">
        <is>
          <t>Casablanca</t>
        </is>
      </c>
      <c r="D669" s="17" t="inlineStr">
        <is>
          <t>Bogotá</t>
        </is>
      </c>
      <c r="E669" s="17" t="inlineStr">
        <is>
          <t>Cundinamarca</t>
        </is>
      </c>
      <c r="F669" s="17" t="n">
        <v>11</v>
      </c>
      <c r="G669" s="17" t="n">
        <v>2665</v>
      </c>
      <c r="H669" s="18" t="n">
        <v>-74.16666667</v>
      </c>
      <c r="I669" s="19" t="n">
        <v>4.56666667</v>
      </c>
      <c r="J669" s="20" t="n">
        <v>21.43157894736842</v>
      </c>
      <c r="K669" s="21" t="n">
        <v>31.83157894736842</v>
      </c>
      <c r="L669" s="21" t="n">
        <v>56.0263157894737</v>
      </c>
      <c r="M669" s="21" t="n">
        <v>85.5</v>
      </c>
      <c r="N669" s="21" t="n">
        <v>89.65789473684212</v>
      </c>
      <c r="O669" s="21" t="n">
        <v>62.2157894736842</v>
      </c>
      <c r="P669" s="21" t="n">
        <v>45.83000000000001</v>
      </c>
      <c r="Q669" s="21" t="n">
        <v>34.94444444444445</v>
      </c>
      <c r="R669" s="21" t="n">
        <v>41.8</v>
      </c>
      <c r="S669" s="21" t="n">
        <v>74.96315789473684</v>
      </c>
      <c r="T669" s="21" t="n">
        <v>67.4111111111111</v>
      </c>
      <c r="U669" s="21" t="n">
        <v>41.06470588235294</v>
      </c>
      <c r="V669" s="22" t="n">
        <v>652.676577227382</v>
      </c>
      <c r="W669" s="23" t="n">
        <v>223</v>
      </c>
      <c r="X669" s="24" t="n">
        <v>0.9291666666666667</v>
      </c>
      <c r="Y669" s="5" t="inlineStr">
        <is>
          <t>M20</t>
        </is>
      </c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</row>
    <row r="670" ht="16.5" customFormat="1" customHeight="1" s="25">
      <c r="A670" s="16" t="n">
        <v>21200310</v>
      </c>
      <c r="B670" s="17" t="inlineStr">
        <is>
          <t>PM</t>
        </is>
      </c>
      <c r="C670" s="17" t="inlineStr">
        <is>
          <t>Cerro de Suba</t>
        </is>
      </c>
      <c r="D670" s="17" t="inlineStr">
        <is>
          <t>Bogotá</t>
        </is>
      </c>
      <c r="E670" s="17" t="inlineStr">
        <is>
          <t>Cundinamarca</t>
        </is>
      </c>
      <c r="F670" s="17" t="n">
        <v>11</v>
      </c>
      <c r="G670" s="17" t="n">
        <v>2691</v>
      </c>
      <c r="H670" s="18" t="n">
        <v>-74.06666666999999</v>
      </c>
      <c r="I670" s="19" t="n">
        <v>4.75</v>
      </c>
      <c r="J670" s="20" t="n">
        <v>48.55789473684211</v>
      </c>
      <c r="K670" s="21" t="n">
        <v>72.45882352941175</v>
      </c>
      <c r="L670" s="21" t="n">
        <v>103.96875</v>
      </c>
      <c r="M670" s="21" t="n">
        <v>108.6647058823529</v>
      </c>
      <c r="N670" s="21" t="n">
        <v>101.6555555555556</v>
      </c>
      <c r="O670" s="21" t="n">
        <v>55.28947368421053</v>
      </c>
      <c r="P670" s="21" t="n">
        <v>44.79499999999999</v>
      </c>
      <c r="Q670" s="21" t="n">
        <v>44.66999999999999</v>
      </c>
      <c r="R670" s="21" t="n">
        <v>67.55500000000001</v>
      </c>
      <c r="S670" s="21" t="n">
        <v>121.0647058823529</v>
      </c>
      <c r="T670" s="21" t="n">
        <v>126.5</v>
      </c>
      <c r="U670" s="21" t="n">
        <v>72.97894736842105</v>
      </c>
      <c r="V670" s="22" t="n">
        <v>968.1588566391468</v>
      </c>
      <c r="W670" s="23" t="n">
        <v>221</v>
      </c>
      <c r="X670" s="24" t="n">
        <v>0.9208333333333333</v>
      </c>
      <c r="Y670" s="5" t="inlineStr">
        <is>
          <t>M20</t>
        </is>
      </c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</row>
    <row r="671" ht="16.5" customFormat="1" customHeight="1" s="25">
      <c r="A671" s="16" t="n">
        <v>21200130</v>
      </c>
      <c r="B671" s="17" t="inlineStr">
        <is>
          <t>PM</t>
        </is>
      </c>
      <c r="C671" s="17" t="inlineStr">
        <is>
          <t>Delirio</t>
        </is>
      </c>
      <c r="D671" s="17" t="inlineStr">
        <is>
          <t>Bogotá</t>
        </is>
      </c>
      <c r="E671" s="17" t="inlineStr">
        <is>
          <t>Cundinamarca</t>
        </is>
      </c>
      <c r="F671" s="17" t="n">
        <v>11</v>
      </c>
      <c r="G671" s="17" t="n">
        <v>3000</v>
      </c>
      <c r="H671" s="18" t="n">
        <v>-74.05</v>
      </c>
      <c r="I671" s="19" t="n">
        <v>4.55</v>
      </c>
      <c r="J671" s="20" t="n">
        <v>59.12</v>
      </c>
      <c r="K671" s="21" t="n">
        <v>68.32222222222222</v>
      </c>
      <c r="L671" s="21" t="n">
        <v>94.46315789473682</v>
      </c>
      <c r="M671" s="21" t="n">
        <v>110.495</v>
      </c>
      <c r="N671" s="21" t="n">
        <v>130.045</v>
      </c>
      <c r="O671" s="21" t="n">
        <v>159.3235294117647</v>
      </c>
      <c r="P671" s="21" t="n">
        <v>176.295</v>
      </c>
      <c r="Q671" s="21" t="n">
        <v>135.125</v>
      </c>
      <c r="R671" s="21" t="n">
        <v>70.45</v>
      </c>
      <c r="S671" s="21" t="n">
        <v>105.9526315789474</v>
      </c>
      <c r="T671" s="21" t="n">
        <v>121.9388888888889</v>
      </c>
      <c r="U671" s="21" t="n">
        <v>71.39999999999998</v>
      </c>
      <c r="V671" s="22" t="n">
        <v>1302.93042999656</v>
      </c>
      <c r="W671" s="23" t="n">
        <v>230</v>
      </c>
      <c r="X671" s="24" t="n">
        <v>0.9583333333333334</v>
      </c>
      <c r="Y671" s="5" t="inlineStr">
        <is>
          <t>M20</t>
        </is>
      </c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</row>
    <row r="672" ht="16.5" customFormat="1" customHeight="1" s="25">
      <c r="A672" s="16" t="n">
        <v>21206300</v>
      </c>
      <c r="B672" s="17" t="inlineStr">
        <is>
          <t>CP</t>
        </is>
      </c>
      <c r="C672" s="17" t="inlineStr">
        <is>
          <t>Doña Juana</t>
        </is>
      </c>
      <c r="D672" s="17" t="inlineStr">
        <is>
          <t>Bogotá</t>
        </is>
      </c>
      <c r="E672" s="17" t="inlineStr">
        <is>
          <t>Cundinamarca</t>
        </is>
      </c>
      <c r="F672" s="17" t="n">
        <v>11</v>
      </c>
      <c r="G672" s="17" t="n">
        <v>2700</v>
      </c>
      <c r="H672" s="18" t="n">
        <v>-74.16666667</v>
      </c>
      <c r="I672" s="19" t="n">
        <v>4.5</v>
      </c>
      <c r="J672" s="20" t="n">
        <v>25.52105263157895</v>
      </c>
      <c r="K672" s="21" t="n">
        <v>35.42777777777778</v>
      </c>
      <c r="L672" s="21" t="n">
        <v>59.94444444444443</v>
      </c>
      <c r="M672" s="21" t="n">
        <v>79.32777777777778</v>
      </c>
      <c r="N672" s="21" t="n">
        <v>84.77777777777777</v>
      </c>
      <c r="O672" s="21" t="n">
        <v>61.10000000000001</v>
      </c>
      <c r="P672" s="21" t="n">
        <v>56.19411764705882</v>
      </c>
      <c r="Q672" s="21" t="n">
        <v>46.5470588235294</v>
      </c>
      <c r="R672" s="21" t="n">
        <v>38.97058823529412</v>
      </c>
      <c r="S672" s="21" t="n">
        <v>70.68333333333332</v>
      </c>
      <c r="T672" s="21" t="n">
        <v>73.01176470588234</v>
      </c>
      <c r="U672" s="21" t="n">
        <v>40.56875000000001</v>
      </c>
      <c r="V672" s="22" t="n">
        <v>672.0744431544548</v>
      </c>
      <c r="W672" s="23" t="n">
        <v>209</v>
      </c>
      <c r="X672" s="24" t="n">
        <v>0.8708333333333333</v>
      </c>
      <c r="Y672" s="5" t="inlineStr">
        <is>
          <t>M20</t>
        </is>
      </c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</row>
    <row r="673" ht="16.5" customFormat="1" customHeight="1" s="25">
      <c r="A673" s="16" t="n">
        <v>21200200</v>
      </c>
      <c r="B673" s="17" t="inlineStr">
        <is>
          <t>PM</t>
        </is>
      </c>
      <c r="C673" s="17" t="inlineStr">
        <is>
          <t xml:space="preserve">El Hato </t>
        </is>
      </c>
      <c r="D673" s="17" t="inlineStr">
        <is>
          <t>Bogotá</t>
        </is>
      </c>
      <c r="E673" s="17" t="inlineStr">
        <is>
          <t>Cundinamarca</t>
        </is>
      </c>
      <c r="F673" s="17" t="n">
        <v>11</v>
      </c>
      <c r="G673" s="17" t="n">
        <v>3150</v>
      </c>
      <c r="H673" s="18" t="n">
        <v>-74.18333333</v>
      </c>
      <c r="I673" s="19" t="n">
        <v>4.38333333</v>
      </c>
      <c r="J673" s="20" t="n">
        <v>20.84</v>
      </c>
      <c r="K673" s="21" t="n">
        <v>32.61</v>
      </c>
      <c r="L673" s="21" t="n">
        <v>57.77</v>
      </c>
      <c r="M673" s="21" t="n">
        <v>97.64999999999998</v>
      </c>
      <c r="N673" s="21" t="n">
        <v>129.63</v>
      </c>
      <c r="O673" s="21" t="n">
        <v>96.84</v>
      </c>
      <c r="P673" s="21" t="n">
        <v>92.32500000000002</v>
      </c>
      <c r="Q673" s="21" t="n">
        <v>68.69500000000001</v>
      </c>
      <c r="R673" s="21" t="n">
        <v>65.39500000000001</v>
      </c>
      <c r="S673" s="21" t="n">
        <v>80.16</v>
      </c>
      <c r="T673" s="21" t="n">
        <v>75.19</v>
      </c>
      <c r="U673" s="21" t="n">
        <v>35.77777777777778</v>
      </c>
      <c r="V673" s="22" t="n">
        <v>852.8827777777778</v>
      </c>
      <c r="W673" s="23" t="n">
        <v>238</v>
      </c>
      <c r="X673" s="24" t="n">
        <v>0.9916666666666667</v>
      </c>
      <c r="Y673" s="5" t="inlineStr">
        <is>
          <t>M20</t>
        </is>
      </c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</row>
    <row r="674" ht="16.5" customFormat="1" customHeight="1" s="25">
      <c r="A674" s="16" t="n">
        <v>21200240</v>
      </c>
      <c r="B674" s="17" t="inlineStr">
        <is>
          <t>PM</t>
        </is>
      </c>
      <c r="C674" s="17" t="inlineStr">
        <is>
          <t>El Verjon</t>
        </is>
      </c>
      <c r="D674" s="17" t="inlineStr">
        <is>
          <t>Bogotá</t>
        </is>
      </c>
      <c r="E674" s="17" t="inlineStr">
        <is>
          <t>Cundinamarca</t>
        </is>
      </c>
      <c r="F674" s="17" t="n">
        <v>11</v>
      </c>
      <c r="G674" s="17" t="n">
        <v>3250</v>
      </c>
      <c r="H674" s="18" t="n">
        <v>-74.01666666999999</v>
      </c>
      <c r="I674" s="19" t="n">
        <v>4.58333333</v>
      </c>
      <c r="J674" s="20" t="n">
        <v>54.91999999999999</v>
      </c>
      <c r="K674" s="21" t="n">
        <v>65.69</v>
      </c>
      <c r="L674" s="21" t="n">
        <v>99.68947368421051</v>
      </c>
      <c r="M674" s="21" t="n">
        <v>118.685</v>
      </c>
      <c r="N674" s="21" t="n">
        <v>141.58</v>
      </c>
      <c r="O674" s="21" t="n">
        <v>161.19</v>
      </c>
      <c r="P674" s="21" t="n">
        <v>166.7</v>
      </c>
      <c r="Q674" s="21" t="n">
        <v>137.445</v>
      </c>
      <c r="R674" s="21" t="n">
        <v>83.60555555555555</v>
      </c>
      <c r="S674" s="21" t="n">
        <v>120.1894736842105</v>
      </c>
      <c r="T674" s="21" t="n">
        <v>125.9105263157895</v>
      </c>
      <c r="U674" s="21" t="n">
        <v>75.45500000000001</v>
      </c>
      <c r="V674" s="22" t="n">
        <v>1351.060029239766</v>
      </c>
      <c r="W674" s="23" t="n">
        <v>234</v>
      </c>
      <c r="X674" s="24" t="n">
        <v>0.975</v>
      </c>
      <c r="Y674" s="5" t="inlineStr">
        <is>
          <t>M20</t>
        </is>
      </c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</row>
    <row r="675" ht="16.5" customFormat="1" customHeight="1" s="25">
      <c r="A675" s="16" t="n">
        <v>21201230</v>
      </c>
      <c r="B675" s="17" t="inlineStr">
        <is>
          <t>PM</t>
        </is>
      </c>
      <c r="C675" s="17" t="inlineStr">
        <is>
          <t>Enmanuel D Alzón</t>
        </is>
      </c>
      <c r="D675" s="17" t="inlineStr">
        <is>
          <t>Bogotá</t>
        </is>
      </c>
      <c r="E675" s="17" t="inlineStr">
        <is>
          <t>Cundinamarca</t>
        </is>
      </c>
      <c r="F675" s="17" t="n">
        <v>11</v>
      </c>
      <c r="G675" s="17" t="n">
        <v>2520</v>
      </c>
      <c r="H675" s="18" t="n">
        <v>-74.07030556000001</v>
      </c>
      <c r="I675" s="19" t="n">
        <v>4.701125</v>
      </c>
      <c r="J675" s="20" t="n">
        <v>56.16896551724138</v>
      </c>
      <c r="K675" s="21" t="n">
        <v>66.425</v>
      </c>
      <c r="L675" s="21" t="n">
        <v>102.925</v>
      </c>
      <c r="M675" s="21" t="n">
        <v>108.98</v>
      </c>
      <c r="N675" s="21" t="n">
        <v>97.80000000000001</v>
      </c>
      <c r="O675" s="21" t="n">
        <v>41.76896551724138</v>
      </c>
      <c r="P675" s="21" t="n">
        <v>33.52666666666666</v>
      </c>
      <c r="Q675" s="21" t="n">
        <v>36.62142857142857</v>
      </c>
      <c r="R675" s="21" t="n">
        <v>55.32666666666667</v>
      </c>
      <c r="S675" s="21" t="n">
        <v>102.9857142857143</v>
      </c>
      <c r="T675" s="21" t="n">
        <v>138.825</v>
      </c>
      <c r="U675" s="21" t="n">
        <v>84.10370370370372</v>
      </c>
      <c r="V675" s="22" t="n">
        <v>925.4571109286627</v>
      </c>
      <c r="W675" s="23" t="n">
        <v>344</v>
      </c>
      <c r="X675" s="24" t="n">
        <v>0.9555555555555556</v>
      </c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</row>
    <row r="676" ht="16.5" customFormat="1" customHeight="1" s="25">
      <c r="A676" s="16" t="n">
        <v>21201200</v>
      </c>
      <c r="B676" s="17" t="inlineStr">
        <is>
          <t>PM</t>
        </is>
      </c>
      <c r="C676" s="17" t="inlineStr">
        <is>
          <t>Escuela La Unión</t>
        </is>
      </c>
      <c r="D676" s="17" t="inlineStr">
        <is>
          <t>Bogotá</t>
        </is>
      </c>
      <c r="E676" s="17" t="inlineStr">
        <is>
          <t>Cundinamarca</t>
        </is>
      </c>
      <c r="F676" s="17" t="n">
        <v>11</v>
      </c>
      <c r="G676" s="17" t="n">
        <v>3320</v>
      </c>
      <c r="H676" s="18" t="n">
        <v>-74.18388889000001</v>
      </c>
      <c r="I676" s="19" t="n">
        <v>4.34294444</v>
      </c>
      <c r="J676" s="20" t="n">
        <v>23.84444444444444</v>
      </c>
      <c r="K676" s="21" t="n">
        <v>34.45</v>
      </c>
      <c r="L676" s="21" t="n">
        <v>63.21785714285715</v>
      </c>
      <c r="M676" s="21" t="n">
        <v>96.98666666666666</v>
      </c>
      <c r="N676" s="21" t="n">
        <v>115.1535714285715</v>
      </c>
      <c r="O676" s="21" t="n">
        <v>100.851724137931</v>
      </c>
      <c r="P676" s="21" t="n">
        <v>93.82068965517242</v>
      </c>
      <c r="Q676" s="21" t="n">
        <v>58.92962962962964</v>
      </c>
      <c r="R676" s="21" t="n">
        <v>52.93928571428572</v>
      </c>
      <c r="S676" s="21" t="n">
        <v>78.20357142857144</v>
      </c>
      <c r="T676" s="21" t="n">
        <v>77.7346153846154</v>
      </c>
      <c r="U676" s="21" t="n">
        <v>29.60769230769231</v>
      </c>
      <c r="V676" s="22" t="n">
        <v>825.7397479404376</v>
      </c>
      <c r="W676" s="23" t="n">
        <v>334</v>
      </c>
      <c r="X676" s="24" t="n">
        <v>0.9277777777777778</v>
      </c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</row>
    <row r="677" ht="16.5" customFormat="1" customHeight="1" s="25">
      <c r="A677" s="16" t="n">
        <v>21200320</v>
      </c>
      <c r="B677" s="17" t="inlineStr">
        <is>
          <t>PM</t>
        </is>
      </c>
      <c r="C677" s="17" t="inlineStr">
        <is>
          <t>Granizo</t>
        </is>
      </c>
      <c r="D677" s="17" t="inlineStr">
        <is>
          <t>Bogotá</t>
        </is>
      </c>
      <c r="E677" s="17" t="inlineStr">
        <is>
          <t>Cundinamarca</t>
        </is>
      </c>
      <c r="F677" s="17" t="n">
        <v>11</v>
      </c>
      <c r="G677" s="17" t="n">
        <v>3125</v>
      </c>
      <c r="H677" s="18" t="n">
        <v>-74.05</v>
      </c>
      <c r="I677" s="19" t="n">
        <v>4.61666667</v>
      </c>
      <c r="J677" s="20" t="n">
        <v>83.26666666666668</v>
      </c>
      <c r="K677" s="21" t="n">
        <v>75.05625000000002</v>
      </c>
      <c r="L677" s="21" t="n">
        <v>106.0944444444444</v>
      </c>
      <c r="M677" s="21" t="n">
        <v>128.7833333333333</v>
      </c>
      <c r="N677" s="21" t="n">
        <v>123.5277777777778</v>
      </c>
      <c r="O677" s="21" t="n">
        <v>95.12105263157896</v>
      </c>
      <c r="P677" s="21" t="n">
        <v>88.53684210526316</v>
      </c>
      <c r="Q677" s="21" t="n">
        <v>77.24444444444444</v>
      </c>
      <c r="R677" s="21" t="n">
        <v>59.49473684210527</v>
      </c>
      <c r="S677" s="21" t="n">
        <v>119.9166666666667</v>
      </c>
      <c r="T677" s="21" t="n">
        <v>144.6058823529411</v>
      </c>
      <c r="U677" s="21" t="n">
        <v>102.6764705882353</v>
      </c>
      <c r="V677" s="22" t="n">
        <v>1204.324567853457</v>
      </c>
      <c r="W677" s="23" t="n">
        <v>215</v>
      </c>
      <c r="X677" s="24" t="n">
        <v>0.8958333333333334</v>
      </c>
      <c r="Y677" s="5" t="inlineStr">
        <is>
          <t>M20</t>
        </is>
      </c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</row>
    <row r="678" ht="16.5" customFormat="1" customHeight="1" s="25">
      <c r="A678" s="16" t="n">
        <v>21202040</v>
      </c>
      <c r="B678" s="17" t="inlineStr">
        <is>
          <t>PG</t>
        </is>
      </c>
      <c r="C678" s="17" t="inlineStr">
        <is>
          <t>Juan Rey</t>
        </is>
      </c>
      <c r="D678" s="17" t="inlineStr">
        <is>
          <t>Bogotá</t>
        </is>
      </c>
      <c r="E678" s="17" t="inlineStr">
        <is>
          <t>Cundinamarca</t>
        </is>
      </c>
      <c r="F678" s="17" t="n">
        <v>11</v>
      </c>
      <c r="G678" s="17" t="n">
        <v>2682</v>
      </c>
      <c r="H678" s="18" t="n">
        <v>-74.08333332999999</v>
      </c>
      <c r="I678" s="19" t="n">
        <v>4.51666667</v>
      </c>
      <c r="J678" s="20" t="n">
        <v>50.0625</v>
      </c>
      <c r="K678" s="21" t="n">
        <v>54.46315789473684</v>
      </c>
      <c r="L678" s="21" t="n">
        <v>86.92941176470588</v>
      </c>
      <c r="M678" s="21" t="n">
        <v>103.3388888888889</v>
      </c>
      <c r="N678" s="21" t="n">
        <v>131.2111111111111</v>
      </c>
      <c r="O678" s="21" t="n">
        <v>138.8368421052632</v>
      </c>
      <c r="P678" s="21" t="n">
        <v>147.721052631579</v>
      </c>
      <c r="Q678" s="21" t="n">
        <v>113.1944444444444</v>
      </c>
      <c r="R678" s="21" t="n">
        <v>72.4875</v>
      </c>
      <c r="S678" s="21" t="n">
        <v>94.66470588235293</v>
      </c>
      <c r="T678" s="21" t="n">
        <v>121.2411764705882</v>
      </c>
      <c r="U678" s="21" t="n">
        <v>60.58124999999999</v>
      </c>
      <c r="V678" s="22" t="n">
        <v>1174.73204119367</v>
      </c>
      <c r="W678" s="23" t="n">
        <v>210</v>
      </c>
      <c r="X678" s="24" t="n">
        <v>0.875</v>
      </c>
      <c r="Y678" s="5" t="inlineStr">
        <is>
          <t>M20</t>
        </is>
      </c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</row>
    <row r="679" ht="16.5" customFormat="1" customHeight="1" s="25">
      <c r="A679" s="16" t="n">
        <v>21202080</v>
      </c>
      <c r="B679" s="17" t="inlineStr">
        <is>
          <t>PG</t>
        </is>
      </c>
      <c r="C679" s="17" t="inlineStr">
        <is>
          <t>La Conejera</t>
        </is>
      </c>
      <c r="D679" s="17" t="inlineStr">
        <is>
          <t>Bogotá</t>
        </is>
      </c>
      <c r="E679" s="17" t="inlineStr">
        <is>
          <t>Cundinamarca</t>
        </is>
      </c>
      <c r="F679" s="17" t="n">
        <v>11</v>
      </c>
      <c r="G679" s="17" t="n">
        <v>2500</v>
      </c>
      <c r="H679" s="18" t="n">
        <v>-74.06666666999999</v>
      </c>
      <c r="I679" s="19" t="n">
        <v>4.76666667</v>
      </c>
      <c r="J679" s="20" t="n">
        <v>41.7842105263158</v>
      </c>
      <c r="K679" s="21" t="n">
        <v>63.06842105263158</v>
      </c>
      <c r="L679" s="21" t="n">
        <v>91.48947368421052</v>
      </c>
      <c r="M679" s="21" t="n">
        <v>98.63157894736841</v>
      </c>
      <c r="N679" s="21" t="n">
        <v>98.75999999999998</v>
      </c>
      <c r="O679" s="21" t="n">
        <v>56.30526315789474</v>
      </c>
      <c r="P679" s="21" t="n">
        <v>48.56666666666667</v>
      </c>
      <c r="Q679" s="21" t="n">
        <v>46</v>
      </c>
      <c r="R679" s="21" t="n">
        <v>59.95999999999999</v>
      </c>
      <c r="S679" s="21" t="n">
        <v>107.4947368421052</v>
      </c>
      <c r="T679" s="21" t="n">
        <v>104.3947368421053</v>
      </c>
      <c r="U679" s="21" t="n">
        <v>54.20000000000001</v>
      </c>
      <c r="V679" s="22" t="n">
        <v>870.6550877192983</v>
      </c>
      <c r="W679" s="23" t="n">
        <v>229</v>
      </c>
      <c r="X679" s="24" t="n">
        <v>0.9541666666666667</v>
      </c>
      <c r="Y679" s="5" t="inlineStr">
        <is>
          <t>M20</t>
        </is>
      </c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</row>
    <row r="680" ht="16.5" customFormat="1" customHeight="1" s="25">
      <c r="A680" s="16" t="n">
        <v>21200340</v>
      </c>
      <c r="B680" s="17" t="inlineStr">
        <is>
          <t>PM</t>
        </is>
      </c>
      <c r="C680" s="17" t="inlineStr">
        <is>
          <t>La Regadera 2</t>
        </is>
      </c>
      <c r="D680" s="17" t="inlineStr">
        <is>
          <t>Bogotá</t>
        </is>
      </c>
      <c r="E680" s="17" t="inlineStr">
        <is>
          <t>Cundinamarca</t>
        </is>
      </c>
      <c r="F680" s="17" t="n">
        <v>11</v>
      </c>
      <c r="G680" s="17" t="n">
        <v>3056</v>
      </c>
      <c r="H680" s="18" t="n">
        <v>-74.15000000000001</v>
      </c>
      <c r="I680" s="19" t="n">
        <v>4.4</v>
      </c>
      <c r="J680" s="20" t="n">
        <v>21.15</v>
      </c>
      <c r="K680" s="21" t="n">
        <v>35.105</v>
      </c>
      <c r="L680" s="21" t="n">
        <v>59.84499999999999</v>
      </c>
      <c r="M680" s="21" t="n">
        <v>106.495</v>
      </c>
      <c r="N680" s="21" t="n">
        <v>153.61</v>
      </c>
      <c r="O680" s="21" t="n">
        <v>128.455</v>
      </c>
      <c r="P680" s="21" t="n">
        <v>125.54</v>
      </c>
      <c r="Q680" s="21" t="n">
        <v>94.755</v>
      </c>
      <c r="R680" s="21" t="n">
        <v>76.18500000000003</v>
      </c>
      <c r="S680" s="21" t="n">
        <v>95.72</v>
      </c>
      <c r="T680" s="21" t="n">
        <v>87.39</v>
      </c>
      <c r="U680" s="21" t="n">
        <v>37.145</v>
      </c>
      <c r="V680" s="22" t="n">
        <v>1021.395</v>
      </c>
      <c r="W680" s="23" t="n">
        <v>240</v>
      </c>
      <c r="X680" s="24" t="n">
        <v>1</v>
      </c>
      <c r="Y680" s="5" t="inlineStr">
        <is>
          <t>M20</t>
        </is>
      </c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</row>
    <row r="681" ht="16.5" customFormat="1" customHeight="1" s="25">
      <c r="A681" s="16" t="n">
        <v>21195100</v>
      </c>
      <c r="B681" s="17" t="inlineStr">
        <is>
          <t>CO</t>
        </is>
      </c>
      <c r="C681" s="17" t="inlineStr">
        <is>
          <t>Las Sopas</t>
        </is>
      </c>
      <c r="D681" s="17" t="inlineStr">
        <is>
          <t>Bogotá</t>
        </is>
      </c>
      <c r="E681" s="17" t="inlineStr">
        <is>
          <t>Cundinamarca</t>
        </is>
      </c>
      <c r="F681" s="17" t="n">
        <v>11</v>
      </c>
      <c r="G681" s="17" t="n">
        <v>3200</v>
      </c>
      <c r="H681" s="18" t="n">
        <v>-74.2</v>
      </c>
      <c r="I681" s="19" t="n">
        <v>4.15</v>
      </c>
      <c r="J681" s="20" t="n">
        <v>34.70526315789473</v>
      </c>
      <c r="K681" s="21" t="n">
        <v>51.56499999999998</v>
      </c>
      <c r="L681" s="21" t="n">
        <v>96.97500000000002</v>
      </c>
      <c r="M681" s="21" t="n">
        <v>162.225</v>
      </c>
      <c r="N681" s="21" t="n">
        <v>208.95</v>
      </c>
      <c r="O681" s="21" t="n">
        <v>200.415</v>
      </c>
      <c r="P681" s="21" t="n">
        <v>202.2277777777778</v>
      </c>
      <c r="Q681" s="21" t="n">
        <v>160.2473684210526</v>
      </c>
      <c r="R681" s="21" t="n">
        <v>120.8789473684211</v>
      </c>
      <c r="S681" s="21" t="n">
        <v>116.6</v>
      </c>
      <c r="T681" s="21" t="n">
        <v>104.7444444444445</v>
      </c>
      <c r="U681" s="21" t="n">
        <v>50.97499999999999</v>
      </c>
      <c r="V681" s="22" t="n">
        <v>1510.50880116959</v>
      </c>
      <c r="W681" s="23" t="n">
        <v>233</v>
      </c>
      <c r="X681" s="24" t="n">
        <v>0.9708333333333333</v>
      </c>
      <c r="Y681" s="5" t="inlineStr">
        <is>
          <t>M20</t>
        </is>
      </c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</row>
    <row r="682" ht="16.5" customFormat="1" customHeight="1" s="25">
      <c r="A682" s="16" t="n">
        <v>35020310</v>
      </c>
      <c r="B682" s="17" t="inlineStr">
        <is>
          <t>PG</t>
        </is>
      </c>
      <c r="C682" s="17" t="inlineStr">
        <is>
          <t>Nazareth</t>
        </is>
      </c>
      <c r="D682" s="17" t="inlineStr">
        <is>
          <t>Bogotá</t>
        </is>
      </c>
      <c r="E682" s="17" t="inlineStr">
        <is>
          <t>Cundinamarca</t>
        </is>
      </c>
      <c r="F682" s="17" t="n">
        <v>11</v>
      </c>
      <c r="G682" s="17" t="n">
        <v>2800</v>
      </c>
      <c r="H682" s="18" t="n">
        <v>-74.146</v>
      </c>
      <c r="I682" s="19" t="n">
        <v>4.17225</v>
      </c>
      <c r="J682" s="20" t="n">
        <v>21.52333333333333</v>
      </c>
      <c r="K682" s="21" t="n">
        <v>36.12857142857143</v>
      </c>
      <c r="L682" s="21" t="n">
        <v>70.62142857142858</v>
      </c>
      <c r="M682" s="21" t="n">
        <v>116.0148148148148</v>
      </c>
      <c r="N682" s="21" t="n">
        <v>157.3892857142857</v>
      </c>
      <c r="O682" s="21" t="n">
        <v>173.7592592592593</v>
      </c>
      <c r="P682" s="21" t="n">
        <v>159.944</v>
      </c>
      <c r="Q682" s="21" t="n">
        <v>125.2357142857143</v>
      </c>
      <c r="R682" s="21" t="n">
        <v>88.74074074074075</v>
      </c>
      <c r="S682" s="21" t="n">
        <v>88.01724137931035</v>
      </c>
      <c r="T682" s="21" t="n">
        <v>65.55384615384615</v>
      </c>
      <c r="U682" s="21" t="n">
        <v>33.28928571428572</v>
      </c>
      <c r="V682" s="22" t="n">
        <v>1136.21752139559</v>
      </c>
      <c r="W682" s="23" t="n">
        <v>331</v>
      </c>
      <c r="X682" s="24" t="n">
        <v>0.9194444444444444</v>
      </c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</row>
    <row r="683" ht="16.5" customFormat="1" customHeight="1" s="25">
      <c r="A683" s="16" t="n">
        <v>21201580</v>
      </c>
      <c r="B683" s="17" t="inlineStr">
        <is>
          <t>PM</t>
        </is>
      </c>
      <c r="C683" s="17" t="inlineStr">
        <is>
          <t>Pasquilla</t>
        </is>
      </c>
      <c r="D683" s="17" t="inlineStr">
        <is>
          <t>Bogotá</t>
        </is>
      </c>
      <c r="E683" s="17" t="inlineStr">
        <is>
          <t>Cundinamarca</t>
        </is>
      </c>
      <c r="F683" s="17" t="n">
        <v>11</v>
      </c>
      <c r="G683" s="17" t="n">
        <v>2962</v>
      </c>
      <c r="H683" s="18" t="n">
        <v>-74.15483332999999</v>
      </c>
      <c r="I683" s="19" t="n">
        <v>4.4465</v>
      </c>
      <c r="J683" s="20" t="n">
        <v>20.58928571428572</v>
      </c>
      <c r="K683" s="21" t="n">
        <v>31.53103448275863</v>
      </c>
      <c r="L683" s="21" t="n">
        <v>53.54482758620689</v>
      </c>
      <c r="M683" s="21" t="n">
        <v>87.2448275862069</v>
      </c>
      <c r="N683" s="21" t="n">
        <v>106.6965517241379</v>
      </c>
      <c r="O683" s="21" t="n">
        <v>91.35555555555555</v>
      </c>
      <c r="P683" s="21" t="n">
        <v>94.45925925925924</v>
      </c>
      <c r="Q683" s="21" t="n">
        <v>69.45862068965519</v>
      </c>
      <c r="R683" s="21" t="n">
        <v>54.80714285714286</v>
      </c>
      <c r="S683" s="21" t="n">
        <v>68.91071428571428</v>
      </c>
      <c r="T683" s="21" t="n">
        <v>78.74000000000001</v>
      </c>
      <c r="U683" s="21" t="n">
        <v>33.43214285714286</v>
      </c>
      <c r="V683" s="22" t="n">
        <v>790.7699625980659</v>
      </c>
      <c r="W683" s="23" t="n">
        <v>341</v>
      </c>
      <c r="X683" s="24" t="n">
        <v>0.9472222222222222</v>
      </c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</row>
    <row r="684" ht="16.5" customFormat="1" customHeight="1" s="25">
      <c r="A684" s="16" t="n">
        <v>35020410</v>
      </c>
      <c r="B684" s="17" t="inlineStr">
        <is>
          <t>PM</t>
        </is>
      </c>
      <c r="C684" s="17" t="inlineStr">
        <is>
          <t>Pozo Llanitos</t>
        </is>
      </c>
      <c r="D684" s="17" t="inlineStr">
        <is>
          <t>Bogotá</t>
        </is>
      </c>
      <c r="E684" s="17" t="inlineStr">
        <is>
          <t>Cundinamarca</t>
        </is>
      </c>
      <c r="F684" s="17" t="n">
        <v>11</v>
      </c>
      <c r="G684" s="17" t="n">
        <v>2850</v>
      </c>
      <c r="H684" s="18" t="n">
        <v>-74.13333333</v>
      </c>
      <c r="I684" s="19" t="n">
        <v>4.01666667</v>
      </c>
      <c r="J684" s="20" t="n">
        <v>25.59500000000001</v>
      </c>
      <c r="K684" s="21" t="n">
        <v>43.385</v>
      </c>
      <c r="L684" s="21" t="n">
        <v>75.39444444444445</v>
      </c>
      <c r="M684" s="21" t="n">
        <v>119.7631578947368</v>
      </c>
      <c r="N684" s="21" t="n">
        <v>166</v>
      </c>
      <c r="O684" s="21" t="n">
        <v>155.9526315789474</v>
      </c>
      <c r="P684" s="21" t="n">
        <v>146.7052631578947</v>
      </c>
      <c r="Q684" s="21" t="n">
        <v>118.678947368421</v>
      </c>
      <c r="R684" s="21" t="n">
        <v>95.09473684210525</v>
      </c>
      <c r="S684" s="21" t="n">
        <v>99.81111111111109</v>
      </c>
      <c r="T684" s="21" t="n">
        <v>81.875</v>
      </c>
      <c r="U684" s="21" t="n">
        <v>43.36842105263158</v>
      </c>
      <c r="V684" s="22" t="n">
        <v>1171.623713450292</v>
      </c>
      <c r="W684" s="23" t="n">
        <v>229</v>
      </c>
      <c r="X684" s="24" t="n">
        <v>0.9541666666666667</v>
      </c>
      <c r="Y684" s="5" t="inlineStr">
        <is>
          <t>M20</t>
        </is>
      </c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</row>
    <row r="685" ht="16.5" customFormat="1" customHeight="1" s="25">
      <c r="A685" s="16" t="n">
        <v>21202050</v>
      </c>
      <c r="B685" s="17" t="inlineStr">
        <is>
          <t>PG</t>
        </is>
      </c>
      <c r="C685" s="17" t="inlineStr">
        <is>
          <t>Quiba</t>
        </is>
      </c>
      <c r="D685" s="17" t="inlineStr">
        <is>
          <t>Bogotá</t>
        </is>
      </c>
      <c r="E685" s="17" t="inlineStr">
        <is>
          <t>Cundinamarca</t>
        </is>
      </c>
      <c r="F685" s="17" t="n">
        <v>11</v>
      </c>
      <c r="G685" s="17" t="n">
        <v>3000</v>
      </c>
      <c r="H685" s="18" t="n">
        <v>-74.16666667</v>
      </c>
      <c r="I685" s="19" t="n">
        <v>4.53333333</v>
      </c>
      <c r="J685" s="20" t="n">
        <v>21.27</v>
      </c>
      <c r="K685" s="21" t="n">
        <v>36.67</v>
      </c>
      <c r="L685" s="21" t="n">
        <v>62.57894736842105</v>
      </c>
      <c r="M685" s="21" t="n">
        <v>82.00526315789475</v>
      </c>
      <c r="N685" s="21" t="n">
        <v>98.67368421052633</v>
      </c>
      <c r="O685" s="21" t="n">
        <v>62.92105263157895</v>
      </c>
      <c r="P685" s="21" t="n">
        <v>54.32105263157896</v>
      </c>
      <c r="Q685" s="21" t="n">
        <v>46.85789473684211</v>
      </c>
      <c r="R685" s="21" t="n">
        <v>50.93000000000001</v>
      </c>
      <c r="S685" s="21" t="n">
        <v>88.19</v>
      </c>
      <c r="T685" s="21" t="n">
        <v>78.71764705882353</v>
      </c>
      <c r="U685" s="21" t="n">
        <v>36.76111111111112</v>
      </c>
      <c r="V685" s="22" t="n">
        <v>719.896652906777</v>
      </c>
      <c r="W685" s="23" t="n">
        <v>229</v>
      </c>
      <c r="X685" s="24" t="n">
        <v>0.9541666666666667</v>
      </c>
      <c r="Y685" s="5" t="inlineStr">
        <is>
          <t>M20</t>
        </is>
      </c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</row>
    <row r="686" ht="16.5" customFormat="1" customHeight="1" s="25">
      <c r="A686" s="16" t="n">
        <v>21200400</v>
      </c>
      <c r="B686" s="17" t="inlineStr">
        <is>
          <t>PG</t>
        </is>
      </c>
      <c r="C686" s="17" t="inlineStr">
        <is>
          <t>San Luis 1 y 2</t>
        </is>
      </c>
      <c r="D686" s="17" t="inlineStr">
        <is>
          <t>Bogotá</t>
        </is>
      </c>
      <c r="E686" s="17" t="inlineStr">
        <is>
          <t>Cundinamarca</t>
        </is>
      </c>
      <c r="F686" s="17" t="n">
        <v>11</v>
      </c>
      <c r="G686" s="17" t="n">
        <v>3000</v>
      </c>
      <c r="H686" s="18" t="n">
        <v>-74.03333332999999</v>
      </c>
      <c r="I686" s="19" t="n">
        <v>4.63333333</v>
      </c>
      <c r="J686" s="20" t="n">
        <v>81.61499999999999</v>
      </c>
      <c r="K686" s="21" t="n">
        <v>70.06842105263156</v>
      </c>
      <c r="L686" s="21" t="n">
        <v>100.7157894736842</v>
      </c>
      <c r="M686" s="21" t="n">
        <v>144.465</v>
      </c>
      <c r="N686" s="21" t="n">
        <v>118.79</v>
      </c>
      <c r="O686" s="21" t="n">
        <v>78.39500000000001</v>
      </c>
      <c r="P686" s="21" t="n">
        <v>72.99499999999999</v>
      </c>
      <c r="Q686" s="21" t="n">
        <v>60.31</v>
      </c>
      <c r="R686" s="21" t="n">
        <v>56.61499999999999</v>
      </c>
      <c r="S686" s="21" t="n">
        <v>132.7263157894737</v>
      </c>
      <c r="T686" s="21" t="n">
        <v>149.5684210526316</v>
      </c>
      <c r="U686" s="21" t="n">
        <v>87.79499999999999</v>
      </c>
      <c r="V686" s="22" t="n">
        <v>1154.058947368421</v>
      </c>
      <c r="W686" s="23" t="n">
        <v>236</v>
      </c>
      <c r="X686" s="24" t="n">
        <v>0.9833333333333333</v>
      </c>
      <c r="Y686" s="5" t="inlineStr">
        <is>
          <t>M20</t>
        </is>
      </c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</row>
    <row r="687" ht="16.5" customFormat="1" customHeight="1" s="25">
      <c r="A687" s="16" t="n">
        <v>21202070</v>
      </c>
      <c r="B687" s="17" t="inlineStr">
        <is>
          <t>PM</t>
        </is>
      </c>
      <c r="C687" s="17" t="inlineStr">
        <is>
          <t>Saucedal 2</t>
        </is>
      </c>
      <c r="D687" s="17" t="inlineStr">
        <is>
          <t>Bogotá</t>
        </is>
      </c>
      <c r="E687" s="17" t="inlineStr">
        <is>
          <t>Cundinamarca</t>
        </is>
      </c>
      <c r="F687" s="17" t="n">
        <v>11</v>
      </c>
      <c r="G687" s="17" t="n">
        <v>2900</v>
      </c>
      <c r="H687" s="18" t="n">
        <v>-74.15000000000001</v>
      </c>
      <c r="I687" s="19" t="n">
        <v>4.65</v>
      </c>
      <c r="J687" s="20" t="n">
        <v>21.285</v>
      </c>
      <c r="K687" s="21" t="n">
        <v>39.955</v>
      </c>
      <c r="L687" s="21" t="n">
        <v>70.60499999999999</v>
      </c>
      <c r="M687" s="21" t="n">
        <v>93.09999999999999</v>
      </c>
      <c r="N687" s="21" t="n">
        <v>96.35263157894735</v>
      </c>
      <c r="O687" s="21" t="n">
        <v>69.12000000000002</v>
      </c>
      <c r="P687" s="21" t="n">
        <v>41.27</v>
      </c>
      <c r="Q687" s="21" t="n">
        <v>39.47777777777777</v>
      </c>
      <c r="R687" s="21" t="n">
        <v>49.79444444444444</v>
      </c>
      <c r="S687" s="21" t="n">
        <v>89.70526315789472</v>
      </c>
      <c r="T687" s="21" t="n">
        <v>87.47999999999999</v>
      </c>
      <c r="U687" s="21" t="n">
        <v>45.88947368421052</v>
      </c>
      <c r="V687" s="22" t="n">
        <v>744.0345906432748</v>
      </c>
      <c r="W687" s="23" t="n">
        <v>233</v>
      </c>
      <c r="X687" s="24" t="n">
        <v>0.9708333333333333</v>
      </c>
      <c r="Y687" s="5" t="inlineStr">
        <is>
          <t>M20</t>
        </is>
      </c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</row>
    <row r="688" ht="16.5" customFormat="1" customHeight="1" s="25">
      <c r="A688" s="16" t="n">
        <v>21201600</v>
      </c>
      <c r="B688" s="17" t="inlineStr">
        <is>
          <t>PG</t>
        </is>
      </c>
      <c r="C688" s="17" t="inlineStr">
        <is>
          <t>Sede Ideam Kra 10</t>
        </is>
      </c>
      <c r="D688" s="17" t="inlineStr">
        <is>
          <t>Bogotá</t>
        </is>
      </c>
      <c r="E688" s="17" t="inlineStr">
        <is>
          <t>Cundinamarca</t>
        </is>
      </c>
      <c r="F688" s="17" t="n">
        <v>11</v>
      </c>
      <c r="G688" s="17" t="n">
        <v>2685</v>
      </c>
      <c r="H688" s="18" t="n">
        <v>-74.07288889</v>
      </c>
      <c r="I688" s="19" t="n">
        <v>4.60711111</v>
      </c>
      <c r="J688" s="20" t="n">
        <v>71.91481481481482</v>
      </c>
      <c r="K688" s="21" t="n">
        <v>83.87692307692311</v>
      </c>
      <c r="L688" s="21" t="n">
        <v>114.1916666666667</v>
      </c>
      <c r="M688" s="21" t="n">
        <v>123.0851851851852</v>
      </c>
      <c r="N688" s="21" t="n">
        <v>114.992</v>
      </c>
      <c r="O688" s="21" t="n">
        <v>61.16249999999999</v>
      </c>
      <c r="P688" s="21" t="n">
        <v>55.32499999999999</v>
      </c>
      <c r="Q688" s="21" t="n">
        <v>46.46666666666666</v>
      </c>
      <c r="R688" s="21" t="n">
        <v>47.864</v>
      </c>
      <c r="S688" s="21" t="n">
        <v>123.584</v>
      </c>
      <c r="T688" s="21" t="n">
        <v>162.3708333333333</v>
      </c>
      <c r="U688" s="21" t="n">
        <v>88.34166666666668</v>
      </c>
      <c r="V688" s="22" t="n">
        <v>1093.175256410257</v>
      </c>
      <c r="W688" s="23" t="n">
        <v>299</v>
      </c>
      <c r="X688" s="24" t="n">
        <v>0.8305555555555556</v>
      </c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</row>
    <row r="689" ht="16.5" customFormat="1" customHeight="1" s="25">
      <c r="A689" s="16" t="n">
        <v>21202020</v>
      </c>
      <c r="B689" s="17" t="inlineStr">
        <is>
          <t>PG</t>
        </is>
      </c>
      <c r="C689" s="17" t="inlineStr">
        <is>
          <t>Serrezuela</t>
        </is>
      </c>
      <c r="D689" s="17" t="inlineStr">
        <is>
          <t>Bogotá</t>
        </is>
      </c>
      <c r="E689" s="17" t="inlineStr">
        <is>
          <t>Cundinamarca</t>
        </is>
      </c>
      <c r="F689" s="17" t="n">
        <v>11</v>
      </c>
      <c r="G689" s="17" t="n">
        <v>2800</v>
      </c>
      <c r="H689" s="18" t="n">
        <v>-74.01666666999999</v>
      </c>
      <c r="I689" s="19" t="n">
        <v>4.76666667</v>
      </c>
      <c r="J689" s="20" t="n">
        <v>75.43157894736841</v>
      </c>
      <c r="K689" s="21" t="n">
        <v>67.89500000000001</v>
      </c>
      <c r="L689" s="21" t="n">
        <v>92.62631578947369</v>
      </c>
      <c r="M689" s="21" t="n">
        <v>116.0277777777778</v>
      </c>
      <c r="N689" s="21" t="n">
        <v>104.725</v>
      </c>
      <c r="O689" s="21" t="n">
        <v>68.51000000000001</v>
      </c>
      <c r="P689" s="21" t="n">
        <v>64.47777777777779</v>
      </c>
      <c r="Q689" s="21" t="n">
        <v>57.65263157894736</v>
      </c>
      <c r="R689" s="21" t="n">
        <v>61.085</v>
      </c>
      <c r="S689" s="21" t="n">
        <v>119.0315789473684</v>
      </c>
      <c r="T689" s="21" t="n">
        <v>121.565</v>
      </c>
      <c r="U689" s="21" t="n">
        <v>78.2</v>
      </c>
      <c r="V689" s="22" t="n">
        <v>1027.227660818713</v>
      </c>
      <c r="W689" s="23" t="n">
        <v>232</v>
      </c>
      <c r="X689" s="24" t="n">
        <v>0.9666666666666667</v>
      </c>
      <c r="Y689" s="5" t="inlineStr">
        <is>
          <t>M20</t>
        </is>
      </c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</row>
    <row r="690" ht="16.5" customFormat="1" customHeight="1" s="25">
      <c r="A690" s="16" t="n">
        <v>21205240</v>
      </c>
      <c r="B690" s="17" t="inlineStr">
        <is>
          <t>CO</t>
        </is>
      </c>
      <c r="C690" s="17" t="inlineStr">
        <is>
          <t xml:space="preserve">Vitelma  </t>
        </is>
      </c>
      <c r="D690" s="17" t="inlineStr">
        <is>
          <t>Bogotá</t>
        </is>
      </c>
      <c r="E690" s="17" t="inlineStr">
        <is>
          <t>Cundinamarca</t>
        </is>
      </c>
      <c r="F690" s="17" t="n">
        <v>11</v>
      </c>
      <c r="G690" s="17" t="n">
        <v>2682</v>
      </c>
      <c r="H690" s="18" t="n">
        <v>-74.06666666999999</v>
      </c>
      <c r="I690" s="19" t="n">
        <v>4.56666667</v>
      </c>
      <c r="J690" s="20" t="n">
        <v>62.53684210526315</v>
      </c>
      <c r="K690" s="21" t="n">
        <v>81.15263157894738</v>
      </c>
      <c r="L690" s="21" t="n">
        <v>111.7666666666667</v>
      </c>
      <c r="M690" s="21" t="n">
        <v>118.495</v>
      </c>
      <c r="N690" s="21" t="n">
        <v>126.5388888888889</v>
      </c>
      <c r="O690" s="21" t="n">
        <v>88.9470588235294</v>
      </c>
      <c r="P690" s="21" t="n">
        <v>96.74736842105263</v>
      </c>
      <c r="Q690" s="21" t="n">
        <v>84.15000000000001</v>
      </c>
      <c r="R690" s="21" t="n">
        <v>61.95789473684211</v>
      </c>
      <c r="S690" s="21" t="n">
        <v>112.575</v>
      </c>
      <c r="T690" s="21" t="n">
        <v>143.6210526315789</v>
      </c>
      <c r="U690" s="21" t="n">
        <v>95.59473684210528</v>
      </c>
      <c r="V690" s="22" t="n">
        <v>1184.083140694875</v>
      </c>
      <c r="W690" s="23" t="n">
        <v>225</v>
      </c>
      <c r="X690" s="24" t="n">
        <v>0.9375</v>
      </c>
      <c r="Y690" s="5" t="inlineStr">
        <is>
          <t>M20</t>
        </is>
      </c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</row>
    <row r="691" ht="16.5" customFormat="1" customHeight="1" s="25">
      <c r="A691" s="16" t="n">
        <v>21206280</v>
      </c>
      <c r="B691" s="17" t="inlineStr">
        <is>
          <t>CP</t>
        </is>
      </c>
      <c r="C691" s="17" t="inlineStr">
        <is>
          <t>Acapulco</t>
        </is>
      </c>
      <c r="D691" s="17" t="inlineStr">
        <is>
          <t>Bojacá</t>
        </is>
      </c>
      <c r="E691" s="17" t="inlineStr">
        <is>
          <t>Cundinamarca</t>
        </is>
      </c>
      <c r="F691" s="17" t="n">
        <v>11</v>
      </c>
      <c r="G691" s="17" t="n">
        <v>2650</v>
      </c>
      <c r="H691" s="18" t="n">
        <v>-74.33305556000001</v>
      </c>
      <c r="I691" s="19" t="n">
        <v>4.65383333</v>
      </c>
      <c r="J691" s="20" t="n">
        <v>43.40740740740742</v>
      </c>
      <c r="K691" s="21" t="n">
        <v>58.44615384615384</v>
      </c>
      <c r="L691" s="21" t="n">
        <v>76.34999999999999</v>
      </c>
      <c r="M691" s="21" t="n">
        <v>108.5055581569672</v>
      </c>
      <c r="N691" s="21" t="n">
        <v>91.81448581119378</v>
      </c>
      <c r="O691" s="21" t="n">
        <v>45.60416666666666</v>
      </c>
      <c r="P691" s="21" t="n">
        <v>38.76666666666667</v>
      </c>
      <c r="Q691" s="21" t="n">
        <v>34.576</v>
      </c>
      <c r="R691" s="21" t="n">
        <v>59.09642857142857</v>
      </c>
      <c r="S691" s="21" t="n">
        <v>119.0375</v>
      </c>
      <c r="T691" s="21" t="n">
        <v>101.8461538461538</v>
      </c>
      <c r="U691" s="21" t="n">
        <v>70.85715168317159</v>
      </c>
      <c r="V691" s="22" t="n">
        <v>848.3076726558095</v>
      </c>
      <c r="W691" s="23" t="n">
        <v>300</v>
      </c>
      <c r="X691" s="24" t="n">
        <v>0.8333333333333334</v>
      </c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</row>
    <row r="692" ht="16.5" customFormat="1" customHeight="1" s="25">
      <c r="A692" s="16" t="n">
        <v>21190090</v>
      </c>
      <c r="B692" s="17" t="inlineStr">
        <is>
          <t>PM</t>
        </is>
      </c>
      <c r="C692" s="17" t="inlineStr">
        <is>
          <t>Cabrera</t>
        </is>
      </c>
      <c r="D692" s="17" t="inlineStr">
        <is>
          <t>Cabrera</t>
        </is>
      </c>
      <c r="E692" s="17" t="inlineStr">
        <is>
          <t>Cundinamarca</t>
        </is>
      </c>
      <c r="F692" s="17" t="n">
        <v>11</v>
      </c>
      <c r="G692" s="17" t="n">
        <v>1900</v>
      </c>
      <c r="H692" s="18" t="n">
        <v>-74.48355556000001</v>
      </c>
      <c r="I692" s="19" t="n">
        <v>3.98697222</v>
      </c>
      <c r="J692" s="20" t="n">
        <v>45.43793103448277</v>
      </c>
      <c r="K692" s="21" t="n">
        <v>52.71379310344826</v>
      </c>
      <c r="L692" s="21" t="n">
        <v>88.43571428571428</v>
      </c>
      <c r="M692" s="21" t="n">
        <v>104.0137931034483</v>
      </c>
      <c r="N692" s="21" t="n">
        <v>114.4321428571428</v>
      </c>
      <c r="O692" s="21" t="n">
        <v>56.76206896551724</v>
      </c>
      <c r="P692" s="21" t="n">
        <v>51.54642857142857</v>
      </c>
      <c r="Q692" s="21" t="n">
        <v>54.17586206896553</v>
      </c>
      <c r="R692" s="21" t="n">
        <v>66.10999999999999</v>
      </c>
      <c r="S692" s="21" t="n">
        <v>115.71</v>
      </c>
      <c r="T692" s="21" t="n">
        <v>115.4241379310345</v>
      </c>
      <c r="U692" s="21" t="n">
        <v>58.79642857142856</v>
      </c>
      <c r="V692" s="22" t="n">
        <v>923.5583004926109</v>
      </c>
      <c r="W692" s="23" t="n">
        <v>346</v>
      </c>
      <c r="X692" s="24" t="n">
        <v>0.9611111111111111</v>
      </c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</row>
    <row r="693" ht="16.5" customFormat="1" customHeight="1" s="25">
      <c r="A693" s="16" t="n">
        <v>21190330</v>
      </c>
      <c r="B693" s="17" t="inlineStr">
        <is>
          <t>PM</t>
        </is>
      </c>
      <c r="C693" s="17" t="inlineStr">
        <is>
          <t>Núñez</t>
        </is>
      </c>
      <c r="D693" s="17" t="inlineStr">
        <is>
          <t>Cabrera</t>
        </is>
      </c>
      <c r="E693" s="17" t="inlineStr">
        <is>
          <t>Cundinamarca</t>
        </is>
      </c>
      <c r="F693" s="17" t="n">
        <v>11</v>
      </c>
      <c r="G693" s="17" t="n">
        <v>1950</v>
      </c>
      <c r="H693" s="18" t="n">
        <v>-74.50969444</v>
      </c>
      <c r="I693" s="19" t="n">
        <v>3.90586111</v>
      </c>
      <c r="J693" s="20" t="n">
        <v>74.43000000000001</v>
      </c>
      <c r="K693" s="21" t="n">
        <v>94.48</v>
      </c>
      <c r="L693" s="21" t="n">
        <v>134.5931034482759</v>
      </c>
      <c r="M693" s="21" t="n">
        <v>182.1321428571428</v>
      </c>
      <c r="N693" s="21" t="n">
        <v>153.8035714285714</v>
      </c>
      <c r="O693" s="21" t="n">
        <v>108.0379310344828</v>
      </c>
      <c r="P693" s="21" t="n">
        <v>98.68666666666668</v>
      </c>
      <c r="Q693" s="21" t="n">
        <v>78.49310344827585</v>
      </c>
      <c r="R693" s="21" t="n">
        <v>93.67407407407407</v>
      </c>
      <c r="S693" s="21" t="n">
        <v>158.8413793103448</v>
      </c>
      <c r="T693" s="21" t="n">
        <v>150.8357142857143</v>
      </c>
      <c r="U693" s="21" t="n">
        <v>92.9607142857143</v>
      </c>
      <c r="V693" s="22" t="n">
        <v>1420.968400839263</v>
      </c>
      <c r="W693" s="23" t="n">
        <v>345</v>
      </c>
      <c r="X693" s="24" t="n">
        <v>0.9583333333333334</v>
      </c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</row>
    <row r="694" ht="16.5" customFormat="1" customHeight="1" s="25">
      <c r="A694" s="16" t="n">
        <v>21195110</v>
      </c>
      <c r="B694" s="17" t="inlineStr">
        <is>
          <t>CO</t>
        </is>
      </c>
      <c r="C694" s="17" t="inlineStr">
        <is>
          <t>Penas Blancas</t>
        </is>
      </c>
      <c r="D694" s="17" t="inlineStr">
        <is>
          <t>Cabrera</t>
        </is>
      </c>
      <c r="E694" s="17" t="inlineStr">
        <is>
          <t>Cundinamarca</t>
        </is>
      </c>
      <c r="F694" s="17" t="n">
        <v>11</v>
      </c>
      <c r="G694" s="17" t="n">
        <v>2050</v>
      </c>
      <c r="H694" s="18" t="n">
        <v>-74.44375000000001</v>
      </c>
      <c r="I694" s="19" t="n">
        <v>3.96472222</v>
      </c>
      <c r="J694" s="20" t="n">
        <v>50.49629629629629</v>
      </c>
      <c r="K694" s="21" t="n">
        <v>68.24000000000001</v>
      </c>
      <c r="L694" s="21" t="n">
        <v>102.5708333333333</v>
      </c>
      <c r="M694" s="21" t="n">
        <v>127.2375</v>
      </c>
      <c r="N694" s="21" t="n">
        <v>124.992569927375</v>
      </c>
      <c r="O694" s="21" t="n">
        <v>65.10000000000001</v>
      </c>
      <c r="P694" s="21" t="n">
        <v>53.25403269926708</v>
      </c>
      <c r="Q694" s="21" t="n">
        <v>53.95099764664968</v>
      </c>
      <c r="R694" s="21" t="n">
        <v>66.95833333333333</v>
      </c>
      <c r="S694" s="21" t="n">
        <v>127.5166666666667</v>
      </c>
      <c r="T694" s="21" t="n">
        <v>128.3</v>
      </c>
      <c r="U694" s="21" t="n">
        <v>77.075</v>
      </c>
      <c r="V694" s="22" t="n">
        <v>1045.692229902921</v>
      </c>
      <c r="W694" s="23" t="n">
        <v>292</v>
      </c>
      <c r="X694" s="24" t="n">
        <v>0.8111111111111111</v>
      </c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</row>
    <row r="695" ht="16.5" customFormat="1" customHeight="1" s="25">
      <c r="A695" s="16" t="n">
        <v>23060110</v>
      </c>
      <c r="B695" s="17" t="inlineStr">
        <is>
          <t>PM</t>
        </is>
      </c>
      <c r="C695" s="17" t="inlineStr">
        <is>
          <t>Caparrapí</t>
        </is>
      </c>
      <c r="D695" s="17" t="inlineStr">
        <is>
          <t>Caparrapí</t>
        </is>
      </c>
      <c r="E695" s="17" t="inlineStr">
        <is>
          <t>Cundinamarca</t>
        </is>
      </c>
      <c r="F695" s="17" t="n">
        <v>11</v>
      </c>
      <c r="G695" s="17" t="n">
        <v>1270</v>
      </c>
      <c r="H695" s="18" t="n">
        <v>-74.49477777999999</v>
      </c>
      <c r="I695" s="19" t="n">
        <v>5.35219444</v>
      </c>
      <c r="J695" s="20" t="n">
        <v>62.64166666666666</v>
      </c>
      <c r="K695" s="21" t="n">
        <v>82.74074074074075</v>
      </c>
      <c r="L695" s="21" t="n">
        <v>145.0083333333333</v>
      </c>
      <c r="M695" s="21" t="n">
        <v>243.852</v>
      </c>
      <c r="N695" s="21" t="n">
        <v>192.3925925925926</v>
      </c>
      <c r="O695" s="21" t="n">
        <v>108.6925925925926</v>
      </c>
      <c r="P695" s="21" t="n">
        <v>42.1892857142857</v>
      </c>
      <c r="Q695" s="21" t="n">
        <v>69.13703703703706</v>
      </c>
      <c r="R695" s="21" t="n">
        <v>131.8103448275862</v>
      </c>
      <c r="S695" s="21" t="n">
        <v>253.6178571428572</v>
      </c>
      <c r="T695" s="21" t="n">
        <v>215.3858049194018</v>
      </c>
      <c r="U695" s="21" t="n">
        <v>95.71666666666665</v>
      </c>
      <c r="V695" s="22" t="n">
        <v>1643.184922233761</v>
      </c>
      <c r="W695" s="23" t="n">
        <v>314</v>
      </c>
      <c r="X695" s="24" t="n">
        <v>0.8722222222222222</v>
      </c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</row>
    <row r="696" ht="16.5" customFormat="1" customHeight="1" s="25">
      <c r="A696" s="16" t="n">
        <v>23060160</v>
      </c>
      <c r="B696" s="17" t="inlineStr">
        <is>
          <t>PM</t>
        </is>
      </c>
      <c r="C696" s="17" t="inlineStr">
        <is>
          <t>San Pablo</t>
        </is>
      </c>
      <c r="D696" s="17" t="inlineStr">
        <is>
          <t>Caparrapí</t>
        </is>
      </c>
      <c r="E696" s="17" t="inlineStr">
        <is>
          <t>Cundinamarca</t>
        </is>
      </c>
      <c r="F696" s="17" t="n">
        <v>11</v>
      </c>
      <c r="G696" s="17" t="n">
        <v>1200</v>
      </c>
      <c r="H696" s="18" t="n">
        <v>-74.46241667</v>
      </c>
      <c r="I696" s="19" t="n">
        <v>5.48508333</v>
      </c>
      <c r="J696" s="20" t="n">
        <v>100.2428571428572</v>
      </c>
      <c r="K696" s="21" t="n">
        <v>154.9133333333333</v>
      </c>
      <c r="L696" s="21" t="n">
        <v>218.8</v>
      </c>
      <c r="M696" s="21" t="n">
        <v>308.7966666666666</v>
      </c>
      <c r="N696" s="21" t="n">
        <v>290.6862068965517</v>
      </c>
      <c r="O696" s="21" t="n">
        <v>180.4857142857143</v>
      </c>
      <c r="P696" s="21" t="n">
        <v>125.8928571428571</v>
      </c>
      <c r="Q696" s="21" t="n">
        <v>103.3896551724138</v>
      </c>
      <c r="R696" s="21" t="n">
        <v>177.8</v>
      </c>
      <c r="S696" s="21" t="n">
        <v>292.4555555555556</v>
      </c>
      <c r="T696" s="21" t="n">
        <v>263.0629629629629</v>
      </c>
      <c r="U696" s="21" t="n">
        <v>144.2740740740741</v>
      </c>
      <c r="V696" s="22" t="n">
        <v>2360.799883232986</v>
      </c>
      <c r="W696" s="23" t="n">
        <v>339</v>
      </c>
      <c r="X696" s="24" t="n">
        <v>0.9416666666666667</v>
      </c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</row>
    <row r="697" ht="16.5" customFormat="1" customHeight="1" s="25">
      <c r="A697" s="16" t="n">
        <v>35030080</v>
      </c>
      <c r="B697" s="17" t="inlineStr">
        <is>
          <t>PG</t>
        </is>
      </c>
      <c r="C697" s="17" t="inlineStr">
        <is>
          <t xml:space="preserve">Las Casas </t>
        </is>
      </c>
      <c r="D697" s="17" t="inlineStr">
        <is>
          <t>Cáqueza</t>
        </is>
      </c>
      <c r="E697" s="17" t="inlineStr">
        <is>
          <t>Cundinamarca</t>
        </is>
      </c>
      <c r="F697" s="17" t="n">
        <v>11</v>
      </c>
      <c r="G697" s="17" t="n">
        <v>2100</v>
      </c>
      <c r="H697" s="18" t="n">
        <v>-73.93638889</v>
      </c>
      <c r="I697" s="19" t="n">
        <v>4.44116667</v>
      </c>
      <c r="J697" s="20" t="n">
        <v>13.84285714285715</v>
      </c>
      <c r="K697" s="21" t="n">
        <v>25.6103448275862</v>
      </c>
      <c r="L697" s="21" t="n">
        <v>53.35555555555555</v>
      </c>
      <c r="M697" s="21" t="n">
        <v>105</v>
      </c>
      <c r="N697" s="21" t="n">
        <v>138.8923076923077</v>
      </c>
      <c r="O697" s="21" t="n">
        <v>125.837037037037</v>
      </c>
      <c r="P697" s="21" t="n">
        <v>118.6111111111111</v>
      </c>
      <c r="Q697" s="21" t="n">
        <v>99.50000811815261</v>
      </c>
      <c r="R697" s="21" t="n">
        <v>74.57142857142856</v>
      </c>
      <c r="S697" s="21" t="n">
        <v>72.50000000000001</v>
      </c>
      <c r="T697" s="21" t="n">
        <v>68.78076923076922</v>
      </c>
      <c r="U697" s="21" t="n">
        <v>30.23846153846154</v>
      </c>
      <c r="V697" s="22" t="n">
        <v>926.7398808252667</v>
      </c>
      <c r="W697" s="23" t="n">
        <v>320</v>
      </c>
      <c r="X697" s="24" t="n">
        <v>0.8888888888888888</v>
      </c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</row>
    <row r="698" ht="16.5" customFormat="1" customHeight="1" s="25">
      <c r="A698" s="16" t="n">
        <v>24010610</v>
      </c>
      <c r="B698" s="17" t="inlineStr">
        <is>
          <t>PM</t>
        </is>
      </c>
      <c r="C698" s="17" t="inlineStr">
        <is>
          <t>Carmen de Carupa</t>
        </is>
      </c>
      <c r="D698" s="17" t="inlineStr">
        <is>
          <t>Carmen de Carupa</t>
        </is>
      </c>
      <c r="E698" s="17" t="inlineStr">
        <is>
          <t>Cundinamarca</t>
        </is>
      </c>
      <c r="F698" s="17" t="n">
        <v>11</v>
      </c>
      <c r="G698" s="17" t="n">
        <v>2970</v>
      </c>
      <c r="H698" s="18" t="n">
        <v>-73.90447222</v>
      </c>
      <c r="I698" s="19" t="n">
        <v>5.35127778</v>
      </c>
      <c r="J698" s="20" t="n">
        <v>22.52</v>
      </c>
      <c r="K698" s="21" t="n">
        <v>35.295</v>
      </c>
      <c r="L698" s="21" t="n">
        <v>58.42631578947369</v>
      </c>
      <c r="M698" s="21" t="n">
        <v>75.36</v>
      </c>
      <c r="N698" s="21" t="n">
        <v>80.43499999999999</v>
      </c>
      <c r="O698" s="21" t="n">
        <v>37.25000000000001</v>
      </c>
      <c r="P698" s="21" t="n">
        <v>36.70526315789474</v>
      </c>
      <c r="Q698" s="21" t="n">
        <v>39.64210526315789</v>
      </c>
      <c r="R698" s="21" t="n">
        <v>43.27</v>
      </c>
      <c r="S698" s="21" t="n">
        <v>85.30555555555556</v>
      </c>
      <c r="T698" s="21" t="n">
        <v>79.20526315789472</v>
      </c>
      <c r="U698" s="21" t="n">
        <v>36.84736842105264</v>
      </c>
      <c r="V698" s="22" t="n">
        <v>630.2618713450292</v>
      </c>
      <c r="W698" s="23" t="n">
        <v>233</v>
      </c>
      <c r="X698" s="24" t="n">
        <v>0.9708333333333333</v>
      </c>
      <c r="Y698" s="5" t="inlineStr">
        <is>
          <t>M20</t>
        </is>
      </c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</row>
    <row r="699" ht="16.5" customFormat="1" customHeight="1" s="25">
      <c r="A699" s="16" t="n">
        <v>21230120</v>
      </c>
      <c r="B699" s="17" t="inlineStr">
        <is>
          <t>PM</t>
        </is>
      </c>
      <c r="C699" s="17" t="inlineStr">
        <is>
          <t>La Belleza</t>
        </is>
      </c>
      <c r="D699" s="17" t="inlineStr">
        <is>
          <t>Chaguaní</t>
        </is>
      </c>
      <c r="E699" s="17" t="inlineStr">
        <is>
          <t>Cundinamarca</t>
        </is>
      </c>
      <c r="F699" s="17" t="n">
        <v>11</v>
      </c>
      <c r="G699" s="17" t="n">
        <v>1200</v>
      </c>
      <c r="H699" s="18" t="n">
        <v>-74.58111111000001</v>
      </c>
      <c r="I699" s="19" t="n">
        <v>4.98538889</v>
      </c>
      <c r="J699" s="20" t="n">
        <v>74.43571428571428</v>
      </c>
      <c r="K699" s="21" t="n">
        <v>114.0178571428571</v>
      </c>
      <c r="L699" s="21" t="n">
        <v>186.2137931034483</v>
      </c>
      <c r="M699" s="21" t="n">
        <v>218.7586206896552</v>
      </c>
      <c r="N699" s="21" t="n">
        <v>152.8586206896552</v>
      </c>
      <c r="O699" s="21" t="n">
        <v>54.12222222222222</v>
      </c>
      <c r="P699" s="21" t="n">
        <v>50.84333333333333</v>
      </c>
      <c r="Q699" s="21" t="n">
        <v>45.70666666666668</v>
      </c>
      <c r="R699" s="21" t="n">
        <v>81.16551724137932</v>
      </c>
      <c r="S699" s="21" t="n">
        <v>238.7035714285714</v>
      </c>
      <c r="T699" s="21" t="n">
        <v>213.5333333333333</v>
      </c>
      <c r="U699" s="21" t="n">
        <v>125.6172413793103</v>
      </c>
      <c r="V699" s="22" t="n">
        <v>1555.976491516147</v>
      </c>
      <c r="W699" s="23" t="n">
        <v>346</v>
      </c>
      <c r="X699" s="24" t="n">
        <v>0.9611111111111111</v>
      </c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</row>
    <row r="700" ht="16.5" customFormat="1" customHeight="1" s="25">
      <c r="A700" s="16" t="n">
        <v>35020240</v>
      </c>
      <c r="B700" s="17" t="inlineStr">
        <is>
          <t>PG</t>
        </is>
      </c>
      <c r="C700" s="17" t="inlineStr">
        <is>
          <t>Choachi</t>
        </is>
      </c>
      <c r="D700" s="17" t="inlineStr">
        <is>
          <t>Choachí</t>
        </is>
      </c>
      <c r="E700" s="17" t="inlineStr">
        <is>
          <t>Cundinamarca</t>
        </is>
      </c>
      <c r="F700" s="17" t="n">
        <v>11</v>
      </c>
      <c r="G700" s="17" t="n">
        <v>1950</v>
      </c>
      <c r="H700" s="18" t="n">
        <v>-73.93333333</v>
      </c>
      <c r="I700" s="19" t="n">
        <v>4.53333333</v>
      </c>
      <c r="J700" s="20" t="n">
        <v>30.80500000000001</v>
      </c>
      <c r="K700" s="21" t="n">
        <v>34.13</v>
      </c>
      <c r="L700" s="21" t="n">
        <v>71.43000000000001</v>
      </c>
      <c r="M700" s="21" t="n">
        <v>111.2684210526316</v>
      </c>
      <c r="N700" s="21" t="n">
        <v>152.6200000000001</v>
      </c>
      <c r="O700" s="21" t="n">
        <v>140.7578947368421</v>
      </c>
      <c r="P700" s="21" t="n">
        <v>142.9578947368421</v>
      </c>
      <c r="Q700" s="21" t="n">
        <v>119.4736842105263</v>
      </c>
      <c r="R700" s="21" t="n">
        <v>81.06500000000001</v>
      </c>
      <c r="S700" s="21" t="n">
        <v>95.92777777777778</v>
      </c>
      <c r="T700" s="21" t="n">
        <v>85.34210526315789</v>
      </c>
      <c r="U700" s="21" t="n">
        <v>42.465</v>
      </c>
      <c r="V700" s="22" t="n">
        <v>1108.242777777778</v>
      </c>
      <c r="W700" s="23" t="n">
        <v>233</v>
      </c>
      <c r="X700" s="24" t="n">
        <v>0.9708333333333333</v>
      </c>
      <c r="Y700" s="5" t="inlineStr">
        <is>
          <t>M20</t>
        </is>
      </c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</row>
    <row r="701" ht="16.5" customFormat="1" customHeight="1" s="25">
      <c r="A701" s="16" t="n">
        <v>35020280</v>
      </c>
      <c r="B701" s="17" t="inlineStr">
        <is>
          <t>PM</t>
        </is>
      </c>
      <c r="C701" s="17" t="inlineStr">
        <is>
          <t>Choachí 2</t>
        </is>
      </c>
      <c r="D701" s="17" t="inlineStr">
        <is>
          <t>Choachí</t>
        </is>
      </c>
      <c r="E701" s="17" t="inlineStr">
        <is>
          <t>Cundinamarca</t>
        </is>
      </c>
      <c r="F701" s="17" t="n">
        <v>11</v>
      </c>
      <c r="G701" s="17" t="n">
        <v>1950</v>
      </c>
      <c r="H701" s="18" t="n">
        <v>-73.92658333</v>
      </c>
      <c r="I701" s="19" t="n">
        <v>4.52291667</v>
      </c>
      <c r="J701" s="20" t="n">
        <v>17.53571428571428</v>
      </c>
      <c r="K701" s="21" t="n">
        <v>25.57037037037036</v>
      </c>
      <c r="L701" s="21" t="n">
        <v>59.48620689655172</v>
      </c>
      <c r="M701" s="21" t="n">
        <v>109.5724137931035</v>
      </c>
      <c r="N701" s="21" t="n">
        <v>134.3206896551724</v>
      </c>
      <c r="O701" s="21" t="n">
        <v>123.47</v>
      </c>
      <c r="P701" s="21" t="n">
        <v>113.3428571428571</v>
      </c>
      <c r="Q701" s="21" t="n">
        <v>94.49642857142859</v>
      </c>
      <c r="R701" s="21" t="n">
        <v>72.64666666666666</v>
      </c>
      <c r="S701" s="21" t="n">
        <v>76.96206896551725</v>
      </c>
      <c r="T701" s="21" t="n">
        <v>78.17142857142858</v>
      </c>
      <c r="U701" s="21" t="n">
        <v>34.37</v>
      </c>
      <c r="V701" s="22" t="n">
        <v>939.9448449188105</v>
      </c>
      <c r="W701" s="23" t="n">
        <v>345</v>
      </c>
      <c r="X701" s="24" t="n">
        <v>0.9583333333333334</v>
      </c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</row>
    <row r="702" ht="16.5" customFormat="1" customHeight="1" s="25">
      <c r="A702" s="16" t="n">
        <v>35025060</v>
      </c>
      <c r="B702" s="17" t="inlineStr">
        <is>
          <t>CO</t>
        </is>
      </c>
      <c r="C702" s="17" t="inlineStr">
        <is>
          <t>La Bolsa</t>
        </is>
      </c>
      <c r="D702" s="17" t="inlineStr">
        <is>
          <t>Choachí</t>
        </is>
      </c>
      <c r="E702" s="17" t="inlineStr">
        <is>
          <t>Cundinamarca</t>
        </is>
      </c>
      <c r="F702" s="17" t="n">
        <v>11</v>
      </c>
      <c r="G702" s="17" t="n">
        <v>3195</v>
      </c>
      <c r="H702" s="18" t="n">
        <v>-73.98141666999999</v>
      </c>
      <c r="I702" s="19" t="n">
        <v>4.57541667</v>
      </c>
      <c r="J702" s="20" t="n">
        <v>35.93103448275862</v>
      </c>
      <c r="K702" s="21" t="n">
        <v>51.28333333333333</v>
      </c>
      <c r="L702" s="21" t="n">
        <v>90.57307692307691</v>
      </c>
      <c r="M702" s="21" t="n">
        <v>140.176</v>
      </c>
      <c r="N702" s="21" t="n">
        <v>153.7458333333334</v>
      </c>
      <c r="O702" s="21" t="n">
        <v>152.1458333333334</v>
      </c>
      <c r="P702" s="21" t="n">
        <v>159.0440165837606</v>
      </c>
      <c r="Q702" s="21" t="n">
        <v>124.5472289482752</v>
      </c>
      <c r="R702" s="21" t="n">
        <v>89.85599999999998</v>
      </c>
      <c r="S702" s="21" t="n">
        <v>120.575</v>
      </c>
      <c r="T702" s="21" t="n">
        <v>133.7333333333333</v>
      </c>
      <c r="U702" s="21" t="n">
        <v>56.98399999999999</v>
      </c>
      <c r="V702" s="22" t="n">
        <v>1308.594690271205</v>
      </c>
      <c r="W702" s="23" t="n">
        <v>301</v>
      </c>
      <c r="X702" s="24" t="n">
        <v>0.8361111111111111</v>
      </c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</row>
    <row r="703" ht="16.5" customFormat="1" customHeight="1" s="25">
      <c r="A703" s="16" t="n">
        <v>21200160</v>
      </c>
      <c r="B703" s="17" t="inlineStr">
        <is>
          <t>PM</t>
        </is>
      </c>
      <c r="C703" s="17" t="inlineStr">
        <is>
          <t>Panonia</t>
        </is>
      </c>
      <c r="D703" s="17" t="inlineStr">
        <is>
          <t>Chocontá</t>
        </is>
      </c>
      <c r="E703" s="17" t="inlineStr">
        <is>
          <t>Cundinamarca</t>
        </is>
      </c>
      <c r="F703" s="17" t="n">
        <v>11</v>
      </c>
      <c r="G703" s="17" t="n">
        <v>2800</v>
      </c>
      <c r="H703" s="18" t="n">
        <v>-73.73433333</v>
      </c>
      <c r="I703" s="19" t="n">
        <v>5.05797222</v>
      </c>
      <c r="J703" s="20" t="n">
        <v>31.89615384615384</v>
      </c>
      <c r="K703" s="21" t="n">
        <v>32.75357142857143</v>
      </c>
      <c r="L703" s="21" t="n">
        <v>76.38518518518516</v>
      </c>
      <c r="M703" s="21" t="n">
        <v>112.8142857142857</v>
      </c>
      <c r="N703" s="21" t="n">
        <v>131.2392857142857</v>
      </c>
      <c r="O703" s="21" t="n">
        <v>160.6344827586207</v>
      </c>
      <c r="P703" s="21" t="n">
        <v>158.8966666666666</v>
      </c>
      <c r="Q703" s="21" t="n">
        <v>128.2071428571429</v>
      </c>
      <c r="R703" s="21" t="n">
        <v>83.73571428571428</v>
      </c>
      <c r="S703" s="21" t="n">
        <v>100.0620689655173</v>
      </c>
      <c r="T703" s="21" t="n">
        <v>92.53703703703702</v>
      </c>
      <c r="U703" s="21" t="n">
        <v>33.25555555555555</v>
      </c>
      <c r="V703" s="22" t="n">
        <v>1142.417150014736</v>
      </c>
      <c r="W703" s="23" t="n">
        <v>335</v>
      </c>
      <c r="X703" s="24" t="n">
        <v>0.9305555555555556</v>
      </c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</row>
    <row r="704" ht="16.5" customFormat="1" customHeight="1" s="25">
      <c r="A704" s="16" t="n">
        <v>21200620</v>
      </c>
      <c r="B704" s="17" t="inlineStr">
        <is>
          <t>PM</t>
        </is>
      </c>
      <c r="C704" s="17" t="inlineStr">
        <is>
          <t>Piscis</t>
        </is>
      </c>
      <c r="D704" s="17" t="inlineStr">
        <is>
          <t>Chocontá</t>
        </is>
      </c>
      <c r="E704" s="17" t="inlineStr">
        <is>
          <t>Cundinamarca</t>
        </is>
      </c>
      <c r="F704" s="17" t="n">
        <v>11</v>
      </c>
      <c r="G704" s="17" t="n">
        <v>2820</v>
      </c>
      <c r="H704" s="18" t="n">
        <v>-73.69686111</v>
      </c>
      <c r="I704" s="19" t="n">
        <v>5.07916667</v>
      </c>
      <c r="J704" s="20" t="n">
        <v>17.27777777777778</v>
      </c>
      <c r="K704" s="21" t="n">
        <v>29.02068965517241</v>
      </c>
      <c r="L704" s="21" t="n">
        <v>66.09999999999999</v>
      </c>
      <c r="M704" s="21" t="n">
        <v>108.9392857142857</v>
      </c>
      <c r="N704" s="21" t="n">
        <v>154.0133333333333</v>
      </c>
      <c r="O704" s="21" t="n">
        <v>221.4866666666667</v>
      </c>
      <c r="P704" s="21" t="n">
        <v>251.2678571428572</v>
      </c>
      <c r="Q704" s="21" t="n">
        <v>175.8172413793103</v>
      </c>
      <c r="R704" s="21" t="n">
        <v>91.65172413793103</v>
      </c>
      <c r="S704" s="21" t="n">
        <v>88.55172413793102</v>
      </c>
      <c r="T704" s="21" t="n">
        <v>77.33448275862068</v>
      </c>
      <c r="U704" s="21" t="n">
        <v>27.56071428571429</v>
      </c>
      <c r="V704" s="22" t="n">
        <v>1309.0214969896</v>
      </c>
      <c r="W704" s="23" t="n">
        <v>344</v>
      </c>
      <c r="X704" s="24" t="n">
        <v>0.9555555555555556</v>
      </c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</row>
    <row r="705" ht="16.5" customFormat="1" customHeight="1" s="25">
      <c r="A705" s="16" t="n">
        <v>21205740</v>
      </c>
      <c r="B705" s="17" t="inlineStr">
        <is>
          <t>CO</t>
        </is>
      </c>
      <c r="C705" s="17" t="inlineStr">
        <is>
          <t>Silos</t>
        </is>
      </c>
      <c r="D705" s="17" t="inlineStr">
        <is>
          <t>Chocontá</t>
        </is>
      </c>
      <c r="E705" s="17" t="inlineStr">
        <is>
          <t>Cundinamarca</t>
        </is>
      </c>
      <c r="F705" s="17" t="n">
        <v>11</v>
      </c>
      <c r="G705" s="17" t="n">
        <v>2709</v>
      </c>
      <c r="H705" s="18" t="n">
        <v>-73.70141667</v>
      </c>
      <c r="I705" s="19" t="n">
        <v>5.11772222</v>
      </c>
      <c r="J705" s="20" t="n">
        <v>20.95382114450136</v>
      </c>
      <c r="K705" s="21" t="n">
        <v>35.46666579643885</v>
      </c>
      <c r="L705" s="21" t="n">
        <v>68.06153846153846</v>
      </c>
      <c r="M705" s="21" t="n">
        <v>88.71923076923078</v>
      </c>
      <c r="N705" s="21" t="n">
        <v>113.0076923076923</v>
      </c>
      <c r="O705" s="21" t="n">
        <v>143.4407407407408</v>
      </c>
      <c r="P705" s="21" t="n">
        <v>155.532</v>
      </c>
      <c r="Q705" s="21" t="n">
        <v>115.1884615384615</v>
      </c>
      <c r="R705" s="21" t="n">
        <v>71.29642857142856</v>
      </c>
      <c r="S705" s="21" t="n">
        <v>78.20384615384616</v>
      </c>
      <c r="T705" s="21" t="n">
        <v>79.5074074074074</v>
      </c>
      <c r="U705" s="21" t="n">
        <v>31.32307692307692</v>
      </c>
      <c r="V705" s="22" t="n">
        <v>1000.700909814363</v>
      </c>
      <c r="W705" s="23" t="n">
        <v>311</v>
      </c>
      <c r="X705" s="24" t="n">
        <v>0.8638888888888889</v>
      </c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</row>
    <row r="706" ht="16.5" customFormat="1" customHeight="1" s="25">
      <c r="A706" s="16" t="n">
        <v>24010140</v>
      </c>
      <c r="B706" s="17" t="inlineStr">
        <is>
          <t>PM</t>
        </is>
      </c>
      <c r="C706" s="17" t="inlineStr">
        <is>
          <t>Cucunuba</t>
        </is>
      </c>
      <c r="D706" s="17" t="inlineStr">
        <is>
          <t>Cucunubá</t>
        </is>
      </c>
      <c r="E706" s="17" t="inlineStr">
        <is>
          <t>Cundinamarca</t>
        </is>
      </c>
      <c r="F706" s="17" t="n">
        <v>11</v>
      </c>
      <c r="G706" s="17" t="n">
        <v>2818</v>
      </c>
      <c r="H706" s="18" t="n">
        <v>-73.77</v>
      </c>
      <c r="I706" s="19" t="n">
        <v>5.25</v>
      </c>
      <c r="J706" s="20" t="n">
        <v>34.44285714285714</v>
      </c>
      <c r="K706" s="21" t="n">
        <v>35.21481481481481</v>
      </c>
      <c r="L706" s="21" t="n">
        <v>80.25357142857145</v>
      </c>
      <c r="M706" s="21" t="n">
        <v>88.01071428571429</v>
      </c>
      <c r="N706" s="21" t="n">
        <v>87.61538461538461</v>
      </c>
      <c r="O706" s="21" t="n">
        <v>41.78928571428571</v>
      </c>
      <c r="P706" s="21" t="n">
        <v>40.28965517241379</v>
      </c>
      <c r="Q706" s="21" t="n">
        <v>33.86296296296296</v>
      </c>
      <c r="R706" s="21" t="n">
        <v>39.35517241379309</v>
      </c>
      <c r="S706" s="21" t="n">
        <v>86.9851851851852</v>
      </c>
      <c r="T706" s="21" t="n">
        <v>92.59999999999999</v>
      </c>
      <c r="U706" s="21" t="n">
        <v>43.97037037037038</v>
      </c>
      <c r="V706" s="22" t="n">
        <v>704.3899741063534</v>
      </c>
      <c r="W706" s="23" t="n">
        <v>329</v>
      </c>
      <c r="X706" s="24" t="n">
        <v>0.9138888888888889</v>
      </c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</row>
    <row r="707" ht="16.5" customFormat="1" customHeight="1" s="25">
      <c r="A707" s="16" t="n">
        <v>24011080</v>
      </c>
      <c r="B707" s="17" t="inlineStr">
        <is>
          <t>PM</t>
        </is>
      </c>
      <c r="C707" s="17" t="inlineStr">
        <is>
          <t>Cucunuba 1</t>
        </is>
      </c>
      <c r="D707" s="17" t="inlineStr">
        <is>
          <t>Cucunubá</t>
        </is>
      </c>
      <c r="E707" s="17" t="inlineStr">
        <is>
          <t>Cundinamarca</t>
        </is>
      </c>
      <c r="F707" s="17" t="n">
        <v>11</v>
      </c>
      <c r="G707" s="17" t="n">
        <v>2818</v>
      </c>
      <c r="H707" s="18" t="n">
        <v>-73.77</v>
      </c>
      <c r="I707" s="19" t="n">
        <v>5.25</v>
      </c>
      <c r="J707" s="20" t="n">
        <v>31.05862068965518</v>
      </c>
      <c r="K707" s="21" t="n">
        <v>37.92857142857143</v>
      </c>
      <c r="L707" s="21" t="n">
        <v>79.88461538461539</v>
      </c>
      <c r="M707" s="21" t="n">
        <v>79.04074074074076</v>
      </c>
      <c r="N707" s="21" t="n">
        <v>75.67857142857143</v>
      </c>
      <c r="O707" s="21" t="n">
        <v>38.148</v>
      </c>
      <c r="P707" s="21" t="n">
        <v>34.94670438766479</v>
      </c>
      <c r="Q707" s="21" t="n">
        <v>26.67777777777778</v>
      </c>
      <c r="R707" s="21" t="n">
        <v>31.07037037037037</v>
      </c>
      <c r="S707" s="21" t="n">
        <v>80.99166666666666</v>
      </c>
      <c r="T707" s="21" t="n">
        <v>95.36153846153849</v>
      </c>
      <c r="U707" s="21" t="n">
        <v>43.25769230769231</v>
      </c>
      <c r="V707" s="22" t="n">
        <v>654.0448696438647</v>
      </c>
      <c r="W707" s="23" t="n">
        <v>317</v>
      </c>
      <c r="X707" s="24" t="n">
        <v>0.8805555555555555</v>
      </c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</row>
    <row r="708" ht="16.5" customFormat="1" customHeight="1" s="25">
      <c r="A708" s="16" t="n">
        <v>2401500040</v>
      </c>
      <c r="B708" s="17" t="inlineStr">
        <is>
          <t>CP</t>
        </is>
      </c>
      <c r="C708" s="17" t="inlineStr">
        <is>
          <t>Cucunubá Aut</t>
        </is>
      </c>
      <c r="D708" s="17" t="inlineStr">
        <is>
          <t>Cucunubá</t>
        </is>
      </c>
      <c r="E708" s="17" t="inlineStr">
        <is>
          <t>Cundinamarca</t>
        </is>
      </c>
      <c r="F708" s="17" t="n">
        <v>11</v>
      </c>
      <c r="G708" s="17" t="n">
        <v>2834</v>
      </c>
      <c r="H708" s="18" t="n">
        <v>-73.78454167</v>
      </c>
      <c r="I708" s="19" t="n">
        <v>5.21955833</v>
      </c>
      <c r="J708" s="20" t="n">
        <v>34.47586206896552</v>
      </c>
      <c r="K708" s="21" t="n">
        <v>36.27499999999999</v>
      </c>
      <c r="L708" s="21" t="n">
        <v>79.77241379310347</v>
      </c>
      <c r="M708" s="21" t="n">
        <v>87.42034482758621</v>
      </c>
      <c r="N708" s="21" t="n">
        <v>87.04444444444444</v>
      </c>
      <c r="O708" s="21" t="n">
        <v>43.08620689655172</v>
      </c>
      <c r="P708" s="21" t="n">
        <v>40.95333333333333</v>
      </c>
      <c r="Q708" s="21" t="n">
        <v>33.88214285714285</v>
      </c>
      <c r="R708" s="21" t="n">
        <v>40.07666666666666</v>
      </c>
      <c r="S708" s="21" t="n">
        <v>84.6793103448276</v>
      </c>
      <c r="T708" s="21" t="n">
        <v>100.2296296296296</v>
      </c>
      <c r="U708" s="21" t="n">
        <v>44.33103448275862</v>
      </c>
      <c r="V708" s="22" t="n">
        <v>712.22638934501</v>
      </c>
      <c r="W708" s="23" t="n">
        <v>344</v>
      </c>
      <c r="X708" s="24" t="n">
        <v>0.9555555555555556</v>
      </c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</row>
    <row r="709" ht="16.5" customFormat="1" customHeight="1" s="25">
      <c r="A709" s="16" t="n">
        <v>23060180</v>
      </c>
      <c r="B709" s="17" t="inlineStr">
        <is>
          <t>PM</t>
        </is>
      </c>
      <c r="C709" s="17" t="inlineStr">
        <is>
          <t>El Peñón</t>
        </is>
      </c>
      <c r="D709" s="17" t="inlineStr">
        <is>
          <t xml:space="preserve">El Peñón </t>
        </is>
      </c>
      <c r="E709" s="17" t="inlineStr">
        <is>
          <t>Cundinamarca</t>
        </is>
      </c>
      <c r="F709" s="17" t="n">
        <v>11</v>
      </c>
      <c r="G709" s="17" t="n">
        <v>1400</v>
      </c>
      <c r="H709" s="18" t="n">
        <v>-74.2945</v>
      </c>
      <c r="I709" s="19" t="n">
        <v>5.25344444</v>
      </c>
      <c r="J709" s="20" t="n">
        <v>171.21</v>
      </c>
      <c r="K709" s="21" t="n">
        <v>198.9666666666666</v>
      </c>
      <c r="L709" s="21" t="n">
        <v>304.3133333333333</v>
      </c>
      <c r="M709" s="21" t="n">
        <v>302.5233333333334</v>
      </c>
      <c r="N709" s="21" t="n">
        <v>231.7862068965518</v>
      </c>
      <c r="O709" s="21" t="n">
        <v>124.2379310344828</v>
      </c>
      <c r="P709" s="21" t="n">
        <v>79.29000000000001</v>
      </c>
      <c r="Q709" s="21" t="n">
        <v>83.90689655172412</v>
      </c>
      <c r="R709" s="21" t="n">
        <v>161.5965517241379</v>
      </c>
      <c r="S709" s="21" t="n">
        <v>289.8655172413793</v>
      </c>
      <c r="T709" s="21" t="n">
        <v>289.6800000000001</v>
      </c>
      <c r="U709" s="21" t="n">
        <v>219.2103448275862</v>
      </c>
      <c r="V709" s="22" t="n">
        <v>2456.586781609195</v>
      </c>
      <c r="W709" s="23" t="n">
        <v>354</v>
      </c>
      <c r="X709" s="24" t="n">
        <v>0.9833333333333333</v>
      </c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</row>
    <row r="710" ht="16.5" customFormat="1" customHeight="1" s="25">
      <c r="A710" s="16" t="n">
        <v>21201070</v>
      </c>
      <c r="B710" s="17" t="inlineStr">
        <is>
          <t>PM</t>
        </is>
      </c>
      <c r="C710" s="17" t="inlineStr">
        <is>
          <t>El Corazón</t>
        </is>
      </c>
      <c r="D710" s="17" t="inlineStr">
        <is>
          <t>Facatativá</t>
        </is>
      </c>
      <c r="E710" s="17" t="inlineStr">
        <is>
          <t>Cundinamarca</t>
        </is>
      </c>
      <c r="F710" s="17" t="n">
        <v>11</v>
      </c>
      <c r="G710" s="17" t="n">
        <v>2845</v>
      </c>
      <c r="H710" s="18" t="n">
        <v>-74.28941666999999</v>
      </c>
      <c r="I710" s="19" t="n">
        <v>4.86536111</v>
      </c>
      <c r="J710" s="20" t="n">
        <v>50.44074074074074</v>
      </c>
      <c r="K710" s="21" t="n">
        <v>62.86785714285714</v>
      </c>
      <c r="L710" s="21" t="n">
        <v>103.5642857142857</v>
      </c>
      <c r="M710" s="21" t="n">
        <v>103.9689655172414</v>
      </c>
      <c r="N710" s="21" t="n">
        <v>101.1222222222222</v>
      </c>
      <c r="O710" s="21" t="n">
        <v>63.09285714285716</v>
      </c>
      <c r="P710" s="21" t="n">
        <v>46.4896551724138</v>
      </c>
      <c r="Q710" s="21" t="n">
        <v>47.12999999999999</v>
      </c>
      <c r="R710" s="21" t="n">
        <v>50.25666666666665</v>
      </c>
      <c r="S710" s="21" t="n">
        <v>100.3857142857143</v>
      </c>
      <c r="T710" s="21" t="n">
        <v>115.5172413793103</v>
      </c>
      <c r="U710" s="21" t="n">
        <v>55.34827586206898</v>
      </c>
      <c r="V710" s="22" t="n">
        <v>900.1844818463784</v>
      </c>
      <c r="W710" s="23" t="n">
        <v>342</v>
      </c>
      <c r="X710" s="24" t="n">
        <v>0.95</v>
      </c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</row>
    <row r="711" ht="16.5" customFormat="1" customHeight="1" s="25">
      <c r="A711" s="16" t="n">
        <v>35020290</v>
      </c>
      <c r="B711" s="17" t="inlineStr">
        <is>
          <t>PM</t>
        </is>
      </c>
      <c r="C711" s="17" t="inlineStr">
        <is>
          <t>Fómeque</t>
        </is>
      </c>
      <c r="D711" s="17" t="inlineStr">
        <is>
          <t>Fómeque</t>
        </is>
      </c>
      <c r="E711" s="17" t="inlineStr">
        <is>
          <t>Cundinamarca</t>
        </is>
      </c>
      <c r="F711" s="17" t="n">
        <v>11</v>
      </c>
      <c r="G711" s="17" t="n">
        <v>1900</v>
      </c>
      <c r="H711" s="18" t="n">
        <v>-73.89041666999999</v>
      </c>
      <c r="I711" s="19" t="n">
        <v>4.48652778</v>
      </c>
      <c r="J711" s="20" t="n">
        <v>23.36923076923078</v>
      </c>
      <c r="K711" s="21" t="n">
        <v>31.60384615384616</v>
      </c>
      <c r="L711" s="21" t="n">
        <v>71.90769230769232</v>
      </c>
      <c r="M711" s="21" t="n">
        <v>121.976</v>
      </c>
      <c r="N711" s="21" t="n">
        <v>149.8222222222222</v>
      </c>
      <c r="O711" s="21" t="n">
        <v>143.575</v>
      </c>
      <c r="P711" s="21" t="n">
        <v>134.5214285714286</v>
      </c>
      <c r="Q711" s="21" t="n">
        <v>105.2884615384615</v>
      </c>
      <c r="R711" s="21" t="n">
        <v>79.81111111111112</v>
      </c>
      <c r="S711" s="21" t="n">
        <v>91.68518518518519</v>
      </c>
      <c r="T711" s="21" t="n">
        <v>86.36153846153844</v>
      </c>
      <c r="U711" s="21" t="n">
        <v>40.05357142857144</v>
      </c>
      <c r="V711" s="22" t="n">
        <v>1079.975287749288</v>
      </c>
      <c r="W711" s="23" t="n">
        <v>320</v>
      </c>
      <c r="X711" s="24" t="n">
        <v>0.8888888888888888</v>
      </c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</row>
    <row r="712" ht="16.5" customFormat="1" customHeight="1" s="25">
      <c r="A712" s="16" t="n">
        <v>35030230</v>
      </c>
      <c r="B712" s="17" t="inlineStr">
        <is>
          <t>PM</t>
        </is>
      </c>
      <c r="C712" s="17" t="inlineStr">
        <is>
          <t>Parrados San Isidro</t>
        </is>
      </c>
      <c r="D712" s="17" t="inlineStr">
        <is>
          <t>Fómeque</t>
        </is>
      </c>
      <c r="E712" s="17" t="inlineStr">
        <is>
          <t>Cundinamarca</t>
        </is>
      </c>
      <c r="F712" s="17" t="n">
        <v>11</v>
      </c>
      <c r="G712" s="17" t="n">
        <v>3500</v>
      </c>
      <c r="H712" s="18" t="n">
        <v>-73.76666666999999</v>
      </c>
      <c r="I712" s="19" t="n">
        <v>4.38333333</v>
      </c>
      <c r="J712" s="20" t="n">
        <v>42.26000000000001</v>
      </c>
      <c r="K712" s="21" t="n">
        <v>69.26315789473684</v>
      </c>
      <c r="L712" s="21" t="n">
        <v>116.775</v>
      </c>
      <c r="M712" s="21" t="n">
        <v>215.1599999999999</v>
      </c>
      <c r="N712" s="21" t="n">
        <v>294.795</v>
      </c>
      <c r="O712" s="21" t="n">
        <v>334.1894736842105</v>
      </c>
      <c r="P712" s="21" t="n">
        <v>312.0578947368422</v>
      </c>
      <c r="Q712" s="21" t="n">
        <v>278.16</v>
      </c>
      <c r="R712" s="21" t="n">
        <v>179.895</v>
      </c>
      <c r="S712" s="21" t="n">
        <v>157.41</v>
      </c>
      <c r="T712" s="21" t="n">
        <v>144.61</v>
      </c>
      <c r="U712" s="21" t="n">
        <v>71.10999999999999</v>
      </c>
      <c r="V712" s="22" t="n">
        <v>2215.68552631579</v>
      </c>
      <c r="W712" s="23" t="n">
        <v>237</v>
      </c>
      <c r="X712" s="24" t="n">
        <v>0.9875</v>
      </c>
      <c r="Y712" s="5" t="inlineStr">
        <is>
          <t>M20</t>
        </is>
      </c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</row>
    <row r="713" ht="16.5" customFormat="1" customHeight="1" s="25">
      <c r="A713" s="16" t="n">
        <v>35030260</v>
      </c>
      <c r="B713" s="17" t="inlineStr">
        <is>
          <t>PM</t>
        </is>
      </c>
      <c r="C713" s="17" t="inlineStr">
        <is>
          <t>San Luis</t>
        </is>
      </c>
      <c r="D713" s="17" t="inlineStr">
        <is>
          <t>Fómeque</t>
        </is>
      </c>
      <c r="E713" s="17" t="inlineStr">
        <is>
          <t>Cundinamarca</t>
        </is>
      </c>
      <c r="F713" s="17" t="n">
        <v>11</v>
      </c>
      <c r="G713" s="17" t="n">
        <v>2959</v>
      </c>
      <c r="H713" s="18" t="n">
        <v>-73.65000000000001</v>
      </c>
      <c r="I713" s="19" t="n">
        <v>4.48333333</v>
      </c>
      <c r="J713" s="20" t="n">
        <v>81.61499999999999</v>
      </c>
      <c r="K713" s="21" t="n">
        <v>70.06842105263156</v>
      </c>
      <c r="L713" s="21" t="n">
        <v>100.7157894736842</v>
      </c>
      <c r="M713" s="21" t="n">
        <v>144.465</v>
      </c>
      <c r="N713" s="21" t="n">
        <v>118.79</v>
      </c>
      <c r="O713" s="21" t="n">
        <v>78.39500000000001</v>
      </c>
      <c r="P713" s="21" t="n">
        <v>72.99499999999999</v>
      </c>
      <c r="Q713" s="21" t="n">
        <v>60.31</v>
      </c>
      <c r="R713" s="21" t="n">
        <v>56.61499999999999</v>
      </c>
      <c r="S713" s="21" t="n">
        <v>132.7263157894737</v>
      </c>
      <c r="T713" s="21" t="n">
        <v>149.5684210526316</v>
      </c>
      <c r="U713" s="21" t="n">
        <v>87.79499999999999</v>
      </c>
      <c r="V713" s="22" t="n">
        <v>1154.058947368421</v>
      </c>
      <c r="W713" s="23" t="n">
        <v>236</v>
      </c>
      <c r="X713" s="24" t="n">
        <v>0.9833333333333333</v>
      </c>
      <c r="Y713" s="5" t="inlineStr">
        <is>
          <t>M20</t>
        </is>
      </c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</row>
    <row r="714" ht="16.5" customFormat="1" customHeight="1" s="25">
      <c r="A714" s="16" t="n">
        <v>24015120</v>
      </c>
      <c r="B714" s="17" t="inlineStr">
        <is>
          <t>CP</t>
        </is>
      </c>
      <c r="C714" s="17" t="inlineStr">
        <is>
          <t>Isla del Santuario</t>
        </is>
      </c>
      <c r="D714" s="17" t="inlineStr">
        <is>
          <t>Fúquene</t>
        </is>
      </c>
      <c r="E714" s="17" t="inlineStr">
        <is>
          <t>Cundinamarca</t>
        </is>
      </c>
      <c r="F714" s="17" t="n">
        <v>11</v>
      </c>
      <c r="G714" s="17" t="n">
        <v>2580</v>
      </c>
      <c r="H714" s="18" t="n">
        <v>-73.73480556000001</v>
      </c>
      <c r="I714" s="19" t="n">
        <v>5.46727778</v>
      </c>
      <c r="J714" s="20" t="n">
        <v>59.26296296296294</v>
      </c>
      <c r="K714" s="21" t="n">
        <v>64.67241379310346</v>
      </c>
      <c r="L714" s="21" t="n">
        <v>135.748</v>
      </c>
      <c r="M714" s="21" t="n">
        <v>147.76</v>
      </c>
      <c r="N714" s="21" t="n">
        <v>120.8678571428572</v>
      </c>
      <c r="O714" s="21" t="n">
        <v>47.62222222222222</v>
      </c>
      <c r="P714" s="21" t="n">
        <v>44.71785714285713</v>
      </c>
      <c r="Q714" s="21" t="n">
        <v>34.60384615384616</v>
      </c>
      <c r="R714" s="21" t="n">
        <v>58.16800000000001</v>
      </c>
      <c r="S714" s="21" t="n">
        <v>137.7769230769231</v>
      </c>
      <c r="T714" s="21" t="n">
        <v>170.4879999999999</v>
      </c>
      <c r="U714" s="21" t="n">
        <v>103.3074074074074</v>
      </c>
      <c r="V714" s="22" t="n">
        <v>1124.99548990218</v>
      </c>
      <c r="W714" s="23" t="n">
        <v>323</v>
      </c>
      <c r="X714" s="24" t="n">
        <v>0.8972222222222223</v>
      </c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</row>
    <row r="715" ht="16.5" customFormat="1" customHeight="1" s="25">
      <c r="A715" s="16" t="n">
        <v>21190310</v>
      </c>
      <c r="B715" s="17" t="inlineStr">
        <is>
          <t>PM</t>
        </is>
      </c>
      <c r="C715" s="17" t="inlineStr">
        <is>
          <t>El Pinar</t>
        </is>
      </c>
      <c r="D715" s="17" t="inlineStr">
        <is>
          <t>Fusagasugá</t>
        </is>
      </c>
      <c r="E715" s="17" t="inlineStr">
        <is>
          <t>Cundinamarca</t>
        </is>
      </c>
      <c r="F715" s="17" t="n">
        <v>11</v>
      </c>
      <c r="G715" s="17" t="n">
        <v>1900</v>
      </c>
      <c r="H715" s="18" t="n">
        <v>-74.32991666999999</v>
      </c>
      <c r="I715" s="19" t="n">
        <v>4.38797222</v>
      </c>
      <c r="J715" s="20" t="n">
        <v>131.6296296296297</v>
      </c>
      <c r="K715" s="21" t="n">
        <v>143.4266666666667</v>
      </c>
      <c r="L715" s="21" t="n">
        <v>184.5275862068966</v>
      </c>
      <c r="M715" s="21" t="n">
        <v>188.7566666666666</v>
      </c>
      <c r="N715" s="21" t="n">
        <v>148.3928571428572</v>
      </c>
      <c r="O715" s="21" t="n">
        <v>80.60689655172413</v>
      </c>
      <c r="P715" s="21" t="n">
        <v>76.41333333333336</v>
      </c>
      <c r="Q715" s="21" t="n">
        <v>63.81724137931035</v>
      </c>
      <c r="R715" s="21" t="n">
        <v>81.35333333333334</v>
      </c>
      <c r="S715" s="21" t="n">
        <v>185.5333333333333</v>
      </c>
      <c r="T715" s="21" t="n">
        <v>217.1296296296296</v>
      </c>
      <c r="U715" s="21" t="n">
        <v>143.0376887012273</v>
      </c>
      <c r="V715" s="22" t="n">
        <v>1644.624862574608</v>
      </c>
      <c r="W715" s="23" t="n">
        <v>343</v>
      </c>
      <c r="X715" s="24" t="n">
        <v>0.9527777777777777</v>
      </c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</row>
    <row r="716" ht="16.5" customFormat="1" customHeight="1" s="25">
      <c r="A716" s="16" t="n">
        <v>35060100</v>
      </c>
      <c r="B716" s="17" t="inlineStr">
        <is>
          <t>PG</t>
        </is>
      </c>
      <c r="C716" s="17" t="inlineStr">
        <is>
          <t>Escuela Tena</t>
        </is>
      </c>
      <c r="D716" s="17" t="inlineStr">
        <is>
          <t>Gachalá</t>
        </is>
      </c>
      <c r="E716" s="17" t="inlineStr">
        <is>
          <t>Cundinamarca</t>
        </is>
      </c>
      <c r="F716" s="17" t="n">
        <v>11</v>
      </c>
      <c r="G716" s="17" t="n">
        <v>1650</v>
      </c>
      <c r="H716" s="18" t="n">
        <v>-73.52069444</v>
      </c>
      <c r="I716" s="19" t="n">
        <v>4.71269444</v>
      </c>
      <c r="J716" s="20" t="n">
        <v>41.63999999999999</v>
      </c>
      <c r="K716" s="21" t="n">
        <v>75.49310344827589</v>
      </c>
      <c r="L716" s="21" t="n">
        <v>155.9518518518518</v>
      </c>
      <c r="M716" s="21" t="n">
        <v>247.4346153846154</v>
      </c>
      <c r="N716" s="21" t="n">
        <v>310.196</v>
      </c>
      <c r="O716" s="21" t="n">
        <v>307.375</v>
      </c>
      <c r="P716" s="21" t="n">
        <v>285.0730769230769</v>
      </c>
      <c r="Q716" s="21" t="n">
        <v>231.5481481481481</v>
      </c>
      <c r="R716" s="21" t="n">
        <v>181.05</v>
      </c>
      <c r="S716" s="21" t="n">
        <v>144.6038461538462</v>
      </c>
      <c r="T716" s="21" t="n">
        <v>115.272</v>
      </c>
      <c r="U716" s="21" t="n">
        <v>56.8888888888889</v>
      </c>
      <c r="V716" s="22" t="n">
        <v>2152.526530798703</v>
      </c>
      <c r="W716" s="23" t="n">
        <v>318</v>
      </c>
      <c r="X716" s="24" t="n">
        <v>0.8833333333333333</v>
      </c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</row>
    <row r="717" ht="16.5" customFormat="1" customHeight="1" s="25">
      <c r="A717" s="16" t="n">
        <v>35060090</v>
      </c>
      <c r="B717" s="17" t="inlineStr">
        <is>
          <t>PM</t>
        </is>
      </c>
      <c r="C717" s="17" t="inlineStr">
        <is>
          <t>Gachalá</t>
        </is>
      </c>
      <c r="D717" s="17" t="inlineStr">
        <is>
          <t>Gachalá</t>
        </is>
      </c>
      <c r="E717" s="17" t="inlineStr">
        <is>
          <t>Cundinamarca</t>
        </is>
      </c>
      <c r="F717" s="17" t="n">
        <v>11</v>
      </c>
      <c r="G717" s="17" t="n">
        <v>1733</v>
      </c>
      <c r="H717" s="18" t="n">
        <v>-73.52291667</v>
      </c>
      <c r="I717" s="19" t="n">
        <v>4.69052778</v>
      </c>
      <c r="J717" s="20" t="n">
        <v>38.03846153846154</v>
      </c>
      <c r="K717" s="21" t="n">
        <v>76.26538461538463</v>
      </c>
      <c r="L717" s="21" t="n">
        <v>155.6206896551724</v>
      </c>
      <c r="M717" s="21" t="n">
        <v>246.7827586206897</v>
      </c>
      <c r="N717" s="21" t="n">
        <v>318.2928571428573</v>
      </c>
      <c r="O717" s="21" t="n">
        <v>329.1076923076923</v>
      </c>
      <c r="P717" s="21" t="n">
        <v>285.0666666666667</v>
      </c>
      <c r="Q717" s="21" t="n">
        <v>244.3458333333333</v>
      </c>
      <c r="R717" s="21" t="n">
        <v>190.0576923076923</v>
      </c>
      <c r="S717" s="21" t="n">
        <v>150.1166666666667</v>
      </c>
      <c r="T717" s="21" t="n">
        <v>114.0205385069053</v>
      </c>
      <c r="U717" s="21" t="n">
        <v>58.61666666666667</v>
      </c>
      <c r="V717" s="22" t="n">
        <v>2206.331908028189</v>
      </c>
      <c r="W717" s="23" t="n">
        <v>313</v>
      </c>
      <c r="X717" s="24" t="n">
        <v>0.8694444444444445</v>
      </c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</row>
    <row r="718" ht="16.5" customFormat="1" customHeight="1" s="25">
      <c r="A718" s="16" t="n">
        <v>35060120</v>
      </c>
      <c r="B718" s="17" t="inlineStr">
        <is>
          <t>PM</t>
        </is>
      </c>
      <c r="C718" s="17" t="inlineStr">
        <is>
          <t>La Vega San Juan</t>
        </is>
      </c>
      <c r="D718" s="17" t="inlineStr">
        <is>
          <t>Gachalá</t>
        </is>
      </c>
      <c r="E718" s="17" t="inlineStr">
        <is>
          <t>Cundinamarca</t>
        </is>
      </c>
      <c r="F718" s="17" t="n">
        <v>11</v>
      </c>
      <c r="G718" s="17" t="n">
        <v>1791</v>
      </c>
      <c r="H718" s="18" t="n">
        <v>-73.47055556000001</v>
      </c>
      <c r="I718" s="19" t="n">
        <v>4.72330556</v>
      </c>
      <c r="J718" s="20" t="n">
        <v>52.70714285714286</v>
      </c>
      <c r="K718" s="21" t="n">
        <v>100.9620689655173</v>
      </c>
      <c r="L718" s="21" t="n">
        <v>215.488</v>
      </c>
      <c r="M718" s="21" t="n">
        <v>313.1724137931034</v>
      </c>
      <c r="N718" s="21" t="n">
        <v>407.8379310344828</v>
      </c>
      <c r="O718" s="21" t="n">
        <v>418.0678571428571</v>
      </c>
      <c r="P718" s="21" t="n">
        <v>393.9589285714286</v>
      </c>
      <c r="Q718" s="21" t="n">
        <v>303.4137931034483</v>
      </c>
      <c r="R718" s="21" t="n">
        <v>241.6379310344826</v>
      </c>
      <c r="S718" s="21" t="n">
        <v>190.5333333333334</v>
      </c>
      <c r="T718" s="21" t="n">
        <v>150.1321428571428</v>
      </c>
      <c r="U718" s="21" t="n">
        <v>89.47241379310346</v>
      </c>
      <c r="V718" s="22" t="n">
        <v>2877.383956486043</v>
      </c>
      <c r="W718" s="23" t="n">
        <v>341</v>
      </c>
      <c r="X718" s="24" t="n">
        <v>0.9472222222222222</v>
      </c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</row>
    <row r="719" ht="16.5" customFormat="1" customHeight="1" s="25">
      <c r="A719" s="16" t="n">
        <v>35060130</v>
      </c>
      <c r="B719" s="17" t="inlineStr">
        <is>
          <t>PM</t>
        </is>
      </c>
      <c r="C719" s="17" t="inlineStr">
        <is>
          <t>Las Minas</t>
        </is>
      </c>
      <c r="D719" s="17" t="inlineStr">
        <is>
          <t>Gachalá</t>
        </is>
      </c>
      <c r="E719" s="17" t="inlineStr">
        <is>
          <t>Cundinamarca</t>
        </is>
      </c>
      <c r="F719" s="17" t="n">
        <v>11</v>
      </c>
      <c r="G719" s="17" t="n">
        <v>2003</v>
      </c>
      <c r="H719" s="18" t="n">
        <v>-73.48213889</v>
      </c>
      <c r="I719" s="19" t="n">
        <v>4.67516667</v>
      </c>
      <c r="J719" s="20" t="n">
        <v>66.72857142857143</v>
      </c>
      <c r="K719" s="21" t="n">
        <v>108.7192307692308</v>
      </c>
      <c r="L719" s="21" t="n">
        <v>239.1481481481481</v>
      </c>
      <c r="M719" s="21" t="n">
        <v>339.1892857142857</v>
      </c>
      <c r="N719" s="21" t="n">
        <v>395.8629629629629</v>
      </c>
      <c r="O719" s="21" t="n">
        <v>424.0206896551724</v>
      </c>
      <c r="P719" s="21" t="n">
        <v>420.548275862069</v>
      </c>
      <c r="Q719" s="21" t="n">
        <v>337.9285714285714</v>
      </c>
      <c r="R719" s="21" t="n">
        <v>285.0310344827586</v>
      </c>
      <c r="S719" s="21" t="n">
        <v>231.5642857142857</v>
      </c>
      <c r="T719" s="21" t="n">
        <v>180.5185185185185</v>
      </c>
      <c r="U719" s="21" t="n">
        <v>96.03461538461536</v>
      </c>
      <c r="V719" s="22" t="n">
        <v>3125.29419006919</v>
      </c>
      <c r="W719" s="23" t="n">
        <v>332</v>
      </c>
      <c r="X719" s="24" t="n">
        <v>0.9222222222222223</v>
      </c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</row>
    <row r="720" ht="16.5" customFormat="1" customHeight="1" s="25">
      <c r="A720" s="16" t="n">
        <v>35060140</v>
      </c>
      <c r="B720" s="17" t="inlineStr">
        <is>
          <t>PM</t>
        </is>
      </c>
      <c r="C720" s="17" t="inlineStr">
        <is>
          <t>Las Palomas</t>
        </is>
      </c>
      <c r="D720" s="17" t="inlineStr">
        <is>
          <t>Gachalá</t>
        </is>
      </c>
      <c r="E720" s="17" t="inlineStr">
        <is>
          <t>Cundinamarca</t>
        </is>
      </c>
      <c r="F720" s="17" t="n">
        <v>11</v>
      </c>
      <c r="G720" s="17" t="n">
        <v>2003</v>
      </c>
      <c r="H720" s="18" t="n">
        <v>-73.44488889</v>
      </c>
      <c r="I720" s="19" t="n">
        <v>4.70491667</v>
      </c>
      <c r="J720" s="20" t="n">
        <v>86.49615384615383</v>
      </c>
      <c r="K720" s="21" t="n">
        <v>140.7821428571429</v>
      </c>
      <c r="L720" s="21" t="n">
        <v>288.2033333333333</v>
      </c>
      <c r="M720" s="21" t="n">
        <v>451.925</v>
      </c>
      <c r="N720" s="21" t="n">
        <v>578.2333333333333</v>
      </c>
      <c r="O720" s="21" t="n">
        <v>582.4600000000002</v>
      </c>
      <c r="P720" s="21" t="n">
        <v>548.0785714285714</v>
      </c>
      <c r="Q720" s="21" t="n">
        <v>430.3413793103449</v>
      </c>
      <c r="R720" s="21" t="n">
        <v>384.0466666666667</v>
      </c>
      <c r="S720" s="21" t="n">
        <v>286.1620689655173</v>
      </c>
      <c r="T720" s="21" t="n">
        <v>221.948275862069</v>
      </c>
      <c r="U720" s="21" t="n">
        <v>113.484</v>
      </c>
      <c r="V720" s="22" t="n">
        <v>4112.160925603133</v>
      </c>
      <c r="W720" s="23" t="n">
        <v>342</v>
      </c>
      <c r="X720" s="24" t="n">
        <v>0.95</v>
      </c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</row>
    <row r="721" ht="16.5" customFormat="1" customHeight="1" s="25">
      <c r="A721" s="16" t="n">
        <v>21201050</v>
      </c>
      <c r="B721" s="17" t="inlineStr">
        <is>
          <t>PM</t>
        </is>
      </c>
      <c r="C721" s="17" t="inlineStr">
        <is>
          <t>Lourdes</t>
        </is>
      </c>
      <c r="D721" s="17" t="inlineStr">
        <is>
          <t>Gachancipá</t>
        </is>
      </c>
      <c r="E721" s="17" t="inlineStr">
        <is>
          <t>Cundinamarca</t>
        </is>
      </c>
      <c r="F721" s="17" t="n">
        <v>11</v>
      </c>
      <c r="G721" s="17" t="n">
        <v>2750</v>
      </c>
      <c r="H721" s="18" t="n">
        <v>-73.86466666999999</v>
      </c>
      <c r="I721" s="19" t="n">
        <v>4.98288889</v>
      </c>
      <c r="J721" s="20" t="n">
        <v>48.23793103448276</v>
      </c>
      <c r="K721" s="21" t="n">
        <v>50.43600000000001</v>
      </c>
      <c r="L721" s="21" t="n">
        <v>98.54814814814814</v>
      </c>
      <c r="M721" s="21" t="n">
        <v>111.9785714285714</v>
      </c>
      <c r="N721" s="21" t="n">
        <v>111.1107142857143</v>
      </c>
      <c r="O721" s="21" t="n">
        <v>86.04827586206899</v>
      </c>
      <c r="P721" s="21" t="n">
        <v>80.28571428571429</v>
      </c>
      <c r="Q721" s="21" t="n">
        <v>60.15357142857143</v>
      </c>
      <c r="R721" s="21" t="n">
        <v>60.50714285714286</v>
      </c>
      <c r="S721" s="21" t="n">
        <v>98.33076923076921</v>
      </c>
      <c r="T721" s="21" t="n">
        <v>115.0107142857143</v>
      </c>
      <c r="U721" s="21" t="n">
        <v>52.74444444444446</v>
      </c>
      <c r="V721" s="22" t="n">
        <v>973.391997291342</v>
      </c>
      <c r="W721" s="23" t="n">
        <v>331</v>
      </c>
      <c r="X721" s="24" t="n">
        <v>0.9194444444444444</v>
      </c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</row>
    <row r="722" ht="16.5" customFormat="1" customHeight="1" s="25">
      <c r="A722" s="16" t="n">
        <v>35065010</v>
      </c>
      <c r="B722" s="17" t="inlineStr">
        <is>
          <t>CO</t>
        </is>
      </c>
      <c r="C722" s="17" t="inlineStr">
        <is>
          <t>Gachetá</t>
        </is>
      </c>
      <c r="D722" s="17" t="inlineStr">
        <is>
          <t>Gachetá</t>
        </is>
      </c>
      <c r="E722" s="17" t="inlineStr">
        <is>
          <t>Cundinamarca</t>
        </is>
      </c>
      <c r="F722" s="17" t="n">
        <v>11</v>
      </c>
      <c r="G722" s="17" t="n">
        <v>1752</v>
      </c>
      <c r="H722" s="18" t="n">
        <v>-73.64647222000001</v>
      </c>
      <c r="I722" s="19" t="n">
        <v>4.83038889</v>
      </c>
      <c r="J722" s="20" t="n">
        <v>27.91810244452954</v>
      </c>
      <c r="K722" s="21" t="n">
        <v>44.66206892828146</v>
      </c>
      <c r="L722" s="21" t="n">
        <v>80.75000000000001</v>
      </c>
      <c r="M722" s="21" t="n">
        <v>143.1926200211048</v>
      </c>
      <c r="N722" s="21" t="n">
        <v>172.1859147901336</v>
      </c>
      <c r="O722" s="21" t="n">
        <v>152.039489556849</v>
      </c>
      <c r="P722" s="21" t="n">
        <v>162.842429147164</v>
      </c>
      <c r="Q722" s="21" t="n">
        <v>119.2228052502498</v>
      </c>
      <c r="R722" s="21" t="n">
        <v>94.66042370597519</v>
      </c>
      <c r="S722" s="21" t="n">
        <v>121.6419502988458</v>
      </c>
      <c r="T722" s="21" t="n">
        <v>100.3443612693954</v>
      </c>
      <c r="U722" s="21" t="n">
        <v>50.72027402718862</v>
      </c>
      <c r="V722" s="22" t="n">
        <v>1270.180439439717</v>
      </c>
      <c r="W722" s="23" t="n">
        <v>289</v>
      </c>
      <c r="X722" s="24" t="n">
        <v>0.8027777777777778</v>
      </c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</row>
    <row r="723" ht="16.5" customFormat="1" customHeight="1" s="25">
      <c r="A723" s="16" t="n">
        <v>35060170</v>
      </c>
      <c r="B723" s="17" t="inlineStr">
        <is>
          <t>PM</t>
        </is>
      </c>
      <c r="C723" s="17" t="inlineStr">
        <is>
          <t>Tasajeras</t>
        </is>
      </c>
      <c r="D723" s="17" t="inlineStr">
        <is>
          <t>Gachetá</t>
        </is>
      </c>
      <c r="E723" s="17" t="inlineStr">
        <is>
          <t>Cundinamarca</t>
        </is>
      </c>
      <c r="F723" s="17" t="n">
        <v>11</v>
      </c>
      <c r="G723" s="17" t="n">
        <v>2502</v>
      </c>
      <c r="H723" s="18" t="n">
        <v>-73.60036111000001</v>
      </c>
      <c r="I723" s="19" t="n">
        <v>4.88569444</v>
      </c>
      <c r="J723" s="20" t="n">
        <v>43.9103448275862</v>
      </c>
      <c r="K723" s="21" t="n">
        <v>56.57857142857142</v>
      </c>
      <c r="L723" s="21" t="n">
        <v>117.412</v>
      </c>
      <c r="M723" s="21" t="n">
        <v>162.9423076923077</v>
      </c>
      <c r="N723" s="21" t="n">
        <v>234.4785714285714</v>
      </c>
      <c r="O723" s="21" t="n">
        <v>216.1444444444445</v>
      </c>
      <c r="P723" s="21" t="n">
        <v>192.6357142857143</v>
      </c>
      <c r="Q723" s="21" t="n">
        <v>147.7642857142857</v>
      </c>
      <c r="R723" s="21" t="n">
        <v>101.237037037037</v>
      </c>
      <c r="S723" s="21" t="n">
        <v>145.05</v>
      </c>
      <c r="T723" s="21" t="n">
        <v>158.6793103448276</v>
      </c>
      <c r="U723" s="21" t="n">
        <v>68.54666666666667</v>
      </c>
      <c r="V723" s="22" t="n">
        <v>1645.379253870012</v>
      </c>
      <c r="W723" s="23" t="n">
        <v>329</v>
      </c>
      <c r="X723" s="24" t="n">
        <v>0.9138888888888889</v>
      </c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</row>
    <row r="724" ht="16.5" customFormat="1" customHeight="1" s="25">
      <c r="A724" s="16" t="n">
        <v>35060240</v>
      </c>
      <c r="B724" s="17" t="inlineStr">
        <is>
          <t>PM</t>
        </is>
      </c>
      <c r="C724" s="17" t="inlineStr">
        <is>
          <t>Gama</t>
        </is>
      </c>
      <c r="D724" s="17" t="inlineStr">
        <is>
          <t>Gama</t>
        </is>
      </c>
      <c r="E724" s="17" t="inlineStr">
        <is>
          <t>Cundinamarca</t>
        </is>
      </c>
      <c r="F724" s="17" t="n">
        <v>11</v>
      </c>
      <c r="G724" s="17" t="n">
        <v>2210</v>
      </c>
      <c r="H724" s="18" t="n">
        <v>-73.60991666999999</v>
      </c>
      <c r="I724" s="19" t="n">
        <v>4.76427778</v>
      </c>
      <c r="J724" s="20" t="n">
        <v>24.24375</v>
      </c>
      <c r="K724" s="21" t="n">
        <v>43.0529411764706</v>
      </c>
      <c r="L724" s="21" t="n">
        <v>83.2</v>
      </c>
      <c r="M724" s="21" t="n">
        <v>124.3888888888889</v>
      </c>
      <c r="N724" s="21" t="n">
        <v>151.91</v>
      </c>
      <c r="O724" s="21" t="n">
        <v>167.95</v>
      </c>
      <c r="P724" s="21" t="n">
        <v>171.3</v>
      </c>
      <c r="Q724" s="21" t="n">
        <v>139.2055555555555</v>
      </c>
      <c r="R724" s="21" t="n">
        <v>87.27777777777777</v>
      </c>
      <c r="S724" s="21" t="n">
        <v>95.05882352941177</v>
      </c>
      <c r="T724" s="21" t="n">
        <v>84.82500000000002</v>
      </c>
      <c r="U724" s="21" t="n">
        <v>39.44375000000001</v>
      </c>
      <c r="V724" s="22" t="n">
        <v>1211.856486928104</v>
      </c>
      <c r="W724" s="23" t="n">
        <v>213</v>
      </c>
      <c r="X724" s="24" t="n">
        <v>0.8875</v>
      </c>
      <c r="Y724" s="5" t="inlineStr">
        <is>
          <t>M20</t>
        </is>
      </c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</row>
    <row r="725" ht="16.5" customFormat="1" customHeight="1" s="25">
      <c r="A725" s="16" t="n">
        <v>24010170</v>
      </c>
      <c r="B725" s="17" t="inlineStr">
        <is>
          <t>PM</t>
        </is>
      </c>
      <c r="C725" s="17" t="inlineStr">
        <is>
          <t>Guachetá</t>
        </is>
      </c>
      <c r="D725" s="17" t="inlineStr">
        <is>
          <t>Guachetá</t>
        </is>
      </c>
      <c r="E725" s="17" t="inlineStr">
        <is>
          <t>Cundinamarca</t>
        </is>
      </c>
      <c r="F725" s="17" t="n">
        <v>11</v>
      </c>
      <c r="G725" s="17" t="n">
        <v>2690</v>
      </c>
      <c r="H725" s="18" t="n">
        <v>-73.69105556000001</v>
      </c>
      <c r="I725" s="19" t="n">
        <v>5.385888889999999</v>
      </c>
      <c r="J725" s="20" t="n">
        <v>54.87586206896553</v>
      </c>
      <c r="K725" s="21" t="n">
        <v>59.69999999999999</v>
      </c>
      <c r="L725" s="21" t="n">
        <v>106.0724137931035</v>
      </c>
      <c r="M725" s="21" t="n">
        <v>105.4482758620689</v>
      </c>
      <c r="N725" s="21" t="n">
        <v>79.01724137931033</v>
      </c>
      <c r="O725" s="21" t="n">
        <v>40.7925925925926</v>
      </c>
      <c r="P725" s="21" t="n">
        <v>35.18928571428571</v>
      </c>
      <c r="Q725" s="21" t="n">
        <v>32.25714285714286</v>
      </c>
      <c r="R725" s="21" t="n">
        <v>45.65</v>
      </c>
      <c r="S725" s="21" t="n">
        <v>108.35</v>
      </c>
      <c r="T725" s="21" t="n">
        <v>135.3464285714286</v>
      </c>
      <c r="U725" s="21" t="n">
        <v>84.62758620689655</v>
      </c>
      <c r="V725" s="22" t="n">
        <v>887.3268290457946</v>
      </c>
      <c r="W725" s="23" t="n">
        <v>341</v>
      </c>
      <c r="X725" s="24" t="n">
        <v>0.9472222222222222</v>
      </c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</row>
    <row r="726" ht="16.5" customFormat="1" customHeight="1" s="25">
      <c r="A726" s="16" t="n">
        <v>21230090</v>
      </c>
      <c r="B726" s="17" t="inlineStr">
        <is>
          <t>PM</t>
        </is>
      </c>
      <c r="C726" s="17" t="inlineStr">
        <is>
          <t>Arrancaplumas</t>
        </is>
      </c>
      <c r="D726" s="17" t="inlineStr">
        <is>
          <t>Guaduas</t>
        </is>
      </c>
      <c r="E726" s="17" t="inlineStr">
        <is>
          <t>Cundinamarca</t>
        </is>
      </c>
      <c r="F726" s="17" t="n">
        <v>10</v>
      </c>
      <c r="G726" s="17" t="n">
        <v>235</v>
      </c>
      <c r="H726" s="18" t="n">
        <v>-74.72927778</v>
      </c>
      <c r="I726" s="19" t="n">
        <v>5.20275</v>
      </c>
      <c r="J726" s="20" t="n">
        <v>85.11428571428573</v>
      </c>
      <c r="K726" s="21" t="n">
        <v>103.04</v>
      </c>
      <c r="L726" s="21" t="n">
        <v>158.25</v>
      </c>
      <c r="M726" s="21" t="n">
        <v>195.3931034482758</v>
      </c>
      <c r="N726" s="21" t="n">
        <v>201.2379310344828</v>
      </c>
      <c r="O726" s="21" t="n">
        <v>73.04333333333332</v>
      </c>
      <c r="P726" s="21" t="n">
        <v>62.67931034482757</v>
      </c>
      <c r="Q726" s="21" t="n">
        <v>93.6758620689655</v>
      </c>
      <c r="R726" s="21" t="n">
        <v>163.9310344827586</v>
      </c>
      <c r="S726" s="21" t="n">
        <v>240.8000000000001</v>
      </c>
      <c r="T726" s="21" t="n">
        <v>221.4142857142857</v>
      </c>
      <c r="U726" s="21" t="n">
        <v>120.4107142857143</v>
      </c>
      <c r="V726" s="22" t="n">
        <v>1718.989860426929</v>
      </c>
      <c r="W726" s="23" t="n">
        <v>344</v>
      </c>
      <c r="X726" s="24" t="n">
        <v>0.9555555555555556</v>
      </c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</row>
    <row r="727" ht="16.5" customFormat="1" customHeight="1" s="25">
      <c r="A727" s="16" t="n">
        <v>23060140</v>
      </c>
      <c r="B727" s="17" t="inlineStr">
        <is>
          <t>PM</t>
        </is>
      </c>
      <c r="C727" s="17" t="inlineStr">
        <is>
          <t>El Túscolo</t>
        </is>
      </c>
      <c r="D727" s="17" t="inlineStr">
        <is>
          <t>Guaduas</t>
        </is>
      </c>
      <c r="E727" s="17" t="inlineStr">
        <is>
          <t>Cundinamarca</t>
        </is>
      </c>
      <c r="F727" s="17" t="n">
        <v>11</v>
      </c>
      <c r="G727" s="17" t="n">
        <v>985</v>
      </c>
      <c r="H727" s="18" t="n">
        <v>-74.60805556000001</v>
      </c>
      <c r="I727" s="19" t="n">
        <v>5.06944444</v>
      </c>
      <c r="J727" s="20" t="n">
        <v>65.5125</v>
      </c>
      <c r="K727" s="21" t="n">
        <v>90.83703703703704</v>
      </c>
      <c r="L727" s="21" t="n">
        <v>146.5370370370371</v>
      </c>
      <c r="M727" s="21" t="n">
        <v>211.5653846153846</v>
      </c>
      <c r="N727" s="21" t="n">
        <v>172.116</v>
      </c>
      <c r="O727" s="21" t="n">
        <v>68.38333333333333</v>
      </c>
      <c r="P727" s="21" t="n">
        <v>54.372</v>
      </c>
      <c r="Q727" s="21" t="n">
        <v>71.43076923076923</v>
      </c>
      <c r="R727" s="21" t="n">
        <v>114.5884615384615</v>
      </c>
      <c r="S727" s="21" t="n">
        <v>230.176</v>
      </c>
      <c r="T727" s="21" t="n">
        <v>191.9407407407407</v>
      </c>
      <c r="U727" s="21" t="n">
        <v>122.8888888888889</v>
      </c>
      <c r="V727" s="22" t="n">
        <v>1540.348152421652</v>
      </c>
      <c r="W727" s="23" t="n">
        <v>309</v>
      </c>
      <c r="X727" s="24" t="n">
        <v>0.8583333333333333</v>
      </c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</row>
    <row r="728" ht="16.5" customFormat="1" customHeight="1" s="25">
      <c r="A728" s="16" t="n">
        <v>21205700</v>
      </c>
      <c r="B728" s="17" t="inlineStr">
        <is>
          <t>CO</t>
        </is>
      </c>
      <c r="C728" s="17" t="inlineStr">
        <is>
          <t>Guasca</t>
        </is>
      </c>
      <c r="D728" s="17" t="inlineStr">
        <is>
          <t>Guasca</t>
        </is>
      </c>
      <c r="E728" s="17" t="inlineStr">
        <is>
          <t>Cundinamarca</t>
        </is>
      </c>
      <c r="F728" s="17" t="n">
        <v>11</v>
      </c>
      <c r="G728" s="17" t="n">
        <v>2750</v>
      </c>
      <c r="H728" s="18" t="n">
        <v>-73.86811111</v>
      </c>
      <c r="I728" s="19" t="n">
        <v>4.87986111</v>
      </c>
      <c r="J728" s="20" t="n">
        <v>37.1</v>
      </c>
      <c r="K728" s="21" t="n">
        <v>44.57999999999999</v>
      </c>
      <c r="L728" s="21" t="n">
        <v>70.52083333333333</v>
      </c>
      <c r="M728" s="21" t="n">
        <v>94.05640305678048</v>
      </c>
      <c r="N728" s="21" t="n">
        <v>96.0125</v>
      </c>
      <c r="O728" s="21" t="n">
        <v>80.7</v>
      </c>
      <c r="P728" s="21" t="n">
        <v>83.49199999999999</v>
      </c>
      <c r="Q728" s="21" t="n">
        <v>61.2</v>
      </c>
      <c r="R728" s="21" t="n">
        <v>47.94000000000001</v>
      </c>
      <c r="S728" s="21" t="n">
        <v>82.09999999999999</v>
      </c>
      <c r="T728" s="21" t="n">
        <v>96.67692307692307</v>
      </c>
      <c r="U728" s="21" t="n">
        <v>42.46666666666666</v>
      </c>
      <c r="V728" s="22" t="n">
        <v>836.8453261337037</v>
      </c>
      <c r="W728" s="23" t="n">
        <v>297</v>
      </c>
      <c r="X728" s="24" t="n">
        <v>0.825</v>
      </c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</row>
    <row r="729" ht="16.5" customFormat="1" customHeight="1" s="25">
      <c r="A729" s="16" t="n">
        <v>21201610</v>
      </c>
      <c r="B729" s="17" t="inlineStr">
        <is>
          <t>PM</t>
        </is>
      </c>
      <c r="C729" s="17" t="inlineStr">
        <is>
          <t>San Isidro</t>
        </is>
      </c>
      <c r="D729" s="17" t="inlineStr">
        <is>
          <t>Guasca</t>
        </is>
      </c>
      <c r="E729" s="17" t="inlineStr">
        <is>
          <t>Cundinamarca</t>
        </is>
      </c>
      <c r="F729" s="17" t="n">
        <v>11</v>
      </c>
      <c r="G729" s="17" t="n">
        <v>2698</v>
      </c>
      <c r="H729" s="18" t="n">
        <v>-73.89072222</v>
      </c>
      <c r="I729" s="19" t="n">
        <v>4.85028889</v>
      </c>
      <c r="J729" s="20" t="n">
        <v>34.0241379310345</v>
      </c>
      <c r="K729" s="21" t="n">
        <v>44.45172413793104</v>
      </c>
      <c r="L729" s="21" t="n">
        <v>63.03666666666665</v>
      </c>
      <c r="M729" s="21" t="n">
        <v>83.12068965517244</v>
      </c>
      <c r="N729" s="21" t="n">
        <v>87.93448275862072</v>
      </c>
      <c r="O729" s="21" t="n">
        <v>73.11333333333333</v>
      </c>
      <c r="P729" s="21" t="n">
        <v>71.7689655172414</v>
      </c>
      <c r="Q729" s="21" t="n">
        <v>61.44333333333334</v>
      </c>
      <c r="R729" s="21" t="n">
        <v>49.30344827586208</v>
      </c>
      <c r="S729" s="21" t="n">
        <v>77.93103448275862</v>
      </c>
      <c r="T729" s="21" t="n">
        <v>84.56896551724138</v>
      </c>
      <c r="U729" s="21" t="n">
        <v>42.39259259259259</v>
      </c>
      <c r="V729" s="22" t="n">
        <v>773.0893742017881</v>
      </c>
      <c r="W729" s="23" t="n">
        <v>349</v>
      </c>
      <c r="X729" s="24" t="n">
        <v>0.9694444444444444</v>
      </c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</row>
    <row r="730" ht="16.5" customFormat="1" customHeight="1" s="25">
      <c r="A730" s="16" t="n">
        <v>21206980</v>
      </c>
      <c r="B730" s="17" t="inlineStr">
        <is>
          <t>AM</t>
        </is>
      </c>
      <c r="C730" s="17" t="inlineStr">
        <is>
          <t xml:space="preserve">Santa Cruz Siecha  - AUT </t>
        </is>
      </c>
      <c r="D730" s="17" t="inlineStr">
        <is>
          <t>Guasca</t>
        </is>
      </c>
      <c r="E730" s="17" t="inlineStr">
        <is>
          <t>Cundinamarca</t>
        </is>
      </c>
      <c r="F730" s="17" t="n">
        <v>11</v>
      </c>
      <c r="G730" s="17" t="n">
        <v>3100</v>
      </c>
      <c r="H730" s="18" t="n">
        <v>-73.87080556000001</v>
      </c>
      <c r="I730" s="19" t="n">
        <v>4.78427778</v>
      </c>
      <c r="J730" s="20" t="n">
        <v>27.91724137931035</v>
      </c>
      <c r="K730" s="21" t="n">
        <v>48.03703703703703</v>
      </c>
      <c r="L730" s="21" t="n">
        <v>70.66538461538461</v>
      </c>
      <c r="M730" s="21" t="n">
        <v>107.3714285714286</v>
      </c>
      <c r="N730" s="21" t="n">
        <v>140.298108386</v>
      </c>
      <c r="O730" s="21" t="n">
        <v>152.9689655172414</v>
      </c>
      <c r="P730" s="21" t="n">
        <v>157.5285714285714</v>
      </c>
      <c r="Q730" s="21" t="n">
        <v>129.675</v>
      </c>
      <c r="R730" s="21" t="n">
        <v>81.45862068965516</v>
      </c>
      <c r="S730" s="21" t="n">
        <v>101.0724137931035</v>
      </c>
      <c r="T730" s="21" t="n">
        <v>99.84482758620686</v>
      </c>
      <c r="U730" s="21" t="n">
        <v>38.13214285714286</v>
      </c>
      <c r="V730" s="22" t="n">
        <v>1154.969741861082</v>
      </c>
      <c r="W730" s="23" t="n">
        <v>334</v>
      </c>
      <c r="X730" s="24" t="n">
        <v>0.9277777777777778</v>
      </c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</row>
    <row r="731" ht="16.5" customFormat="1" customHeight="1" s="25">
      <c r="A731" s="16" t="n">
        <v>35060200</v>
      </c>
      <c r="B731" s="17" t="inlineStr">
        <is>
          <t>PM</t>
        </is>
      </c>
      <c r="C731" s="17" t="inlineStr">
        <is>
          <t>El Amoladero</t>
        </is>
      </c>
      <c r="D731" s="17" t="inlineStr">
        <is>
          <t>Guatavita</t>
        </is>
      </c>
      <c r="E731" s="17" t="inlineStr">
        <is>
          <t>Cundinamarca</t>
        </is>
      </c>
      <c r="F731" s="17" t="n">
        <v>11</v>
      </c>
      <c r="G731" s="17" t="n">
        <v>2963</v>
      </c>
      <c r="H731" s="18" t="n">
        <v>-73.74538889</v>
      </c>
      <c r="I731" s="19" t="n">
        <v>4.85797222</v>
      </c>
      <c r="J731" s="20" t="n">
        <v>45.68333333333332</v>
      </c>
      <c r="K731" s="21" t="n">
        <v>62.51666666666667</v>
      </c>
      <c r="L731" s="21" t="n">
        <v>115.14</v>
      </c>
      <c r="M731" s="21" t="n">
        <v>173.4266666666666</v>
      </c>
      <c r="N731" s="21" t="n">
        <v>234.6133333333333</v>
      </c>
      <c r="O731" s="21" t="n">
        <v>269.2633333333333</v>
      </c>
      <c r="P731" s="21" t="n">
        <v>263.6655172413793</v>
      </c>
      <c r="Q731" s="21" t="n">
        <v>178.1068965517242</v>
      </c>
      <c r="R731" s="21" t="n">
        <v>122.2</v>
      </c>
      <c r="S731" s="21" t="n">
        <v>135.7655172413793</v>
      </c>
      <c r="T731" s="21" t="n">
        <v>121.4933333333333</v>
      </c>
      <c r="U731" s="21" t="n">
        <v>71.93000000000001</v>
      </c>
      <c r="V731" s="22" t="n">
        <v>1793.804597701149</v>
      </c>
      <c r="W731" s="23" t="n">
        <v>357</v>
      </c>
      <c r="X731" s="24" t="n">
        <v>0.9916666666666667</v>
      </c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</row>
    <row r="732" ht="16.5" customFormat="1" customHeight="1" s="25">
      <c r="A732" s="16" t="n">
        <v>35060160</v>
      </c>
      <c r="B732" s="17" t="inlineStr">
        <is>
          <t>PM</t>
        </is>
      </c>
      <c r="C732" s="17" t="inlineStr">
        <is>
          <t>Potreritos</t>
        </is>
      </c>
      <c r="D732" s="17" t="inlineStr">
        <is>
          <t>Guatavita</t>
        </is>
      </c>
      <c r="E732" s="17" t="inlineStr">
        <is>
          <t>Cundinamarca</t>
        </is>
      </c>
      <c r="F732" s="17" t="n">
        <v>11</v>
      </c>
      <c r="G732" s="17" t="n">
        <v>2802</v>
      </c>
      <c r="H732" s="18" t="n">
        <v>-73.76927778</v>
      </c>
      <c r="I732" s="19" t="n">
        <v>4.82880556</v>
      </c>
      <c r="J732" s="20" t="n">
        <v>39.38214285714286</v>
      </c>
      <c r="K732" s="21" t="n">
        <v>64.38333333333334</v>
      </c>
      <c r="L732" s="21" t="n">
        <v>107.3964285714286</v>
      </c>
      <c r="M732" s="21" t="n">
        <v>176.6172413793104</v>
      </c>
      <c r="N732" s="21" t="n">
        <v>221.6827586206897</v>
      </c>
      <c r="O732" s="21" t="n">
        <v>245.2629629629629</v>
      </c>
      <c r="P732" s="21" t="n">
        <v>245.0555555555556</v>
      </c>
      <c r="Q732" s="21" t="n">
        <v>170.4653846153846</v>
      </c>
      <c r="R732" s="21" t="n">
        <v>111.4259259259259</v>
      </c>
      <c r="S732" s="21" t="n">
        <v>126.2551724137931</v>
      </c>
      <c r="T732" s="21" t="n">
        <v>114.0733333333333</v>
      </c>
      <c r="U732" s="21" t="n">
        <v>62.93571428571428</v>
      </c>
      <c r="V732" s="22" t="n">
        <v>1684.935953854575</v>
      </c>
      <c r="W732" s="23" t="n">
        <v>338</v>
      </c>
      <c r="X732" s="24" t="n">
        <v>0.9388888888888889</v>
      </c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</row>
    <row r="733" ht="16.5" customFormat="1" customHeight="1" s="25">
      <c r="A733" s="16" t="n">
        <v>21200780</v>
      </c>
      <c r="B733" s="17" t="inlineStr">
        <is>
          <t>PM</t>
        </is>
      </c>
      <c r="C733" s="17" t="inlineStr">
        <is>
          <t>Potrero Largo</t>
        </is>
      </c>
      <c r="D733" s="17" t="inlineStr">
        <is>
          <t>Guatavita</t>
        </is>
      </c>
      <c r="E733" s="17" t="inlineStr">
        <is>
          <t>Cundinamarca</t>
        </is>
      </c>
      <c r="F733" s="17" t="n">
        <v>11</v>
      </c>
      <c r="G733" s="17" t="n">
        <v>2780</v>
      </c>
      <c r="H733" s="18" t="n">
        <v>-73.78047222000001</v>
      </c>
      <c r="I733" s="19" t="n">
        <v>4.92922222</v>
      </c>
      <c r="J733" s="20" t="n">
        <v>40.96551724137932</v>
      </c>
      <c r="K733" s="21" t="n">
        <v>42.54137931034482</v>
      </c>
      <c r="L733" s="21" t="n">
        <v>76.42758620689655</v>
      </c>
      <c r="M733" s="21" t="n">
        <v>103.475</v>
      </c>
      <c r="N733" s="21" t="n">
        <v>140.3733333333334</v>
      </c>
      <c r="O733" s="21" t="n">
        <v>178.5571428571429</v>
      </c>
      <c r="P733" s="21" t="n">
        <v>188.6464285714285</v>
      </c>
      <c r="Q733" s="21" t="n">
        <v>132.1821428571428</v>
      </c>
      <c r="R733" s="21" t="n">
        <v>67.85999999999999</v>
      </c>
      <c r="S733" s="21" t="n">
        <v>96.59285714285714</v>
      </c>
      <c r="T733" s="21" t="n">
        <v>94.91851851851854</v>
      </c>
      <c r="U733" s="21" t="n">
        <v>43.4758620689655</v>
      </c>
      <c r="V733" s="22" t="n">
        <v>1206.015768108009</v>
      </c>
      <c r="W733" s="23" t="n">
        <v>343</v>
      </c>
      <c r="X733" s="24" t="n">
        <v>0.9527777777777777</v>
      </c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</row>
    <row r="734" ht="16.5" customFormat="1" customHeight="1" s="25">
      <c r="A734" s="16" t="n">
        <v>23065060</v>
      </c>
      <c r="B734" s="17" t="inlineStr">
        <is>
          <t>CO</t>
        </is>
      </c>
      <c r="C734" s="17" t="inlineStr">
        <is>
          <t>Santa Teresa</t>
        </is>
      </c>
      <c r="D734" s="17" t="inlineStr">
        <is>
          <t>Guayabal de Síquima</t>
        </is>
      </c>
      <c r="E734" s="17" t="inlineStr">
        <is>
          <t>Cundinamarca</t>
        </is>
      </c>
      <c r="F734" s="17" t="n">
        <v>11</v>
      </c>
      <c r="G734" s="17" t="n">
        <v>2200</v>
      </c>
      <c r="H734" s="18" t="n">
        <v>-74.46169444</v>
      </c>
      <c r="I734" s="19" t="n">
        <v>4.84216667</v>
      </c>
      <c r="J734" s="20" t="n">
        <v>91.765</v>
      </c>
      <c r="K734" s="21" t="n">
        <v>103.5105263157895</v>
      </c>
      <c r="L734" s="21" t="n">
        <v>126.025</v>
      </c>
      <c r="M734" s="21" t="n">
        <v>149.6166666666667</v>
      </c>
      <c r="N734" s="21" t="n">
        <v>125.5722222222222</v>
      </c>
      <c r="O734" s="21" t="n">
        <v>65.42222222222222</v>
      </c>
      <c r="P734" s="21" t="n">
        <v>50.52105263157895</v>
      </c>
      <c r="Q734" s="21" t="n">
        <v>60.10588235294119</v>
      </c>
      <c r="R734" s="21" t="n">
        <v>90.32352941176471</v>
      </c>
      <c r="S734" s="21" t="n">
        <v>168.5526315789474</v>
      </c>
      <c r="T734" s="21" t="n">
        <v>155.6736842105263</v>
      </c>
      <c r="U734" s="21" t="n">
        <v>116.47</v>
      </c>
      <c r="V734" s="22" t="n">
        <v>1303.558417612659</v>
      </c>
      <c r="W734" s="23" t="n">
        <v>224</v>
      </c>
      <c r="X734" s="24" t="n">
        <v>0.9333333333333333</v>
      </c>
      <c r="Y734" s="5" t="inlineStr">
        <is>
          <t>M20</t>
        </is>
      </c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</row>
    <row r="735" ht="16.5" customFormat="1" customHeight="1" s="25">
      <c r="A735" s="16" t="n">
        <v>35020010</v>
      </c>
      <c r="B735" s="17" t="inlineStr">
        <is>
          <t>PM</t>
        </is>
      </c>
      <c r="C735" s="17" t="inlineStr">
        <is>
          <t>Monterredondo</t>
        </is>
      </c>
      <c r="D735" s="17" t="inlineStr">
        <is>
          <t>Guayabetal</t>
        </is>
      </c>
      <c r="E735" s="17" t="inlineStr">
        <is>
          <t>Cundinamarca</t>
        </is>
      </c>
      <c r="F735" s="17" t="n">
        <v>3</v>
      </c>
      <c r="G735" s="17" t="n">
        <v>1467</v>
      </c>
      <c r="H735" s="18" t="n">
        <v>-73.81870000000001</v>
      </c>
      <c r="I735" s="19" t="n">
        <v>4.2483</v>
      </c>
      <c r="J735" s="20" t="n">
        <v>37.88928571428572</v>
      </c>
      <c r="K735" s="21" t="n">
        <v>59.168</v>
      </c>
      <c r="L735" s="21" t="n">
        <v>127.5625</v>
      </c>
      <c r="M735" s="21" t="n">
        <v>233.7416666666667</v>
      </c>
      <c r="N735" s="21" t="n">
        <v>352.5227621555328</v>
      </c>
      <c r="O735" s="21" t="n">
        <v>353.8960520585378</v>
      </c>
      <c r="P735" s="21" t="n">
        <v>410.6927188952764</v>
      </c>
      <c r="Q735" s="21" t="n">
        <v>346.4695055410266</v>
      </c>
      <c r="R735" s="21" t="n">
        <v>246.0692307692308</v>
      </c>
      <c r="S735" s="21" t="n">
        <v>174.25</v>
      </c>
      <c r="T735" s="21" t="n">
        <v>128.2875</v>
      </c>
      <c r="U735" s="21" t="n">
        <v>76.61153846153846</v>
      </c>
      <c r="V735" s="22" t="n">
        <v>2547.160760262095</v>
      </c>
      <c r="W735" s="23" t="n">
        <v>299</v>
      </c>
      <c r="X735" s="24" t="n">
        <v>0.8305555555555556</v>
      </c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</row>
    <row r="736" ht="16.5" customFormat="1" customHeight="1" s="25">
      <c r="A736" s="16" t="n">
        <v>35020020</v>
      </c>
      <c r="B736" s="17" t="inlineStr">
        <is>
          <t>PG</t>
        </is>
      </c>
      <c r="C736" s="17" t="inlineStr">
        <is>
          <t>Susumuco</t>
        </is>
      </c>
      <c r="D736" s="17" t="inlineStr">
        <is>
          <t>Guayabetal</t>
        </is>
      </c>
      <c r="E736" s="17" t="inlineStr">
        <is>
          <t>Cundinamarca</t>
        </is>
      </c>
      <c r="F736" s="17" t="n">
        <v>3</v>
      </c>
      <c r="G736" s="17" t="n">
        <v>1039</v>
      </c>
      <c r="H736" s="18" t="n">
        <v>-73.77117</v>
      </c>
      <c r="I736" s="19" t="n">
        <v>4.198379999999999</v>
      </c>
      <c r="J736" s="20" t="n">
        <v>90.79666666666667</v>
      </c>
      <c r="K736" s="21" t="n">
        <v>120.5533333333333</v>
      </c>
      <c r="L736" s="21" t="n">
        <v>256.2851851851852</v>
      </c>
      <c r="M736" s="21" t="n">
        <v>474.8928571428572</v>
      </c>
      <c r="N736" s="21" t="n">
        <v>712.0172413793105</v>
      </c>
      <c r="O736" s="21" t="n">
        <v>678.7769230769231</v>
      </c>
      <c r="P736" s="21" t="n">
        <v>681.3724137931035</v>
      </c>
      <c r="Q736" s="21" t="n">
        <v>557.6333333333333</v>
      </c>
      <c r="R736" s="21" t="n">
        <v>513.8931034482758</v>
      </c>
      <c r="S736" s="21" t="n">
        <v>385.3366666666667</v>
      </c>
      <c r="T736" s="21" t="n">
        <v>307.0633333333333</v>
      </c>
      <c r="U736" s="21" t="n">
        <v>193.7535714285714</v>
      </c>
      <c r="V736" s="22" t="n">
        <v>4972.37462878756</v>
      </c>
      <c r="W736" s="23" t="n">
        <v>346</v>
      </c>
      <c r="X736" s="24" t="n">
        <v>0.9611111111111111</v>
      </c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</row>
    <row r="737" ht="16.5" customFormat="1" customHeight="1" s="25">
      <c r="A737" s="16" t="n">
        <v>35020300</v>
      </c>
      <c r="B737" s="17" t="inlineStr">
        <is>
          <t>CP</t>
        </is>
      </c>
      <c r="C737" s="17" t="inlineStr">
        <is>
          <t>Gutierrez</t>
        </is>
      </c>
      <c r="D737" s="17" t="inlineStr">
        <is>
          <t>Gutiérrez</t>
        </is>
      </c>
      <c r="E737" s="17" t="inlineStr">
        <is>
          <t>Cundinamarca</t>
        </is>
      </c>
      <c r="F737" s="17" t="n">
        <v>11</v>
      </c>
      <c r="G737" s="17" t="n">
        <v>2300</v>
      </c>
      <c r="H737" s="18" t="n">
        <v>-74.00269444</v>
      </c>
      <c r="I737" s="19" t="n">
        <v>4.25391667</v>
      </c>
      <c r="J737" s="20" t="n">
        <v>41.8</v>
      </c>
      <c r="K737" s="21" t="n">
        <v>68.66666666666667</v>
      </c>
      <c r="L737" s="21" t="n">
        <v>101.137037037037</v>
      </c>
      <c r="M737" s="21" t="n">
        <v>167.6793103448276</v>
      </c>
      <c r="N737" s="21" t="n">
        <v>223.3862068965518</v>
      </c>
      <c r="O737" s="21" t="n">
        <v>240.7653846153846</v>
      </c>
      <c r="P737" s="21" t="n">
        <v>227.7153846153846</v>
      </c>
      <c r="Q737" s="21" t="n">
        <v>181.8964285714286</v>
      </c>
      <c r="R737" s="21" t="n">
        <v>114.7653846153846</v>
      </c>
      <c r="S737" s="21" t="n">
        <v>129.4777777777778</v>
      </c>
      <c r="T737" s="21" t="n">
        <v>117.5814814814815</v>
      </c>
      <c r="U737" s="21" t="n">
        <v>62.07857142857143</v>
      </c>
      <c r="V737" s="22" t="n">
        <v>1676.949634050496</v>
      </c>
      <c r="W737" s="23" t="n">
        <v>330</v>
      </c>
      <c r="X737" s="24" t="n">
        <v>0.9166666666666666</v>
      </c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</row>
    <row r="738" ht="16.5" customFormat="1" customHeight="1" s="25">
      <c r="A738" s="16" t="n">
        <v>21235010</v>
      </c>
      <c r="B738" s="17" t="inlineStr">
        <is>
          <t>CO</t>
        </is>
      </c>
      <c r="C738" s="17" t="inlineStr">
        <is>
          <t>Jerusalén</t>
        </is>
      </c>
      <c r="D738" s="17" t="inlineStr">
        <is>
          <t>Jerusalén</t>
        </is>
      </c>
      <c r="E738" s="17" t="inlineStr">
        <is>
          <t>Cundinamarca</t>
        </is>
      </c>
      <c r="F738" s="17" t="n">
        <v>10</v>
      </c>
      <c r="G738" s="17" t="n">
        <v>297</v>
      </c>
      <c r="H738" s="18" t="n">
        <v>-74.70238888999999</v>
      </c>
      <c r="I738" s="19" t="n">
        <v>4.56180556</v>
      </c>
      <c r="J738" s="20" t="n">
        <v>51.23703703703704</v>
      </c>
      <c r="K738" s="21" t="n">
        <v>65.3857142857143</v>
      </c>
      <c r="L738" s="21" t="n">
        <v>106.1</v>
      </c>
      <c r="M738" s="21" t="n">
        <v>156.1689655172414</v>
      </c>
      <c r="N738" s="21" t="n">
        <v>130.4896551724138</v>
      </c>
      <c r="O738" s="21" t="n">
        <v>43.49310344827587</v>
      </c>
      <c r="P738" s="21" t="n">
        <v>34.34642857142857</v>
      </c>
      <c r="Q738" s="21" t="n">
        <v>36.18965517241379</v>
      </c>
      <c r="R738" s="21" t="n">
        <v>88.8133333333333</v>
      </c>
      <c r="S738" s="21" t="n">
        <v>129.1379310344827</v>
      </c>
      <c r="T738" s="21" t="n">
        <v>106.9714285714286</v>
      </c>
      <c r="U738" s="21" t="n">
        <v>62.22962962962962</v>
      </c>
      <c r="V738" s="22" t="n">
        <v>1010.562881773399</v>
      </c>
      <c r="W738" s="23" t="n">
        <v>343</v>
      </c>
      <c r="X738" s="24" t="n">
        <v>0.9527777777777777</v>
      </c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</row>
    <row r="739" ht="16.5" customFormat="1" customHeight="1" s="25">
      <c r="A739" s="16" t="n">
        <v>35060210</v>
      </c>
      <c r="B739" s="17" t="inlineStr">
        <is>
          <t>PM</t>
        </is>
      </c>
      <c r="C739" s="17" t="inlineStr">
        <is>
          <t>Claraval</t>
        </is>
      </c>
      <c r="D739" s="17" t="inlineStr">
        <is>
          <t>Junín</t>
        </is>
      </c>
      <c r="E739" s="17" t="inlineStr">
        <is>
          <t>Cundinamarca</t>
        </is>
      </c>
      <c r="F739" s="17" t="n">
        <v>11</v>
      </c>
      <c r="G739" s="17" t="n">
        <v>2100</v>
      </c>
      <c r="H739" s="18" t="n">
        <v>-73.64144444</v>
      </c>
      <c r="I739" s="19" t="n">
        <v>4.65025</v>
      </c>
      <c r="J739" s="20" t="n">
        <v>37.97142857142857</v>
      </c>
      <c r="K739" s="21" t="n">
        <v>57.75172413793103</v>
      </c>
      <c r="L739" s="21" t="n">
        <v>136.3103448275862</v>
      </c>
      <c r="M739" s="21" t="n">
        <v>207.6655172413793</v>
      </c>
      <c r="N739" s="21" t="n">
        <v>258.24</v>
      </c>
      <c r="O739" s="21" t="n">
        <v>272.6068965517242</v>
      </c>
      <c r="P739" s="21" t="n">
        <v>249.5966666666667</v>
      </c>
      <c r="Q739" s="21" t="n">
        <v>179.6862068965517</v>
      </c>
      <c r="R739" s="21" t="n">
        <v>136.3925925925926</v>
      </c>
      <c r="S739" s="21" t="n">
        <v>148.4964285714286</v>
      </c>
      <c r="T739" s="21" t="n">
        <v>118.6259259259259</v>
      </c>
      <c r="U739" s="21" t="n">
        <v>53.89310344827584</v>
      </c>
      <c r="V739" s="22" t="n">
        <v>1857.236835431491</v>
      </c>
      <c r="W739" s="23" t="n">
        <v>344</v>
      </c>
      <c r="X739" s="24" t="n">
        <v>0.9555555555555556</v>
      </c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</row>
    <row r="740" ht="16.5" customFormat="1" customHeight="1" s="25">
      <c r="A740" s="16" t="n">
        <v>35060050</v>
      </c>
      <c r="B740" s="17" t="inlineStr">
        <is>
          <t>PM</t>
        </is>
      </c>
      <c r="C740" s="17" t="inlineStr">
        <is>
          <t>Junín</t>
        </is>
      </c>
      <c r="D740" s="17" t="inlineStr">
        <is>
          <t>Junín</t>
        </is>
      </c>
      <c r="E740" s="17" t="inlineStr">
        <is>
          <t>Cundinamarca</t>
        </is>
      </c>
      <c r="F740" s="17" t="n">
        <v>11</v>
      </c>
      <c r="G740" s="17" t="n">
        <v>2323</v>
      </c>
      <c r="H740" s="18" t="n">
        <v>-73.66872222000001</v>
      </c>
      <c r="I740" s="19" t="n">
        <v>4.79222222</v>
      </c>
      <c r="J740" s="20" t="n">
        <v>23.79999999999999</v>
      </c>
      <c r="K740" s="21" t="n">
        <v>39.19666666666667</v>
      </c>
      <c r="L740" s="21" t="n">
        <v>80.73448275862069</v>
      </c>
      <c r="M740" s="21" t="n">
        <v>132.2862068965517</v>
      </c>
      <c r="N740" s="21" t="n">
        <v>162.2966666666667</v>
      </c>
      <c r="O740" s="21" t="n">
        <v>158.2392857142857</v>
      </c>
      <c r="P740" s="21" t="n">
        <v>164.2931034482759</v>
      </c>
      <c r="Q740" s="21" t="n">
        <v>120.45</v>
      </c>
      <c r="R740" s="21" t="n">
        <v>90.5642857142857</v>
      </c>
      <c r="S740" s="21" t="n">
        <v>91.39629629629631</v>
      </c>
      <c r="T740" s="21" t="n">
        <v>79.69310344827585</v>
      </c>
      <c r="U740" s="21" t="n">
        <v>39.25925925925925</v>
      </c>
      <c r="V740" s="22" t="n">
        <v>1182.209356869185</v>
      </c>
      <c r="W740" s="23" t="n">
        <v>341</v>
      </c>
      <c r="X740" s="24" t="n">
        <v>0.9472222222222222</v>
      </c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</row>
    <row r="741" ht="16.5" customFormat="1" customHeight="1" s="25">
      <c r="A741" s="16" t="n">
        <v>35060150</v>
      </c>
      <c r="B741" s="17" t="inlineStr">
        <is>
          <t>PM</t>
        </is>
      </c>
      <c r="C741" s="17" t="inlineStr">
        <is>
          <t>Tembladares</t>
        </is>
      </c>
      <c r="D741" s="17" t="inlineStr">
        <is>
          <t>Junín</t>
        </is>
      </c>
      <c r="E741" s="17" t="inlineStr">
        <is>
          <t>Cundinamarca</t>
        </is>
      </c>
      <c r="F741" s="17" t="n">
        <v>11</v>
      </c>
      <c r="G741" s="17" t="n">
        <v>2878</v>
      </c>
      <c r="H741" s="18" t="n">
        <v>-73.66527778</v>
      </c>
      <c r="I741" s="19" t="n">
        <v>4.70486111</v>
      </c>
      <c r="J741" s="20" t="n">
        <v>105.548</v>
      </c>
      <c r="K741" s="21" t="n">
        <v>114.2461538461538</v>
      </c>
      <c r="L741" s="21" t="n">
        <v>231.5172413793103</v>
      </c>
      <c r="M741" s="21" t="n">
        <v>366.037037037037</v>
      </c>
      <c r="N741" s="21" t="n">
        <v>440.2192307692307</v>
      </c>
      <c r="O741" s="21" t="n">
        <v>489.7892857142857</v>
      </c>
      <c r="P741" s="21" t="n">
        <v>448.8269230769232</v>
      </c>
      <c r="Q741" s="21" t="n">
        <v>328.8423076923077</v>
      </c>
      <c r="R741" s="21" t="n">
        <v>226.3875</v>
      </c>
      <c r="S741" s="21" t="n">
        <v>300.2888888888889</v>
      </c>
      <c r="T741" s="21" t="n">
        <v>245.8666666666667</v>
      </c>
      <c r="U741" s="21" t="n">
        <v>122.9925925925926</v>
      </c>
      <c r="V741" s="22" t="n">
        <v>3420.561827663397</v>
      </c>
      <c r="W741" s="23" t="n">
        <v>318</v>
      </c>
      <c r="X741" s="24" t="n">
        <v>0.8833333333333333</v>
      </c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</row>
    <row r="742" ht="16.5" customFormat="1" customHeight="1" s="25">
      <c r="A742" s="16" t="n">
        <v>21201120</v>
      </c>
      <c r="B742" s="17" t="inlineStr">
        <is>
          <t>PM</t>
        </is>
      </c>
      <c r="C742" s="17" t="inlineStr">
        <is>
          <t>La Casita</t>
        </is>
      </c>
      <c r="D742" s="17" t="inlineStr">
        <is>
          <t>La Calera</t>
        </is>
      </c>
      <c r="E742" s="17" t="inlineStr">
        <is>
          <t>Cundinamarca</t>
        </is>
      </c>
      <c r="F742" s="17" t="n">
        <v>11</v>
      </c>
      <c r="G742" s="17" t="n">
        <v>3045</v>
      </c>
      <c r="H742" s="18" t="n">
        <v>-74.01666666999999</v>
      </c>
      <c r="I742" s="19" t="n">
        <v>4.63333333</v>
      </c>
      <c r="J742" s="20" t="n">
        <v>61.53499999999999</v>
      </c>
      <c r="K742" s="21" t="n">
        <v>68.50526315789475</v>
      </c>
      <c r="L742" s="21" t="n">
        <v>98.045</v>
      </c>
      <c r="M742" s="21" t="n">
        <v>111.9736842105263</v>
      </c>
      <c r="N742" s="21" t="n">
        <v>120.7315789473684</v>
      </c>
      <c r="O742" s="21" t="n">
        <v>86.81578947368422</v>
      </c>
      <c r="P742" s="21" t="n">
        <v>76.93529411764706</v>
      </c>
      <c r="Q742" s="21" t="n">
        <v>64.90555555555555</v>
      </c>
      <c r="R742" s="21" t="n">
        <v>44.73333333333333</v>
      </c>
      <c r="S742" s="21" t="n">
        <v>107.775</v>
      </c>
      <c r="T742" s="21" t="n">
        <v>134.5647058823529</v>
      </c>
      <c r="U742" s="21" t="n">
        <v>71.44444444444444</v>
      </c>
      <c r="V742" s="22" t="n">
        <v>1047.964649122807</v>
      </c>
      <c r="W742" s="23" t="n">
        <v>220</v>
      </c>
      <c r="X742" s="24" t="n">
        <v>0.9166666666666666</v>
      </c>
      <c r="Y742" s="5" t="inlineStr">
        <is>
          <t>M20</t>
        </is>
      </c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</row>
    <row r="743" ht="16.5" customFormat="1" customHeight="1" s="25">
      <c r="A743" s="16" t="n">
        <v>35020390</v>
      </c>
      <c r="B743" s="17" t="inlineStr">
        <is>
          <t>PM</t>
        </is>
      </c>
      <c r="C743" s="17" t="inlineStr">
        <is>
          <t>Mundonuevo</t>
        </is>
      </c>
      <c r="D743" s="17" t="inlineStr">
        <is>
          <t>La Calera</t>
        </is>
      </c>
      <c r="E743" s="17" t="inlineStr">
        <is>
          <t>Cundinamarca</t>
        </is>
      </c>
      <c r="F743" s="17" t="n">
        <v>11</v>
      </c>
      <c r="G743" s="17" t="n">
        <v>2400</v>
      </c>
      <c r="H743" s="18" t="n">
        <v>-73.86666667</v>
      </c>
      <c r="I743" s="19" t="n">
        <v>4.68333333</v>
      </c>
      <c r="J743" s="20" t="n">
        <v>37.005</v>
      </c>
      <c r="K743" s="21" t="n">
        <v>52.05499999999999</v>
      </c>
      <c r="L743" s="21" t="n">
        <v>88.69000000000001</v>
      </c>
      <c r="M743" s="21" t="n">
        <v>136.0777777777778</v>
      </c>
      <c r="N743" s="21" t="n">
        <v>185.8947368421053</v>
      </c>
      <c r="O743" s="21" t="n">
        <v>197.275</v>
      </c>
      <c r="P743" s="21" t="n">
        <v>209.7842105263158</v>
      </c>
      <c r="Q743" s="21" t="n">
        <v>173.5894736842105</v>
      </c>
      <c r="R743" s="21" t="n">
        <v>111.7833333333333</v>
      </c>
      <c r="S743" s="21" t="n">
        <v>126.7315789473684</v>
      </c>
      <c r="T743" s="21" t="n">
        <v>92.39473684210525</v>
      </c>
      <c r="U743" s="21" t="n">
        <v>54.22105263157894</v>
      </c>
      <c r="V743" s="22" t="n">
        <v>1465.501900584795</v>
      </c>
      <c r="W743" s="23" t="n">
        <v>230</v>
      </c>
      <c r="X743" s="24" t="n">
        <v>0.9583333333333334</v>
      </c>
      <c r="Y743" s="5" t="inlineStr">
        <is>
          <t>M20</t>
        </is>
      </c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</row>
    <row r="744" ht="16.5" customFormat="1" customHeight="1" s="25">
      <c r="A744" s="16" t="n">
        <v>23060170</v>
      </c>
      <c r="B744" s="17" t="inlineStr">
        <is>
          <t>PM</t>
        </is>
      </c>
      <c r="C744" s="17" t="inlineStr">
        <is>
          <t>La Palma</t>
        </is>
      </c>
      <c r="D744" s="17" t="inlineStr">
        <is>
          <t>La Palma</t>
        </is>
      </c>
      <c r="E744" s="17" t="inlineStr">
        <is>
          <t>Cundinamarca</t>
        </is>
      </c>
      <c r="F744" s="17" t="n">
        <v>11</v>
      </c>
      <c r="G744" s="17" t="n">
        <v>1462</v>
      </c>
      <c r="H744" s="18" t="n">
        <v>-74.38911111</v>
      </c>
      <c r="I744" s="19" t="n">
        <v>5.34936111</v>
      </c>
      <c r="J744" s="20" t="n">
        <v>114.288</v>
      </c>
      <c r="K744" s="21" t="n">
        <v>159.8962962962963</v>
      </c>
      <c r="L744" s="21" t="n">
        <v>260.2127413431804</v>
      </c>
      <c r="M744" s="21" t="n">
        <v>288.0624999999999</v>
      </c>
      <c r="N744" s="21" t="n">
        <v>251.0307692307692</v>
      </c>
      <c r="O744" s="21" t="n">
        <v>172.0214285714286</v>
      </c>
      <c r="P744" s="21" t="n">
        <v>100.4607142857143</v>
      </c>
      <c r="Q744" s="21" t="n">
        <v>105.9576923076923</v>
      </c>
      <c r="R744" s="21" t="n">
        <v>173.4653846153846</v>
      </c>
      <c r="S744" s="21" t="n">
        <v>285.9888888888889</v>
      </c>
      <c r="T744" s="21" t="n">
        <v>242.7333333333334</v>
      </c>
      <c r="U744" s="21" t="n">
        <v>149.6592592592593</v>
      </c>
      <c r="V744" s="22" t="n">
        <v>2303.777008131947</v>
      </c>
      <c r="W744" s="23" t="n">
        <v>315</v>
      </c>
      <c r="X744" s="24" t="n">
        <v>0.875</v>
      </c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</row>
    <row r="745" ht="16.5" customFormat="1" customHeight="1" s="25">
      <c r="A745" s="16" t="n">
        <v>24010070</v>
      </c>
      <c r="B745" s="17" t="inlineStr">
        <is>
          <t>PM</t>
        </is>
      </c>
      <c r="C745" s="17" t="inlineStr">
        <is>
          <t>Leticia</t>
        </is>
      </c>
      <c r="D745" s="17" t="inlineStr">
        <is>
          <t>Lenguazaque</t>
        </is>
      </c>
      <c r="E745" s="17" t="inlineStr">
        <is>
          <t>Cundinamarca</t>
        </is>
      </c>
      <c r="F745" s="17" t="n">
        <v>11</v>
      </c>
      <c r="G745" s="17" t="n">
        <v>2650</v>
      </c>
      <c r="H745" s="18" t="n">
        <v>-73.70975</v>
      </c>
      <c r="I745" s="19" t="n">
        <v>5.30319444</v>
      </c>
      <c r="J745" s="20" t="n">
        <v>43.54642857142856</v>
      </c>
      <c r="K745" s="21" t="n">
        <v>49.12666666666665</v>
      </c>
      <c r="L745" s="21" t="n">
        <v>84.08214285714287</v>
      </c>
      <c r="M745" s="21" t="n">
        <v>93.74642857142858</v>
      </c>
      <c r="N745" s="21" t="n">
        <v>87.28620689655175</v>
      </c>
      <c r="O745" s="21" t="n">
        <v>54.91666666666666</v>
      </c>
      <c r="P745" s="21" t="n">
        <v>50.00333333333332</v>
      </c>
      <c r="Q745" s="21" t="n">
        <v>40.99333333333334</v>
      </c>
      <c r="R745" s="21" t="n">
        <v>48.28571428571428</v>
      </c>
      <c r="S745" s="21" t="n">
        <v>102.868</v>
      </c>
      <c r="T745" s="21" t="n">
        <v>102.22</v>
      </c>
      <c r="U745" s="21" t="n">
        <v>47.4655172413793</v>
      </c>
      <c r="V745" s="22" t="n">
        <v>804.5404384236454</v>
      </c>
      <c r="W745" s="23" t="n">
        <v>345</v>
      </c>
      <c r="X745" s="24" t="n">
        <v>0.9583333333333334</v>
      </c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</row>
    <row r="746" ht="16.5" customFormat="1" customHeight="1" s="25">
      <c r="A746" s="16" t="n">
        <v>35070230</v>
      </c>
      <c r="B746" s="17" t="inlineStr">
        <is>
          <t>PG</t>
        </is>
      </c>
      <c r="C746" s="17" t="inlineStr">
        <is>
          <t>Granja Agropecuaria Macheta</t>
        </is>
      </c>
      <c r="D746" s="17" t="inlineStr">
        <is>
          <t>Machetá</t>
        </is>
      </c>
      <c r="E746" s="17" t="inlineStr">
        <is>
          <t>Cundinamarca</t>
        </is>
      </c>
      <c r="F746" s="17" t="n">
        <v>11</v>
      </c>
      <c r="G746" s="17" t="n">
        <v>1815</v>
      </c>
      <c r="H746" s="18" t="n">
        <v>-73.57941667</v>
      </c>
      <c r="I746" s="19" t="n">
        <v>5.07511111</v>
      </c>
      <c r="J746" s="20" t="n">
        <v>19.09259259259259</v>
      </c>
      <c r="K746" s="21" t="n">
        <v>30.32333333333334</v>
      </c>
      <c r="L746" s="21" t="n">
        <v>64.32413793103449</v>
      </c>
      <c r="M746" s="21" t="n">
        <v>112.8464285714286</v>
      </c>
      <c r="N746" s="21" t="n">
        <v>149.5333333333333</v>
      </c>
      <c r="O746" s="21" t="n">
        <v>154.7464285714286</v>
      </c>
      <c r="P746" s="21" t="n">
        <v>164.3551724137931</v>
      </c>
      <c r="Q746" s="21" t="n">
        <v>126.8466666666667</v>
      </c>
      <c r="R746" s="21" t="n">
        <v>86.93928571428573</v>
      </c>
      <c r="S746" s="21" t="n">
        <v>102.25</v>
      </c>
      <c r="T746" s="21" t="n">
        <v>93.084</v>
      </c>
      <c r="U746" s="21" t="n">
        <v>34.08148148148148</v>
      </c>
      <c r="V746" s="22" t="n">
        <v>1138.422860609378</v>
      </c>
      <c r="W746" s="23" t="n">
        <v>337</v>
      </c>
      <c r="X746" s="24" t="n">
        <v>0.9361111111111111</v>
      </c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</row>
    <row r="747" ht="16.5" customFormat="1" customHeight="1" s="25">
      <c r="A747" s="16" t="n">
        <v>21205770</v>
      </c>
      <c r="B747" s="17" t="inlineStr">
        <is>
          <t>CO</t>
        </is>
      </c>
      <c r="C747" s="17" t="inlineStr">
        <is>
          <t>Base Aerea Madrid</t>
        </is>
      </c>
      <c r="D747" s="17" t="inlineStr">
        <is>
          <t>Madrid</t>
        </is>
      </c>
      <c r="E747" s="17" t="inlineStr">
        <is>
          <t>Cundinamarca</t>
        </is>
      </c>
      <c r="F747" s="17" t="n">
        <v>11</v>
      </c>
      <c r="G747" s="17" t="n">
        <v>2550</v>
      </c>
      <c r="H747" s="18" t="n">
        <v>-74.27249999999999</v>
      </c>
      <c r="I747" s="19" t="n">
        <v>4.72880556</v>
      </c>
      <c r="J747" s="20" t="n">
        <v>14.30833333333333</v>
      </c>
      <c r="K747" s="21" t="n">
        <v>31.40669569373131</v>
      </c>
      <c r="L747" s="21" t="n">
        <v>49.28749999999999</v>
      </c>
      <c r="M747" s="21" t="n">
        <v>79.80159756255647</v>
      </c>
      <c r="N747" s="21" t="n">
        <v>93.69413507644066</v>
      </c>
      <c r="O747" s="21" t="n">
        <v>58.91153846153848</v>
      </c>
      <c r="P747" s="21" t="n">
        <v>41.03798738830152</v>
      </c>
      <c r="Q747" s="21" t="n">
        <v>33.31249999999999</v>
      </c>
      <c r="R747" s="21" t="n">
        <v>44.79426625518004</v>
      </c>
      <c r="S747" s="21" t="n">
        <v>75.81784961737502</v>
      </c>
      <c r="T747" s="21" t="n">
        <v>76.91350635510246</v>
      </c>
      <c r="U747" s="21" t="n">
        <v>34.261875</v>
      </c>
      <c r="V747" s="22" t="n">
        <v>633.5477847435593</v>
      </c>
      <c r="W747" s="23" t="n">
        <v>290</v>
      </c>
      <c r="X747" s="24" t="n">
        <v>0.8055555555555556</v>
      </c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</row>
    <row r="748" ht="16.5" customFormat="1" customHeight="1" s="25">
      <c r="A748" s="16" t="n">
        <v>21206060</v>
      </c>
      <c r="B748" s="17" t="inlineStr">
        <is>
          <t>ME</t>
        </is>
      </c>
      <c r="C748" s="17" t="inlineStr">
        <is>
          <t>Casablanca</t>
        </is>
      </c>
      <c r="D748" s="17" t="inlineStr">
        <is>
          <t>Madrid</t>
        </is>
      </c>
      <c r="E748" s="17" t="inlineStr">
        <is>
          <t>Cundinamarca</t>
        </is>
      </c>
      <c r="F748" s="17" t="n">
        <v>11</v>
      </c>
      <c r="G748" s="17" t="n">
        <v>2575</v>
      </c>
      <c r="H748" s="18" t="n">
        <v>-74.25333332999999</v>
      </c>
      <c r="I748" s="19" t="n">
        <v>4.71711111</v>
      </c>
      <c r="J748" s="20" t="n">
        <v>13.32736599675069</v>
      </c>
      <c r="K748" s="21" t="n">
        <v>19.37497300058603</v>
      </c>
      <c r="L748" s="21" t="n">
        <v>51.08236177265643</v>
      </c>
      <c r="M748" s="21" t="n">
        <v>57.9600113471349</v>
      </c>
      <c r="N748" s="21" t="n">
        <v>75.54166666666666</v>
      </c>
      <c r="O748" s="21" t="n">
        <v>34.39166666666666</v>
      </c>
      <c r="P748" s="21" t="n">
        <v>30.95416666666666</v>
      </c>
      <c r="Q748" s="21" t="n">
        <v>28.93118655582269</v>
      </c>
      <c r="R748" s="21" t="n">
        <v>28.77083333333333</v>
      </c>
      <c r="S748" s="21" t="n">
        <v>52.17004064318951</v>
      </c>
      <c r="T748" s="21" t="n">
        <v>54.04291491011779</v>
      </c>
      <c r="U748" s="21" t="n">
        <v>27.38333333333333</v>
      </c>
      <c r="V748" s="22" t="n">
        <v>473.9305208929246</v>
      </c>
      <c r="W748" s="23" t="n">
        <v>288</v>
      </c>
      <c r="X748" s="24" t="n">
        <v>0.8</v>
      </c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</row>
    <row r="749" ht="16.5" customFormat="1" customHeight="1" s="25">
      <c r="A749" s="16" t="n">
        <v>21201550</v>
      </c>
      <c r="B749" s="17" t="inlineStr">
        <is>
          <t>PM</t>
        </is>
      </c>
      <c r="C749" s="17" t="inlineStr">
        <is>
          <t xml:space="preserve">El Roble </t>
        </is>
      </c>
      <c r="D749" s="17" t="inlineStr">
        <is>
          <t>Madrid</t>
        </is>
      </c>
      <c r="E749" s="17" t="inlineStr">
        <is>
          <t>Cundinamarca</t>
        </is>
      </c>
      <c r="F749" s="17" t="n">
        <v>11</v>
      </c>
      <c r="G749" s="17" t="n">
        <v>2560</v>
      </c>
      <c r="H749" s="18" t="n">
        <v>-74.22638889</v>
      </c>
      <c r="I749" s="19" t="n">
        <v>4.79666667</v>
      </c>
      <c r="J749" s="20" t="n">
        <v>28.02857142857143</v>
      </c>
      <c r="K749" s="21" t="n">
        <v>46.6</v>
      </c>
      <c r="L749" s="21" t="n">
        <v>90.32222222222219</v>
      </c>
      <c r="M749" s="21" t="n">
        <v>109.7703703703704</v>
      </c>
      <c r="N749" s="21" t="n">
        <v>102.75</v>
      </c>
      <c r="O749" s="21" t="n">
        <v>65.63076923076923</v>
      </c>
      <c r="P749" s="21" t="n">
        <v>54.13846153846153</v>
      </c>
      <c r="Q749" s="21" t="n">
        <v>43.41538461538461</v>
      </c>
      <c r="R749" s="21" t="n">
        <v>58.28620689655172</v>
      </c>
      <c r="S749" s="21" t="n">
        <v>101.3392857142857</v>
      </c>
      <c r="T749" s="21" t="n">
        <v>102.6689655172414</v>
      </c>
      <c r="U749" s="21" t="n">
        <v>51.73103448275862</v>
      </c>
      <c r="V749" s="22" t="n">
        <v>854.6812720166167</v>
      </c>
      <c r="W749" s="23" t="n">
        <v>333</v>
      </c>
      <c r="X749" s="24" t="n">
        <v>0.925</v>
      </c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</row>
    <row r="750" ht="16.5" customFormat="1" customHeight="1" s="25">
      <c r="A750" s="16" t="n">
        <v>35070490</v>
      </c>
      <c r="B750" s="17" t="inlineStr">
        <is>
          <t>PM</t>
        </is>
      </c>
      <c r="C750" s="17" t="inlineStr">
        <is>
          <t>Hacienda Hato Grande</t>
        </is>
      </c>
      <c r="D750" s="17" t="inlineStr">
        <is>
          <t>Manta</t>
        </is>
      </c>
      <c r="E750" s="17" t="inlineStr">
        <is>
          <t>Cundinamarca</t>
        </is>
      </c>
      <c r="F750" s="17" t="n">
        <v>11</v>
      </c>
      <c r="G750" s="17" t="n">
        <v>2346</v>
      </c>
      <c r="H750" s="18" t="n">
        <v>-73.58436111</v>
      </c>
      <c r="I750" s="19" t="n">
        <v>4.95938889</v>
      </c>
      <c r="J750" s="20" t="n">
        <v>46.13333333333333</v>
      </c>
      <c r="K750" s="21" t="n">
        <v>66.57307692307693</v>
      </c>
      <c r="L750" s="21" t="n">
        <v>132.464</v>
      </c>
      <c r="M750" s="21" t="n">
        <v>221.2678571428571</v>
      </c>
      <c r="N750" s="21" t="n">
        <v>272.2785714285714</v>
      </c>
      <c r="O750" s="21" t="n">
        <v>289.6166666666667</v>
      </c>
      <c r="P750" s="21" t="n">
        <v>324.6461538461538</v>
      </c>
      <c r="Q750" s="21" t="n">
        <v>224.6615384615385</v>
      </c>
      <c r="R750" s="21" t="n">
        <v>179.7875</v>
      </c>
      <c r="S750" s="21" t="n">
        <v>178.9625</v>
      </c>
      <c r="T750" s="21" t="n">
        <v>159.1458333333333</v>
      </c>
      <c r="U750" s="21" t="n">
        <v>63.80000000000001</v>
      </c>
      <c r="V750" s="22" t="n">
        <v>2159.337031135532</v>
      </c>
      <c r="W750" s="23" t="n">
        <v>307</v>
      </c>
      <c r="X750" s="24" t="n">
        <v>0.8527777777777777</v>
      </c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</row>
    <row r="751" ht="16.5" customFormat="1" customHeight="1" s="25">
      <c r="A751" s="16" t="n">
        <v>35070480</v>
      </c>
      <c r="B751" s="17" t="inlineStr">
        <is>
          <t>PG</t>
        </is>
      </c>
      <c r="C751" s="17" t="inlineStr">
        <is>
          <t>La Esperanza</t>
        </is>
      </c>
      <c r="D751" s="17" t="inlineStr">
        <is>
          <t>Manta</t>
        </is>
      </c>
      <c r="E751" s="17" t="inlineStr">
        <is>
          <t>Cundinamarca</t>
        </is>
      </c>
      <c r="F751" s="17" t="n">
        <v>6</v>
      </c>
      <c r="G751" s="17" t="n">
        <v>1854</v>
      </c>
      <c r="H751" s="18" t="n">
        <v>-73.53944444</v>
      </c>
      <c r="I751" s="19" t="n">
        <v>5.0100278</v>
      </c>
      <c r="J751" s="20" t="n">
        <v>21.17857142857142</v>
      </c>
      <c r="K751" s="21" t="n">
        <v>27.70344827586207</v>
      </c>
      <c r="L751" s="21" t="n">
        <v>62.36923076923078</v>
      </c>
      <c r="M751" s="21" t="n">
        <v>119.0620689655172</v>
      </c>
      <c r="N751" s="21" t="n">
        <v>148.3172413793103</v>
      </c>
      <c r="O751" s="21" t="n">
        <v>153.6407407407408</v>
      </c>
      <c r="P751" s="21" t="n">
        <v>163.3066666666667</v>
      </c>
      <c r="Q751" s="21" t="n">
        <v>131.5633333333333</v>
      </c>
      <c r="R751" s="21" t="n">
        <v>91.38846153846156</v>
      </c>
      <c r="S751" s="21" t="n">
        <v>95.6814814814815</v>
      </c>
      <c r="T751" s="21" t="n">
        <v>83.41111111111111</v>
      </c>
      <c r="U751" s="21" t="n">
        <v>29.77142857142858</v>
      </c>
      <c r="V751" s="22" t="n">
        <v>1127.393784261715</v>
      </c>
      <c r="W751" s="23" t="n">
        <v>336</v>
      </c>
      <c r="X751" s="24" t="n">
        <v>0.9333333333333333</v>
      </c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</row>
    <row r="752" ht="16.5" customFormat="1" customHeight="1" s="25">
      <c r="A752" s="16" t="n">
        <v>35040010</v>
      </c>
      <c r="B752" s="17" t="inlineStr">
        <is>
          <t>PM</t>
        </is>
      </c>
      <c r="C752" s="17" t="inlineStr">
        <is>
          <t>El Retiro</t>
        </is>
      </c>
      <c r="D752" s="17" t="inlineStr">
        <is>
          <t>Medina</t>
        </is>
      </c>
      <c r="E752" s="17" t="inlineStr">
        <is>
          <t>Cundinamarca</t>
        </is>
      </c>
      <c r="F752" s="17" t="n">
        <v>3</v>
      </c>
      <c r="G752" s="17" t="n">
        <v>870</v>
      </c>
      <c r="H752" s="18" t="n">
        <v>-73.54652777999999</v>
      </c>
      <c r="I752" s="19" t="n">
        <v>4.33872222</v>
      </c>
      <c r="J752" s="20" t="n">
        <v>110.36</v>
      </c>
      <c r="K752" s="21" t="n">
        <v>130.744</v>
      </c>
      <c r="L752" s="21" t="n">
        <v>298.6</v>
      </c>
      <c r="M752" s="21" t="n">
        <v>687.8333333333334</v>
      </c>
      <c r="N752" s="21" t="n">
        <v>878.75</v>
      </c>
      <c r="O752" s="21" t="n">
        <v>821.5925925925926</v>
      </c>
      <c r="P752" s="21" t="n">
        <v>717.4361912406797</v>
      </c>
      <c r="Q752" s="21" t="n">
        <v>603.0333301226298</v>
      </c>
      <c r="R752" s="21" t="n">
        <v>553.9583333333334</v>
      </c>
      <c r="S752" s="21" t="n">
        <v>667.1360000000001</v>
      </c>
      <c r="T752" s="21" t="n">
        <v>600.1923076923077</v>
      </c>
      <c r="U752" s="21" t="n">
        <v>360.5416666666667</v>
      </c>
      <c r="V752" s="22" t="n">
        <v>6430.177754981543</v>
      </c>
      <c r="W752" s="23" t="n">
        <v>301</v>
      </c>
      <c r="X752" s="24" t="n">
        <v>0.8361111111111111</v>
      </c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</row>
    <row r="753" ht="16.5" customFormat="1" customHeight="1" s="25">
      <c r="A753" s="16" t="n">
        <v>35050010</v>
      </c>
      <c r="B753" s="17" t="inlineStr">
        <is>
          <t>PM</t>
        </is>
      </c>
      <c r="C753" s="17" t="inlineStr">
        <is>
          <t>Medina</t>
        </is>
      </c>
      <c r="D753" s="17" t="inlineStr">
        <is>
          <t>Medina</t>
        </is>
      </c>
      <c r="E753" s="17" t="inlineStr">
        <is>
          <t>Cundinamarca</t>
        </is>
      </c>
      <c r="F753" s="17" t="n">
        <v>3</v>
      </c>
      <c r="G753" s="17" t="n">
        <v>480</v>
      </c>
      <c r="H753" s="18" t="n">
        <v>-73.34999722000001</v>
      </c>
      <c r="I753" s="19" t="n">
        <v>4.51</v>
      </c>
      <c r="J753" s="20" t="n">
        <v>57.42857142857143</v>
      </c>
      <c r="K753" s="21" t="n">
        <v>76.44827586206897</v>
      </c>
      <c r="L753" s="21" t="n">
        <v>237.5714285714286</v>
      </c>
      <c r="M753" s="21" t="n">
        <v>461.7142857142857</v>
      </c>
      <c r="N753" s="21" t="n">
        <v>536.7068965517242</v>
      </c>
      <c r="O753" s="21" t="n">
        <v>502.1428571428572</v>
      </c>
      <c r="P753" s="21" t="n">
        <v>456.0689655172414</v>
      </c>
      <c r="Q753" s="21" t="n">
        <v>339.9166666666667</v>
      </c>
      <c r="R753" s="21" t="n">
        <v>337.2142857142857</v>
      </c>
      <c r="S753" s="21" t="n">
        <v>345.6071428571428</v>
      </c>
      <c r="T753" s="21" t="n">
        <v>346.7037037037037</v>
      </c>
      <c r="U753" s="21" t="n">
        <v>121.6666666666667</v>
      </c>
      <c r="V753" s="22" t="n">
        <v>3819.189746396643</v>
      </c>
      <c r="W753" s="23" t="n">
        <v>342</v>
      </c>
      <c r="X753" s="24" t="n">
        <v>0.95</v>
      </c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</row>
    <row r="754" ht="16.5" customFormat="1" customHeight="1" s="25">
      <c r="A754" s="16" t="n">
        <v>35050020</v>
      </c>
      <c r="B754" s="17" t="inlineStr">
        <is>
          <t>PM</t>
        </is>
      </c>
      <c r="C754" s="17" t="inlineStr">
        <is>
          <t>San Juanito</t>
        </is>
      </c>
      <c r="D754" s="17" t="inlineStr">
        <is>
          <t>Medina</t>
        </is>
      </c>
      <c r="E754" s="17" t="inlineStr">
        <is>
          <t>Cundinamarca</t>
        </is>
      </c>
      <c r="F754" s="17" t="n">
        <v>3</v>
      </c>
      <c r="G754" s="17" t="n">
        <v>426</v>
      </c>
      <c r="H754" s="18" t="n">
        <v>-73.39597222</v>
      </c>
      <c r="I754" s="19" t="n">
        <v>4.42322222</v>
      </c>
      <c r="J754" s="20" t="n">
        <v>50.86206896551724</v>
      </c>
      <c r="K754" s="21" t="n">
        <v>91.63333333333334</v>
      </c>
      <c r="L754" s="21" t="n">
        <v>227.6896551724138</v>
      </c>
      <c r="M754" s="21" t="n">
        <v>466.9655172413793</v>
      </c>
      <c r="N754" s="21" t="n">
        <v>534.2962962962963</v>
      </c>
      <c r="O754" s="21" t="n">
        <v>507</v>
      </c>
      <c r="P754" s="21" t="n">
        <v>457.8333333333333</v>
      </c>
      <c r="Q754" s="21" t="n">
        <v>347.5172413793103</v>
      </c>
      <c r="R754" s="21" t="n">
        <v>360.7241379310345</v>
      </c>
      <c r="S754" s="21" t="n">
        <v>358.8620689655173</v>
      </c>
      <c r="T754" s="21" t="n">
        <v>318.8793103448276</v>
      </c>
      <c r="U754" s="21" t="n">
        <v>133.3214285714286</v>
      </c>
      <c r="V754" s="22" t="n">
        <v>3855.584391534391</v>
      </c>
      <c r="W754" s="23" t="n">
        <v>345</v>
      </c>
      <c r="X754" s="24" t="n">
        <v>0.9583333333333334</v>
      </c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</row>
    <row r="755" ht="16.5" customFormat="1" customHeight="1" s="25">
      <c r="A755" s="16" t="n">
        <v>21205420</v>
      </c>
      <c r="B755" s="17" t="inlineStr">
        <is>
          <t>AM</t>
        </is>
      </c>
      <c r="C755" s="17" t="inlineStr">
        <is>
          <t>Tibaitata</t>
        </is>
      </c>
      <c r="D755" s="17" t="inlineStr">
        <is>
          <t xml:space="preserve">Mosquera </t>
        </is>
      </c>
      <c r="E755" s="17" t="inlineStr">
        <is>
          <t>Cundinamarca</t>
        </is>
      </c>
      <c r="F755" s="17" t="n">
        <v>11</v>
      </c>
      <c r="G755" s="17" t="n">
        <v>2543</v>
      </c>
      <c r="H755" s="18" t="n">
        <v>-74.209</v>
      </c>
      <c r="I755" s="19" t="n">
        <v>4.69141667</v>
      </c>
      <c r="J755" s="20" t="n">
        <v>21.58148148148148</v>
      </c>
      <c r="K755" s="21" t="n">
        <v>35.44074074074074</v>
      </c>
      <c r="L755" s="21" t="n">
        <v>68.89200000000002</v>
      </c>
      <c r="M755" s="21" t="n">
        <v>89.70357142857142</v>
      </c>
      <c r="N755" s="21" t="n">
        <v>94.89629629629628</v>
      </c>
      <c r="O755" s="21" t="n">
        <v>58.68571428571428</v>
      </c>
      <c r="P755" s="21" t="n">
        <v>46.16785714285714</v>
      </c>
      <c r="Q755" s="21" t="n">
        <v>37.7</v>
      </c>
      <c r="R755" s="21" t="n">
        <v>44.68888888888888</v>
      </c>
      <c r="S755" s="21" t="n">
        <v>76.61428571428571</v>
      </c>
      <c r="T755" s="21" t="n">
        <v>87.425</v>
      </c>
      <c r="U755" s="21" t="n">
        <v>42.55925925925926</v>
      </c>
      <c r="V755" s="22" t="n">
        <v>704.3550952380951</v>
      </c>
      <c r="W755" s="23" t="n">
        <v>326</v>
      </c>
      <c r="X755" s="24" t="n">
        <v>0.9055555555555556</v>
      </c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</row>
    <row r="756" ht="16.5" customFormat="1" customHeight="1" s="25">
      <c r="A756" s="16" t="n">
        <v>21230110</v>
      </c>
      <c r="B756" s="17" t="inlineStr">
        <is>
          <t>LG</t>
        </is>
      </c>
      <c r="C756" s="17" t="inlineStr">
        <is>
          <t xml:space="preserve">Narino - AUT </t>
        </is>
      </c>
      <c r="D756" s="17" t="inlineStr">
        <is>
          <t xml:space="preserve">Nariño </t>
        </is>
      </c>
      <c r="E756" s="17" t="inlineStr">
        <is>
          <t>Cundinamarca</t>
        </is>
      </c>
      <c r="F756" s="17" t="n">
        <v>10</v>
      </c>
      <c r="G756" s="17" t="n">
        <v>277</v>
      </c>
      <c r="H756" s="18" t="n">
        <v>-74.838375</v>
      </c>
      <c r="I756" s="19" t="n">
        <v>4.38777778</v>
      </c>
      <c r="J756" s="20" t="n">
        <v>63.61333333333334</v>
      </c>
      <c r="K756" s="21" t="n">
        <v>77.80357142857143</v>
      </c>
      <c r="L756" s="21" t="n">
        <v>130.96</v>
      </c>
      <c r="M756" s="21" t="n">
        <v>207.3827586206896</v>
      </c>
      <c r="N756" s="21" t="n">
        <v>182.4551724137931</v>
      </c>
      <c r="O756" s="21" t="n">
        <v>64.60000000000002</v>
      </c>
      <c r="P756" s="21" t="n">
        <v>53.5551724137931</v>
      </c>
      <c r="Q756" s="21" t="n">
        <v>45.85357142857143</v>
      </c>
      <c r="R756" s="21" t="n">
        <v>118.6464285714286</v>
      </c>
      <c r="S756" s="21" t="n">
        <v>151.8689655172414</v>
      </c>
      <c r="T756" s="21" t="n">
        <v>122.8310344827586</v>
      </c>
      <c r="U756" s="21" t="n">
        <v>69.98965517241379</v>
      </c>
      <c r="V756" s="22" t="n">
        <v>1289.559663382594</v>
      </c>
      <c r="W756" s="23" t="n">
        <v>347</v>
      </c>
      <c r="X756" s="24" t="n">
        <v>0.9638888888888889</v>
      </c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</row>
    <row r="757" ht="16.5" customFormat="1" customHeight="1" s="25">
      <c r="A757" s="16" t="n">
        <v>21230060</v>
      </c>
      <c r="B757" s="17" t="inlineStr">
        <is>
          <t>PM</t>
        </is>
      </c>
      <c r="C757" s="17" t="inlineStr">
        <is>
          <t>Nariño</t>
        </is>
      </c>
      <c r="D757" s="17" t="inlineStr">
        <is>
          <t xml:space="preserve">Nariño </t>
        </is>
      </c>
      <c r="E757" s="17" t="inlineStr">
        <is>
          <t>Cundinamarca</t>
        </is>
      </c>
      <c r="F757" s="17" t="n">
        <v>10</v>
      </c>
      <c r="G757" s="17" t="n">
        <v>289</v>
      </c>
      <c r="H757" s="18" t="n">
        <v>-74.82555556000001</v>
      </c>
      <c r="I757" s="19" t="n">
        <v>4.39861111</v>
      </c>
      <c r="J757" s="20" t="n">
        <v>61.10666666666667</v>
      </c>
      <c r="K757" s="21" t="n">
        <v>79.39285714285715</v>
      </c>
      <c r="L757" s="21" t="n">
        <v>134.1321428571429</v>
      </c>
      <c r="M757" s="21" t="n">
        <v>204.0310344827586</v>
      </c>
      <c r="N757" s="21" t="n">
        <v>176.8821428571429</v>
      </c>
      <c r="O757" s="21" t="n">
        <v>61.92068965517242</v>
      </c>
      <c r="P757" s="21" t="n">
        <v>48.5</v>
      </c>
      <c r="Q757" s="21" t="n">
        <v>42.52068965517241</v>
      </c>
      <c r="R757" s="21" t="n">
        <v>110.9103448275862</v>
      </c>
      <c r="S757" s="21" t="n">
        <v>149.9448275862069</v>
      </c>
      <c r="T757" s="21" t="n">
        <v>120.74</v>
      </c>
      <c r="U757" s="21" t="n">
        <v>65.48275862068967</v>
      </c>
      <c r="V757" s="22" t="n">
        <v>1255.564154351396</v>
      </c>
      <c r="W757" s="23" t="n">
        <v>346</v>
      </c>
      <c r="X757" s="24" t="n">
        <v>0.9611111111111111</v>
      </c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</row>
    <row r="758" ht="16.5" customFormat="1" customHeight="1" s="25">
      <c r="A758" s="16" t="n">
        <v>21190210</v>
      </c>
      <c r="B758" s="17" t="inlineStr">
        <is>
          <t>PM</t>
        </is>
      </c>
      <c r="C758" s="17" t="inlineStr">
        <is>
          <t>Nilo</t>
        </is>
      </c>
      <c r="D758" s="17" t="inlineStr">
        <is>
          <t>Nilo</t>
        </is>
      </c>
      <c r="E758" s="17" t="inlineStr">
        <is>
          <t>Cundinamarca</t>
        </is>
      </c>
      <c r="F758" s="17" t="n">
        <v>10</v>
      </c>
      <c r="G758" s="17" t="n">
        <v>322</v>
      </c>
      <c r="H758" s="18" t="n">
        <v>-74.64866667</v>
      </c>
      <c r="I758" s="19" t="n">
        <v>4.305888889999999</v>
      </c>
      <c r="J758" s="20" t="n">
        <v>67.26296296296296</v>
      </c>
      <c r="K758" s="21" t="n">
        <v>94.36071428571427</v>
      </c>
      <c r="L758" s="21" t="n">
        <v>161.7071428571429</v>
      </c>
      <c r="M758" s="21" t="n">
        <v>198.1821428571428</v>
      </c>
      <c r="N758" s="21" t="n">
        <v>175.4448275862069</v>
      </c>
      <c r="O758" s="21" t="n">
        <v>61.54074074074074</v>
      </c>
      <c r="P758" s="21" t="n">
        <v>39.55</v>
      </c>
      <c r="Q758" s="21" t="n">
        <v>35.70666666666667</v>
      </c>
      <c r="R758" s="21" t="n">
        <v>90.3896551724138</v>
      </c>
      <c r="S758" s="21" t="n">
        <v>194.3310344827586</v>
      </c>
      <c r="T758" s="21" t="n">
        <v>149.0185185185185</v>
      </c>
      <c r="U758" s="21" t="n">
        <v>118.5689655172414</v>
      </c>
      <c r="V758" s="22" t="n">
        <v>1386.063371647509</v>
      </c>
      <c r="W758" s="23" t="n">
        <v>339</v>
      </c>
      <c r="X758" s="24" t="n">
        <v>0.9416666666666667</v>
      </c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</row>
    <row r="759" ht="16.5" customFormat="1" customHeight="1" s="25">
      <c r="A759" s="16" t="n">
        <v>23060260</v>
      </c>
      <c r="B759" s="17" t="inlineStr">
        <is>
          <t>PM</t>
        </is>
      </c>
      <c r="C759" s="17" t="inlineStr">
        <is>
          <t>Finca Chilagua</t>
        </is>
      </c>
      <c r="D759" s="17" t="inlineStr">
        <is>
          <t>Nocaima</t>
        </is>
      </c>
      <c r="E759" s="17" t="inlineStr">
        <is>
          <t>Cundinamarca</t>
        </is>
      </c>
      <c r="F759" s="17" t="n">
        <v>11</v>
      </c>
      <c r="G759" s="17" t="n">
        <v>1500</v>
      </c>
      <c r="H759" s="18" t="n">
        <v>-74.38202778</v>
      </c>
      <c r="I759" s="19" t="n">
        <v>5.06463889</v>
      </c>
      <c r="J759" s="20" t="n">
        <v>127.7821428571429</v>
      </c>
      <c r="K759" s="21" t="n">
        <v>178.58</v>
      </c>
      <c r="L759" s="21" t="n">
        <v>202.82</v>
      </c>
      <c r="M759" s="21" t="n">
        <v>226.255172413793</v>
      </c>
      <c r="N759" s="21" t="n">
        <v>181.5321428571429</v>
      </c>
      <c r="O759" s="21" t="n">
        <v>73.6642857142857</v>
      </c>
      <c r="P759" s="21" t="n">
        <v>47.67333333333332</v>
      </c>
      <c r="Q759" s="21" t="n">
        <v>57.1551724137931</v>
      </c>
      <c r="R759" s="21" t="n">
        <v>103.275</v>
      </c>
      <c r="S759" s="21" t="n">
        <v>224.0296296296296</v>
      </c>
      <c r="T759" s="21" t="n">
        <v>233.8433333333333</v>
      </c>
      <c r="U759" s="21" t="n">
        <v>153.2172413793103</v>
      </c>
      <c r="V759" s="22" t="n">
        <v>1809.827453931764</v>
      </c>
      <c r="W759" s="23" t="n">
        <v>346</v>
      </c>
      <c r="X759" s="24" t="n">
        <v>0.9611111111111111</v>
      </c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</row>
    <row r="760" ht="16.5" customFormat="1" customHeight="1" s="25">
      <c r="A760" s="16" t="n">
        <v>23065120</v>
      </c>
      <c r="B760" s="17" t="inlineStr">
        <is>
          <t>CO</t>
        </is>
      </c>
      <c r="C760" s="17" t="inlineStr">
        <is>
          <t xml:space="preserve">La Cabrera </t>
        </is>
      </c>
      <c r="D760" s="17" t="inlineStr">
        <is>
          <t>Pacho</t>
        </is>
      </c>
      <c r="E760" s="17" t="inlineStr">
        <is>
          <t>Cundinamarca</t>
        </is>
      </c>
      <c r="F760" s="17" t="n">
        <v>11</v>
      </c>
      <c r="G760" s="17" t="n">
        <v>2000</v>
      </c>
      <c r="H760" s="18" t="n">
        <v>-74.13936111000001</v>
      </c>
      <c r="I760" s="19" t="n">
        <v>5.14155556</v>
      </c>
      <c r="J760" s="20" t="n">
        <v>116.4285714285714</v>
      </c>
      <c r="K760" s="21" t="n">
        <v>125.8357142857143</v>
      </c>
      <c r="L760" s="21" t="n">
        <v>163.8653846153846</v>
      </c>
      <c r="M760" s="21" t="n">
        <v>210.3576923076923</v>
      </c>
      <c r="N760" s="21" t="n">
        <v>132.8458333333333</v>
      </c>
      <c r="O760" s="21" t="n">
        <v>49.68076923076922</v>
      </c>
      <c r="P760" s="21" t="n">
        <v>43.63333333333333</v>
      </c>
      <c r="Q760" s="21" t="n">
        <v>44.88846153846154</v>
      </c>
      <c r="R760" s="21" t="n">
        <v>100.864</v>
      </c>
      <c r="S760" s="21" t="n">
        <v>194.944</v>
      </c>
      <c r="T760" s="21" t="n">
        <v>231.1125</v>
      </c>
      <c r="U760" s="21" t="n">
        <v>133.1666666666667</v>
      </c>
      <c r="V760" s="22" t="n">
        <v>1547.622926739927</v>
      </c>
      <c r="W760" s="23" t="n">
        <v>306</v>
      </c>
      <c r="X760" s="24" t="n">
        <v>0.85</v>
      </c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</row>
    <row r="761" ht="16.5" customFormat="1" customHeight="1" s="25">
      <c r="A761" s="16" t="n">
        <v>23120240</v>
      </c>
      <c r="B761" s="17" t="inlineStr">
        <is>
          <t>PM</t>
        </is>
      </c>
      <c r="C761" s="17" t="inlineStr">
        <is>
          <t>Paime</t>
        </is>
      </c>
      <c r="D761" s="17" t="inlineStr">
        <is>
          <t>Paime</t>
        </is>
      </c>
      <c r="E761" s="17" t="inlineStr">
        <is>
          <t>Cundinamarca</t>
        </is>
      </c>
      <c r="F761" s="17" t="n">
        <v>11</v>
      </c>
      <c r="G761" s="17" t="n">
        <v>138</v>
      </c>
      <c r="H761" s="18" t="n">
        <v>-74.15463889</v>
      </c>
      <c r="I761" s="19" t="n">
        <v>5.37138889</v>
      </c>
      <c r="J761" s="20" t="n">
        <v>143.4433333333333</v>
      </c>
      <c r="K761" s="21" t="n">
        <v>206.8333333333334</v>
      </c>
      <c r="L761" s="21" t="n">
        <v>279.7133333333333</v>
      </c>
      <c r="M761" s="21" t="n">
        <v>292.4399999999999</v>
      </c>
      <c r="N761" s="21" t="n">
        <v>216.6310344827586</v>
      </c>
      <c r="O761" s="21" t="n">
        <v>112.8833333333333</v>
      </c>
      <c r="P761" s="21" t="n">
        <v>81.6740740740741</v>
      </c>
      <c r="Q761" s="21" t="n">
        <v>93.98666666666665</v>
      </c>
      <c r="R761" s="21" t="n">
        <v>178.851724137931</v>
      </c>
      <c r="S761" s="21" t="n">
        <v>265.0074074074074</v>
      </c>
      <c r="T761" s="21" t="n">
        <v>274.2074074074075</v>
      </c>
      <c r="U761" s="21" t="n">
        <v>174.2034482758621</v>
      </c>
      <c r="V761" s="22" t="n">
        <v>2319.875095785441</v>
      </c>
      <c r="W761" s="23" t="n">
        <v>348</v>
      </c>
      <c r="X761" s="24" t="n">
        <v>0.9666666666666667</v>
      </c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</row>
    <row r="762" ht="16.5" customFormat="1" customHeight="1" s="25">
      <c r="A762" s="16" t="n">
        <v>21195060</v>
      </c>
      <c r="B762" s="17" t="inlineStr">
        <is>
          <t>CO</t>
        </is>
      </c>
      <c r="C762" s="17" t="inlineStr">
        <is>
          <t>Pandi</t>
        </is>
      </c>
      <c r="D762" s="17" t="inlineStr">
        <is>
          <t>Pandi</t>
        </is>
      </c>
      <c r="E762" s="17" t="inlineStr">
        <is>
          <t>Cundinamarca</t>
        </is>
      </c>
      <c r="F762" s="17" t="n">
        <v>11</v>
      </c>
      <c r="G762" s="17" t="n">
        <v>950</v>
      </c>
      <c r="H762" s="18" t="n">
        <v>-74.48741666999999</v>
      </c>
      <c r="I762" s="19" t="n">
        <v>4.19272222</v>
      </c>
      <c r="J762" s="20" t="n">
        <v>78.61200000000001</v>
      </c>
      <c r="K762" s="21" t="n">
        <v>103.5481481481481</v>
      </c>
      <c r="L762" s="21" t="n">
        <v>133.9703703703704</v>
      </c>
      <c r="M762" s="21" t="n">
        <v>136.5629629629629</v>
      </c>
      <c r="N762" s="21" t="n">
        <v>126.1321428571429</v>
      </c>
      <c r="O762" s="21" t="n">
        <v>56.74166666666667</v>
      </c>
      <c r="P762" s="21" t="n">
        <v>48.20769230769232</v>
      </c>
      <c r="Q762" s="21" t="n">
        <v>40.51071428571429</v>
      </c>
      <c r="R762" s="21" t="n">
        <v>69.43749999999999</v>
      </c>
      <c r="S762" s="21" t="n">
        <v>144.3107142857143</v>
      </c>
      <c r="T762" s="21" t="n">
        <v>184.0678571428571</v>
      </c>
      <c r="U762" s="21" t="n">
        <v>106.5857142857143</v>
      </c>
      <c r="V762" s="22" t="n">
        <v>1228.687483312983</v>
      </c>
      <c r="W762" s="23" t="n">
        <v>320</v>
      </c>
      <c r="X762" s="24" t="n">
        <v>0.8888888888888888</v>
      </c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</row>
    <row r="763" ht="16.5" customFormat="1" customHeight="1" s="25">
      <c r="A763" s="16" t="n">
        <v>35055010</v>
      </c>
      <c r="B763" s="17" t="inlineStr">
        <is>
          <t>CO</t>
        </is>
      </c>
      <c r="C763" s="17" t="inlineStr">
        <is>
          <t>El Japón</t>
        </is>
      </c>
      <c r="D763" s="17" t="inlineStr">
        <is>
          <t>Paratebueno</t>
        </is>
      </c>
      <c r="E763" s="17" t="inlineStr">
        <is>
          <t>Cundinamarca</t>
        </is>
      </c>
      <c r="F763" s="17" t="n">
        <v>3</v>
      </c>
      <c r="G763" s="17" t="n">
        <v>280</v>
      </c>
      <c r="H763" s="18" t="n">
        <v>-73.30130556</v>
      </c>
      <c r="I763" s="19" t="n">
        <v>4.37697222</v>
      </c>
      <c r="J763" s="20" t="n">
        <v>56.31923076923076</v>
      </c>
      <c r="K763" s="21" t="n">
        <v>77.46296296296296</v>
      </c>
      <c r="L763" s="21" t="n">
        <v>184.3610410392284</v>
      </c>
      <c r="M763" s="21" t="n">
        <v>469.3666666666666</v>
      </c>
      <c r="N763" s="21" t="n">
        <v>517.4625</v>
      </c>
      <c r="O763" s="21" t="n">
        <v>451.0833333333333</v>
      </c>
      <c r="P763" s="21" t="n">
        <v>415.2207807143529</v>
      </c>
      <c r="Q763" s="21" t="n">
        <v>335.0125</v>
      </c>
      <c r="R763" s="21" t="n">
        <v>338.2077253341674</v>
      </c>
      <c r="S763" s="21" t="n">
        <v>383.7538461538462</v>
      </c>
      <c r="T763" s="21" t="n">
        <v>336.1250000000001</v>
      </c>
      <c r="U763" s="21" t="n">
        <v>117.25</v>
      </c>
      <c r="V763" s="22" t="n">
        <v>3681.625586973788</v>
      </c>
      <c r="W763" s="23" t="n">
        <v>295</v>
      </c>
      <c r="X763" s="24" t="n">
        <v>0.8194444444444444</v>
      </c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</row>
    <row r="764" ht="16.5" customFormat="1" customHeight="1" s="25">
      <c r="A764" s="16" t="n">
        <v>21195190</v>
      </c>
      <c r="B764" s="17" t="inlineStr">
        <is>
          <t>AM</t>
        </is>
      </c>
      <c r="C764" s="17" t="inlineStr">
        <is>
          <t xml:space="preserve">Pasca - AUT </t>
        </is>
      </c>
      <c r="D764" s="17" t="inlineStr">
        <is>
          <t>Pasca</t>
        </is>
      </c>
      <c r="E764" s="17" t="inlineStr">
        <is>
          <t>Cundinamarca</t>
        </is>
      </c>
      <c r="F764" s="17" t="n">
        <v>11</v>
      </c>
      <c r="G764" s="17" t="n">
        <v>2256</v>
      </c>
      <c r="H764" s="18" t="n">
        <v>-74.31175</v>
      </c>
      <c r="I764" s="19" t="n">
        <v>4.31011111</v>
      </c>
      <c r="J764" s="20" t="n">
        <v>47.66296296296296</v>
      </c>
      <c r="K764" s="21" t="n">
        <v>57.63846153846153</v>
      </c>
      <c r="L764" s="21" t="n">
        <v>90.07333333333332</v>
      </c>
      <c r="M764" s="21" t="n">
        <v>102.6888888888889</v>
      </c>
      <c r="N764" s="21" t="n">
        <v>87.08076923076922</v>
      </c>
      <c r="O764" s="21" t="n">
        <v>55.10878587563834</v>
      </c>
      <c r="P764" s="21" t="n">
        <v>52.28000000000002</v>
      </c>
      <c r="Q764" s="21" t="n">
        <v>45.06250000000001</v>
      </c>
      <c r="R764" s="21" t="n">
        <v>49.84999999999999</v>
      </c>
      <c r="S764" s="21" t="n">
        <v>106.5153846153846</v>
      </c>
      <c r="T764" s="21" t="n">
        <v>118.4961538461539</v>
      </c>
      <c r="U764" s="21" t="n">
        <v>59.408</v>
      </c>
      <c r="V764" s="22" t="n">
        <v>871.8652402915928</v>
      </c>
      <c r="W764" s="23" t="n">
        <v>312</v>
      </c>
      <c r="X764" s="24" t="n">
        <v>0.8666666666666667</v>
      </c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</row>
    <row r="765" ht="16.5" customFormat="1" customHeight="1" s="25">
      <c r="A765" s="16" t="n">
        <v>23060150</v>
      </c>
      <c r="B765" s="17" t="inlineStr">
        <is>
          <t>PM</t>
        </is>
      </c>
      <c r="C765" s="17" t="inlineStr">
        <is>
          <t>Puerto Libre</t>
        </is>
      </c>
      <c r="D765" s="17" t="inlineStr">
        <is>
          <t>Puerto Salgar</t>
        </is>
      </c>
      <c r="E765" s="17" t="inlineStr">
        <is>
          <t>Cundinamarca</t>
        </is>
      </c>
      <c r="F765" s="17" t="n">
        <v>10</v>
      </c>
      <c r="G765" s="17" t="n">
        <v>1836</v>
      </c>
      <c r="H765" s="18" t="n">
        <v>-74.62733333</v>
      </c>
      <c r="I765" s="19" t="n">
        <v>5.75827778</v>
      </c>
      <c r="J765" s="20" t="n">
        <v>69.16333333333334</v>
      </c>
      <c r="K765" s="21" t="n">
        <v>102.7233333333333</v>
      </c>
      <c r="L765" s="21" t="n">
        <v>209.5586206896551</v>
      </c>
      <c r="M765" s="21" t="n">
        <v>264.9379310344827</v>
      </c>
      <c r="N765" s="21" t="n">
        <v>267.6827586206896</v>
      </c>
      <c r="O765" s="21" t="n">
        <v>136.9185185185185</v>
      </c>
      <c r="P765" s="21" t="n">
        <v>105.4071428571428</v>
      </c>
      <c r="Q765" s="21" t="n">
        <v>160.2407407407408</v>
      </c>
      <c r="R765" s="21" t="n">
        <v>209.4464285714286</v>
      </c>
      <c r="S765" s="21" t="n">
        <v>262.9620689655172</v>
      </c>
      <c r="T765" s="21" t="n">
        <v>228.4357142857143</v>
      </c>
      <c r="U765" s="21" t="n">
        <v>116.6785714285714</v>
      </c>
      <c r="V765" s="22" t="n">
        <v>2134.155162379128</v>
      </c>
      <c r="W765" s="23" t="n">
        <v>342</v>
      </c>
      <c r="X765" s="24" t="n">
        <v>0.95</v>
      </c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</row>
    <row r="766" ht="16.5" customFormat="1" customHeight="1" s="25">
      <c r="A766" s="16" t="n">
        <v>21190350</v>
      </c>
      <c r="B766" s="17" t="inlineStr">
        <is>
          <t>PM</t>
        </is>
      </c>
      <c r="C766" s="17" t="inlineStr">
        <is>
          <t>El Tulcán</t>
        </is>
      </c>
      <c r="D766" s="17" t="inlineStr">
        <is>
          <t xml:space="preserve">San Bernardo </t>
        </is>
      </c>
      <c r="E766" s="17" t="inlineStr">
        <is>
          <t>Cundinamarca</t>
        </is>
      </c>
      <c r="F766" s="17" t="n">
        <v>11</v>
      </c>
      <c r="G766" s="17" t="n">
        <v>2700</v>
      </c>
      <c r="H766" s="18" t="n">
        <v>-74.35975000000001</v>
      </c>
      <c r="I766" s="19" t="n">
        <v>4.15247222</v>
      </c>
      <c r="J766" s="20" t="n">
        <v>29.67857142857143</v>
      </c>
      <c r="K766" s="21" t="n">
        <v>44.79310344827586</v>
      </c>
      <c r="L766" s="21" t="n">
        <v>65.97931034482758</v>
      </c>
      <c r="M766" s="21" t="n">
        <v>89.30000000000001</v>
      </c>
      <c r="N766" s="21" t="n">
        <v>102.0866666666667</v>
      </c>
      <c r="O766" s="21" t="n">
        <v>57.81034482758621</v>
      </c>
      <c r="P766" s="21" t="n">
        <v>54.39999999999998</v>
      </c>
      <c r="Q766" s="21" t="n">
        <v>43.34827586206897</v>
      </c>
      <c r="R766" s="21" t="n">
        <v>51.64999999999999</v>
      </c>
      <c r="S766" s="21" t="n">
        <v>90.88333333333334</v>
      </c>
      <c r="T766" s="21" t="n">
        <v>90.30689655172415</v>
      </c>
      <c r="U766" s="21" t="n">
        <v>34.04333333333334</v>
      </c>
      <c r="V766" s="22" t="n">
        <v>754.2798357963875</v>
      </c>
      <c r="W766" s="23" t="n">
        <v>352</v>
      </c>
      <c r="X766" s="24" t="n">
        <v>0.9777777777777777</v>
      </c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</row>
    <row r="767" ht="16.5" customFormat="1" customHeight="1" s="25">
      <c r="A767" s="16" t="n">
        <v>21230070</v>
      </c>
      <c r="B767" s="17" t="inlineStr">
        <is>
          <t>PM</t>
        </is>
      </c>
      <c r="C767" s="17" t="inlineStr">
        <is>
          <t>San Juan de Rioseco</t>
        </is>
      </c>
      <c r="D767" s="17" t="inlineStr">
        <is>
          <t>San Juan de Rioseco</t>
        </is>
      </c>
      <c r="E767" s="17" t="inlineStr">
        <is>
          <t>Cundinamarca</t>
        </is>
      </c>
      <c r="F767" s="17" t="n">
        <v>10</v>
      </c>
      <c r="G767" s="17" t="n">
        <v>1364</v>
      </c>
      <c r="H767" s="18" t="n">
        <v>-74.62283332999999</v>
      </c>
      <c r="I767" s="19" t="n">
        <v>4.85127778</v>
      </c>
      <c r="J767" s="20" t="n">
        <v>58.27666666666666</v>
      </c>
      <c r="K767" s="21" t="n">
        <v>88.8137931034483</v>
      </c>
      <c r="L767" s="21" t="n">
        <v>128.66</v>
      </c>
      <c r="M767" s="21" t="n">
        <v>163.2566666666667</v>
      </c>
      <c r="N767" s="21" t="n">
        <v>130.4166666666667</v>
      </c>
      <c r="O767" s="21" t="n">
        <v>45.78620689655174</v>
      </c>
      <c r="P767" s="21" t="n">
        <v>40.92666666666667</v>
      </c>
      <c r="Q767" s="21" t="n">
        <v>40.69000000000001</v>
      </c>
      <c r="R767" s="21" t="n">
        <v>92.43666666666668</v>
      </c>
      <c r="S767" s="21" t="n">
        <v>152.8137931034483</v>
      </c>
      <c r="T767" s="21" t="n">
        <v>153.3793103448276</v>
      </c>
      <c r="U767" s="21" t="n">
        <v>99.35333333333332</v>
      </c>
      <c r="V767" s="22" t="n">
        <v>1194.809770114942</v>
      </c>
      <c r="W767" s="23" t="n">
        <v>356</v>
      </c>
      <c r="X767" s="24" t="n">
        <v>0.9888888888888889</v>
      </c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</row>
    <row r="768" ht="16.5" customFormat="1" customHeight="1" s="25">
      <c r="A768" s="16" t="n">
        <v>23060290</v>
      </c>
      <c r="B768" s="17" t="inlineStr">
        <is>
          <t>PM</t>
        </is>
      </c>
      <c r="C768" s="17" t="inlineStr">
        <is>
          <t xml:space="preserve">El Silencio </t>
        </is>
      </c>
      <c r="D768" s="17" t="inlineStr">
        <is>
          <t>Sasaima</t>
        </is>
      </c>
      <c r="E768" s="17" t="inlineStr">
        <is>
          <t>Cundinamarca</t>
        </is>
      </c>
      <c r="F768" s="17" t="n">
        <v>11</v>
      </c>
      <c r="G768" s="17" t="n">
        <v>1425</v>
      </c>
      <c r="H768" s="18" t="n">
        <v>-74.41205556000001</v>
      </c>
      <c r="I768" s="19" t="n">
        <v>4.97316667</v>
      </c>
      <c r="J768" s="20" t="n">
        <v>186.7321428571429</v>
      </c>
      <c r="K768" s="21" t="n">
        <v>216.2111111111111</v>
      </c>
      <c r="L768" s="21" t="n">
        <v>258.55</v>
      </c>
      <c r="M768" s="21" t="n">
        <v>278.2066666666667</v>
      </c>
      <c r="N768" s="21" t="n">
        <v>234.8703703703703</v>
      </c>
      <c r="O768" s="21" t="n">
        <v>102.4766666666667</v>
      </c>
      <c r="P768" s="21" t="n">
        <v>55.6103448275862</v>
      </c>
      <c r="Q768" s="21" t="n">
        <v>64.65172413793104</v>
      </c>
      <c r="R768" s="21" t="n">
        <v>111.6931034482758</v>
      </c>
      <c r="S768" s="21" t="n">
        <v>300.4814814814815</v>
      </c>
      <c r="T768" s="21" t="n">
        <v>330.3103448275862</v>
      </c>
      <c r="U768" s="21" t="n">
        <v>228.151724137931</v>
      </c>
      <c r="V768" s="22" t="n">
        <v>2367.94568053275</v>
      </c>
      <c r="W768" s="23" t="n">
        <v>344</v>
      </c>
      <c r="X768" s="24" t="n">
        <v>0.9555555555555556</v>
      </c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</row>
    <row r="769" ht="16.5" customFormat="1" customHeight="1" s="25">
      <c r="A769" s="16" t="n">
        <v>21201920</v>
      </c>
      <c r="B769" s="17" t="inlineStr">
        <is>
          <t>PM</t>
        </is>
      </c>
      <c r="C769" s="17" t="inlineStr">
        <is>
          <t>Alto San Miguel</t>
        </is>
      </c>
      <c r="D769" s="17" t="inlineStr">
        <is>
          <t>Sibaté</t>
        </is>
      </c>
      <c r="E769" s="17" t="inlineStr">
        <is>
          <t>Cundinamarca</t>
        </is>
      </c>
      <c r="F769" s="17" t="n">
        <v>11</v>
      </c>
      <c r="G769" s="17" t="n">
        <v>2750</v>
      </c>
      <c r="H769" s="18" t="n">
        <v>-74.29972222000001</v>
      </c>
      <c r="I769" s="19" t="n">
        <v>4.44966667</v>
      </c>
      <c r="J769" s="20" t="n">
        <v>59.69615384615385</v>
      </c>
      <c r="K769" s="21" t="n">
        <v>59.38076923076923</v>
      </c>
      <c r="L769" s="21" t="n">
        <v>95.82916666666665</v>
      </c>
      <c r="M769" s="21" t="n">
        <v>119.14</v>
      </c>
      <c r="N769" s="21" t="n">
        <v>106.0384615384615</v>
      </c>
      <c r="O769" s="21" t="n">
        <v>63.92962962962964</v>
      </c>
      <c r="P769" s="21" t="n">
        <v>52.23333333333333</v>
      </c>
      <c r="Q769" s="21" t="n">
        <v>43.5925925925926</v>
      </c>
      <c r="R769" s="21" t="n">
        <v>50.68518518518518</v>
      </c>
      <c r="S769" s="21" t="n">
        <v>127.3692307692308</v>
      </c>
      <c r="T769" s="21" t="n">
        <v>109.3653846153847</v>
      </c>
      <c r="U769" s="21" t="n">
        <v>53.55714285714286</v>
      </c>
      <c r="V769" s="22" t="n">
        <v>940.8170502645503</v>
      </c>
      <c r="W769" s="23" t="n">
        <v>315</v>
      </c>
      <c r="X769" s="24" t="n">
        <v>0.875</v>
      </c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</row>
    <row r="770" ht="16.5" customFormat="1" customHeight="1" s="25">
      <c r="A770" s="16" t="n">
        <v>21200600</v>
      </c>
      <c r="B770" s="17" t="inlineStr">
        <is>
          <t>PG</t>
        </is>
      </c>
      <c r="C770" s="17" t="inlineStr">
        <is>
          <t>El Penon Guarani</t>
        </is>
      </c>
      <c r="D770" s="17" t="inlineStr">
        <is>
          <t>Sibaté</t>
        </is>
      </c>
      <c r="E770" s="17" t="inlineStr">
        <is>
          <t>Cundinamarca</t>
        </is>
      </c>
      <c r="F770" s="17" t="n">
        <v>11</v>
      </c>
      <c r="G770" s="17" t="n">
        <v>2800</v>
      </c>
      <c r="H770" s="18" t="n">
        <v>-74.3</v>
      </c>
      <c r="I770" s="19" t="n">
        <v>4.43333333</v>
      </c>
      <c r="J770" s="20" t="n">
        <v>63.32222222222222</v>
      </c>
      <c r="K770" s="21" t="n">
        <v>47.18125000000001</v>
      </c>
      <c r="L770" s="21" t="n">
        <v>98.90625000000001</v>
      </c>
      <c r="M770" s="21" t="n">
        <v>116.0588235294118</v>
      </c>
      <c r="N770" s="21" t="n">
        <v>115.4777777777778</v>
      </c>
      <c r="O770" s="21" t="n">
        <v>80.75294117647057</v>
      </c>
      <c r="P770" s="21" t="n">
        <v>58.05263157894737</v>
      </c>
      <c r="Q770" s="21" t="n">
        <v>62.59</v>
      </c>
      <c r="R770" s="21" t="n">
        <v>75.77368421052631</v>
      </c>
      <c r="S770" s="21" t="n">
        <v>142.2941176470588</v>
      </c>
      <c r="T770" s="21" t="n">
        <v>108.8722222222222</v>
      </c>
      <c r="U770" s="21" t="n">
        <v>85.0235294117647</v>
      </c>
      <c r="V770" s="22" t="n">
        <v>1054.305449776402</v>
      </c>
      <c r="W770" s="23" t="n">
        <v>212</v>
      </c>
      <c r="X770" s="24" t="n">
        <v>0.8833333333333333</v>
      </c>
      <c r="Y770" s="5" t="inlineStr">
        <is>
          <t>M20</t>
        </is>
      </c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</row>
    <row r="771" ht="16.5" customFormat="1" customHeight="1" s="25">
      <c r="A771" s="16" t="n">
        <v>21201320</v>
      </c>
      <c r="B771" s="17" t="inlineStr">
        <is>
          <t>PM</t>
        </is>
      </c>
      <c r="C771" s="17" t="inlineStr">
        <is>
          <t xml:space="preserve">La Unión </t>
        </is>
      </c>
      <c r="D771" s="17" t="inlineStr">
        <is>
          <t>Sibaté</t>
        </is>
      </c>
      <c r="E771" s="17" t="inlineStr">
        <is>
          <t>Cundinamarca</t>
        </is>
      </c>
      <c r="F771" s="17" t="n">
        <v>11</v>
      </c>
      <c r="G771" s="17" t="n">
        <v>2640</v>
      </c>
      <c r="H771" s="18" t="n">
        <v>-74.26880556</v>
      </c>
      <c r="I771" s="19" t="n">
        <v>4.50936111</v>
      </c>
      <c r="J771" s="20" t="n">
        <v>29.35172413793103</v>
      </c>
      <c r="K771" s="21" t="n">
        <v>43.11724137931034</v>
      </c>
      <c r="L771" s="21" t="n">
        <v>71.86333333333336</v>
      </c>
      <c r="M771" s="21" t="n">
        <v>98.20689655172413</v>
      </c>
      <c r="N771" s="21" t="n">
        <v>93.28999999999999</v>
      </c>
      <c r="O771" s="21" t="n">
        <v>55.10344827586208</v>
      </c>
      <c r="P771" s="21" t="n">
        <v>45.51785714285713</v>
      </c>
      <c r="Q771" s="21" t="n">
        <v>42.93928571428571</v>
      </c>
      <c r="R771" s="21" t="n">
        <v>51.9896551724138</v>
      </c>
      <c r="S771" s="21" t="n">
        <v>92.29000000000001</v>
      </c>
      <c r="T771" s="21" t="n">
        <v>88.57666666666665</v>
      </c>
      <c r="U771" s="21" t="n">
        <v>50.43333333333334</v>
      </c>
      <c r="V771" s="22" t="n">
        <v>762.6794417077176</v>
      </c>
      <c r="W771" s="23" t="n">
        <v>348</v>
      </c>
      <c r="X771" s="24" t="n">
        <v>0.9666666666666667</v>
      </c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</row>
    <row r="772" ht="16.5" customFormat="1" customHeight="1" s="25">
      <c r="A772" s="16" t="n">
        <v>21201310</v>
      </c>
      <c r="B772" s="17" t="inlineStr">
        <is>
          <t>PM</t>
        </is>
      </c>
      <c r="C772" s="17" t="inlineStr">
        <is>
          <t>Preventorio Infant</t>
        </is>
      </c>
      <c r="D772" s="17" t="inlineStr">
        <is>
          <t>Sibaté</t>
        </is>
      </c>
      <c r="E772" s="17" t="inlineStr">
        <is>
          <t>Cundinamarca</t>
        </is>
      </c>
      <c r="F772" s="17" t="n">
        <v>11</v>
      </c>
      <c r="G772" s="17" t="n">
        <v>2650</v>
      </c>
      <c r="H772" s="18" t="n">
        <v>-74.2675</v>
      </c>
      <c r="I772" s="19" t="n">
        <v>4.46544444</v>
      </c>
      <c r="J772" s="20" t="n">
        <v>30.47083333333333</v>
      </c>
      <c r="K772" s="21" t="n">
        <v>41.63076923076922</v>
      </c>
      <c r="L772" s="21" t="n">
        <v>65.84583333333333</v>
      </c>
      <c r="M772" s="21" t="n">
        <v>93.0888888888889</v>
      </c>
      <c r="N772" s="21" t="n">
        <v>89.90000000000003</v>
      </c>
      <c r="O772" s="21" t="n">
        <v>53.65172413793104</v>
      </c>
      <c r="P772" s="21" t="n">
        <v>56.3</v>
      </c>
      <c r="Q772" s="21" t="n">
        <v>42.54482758620689</v>
      </c>
      <c r="R772" s="21" t="n">
        <v>49.0925925925926</v>
      </c>
      <c r="S772" s="21" t="n">
        <v>94.1875</v>
      </c>
      <c r="T772" s="21" t="n">
        <v>82.14444444444443</v>
      </c>
      <c r="U772" s="21" t="n">
        <v>44.39285714285713</v>
      </c>
      <c r="V772" s="22" t="n">
        <v>743.2502706903568</v>
      </c>
      <c r="W772" s="23" t="n">
        <v>321</v>
      </c>
      <c r="X772" s="24" t="n">
        <v>0.8916666666666667</v>
      </c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</row>
    <row r="773" ht="16.5" customFormat="1" customHeight="1" s="25">
      <c r="A773" s="16" t="n">
        <v>24010150</v>
      </c>
      <c r="B773" s="17" t="inlineStr">
        <is>
          <t>PG</t>
        </is>
      </c>
      <c r="C773" s="17" t="inlineStr">
        <is>
          <t>Simijaca</t>
        </is>
      </c>
      <c r="D773" s="17" t="inlineStr">
        <is>
          <t>Simijaca</t>
        </is>
      </c>
      <c r="E773" s="17" t="inlineStr">
        <is>
          <t>Cundinamarca</t>
        </is>
      </c>
      <c r="F773" s="17" t="n">
        <v>11</v>
      </c>
      <c r="G773" s="17" t="n">
        <v>2590</v>
      </c>
      <c r="H773" s="18" t="n">
        <v>-73.86369444</v>
      </c>
      <c r="I773" s="19" t="n">
        <v>5.51130556</v>
      </c>
      <c r="J773" s="20" t="n">
        <v>29.07083333333334</v>
      </c>
      <c r="K773" s="21" t="n">
        <v>45.37916666666667</v>
      </c>
      <c r="L773" s="21" t="n">
        <v>95.66250000000001</v>
      </c>
      <c r="M773" s="21" t="n">
        <v>126.1740740740741</v>
      </c>
      <c r="N773" s="21" t="n">
        <v>94.15714285714284</v>
      </c>
      <c r="O773" s="21" t="n">
        <v>47.29285714285714</v>
      </c>
      <c r="P773" s="21" t="n">
        <v>40.07407407407408</v>
      </c>
      <c r="Q773" s="21" t="n">
        <v>37.81153846153846</v>
      </c>
      <c r="R773" s="21" t="n">
        <v>62.27692307692308</v>
      </c>
      <c r="S773" s="21" t="n">
        <v>108.6925925925926</v>
      </c>
      <c r="T773" s="21" t="n">
        <v>108.5703703703704</v>
      </c>
      <c r="U773" s="21" t="n">
        <v>56.41851851851853</v>
      </c>
      <c r="V773" s="22" t="n">
        <v>851.5805911680912</v>
      </c>
      <c r="W773" s="23" t="n">
        <v>315</v>
      </c>
      <c r="X773" s="24" t="n">
        <v>0.875</v>
      </c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</row>
    <row r="774" ht="16.5" customFormat="1" customHeight="1" s="25">
      <c r="A774" s="16" t="n">
        <v>21202110</v>
      </c>
      <c r="B774" s="17" t="inlineStr">
        <is>
          <t>PG</t>
        </is>
      </c>
      <c r="C774" s="17" t="inlineStr">
        <is>
          <t>Las Huertas</t>
        </is>
      </c>
      <c r="D774" s="17" t="inlineStr">
        <is>
          <t>Soacha</t>
        </is>
      </c>
      <c r="E774" s="17" t="inlineStr">
        <is>
          <t>Cundinamarca</t>
        </is>
      </c>
      <c r="F774" s="17" t="n">
        <v>11</v>
      </c>
      <c r="G774" s="17" t="n">
        <v>2572</v>
      </c>
      <c r="H774" s="18" t="n">
        <v>-74.23333332999999</v>
      </c>
      <c r="I774" s="19" t="n">
        <v>4.58333333</v>
      </c>
      <c r="J774" s="20" t="n">
        <v>16.15</v>
      </c>
      <c r="K774" s="21" t="n">
        <v>25.95263157894737</v>
      </c>
      <c r="L774" s="21" t="n">
        <v>49.565</v>
      </c>
      <c r="M774" s="21" t="n">
        <v>75.13</v>
      </c>
      <c r="N774" s="21" t="n">
        <v>70.17000000000002</v>
      </c>
      <c r="O774" s="21" t="n">
        <v>48.685</v>
      </c>
      <c r="P774" s="21" t="n">
        <v>35.82105263157896</v>
      </c>
      <c r="Q774" s="21" t="n">
        <v>26.78000000000001</v>
      </c>
      <c r="R774" s="21" t="n">
        <v>42.715</v>
      </c>
      <c r="S774" s="21" t="n">
        <v>66.96499999999999</v>
      </c>
      <c r="T774" s="21" t="n">
        <v>58.04500000000002</v>
      </c>
      <c r="U774" s="21" t="n">
        <v>39.395</v>
      </c>
      <c r="V774" s="22" t="n">
        <v>555.3736842105263</v>
      </c>
      <c r="W774" s="23" t="n">
        <v>238</v>
      </c>
      <c r="X774" s="24" t="n">
        <v>0.9916666666666667</v>
      </c>
      <c r="Y774" s="5" t="inlineStr">
        <is>
          <t>M20</t>
        </is>
      </c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</row>
    <row r="775" ht="16.5" customFormat="1" customHeight="1" s="25">
      <c r="A775" s="16" t="n">
        <v>21205920</v>
      </c>
      <c r="B775" s="17" t="inlineStr">
        <is>
          <t>ME</t>
        </is>
      </c>
      <c r="C775" s="17" t="inlineStr">
        <is>
          <t>Suasuque</t>
        </is>
      </c>
      <c r="D775" s="17" t="inlineStr">
        <is>
          <t>Sopó</t>
        </is>
      </c>
      <c r="E775" s="17" t="inlineStr">
        <is>
          <t>Cundinamarca</t>
        </is>
      </c>
      <c r="F775" s="17" t="n">
        <v>11</v>
      </c>
      <c r="G775" s="17" t="n">
        <v>2650</v>
      </c>
      <c r="H775" s="18" t="n">
        <v>-73.96388889000001</v>
      </c>
      <c r="I775" s="19" t="n">
        <v>4.82083333</v>
      </c>
      <c r="J775" s="20" t="n">
        <v>31.40714285714286</v>
      </c>
      <c r="K775" s="21" t="n">
        <v>42.904</v>
      </c>
      <c r="L775" s="21" t="n">
        <v>66.7423076923077</v>
      </c>
      <c r="M775" s="21" t="n">
        <v>100.692</v>
      </c>
      <c r="N775" s="21" t="n">
        <v>99.46799999999999</v>
      </c>
      <c r="O775" s="21" t="n">
        <v>87.31999999999999</v>
      </c>
      <c r="P775" s="21" t="n">
        <v>96.9851851851852</v>
      </c>
      <c r="Q775" s="21" t="n">
        <v>77.98888888888889</v>
      </c>
      <c r="R775" s="21" t="n">
        <v>60.42000000000002</v>
      </c>
      <c r="S775" s="21" t="n">
        <v>80.08214285714284</v>
      </c>
      <c r="T775" s="21" t="n">
        <v>88.08846153846154</v>
      </c>
      <c r="U775" s="21" t="n">
        <v>44.85384615384616</v>
      </c>
      <c r="V775" s="22" t="n">
        <v>876.9519751729752</v>
      </c>
      <c r="W775" s="23" t="n">
        <v>313</v>
      </c>
      <c r="X775" s="24" t="n">
        <v>0.8694444444444445</v>
      </c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</row>
    <row r="776" ht="16.5" customFormat="1" customHeight="1" s="25">
      <c r="A776" s="16" t="n">
        <v>21201650</v>
      </c>
      <c r="B776" s="17" t="inlineStr">
        <is>
          <t>PM</t>
        </is>
      </c>
      <c r="C776" s="17" t="inlineStr">
        <is>
          <t>Santa Rosita</t>
        </is>
      </c>
      <c r="D776" s="17" t="inlineStr">
        <is>
          <t>Suesca</t>
        </is>
      </c>
      <c r="E776" s="17" t="inlineStr">
        <is>
          <t>Cundinamarca</t>
        </is>
      </c>
      <c r="F776" s="17" t="n">
        <v>11</v>
      </c>
      <c r="G776" s="17" t="n">
        <v>2750</v>
      </c>
      <c r="H776" s="18" t="n">
        <v>-73.75738889</v>
      </c>
      <c r="I776" s="19" t="n">
        <v>5.11591667</v>
      </c>
      <c r="J776" s="20" t="n">
        <v>18.06896551724138</v>
      </c>
      <c r="K776" s="21" t="n">
        <v>29.14333333333333</v>
      </c>
      <c r="L776" s="21" t="n">
        <v>65.97499999999999</v>
      </c>
      <c r="M776" s="21" t="n">
        <v>76.27241379310342</v>
      </c>
      <c r="N776" s="21" t="n">
        <v>85.44827586206897</v>
      </c>
      <c r="O776" s="21" t="n">
        <v>80.03928571428571</v>
      </c>
      <c r="P776" s="21" t="n">
        <v>88.59655172413795</v>
      </c>
      <c r="Q776" s="21" t="n">
        <v>69.81724137931036</v>
      </c>
      <c r="R776" s="21" t="n">
        <v>49.62758620689653</v>
      </c>
      <c r="S776" s="21" t="n">
        <v>85.46785714285716</v>
      </c>
      <c r="T776" s="21" t="n">
        <v>77.98666666666668</v>
      </c>
      <c r="U776" s="21" t="n">
        <v>34.31785714285714</v>
      </c>
      <c r="V776" s="22" t="n">
        <v>760.7610344827588</v>
      </c>
      <c r="W776" s="23" t="n">
        <v>346</v>
      </c>
      <c r="X776" s="24" t="n">
        <v>0.9611111111111111</v>
      </c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</row>
    <row r="777" ht="16.5" customFormat="1" customHeight="1" s="25">
      <c r="A777" s="16" t="n">
        <v>23060200</v>
      </c>
      <c r="B777" s="17" t="inlineStr">
        <is>
          <t>PM</t>
        </is>
      </c>
      <c r="C777" s="17" t="inlineStr">
        <is>
          <t>Supata</t>
        </is>
      </c>
      <c r="D777" s="17" t="inlineStr">
        <is>
          <t>Supata</t>
        </is>
      </c>
      <c r="E777" s="17" t="inlineStr">
        <is>
          <t>Cundinamarca</t>
        </is>
      </c>
      <c r="F777" s="17" t="n">
        <v>11</v>
      </c>
      <c r="G777" s="17" t="n">
        <v>1798</v>
      </c>
      <c r="H777" s="18" t="n">
        <v>-74.23916666999999</v>
      </c>
      <c r="I777" s="19" t="n">
        <v>5.059694439999999</v>
      </c>
      <c r="J777" s="20" t="n">
        <v>155.6896551724138</v>
      </c>
      <c r="K777" s="21" t="n">
        <v>177.52</v>
      </c>
      <c r="L777" s="21" t="n">
        <v>226.1821428571429</v>
      </c>
      <c r="M777" s="21" t="n">
        <v>257.0428571428571</v>
      </c>
      <c r="N777" s="21" t="n">
        <v>164.7142857142857</v>
      </c>
      <c r="O777" s="21" t="n">
        <v>66.60000000000001</v>
      </c>
      <c r="P777" s="21" t="n">
        <v>51.90689655172415</v>
      </c>
      <c r="Q777" s="21" t="n">
        <v>51.61071428571427</v>
      </c>
      <c r="R777" s="21" t="n">
        <v>97.85714285714286</v>
      </c>
      <c r="S777" s="21" t="n">
        <v>251.3827586206897</v>
      </c>
      <c r="T777" s="21" t="n">
        <v>280.5076923076923</v>
      </c>
      <c r="U777" s="21" t="n">
        <v>168.46</v>
      </c>
      <c r="V777" s="22" t="n">
        <v>1949.474145509663</v>
      </c>
      <c r="W777" s="23" t="n">
        <v>342</v>
      </c>
      <c r="X777" s="24" t="n">
        <v>0.95</v>
      </c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</row>
    <row r="778" ht="16.5" customFormat="1" customHeight="1" s="25">
      <c r="A778" s="16" t="n">
        <v>24011060</v>
      </c>
      <c r="B778" s="17" t="inlineStr">
        <is>
          <t>PM</t>
        </is>
      </c>
      <c r="C778" s="17" t="inlineStr">
        <is>
          <t>Susa</t>
        </is>
      </c>
      <c r="D778" s="17" t="inlineStr">
        <is>
          <t>Susa</t>
        </is>
      </c>
      <c r="E778" s="17" t="inlineStr">
        <is>
          <t>Cundinamarca</t>
        </is>
      </c>
      <c r="F778" s="17" t="n">
        <v>11</v>
      </c>
      <c r="G778" s="17" t="n">
        <v>2600</v>
      </c>
      <c r="H778" s="18" t="n">
        <v>-73.80155556000001</v>
      </c>
      <c r="I778" s="19" t="n">
        <v>5.46244444</v>
      </c>
      <c r="J778" s="20" t="n">
        <v>38.24999999999999</v>
      </c>
      <c r="K778" s="21" t="n">
        <v>56.55714285714286</v>
      </c>
      <c r="L778" s="21" t="n">
        <v>131.2749999999999</v>
      </c>
      <c r="M778" s="21" t="n">
        <v>147.1071428571429</v>
      </c>
      <c r="N778" s="21" t="n">
        <v>119.85</v>
      </c>
      <c r="O778" s="21" t="n">
        <v>46.31</v>
      </c>
      <c r="P778" s="21" t="n">
        <v>46.79642857142857</v>
      </c>
      <c r="Q778" s="21" t="n">
        <v>41.92068965517241</v>
      </c>
      <c r="R778" s="21" t="n">
        <v>62.24827586206896</v>
      </c>
      <c r="S778" s="21" t="n">
        <v>118.0192307692307</v>
      </c>
      <c r="T778" s="21" t="n">
        <v>126.0428571428571</v>
      </c>
      <c r="U778" s="21" t="n">
        <v>77.72758620689655</v>
      </c>
      <c r="V778" s="22" t="n">
        <v>1012.10435392194</v>
      </c>
      <c r="W778" s="23" t="n">
        <v>339</v>
      </c>
      <c r="X778" s="24" t="n">
        <v>0.9416666666666667</v>
      </c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</row>
    <row r="779" ht="16.5" customFormat="1" customHeight="1" s="25">
      <c r="A779" s="16" t="n">
        <v>24010440</v>
      </c>
      <c r="B779" s="17" t="inlineStr">
        <is>
          <t>PM</t>
        </is>
      </c>
      <c r="C779" s="17" t="inlineStr">
        <is>
          <t>Tres Esquinas</t>
        </is>
      </c>
      <c r="D779" s="17" t="inlineStr">
        <is>
          <t>Susa</t>
        </is>
      </c>
      <c r="E779" s="17" t="inlineStr">
        <is>
          <t>Cundinamarca</t>
        </is>
      </c>
      <c r="F779" s="17" t="n">
        <v>11</v>
      </c>
      <c r="G779" s="17" t="n">
        <v>3130</v>
      </c>
      <c r="H779" s="18" t="n">
        <v>-73.84999999999999</v>
      </c>
      <c r="I779" s="19" t="n">
        <v>5.38333333</v>
      </c>
      <c r="J779" s="20" t="n">
        <v>27.88888888888889</v>
      </c>
      <c r="K779" s="21" t="n">
        <v>38.43888888888889</v>
      </c>
      <c r="L779" s="21" t="n">
        <v>80.91111111111111</v>
      </c>
      <c r="M779" s="21" t="n">
        <v>106.3722222222222</v>
      </c>
      <c r="N779" s="21" t="n">
        <v>92.32222222222222</v>
      </c>
      <c r="O779" s="21" t="n">
        <v>47.68888888888889</v>
      </c>
      <c r="P779" s="21" t="n">
        <v>51.4875</v>
      </c>
      <c r="Q779" s="21" t="n">
        <v>41.63125</v>
      </c>
      <c r="R779" s="21" t="n">
        <v>47.31875</v>
      </c>
      <c r="S779" s="21" t="n">
        <v>97.175</v>
      </c>
      <c r="T779" s="21" t="n">
        <v>75.81874999999999</v>
      </c>
      <c r="U779" s="21" t="n">
        <v>62.55625</v>
      </c>
      <c r="V779" s="22" t="n">
        <v>769.6097222222221</v>
      </c>
      <c r="W779" s="23" t="n">
        <v>204</v>
      </c>
      <c r="X779" s="24" t="n">
        <v>0.85</v>
      </c>
      <c r="Y779" s="5" t="inlineStr">
        <is>
          <t>M20</t>
        </is>
      </c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</row>
    <row r="780" ht="16.5" customFormat="1" customHeight="1" s="25">
      <c r="A780" s="16" t="n">
        <v>21201630</v>
      </c>
      <c r="B780" s="17" t="inlineStr">
        <is>
          <t>PG</t>
        </is>
      </c>
      <c r="C780" s="17" t="inlineStr">
        <is>
          <t xml:space="preserve">Granja Tabio </t>
        </is>
      </c>
      <c r="D780" s="17" t="inlineStr">
        <is>
          <t>Tabio</t>
        </is>
      </c>
      <c r="E780" s="17" t="inlineStr">
        <is>
          <t>Cundinamarca</t>
        </is>
      </c>
      <c r="F780" s="17" t="n">
        <v>11</v>
      </c>
      <c r="G780" s="17" t="n">
        <v>2600</v>
      </c>
      <c r="H780" s="18" t="n">
        <v>-74.06561111000001</v>
      </c>
      <c r="I780" s="19" t="n">
        <v>4.93305556</v>
      </c>
      <c r="J780" s="20" t="n">
        <v>38.96999013187985</v>
      </c>
      <c r="K780" s="21" t="n">
        <v>56.13333333333335</v>
      </c>
      <c r="L780" s="21" t="n">
        <v>72.98076923076924</v>
      </c>
      <c r="M780" s="21" t="n">
        <v>110.9541666666667</v>
      </c>
      <c r="N780" s="21" t="n">
        <v>98.56249999999999</v>
      </c>
      <c r="O780" s="21" t="n">
        <v>60.11666666666668</v>
      </c>
      <c r="P780" s="21" t="n">
        <v>63.29166666666666</v>
      </c>
      <c r="Q780" s="21" t="n">
        <v>56.02890450259049</v>
      </c>
      <c r="R780" s="21" t="n">
        <v>67.22235416173936</v>
      </c>
      <c r="S780" s="21" t="n">
        <v>106.9416666666666</v>
      </c>
      <c r="T780" s="21" t="n">
        <v>118.4111111111111</v>
      </c>
      <c r="U780" s="21" t="n">
        <v>63.91153846153846</v>
      </c>
      <c r="V780" s="22" t="n">
        <v>913.5246675996285</v>
      </c>
      <c r="W780" s="23" t="n">
        <v>295</v>
      </c>
      <c r="X780" s="24" t="n">
        <v>0.8194444444444444</v>
      </c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</row>
    <row r="781" ht="16.5" customFormat="1" customHeight="1" s="25">
      <c r="A781" s="16" t="n">
        <v>21206020</v>
      </c>
      <c r="B781" s="17" t="inlineStr">
        <is>
          <t>ME</t>
        </is>
      </c>
      <c r="C781" s="17" t="inlineStr">
        <is>
          <t>Santillana</t>
        </is>
      </c>
      <c r="D781" s="17" t="inlineStr">
        <is>
          <t>Tabio</t>
        </is>
      </c>
      <c r="E781" s="17" t="inlineStr">
        <is>
          <t>Cundinamarca</t>
        </is>
      </c>
      <c r="F781" s="17" t="n">
        <v>11</v>
      </c>
      <c r="G781" s="17" t="n">
        <v>2575</v>
      </c>
      <c r="H781" s="18" t="n">
        <v>-74.10483332999999</v>
      </c>
      <c r="I781" s="19" t="n">
        <v>4.89852778</v>
      </c>
      <c r="J781" s="20" t="n">
        <v>31.2625</v>
      </c>
      <c r="K781" s="21" t="n">
        <v>50.27307692307692</v>
      </c>
      <c r="L781" s="21" t="n">
        <v>72.74400000000001</v>
      </c>
      <c r="M781" s="21" t="n">
        <v>102.0666960704451</v>
      </c>
      <c r="N781" s="21" t="n">
        <v>106.028</v>
      </c>
      <c r="O781" s="21" t="n">
        <v>66.16222222944101</v>
      </c>
      <c r="P781" s="21" t="n">
        <v>68.175</v>
      </c>
      <c r="Q781" s="21" t="n">
        <v>66.76624214351177</v>
      </c>
      <c r="R781" s="21" t="n">
        <v>61.82916666666667</v>
      </c>
      <c r="S781" s="21" t="n">
        <v>87.39583333333336</v>
      </c>
      <c r="T781" s="21" t="n">
        <v>120.375</v>
      </c>
      <c r="U781" s="21" t="n">
        <v>58.2625</v>
      </c>
      <c r="V781" s="22" t="n">
        <v>891.3402373664749</v>
      </c>
      <c r="W781" s="23" t="n">
        <v>292</v>
      </c>
      <c r="X781" s="24" t="n">
        <v>0.8111111111111111</v>
      </c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</row>
    <row r="782" ht="16.5" customFormat="1" customHeight="1" s="25">
      <c r="A782" s="16" t="n">
        <v>21201190</v>
      </c>
      <c r="B782" s="17" t="inlineStr">
        <is>
          <t>PM</t>
        </is>
      </c>
      <c r="C782" s="17" t="inlineStr">
        <is>
          <t>Lagunitas</t>
        </is>
      </c>
      <c r="D782" s="17" t="inlineStr">
        <is>
          <t>Tausa</t>
        </is>
      </c>
      <c r="E782" s="17" t="inlineStr">
        <is>
          <t>Cundinamarca</t>
        </is>
      </c>
      <c r="F782" s="17" t="n">
        <v>11</v>
      </c>
      <c r="G782" s="17" t="n">
        <v>3100</v>
      </c>
      <c r="H782" s="18" t="n">
        <v>-73.90725</v>
      </c>
      <c r="I782" s="19" t="n">
        <v>5.21452778</v>
      </c>
      <c r="J782" s="20" t="n">
        <v>37.52413793103448</v>
      </c>
      <c r="K782" s="21" t="n">
        <v>48.89655172413794</v>
      </c>
      <c r="L782" s="21" t="n">
        <v>95.85862068965515</v>
      </c>
      <c r="M782" s="21" t="n">
        <v>105.4392857142857</v>
      </c>
      <c r="N782" s="21" t="n">
        <v>89.56999999999998</v>
      </c>
      <c r="O782" s="21" t="n">
        <v>56.2655172413793</v>
      </c>
      <c r="P782" s="21" t="n">
        <v>56.54482758620689</v>
      </c>
      <c r="Q782" s="21" t="n">
        <v>51.62666666666667</v>
      </c>
      <c r="R782" s="21" t="n">
        <v>61.63</v>
      </c>
      <c r="S782" s="21" t="n">
        <v>85.34666666666671</v>
      </c>
      <c r="T782" s="21" t="n">
        <v>100.5931034482759</v>
      </c>
      <c r="U782" s="21" t="n">
        <v>40.99655172413792</v>
      </c>
      <c r="V782" s="22" t="n">
        <v>830.2919293924467</v>
      </c>
      <c r="W782" s="23" t="n">
        <v>351</v>
      </c>
      <c r="X782" s="24" t="n">
        <v>0.975</v>
      </c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</row>
    <row r="783" ht="16.5" customFormat="1" customHeight="1" s="25">
      <c r="A783" s="16" t="n">
        <v>21201210</v>
      </c>
      <c r="B783" s="17" t="inlineStr">
        <is>
          <t>PM</t>
        </is>
      </c>
      <c r="C783" s="17" t="inlineStr">
        <is>
          <t xml:space="preserve">El Hato </t>
        </is>
      </c>
      <c r="D783" s="17" t="inlineStr">
        <is>
          <t>Tenjo</t>
        </is>
      </c>
      <c r="E783" s="17" t="inlineStr">
        <is>
          <t>Cundinamarca</t>
        </is>
      </c>
      <c r="F783" s="17" t="n">
        <v>11</v>
      </c>
      <c r="G783" s="17" t="n">
        <v>2575</v>
      </c>
      <c r="H783" s="18" t="n">
        <v>-74.15386111000001</v>
      </c>
      <c r="I783" s="19" t="n">
        <v>4.86638889</v>
      </c>
      <c r="J783" s="20" t="n">
        <v>19.03793103448276</v>
      </c>
      <c r="K783" s="21" t="n">
        <v>42.28620689655173</v>
      </c>
      <c r="L783" s="21" t="n">
        <v>80.40384615384613</v>
      </c>
      <c r="M783" s="21" t="n">
        <v>100.5793103448276</v>
      </c>
      <c r="N783" s="21" t="n">
        <v>92.67142857142855</v>
      </c>
      <c r="O783" s="21" t="n">
        <v>60.92857142857143</v>
      </c>
      <c r="P783" s="21" t="n">
        <v>51.24999999999999</v>
      </c>
      <c r="Q783" s="21" t="n">
        <v>49.25172413793104</v>
      </c>
      <c r="R783" s="21" t="n">
        <v>58.85862068965518</v>
      </c>
      <c r="S783" s="21" t="n">
        <v>84.27586206896554</v>
      </c>
      <c r="T783" s="21" t="n">
        <v>79.92</v>
      </c>
      <c r="U783" s="21" t="n">
        <v>38.12758620689655</v>
      </c>
      <c r="V783" s="22" t="n">
        <v>757.5910875331565</v>
      </c>
      <c r="W783" s="23" t="n">
        <v>343</v>
      </c>
      <c r="X783" s="24" t="n">
        <v>0.9527777777777777</v>
      </c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</row>
    <row r="784" ht="16.5" customFormat="1" customHeight="1" s="25">
      <c r="A784" s="16" t="n">
        <v>21205980</v>
      </c>
      <c r="B784" s="17" t="inlineStr">
        <is>
          <t>CO</t>
        </is>
      </c>
      <c r="C784" s="17" t="inlineStr">
        <is>
          <t>Granja Providencia</t>
        </is>
      </c>
      <c r="D784" s="17" t="inlineStr">
        <is>
          <t>Tenjo</t>
        </is>
      </c>
      <c r="E784" s="17" t="inlineStr">
        <is>
          <t>Cundinamarca</t>
        </is>
      </c>
      <c r="F784" s="17" t="n">
        <v>11</v>
      </c>
      <c r="G784" s="17" t="n">
        <v>2560</v>
      </c>
      <c r="H784" s="18" t="n">
        <v>-74.20091667</v>
      </c>
      <c r="I784" s="19" t="n">
        <v>4.79238889</v>
      </c>
      <c r="J784" s="20" t="n">
        <v>29.03333333333332</v>
      </c>
      <c r="K784" s="21" t="n">
        <v>44.99655172413794</v>
      </c>
      <c r="L784" s="21" t="n">
        <v>84.51666666666668</v>
      </c>
      <c r="M784" s="21" t="n">
        <v>102.8275862068966</v>
      </c>
      <c r="N784" s="21" t="n">
        <v>107.4551724137931</v>
      </c>
      <c r="O784" s="21" t="n">
        <v>69.1551724137931</v>
      </c>
      <c r="P784" s="21" t="n">
        <v>56.16785714285715</v>
      </c>
      <c r="Q784" s="21" t="n">
        <v>45.40357142857143</v>
      </c>
      <c r="R784" s="21" t="n">
        <v>61.50357142857141</v>
      </c>
      <c r="S784" s="21" t="n">
        <v>98.52857142857144</v>
      </c>
      <c r="T784" s="21" t="n">
        <v>102.8214285714286</v>
      </c>
      <c r="U784" s="21" t="n">
        <v>50.01428571428572</v>
      </c>
      <c r="V784" s="22" t="n">
        <v>852.4237684729064</v>
      </c>
      <c r="W784" s="23" t="n">
        <v>344</v>
      </c>
      <c r="X784" s="24" t="n">
        <v>0.9555555555555556</v>
      </c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</row>
    <row r="785" ht="16.5" customFormat="1" customHeight="1" s="25">
      <c r="A785" s="16" t="n">
        <v>21201140</v>
      </c>
      <c r="B785" s="17" t="inlineStr">
        <is>
          <t>PM</t>
        </is>
      </c>
      <c r="C785" s="17" t="inlineStr">
        <is>
          <t>La Esperanza</t>
        </is>
      </c>
      <c r="D785" s="17" t="inlineStr">
        <is>
          <t>Tenjo</t>
        </is>
      </c>
      <c r="E785" s="17" t="inlineStr">
        <is>
          <t>Cundinamarca</t>
        </is>
      </c>
      <c r="F785" s="17" t="n">
        <v>11</v>
      </c>
      <c r="G785" s="17" t="n">
        <v>2555</v>
      </c>
      <c r="H785" s="18" t="n">
        <v>-74.17997222000001</v>
      </c>
      <c r="I785" s="19" t="n">
        <v>4.80216667</v>
      </c>
      <c r="J785" s="20" t="n">
        <v>23.95199999999999</v>
      </c>
      <c r="K785" s="21" t="n">
        <v>36.61666666666667</v>
      </c>
      <c r="L785" s="21" t="n">
        <v>63.292</v>
      </c>
      <c r="M785" s="21" t="n">
        <v>80.992</v>
      </c>
      <c r="N785" s="21" t="n">
        <v>82.9851851851852</v>
      </c>
      <c r="O785" s="21" t="n">
        <v>48.07999999999999</v>
      </c>
      <c r="P785" s="21" t="n">
        <v>42.73999999999999</v>
      </c>
      <c r="Q785" s="21" t="n">
        <v>36.9</v>
      </c>
      <c r="R785" s="21" t="n">
        <v>47.89200000000001</v>
      </c>
      <c r="S785" s="21" t="n">
        <v>78.82692307692308</v>
      </c>
      <c r="T785" s="21" t="n">
        <v>78.492</v>
      </c>
      <c r="U785" s="21" t="n">
        <v>39.66153846153846</v>
      </c>
      <c r="V785" s="22" t="n">
        <v>660.4303133903134</v>
      </c>
      <c r="W785" s="23" t="n">
        <v>302</v>
      </c>
      <c r="X785" s="24" t="n">
        <v>0.8388888888888889</v>
      </c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</row>
    <row r="786" ht="16.5" customFormat="1" customHeight="1" s="25">
      <c r="A786" s="16" t="n">
        <v>21190030</v>
      </c>
      <c r="B786" s="17" t="inlineStr">
        <is>
          <t>PG</t>
        </is>
      </c>
      <c r="C786" s="17" t="inlineStr">
        <is>
          <t>Tibacuy</t>
        </is>
      </c>
      <c r="D786" s="17" t="inlineStr">
        <is>
          <t>Tibacuy</t>
        </is>
      </c>
      <c r="E786" s="17" t="inlineStr">
        <is>
          <t>Cundinamarca</t>
        </is>
      </c>
      <c r="F786" s="17" t="n">
        <v>11</v>
      </c>
      <c r="G786" s="17" t="n">
        <v>1635</v>
      </c>
      <c r="H786" s="18" t="n">
        <v>-74.45447222000001</v>
      </c>
      <c r="I786" s="19" t="n">
        <v>4.34805556</v>
      </c>
      <c r="J786" s="20" t="n">
        <v>87.88000000000002</v>
      </c>
      <c r="K786" s="21" t="n">
        <v>102.2166666666667</v>
      </c>
      <c r="L786" s="21" t="n">
        <v>124.79</v>
      </c>
      <c r="M786" s="21" t="n">
        <v>133.6133333333334</v>
      </c>
      <c r="N786" s="21" t="n">
        <v>104.1206896551724</v>
      </c>
      <c r="O786" s="21" t="n">
        <v>46.91333333333333</v>
      </c>
      <c r="P786" s="21" t="n">
        <v>41.0241379310345</v>
      </c>
      <c r="Q786" s="21" t="n">
        <v>34.00344827586207</v>
      </c>
      <c r="R786" s="21" t="n">
        <v>70.35666666666664</v>
      </c>
      <c r="S786" s="21" t="n">
        <v>129.89</v>
      </c>
      <c r="T786" s="21" t="n">
        <v>156.4833333333333</v>
      </c>
      <c r="U786" s="21" t="n">
        <v>92.75333333333333</v>
      </c>
      <c r="V786" s="22" t="n">
        <v>1124.044942528736</v>
      </c>
      <c r="W786" s="23" t="n">
        <v>357</v>
      </c>
      <c r="X786" s="24" t="n">
        <v>0.9916666666666667</v>
      </c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</row>
    <row r="787" ht="16.5" customFormat="1" customHeight="1" s="25">
      <c r="A787" s="16" t="n">
        <v>21208900</v>
      </c>
      <c r="B787" s="17" t="inlineStr">
        <is>
          <t>LM</t>
        </is>
      </c>
      <c r="C787" s="17" t="inlineStr">
        <is>
          <t>Tocaima</t>
        </is>
      </c>
      <c r="D787" s="17" t="inlineStr">
        <is>
          <t>Tocaima</t>
        </is>
      </c>
      <c r="E787" s="17" t="inlineStr">
        <is>
          <t>Cundinamarca</t>
        </is>
      </c>
      <c r="F787" s="17" t="n">
        <v>11</v>
      </c>
      <c r="G787" s="17" t="n">
        <v>490</v>
      </c>
      <c r="H787" s="18" t="n">
        <v>-74.65000000000001</v>
      </c>
      <c r="I787" s="19" t="n">
        <v>4.47</v>
      </c>
      <c r="J787" s="20" t="n">
        <v>58.64074074074074</v>
      </c>
      <c r="K787" s="21" t="n">
        <v>75.50769230769232</v>
      </c>
      <c r="L787" s="21" t="n">
        <v>118.74</v>
      </c>
      <c r="M787" s="21" t="n">
        <v>169.852</v>
      </c>
      <c r="N787" s="21" t="n">
        <v>150.0708333333333</v>
      </c>
      <c r="O787" s="21" t="n">
        <v>54.49582556088765</v>
      </c>
      <c r="P787" s="21" t="n">
        <v>23.6</v>
      </c>
      <c r="Q787" s="21" t="n">
        <v>42.56399999999999</v>
      </c>
      <c r="R787" s="21" t="n">
        <v>92.82307692307693</v>
      </c>
      <c r="S787" s="21" t="n">
        <v>132.1875</v>
      </c>
      <c r="T787" s="21" t="n">
        <v>125.3653846153846</v>
      </c>
      <c r="U787" s="21" t="n">
        <v>84.08749999999999</v>
      </c>
      <c r="V787" s="22" t="n">
        <v>1127.934553481115</v>
      </c>
      <c r="W787" s="23" t="n">
        <v>300</v>
      </c>
      <c r="X787" s="24" t="n">
        <v>0.8333333333333334</v>
      </c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</row>
    <row r="788" ht="16.5" customFormat="1" customHeight="1" s="25">
      <c r="A788" s="16" t="n">
        <v>21206140</v>
      </c>
      <c r="B788" s="17" t="inlineStr">
        <is>
          <t>CO</t>
        </is>
      </c>
      <c r="C788" s="17" t="inlineStr">
        <is>
          <t xml:space="preserve">Tibitoc 2  </t>
        </is>
      </c>
      <c r="D788" s="17" t="inlineStr">
        <is>
          <t>Tocancipá</t>
        </is>
      </c>
      <c r="E788" s="17" t="inlineStr">
        <is>
          <t>Cundinamarca</t>
        </is>
      </c>
      <c r="F788" s="17" t="n">
        <v>11</v>
      </c>
      <c r="G788" s="17" t="n">
        <v>2698</v>
      </c>
      <c r="H788" s="18" t="n">
        <v>-73.93333333</v>
      </c>
      <c r="I788" s="19" t="n">
        <v>4.96666667</v>
      </c>
      <c r="J788" s="20" t="n">
        <v>44.005</v>
      </c>
      <c r="K788" s="21" t="n">
        <v>51.94736842105263</v>
      </c>
      <c r="L788" s="21" t="n">
        <v>74.60000000000002</v>
      </c>
      <c r="M788" s="21" t="n">
        <v>100.8210526315789</v>
      </c>
      <c r="N788" s="21" t="n">
        <v>109.645</v>
      </c>
      <c r="O788" s="21" t="n">
        <v>62.59500000000001</v>
      </c>
      <c r="P788" s="21" t="n">
        <v>61.70500000000002</v>
      </c>
      <c r="Q788" s="21" t="n">
        <v>55.825</v>
      </c>
      <c r="R788" s="21" t="n">
        <v>66.48</v>
      </c>
      <c r="S788" s="21" t="n">
        <v>104.1526315789474</v>
      </c>
      <c r="T788" s="21" t="n">
        <v>103.475</v>
      </c>
      <c r="U788" s="21" t="n">
        <v>51.72000000000001</v>
      </c>
      <c r="V788" s="22" t="n">
        <v>886.9710526315791</v>
      </c>
      <c r="W788" s="23" t="n">
        <v>236</v>
      </c>
      <c r="X788" s="24" t="n">
        <v>0.9833333333333333</v>
      </c>
      <c r="Y788" s="5" t="inlineStr">
        <is>
          <t>M20</t>
        </is>
      </c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</row>
    <row r="789" ht="16.5" customFormat="1" customHeight="1" s="25">
      <c r="A789" s="16" t="n">
        <v>35060220</v>
      </c>
      <c r="B789" s="17" t="inlineStr">
        <is>
          <t>PM</t>
        </is>
      </c>
      <c r="C789" s="17" t="inlineStr">
        <is>
          <t>La Gloria</t>
        </is>
      </c>
      <c r="D789" s="17" t="inlineStr">
        <is>
          <t>Ubalá</t>
        </is>
      </c>
      <c r="E789" s="17" t="inlineStr">
        <is>
          <t>Cundinamarca</t>
        </is>
      </c>
      <c r="F789" s="17" t="n">
        <v>11</v>
      </c>
      <c r="G789" s="17" t="n">
        <v>1845</v>
      </c>
      <c r="H789" s="18" t="n">
        <v>-73.41977778</v>
      </c>
      <c r="I789" s="19" t="n">
        <v>4.81569444</v>
      </c>
      <c r="J789" s="20" t="n">
        <v>45.00666666666665</v>
      </c>
      <c r="K789" s="21" t="n">
        <v>74.59310344827585</v>
      </c>
      <c r="L789" s="21" t="n">
        <v>155.6814814814815</v>
      </c>
      <c r="M789" s="21" t="n">
        <v>265.2296296296296</v>
      </c>
      <c r="N789" s="21" t="n">
        <v>359.0384615384615</v>
      </c>
      <c r="O789" s="21" t="n">
        <v>381.5</v>
      </c>
      <c r="P789" s="21" t="n">
        <v>360.7862068965517</v>
      </c>
      <c r="Q789" s="21" t="n">
        <v>286.5866666666666</v>
      </c>
      <c r="R789" s="21" t="n">
        <v>221.9466666666667</v>
      </c>
      <c r="S789" s="21" t="n">
        <v>188.6448275862069</v>
      </c>
      <c r="T789" s="21" t="n">
        <v>148.4655172413793</v>
      </c>
      <c r="U789" s="21" t="n">
        <v>77.02666666666667</v>
      </c>
      <c r="V789" s="22" t="n">
        <v>2564.505894488653</v>
      </c>
      <c r="W789" s="23" t="n">
        <v>343</v>
      </c>
      <c r="X789" s="24" t="n">
        <v>0.9527777777777777</v>
      </c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</row>
    <row r="790" ht="16.5" customFormat="1" customHeight="1" s="25">
      <c r="A790" s="16" t="n">
        <v>35060300</v>
      </c>
      <c r="B790" s="17" t="inlineStr">
        <is>
          <t>PM</t>
        </is>
      </c>
      <c r="C790" s="17" t="inlineStr">
        <is>
          <t>Mundo Nuevo</t>
        </is>
      </c>
      <c r="D790" s="17" t="inlineStr">
        <is>
          <t>Ubalá</t>
        </is>
      </c>
      <c r="E790" s="17" t="inlineStr">
        <is>
          <t>Cundinamarca</t>
        </is>
      </c>
      <c r="F790" s="17" t="n">
        <v>11</v>
      </c>
      <c r="G790" s="17" t="n">
        <v>1740</v>
      </c>
      <c r="H790" s="18" t="n">
        <v>-73.39194444</v>
      </c>
      <c r="I790" s="19" t="n">
        <v>4.85252778</v>
      </c>
      <c r="J790" s="20" t="n">
        <v>59.87931034482759</v>
      </c>
      <c r="K790" s="21" t="n">
        <v>89.36551724137931</v>
      </c>
      <c r="L790" s="21" t="n">
        <v>188.1241379310345</v>
      </c>
      <c r="M790" s="21" t="n">
        <v>330.33</v>
      </c>
      <c r="N790" s="21" t="n">
        <v>447.148275862069</v>
      </c>
      <c r="O790" s="21" t="n">
        <v>484.6166666666667</v>
      </c>
      <c r="P790" s="21" t="n">
        <v>492.0931034482759</v>
      </c>
      <c r="Q790" s="21" t="n">
        <v>398.5866666666666</v>
      </c>
      <c r="R790" s="21" t="n">
        <v>303.6068965517242</v>
      </c>
      <c r="S790" s="21" t="n">
        <v>228.4965517241379</v>
      </c>
      <c r="T790" s="21" t="n">
        <v>179.2344827586207</v>
      </c>
      <c r="U790" s="21" t="n">
        <v>87.35172413793103</v>
      </c>
      <c r="V790" s="22" t="n">
        <v>3288.833333333333</v>
      </c>
      <c r="W790" s="23" t="n">
        <v>351</v>
      </c>
      <c r="X790" s="24" t="n">
        <v>0.975</v>
      </c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</row>
    <row r="791" ht="16.5" customFormat="1" customHeight="1" s="25">
      <c r="A791" s="16" t="n">
        <v>35060250</v>
      </c>
      <c r="B791" s="17" t="inlineStr">
        <is>
          <t>PM</t>
        </is>
      </c>
      <c r="C791" s="17" t="inlineStr">
        <is>
          <t>Santa Rosa de Ubalá</t>
        </is>
      </c>
      <c r="D791" s="17" t="inlineStr">
        <is>
          <t>Ubalá</t>
        </is>
      </c>
      <c r="E791" s="17" t="inlineStr">
        <is>
          <t>Cundinamarca</t>
        </is>
      </c>
      <c r="F791" s="17" t="n">
        <v>11</v>
      </c>
      <c r="G791" s="17" t="n">
        <v>1649</v>
      </c>
      <c r="H791" s="18" t="n">
        <v>-73.40719444</v>
      </c>
      <c r="I791" s="19" t="n">
        <v>4.79677778</v>
      </c>
      <c r="J791" s="20" t="n">
        <v>61.76551724137931</v>
      </c>
      <c r="K791" s="21" t="n">
        <v>93.09642857142856</v>
      </c>
      <c r="L791" s="21" t="n">
        <v>203.651724137931</v>
      </c>
      <c r="M791" s="21" t="n">
        <v>378.296551724138</v>
      </c>
      <c r="N791" s="21" t="n">
        <v>479.5933333333334</v>
      </c>
      <c r="O791" s="21" t="n">
        <v>525.1137931034483</v>
      </c>
      <c r="P791" s="21" t="n">
        <v>512.2599999999999</v>
      </c>
      <c r="Q791" s="21" t="n">
        <v>417.7499999999999</v>
      </c>
      <c r="R791" s="21" t="n">
        <v>343.7275862068965</v>
      </c>
      <c r="S791" s="21" t="n">
        <v>287.3607142857143</v>
      </c>
      <c r="T791" s="21" t="n">
        <v>212.3066666666667</v>
      </c>
      <c r="U791" s="21" t="n">
        <v>119.4111111111111</v>
      </c>
      <c r="V791" s="22" t="n">
        <v>3634.333426382047</v>
      </c>
      <c r="W791" s="23" t="n">
        <v>348</v>
      </c>
      <c r="X791" s="24" t="n">
        <v>0.9666666666666667</v>
      </c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</row>
    <row r="792" ht="16.5" customFormat="1" customHeight="1" s="25">
      <c r="A792" s="16" t="n">
        <v>35060230</v>
      </c>
      <c r="B792" s="17" t="inlineStr">
        <is>
          <t>PM</t>
        </is>
      </c>
      <c r="C792" s="17" t="inlineStr">
        <is>
          <t>Tres Esquinas</t>
        </is>
      </c>
      <c r="D792" s="17" t="inlineStr">
        <is>
          <t>Ubalá</t>
        </is>
      </c>
      <c r="E792" s="17" t="inlineStr">
        <is>
          <t>Cundinamarca</t>
        </is>
      </c>
      <c r="F792" s="17" t="n">
        <v>11</v>
      </c>
      <c r="G792" s="17" t="n">
        <v>1943</v>
      </c>
      <c r="H792" s="18" t="n">
        <v>-73.48905556000001</v>
      </c>
      <c r="I792" s="19" t="n">
        <v>4.78141667</v>
      </c>
      <c r="J792" s="20" t="n">
        <v>37.65333333333333</v>
      </c>
      <c r="K792" s="21" t="n">
        <v>72.2</v>
      </c>
      <c r="L792" s="21" t="n">
        <v>142.1807692307693</v>
      </c>
      <c r="M792" s="21" t="n">
        <v>226.8535714285715</v>
      </c>
      <c r="N792" s="21" t="n">
        <v>291.2142857142857</v>
      </c>
      <c r="O792" s="21" t="n">
        <v>312.5642857142857</v>
      </c>
      <c r="P792" s="21" t="n">
        <v>305.7068965517241</v>
      </c>
      <c r="Q792" s="21" t="n">
        <v>227.5607142857143</v>
      </c>
      <c r="R792" s="21" t="n">
        <v>170.4</v>
      </c>
      <c r="S792" s="21" t="n">
        <v>141.2357142857143</v>
      </c>
      <c r="T792" s="21" t="n">
        <v>119.5068965517242</v>
      </c>
      <c r="U792" s="21" t="n">
        <v>53.14</v>
      </c>
      <c r="V792" s="22" t="n">
        <v>2100.216467096122</v>
      </c>
      <c r="W792" s="23" t="n">
        <v>340</v>
      </c>
      <c r="X792" s="24" t="n">
        <v>0.9444444444444444</v>
      </c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</row>
    <row r="793" ht="16.5" customFormat="1" customHeight="1" s="25">
      <c r="A793" s="16" t="n">
        <v>35060180</v>
      </c>
      <c r="B793" s="17" t="inlineStr">
        <is>
          <t>PM</t>
        </is>
      </c>
      <c r="C793" s="17" t="inlineStr">
        <is>
          <t>Ubalá</t>
        </is>
      </c>
      <c r="D793" s="17" t="inlineStr">
        <is>
          <t>Ubalá</t>
        </is>
      </c>
      <c r="E793" s="17" t="inlineStr">
        <is>
          <t>Cundinamarca</t>
        </is>
      </c>
      <c r="F793" s="17" t="n">
        <v>11</v>
      </c>
      <c r="G793" s="17" t="n">
        <v>1929</v>
      </c>
      <c r="H793" s="18" t="n">
        <v>-73.52858332999999</v>
      </c>
      <c r="I793" s="19" t="n">
        <v>4.75238889</v>
      </c>
      <c r="J793" s="20" t="n">
        <v>37.28666666666667</v>
      </c>
      <c r="K793" s="21" t="n">
        <v>73.56666666666668</v>
      </c>
      <c r="L793" s="21" t="n">
        <v>139.8448275862069</v>
      </c>
      <c r="M793" s="21" t="n">
        <v>216.0571428571428</v>
      </c>
      <c r="N793" s="21" t="n">
        <v>288.36</v>
      </c>
      <c r="O793" s="21" t="n">
        <v>287.0724137931035</v>
      </c>
      <c r="P793" s="21" t="n">
        <v>257.8533333333333</v>
      </c>
      <c r="Q793" s="21" t="n">
        <v>211.5321428571429</v>
      </c>
      <c r="R793" s="21" t="n">
        <v>146.5821428571428</v>
      </c>
      <c r="S793" s="21" t="n">
        <v>141.7107142857143</v>
      </c>
      <c r="T793" s="21" t="n">
        <v>114.3259259259259</v>
      </c>
      <c r="U793" s="21" t="n">
        <v>57.40000000000001</v>
      </c>
      <c r="V793" s="22" t="n">
        <v>1971.591976829046</v>
      </c>
      <c r="W793" s="23" t="n">
        <v>346</v>
      </c>
      <c r="X793" s="24" t="n">
        <v>0.9611111111111111</v>
      </c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</row>
    <row r="794" ht="16.5" customFormat="1" customHeight="1" s="25">
      <c r="A794" s="16" t="n">
        <v>35025050</v>
      </c>
      <c r="B794" s="17" t="inlineStr">
        <is>
          <t>CO</t>
        </is>
      </c>
      <c r="C794" s="17" t="inlineStr">
        <is>
          <t>Llano Largo</t>
        </is>
      </c>
      <c r="D794" s="17" t="inlineStr">
        <is>
          <t>Ubaque</t>
        </is>
      </c>
      <c r="E794" s="17" t="inlineStr">
        <is>
          <t>Cundinamarca</t>
        </is>
      </c>
      <c r="F794" s="17" t="n">
        <v>11</v>
      </c>
      <c r="G794" s="17" t="n">
        <v>2980</v>
      </c>
      <c r="H794" s="18" t="n">
        <v>-74.03027777999999</v>
      </c>
      <c r="I794" s="19" t="n">
        <v>4.48283333</v>
      </c>
      <c r="J794" s="20" t="n">
        <v>31.04091500838598</v>
      </c>
      <c r="K794" s="21" t="n">
        <v>54.62608897686004</v>
      </c>
      <c r="L794" s="21" t="n">
        <v>87.5768023008843</v>
      </c>
      <c r="M794" s="21" t="n">
        <v>130.9833333333333</v>
      </c>
      <c r="N794" s="21" t="n">
        <v>171.916</v>
      </c>
      <c r="O794" s="21" t="n">
        <v>178.5148148148149</v>
      </c>
      <c r="P794" s="21" t="n">
        <v>173.9916666666667</v>
      </c>
      <c r="Q794" s="21" t="n">
        <v>147.0556642512481</v>
      </c>
      <c r="R794" s="21" t="n">
        <v>92.09415372212726</v>
      </c>
      <c r="S794" s="21" t="n">
        <v>106.3877299616734</v>
      </c>
      <c r="T794" s="21" t="n">
        <v>122.9333333333334</v>
      </c>
      <c r="U794" s="21" t="n">
        <v>61.04677956601029</v>
      </c>
      <c r="V794" s="22" t="n">
        <v>1358.167281935338</v>
      </c>
      <c r="W794" s="23" t="n">
        <v>292</v>
      </c>
      <c r="X794" s="24" t="n">
        <v>0.8111111111111111</v>
      </c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</row>
    <row r="795" ht="16.5" customFormat="1" customHeight="1" s="25">
      <c r="A795" s="16" t="n">
        <v>24011090</v>
      </c>
      <c r="B795" s="17" t="inlineStr">
        <is>
          <t>PG</t>
        </is>
      </c>
      <c r="C795" s="17" t="inlineStr">
        <is>
          <t xml:space="preserve">Granja Ubate </t>
        </is>
      </c>
      <c r="D795" s="17" t="inlineStr">
        <is>
          <t>Ubaté</t>
        </is>
      </c>
      <c r="E795" s="17" t="inlineStr">
        <is>
          <t>Cundinamarca</t>
        </is>
      </c>
      <c r="F795" s="17" t="n">
        <v>11</v>
      </c>
      <c r="G795" s="17" t="n">
        <v>2555</v>
      </c>
      <c r="H795" s="18" t="n">
        <v>-73.79144443999999</v>
      </c>
      <c r="I795" s="19" t="n">
        <v>5.32733333</v>
      </c>
      <c r="J795" s="20" t="n">
        <v>21.44705882352941</v>
      </c>
      <c r="K795" s="21" t="n">
        <v>37.42352941176471</v>
      </c>
      <c r="L795" s="21" t="n">
        <v>75.00000000000001</v>
      </c>
      <c r="M795" s="21" t="n">
        <v>85.15555555555554</v>
      </c>
      <c r="N795" s="21" t="n">
        <v>96.72941176470589</v>
      </c>
      <c r="O795" s="21" t="n">
        <v>49.0764705882353</v>
      </c>
      <c r="P795" s="21" t="n">
        <v>51.75294117647059</v>
      </c>
      <c r="Q795" s="21" t="n">
        <v>43.1125</v>
      </c>
      <c r="R795" s="21" t="n">
        <v>61.92777777777777</v>
      </c>
      <c r="S795" s="21" t="n">
        <v>95.38124999999999</v>
      </c>
      <c r="T795" s="21" t="n">
        <v>93.96875</v>
      </c>
      <c r="U795" s="21" t="n">
        <v>43.43529411764706</v>
      </c>
      <c r="V795" s="22" t="n">
        <v>754.4105392156862</v>
      </c>
      <c r="W795" s="23" t="n">
        <v>203</v>
      </c>
      <c r="X795" s="24" t="n">
        <v>0.8458333333333333</v>
      </c>
      <c r="Y795" s="5" t="inlineStr">
        <is>
          <t>M20</t>
        </is>
      </c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</row>
    <row r="796" ht="16.5" customFormat="1" customHeight="1" s="25">
      <c r="A796" s="16" t="n">
        <v>35020420</v>
      </c>
      <c r="B796" s="17" t="inlineStr">
        <is>
          <t>PM</t>
        </is>
      </c>
      <c r="C796" s="17" t="inlineStr">
        <is>
          <t>Une</t>
        </is>
      </c>
      <c r="D796" s="17" t="inlineStr">
        <is>
          <t>Une</t>
        </is>
      </c>
      <c r="E796" s="17" t="inlineStr">
        <is>
          <t>Cundinamarca</t>
        </is>
      </c>
      <c r="F796" s="17" t="n">
        <v>11</v>
      </c>
      <c r="G796" s="17" t="n">
        <v>2430</v>
      </c>
      <c r="H796" s="18" t="n">
        <v>-74.01666666999999</v>
      </c>
      <c r="I796" s="19" t="n">
        <v>4.4</v>
      </c>
      <c r="J796" s="20" t="n">
        <v>17.98</v>
      </c>
      <c r="K796" s="21" t="n">
        <v>37.35</v>
      </c>
      <c r="L796" s="21" t="n">
        <v>60.95</v>
      </c>
      <c r="M796" s="21" t="n">
        <v>105.1</v>
      </c>
      <c r="N796" s="21" t="n">
        <v>151.085</v>
      </c>
      <c r="O796" s="21" t="n">
        <v>133.405</v>
      </c>
      <c r="P796" s="21" t="n">
        <v>121.92</v>
      </c>
      <c r="Q796" s="21" t="n">
        <v>99.745</v>
      </c>
      <c r="R796" s="21" t="n">
        <v>74.97368421052632</v>
      </c>
      <c r="S796" s="21" t="n">
        <v>89.28333333333335</v>
      </c>
      <c r="T796" s="21" t="n">
        <v>72.87777777777778</v>
      </c>
      <c r="U796" s="21" t="n">
        <v>31.96315789473684</v>
      </c>
      <c r="V796" s="22" t="n">
        <v>996.6329532163742</v>
      </c>
      <c r="W796" s="23" t="n">
        <v>234</v>
      </c>
      <c r="X796" s="24" t="n">
        <v>0.975</v>
      </c>
      <c r="Y796" s="5" t="inlineStr">
        <is>
          <t>M20</t>
        </is>
      </c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</row>
    <row r="797" ht="16.5" customFormat="1" customHeight="1" s="25">
      <c r="A797" s="16" t="n">
        <v>23060190</v>
      </c>
      <c r="B797" s="17" t="inlineStr">
        <is>
          <t>PM</t>
        </is>
      </c>
      <c r="C797" s="17" t="inlineStr">
        <is>
          <t>Útica</t>
        </is>
      </c>
      <c r="D797" s="17" t="inlineStr">
        <is>
          <t>Útica</t>
        </is>
      </c>
      <c r="E797" s="17" t="inlineStr">
        <is>
          <t>Cundinamarca</t>
        </is>
      </c>
      <c r="F797" s="17" t="n">
        <v>11</v>
      </c>
      <c r="G797" s="17" t="n">
        <v>497</v>
      </c>
      <c r="H797" s="18" t="n">
        <v>-74.4855</v>
      </c>
      <c r="I797" s="19" t="n">
        <v>5.19608333</v>
      </c>
      <c r="J797" s="20" t="n">
        <v>75.57407407407408</v>
      </c>
      <c r="K797" s="21" t="n">
        <v>89.86923076923078</v>
      </c>
      <c r="L797" s="21" t="n">
        <v>137.3769230769231</v>
      </c>
      <c r="M797" s="21" t="n">
        <v>147.1461538461539</v>
      </c>
      <c r="N797" s="21" t="n">
        <v>160.6148148148148</v>
      </c>
      <c r="O797" s="21" t="n">
        <v>71.43214285714286</v>
      </c>
      <c r="P797" s="21" t="n">
        <v>45.51428571428571</v>
      </c>
      <c r="Q797" s="21" t="n">
        <v>53.57142857142858</v>
      </c>
      <c r="R797" s="21" t="n">
        <v>99.76206896551726</v>
      </c>
      <c r="S797" s="21" t="n">
        <v>208.4275862068965</v>
      </c>
      <c r="T797" s="21" t="n">
        <v>153.55</v>
      </c>
      <c r="U797" s="21" t="n">
        <v>82.71111111111111</v>
      </c>
      <c r="V797" s="22" t="n">
        <v>1325.549820007579</v>
      </c>
      <c r="W797" s="23" t="n">
        <v>329</v>
      </c>
      <c r="X797" s="24" t="n">
        <v>0.9138888888888889</v>
      </c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</row>
    <row r="798" ht="16.5" customFormat="1" customHeight="1" s="25">
      <c r="A798" s="16" t="n">
        <v>21190240</v>
      </c>
      <c r="B798" s="17" t="inlineStr">
        <is>
          <t>PM</t>
        </is>
      </c>
      <c r="C798" s="17" t="inlineStr">
        <is>
          <t>Ospina Pérez</t>
        </is>
      </c>
      <c r="D798" s="17" t="inlineStr">
        <is>
          <t xml:space="preserve">Venecia </t>
        </is>
      </c>
      <c r="E798" s="17" t="inlineStr">
        <is>
          <t>Cundinamarca</t>
        </is>
      </c>
      <c r="F798" s="17" t="n">
        <v>11</v>
      </c>
      <c r="G798" s="17" t="n">
        <v>1450</v>
      </c>
      <c r="H798" s="18" t="n">
        <v>-74.48872222</v>
      </c>
      <c r="I798" s="19" t="n">
        <v>4.08161111</v>
      </c>
      <c r="J798" s="20" t="n">
        <v>83.23076923076923</v>
      </c>
      <c r="K798" s="21" t="n">
        <v>105.408</v>
      </c>
      <c r="L798" s="21" t="n">
        <v>146.5115384615385</v>
      </c>
      <c r="M798" s="21" t="n">
        <v>180.0333333333334</v>
      </c>
      <c r="N798" s="21" t="n">
        <v>162.44</v>
      </c>
      <c r="O798" s="21" t="n">
        <v>98.30357142857146</v>
      </c>
      <c r="P798" s="21" t="n">
        <v>86.23793103448276</v>
      </c>
      <c r="Q798" s="21" t="n">
        <v>69.28076923076924</v>
      </c>
      <c r="R798" s="21" t="n">
        <v>88.08</v>
      </c>
      <c r="S798" s="21" t="n">
        <v>177.2111111111111</v>
      </c>
      <c r="T798" s="21" t="n">
        <v>193.3571428571428</v>
      </c>
      <c r="U798" s="21" t="n">
        <v>105.9807692307693</v>
      </c>
      <c r="V798" s="22" t="n">
        <v>1496.074935918488</v>
      </c>
      <c r="W798" s="23" t="n">
        <v>318</v>
      </c>
      <c r="X798" s="24" t="n">
        <v>0.8833333333333333</v>
      </c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</row>
    <row r="799" ht="16.5" customFormat="1" customHeight="1" s="25">
      <c r="A799" s="16" t="n">
        <v>21201640</v>
      </c>
      <c r="B799" s="17" t="inlineStr">
        <is>
          <t>PG</t>
        </is>
      </c>
      <c r="C799" s="17" t="inlineStr">
        <is>
          <t xml:space="preserve">Granja Villapinzón </t>
        </is>
      </c>
      <c r="D799" s="17" t="inlineStr">
        <is>
          <t>Villapinzón</t>
        </is>
      </c>
      <c r="E799" s="17" t="inlineStr">
        <is>
          <t>Cundinamarca</t>
        </is>
      </c>
      <c r="F799" s="17" t="n">
        <v>11</v>
      </c>
      <c r="G799" s="17" t="n">
        <v>2745</v>
      </c>
      <c r="H799" s="18" t="n">
        <v>-73.59086111000001</v>
      </c>
      <c r="I799" s="19" t="n">
        <v>5.26375</v>
      </c>
      <c r="J799" s="20" t="n">
        <v>25.13103448275862</v>
      </c>
      <c r="K799" s="21" t="n">
        <v>37.66666666666666</v>
      </c>
      <c r="L799" s="21" t="n">
        <v>62.45666666666668</v>
      </c>
      <c r="M799" s="21" t="n">
        <v>81.96666666666667</v>
      </c>
      <c r="N799" s="21" t="n">
        <v>92.63793103448278</v>
      </c>
      <c r="O799" s="21" t="n">
        <v>74.0607142857143</v>
      </c>
      <c r="P799" s="21" t="n">
        <v>68.90689655172415</v>
      </c>
      <c r="Q799" s="21" t="n">
        <v>54.8</v>
      </c>
      <c r="R799" s="21" t="n">
        <v>52.22758620689655</v>
      </c>
      <c r="S799" s="21" t="n">
        <v>75.12758620689655</v>
      </c>
      <c r="T799" s="21" t="n">
        <v>90.28620689655173</v>
      </c>
      <c r="U799" s="21" t="n">
        <v>43.76428571428572</v>
      </c>
      <c r="V799" s="22" t="n">
        <v>759.0322413793106</v>
      </c>
      <c r="W799" s="23" t="n">
        <v>346</v>
      </c>
      <c r="X799" s="24" t="n">
        <v>0.9611111111111111</v>
      </c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</row>
    <row r="800" ht="16.5" customFormat="1" customHeight="1" s="25">
      <c r="A800" s="16" t="n">
        <v>21201090</v>
      </c>
      <c r="B800" s="17" t="inlineStr">
        <is>
          <t>PM</t>
        </is>
      </c>
      <c r="C800" s="17" t="inlineStr">
        <is>
          <t>Viotá</t>
        </is>
      </c>
      <c r="D800" s="17" t="inlineStr">
        <is>
          <t>Viotá</t>
        </is>
      </c>
      <c r="E800" s="17" t="inlineStr">
        <is>
          <t>Cundinamarca</t>
        </is>
      </c>
      <c r="F800" s="17" t="n">
        <v>11</v>
      </c>
      <c r="G800" s="17" t="n">
        <v>567</v>
      </c>
      <c r="H800" s="18" t="n">
        <v>-74.54225</v>
      </c>
      <c r="I800" s="19" t="n">
        <v>4.442694439999999</v>
      </c>
      <c r="J800" s="20" t="n">
        <v>79.42413793103448</v>
      </c>
      <c r="K800" s="21" t="n">
        <v>101.4366666666667</v>
      </c>
      <c r="L800" s="21" t="n">
        <v>162.2071428571429</v>
      </c>
      <c r="M800" s="21" t="n">
        <v>183.025</v>
      </c>
      <c r="N800" s="21" t="n">
        <v>150.7296296296296</v>
      </c>
      <c r="O800" s="21" t="n">
        <v>61.4111111111111</v>
      </c>
      <c r="P800" s="21" t="n">
        <v>43.41724137931034</v>
      </c>
      <c r="Q800" s="21" t="n">
        <v>37.02</v>
      </c>
      <c r="R800" s="21" t="n">
        <v>80.50344827586206</v>
      </c>
      <c r="S800" s="21" t="n">
        <v>181.4793103448276</v>
      </c>
      <c r="T800" s="21" t="n">
        <v>180.4966666666666</v>
      </c>
      <c r="U800" s="21" t="n">
        <v>98.9448275862069</v>
      </c>
      <c r="V800" s="22" t="n">
        <v>1360.095182448458</v>
      </c>
      <c r="W800" s="23" t="n">
        <v>345</v>
      </c>
      <c r="X800" s="24" t="n">
        <v>0.9583333333333334</v>
      </c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</row>
    <row r="801" ht="16.5" customFormat="1" customHeight="1" s="25">
      <c r="A801" s="16" t="n">
        <v>23065110</v>
      </c>
      <c r="B801" s="17" t="inlineStr">
        <is>
          <t>CP</t>
        </is>
      </c>
      <c r="C801" s="17" t="inlineStr">
        <is>
          <t>Yacopí - AUT</t>
        </is>
      </c>
      <c r="D801" s="17" t="inlineStr">
        <is>
          <t>Yacopí</t>
        </is>
      </c>
      <c r="E801" s="17" t="inlineStr">
        <is>
          <t>Cundinamarca</t>
        </is>
      </c>
      <c r="F801" s="17" t="n">
        <v>11</v>
      </c>
      <c r="G801" s="17" t="n">
        <v>1347</v>
      </c>
      <c r="H801" s="18" t="n">
        <v>-74.35458333</v>
      </c>
      <c r="I801" s="19" t="n">
        <v>5.48416667</v>
      </c>
      <c r="J801" s="20" t="n">
        <v>129.437037037037</v>
      </c>
      <c r="K801" s="21" t="n">
        <v>155.8576923076923</v>
      </c>
      <c r="L801" s="21" t="n">
        <v>250.2035714285715</v>
      </c>
      <c r="M801" s="21" t="n">
        <v>348.096</v>
      </c>
      <c r="N801" s="21" t="n">
        <v>351.9306267738341</v>
      </c>
      <c r="O801" s="21" t="n">
        <v>245.436</v>
      </c>
      <c r="P801" s="21" t="n">
        <v>190.8960000000001</v>
      </c>
      <c r="Q801" s="21" t="n">
        <v>161.55</v>
      </c>
      <c r="R801" s="21" t="n">
        <v>238.2296296296297</v>
      </c>
      <c r="S801" s="21" t="n">
        <v>325.2076923076923</v>
      </c>
      <c r="T801" s="21" t="n">
        <v>257.0074074074074</v>
      </c>
      <c r="U801" s="21" t="n">
        <v>158.368</v>
      </c>
      <c r="V801" s="22" t="n">
        <v>2812.219656891864</v>
      </c>
      <c r="W801" s="23" t="n">
        <v>309</v>
      </c>
      <c r="X801" s="24" t="n">
        <v>0.8583333333333333</v>
      </c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</row>
    <row r="802" ht="16.5" customFormat="1" customHeight="1" s="25">
      <c r="A802" s="16" t="n">
        <v>21205910</v>
      </c>
      <c r="B802" s="17" t="inlineStr">
        <is>
          <t>CP</t>
        </is>
      </c>
      <c r="C802" s="17" t="inlineStr">
        <is>
          <t xml:space="preserve">La Cosecha </t>
        </is>
      </c>
      <c r="D802" s="17" t="inlineStr">
        <is>
          <t>Zipaquirá</t>
        </is>
      </c>
      <c r="E802" s="17" t="inlineStr">
        <is>
          <t>Cundinamarca</t>
        </is>
      </c>
      <c r="F802" s="17" t="n">
        <v>11</v>
      </c>
      <c r="G802" s="17" t="n">
        <v>2600</v>
      </c>
      <c r="H802" s="18" t="n">
        <v>-74.00119443999999</v>
      </c>
      <c r="I802" s="19" t="n">
        <v>4.98922222</v>
      </c>
      <c r="J802" s="20" t="n">
        <v>36.9392857142857</v>
      </c>
      <c r="K802" s="21" t="n">
        <v>54.15769230769232</v>
      </c>
      <c r="L802" s="21" t="n">
        <v>82.79230769230769</v>
      </c>
      <c r="M802" s="21" t="n">
        <v>110.248</v>
      </c>
      <c r="N802" s="21" t="n">
        <v>87.29230769230769</v>
      </c>
      <c r="O802" s="21" t="n">
        <v>58.38846153846153</v>
      </c>
      <c r="P802" s="21" t="n">
        <v>65.42083333333333</v>
      </c>
      <c r="Q802" s="21" t="n">
        <v>45.83199999999999</v>
      </c>
      <c r="R802" s="21" t="n">
        <v>55.39999999999999</v>
      </c>
      <c r="S802" s="21" t="n">
        <v>92.18166738351185</v>
      </c>
      <c r="T802" s="21" t="n">
        <v>110.8958333333333</v>
      </c>
      <c r="U802" s="21" t="n">
        <v>45.18214285714286</v>
      </c>
      <c r="V802" s="22" t="n">
        <v>844.7305318523762</v>
      </c>
      <c r="W802" s="23" t="n">
        <v>307</v>
      </c>
      <c r="X802" s="24" t="n">
        <v>0.8527777777777777</v>
      </c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</row>
    <row r="803" ht="16.5" customFormat="1" customHeight="1" s="25">
      <c r="A803" s="16" t="n">
        <v>21201060</v>
      </c>
      <c r="B803" s="17" t="inlineStr">
        <is>
          <t>PG</t>
        </is>
      </c>
      <c r="C803" s="17" t="inlineStr">
        <is>
          <t>Pantano Redondo 1</t>
        </is>
      </c>
      <c r="D803" s="17" t="inlineStr">
        <is>
          <t>Zipaquirá</t>
        </is>
      </c>
      <c r="E803" s="17" t="inlineStr">
        <is>
          <t>Cundinamarca</t>
        </is>
      </c>
      <c r="F803" s="17" t="n">
        <v>11</v>
      </c>
      <c r="G803" s="17" t="n">
        <v>3160</v>
      </c>
      <c r="H803" s="18" t="n">
        <v>-74.03338889</v>
      </c>
      <c r="I803" s="19" t="n">
        <v>5.04325</v>
      </c>
      <c r="J803" s="20" t="n">
        <v>42.66896551724138</v>
      </c>
      <c r="K803" s="21" t="n">
        <v>60.33333333333332</v>
      </c>
      <c r="L803" s="21" t="n">
        <v>102.6857142857143</v>
      </c>
      <c r="M803" s="21" t="n">
        <v>132.8310344827586</v>
      </c>
      <c r="N803" s="21" t="n">
        <v>145.996551724138</v>
      </c>
      <c r="O803" s="21" t="n">
        <v>107.8517241379311</v>
      </c>
      <c r="P803" s="21" t="n">
        <v>116.6111111111111</v>
      </c>
      <c r="Q803" s="21" t="n">
        <v>91.58461538461538</v>
      </c>
      <c r="R803" s="21" t="n">
        <v>86.29285714285716</v>
      </c>
      <c r="S803" s="21" t="n">
        <v>133.3925925925926</v>
      </c>
      <c r="T803" s="21" t="n">
        <v>120.9807692307693</v>
      </c>
      <c r="U803" s="21" t="n">
        <v>56.67307692307693</v>
      </c>
      <c r="V803" s="22" t="n">
        <v>1197.902345866139</v>
      </c>
      <c r="W803" s="23" t="n">
        <v>331</v>
      </c>
      <c r="X803" s="24" t="n">
        <v>0.9194444444444444</v>
      </c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</row>
    <row r="804" ht="16.5" customFormat="1" customHeight="1" s="25">
      <c r="A804" s="16" t="n">
        <v>32190010</v>
      </c>
      <c r="B804" s="17" t="inlineStr">
        <is>
          <t>PM</t>
        </is>
      </c>
      <c r="C804" s="17" t="inlineStr">
        <is>
          <t>Arabia Arrecifal</t>
        </is>
      </c>
      <c r="D804" s="17" t="inlineStr">
        <is>
          <t>Barranco Mina</t>
        </is>
      </c>
      <c r="E804" s="17" t="inlineStr">
        <is>
          <t>Guainía</t>
        </is>
      </c>
      <c r="F804" s="17" t="n">
        <v>3</v>
      </c>
      <c r="G804" s="17" t="n">
        <v>96</v>
      </c>
      <c r="H804" s="18" t="n">
        <v>-69.05530556000001</v>
      </c>
      <c r="I804" s="19" t="n">
        <v>3.63713889</v>
      </c>
      <c r="J804" s="20" t="n">
        <v>77.04814814814816</v>
      </c>
      <c r="K804" s="21" t="n">
        <v>86.63214285714285</v>
      </c>
      <c r="L804" s="21" t="n">
        <v>161.9592592592593</v>
      </c>
      <c r="M804" s="21" t="n">
        <v>283.7</v>
      </c>
      <c r="N804" s="21" t="n">
        <v>387.075</v>
      </c>
      <c r="O804" s="21" t="n">
        <v>424.536</v>
      </c>
      <c r="P804" s="21" t="n">
        <v>430.2592592592592</v>
      </c>
      <c r="Q804" s="21" t="n">
        <v>367.5107142857142</v>
      </c>
      <c r="R804" s="21" t="n">
        <v>253.9892857142857</v>
      </c>
      <c r="S804" s="21" t="n">
        <v>229.7785714285714</v>
      </c>
      <c r="T804" s="21" t="n">
        <v>179.9461538461539</v>
      </c>
      <c r="U804" s="21" t="n">
        <v>148.4346153846154</v>
      </c>
      <c r="V804" s="22" t="n">
        <v>3030.86915018315</v>
      </c>
      <c r="W804" s="23" t="n">
        <v>325</v>
      </c>
      <c r="X804" s="24" t="n">
        <v>0.9027777777777778</v>
      </c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</row>
    <row r="805" ht="16.5" customFormat="1" customHeight="1" s="25">
      <c r="A805" s="16" t="n">
        <v>32157060</v>
      </c>
      <c r="B805" s="17" t="inlineStr">
        <is>
          <t>LM</t>
        </is>
      </c>
      <c r="C805" s="17" t="inlineStr">
        <is>
          <t>Barranco Murcielago</t>
        </is>
      </c>
      <c r="D805" s="17" t="inlineStr">
        <is>
          <t>Barranco Mina</t>
        </is>
      </c>
      <c r="E805" s="17" t="inlineStr">
        <is>
          <t>Guainía</t>
        </is>
      </c>
      <c r="F805" s="17" t="n">
        <v>3</v>
      </c>
      <c r="G805" s="17" t="n">
        <v>98</v>
      </c>
      <c r="H805" s="18" t="n">
        <v>-69.58805556</v>
      </c>
      <c r="I805" s="19" t="n">
        <v>3.57172222</v>
      </c>
      <c r="J805" s="20" t="n">
        <v>84.11379310344829</v>
      </c>
      <c r="K805" s="21" t="n">
        <v>103.0413793103448</v>
      </c>
      <c r="L805" s="21" t="n">
        <v>159.2592592592593</v>
      </c>
      <c r="M805" s="21" t="n">
        <v>299.875</v>
      </c>
      <c r="N805" s="21" t="n">
        <v>391.175</v>
      </c>
      <c r="O805" s="21" t="n">
        <v>408.05</v>
      </c>
      <c r="P805" s="21" t="n">
        <v>455.6344827586207</v>
      </c>
      <c r="Q805" s="21" t="n">
        <v>338.1482758620689</v>
      </c>
      <c r="R805" s="21" t="n">
        <v>236.0851851851852</v>
      </c>
      <c r="S805" s="21" t="n">
        <v>250.5576923076923</v>
      </c>
      <c r="T805" s="21" t="n">
        <v>219.6965517241379</v>
      </c>
      <c r="U805" s="21" t="n">
        <v>146.1074074074074</v>
      </c>
      <c r="V805" s="22" t="n">
        <v>3091.744026918165</v>
      </c>
      <c r="W805" s="23" t="n">
        <v>336</v>
      </c>
      <c r="X805" s="24" t="n">
        <v>0.9333333333333333</v>
      </c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</row>
    <row r="806" ht="16.5" customFormat="1" customHeight="1" s="25">
      <c r="A806" s="16" t="n">
        <v>32150040</v>
      </c>
      <c r="B806" s="17" t="inlineStr">
        <is>
          <t>PM</t>
        </is>
      </c>
      <c r="C806" s="17" t="inlineStr">
        <is>
          <t>Pueblo Nuevo</t>
        </is>
      </c>
      <c r="D806" s="17" t="inlineStr">
        <is>
          <t>Barranco Mina</t>
        </is>
      </c>
      <c r="E806" s="17" t="inlineStr">
        <is>
          <t>Guainía</t>
        </is>
      </c>
      <c r="F806" s="17" t="n">
        <v>3</v>
      </c>
      <c r="G806" s="17" t="n">
        <v>100</v>
      </c>
      <c r="H806" s="18" t="n">
        <v>-69.89</v>
      </c>
      <c r="I806" s="19" t="n">
        <v>3.42</v>
      </c>
      <c r="J806" s="20" t="n">
        <v>81.96896551724139</v>
      </c>
      <c r="K806" s="21" t="n">
        <v>97.81724137931033</v>
      </c>
      <c r="L806" s="21" t="n">
        <v>160.4758620689655</v>
      </c>
      <c r="M806" s="21" t="n">
        <v>301.7466666666667</v>
      </c>
      <c r="N806" s="21" t="n">
        <v>397.5333333333334</v>
      </c>
      <c r="O806" s="21" t="n">
        <v>396.3</v>
      </c>
      <c r="P806" s="21" t="n">
        <v>378.6333333333333</v>
      </c>
      <c r="Q806" s="21" t="n">
        <v>325.8275862068966</v>
      </c>
      <c r="R806" s="21" t="n">
        <v>243.9642857142857</v>
      </c>
      <c r="S806" s="21" t="n">
        <v>234.2592592592593</v>
      </c>
      <c r="T806" s="21" t="n">
        <v>172.2222222222222</v>
      </c>
      <c r="U806" s="21" t="n">
        <v>157.9259259259259</v>
      </c>
      <c r="V806" s="22" t="n">
        <v>2948.67468162744</v>
      </c>
      <c r="W806" s="23" t="n">
        <v>345</v>
      </c>
      <c r="X806" s="24" t="n">
        <v>0.9583333333333334</v>
      </c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</row>
    <row r="807" ht="16.5" customFormat="1" customHeight="1" s="25">
      <c r="A807" s="16" t="n">
        <v>32157050</v>
      </c>
      <c r="B807" s="17" t="inlineStr">
        <is>
          <t>LM</t>
        </is>
      </c>
      <c r="C807" s="17" t="inlineStr">
        <is>
          <t>Sapuara</t>
        </is>
      </c>
      <c r="D807" s="17" t="inlineStr">
        <is>
          <t>Barranco Mina</t>
        </is>
      </c>
      <c r="E807" s="17" t="inlineStr">
        <is>
          <t>Guainía</t>
        </is>
      </c>
      <c r="F807" s="17" t="n">
        <v>3</v>
      </c>
      <c r="G807" s="17" t="n">
        <v>97</v>
      </c>
      <c r="H807" s="18" t="n">
        <v>-69.3605</v>
      </c>
      <c r="I807" s="19" t="n">
        <v>3.67061111</v>
      </c>
      <c r="J807" s="20" t="n">
        <v>89.21052631578948</v>
      </c>
      <c r="K807" s="21" t="n">
        <v>113.0526315789474</v>
      </c>
      <c r="L807" s="21" t="n">
        <v>155.75</v>
      </c>
      <c r="M807" s="21" t="n">
        <v>289.7777777777778</v>
      </c>
      <c r="N807" s="21" t="n">
        <v>356.421052631579</v>
      </c>
      <c r="O807" s="21" t="n">
        <v>398.1578947368421</v>
      </c>
      <c r="P807" s="21" t="n">
        <v>364.578947368421</v>
      </c>
      <c r="Q807" s="21" t="n">
        <v>305.8421052631579</v>
      </c>
      <c r="R807" s="21" t="n">
        <v>227.7222222222222</v>
      </c>
      <c r="S807" s="21" t="n">
        <v>199.4117647058823</v>
      </c>
      <c r="T807" s="21" t="n">
        <v>201.8235294117647</v>
      </c>
      <c r="U807" s="21" t="n">
        <v>161.5</v>
      </c>
      <c r="V807" s="22" t="n">
        <v>2863.248452012384</v>
      </c>
      <c r="W807" s="23" t="n">
        <v>222</v>
      </c>
      <c r="X807" s="24" t="n">
        <v>0.925</v>
      </c>
      <c r="Y807" s="5" t="inlineStr">
        <is>
          <t>M20</t>
        </is>
      </c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</row>
    <row r="808" ht="16.5" customFormat="1" customHeight="1" s="25">
      <c r="A808" s="16" t="n">
        <v>31090010</v>
      </c>
      <c r="B808" s="17" t="inlineStr">
        <is>
          <t>PM</t>
        </is>
      </c>
      <c r="C808" s="17" t="inlineStr">
        <is>
          <t>Cuayare</t>
        </is>
      </c>
      <c r="D808" s="17" t="inlineStr">
        <is>
          <t>Inírida</t>
        </is>
      </c>
      <c r="E808" s="17" t="inlineStr">
        <is>
          <t>Guainía</t>
        </is>
      </c>
      <c r="F808" s="17" t="n">
        <v>3</v>
      </c>
      <c r="G808" s="17" t="n">
        <v>92</v>
      </c>
      <c r="H808" s="18" t="n">
        <v>-67.84</v>
      </c>
      <c r="I808" s="19" t="n">
        <v>3.96</v>
      </c>
      <c r="J808" s="20" t="n">
        <v>99.39285714285714</v>
      </c>
      <c r="K808" s="21" t="n">
        <v>102.2068965517241</v>
      </c>
      <c r="L808" s="21" t="n">
        <v>155.8846153846154</v>
      </c>
      <c r="M808" s="21" t="n">
        <v>242.2307692307692</v>
      </c>
      <c r="N808" s="21" t="n">
        <v>445.7916666666667</v>
      </c>
      <c r="O808" s="21" t="n">
        <v>490.1666666666667</v>
      </c>
      <c r="P808" s="21" t="n">
        <v>487.7083333333333</v>
      </c>
      <c r="Q808" s="21" t="n">
        <v>421.04</v>
      </c>
      <c r="R808" s="21" t="n">
        <v>269.125</v>
      </c>
      <c r="S808" s="21" t="n">
        <v>205.0740740740741</v>
      </c>
      <c r="T808" s="21" t="n">
        <v>191.0666666666667</v>
      </c>
      <c r="U808" s="21" t="n">
        <v>116.6428571428571</v>
      </c>
      <c r="V808" s="22" t="n">
        <v>3226.330402860231</v>
      </c>
      <c r="W808" s="23" t="n">
        <v>315</v>
      </c>
      <c r="X808" s="24" t="n">
        <v>0.875</v>
      </c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</row>
    <row r="809" ht="16.5" customFormat="1" customHeight="1" s="25">
      <c r="A809" s="16" t="n">
        <v>31095030</v>
      </c>
      <c r="B809" s="17" t="inlineStr">
        <is>
          <t>AM</t>
        </is>
      </c>
      <c r="C809" s="17" t="inlineStr">
        <is>
          <t xml:space="preserve">Puerto Inirida - AUT </t>
        </is>
      </c>
      <c r="D809" s="17" t="inlineStr">
        <is>
          <t>Inírida</t>
        </is>
      </c>
      <c r="E809" s="17" t="inlineStr">
        <is>
          <t>Guainía</t>
        </is>
      </c>
      <c r="F809" s="17" t="n">
        <v>3</v>
      </c>
      <c r="G809" s="17" t="n">
        <v>100</v>
      </c>
      <c r="H809" s="18" t="n">
        <v>-67.91905556</v>
      </c>
      <c r="I809" s="19" t="n">
        <v>3.87441667</v>
      </c>
      <c r="J809" s="20" t="n">
        <v>103.636</v>
      </c>
      <c r="K809" s="21" t="n">
        <v>119.6653846153846</v>
      </c>
      <c r="L809" s="21" t="n">
        <v>142.792</v>
      </c>
      <c r="M809" s="21" t="n">
        <v>321.6039999999999</v>
      </c>
      <c r="N809" s="21" t="n">
        <v>463.9166666666667</v>
      </c>
      <c r="O809" s="21" t="n">
        <v>550.8291666666667</v>
      </c>
      <c r="P809" s="21" t="n">
        <v>567.1344827586207</v>
      </c>
      <c r="Q809" s="21" t="n">
        <v>428.1</v>
      </c>
      <c r="R809" s="21" t="n">
        <v>293.3749999999999</v>
      </c>
      <c r="S809" s="21" t="n">
        <v>247.8666666666666</v>
      </c>
      <c r="T809" s="21" t="n">
        <v>214.2785714285715</v>
      </c>
      <c r="U809" s="21" t="n">
        <v>161.9166666666667</v>
      </c>
      <c r="V809" s="22" t="n">
        <v>3615.114605469243</v>
      </c>
      <c r="W809" s="23" t="n">
        <v>311</v>
      </c>
      <c r="X809" s="24" t="n">
        <v>0.8638888888888889</v>
      </c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</row>
    <row r="810" ht="16.5" customFormat="1" customHeight="1" s="25">
      <c r="A810" s="16" t="n">
        <v>31015010</v>
      </c>
      <c r="B810" s="17" t="inlineStr">
        <is>
          <t>CO</t>
        </is>
      </c>
      <c r="C810" s="17" t="inlineStr">
        <is>
          <t>El Trueno</t>
        </is>
      </c>
      <c r="D810" s="17" t="inlineStr">
        <is>
          <t>El Retorno</t>
        </is>
      </c>
      <c r="E810" s="17" t="inlineStr">
        <is>
          <t>Guaviare</t>
        </is>
      </c>
      <c r="F810" s="17" t="n">
        <v>3</v>
      </c>
      <c r="G810" s="17" t="n">
        <v>150</v>
      </c>
      <c r="H810" s="18" t="n">
        <v>-72.64</v>
      </c>
      <c r="I810" s="19" t="n">
        <v>2.37277778</v>
      </c>
      <c r="J810" s="20" t="n">
        <v>62.03703703703705</v>
      </c>
      <c r="K810" s="21" t="n">
        <v>78.71481481481482</v>
      </c>
      <c r="L810" s="21" t="n">
        <v>203.5296296296297</v>
      </c>
      <c r="M810" s="21" t="n">
        <v>308.2068965517241</v>
      </c>
      <c r="N810" s="21" t="n">
        <v>401.4458333333334</v>
      </c>
      <c r="O810" s="21" t="n">
        <v>360.4148148148149</v>
      </c>
      <c r="P810" s="21" t="n">
        <v>352.1629629629629</v>
      </c>
      <c r="Q810" s="21" t="n">
        <v>282.5148148148148</v>
      </c>
      <c r="R810" s="21" t="n">
        <v>252.9642857142857</v>
      </c>
      <c r="S810" s="21" t="n">
        <v>272.7428571428571</v>
      </c>
      <c r="T810" s="21" t="n">
        <v>208.7629629629629</v>
      </c>
      <c r="U810" s="21" t="n">
        <v>111.2346153846154</v>
      </c>
      <c r="V810" s="22" t="n">
        <v>2894.731525163853</v>
      </c>
      <c r="W810" s="23" t="n">
        <v>324</v>
      </c>
      <c r="X810" s="24" t="n">
        <v>0.9</v>
      </c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</row>
    <row r="811" ht="16.5" customFormat="1" customHeight="1" s="25">
      <c r="A811" s="16" t="n">
        <v>32040020</v>
      </c>
      <c r="B811" s="17" t="inlineStr">
        <is>
          <t>PM</t>
        </is>
      </c>
      <c r="C811" s="17" t="inlineStr">
        <is>
          <t>Isla del Muerto</t>
        </is>
      </c>
      <c r="D811" s="17" t="inlineStr">
        <is>
          <t>San José del Guaviare</t>
        </is>
      </c>
      <c r="E811" s="17" t="inlineStr">
        <is>
          <t>Guaviare</t>
        </is>
      </c>
      <c r="F811" s="17" t="n">
        <v>3</v>
      </c>
      <c r="G811" s="17" t="n">
        <v>184</v>
      </c>
      <c r="H811" s="18" t="n">
        <v>-73.16638889000001</v>
      </c>
      <c r="I811" s="19" t="n">
        <v>2.37427778</v>
      </c>
      <c r="J811" s="20" t="n">
        <v>24.11111111111111</v>
      </c>
      <c r="K811" s="21" t="n">
        <v>68</v>
      </c>
      <c r="L811" s="21" t="n">
        <v>207.875</v>
      </c>
      <c r="M811" s="21" t="n">
        <v>322.8</v>
      </c>
      <c r="N811" s="21" t="n">
        <v>358.8</v>
      </c>
      <c r="O811" s="21" t="n">
        <v>413.8888888888889</v>
      </c>
      <c r="P811" s="21" t="n">
        <v>311</v>
      </c>
      <c r="Q811" s="21" t="n">
        <v>245.2222222222222</v>
      </c>
      <c r="R811" s="21" t="n">
        <v>218.7777777777778</v>
      </c>
      <c r="S811" s="21" t="n">
        <v>215.2</v>
      </c>
      <c r="T811" s="21" t="n">
        <v>188.8888888888889</v>
      </c>
      <c r="U811" s="21" t="n">
        <v>139.8</v>
      </c>
      <c r="V811" s="22" t="n">
        <v>2714.363888888889</v>
      </c>
      <c r="W811" s="23" t="n">
        <v>111</v>
      </c>
      <c r="X811" s="24" t="n">
        <v>0.93</v>
      </c>
      <c r="Y811" s="5" t="inlineStr">
        <is>
          <t>M10</t>
        </is>
      </c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</row>
    <row r="812" ht="16.5" customFormat="1" customHeight="1" s="25">
      <c r="A812" s="16" t="n">
        <v>21030080</v>
      </c>
      <c r="B812" s="17" t="inlineStr">
        <is>
          <t>PM</t>
        </is>
      </c>
      <c r="C812" s="17" t="inlineStr">
        <is>
          <t>Acevedo</t>
        </is>
      </c>
      <c r="D812" s="17" t="inlineStr">
        <is>
          <t>Acevedo</t>
        </is>
      </c>
      <c r="E812" s="17" t="inlineStr">
        <is>
          <t>Huila</t>
        </is>
      </c>
      <c r="F812" s="17" t="n">
        <v>4</v>
      </c>
      <c r="G812" s="17" t="n">
        <v>1350</v>
      </c>
      <c r="H812" s="18" t="n">
        <v>-75.94222222</v>
      </c>
      <c r="I812" s="19" t="n">
        <v>1.81361111</v>
      </c>
      <c r="J812" s="20" t="n">
        <v>80.92592592592592</v>
      </c>
      <c r="K812" s="21" t="n">
        <v>90.67857142857143</v>
      </c>
      <c r="L812" s="21" t="n">
        <v>135.5172413793103</v>
      </c>
      <c r="M812" s="21" t="n">
        <v>168.0344827586207</v>
      </c>
      <c r="N812" s="21" t="n">
        <v>189.3448275862069</v>
      </c>
      <c r="O812" s="21" t="n">
        <v>187.3703703703704</v>
      </c>
      <c r="P812" s="21" t="n">
        <v>174.7241379310345</v>
      </c>
      <c r="Q812" s="21" t="n">
        <v>141.3793103448276</v>
      </c>
      <c r="R812" s="21" t="n">
        <v>131.1034482758621</v>
      </c>
      <c r="S812" s="21" t="n">
        <v>120.4</v>
      </c>
      <c r="T812" s="21" t="n">
        <v>105.1724137931034</v>
      </c>
      <c r="U812" s="21" t="n">
        <v>80.75</v>
      </c>
      <c r="V812" s="22" t="n">
        <v>1605.400729793834</v>
      </c>
      <c r="W812" s="23" t="n">
        <v>343</v>
      </c>
      <c r="X812" s="24" t="n">
        <v>0.9527777777777777</v>
      </c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</row>
    <row r="813" ht="16.5" customFormat="1" customHeight="1" s="25">
      <c r="A813" s="16" t="n">
        <v>21030060</v>
      </c>
      <c r="B813" s="17" t="inlineStr">
        <is>
          <t>PM</t>
        </is>
      </c>
      <c r="C813" s="17" t="inlineStr">
        <is>
          <t>San Adolfo</t>
        </is>
      </c>
      <c r="D813" s="17" t="inlineStr">
        <is>
          <t>Acevedo</t>
        </is>
      </c>
      <c r="E813" s="17" t="inlineStr">
        <is>
          <t>Huila</t>
        </is>
      </c>
      <c r="F813" s="17" t="n">
        <v>4</v>
      </c>
      <c r="G813" s="17" t="n">
        <v>1345</v>
      </c>
      <c r="H813" s="18" t="n">
        <v>-76.02208333</v>
      </c>
      <c r="I813" s="19" t="n">
        <v>1.71427778</v>
      </c>
      <c r="J813" s="20" t="n">
        <v>76.87333333333332</v>
      </c>
      <c r="K813" s="21" t="n">
        <v>112.0925925925926</v>
      </c>
      <c r="L813" s="21" t="n">
        <v>141.7037037037037</v>
      </c>
      <c r="M813" s="21" t="n">
        <v>201.651724137931</v>
      </c>
      <c r="N813" s="21" t="n">
        <v>232.5103448275862</v>
      </c>
      <c r="O813" s="21" t="n">
        <v>242.8266666666667</v>
      </c>
      <c r="P813" s="21" t="n">
        <v>235.4321428571428</v>
      </c>
      <c r="Q813" s="21" t="n">
        <v>215.2846153846154</v>
      </c>
      <c r="R813" s="21" t="n">
        <v>165.6714285714286</v>
      </c>
      <c r="S813" s="21" t="n">
        <v>143.9586206896551</v>
      </c>
      <c r="T813" s="21" t="n">
        <v>111.0357142857143</v>
      </c>
      <c r="U813" s="21" t="n">
        <v>97.76428571428573</v>
      </c>
      <c r="V813" s="22" t="n">
        <v>1976.805172764655</v>
      </c>
      <c r="W813" s="23" t="n">
        <v>339</v>
      </c>
      <c r="X813" s="24" t="n">
        <v>0.9416666666666667</v>
      </c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</row>
    <row r="814" ht="16.5" customFormat="1" customHeight="1" s="25">
      <c r="A814" s="16" t="n">
        <v>21040020</v>
      </c>
      <c r="B814" s="17" t="inlineStr">
        <is>
          <t>PM</t>
        </is>
      </c>
      <c r="C814" s="17" t="inlineStr">
        <is>
          <t>Antena Tv</t>
        </is>
      </c>
      <c r="D814" s="17" t="inlineStr">
        <is>
          <t>Agrado</t>
        </is>
      </c>
      <c r="E814" s="17" t="inlineStr">
        <is>
          <t>Huila</t>
        </is>
      </c>
      <c r="F814" s="17" t="n">
        <v>4</v>
      </c>
      <c r="G814" s="17" t="n">
        <v>2210</v>
      </c>
      <c r="H814" s="18" t="n">
        <v>-75.72847222</v>
      </c>
      <c r="I814" s="19" t="n">
        <v>2.33402778</v>
      </c>
      <c r="J814" s="20" t="n">
        <v>153.7413793103448</v>
      </c>
      <c r="K814" s="21" t="n">
        <v>149.6666666666667</v>
      </c>
      <c r="L814" s="21" t="n">
        <v>190.1724137931035</v>
      </c>
      <c r="M814" s="21" t="n">
        <v>150.5</v>
      </c>
      <c r="N814" s="21" t="n">
        <v>159.9310344827586</v>
      </c>
      <c r="O814" s="21" t="n">
        <v>80.31034482758621</v>
      </c>
      <c r="P814" s="21" t="n">
        <v>70.66551724137932</v>
      </c>
      <c r="Q814" s="21" t="n">
        <v>40.66666666666666</v>
      </c>
      <c r="R814" s="21" t="n">
        <v>65</v>
      </c>
      <c r="S814" s="21" t="n">
        <v>179.4333333333333</v>
      </c>
      <c r="T814" s="21" t="n">
        <v>261.6551724137931</v>
      </c>
      <c r="U814" s="21" t="n">
        <v>205.0333333333333</v>
      </c>
      <c r="V814" s="22" t="n">
        <v>1706.775862068966</v>
      </c>
      <c r="W814" s="23" t="n">
        <v>351</v>
      </c>
      <c r="X814" s="24" t="n">
        <v>0.975</v>
      </c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</row>
    <row r="815" ht="16.5" customFormat="1" customHeight="1" s="25">
      <c r="A815" s="16" t="n">
        <v>21045010</v>
      </c>
      <c r="B815" s="17" t="inlineStr">
        <is>
          <t>CO</t>
        </is>
      </c>
      <c r="C815" s="17" t="inlineStr">
        <is>
          <t xml:space="preserve">La Betulia </t>
        </is>
      </c>
      <c r="D815" s="17" t="inlineStr">
        <is>
          <t>Agrado</t>
        </is>
      </c>
      <c r="E815" s="17" t="inlineStr">
        <is>
          <t>Huila</t>
        </is>
      </c>
      <c r="F815" s="17" t="n">
        <v>4</v>
      </c>
      <c r="G815" s="17" t="n">
        <v>780</v>
      </c>
      <c r="H815" s="18" t="n">
        <v>-75.70508332999999</v>
      </c>
      <c r="I815" s="19" t="n">
        <v>2.28158333</v>
      </c>
      <c r="J815" s="20" t="n">
        <v>96.535</v>
      </c>
      <c r="K815" s="21" t="n">
        <v>104.2277777777778</v>
      </c>
      <c r="L815" s="21" t="n">
        <v>125.4894736842105</v>
      </c>
      <c r="M815" s="21" t="n">
        <v>100.115</v>
      </c>
      <c r="N815" s="21" t="n">
        <v>91.55000000000001</v>
      </c>
      <c r="O815" s="21" t="n">
        <v>53.11</v>
      </c>
      <c r="P815" s="21" t="n">
        <v>44.815</v>
      </c>
      <c r="Q815" s="21" t="n">
        <v>28.75000000000001</v>
      </c>
      <c r="R815" s="21" t="n">
        <v>42.73157894736843</v>
      </c>
      <c r="S815" s="21" t="n">
        <v>135.77</v>
      </c>
      <c r="T815" s="21" t="n">
        <v>135.37</v>
      </c>
      <c r="U815" s="21" t="n">
        <v>123.67</v>
      </c>
      <c r="V815" s="22" t="n">
        <v>1082.133830409357</v>
      </c>
      <c r="W815" s="23" t="n">
        <v>234</v>
      </c>
      <c r="X815" s="24" t="n">
        <v>0.975</v>
      </c>
      <c r="Y815" s="5" t="inlineStr">
        <is>
          <t>M20</t>
        </is>
      </c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</row>
    <row r="816" ht="16.5" customFormat="1" customHeight="1" s="25">
      <c r="A816" s="16" t="n">
        <v>21040040</v>
      </c>
      <c r="B816" s="17" t="inlineStr">
        <is>
          <t>PM</t>
        </is>
      </c>
      <c r="C816" s="17" t="inlineStr">
        <is>
          <t>Puente Balseadero</t>
        </is>
      </c>
      <c r="D816" s="17" t="inlineStr">
        <is>
          <t>Agrado</t>
        </is>
      </c>
      <c r="E816" s="17" t="inlineStr">
        <is>
          <t>Huila</t>
        </is>
      </c>
      <c r="F816" s="17" t="n">
        <v>4</v>
      </c>
      <c r="G816" s="17" t="n">
        <v>688</v>
      </c>
      <c r="H816" s="18" t="n">
        <v>-75.65000000000001</v>
      </c>
      <c r="I816" s="19" t="n">
        <v>2.23</v>
      </c>
      <c r="J816" s="20" t="n">
        <v>65.04000000000001</v>
      </c>
      <c r="K816" s="21" t="n">
        <v>79.94800000000001</v>
      </c>
      <c r="L816" s="21" t="n">
        <v>108.0769230769231</v>
      </c>
      <c r="M816" s="21" t="n">
        <v>103.1153846153846</v>
      </c>
      <c r="N816" s="21" t="n">
        <v>88.69958333333334</v>
      </c>
      <c r="O816" s="21" t="n">
        <v>68.08333333333333</v>
      </c>
      <c r="P816" s="21" t="n">
        <v>44.8</v>
      </c>
      <c r="Q816" s="21" t="n">
        <v>26.92</v>
      </c>
      <c r="R816" s="21" t="n">
        <v>36.88</v>
      </c>
      <c r="S816" s="21" t="n">
        <v>104.872</v>
      </c>
      <c r="T816" s="21" t="n">
        <v>113.0384615384615</v>
      </c>
      <c r="U816" s="21" t="n">
        <v>81.08</v>
      </c>
      <c r="V816" s="22" t="n">
        <v>920.5536858974358</v>
      </c>
      <c r="W816" s="23" t="n">
        <v>301</v>
      </c>
      <c r="X816" s="24" t="n">
        <v>0.8361111111111111</v>
      </c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</row>
    <row r="817" ht="16.5" customFormat="1" customHeight="1" s="25">
      <c r="A817" s="16" t="n">
        <v>21130050</v>
      </c>
      <c r="B817" s="17" t="inlineStr">
        <is>
          <t>PM</t>
        </is>
      </c>
      <c r="C817" s="17" t="inlineStr">
        <is>
          <t xml:space="preserve">Hacienda Pérez </t>
        </is>
      </c>
      <c r="D817" s="17" t="inlineStr">
        <is>
          <t>Aipe</t>
        </is>
      </c>
      <c r="E817" s="17" t="inlineStr">
        <is>
          <t>Huila</t>
        </is>
      </c>
      <c r="F817" s="17" t="n">
        <v>4</v>
      </c>
      <c r="G817" s="17" t="n">
        <v>450</v>
      </c>
      <c r="H817" s="18" t="n">
        <v>-75.25594443999999</v>
      </c>
      <c r="I817" s="19" t="n">
        <v>3.24355556</v>
      </c>
      <c r="J817" s="20" t="n">
        <v>68.34482758620689</v>
      </c>
      <c r="K817" s="21" t="n">
        <v>82.09999999999999</v>
      </c>
      <c r="L817" s="21" t="n">
        <v>124.1851851851852</v>
      </c>
      <c r="M817" s="21" t="n">
        <v>136.4827586206897</v>
      </c>
      <c r="N817" s="21" t="n">
        <v>90.68965517241379</v>
      </c>
      <c r="O817" s="21" t="n">
        <v>34.6551724137931</v>
      </c>
      <c r="P817" s="21" t="n">
        <v>22.36666666666667</v>
      </c>
      <c r="Q817" s="21" t="n">
        <v>19.63333333333333</v>
      </c>
      <c r="R817" s="21" t="n">
        <v>51.53333333333333</v>
      </c>
      <c r="S817" s="21" t="n">
        <v>157.6</v>
      </c>
      <c r="T817" s="21" t="n">
        <v>200.4137931034483</v>
      </c>
      <c r="U817" s="21" t="n">
        <v>138.2413793103448</v>
      </c>
      <c r="V817" s="22" t="n">
        <v>1126.246104725415</v>
      </c>
      <c r="W817" s="23" t="n">
        <v>351</v>
      </c>
      <c r="X817" s="24" t="n">
        <v>0.975</v>
      </c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</row>
    <row r="818" ht="16.5" customFormat="1" customHeight="1" s="25">
      <c r="A818" s="16" t="n">
        <v>21120040</v>
      </c>
      <c r="B818" s="17" t="inlineStr">
        <is>
          <t>PM</t>
        </is>
      </c>
      <c r="C818" s="17" t="inlineStr">
        <is>
          <t>Potrerito</t>
        </is>
      </c>
      <c r="D818" s="17" t="inlineStr">
        <is>
          <t>Aipe</t>
        </is>
      </c>
      <c r="E818" s="17" t="inlineStr">
        <is>
          <t>Huila</t>
        </is>
      </c>
      <c r="F818" s="17" t="n">
        <v>4</v>
      </c>
      <c r="G818" s="17" t="n">
        <v>850</v>
      </c>
      <c r="H818" s="18" t="n">
        <v>-75.37947222000001</v>
      </c>
      <c r="I818" s="19" t="n">
        <v>3.14108333</v>
      </c>
      <c r="J818" s="20" t="n">
        <v>129.037037037037</v>
      </c>
      <c r="K818" s="21" t="n">
        <v>150.2068965517241</v>
      </c>
      <c r="L818" s="21" t="n">
        <v>245.2962962962963</v>
      </c>
      <c r="M818" s="21" t="n">
        <v>188.9285714285714</v>
      </c>
      <c r="N818" s="21" t="n">
        <v>128.4230769230769</v>
      </c>
      <c r="O818" s="21" t="n">
        <v>56.86206896551724</v>
      </c>
      <c r="P818" s="21" t="n">
        <v>39.60714285714285</v>
      </c>
      <c r="Q818" s="21" t="n">
        <v>27.86206896551724</v>
      </c>
      <c r="R818" s="21" t="n">
        <v>76.04444444444444</v>
      </c>
      <c r="S818" s="21" t="n">
        <v>198.1071428571429</v>
      </c>
      <c r="T818" s="21" t="n">
        <v>325.5925925925926</v>
      </c>
      <c r="U818" s="21" t="n">
        <v>203.6153846153846</v>
      </c>
      <c r="V818" s="22" t="n">
        <v>1769.582723534447</v>
      </c>
      <c r="W818" s="23" t="n">
        <v>331</v>
      </c>
      <c r="X818" s="24" t="n">
        <v>0.9194444444444444</v>
      </c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</row>
    <row r="819" ht="16.5" customFormat="1" customHeight="1" s="25">
      <c r="A819" s="16" t="n">
        <v>21130110</v>
      </c>
      <c r="B819" s="17" t="inlineStr">
        <is>
          <t>PM</t>
        </is>
      </c>
      <c r="C819" s="17" t="inlineStr">
        <is>
          <t>Praga</t>
        </is>
      </c>
      <c r="D819" s="17" t="inlineStr">
        <is>
          <t>Aipe</t>
        </is>
      </c>
      <c r="E819" s="17" t="inlineStr">
        <is>
          <t>Huila</t>
        </is>
      </c>
      <c r="F819" s="17" t="n">
        <v>4</v>
      </c>
      <c r="G819" s="17" t="n">
        <v>1085</v>
      </c>
      <c r="H819" s="18" t="n">
        <v>-75.48999999999999</v>
      </c>
      <c r="I819" s="19" t="n">
        <v>3.27</v>
      </c>
      <c r="J819" s="20" t="n">
        <v>164.6241379310345</v>
      </c>
      <c r="K819" s="21" t="n">
        <v>178.6833333333333</v>
      </c>
      <c r="L819" s="21" t="n">
        <v>253.4392857142857</v>
      </c>
      <c r="M819" s="21" t="n">
        <v>246.3533333333334</v>
      </c>
      <c r="N819" s="21" t="n">
        <v>177.3033333333334</v>
      </c>
      <c r="O819" s="21" t="n">
        <v>70.46551724137932</v>
      </c>
      <c r="P819" s="21" t="n">
        <v>64.43333333333335</v>
      </c>
      <c r="Q819" s="21" t="n">
        <v>41.8448275862069</v>
      </c>
      <c r="R819" s="21" t="n">
        <v>96.57000000000001</v>
      </c>
      <c r="S819" s="21" t="n">
        <v>237.2857142857142</v>
      </c>
      <c r="T819" s="21" t="n">
        <v>288.5724137931035</v>
      </c>
      <c r="U819" s="21" t="n">
        <v>201.7533333333334</v>
      </c>
      <c r="V819" s="22" t="n">
        <v>2021.328563218391</v>
      </c>
      <c r="W819" s="23" t="n">
        <v>352</v>
      </c>
      <c r="X819" s="24" t="n">
        <v>0.9777777777777777</v>
      </c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</row>
    <row r="820" ht="16.5" customFormat="1" customHeight="1" s="25">
      <c r="A820" s="16" t="n">
        <v>21105030</v>
      </c>
      <c r="B820" s="17" t="inlineStr">
        <is>
          <t>CO</t>
        </is>
      </c>
      <c r="C820" s="17" t="inlineStr">
        <is>
          <t>Algeciras</t>
        </is>
      </c>
      <c r="D820" s="17" t="inlineStr">
        <is>
          <t>Algeciras</t>
        </is>
      </c>
      <c r="E820" s="17" t="inlineStr">
        <is>
          <t>Huila</t>
        </is>
      </c>
      <c r="F820" s="17" t="n">
        <v>4</v>
      </c>
      <c r="G820" s="17" t="n">
        <v>1155</v>
      </c>
      <c r="H820" s="18" t="n">
        <v>-75.31999722</v>
      </c>
      <c r="I820" s="19" t="n">
        <v>2.52</v>
      </c>
      <c r="J820" s="20" t="n">
        <v>73.68421052631579</v>
      </c>
      <c r="K820" s="21" t="n">
        <v>77.00555555555556</v>
      </c>
      <c r="L820" s="21" t="n">
        <v>129.185</v>
      </c>
      <c r="M820" s="21" t="n">
        <v>114.13</v>
      </c>
      <c r="N820" s="21" t="n">
        <v>100.475</v>
      </c>
      <c r="O820" s="21" t="n">
        <v>67.785</v>
      </c>
      <c r="P820" s="21" t="n">
        <v>56.19500000000001</v>
      </c>
      <c r="Q820" s="21" t="n">
        <v>42.55499999999999</v>
      </c>
      <c r="R820" s="21" t="n">
        <v>54.13</v>
      </c>
      <c r="S820" s="21" t="n">
        <v>143.0631578947368</v>
      </c>
      <c r="T820" s="21" t="n">
        <v>152.865</v>
      </c>
      <c r="U820" s="21" t="n">
        <v>100.3888888888889</v>
      </c>
      <c r="V820" s="22" t="n">
        <v>1111.461812865497</v>
      </c>
      <c r="W820" s="23" t="n">
        <v>234</v>
      </c>
      <c r="X820" s="24" t="n">
        <v>0.975</v>
      </c>
      <c r="Y820" s="5" t="inlineStr">
        <is>
          <t>M20</t>
        </is>
      </c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</row>
    <row r="821" ht="16.5" customFormat="1" customHeight="1" s="25">
      <c r="A821" s="16" t="n">
        <v>21100070</v>
      </c>
      <c r="B821" s="17" t="inlineStr">
        <is>
          <t>PG</t>
        </is>
      </c>
      <c r="C821" s="17" t="inlineStr">
        <is>
          <t xml:space="preserve">Finca Santa Bárbara </t>
        </is>
      </c>
      <c r="D821" s="17" t="inlineStr">
        <is>
          <t>Algeciras</t>
        </is>
      </c>
      <c r="E821" s="17" t="inlineStr">
        <is>
          <t>Huila</t>
        </is>
      </c>
      <c r="F821" s="17" t="n">
        <v>4</v>
      </c>
      <c r="G821" s="17" t="n">
        <v>1750</v>
      </c>
      <c r="H821" s="18" t="n">
        <v>-75.23513889</v>
      </c>
      <c r="I821" s="19" t="n">
        <v>2.56172222</v>
      </c>
      <c r="J821" s="20" t="n">
        <v>84.64137931034483</v>
      </c>
      <c r="K821" s="21" t="n">
        <v>102.76</v>
      </c>
      <c r="L821" s="21" t="n">
        <v>149.0607142857143</v>
      </c>
      <c r="M821" s="21" t="n">
        <v>197.85</v>
      </c>
      <c r="N821" s="21" t="n">
        <v>167.0464285714285</v>
      </c>
      <c r="O821" s="21" t="n">
        <v>137.8241379310345</v>
      </c>
      <c r="P821" s="21" t="n">
        <v>109.7111111111111</v>
      </c>
      <c r="Q821" s="21" t="n">
        <v>87.88333333333335</v>
      </c>
      <c r="R821" s="21" t="n">
        <v>88.74285714285713</v>
      </c>
      <c r="S821" s="21" t="n">
        <v>141.8928571428571</v>
      </c>
      <c r="T821" s="21" t="n">
        <v>170.2103448275863</v>
      </c>
      <c r="U821" s="21" t="n">
        <v>117.5233333333333</v>
      </c>
      <c r="V821" s="22" t="n">
        <v>1555.1464969896</v>
      </c>
      <c r="W821" s="23" t="n">
        <v>344</v>
      </c>
      <c r="X821" s="24" t="n">
        <v>0.9555555555555556</v>
      </c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</row>
    <row r="822" ht="16.5" customFormat="1" customHeight="1" s="25">
      <c r="A822" s="16" t="n">
        <v>21100140</v>
      </c>
      <c r="B822" s="17" t="inlineStr">
        <is>
          <t>PM</t>
        </is>
      </c>
      <c r="C822" s="17" t="inlineStr">
        <is>
          <t>La Arcadia</t>
        </is>
      </c>
      <c r="D822" s="17" t="inlineStr">
        <is>
          <t>Algeciras</t>
        </is>
      </c>
      <c r="E822" s="17" t="inlineStr">
        <is>
          <t>Huila</t>
        </is>
      </c>
      <c r="F822" s="17" t="n">
        <v>4</v>
      </c>
      <c r="G822" s="17" t="n">
        <v>1380</v>
      </c>
      <c r="H822" s="18" t="n">
        <v>-75.40088889</v>
      </c>
      <c r="I822" s="19" t="n">
        <v>2.43480556</v>
      </c>
      <c r="J822" s="20" t="n">
        <v>137</v>
      </c>
      <c r="K822" s="21" t="n">
        <v>131.6785714285714</v>
      </c>
      <c r="L822" s="21" t="n">
        <v>165.0931034482759</v>
      </c>
      <c r="M822" s="21" t="n">
        <v>195.7689655172414</v>
      </c>
      <c r="N822" s="21" t="n">
        <v>170.8</v>
      </c>
      <c r="O822" s="21" t="n">
        <v>113.7310344827586</v>
      </c>
      <c r="P822" s="21" t="n">
        <v>88</v>
      </c>
      <c r="Q822" s="21" t="n">
        <v>57.20714285714286</v>
      </c>
      <c r="R822" s="21" t="n">
        <v>76.43333333333334</v>
      </c>
      <c r="S822" s="21" t="n">
        <v>213.75</v>
      </c>
      <c r="T822" s="21" t="n">
        <v>232.8666666666667</v>
      </c>
      <c r="U822" s="21" t="n">
        <v>160.3333333333333</v>
      </c>
      <c r="V822" s="22" t="n">
        <v>1742.662151067323</v>
      </c>
      <c r="W822" s="23" t="n">
        <v>344</v>
      </c>
      <c r="X822" s="24" t="n">
        <v>0.9555555555555556</v>
      </c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</row>
    <row r="823" ht="16.5" customFormat="1" customHeight="1" s="25">
      <c r="A823" s="16" t="n">
        <v>21100080</v>
      </c>
      <c r="B823" s="17" t="inlineStr">
        <is>
          <t>PM</t>
        </is>
      </c>
      <c r="C823" s="17" t="inlineStr">
        <is>
          <t>Nuevo Paraiso</t>
        </is>
      </c>
      <c r="D823" s="17" t="inlineStr">
        <is>
          <t>Algeciras</t>
        </is>
      </c>
      <c r="E823" s="17" t="inlineStr">
        <is>
          <t>Huila</t>
        </is>
      </c>
      <c r="F823" s="17" t="n">
        <v>4</v>
      </c>
      <c r="G823" s="17" t="n">
        <v>1525</v>
      </c>
      <c r="H823" s="18" t="n">
        <v>-75.20669443999999</v>
      </c>
      <c r="I823" s="19" t="n">
        <v>2.61527778</v>
      </c>
      <c r="J823" s="20" t="n">
        <v>74.06896551724138</v>
      </c>
      <c r="K823" s="21" t="n">
        <v>92.24074074074075</v>
      </c>
      <c r="L823" s="21" t="n">
        <v>122.0689655172414</v>
      </c>
      <c r="M823" s="21" t="n">
        <v>134.2</v>
      </c>
      <c r="N823" s="21" t="n">
        <v>134.1724137931035</v>
      </c>
      <c r="O823" s="21" t="n">
        <v>104.6153846153846</v>
      </c>
      <c r="P823" s="21" t="n">
        <v>87.06896551724138</v>
      </c>
      <c r="Q823" s="21" t="n">
        <v>61.21428571428572</v>
      </c>
      <c r="R823" s="21" t="n">
        <v>81.25862068965517</v>
      </c>
      <c r="S823" s="21" t="n">
        <v>109.2857142857143</v>
      </c>
      <c r="T823" s="21" t="n">
        <v>143.0344827586207</v>
      </c>
      <c r="U823" s="21" t="n">
        <v>103.6428571428571</v>
      </c>
      <c r="V823" s="22" t="n">
        <v>1246.871396292086</v>
      </c>
      <c r="W823" s="23" t="n">
        <v>341</v>
      </c>
      <c r="X823" s="24" t="n">
        <v>0.9472222222222222</v>
      </c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</row>
    <row r="824" ht="16.5" customFormat="1" customHeight="1" s="25">
      <c r="A824" s="16" t="n">
        <v>21030050</v>
      </c>
      <c r="B824" s="17" t="inlineStr">
        <is>
          <t>PM</t>
        </is>
      </c>
      <c r="C824" s="17" t="inlineStr">
        <is>
          <t>Guadalupe</t>
        </is>
      </c>
      <c r="D824" s="17" t="inlineStr">
        <is>
          <t>Altamira</t>
        </is>
      </c>
      <c r="E824" s="17" t="inlineStr">
        <is>
          <t>Huila</t>
        </is>
      </c>
      <c r="F824" s="17" t="n">
        <v>4</v>
      </c>
      <c r="G824" s="17" t="n">
        <v>893</v>
      </c>
      <c r="H824" s="18" t="n">
        <v>-75.78</v>
      </c>
      <c r="I824" s="19" t="n">
        <v>2.03</v>
      </c>
      <c r="J824" s="20" t="n">
        <v>72.29629629629629</v>
      </c>
      <c r="K824" s="21" t="n">
        <v>109.1153846153846</v>
      </c>
      <c r="L824" s="21" t="n">
        <v>123.4814814814815</v>
      </c>
      <c r="M824" s="21" t="n">
        <v>126.8846153846154</v>
      </c>
      <c r="N824" s="21" t="n">
        <v>124.1666666666667</v>
      </c>
      <c r="O824" s="21" t="n">
        <v>95.38461538461539</v>
      </c>
      <c r="P824" s="21" t="n">
        <v>88.96296296296296</v>
      </c>
      <c r="Q824" s="21" t="n">
        <v>63.69230769230769</v>
      </c>
      <c r="R824" s="21" t="n">
        <v>62.03571428571428</v>
      </c>
      <c r="S824" s="21" t="n">
        <v>109.96</v>
      </c>
      <c r="T824" s="21" t="n">
        <v>120.4642857142857</v>
      </c>
      <c r="U824" s="21" t="n">
        <v>84.39285714285714</v>
      </c>
      <c r="V824" s="22" t="n">
        <v>1180.837187627188</v>
      </c>
      <c r="W824" s="23" t="n">
        <v>318</v>
      </c>
      <c r="X824" s="24" t="n">
        <v>0.8833333333333333</v>
      </c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</row>
    <row r="825" ht="16.5" customFormat="1" customHeight="1" s="25">
      <c r="A825" s="16" t="n">
        <v>21145020</v>
      </c>
      <c r="B825" s="17" t="inlineStr">
        <is>
          <t>CO</t>
        </is>
      </c>
      <c r="C825" s="17" t="inlineStr">
        <is>
          <t>Arizona</t>
        </is>
      </c>
      <c r="D825" s="17" t="inlineStr">
        <is>
          <t>Baraya</t>
        </is>
      </c>
      <c r="E825" s="17" t="inlineStr">
        <is>
          <t>Huila</t>
        </is>
      </c>
      <c r="F825" s="17" t="n">
        <v>4</v>
      </c>
      <c r="G825" s="17" t="n">
        <v>638</v>
      </c>
      <c r="H825" s="18" t="n">
        <v>-74.93583332999999</v>
      </c>
      <c r="I825" s="19" t="n">
        <v>3.27611111</v>
      </c>
      <c r="J825" s="20" t="n">
        <v>47.37857142857143</v>
      </c>
      <c r="K825" s="21" t="n">
        <v>60.3448275862069</v>
      </c>
      <c r="L825" s="21" t="n">
        <v>99.78148148148149</v>
      </c>
      <c r="M825" s="21" t="n">
        <v>97.925</v>
      </c>
      <c r="N825" s="21" t="n">
        <v>81.16666666666666</v>
      </c>
      <c r="O825" s="21" t="n">
        <v>52.13333333333333</v>
      </c>
      <c r="P825" s="21" t="n">
        <v>46.90666666666667</v>
      </c>
      <c r="Q825" s="21" t="n">
        <v>33.99310344827586</v>
      </c>
      <c r="R825" s="21" t="n">
        <v>45.62068965517241</v>
      </c>
      <c r="S825" s="21" t="n">
        <v>100.5142857142857</v>
      </c>
      <c r="T825" s="21" t="n">
        <v>134.7444444444444</v>
      </c>
      <c r="U825" s="21" t="n">
        <v>84.17857142857144</v>
      </c>
      <c r="V825" s="22" t="n">
        <v>884.6876418536764</v>
      </c>
      <c r="W825" s="23" t="n">
        <v>343</v>
      </c>
      <c r="X825" s="24" t="n">
        <v>0.9527777777777777</v>
      </c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</row>
    <row r="826" ht="16.5" customFormat="1" customHeight="1" s="25">
      <c r="A826" s="16" t="n">
        <v>21110070</v>
      </c>
      <c r="B826" s="17" t="inlineStr">
        <is>
          <t>PM</t>
        </is>
      </c>
      <c r="C826" s="17" t="inlineStr">
        <is>
          <t>Baraya</t>
        </is>
      </c>
      <c r="D826" s="17" t="inlineStr">
        <is>
          <t>Baraya</t>
        </is>
      </c>
      <c r="E826" s="17" t="inlineStr">
        <is>
          <t>Huila</t>
        </is>
      </c>
      <c r="F826" s="17" t="n">
        <v>4</v>
      </c>
      <c r="G826" s="17" t="n">
        <v>615</v>
      </c>
      <c r="H826" s="18" t="n">
        <v>-75.05733332999999</v>
      </c>
      <c r="I826" s="19" t="n">
        <v>3.15033333</v>
      </c>
      <c r="J826" s="20" t="n">
        <v>57.86206896551724</v>
      </c>
      <c r="K826" s="21" t="n">
        <v>82.56</v>
      </c>
      <c r="L826" s="21" t="n">
        <v>126.3928571428571</v>
      </c>
      <c r="M826" s="21" t="n">
        <v>136.6666666666667</v>
      </c>
      <c r="N826" s="21" t="n">
        <v>101.7666666666667</v>
      </c>
      <c r="O826" s="21" t="n">
        <v>51.3</v>
      </c>
      <c r="P826" s="21" t="n">
        <v>39.42857142857143</v>
      </c>
      <c r="Q826" s="21" t="n">
        <v>23.55172413793104</v>
      </c>
      <c r="R826" s="21" t="n">
        <v>47.96666666666667</v>
      </c>
      <c r="S826" s="21" t="n">
        <v>139.2</v>
      </c>
      <c r="T826" s="21" t="n">
        <v>193</v>
      </c>
      <c r="U826" s="21" t="n">
        <v>113.448275862069</v>
      </c>
      <c r="V826" s="22" t="n">
        <v>1113.143497536946</v>
      </c>
      <c r="W826" s="23" t="n">
        <v>353</v>
      </c>
      <c r="X826" s="24" t="n">
        <v>0.9805555555555555</v>
      </c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</row>
    <row r="827" ht="16.5" customFormat="1" customHeight="1" s="25">
      <c r="A827" s="16" t="n">
        <v>21105040</v>
      </c>
      <c r="B827" s="17" t="inlineStr">
        <is>
          <t>CO</t>
        </is>
      </c>
      <c r="C827" s="17" t="inlineStr">
        <is>
          <t>Hacienda Potosí</t>
        </is>
      </c>
      <c r="D827" s="17" t="inlineStr">
        <is>
          <t>Campoalegre</t>
        </is>
      </c>
      <c r="E827" s="17" t="inlineStr">
        <is>
          <t>Huila</t>
        </is>
      </c>
      <c r="F827" s="17" t="n">
        <v>4</v>
      </c>
      <c r="G827" s="17" t="n">
        <v>680</v>
      </c>
      <c r="H827" s="18" t="n">
        <v>-75.29888889</v>
      </c>
      <c r="I827" s="19" t="n">
        <v>2.69680556</v>
      </c>
      <c r="J827" s="20" t="n">
        <v>112.8833333333333</v>
      </c>
      <c r="K827" s="21" t="n">
        <v>136.7666666666667</v>
      </c>
      <c r="L827" s="21" t="n">
        <v>162.38</v>
      </c>
      <c r="M827" s="21" t="n">
        <v>146.3333333333333</v>
      </c>
      <c r="N827" s="21" t="n">
        <v>100.5916666666667</v>
      </c>
      <c r="O827" s="21" t="n">
        <v>49.375</v>
      </c>
      <c r="P827" s="21" t="n">
        <v>40.99583333333334</v>
      </c>
      <c r="Q827" s="21" t="n">
        <v>20.9761884311835</v>
      </c>
      <c r="R827" s="21" t="n">
        <v>36.97083333333332</v>
      </c>
      <c r="S827" s="21" t="n">
        <v>167.6970791666667</v>
      </c>
      <c r="T827" s="21" t="n">
        <v>210.2</v>
      </c>
      <c r="U827" s="21" t="n">
        <v>148.0622730295</v>
      </c>
      <c r="V827" s="22" t="n">
        <v>1333.232207294017</v>
      </c>
      <c r="W827" s="23" t="n">
        <v>289</v>
      </c>
      <c r="X827" s="24" t="n">
        <v>0.8027777777777778</v>
      </c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</row>
    <row r="828" ht="16.5" customFormat="1" customHeight="1" s="25">
      <c r="A828" s="16" t="n">
        <v>21105050</v>
      </c>
      <c r="B828" s="17" t="inlineStr">
        <is>
          <t>CP</t>
        </is>
      </c>
      <c r="C828" s="17" t="inlineStr">
        <is>
          <t xml:space="preserve">Los Rosales </t>
        </is>
      </c>
      <c r="D828" s="17" t="inlineStr">
        <is>
          <t>Campoalegre</t>
        </is>
      </c>
      <c r="E828" s="17" t="inlineStr">
        <is>
          <t>Huila</t>
        </is>
      </c>
      <c r="F828" s="17" t="n">
        <v>4</v>
      </c>
      <c r="G828" s="17" t="n">
        <v>553</v>
      </c>
      <c r="H828" s="18" t="n">
        <v>-75.41833333</v>
      </c>
      <c r="I828" s="19" t="n">
        <v>2.60305556</v>
      </c>
      <c r="J828" s="20" t="n">
        <v>114.9121652950843</v>
      </c>
      <c r="K828" s="21" t="n">
        <v>112.9</v>
      </c>
      <c r="L828" s="21" t="n">
        <v>146.3076923076923</v>
      </c>
      <c r="M828" s="21" t="n">
        <v>158.3375</v>
      </c>
      <c r="N828" s="21" t="n">
        <v>102.9730769230769</v>
      </c>
      <c r="O828" s="21" t="n">
        <v>41.21538461538461</v>
      </c>
      <c r="P828" s="21" t="n">
        <v>31.02083333333333</v>
      </c>
      <c r="Q828" s="21" t="n">
        <v>23.66</v>
      </c>
      <c r="R828" s="21" t="n">
        <v>43.52</v>
      </c>
      <c r="S828" s="21" t="n">
        <v>141.7354812746246</v>
      </c>
      <c r="T828" s="21" t="n">
        <v>226.2930765469869</v>
      </c>
      <c r="U828" s="21" t="n">
        <v>176.0178456266721</v>
      </c>
      <c r="V828" s="22" t="n">
        <v>1318.893055922855</v>
      </c>
      <c r="W828" s="23" t="n">
        <v>296</v>
      </c>
      <c r="X828" s="24" t="n">
        <v>0.8222222222222222</v>
      </c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</row>
    <row r="829" ht="16.5" customFormat="1" customHeight="1" s="25">
      <c r="A829" s="16" t="n">
        <v>21140130</v>
      </c>
      <c r="B829" s="17" t="inlineStr">
        <is>
          <t>PM</t>
        </is>
      </c>
      <c r="C829" s="17" t="inlineStr">
        <is>
          <t>El Líbano</t>
        </is>
      </c>
      <c r="D829" s="17" t="inlineStr">
        <is>
          <t>Colombia</t>
        </is>
      </c>
      <c r="E829" s="17" t="inlineStr">
        <is>
          <t>Huila</t>
        </is>
      </c>
      <c r="F829" s="17" t="n">
        <v>4</v>
      </c>
      <c r="G829" s="17" t="n">
        <v>2000</v>
      </c>
      <c r="H829" s="18" t="n">
        <v>-74.67</v>
      </c>
      <c r="I829" s="19" t="n">
        <v>3.64999833</v>
      </c>
      <c r="J829" s="20" t="n">
        <v>67.95833333333333</v>
      </c>
      <c r="K829" s="21" t="n">
        <v>84.76799999999999</v>
      </c>
      <c r="L829" s="21" t="n">
        <v>111.3595928764343</v>
      </c>
      <c r="M829" s="21" t="n">
        <v>143.5973082996905</v>
      </c>
      <c r="N829" s="21" t="n">
        <v>121.9157813827197</v>
      </c>
      <c r="O829" s="21" t="n">
        <v>66.23406340281169</v>
      </c>
      <c r="P829" s="21" t="n">
        <v>62.48333333333333</v>
      </c>
      <c r="Q829" s="21" t="n">
        <v>40.47857142857142</v>
      </c>
      <c r="R829" s="21" t="n">
        <v>58.17407407407408</v>
      </c>
      <c r="S829" s="21" t="n">
        <v>132.6125</v>
      </c>
      <c r="T829" s="21" t="n">
        <v>180.0125</v>
      </c>
      <c r="U829" s="21" t="n">
        <v>91.544</v>
      </c>
      <c r="V829" s="22" t="n">
        <v>1161.138058130968</v>
      </c>
      <c r="W829" s="23" t="n">
        <v>298</v>
      </c>
      <c r="X829" s="24" t="n">
        <v>0.8277777777777777</v>
      </c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</row>
    <row r="830" ht="16.5" customFormat="1" customHeight="1" s="25">
      <c r="A830" s="16" t="n">
        <v>21140010</v>
      </c>
      <c r="B830" s="17" t="inlineStr">
        <is>
          <t>PM</t>
        </is>
      </c>
      <c r="C830" s="17" t="inlineStr">
        <is>
          <t>El Venado</t>
        </is>
      </c>
      <c r="D830" s="17" t="inlineStr">
        <is>
          <t>Colombia</t>
        </is>
      </c>
      <c r="E830" s="17" t="inlineStr">
        <is>
          <t>Huila</t>
        </is>
      </c>
      <c r="F830" s="17" t="n">
        <v>4</v>
      </c>
      <c r="G830" s="17" t="n">
        <v>584</v>
      </c>
      <c r="H830" s="18" t="n">
        <v>-74.90397222</v>
      </c>
      <c r="I830" s="19" t="n">
        <v>3.29158333</v>
      </c>
      <c r="J830" s="20" t="n">
        <v>47.93333333333333</v>
      </c>
      <c r="K830" s="21" t="n">
        <v>40</v>
      </c>
      <c r="L830" s="21" t="n">
        <v>98</v>
      </c>
      <c r="M830" s="21" t="n">
        <v>106.2142857142857</v>
      </c>
      <c r="N830" s="21" t="n">
        <v>90.75</v>
      </c>
      <c r="O830" s="21" t="n">
        <v>43.36666666666667</v>
      </c>
      <c r="P830" s="21" t="n">
        <v>40.41379310344828</v>
      </c>
      <c r="Q830" s="21" t="n">
        <v>27.10344827586207</v>
      </c>
      <c r="R830" s="21" t="n">
        <v>36.31034482758621</v>
      </c>
      <c r="S830" s="21" t="n">
        <v>82.14814814814815</v>
      </c>
      <c r="T830" s="21" t="n">
        <v>114.1724137931034</v>
      </c>
      <c r="U830" s="21" t="n">
        <v>71.31034482758621</v>
      </c>
      <c r="V830" s="22" t="n">
        <v>797.72277869002</v>
      </c>
      <c r="W830" s="23" t="n">
        <v>344</v>
      </c>
      <c r="X830" s="24" t="n">
        <v>0.9555555555555556</v>
      </c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</row>
    <row r="831" ht="16.5" customFormat="1" customHeight="1" s="25">
      <c r="A831" s="16" t="n">
        <v>21145070</v>
      </c>
      <c r="B831" s="17" t="inlineStr">
        <is>
          <t>CO</t>
        </is>
      </c>
      <c r="C831" s="17" t="inlineStr">
        <is>
          <t>La Legiosa</t>
        </is>
      </c>
      <c r="D831" s="17" t="inlineStr">
        <is>
          <t>Colombia</t>
        </is>
      </c>
      <c r="E831" s="17" t="inlineStr">
        <is>
          <t>Huila</t>
        </is>
      </c>
      <c r="F831" s="17" t="n">
        <v>4</v>
      </c>
      <c r="G831" s="17" t="n">
        <v>1476</v>
      </c>
      <c r="H831" s="18" t="n">
        <v>-74.70288889</v>
      </c>
      <c r="I831" s="19" t="n">
        <v>3.31102778</v>
      </c>
      <c r="J831" s="20" t="n">
        <v>63.5</v>
      </c>
      <c r="K831" s="21" t="n">
        <v>86.56153846153848</v>
      </c>
      <c r="L831" s="21" t="n">
        <v>147.4633333333333</v>
      </c>
      <c r="M831" s="21" t="n">
        <v>212.372</v>
      </c>
      <c r="N831" s="21" t="n">
        <v>300.228</v>
      </c>
      <c r="O831" s="21" t="n">
        <v>357.3599985354742</v>
      </c>
      <c r="P831" s="21" t="n">
        <v>355.6022550662358</v>
      </c>
      <c r="Q831" s="21" t="n">
        <v>243.9616302927335</v>
      </c>
      <c r="R831" s="21" t="n">
        <v>175.9237497258333</v>
      </c>
      <c r="S831" s="21" t="n">
        <v>150.9984535972277</v>
      </c>
      <c r="T831" s="21" t="n">
        <v>188.5695416666667</v>
      </c>
      <c r="U831" s="21" t="n">
        <v>118.3840333333333</v>
      </c>
      <c r="V831" s="22" t="n">
        <v>2400.924534012376</v>
      </c>
      <c r="W831" s="23" t="n">
        <v>299</v>
      </c>
      <c r="X831" s="24" t="n">
        <v>0.8305555555555556</v>
      </c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</row>
    <row r="832" ht="16.5" customFormat="1" customHeight="1" s="25">
      <c r="A832" s="16" t="n">
        <v>21140080</v>
      </c>
      <c r="B832" s="17" t="inlineStr">
        <is>
          <t>PM</t>
        </is>
      </c>
      <c r="C832" s="17" t="inlineStr">
        <is>
          <t>Miraflores</t>
        </is>
      </c>
      <c r="D832" s="17" t="inlineStr">
        <is>
          <t>Colombia</t>
        </is>
      </c>
      <c r="E832" s="17" t="inlineStr">
        <is>
          <t>Huila</t>
        </is>
      </c>
      <c r="F832" s="17" t="n">
        <v>4</v>
      </c>
      <c r="G832" s="17" t="n">
        <v>1049</v>
      </c>
      <c r="H832" s="18" t="n">
        <v>-74.73999999999999</v>
      </c>
      <c r="I832" s="19" t="n">
        <v>3.48</v>
      </c>
      <c r="J832" s="20" t="n">
        <v>42.24137931034483</v>
      </c>
      <c r="K832" s="21" t="n">
        <v>48.2</v>
      </c>
      <c r="L832" s="21" t="n">
        <v>92.39285714285714</v>
      </c>
      <c r="M832" s="21" t="n">
        <v>99.21428571428571</v>
      </c>
      <c r="N832" s="21" t="n">
        <v>111.5</v>
      </c>
      <c r="O832" s="21" t="n">
        <v>64.32142857142857</v>
      </c>
      <c r="P832" s="21" t="n">
        <v>58.46666666666667</v>
      </c>
      <c r="Q832" s="21" t="n">
        <v>34</v>
      </c>
      <c r="R832" s="21" t="n">
        <v>33.63333333333333</v>
      </c>
      <c r="S832" s="21" t="n">
        <v>112.9333333333333</v>
      </c>
      <c r="T832" s="21" t="n">
        <v>153.1033333333334</v>
      </c>
      <c r="U832" s="21" t="n">
        <v>63.76666666666667</v>
      </c>
      <c r="V832" s="22" t="n">
        <v>913.7732840722496</v>
      </c>
      <c r="W832" s="23" t="n">
        <v>352</v>
      </c>
      <c r="X832" s="24" t="n">
        <v>0.9777777777777777</v>
      </c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</row>
    <row r="833" ht="16.5" customFormat="1" customHeight="1" s="25">
      <c r="A833" s="16" t="n">
        <v>21145080</v>
      </c>
      <c r="B833" s="17" t="inlineStr">
        <is>
          <t>CO</t>
        </is>
      </c>
      <c r="C833" s="17" t="inlineStr">
        <is>
          <t>Santa Ana</t>
        </is>
      </c>
      <c r="D833" s="17" t="inlineStr">
        <is>
          <t>Colombia</t>
        </is>
      </c>
      <c r="E833" s="17" t="inlineStr">
        <is>
          <t>Huila</t>
        </is>
      </c>
      <c r="F833" s="17" t="n">
        <v>4</v>
      </c>
      <c r="G833" s="17" t="n">
        <v>1410</v>
      </c>
      <c r="H833" s="18" t="n">
        <v>-74.70294444</v>
      </c>
      <c r="I833" s="19" t="n">
        <v>3.58977778</v>
      </c>
      <c r="J833" s="20" t="n">
        <v>57.53928571428571</v>
      </c>
      <c r="K833" s="21" t="n">
        <v>76.45925925925927</v>
      </c>
      <c r="L833" s="21" t="n">
        <v>114.1142857142857</v>
      </c>
      <c r="M833" s="21" t="n">
        <v>114.292</v>
      </c>
      <c r="N833" s="21" t="n">
        <v>122.1115384615385</v>
      </c>
      <c r="O833" s="21" t="n">
        <v>66.92499999999998</v>
      </c>
      <c r="P833" s="21" t="n">
        <v>59.55185185185184</v>
      </c>
      <c r="Q833" s="21" t="n">
        <v>36.18076923076922</v>
      </c>
      <c r="R833" s="21" t="n">
        <v>48.96666666666666</v>
      </c>
      <c r="S833" s="21" t="n">
        <v>121.6296296296296</v>
      </c>
      <c r="T833" s="21" t="n">
        <v>159.6862068965517</v>
      </c>
      <c r="U833" s="21" t="n">
        <v>82.47037037037038</v>
      </c>
      <c r="V833" s="22" t="n">
        <v>1059.926863795209</v>
      </c>
      <c r="W833" s="23" t="n">
        <v>321</v>
      </c>
      <c r="X833" s="24" t="n">
        <v>0.8916666666666667</v>
      </c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</row>
    <row r="834" ht="16.5" customFormat="1" customHeight="1" s="25">
      <c r="A834" s="16" t="n">
        <v>21020040</v>
      </c>
      <c r="B834" s="17" t="inlineStr">
        <is>
          <t>PM</t>
        </is>
      </c>
      <c r="C834" s="17" t="inlineStr">
        <is>
          <t xml:space="preserve">El Viso </t>
        </is>
      </c>
      <c r="D834" s="17" t="inlineStr">
        <is>
          <t>Elías</t>
        </is>
      </c>
      <c r="E834" s="17" t="inlineStr">
        <is>
          <t>Huila</t>
        </is>
      </c>
      <c r="F834" s="17" t="n">
        <v>4</v>
      </c>
      <c r="G834" s="17" t="n">
        <v>1017</v>
      </c>
      <c r="H834" s="18" t="n">
        <v>-75.91</v>
      </c>
      <c r="I834" s="19" t="n">
        <v>2.02</v>
      </c>
      <c r="J834" s="20" t="n">
        <v>83.7</v>
      </c>
      <c r="K834" s="21" t="n">
        <v>109.0333333333333</v>
      </c>
      <c r="L834" s="21" t="n">
        <v>118</v>
      </c>
      <c r="M834" s="21" t="n">
        <v>143.1333333333333</v>
      </c>
      <c r="N834" s="21" t="n">
        <v>131.0666666666667</v>
      </c>
      <c r="O834" s="21" t="n">
        <v>96.73333333333333</v>
      </c>
      <c r="P834" s="21" t="n">
        <v>75.43333333333334</v>
      </c>
      <c r="Q834" s="21" t="n">
        <v>55.63333333333333</v>
      </c>
      <c r="R834" s="21" t="n">
        <v>64.36666666666666</v>
      </c>
      <c r="S834" s="21" t="n">
        <v>103.5666666666667</v>
      </c>
      <c r="T834" s="21" t="n">
        <v>148</v>
      </c>
      <c r="U834" s="21" t="n">
        <v>100</v>
      </c>
      <c r="V834" s="22" t="n">
        <v>1228.666666666667</v>
      </c>
      <c r="W834" s="23" t="n">
        <v>358</v>
      </c>
      <c r="X834" s="24" t="n">
        <v>0.9944444444444445</v>
      </c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</row>
    <row r="835" ht="16.5" customFormat="1" customHeight="1" s="25">
      <c r="A835" s="16" t="n">
        <v>21020050</v>
      </c>
      <c r="B835" s="17" t="inlineStr">
        <is>
          <t>PM</t>
        </is>
      </c>
      <c r="C835" s="17" t="inlineStr">
        <is>
          <t>Puente Saladoblanco</t>
        </is>
      </c>
      <c r="D835" s="17" t="inlineStr">
        <is>
          <t>Elías</t>
        </is>
      </c>
      <c r="E835" s="17" t="inlineStr">
        <is>
          <t>Huila</t>
        </is>
      </c>
      <c r="F835" s="17" t="n">
        <v>4</v>
      </c>
      <c r="G835" s="17" t="n">
        <v>1046</v>
      </c>
      <c r="H835" s="18" t="n">
        <v>-76.01000000000001</v>
      </c>
      <c r="I835" s="19" t="n">
        <v>1.98</v>
      </c>
      <c r="J835" s="20" t="n">
        <v>89.59999999999999</v>
      </c>
      <c r="K835" s="21" t="n">
        <v>123.9</v>
      </c>
      <c r="L835" s="21" t="n">
        <v>149.3448275862069</v>
      </c>
      <c r="M835" s="21" t="n">
        <v>159.5714285714286</v>
      </c>
      <c r="N835" s="21" t="n">
        <v>170</v>
      </c>
      <c r="O835" s="21" t="n">
        <v>127.6428571428571</v>
      </c>
      <c r="P835" s="21" t="n">
        <v>124.3448275862069</v>
      </c>
      <c r="Q835" s="21" t="n">
        <v>87.89285714285714</v>
      </c>
      <c r="R835" s="21" t="n">
        <v>80.81481481481481</v>
      </c>
      <c r="S835" s="21" t="n">
        <v>117.5384615384615</v>
      </c>
      <c r="T835" s="21" t="n">
        <v>139.2321428571429</v>
      </c>
      <c r="U835" s="21" t="n">
        <v>103.6206896551724</v>
      </c>
      <c r="V835" s="22" t="n">
        <v>1473.502906895148</v>
      </c>
      <c r="W835" s="23" t="n">
        <v>340</v>
      </c>
      <c r="X835" s="24" t="n">
        <v>0.9444444444444444</v>
      </c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</row>
    <row r="836" ht="16.5" customFormat="1" customHeight="1" s="25">
      <c r="A836" s="16" t="n">
        <v>21060080</v>
      </c>
      <c r="B836" s="17" t="inlineStr">
        <is>
          <t>PM</t>
        </is>
      </c>
      <c r="C836" s="17" t="inlineStr">
        <is>
          <t>Garzón</t>
        </is>
      </c>
      <c r="D836" s="17" t="inlineStr">
        <is>
          <t>Garzón</t>
        </is>
      </c>
      <c r="E836" s="17" t="inlineStr">
        <is>
          <t>Huila</t>
        </is>
      </c>
      <c r="F836" s="17" t="n">
        <v>4</v>
      </c>
      <c r="G836" s="17" t="n">
        <v>990</v>
      </c>
      <c r="H836" s="18" t="n">
        <v>-75.60505556000001</v>
      </c>
      <c r="I836" s="19" t="n">
        <v>2.19008333</v>
      </c>
      <c r="J836" s="20" t="n">
        <v>77.79310344827586</v>
      </c>
      <c r="K836" s="21" t="n">
        <v>91.75862068965517</v>
      </c>
      <c r="L836" s="21" t="n">
        <v>125.2413793103448</v>
      </c>
      <c r="M836" s="21" t="n">
        <v>122.4</v>
      </c>
      <c r="N836" s="21" t="n">
        <v>117.2</v>
      </c>
      <c r="O836" s="21" t="n">
        <v>104.0333333333333</v>
      </c>
      <c r="P836" s="21" t="n">
        <v>72.96428571428571</v>
      </c>
      <c r="Q836" s="21" t="n">
        <v>44.62068965517241</v>
      </c>
      <c r="R836" s="21" t="n">
        <v>50.31034482758621</v>
      </c>
      <c r="S836" s="21" t="n">
        <v>112.8</v>
      </c>
      <c r="T836" s="21" t="n">
        <v>120.0333333333333</v>
      </c>
      <c r="U836" s="21" t="n">
        <v>91.03333333333333</v>
      </c>
      <c r="V836" s="22" t="n">
        <v>1130.18842364532</v>
      </c>
      <c r="W836" s="23" t="n">
        <v>353</v>
      </c>
      <c r="X836" s="24" t="n">
        <v>0.9805555555555555</v>
      </c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</row>
    <row r="837" ht="16.5" customFormat="1" customHeight="1" s="25">
      <c r="A837" s="16" t="n">
        <v>21030090</v>
      </c>
      <c r="B837" s="17" t="inlineStr">
        <is>
          <t>PM</t>
        </is>
      </c>
      <c r="C837" s="17" t="inlineStr">
        <is>
          <t>La Jagua</t>
        </is>
      </c>
      <c r="D837" s="17" t="inlineStr">
        <is>
          <t>Garzón</t>
        </is>
      </c>
      <c r="E837" s="17" t="inlineStr">
        <is>
          <t>Huila</t>
        </is>
      </c>
      <c r="F837" s="17" t="n">
        <v>4</v>
      </c>
      <c r="G837" s="17" t="n">
        <v>755</v>
      </c>
      <c r="H837" s="18" t="n">
        <v>-75.67772222000001</v>
      </c>
      <c r="I837" s="19" t="n">
        <v>2.20294444</v>
      </c>
      <c r="J837" s="20" t="n">
        <v>73.03333333333333</v>
      </c>
      <c r="K837" s="21" t="n">
        <v>82</v>
      </c>
      <c r="L837" s="21" t="n">
        <v>124.2413793103448</v>
      </c>
      <c r="M837" s="21" t="n">
        <v>101.0333333333333</v>
      </c>
      <c r="N837" s="21" t="n">
        <v>99.21428571428571</v>
      </c>
      <c r="O837" s="21" t="n">
        <v>76.76666666666667</v>
      </c>
      <c r="P837" s="21" t="n">
        <v>55.5</v>
      </c>
      <c r="Q837" s="21" t="n">
        <v>40.06666666666667</v>
      </c>
      <c r="R837" s="21" t="n">
        <v>42.53333333333333</v>
      </c>
      <c r="S837" s="21" t="n">
        <v>96.59999999999999</v>
      </c>
      <c r="T837" s="21" t="n">
        <v>121.5</v>
      </c>
      <c r="U837" s="21" t="n">
        <v>88.09999999999999</v>
      </c>
      <c r="V837" s="22" t="n">
        <v>1000.588998357964</v>
      </c>
      <c r="W837" s="23" t="n">
        <v>356</v>
      </c>
      <c r="X837" s="24" t="n">
        <v>0.9888888888888889</v>
      </c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</row>
    <row r="838" ht="16.5" customFormat="1" customHeight="1" s="25">
      <c r="A838" s="16" t="n">
        <v>21060040</v>
      </c>
      <c r="B838" s="17" t="inlineStr">
        <is>
          <t>PM</t>
        </is>
      </c>
      <c r="C838" s="17" t="inlineStr">
        <is>
          <t>La Pita</t>
        </is>
      </c>
      <c r="D838" s="17" t="inlineStr">
        <is>
          <t>Garzón</t>
        </is>
      </c>
      <c r="E838" s="17" t="inlineStr">
        <is>
          <t>Huila</t>
        </is>
      </c>
      <c r="F838" s="17" t="n">
        <v>4</v>
      </c>
      <c r="G838" s="17" t="n">
        <v>1330</v>
      </c>
      <c r="H838" s="18" t="n">
        <v>-75.54858333</v>
      </c>
      <c r="I838" s="19" t="n">
        <v>2.20202778</v>
      </c>
      <c r="J838" s="20" t="n">
        <v>105.2</v>
      </c>
      <c r="K838" s="21" t="n">
        <v>105.5666666666667</v>
      </c>
      <c r="L838" s="21" t="n">
        <v>149.1666666666667</v>
      </c>
      <c r="M838" s="21" t="n">
        <v>155.9333333333333</v>
      </c>
      <c r="N838" s="21" t="n">
        <v>164.2</v>
      </c>
      <c r="O838" s="21" t="n">
        <v>128.5</v>
      </c>
      <c r="P838" s="21" t="n">
        <v>99.31034482758621</v>
      </c>
      <c r="Q838" s="21" t="n">
        <v>56.63333333333333</v>
      </c>
      <c r="R838" s="21" t="n">
        <v>69.96551724137932</v>
      </c>
      <c r="S838" s="21" t="n">
        <v>122.7066666666667</v>
      </c>
      <c r="T838" s="21" t="n">
        <v>135.1</v>
      </c>
      <c r="U838" s="21" t="n">
        <v>121.6233333333333</v>
      </c>
      <c r="V838" s="22" t="n">
        <v>1413.905862068965</v>
      </c>
      <c r="W838" s="23" t="n">
        <v>358</v>
      </c>
      <c r="X838" s="24" t="n">
        <v>0.9944444444444445</v>
      </c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</row>
    <row r="839" ht="16.5" customFormat="1" customHeight="1" s="25">
      <c r="A839" s="16" t="n">
        <v>21030110</v>
      </c>
      <c r="B839" s="17" t="inlineStr">
        <is>
          <t>PM</t>
        </is>
      </c>
      <c r="C839" s="17" t="inlineStr">
        <is>
          <t>San Antonio del Pe</t>
        </is>
      </c>
      <c r="D839" s="17" t="inlineStr">
        <is>
          <t>Garzón</t>
        </is>
      </c>
      <c r="E839" s="17" t="inlineStr">
        <is>
          <t>Huila</t>
        </is>
      </c>
      <c r="F839" s="17" t="n">
        <v>4</v>
      </c>
      <c r="G839" s="17" t="n">
        <v>1190</v>
      </c>
      <c r="H839" s="18" t="n">
        <v>-75.68194444</v>
      </c>
      <c r="I839" s="19" t="n">
        <v>2.07775</v>
      </c>
      <c r="J839" s="20" t="n">
        <v>102.1785714285714</v>
      </c>
      <c r="K839" s="21" t="n">
        <v>144.5185185185185</v>
      </c>
      <c r="L839" s="21" t="n">
        <v>175.3928571428571</v>
      </c>
      <c r="M839" s="21" t="n">
        <v>166.8965517241379</v>
      </c>
      <c r="N839" s="21" t="n">
        <v>185.7142857142857</v>
      </c>
      <c r="O839" s="21" t="n">
        <v>146.5862068965517</v>
      </c>
      <c r="P839" s="21" t="n">
        <v>111.0344827586207</v>
      </c>
      <c r="Q839" s="21" t="n">
        <v>82.03703703703704</v>
      </c>
      <c r="R839" s="21" t="n">
        <v>85.07407407407408</v>
      </c>
      <c r="S839" s="21" t="n">
        <v>149.6551724137931</v>
      </c>
      <c r="T839" s="21" t="n">
        <v>168.551724137931</v>
      </c>
      <c r="U839" s="21" t="n">
        <v>112.7407407407407</v>
      </c>
      <c r="V839" s="22" t="n">
        <v>1630.380222587119</v>
      </c>
      <c r="W839" s="23" t="n">
        <v>337</v>
      </c>
      <c r="X839" s="24" t="n">
        <v>0.9361111111111111</v>
      </c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</row>
    <row r="840" ht="16.5" customFormat="1" customHeight="1" s="25">
      <c r="A840" s="16" t="n">
        <v>21065040</v>
      </c>
      <c r="B840" s="17" t="inlineStr">
        <is>
          <t>CO</t>
        </is>
      </c>
      <c r="C840" s="17" t="inlineStr">
        <is>
          <t>Zuluaga</t>
        </is>
      </c>
      <c r="D840" s="17" t="inlineStr">
        <is>
          <t>Garzón</t>
        </is>
      </c>
      <c r="E840" s="17" t="inlineStr">
        <is>
          <t>Huila</t>
        </is>
      </c>
      <c r="F840" s="17" t="n">
        <v>4</v>
      </c>
      <c r="G840" s="17" t="n">
        <v>1270</v>
      </c>
      <c r="H840" s="18" t="n">
        <v>-75.52944443999999</v>
      </c>
      <c r="I840" s="19" t="n">
        <v>2.2525</v>
      </c>
      <c r="J840" s="20" t="n">
        <v>89.70999999999999</v>
      </c>
      <c r="K840" s="21" t="n">
        <v>89.73928571428569</v>
      </c>
      <c r="L840" s="21" t="n">
        <v>133.8033333333333</v>
      </c>
      <c r="M840" s="21" t="n">
        <v>151.3785714285714</v>
      </c>
      <c r="N840" s="21" t="n">
        <v>141.6103448275862</v>
      </c>
      <c r="O840" s="21" t="n">
        <v>115.0866666666667</v>
      </c>
      <c r="P840" s="21" t="n">
        <v>90.06428571428569</v>
      </c>
      <c r="Q840" s="21" t="n">
        <v>62.27142857142859</v>
      </c>
      <c r="R840" s="21" t="n">
        <v>73.22333333333336</v>
      </c>
      <c r="S840" s="21" t="n">
        <v>113.4</v>
      </c>
      <c r="T840" s="21" t="n">
        <v>128.8433333333333</v>
      </c>
      <c r="U840" s="21" t="n">
        <v>112.9931034482759</v>
      </c>
      <c r="V840" s="22" t="n">
        <v>1302.1236863711</v>
      </c>
      <c r="W840" s="23" t="n">
        <v>348</v>
      </c>
      <c r="X840" s="24" t="n">
        <v>0.9666666666666667</v>
      </c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</row>
    <row r="841" ht="16.5" customFormat="1" customHeight="1" s="25">
      <c r="A841" s="16" t="n">
        <v>21060070</v>
      </c>
      <c r="B841" s="17" t="inlineStr">
        <is>
          <t>PM</t>
        </is>
      </c>
      <c r="C841" s="17" t="inlineStr">
        <is>
          <t>Gigante 2</t>
        </is>
      </c>
      <c r="D841" s="17" t="inlineStr">
        <is>
          <t>Gigante</t>
        </is>
      </c>
      <c r="E841" s="17" t="inlineStr">
        <is>
          <t>Huila</t>
        </is>
      </c>
      <c r="F841" s="17" t="n">
        <v>4</v>
      </c>
      <c r="G841" s="17" t="n">
        <v>850</v>
      </c>
      <c r="H841" s="18" t="n">
        <v>-75.53808332999999</v>
      </c>
      <c r="I841" s="19" t="n">
        <v>2.38891667</v>
      </c>
      <c r="J841" s="20" t="n">
        <v>75.93333333333334</v>
      </c>
      <c r="K841" s="21" t="n">
        <v>90.40000000000001</v>
      </c>
      <c r="L841" s="21" t="n">
        <v>126.5333333333333</v>
      </c>
      <c r="M841" s="21" t="n">
        <v>117.6333333333333</v>
      </c>
      <c r="N841" s="21" t="n">
        <v>95.59999999999999</v>
      </c>
      <c r="O841" s="21" t="n">
        <v>62.86206896551724</v>
      </c>
      <c r="P841" s="21" t="n">
        <v>52.7</v>
      </c>
      <c r="Q841" s="21" t="n">
        <v>33.9</v>
      </c>
      <c r="R841" s="21" t="n">
        <v>40.43333333333333</v>
      </c>
      <c r="S841" s="21" t="n">
        <v>118.5</v>
      </c>
      <c r="T841" s="21" t="n">
        <v>129</v>
      </c>
      <c r="U841" s="21" t="n">
        <v>97.36666666666666</v>
      </c>
      <c r="V841" s="22" t="n">
        <v>1040.862068965517</v>
      </c>
      <c r="W841" s="23" t="n">
        <v>359</v>
      </c>
      <c r="X841" s="24" t="n">
        <v>0.9972222222222222</v>
      </c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</row>
    <row r="842" ht="16.5" customFormat="1" customHeight="1" s="25">
      <c r="A842" s="16" t="n">
        <v>21060100</v>
      </c>
      <c r="B842" s="17" t="inlineStr">
        <is>
          <t>PM</t>
        </is>
      </c>
      <c r="C842" s="17" t="inlineStr">
        <is>
          <t>Hacienda La Cristalina</t>
        </is>
      </c>
      <c r="D842" s="17" t="inlineStr">
        <is>
          <t>Gigante</t>
        </is>
      </c>
      <c r="E842" s="17" t="inlineStr">
        <is>
          <t>Huila</t>
        </is>
      </c>
      <c r="F842" s="17" t="n">
        <v>4</v>
      </c>
      <c r="G842" s="17" t="n">
        <v>1460</v>
      </c>
      <c r="H842" s="18" t="n">
        <v>-75.50358333</v>
      </c>
      <c r="I842" s="19" t="n">
        <v>2.31716667</v>
      </c>
      <c r="J842" s="20" t="n">
        <v>99.59999999999999</v>
      </c>
      <c r="K842" s="21" t="n">
        <v>115</v>
      </c>
      <c r="L842" s="21" t="n">
        <v>172.8</v>
      </c>
      <c r="M842" s="21" t="n">
        <v>169.9310344827586</v>
      </c>
      <c r="N842" s="21" t="n">
        <v>167.4137931034483</v>
      </c>
      <c r="O842" s="21" t="n">
        <v>117.4827586206897</v>
      </c>
      <c r="P842" s="21" t="n">
        <v>100.0344827586207</v>
      </c>
      <c r="Q842" s="21" t="n">
        <v>70.96551724137932</v>
      </c>
      <c r="R842" s="21" t="n">
        <v>74.73076923076923</v>
      </c>
      <c r="S842" s="21" t="n">
        <v>136.75</v>
      </c>
      <c r="T842" s="21" t="n">
        <v>155.8214285714286</v>
      </c>
      <c r="U842" s="21" t="n">
        <v>114.2333333333333</v>
      </c>
      <c r="V842" s="22" t="n">
        <v>1494.763117342428</v>
      </c>
      <c r="W842" s="23" t="n">
        <v>347</v>
      </c>
      <c r="X842" s="24" t="n">
        <v>0.9638888888888889</v>
      </c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</row>
    <row r="843" ht="16.5" customFormat="1" customHeight="1" s="25">
      <c r="A843" s="16" t="n">
        <v>21060110</v>
      </c>
      <c r="B843" s="17" t="inlineStr">
        <is>
          <t>PM</t>
        </is>
      </c>
      <c r="C843" s="17" t="inlineStr">
        <is>
          <t>Rioloro</t>
        </is>
      </c>
      <c r="D843" s="17" t="inlineStr">
        <is>
          <t>Gigante</t>
        </is>
      </c>
      <c r="E843" s="17" t="inlineStr">
        <is>
          <t>Huila</t>
        </is>
      </c>
      <c r="F843" s="17" t="n">
        <v>4</v>
      </c>
      <c r="G843" s="17" t="n">
        <v>721</v>
      </c>
      <c r="H843" s="18" t="n">
        <v>-75.62466667</v>
      </c>
      <c r="I843" s="19" t="n">
        <v>2.3215</v>
      </c>
      <c r="J843" s="20" t="n">
        <v>67.96551724137932</v>
      </c>
      <c r="K843" s="21" t="n">
        <v>90.88461538461539</v>
      </c>
      <c r="L843" s="21" t="n">
        <v>118.1785714285714</v>
      </c>
      <c r="M843" s="21" t="n">
        <v>102.3571428571429</v>
      </c>
      <c r="N843" s="21" t="n">
        <v>98.29629629629629</v>
      </c>
      <c r="O843" s="21" t="n">
        <v>56.5</v>
      </c>
      <c r="P843" s="21" t="n">
        <v>39.35714285714285</v>
      </c>
      <c r="Q843" s="21" t="n">
        <v>26.46666666666667</v>
      </c>
      <c r="R843" s="21" t="n">
        <v>35.63333333333333</v>
      </c>
      <c r="S843" s="21" t="n">
        <v>99.34482758620689</v>
      </c>
      <c r="T843" s="21" t="n">
        <v>124.9642857142857</v>
      </c>
      <c r="U843" s="21" t="n">
        <v>102.1034482758621</v>
      </c>
      <c r="V843" s="22" t="n">
        <v>962.0518476415028</v>
      </c>
      <c r="W843" s="23" t="n">
        <v>340</v>
      </c>
      <c r="X843" s="24" t="n">
        <v>0.9444444444444444</v>
      </c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</row>
    <row r="844" ht="16.5" customFormat="1" customHeight="1" s="25">
      <c r="A844" s="16" t="n">
        <v>21060090</v>
      </c>
      <c r="B844" s="17" t="inlineStr">
        <is>
          <t>PM</t>
        </is>
      </c>
      <c r="C844" s="17" t="inlineStr">
        <is>
          <t>El Hobo</t>
        </is>
      </c>
      <c r="D844" s="17" t="inlineStr">
        <is>
          <t>Hobo</t>
        </is>
      </c>
      <c r="E844" s="17" t="inlineStr">
        <is>
          <t>Huila</t>
        </is>
      </c>
      <c r="F844" s="17" t="n">
        <v>4</v>
      </c>
      <c r="G844" s="17" t="n">
        <v>636</v>
      </c>
      <c r="H844" s="18" t="n">
        <v>-75.43552778</v>
      </c>
      <c r="I844" s="19" t="n">
        <v>2.57480556</v>
      </c>
      <c r="J844" s="20" t="n">
        <v>108.4620689655172</v>
      </c>
      <c r="K844" s="21" t="n">
        <v>119.9866666666667</v>
      </c>
      <c r="L844" s="21" t="n">
        <v>163.8535714285714</v>
      </c>
      <c r="M844" s="21" t="n">
        <v>138.8518518518518</v>
      </c>
      <c r="N844" s="21" t="n">
        <v>121.3965517241379</v>
      </c>
      <c r="O844" s="21" t="n">
        <v>41.75</v>
      </c>
      <c r="P844" s="21" t="n">
        <v>32.5</v>
      </c>
      <c r="Q844" s="21" t="n">
        <v>22.06896551724138</v>
      </c>
      <c r="R844" s="21" t="n">
        <v>47.8</v>
      </c>
      <c r="S844" s="21" t="n">
        <v>138.2142857142857</v>
      </c>
      <c r="T844" s="21" t="n">
        <v>225.8275862068965</v>
      </c>
      <c r="U844" s="21" t="n">
        <v>159.3321428571429</v>
      </c>
      <c r="V844" s="22" t="n">
        <v>1320.043690932311</v>
      </c>
      <c r="W844" s="23" t="n">
        <v>347</v>
      </c>
      <c r="X844" s="24" t="n">
        <v>0.9638888888888889</v>
      </c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</row>
    <row r="845" ht="16.5" customFormat="1" customHeight="1" s="25">
      <c r="A845" s="16" t="n">
        <v>21080130</v>
      </c>
      <c r="B845" s="17" t="inlineStr">
        <is>
          <t>PG</t>
        </is>
      </c>
      <c r="C845" s="17" t="inlineStr">
        <is>
          <t xml:space="preserve">Hacienda El Totumo </t>
        </is>
      </c>
      <c r="D845" s="17" t="inlineStr">
        <is>
          <t>Íquira</t>
        </is>
      </c>
      <c r="E845" s="17" t="inlineStr">
        <is>
          <t>Huila</t>
        </is>
      </c>
      <c r="F845" s="17" t="n">
        <v>4</v>
      </c>
      <c r="G845" s="17" t="n">
        <v>790</v>
      </c>
      <c r="H845" s="18" t="n">
        <v>-75.62119444</v>
      </c>
      <c r="I845" s="19" t="n">
        <v>2.59375</v>
      </c>
      <c r="J845" s="20" t="n">
        <v>211.3315789473684</v>
      </c>
      <c r="K845" s="21" t="n">
        <v>183.978947368421</v>
      </c>
      <c r="L845" s="21" t="n">
        <v>236.6444444444445</v>
      </c>
      <c r="M845" s="21" t="n">
        <v>195.5210526315789</v>
      </c>
      <c r="N845" s="21" t="n">
        <v>124.8294117647059</v>
      </c>
      <c r="O845" s="21" t="n">
        <v>67.06470588235295</v>
      </c>
      <c r="P845" s="21" t="n">
        <v>46.865</v>
      </c>
      <c r="Q845" s="21" t="n">
        <v>30.615</v>
      </c>
      <c r="R845" s="21" t="n">
        <v>63.64210526315789</v>
      </c>
      <c r="S845" s="21" t="n">
        <v>199.8842105263158</v>
      </c>
      <c r="T845" s="21" t="n">
        <v>301.2</v>
      </c>
      <c r="U845" s="21" t="n">
        <v>311.4611111111111</v>
      </c>
      <c r="V845" s="22" t="n">
        <v>1973.037567939456</v>
      </c>
      <c r="W845" s="23" t="n">
        <v>223</v>
      </c>
      <c r="X845" s="24" t="n">
        <v>0.9291666666666667</v>
      </c>
      <c r="Y845" s="5" t="inlineStr">
        <is>
          <t>M20</t>
        </is>
      </c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</row>
    <row r="846" ht="16.5" customFormat="1" customHeight="1" s="25">
      <c r="A846" s="16" t="n">
        <v>21085040</v>
      </c>
      <c r="B846" s="17" t="inlineStr">
        <is>
          <t>CO</t>
        </is>
      </c>
      <c r="C846" s="17" t="inlineStr">
        <is>
          <t>Terpeya Colombia</t>
        </is>
      </c>
      <c r="D846" s="17" t="inlineStr">
        <is>
          <t>Íquira</t>
        </is>
      </c>
      <c r="E846" s="17" t="inlineStr">
        <is>
          <t>Huila</t>
        </is>
      </c>
      <c r="F846" s="17" t="n">
        <v>4</v>
      </c>
      <c r="G846" s="17" t="n">
        <v>1650</v>
      </c>
      <c r="H846" s="18" t="n">
        <v>-75.66555556</v>
      </c>
      <c r="I846" s="19" t="n">
        <v>2.66280556</v>
      </c>
      <c r="J846" s="20" t="n">
        <v>217.6269230769231</v>
      </c>
      <c r="K846" s="21" t="n">
        <v>212.4407407407407</v>
      </c>
      <c r="L846" s="21" t="n">
        <v>278.5056774457296</v>
      </c>
      <c r="M846" s="21" t="n">
        <v>229.7292241573334</v>
      </c>
      <c r="N846" s="21" t="n">
        <v>176.8083333333333</v>
      </c>
      <c r="O846" s="21" t="n">
        <v>86.38649547894796</v>
      </c>
      <c r="P846" s="21" t="n">
        <v>68.76153846153845</v>
      </c>
      <c r="Q846" s="21" t="n">
        <v>47.61200000000002</v>
      </c>
      <c r="R846" s="21" t="n">
        <v>87.75918924013773</v>
      </c>
      <c r="S846" s="21" t="n">
        <v>176.9416666666667</v>
      </c>
      <c r="T846" s="21" t="n">
        <v>257.6358524362246</v>
      </c>
      <c r="U846" s="21" t="n">
        <v>225.8625</v>
      </c>
      <c r="V846" s="22" t="n">
        <v>2066.070141037576</v>
      </c>
      <c r="W846" s="23" t="n">
        <v>296</v>
      </c>
      <c r="X846" s="24" t="n">
        <v>0.8222222222222222</v>
      </c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</row>
    <row r="847" ht="16.5" customFormat="1" customHeight="1" s="25">
      <c r="A847" s="16" t="n">
        <v>21010170</v>
      </c>
      <c r="B847" s="17" t="inlineStr">
        <is>
          <t>PM</t>
        </is>
      </c>
      <c r="C847" s="17" t="inlineStr">
        <is>
          <t>Escuela Belén</t>
        </is>
      </c>
      <c r="D847" s="17" t="inlineStr">
        <is>
          <t>Isnos</t>
        </is>
      </c>
      <c r="E847" s="17" t="inlineStr">
        <is>
          <t>Huila</t>
        </is>
      </c>
      <c r="F847" s="17" t="n">
        <v>4</v>
      </c>
      <c r="G847" s="17" t="n">
        <v>1700</v>
      </c>
      <c r="H847" s="18" t="n">
        <v>-76.1725</v>
      </c>
      <c r="I847" s="19" t="n">
        <v>1.90138889</v>
      </c>
      <c r="J847" s="20" t="n">
        <v>93.28</v>
      </c>
      <c r="K847" s="21" t="n">
        <v>131.9259259259259</v>
      </c>
      <c r="L847" s="21" t="n">
        <v>145.6538461538462</v>
      </c>
      <c r="M847" s="21" t="n">
        <v>169.8275862068965</v>
      </c>
      <c r="N847" s="21" t="n">
        <v>169.3214285714286</v>
      </c>
      <c r="O847" s="21" t="n">
        <v>165.8214285714286</v>
      </c>
      <c r="P847" s="21" t="n">
        <v>174.1785714285714</v>
      </c>
      <c r="Q847" s="21" t="n">
        <v>120.7407407407407</v>
      </c>
      <c r="R847" s="21" t="n">
        <v>100.2857142857143</v>
      </c>
      <c r="S847" s="21" t="n">
        <v>128.2962962962963</v>
      </c>
      <c r="T847" s="21" t="n">
        <v>148.44</v>
      </c>
      <c r="U847" s="21" t="n">
        <v>127.8518518518518</v>
      </c>
      <c r="V847" s="22" t="n">
        <v>1675.6233900327</v>
      </c>
      <c r="W847" s="23" t="n">
        <v>325</v>
      </c>
      <c r="X847" s="24" t="n">
        <v>0.9027777777777778</v>
      </c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</row>
    <row r="848" ht="16.5" customFormat="1" customHeight="1" s="25">
      <c r="A848" s="16" t="n">
        <v>21010250</v>
      </c>
      <c r="B848" s="17" t="inlineStr">
        <is>
          <t>PM</t>
        </is>
      </c>
      <c r="C848" s="17" t="inlineStr">
        <is>
          <t>Hornitos</t>
        </is>
      </c>
      <c r="D848" s="17" t="inlineStr">
        <is>
          <t>Isnos</t>
        </is>
      </c>
      <c r="E848" s="17" t="inlineStr">
        <is>
          <t>Huila</t>
        </is>
      </c>
      <c r="F848" s="17" t="n">
        <v>4</v>
      </c>
      <c r="G848" s="17" t="n">
        <v>20</v>
      </c>
      <c r="H848" s="18" t="n">
        <v>-76.25</v>
      </c>
      <c r="I848" s="19" t="n">
        <v>1.98</v>
      </c>
      <c r="J848" s="20" t="n">
        <v>94.59000000000002</v>
      </c>
      <c r="K848" s="21" t="n">
        <v>118.1928571428572</v>
      </c>
      <c r="L848" s="21" t="n">
        <v>150.3896551724138</v>
      </c>
      <c r="M848" s="21" t="n">
        <v>159.4344827586207</v>
      </c>
      <c r="N848" s="21" t="n">
        <v>154.3037037037037</v>
      </c>
      <c r="O848" s="21" t="n">
        <v>166.1</v>
      </c>
      <c r="P848" s="21" t="n">
        <v>157.9466666666667</v>
      </c>
      <c r="Q848" s="21" t="n">
        <v>97.39629629629631</v>
      </c>
      <c r="R848" s="21" t="n">
        <v>78.93214285714286</v>
      </c>
      <c r="S848" s="21" t="n">
        <v>106.5793103448276</v>
      </c>
      <c r="T848" s="21" t="n">
        <v>143.0107142857143</v>
      </c>
      <c r="U848" s="21" t="n">
        <v>127.8133333333333</v>
      </c>
      <c r="V848" s="22" t="n">
        <v>1554.689162561576</v>
      </c>
      <c r="W848" s="23" t="n">
        <v>343</v>
      </c>
      <c r="X848" s="24" t="n">
        <v>0.9527777777777777</v>
      </c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</row>
    <row r="849" ht="16.5" customFormat="1" customHeight="1" s="25">
      <c r="A849" s="16" t="n">
        <v>21010060</v>
      </c>
      <c r="B849" s="17" t="inlineStr">
        <is>
          <t>PM</t>
        </is>
      </c>
      <c r="C849" s="17" t="inlineStr">
        <is>
          <t>Medianía</t>
        </is>
      </c>
      <c r="D849" s="17" t="inlineStr">
        <is>
          <t>Isnos</t>
        </is>
      </c>
      <c r="E849" s="17" t="inlineStr">
        <is>
          <t>Huila</t>
        </is>
      </c>
      <c r="F849" s="17" t="n">
        <v>4</v>
      </c>
      <c r="G849" s="17" t="n">
        <v>1763</v>
      </c>
      <c r="H849" s="18" t="n">
        <v>-76.17213889</v>
      </c>
      <c r="I849" s="19" t="n">
        <v>2.02083333</v>
      </c>
      <c r="J849" s="20" t="n">
        <v>115.6333333333333</v>
      </c>
      <c r="K849" s="21" t="n">
        <v>135.875</v>
      </c>
      <c r="L849" s="21" t="n">
        <v>158.3333333333333</v>
      </c>
      <c r="M849" s="21" t="n">
        <v>180.3448275862069</v>
      </c>
      <c r="N849" s="21" t="n">
        <v>191.2758620689655</v>
      </c>
      <c r="O849" s="21" t="n">
        <v>183.1</v>
      </c>
      <c r="P849" s="21" t="n">
        <v>176.8965517241379</v>
      </c>
      <c r="Q849" s="21" t="n">
        <v>113.2666666666667</v>
      </c>
      <c r="R849" s="21" t="n">
        <v>96.84333333333333</v>
      </c>
      <c r="S849" s="21" t="n">
        <v>131.0357142857143</v>
      </c>
      <c r="T849" s="21" t="n">
        <v>180.1428571428571</v>
      </c>
      <c r="U849" s="21" t="n">
        <v>144.4666666666667</v>
      </c>
      <c r="V849" s="22" t="n">
        <v>1807.214146141215</v>
      </c>
      <c r="W849" s="23" t="n">
        <v>348</v>
      </c>
      <c r="X849" s="24" t="n">
        <v>0.9666666666666667</v>
      </c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</row>
    <row r="850" ht="16.5" customFormat="1" customHeight="1" s="25">
      <c r="A850" s="16" t="n">
        <v>21010050</v>
      </c>
      <c r="B850" s="17" t="inlineStr">
        <is>
          <t>PM</t>
        </is>
      </c>
      <c r="C850" s="17" t="inlineStr">
        <is>
          <t>San José de Isnos</t>
        </is>
      </c>
      <c r="D850" s="17" t="inlineStr">
        <is>
          <t>Isnos</t>
        </is>
      </c>
      <c r="E850" s="17" t="inlineStr">
        <is>
          <t>Huila</t>
        </is>
      </c>
      <c r="F850" s="17" t="n">
        <v>4</v>
      </c>
      <c r="G850" s="17" t="n">
        <v>1720</v>
      </c>
      <c r="H850" s="18" t="n">
        <v>-76.21491666999999</v>
      </c>
      <c r="I850" s="19" t="n">
        <v>1.93158333</v>
      </c>
      <c r="J850" s="20" t="n">
        <v>86.91000000000001</v>
      </c>
      <c r="K850" s="21" t="n">
        <v>117.6133333333333</v>
      </c>
      <c r="L850" s="21" t="n">
        <v>132.9107142857143</v>
      </c>
      <c r="M850" s="21" t="n">
        <v>154.49</v>
      </c>
      <c r="N850" s="21" t="n">
        <v>145.9666666666667</v>
      </c>
      <c r="O850" s="21" t="n">
        <v>140.8035714285714</v>
      </c>
      <c r="P850" s="21" t="n">
        <v>137.3392857142857</v>
      </c>
      <c r="Q850" s="21" t="n">
        <v>96.66896551724136</v>
      </c>
      <c r="R850" s="21" t="n">
        <v>79.10344827586206</v>
      </c>
      <c r="S850" s="21" t="n">
        <v>120.0310344827586</v>
      </c>
      <c r="T850" s="21" t="n">
        <v>143.66</v>
      </c>
      <c r="U850" s="21" t="n">
        <v>113.2966666666667</v>
      </c>
      <c r="V850" s="22" t="n">
        <v>1468.7936863711</v>
      </c>
      <c r="W850" s="23" t="n">
        <v>348</v>
      </c>
      <c r="X850" s="24" t="n">
        <v>0.9666666666666667</v>
      </c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</row>
    <row r="851" ht="16.5" customFormat="1" customHeight="1" s="25">
      <c r="A851" s="16" t="n">
        <v>21050060</v>
      </c>
      <c r="B851" s="17" t="inlineStr">
        <is>
          <t>PM</t>
        </is>
      </c>
      <c r="C851" s="17" t="inlineStr">
        <is>
          <t>La Argentina</t>
        </is>
      </c>
      <c r="D851" s="17" t="inlineStr">
        <is>
          <t>La Argentina</t>
        </is>
      </c>
      <c r="E851" s="17" t="inlineStr">
        <is>
          <t>Huila</t>
        </is>
      </c>
      <c r="F851" s="17" t="n">
        <v>4</v>
      </c>
      <c r="G851" s="17" t="n">
        <v>1500</v>
      </c>
      <c r="H851" s="18" t="n">
        <v>-75.97227778</v>
      </c>
      <c r="I851" s="19" t="n">
        <v>2.19905556</v>
      </c>
      <c r="J851" s="20" t="n">
        <v>86.93103448275862</v>
      </c>
      <c r="K851" s="21" t="n">
        <v>116.6785714285714</v>
      </c>
      <c r="L851" s="21" t="n">
        <v>156.208</v>
      </c>
      <c r="M851" s="21" t="n">
        <v>162.1034482758621</v>
      </c>
      <c r="N851" s="21" t="n">
        <v>149.8461538461538</v>
      </c>
      <c r="O851" s="21" t="n">
        <v>93.64285714285714</v>
      </c>
      <c r="P851" s="21" t="n">
        <v>79.04444444444444</v>
      </c>
      <c r="Q851" s="21" t="n">
        <v>60.66666666666666</v>
      </c>
      <c r="R851" s="21" t="n">
        <v>67.89655172413794</v>
      </c>
      <c r="S851" s="21" t="n">
        <v>143.8965517241379</v>
      </c>
      <c r="T851" s="21" t="n">
        <v>174.7857142857143</v>
      </c>
      <c r="U851" s="21" t="n">
        <v>123.8214285714286</v>
      </c>
      <c r="V851" s="22" t="n">
        <v>1415.521422592733</v>
      </c>
      <c r="W851" s="23" t="n">
        <v>333</v>
      </c>
      <c r="X851" s="24" t="n">
        <v>0.925</v>
      </c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</row>
    <row r="852" ht="16.5" customFormat="1" customHeight="1" s="25">
      <c r="A852" s="16" t="n">
        <v>21055020</v>
      </c>
      <c r="B852" s="17" t="inlineStr">
        <is>
          <t>CP</t>
        </is>
      </c>
      <c r="C852" s="17" t="inlineStr">
        <is>
          <t>Escuela Agricola La Plata</t>
        </is>
      </c>
      <c r="D852" s="17" t="inlineStr">
        <is>
          <t>La Plata</t>
        </is>
      </c>
      <c r="E852" s="17" t="inlineStr">
        <is>
          <t>Huila</t>
        </is>
      </c>
      <c r="F852" s="17" t="n">
        <v>4</v>
      </c>
      <c r="G852" s="17" t="n">
        <v>1070</v>
      </c>
      <c r="H852" s="18" t="n">
        <v>-75.89</v>
      </c>
      <c r="I852" s="19" t="n">
        <v>2.38</v>
      </c>
      <c r="J852" s="20" t="n">
        <v>153.9148148148148</v>
      </c>
      <c r="K852" s="21" t="n">
        <v>155.7555555555556</v>
      </c>
      <c r="L852" s="21" t="n">
        <v>195.7214285714286</v>
      </c>
      <c r="M852" s="21" t="n">
        <v>163.4777777777778</v>
      </c>
      <c r="N852" s="21" t="n">
        <v>140.8185185185185</v>
      </c>
      <c r="O852" s="21" t="n">
        <v>91.90384615384617</v>
      </c>
      <c r="P852" s="21" t="n">
        <v>68.18799999999999</v>
      </c>
      <c r="Q852" s="21" t="n">
        <v>43.15185185185186</v>
      </c>
      <c r="R852" s="21" t="n">
        <v>55.36666666666667</v>
      </c>
      <c r="S852" s="21" t="n">
        <v>139.2481481481481</v>
      </c>
      <c r="T852" s="21" t="n">
        <v>187.6185185185184</v>
      </c>
      <c r="U852" s="21" t="n">
        <v>169.1666666666667</v>
      </c>
      <c r="V852" s="22" t="n">
        <v>1564.331793243793</v>
      </c>
      <c r="W852" s="23" t="n">
        <v>325</v>
      </c>
      <c r="X852" s="24" t="n">
        <v>0.9027777777777778</v>
      </c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</row>
    <row r="853" ht="16.5" customFormat="1" customHeight="1" s="25">
      <c r="A853" s="16" t="n">
        <v>21050190</v>
      </c>
      <c r="B853" s="17" t="inlineStr">
        <is>
          <t>PM</t>
        </is>
      </c>
      <c r="C853" s="17" t="inlineStr">
        <is>
          <t>Hacienda Meremberg</t>
        </is>
      </c>
      <c r="D853" s="17" t="inlineStr">
        <is>
          <t>La Plata</t>
        </is>
      </c>
      <c r="E853" s="17" t="inlineStr">
        <is>
          <t>Huila</t>
        </is>
      </c>
      <c r="F853" s="17" t="n">
        <v>4</v>
      </c>
      <c r="G853" s="17" t="n">
        <v>2220</v>
      </c>
      <c r="H853" s="18" t="n">
        <v>-76.11736111</v>
      </c>
      <c r="I853" s="19" t="n">
        <v>2.21805556</v>
      </c>
      <c r="J853" s="20" t="n">
        <v>105.6965517241379</v>
      </c>
      <c r="K853" s="21" t="n">
        <v>132.2576923076923</v>
      </c>
      <c r="L853" s="21" t="n">
        <v>191.0231666666667</v>
      </c>
      <c r="M853" s="21" t="n">
        <v>179.7571428571428</v>
      </c>
      <c r="N853" s="21" t="n">
        <v>197</v>
      </c>
      <c r="O853" s="21" t="n">
        <v>160.7407407407407</v>
      </c>
      <c r="P853" s="21" t="n">
        <v>142.8928571428571</v>
      </c>
      <c r="Q853" s="21" t="n">
        <v>106.7857142857143</v>
      </c>
      <c r="R853" s="21" t="n">
        <v>94.75</v>
      </c>
      <c r="S853" s="21" t="n">
        <v>165.3333333333333</v>
      </c>
      <c r="T853" s="21" t="n">
        <v>171.551724137931</v>
      </c>
      <c r="U853" s="21" t="n">
        <v>133.3827586206897</v>
      </c>
      <c r="V853" s="22" t="n">
        <v>1781.171681816906</v>
      </c>
      <c r="W853" s="23" t="n">
        <v>331</v>
      </c>
      <c r="X853" s="24" t="n">
        <v>0.9194444444444444</v>
      </c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</row>
    <row r="854" ht="16.5" customFormat="1" customHeight="1" s="25">
      <c r="A854" s="16" t="n">
        <v>21050160</v>
      </c>
      <c r="B854" s="17" t="inlineStr">
        <is>
          <t>PM</t>
        </is>
      </c>
      <c r="C854" s="17" t="inlineStr">
        <is>
          <t>San Vicente</t>
        </is>
      </c>
      <c r="D854" s="17" t="inlineStr">
        <is>
          <t>La Plata</t>
        </is>
      </c>
      <c r="E854" s="17" t="inlineStr">
        <is>
          <t>Huila</t>
        </is>
      </c>
      <c r="F854" s="17" t="n">
        <v>4</v>
      </c>
      <c r="G854" s="17" t="n">
        <v>1745</v>
      </c>
      <c r="H854" s="18" t="n">
        <v>-76.01013888999999</v>
      </c>
      <c r="I854" s="19" t="n">
        <v>2.31705556</v>
      </c>
      <c r="J854" s="20" t="n">
        <v>138.5206896551724</v>
      </c>
      <c r="K854" s="21" t="n">
        <v>138.2620689655172</v>
      </c>
      <c r="L854" s="21" t="n">
        <v>160.3392857142857</v>
      </c>
      <c r="M854" s="21" t="n">
        <v>164.6777777777778</v>
      </c>
      <c r="N854" s="21" t="n">
        <v>180.1966666666667</v>
      </c>
      <c r="O854" s="21" t="n">
        <v>137.6655172413793</v>
      </c>
      <c r="P854" s="21" t="n">
        <v>124.3857142857143</v>
      </c>
      <c r="Q854" s="21" t="n">
        <v>89.45862068965518</v>
      </c>
      <c r="R854" s="21" t="n">
        <v>100.7966666666667</v>
      </c>
      <c r="S854" s="21" t="n">
        <v>165.8962962962963</v>
      </c>
      <c r="T854" s="21" t="n">
        <v>194.2037037037037</v>
      </c>
      <c r="U854" s="21" t="n">
        <v>151.937037037037</v>
      </c>
      <c r="V854" s="22" t="n">
        <v>1746.340044699872</v>
      </c>
      <c r="W854" s="23" t="n">
        <v>340</v>
      </c>
      <c r="X854" s="24" t="n">
        <v>0.9444444444444444</v>
      </c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</row>
    <row r="855" ht="16.5" customFormat="1" customHeight="1" s="25">
      <c r="A855" s="16" t="n">
        <v>21050090</v>
      </c>
      <c r="B855" s="17" t="inlineStr">
        <is>
          <t>PM</t>
        </is>
      </c>
      <c r="C855" s="17" t="inlineStr">
        <is>
          <t>Nataga</t>
        </is>
      </c>
      <c r="D855" s="17" t="inlineStr">
        <is>
          <t>Nátaga</t>
        </is>
      </c>
      <c r="E855" s="17" t="inlineStr">
        <is>
          <t>Huila</t>
        </is>
      </c>
      <c r="F855" s="17" t="n">
        <v>4</v>
      </c>
      <c r="G855" s="17" t="n">
        <v>1545</v>
      </c>
      <c r="H855" s="18" t="n">
        <v>-75.8065</v>
      </c>
      <c r="I855" s="19" t="n">
        <v>2.55144444</v>
      </c>
      <c r="J855" s="20" t="n">
        <v>175.4833333333333</v>
      </c>
      <c r="K855" s="21" t="n">
        <v>187.6689655172414</v>
      </c>
      <c r="L855" s="21" t="n">
        <v>231.2733333333334</v>
      </c>
      <c r="M855" s="21" t="n">
        <v>213.6833333333333</v>
      </c>
      <c r="N855" s="21" t="n">
        <v>178.0166666666667</v>
      </c>
      <c r="O855" s="21" t="n">
        <v>109.3206896551724</v>
      </c>
      <c r="P855" s="21" t="n">
        <v>85.77931034482759</v>
      </c>
      <c r="Q855" s="21" t="n">
        <v>56.26</v>
      </c>
      <c r="R855" s="21" t="n">
        <v>80.27666666666667</v>
      </c>
      <c r="S855" s="21" t="n">
        <v>182.4066666666667</v>
      </c>
      <c r="T855" s="21" t="n">
        <v>265.59</v>
      </c>
      <c r="U855" s="21" t="n">
        <v>228.1</v>
      </c>
      <c r="V855" s="22" t="n">
        <v>1993.858965517241</v>
      </c>
      <c r="W855" s="23" t="n">
        <v>357</v>
      </c>
      <c r="X855" s="24" t="n">
        <v>0.9916666666666667</v>
      </c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</row>
    <row r="856" ht="16.5" customFormat="1" customHeight="1" s="25">
      <c r="A856" s="16" t="n">
        <v>21050170</v>
      </c>
      <c r="B856" s="17" t="inlineStr">
        <is>
          <t>PM</t>
        </is>
      </c>
      <c r="C856" s="17" t="inlineStr">
        <is>
          <t>Yarumal</t>
        </is>
      </c>
      <c r="D856" s="17" t="inlineStr">
        <is>
          <t>Nátaga</t>
        </is>
      </c>
      <c r="E856" s="17" t="inlineStr">
        <is>
          <t>Huila</t>
        </is>
      </c>
      <c r="F856" s="17" t="n">
        <v>4</v>
      </c>
      <c r="G856" s="17" t="n">
        <v>1950</v>
      </c>
      <c r="H856" s="18" t="n">
        <v>-75.75894443999999</v>
      </c>
      <c r="I856" s="19" t="n">
        <v>2.65238889</v>
      </c>
      <c r="J856" s="20" t="n">
        <v>127.6333333333333</v>
      </c>
      <c r="K856" s="21" t="n">
        <v>130</v>
      </c>
      <c r="L856" s="21" t="n">
        <v>202.4333333333333</v>
      </c>
      <c r="M856" s="21" t="n">
        <v>218.1620689655172</v>
      </c>
      <c r="N856" s="21" t="n">
        <v>186.6206896551724</v>
      </c>
      <c r="O856" s="21" t="n">
        <v>137.6896551724138</v>
      </c>
      <c r="P856" s="21" t="n">
        <v>121.6666666666667</v>
      </c>
      <c r="Q856" s="21" t="n">
        <v>89.21428571428571</v>
      </c>
      <c r="R856" s="21" t="n">
        <v>110.7142857142857</v>
      </c>
      <c r="S856" s="21" t="n">
        <v>182.2758620689655</v>
      </c>
      <c r="T856" s="21" t="n">
        <v>221.7142857142857</v>
      </c>
      <c r="U856" s="21" t="n">
        <v>173.8571428571429</v>
      </c>
      <c r="V856" s="22" t="n">
        <v>1901.981609195403</v>
      </c>
      <c r="W856" s="23" t="n">
        <v>343</v>
      </c>
      <c r="X856" s="24" t="n">
        <v>0.9527777777777777</v>
      </c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</row>
    <row r="857" ht="16.5" customFormat="1" customHeight="1" s="25">
      <c r="A857" s="16" t="n">
        <v>21115020</v>
      </c>
      <c r="B857" s="17" t="inlineStr">
        <is>
          <t>SS</t>
        </is>
      </c>
      <c r="C857" s="17" t="inlineStr">
        <is>
          <t>Aeropuerto Benito Salas</t>
        </is>
      </c>
      <c r="D857" s="17" t="inlineStr">
        <is>
          <t>Neiva</t>
        </is>
      </c>
      <c r="E857" s="17" t="inlineStr">
        <is>
          <t>Huila</t>
        </is>
      </c>
      <c r="F857" s="17" t="n">
        <v>4</v>
      </c>
      <c r="G857" s="17" t="n">
        <v>439</v>
      </c>
      <c r="H857" s="18" t="n">
        <v>-75.29305556000001</v>
      </c>
      <c r="I857" s="19" t="n">
        <v>2.94875</v>
      </c>
      <c r="J857" s="20" t="n">
        <v>92.36333333333333</v>
      </c>
      <c r="K857" s="21" t="n">
        <v>127.9566666666667</v>
      </c>
      <c r="L857" s="21" t="n">
        <v>165.9</v>
      </c>
      <c r="M857" s="21" t="n">
        <v>155.7758620689655</v>
      </c>
      <c r="N857" s="21" t="n">
        <v>98.53999999999998</v>
      </c>
      <c r="O857" s="21" t="n">
        <v>37.71666666666667</v>
      </c>
      <c r="P857" s="21" t="n">
        <v>24.25517241379311</v>
      </c>
      <c r="Q857" s="21" t="n">
        <v>15.38</v>
      </c>
      <c r="R857" s="21" t="n">
        <v>51.46</v>
      </c>
      <c r="S857" s="21" t="n">
        <v>162.9241379310345</v>
      </c>
      <c r="T857" s="21" t="n">
        <v>238.5833333333333</v>
      </c>
      <c r="U857" s="21" t="n">
        <v>163.06</v>
      </c>
      <c r="V857" s="22" t="n">
        <v>1333.915172413793</v>
      </c>
      <c r="W857" s="23" t="n">
        <v>356</v>
      </c>
      <c r="X857" s="24" t="n">
        <v>0.9888888888888889</v>
      </c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</row>
    <row r="858" ht="16.5" customFormat="1" customHeight="1" s="25">
      <c r="A858" s="16" t="n">
        <v>21110430</v>
      </c>
      <c r="B858" s="17" t="inlineStr">
        <is>
          <t>PG</t>
        </is>
      </c>
      <c r="C858" s="17" t="inlineStr">
        <is>
          <t>La Hacienda Girona</t>
        </is>
      </c>
      <c r="D858" s="17" t="inlineStr">
        <is>
          <t>Neiva</t>
        </is>
      </c>
      <c r="E858" s="17" t="inlineStr">
        <is>
          <t>Huila</t>
        </is>
      </c>
      <c r="F858" s="17" t="n">
        <v>4</v>
      </c>
      <c r="G858" s="17" t="n">
        <v>1060</v>
      </c>
      <c r="H858" s="18" t="n">
        <v>-75.12</v>
      </c>
      <c r="I858" s="19" t="n">
        <v>2.91</v>
      </c>
      <c r="J858" s="20" t="n">
        <v>130.3964285714286</v>
      </c>
      <c r="K858" s="21" t="n">
        <v>124.1142857142857</v>
      </c>
      <c r="L858" s="21" t="n">
        <v>199.125</v>
      </c>
      <c r="M858" s="21" t="n">
        <v>179.1466666666666</v>
      </c>
      <c r="N858" s="21" t="n">
        <v>125.751724137931</v>
      </c>
      <c r="O858" s="21" t="n">
        <v>57.12</v>
      </c>
      <c r="P858" s="21" t="n">
        <v>47.83928571428571</v>
      </c>
      <c r="Q858" s="21" t="n">
        <v>27.53793103448276</v>
      </c>
      <c r="R858" s="21" t="n">
        <v>58.22799999999999</v>
      </c>
      <c r="S858" s="21" t="n">
        <v>166.448275862069</v>
      </c>
      <c r="T858" s="21" t="n">
        <v>258.6107142857143</v>
      </c>
      <c r="U858" s="21" t="n">
        <v>186.325</v>
      </c>
      <c r="V858" s="22" t="n">
        <v>1560.643311986863</v>
      </c>
      <c r="W858" s="23" t="n">
        <v>340</v>
      </c>
      <c r="X858" s="24" t="n">
        <v>0.9444444444444444</v>
      </c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</row>
    <row r="859" ht="16.5" customFormat="1" customHeight="1" s="25">
      <c r="A859" s="16" t="n">
        <v>21135050</v>
      </c>
      <c r="B859" s="17" t="inlineStr">
        <is>
          <t>CO</t>
        </is>
      </c>
      <c r="C859" s="17" t="inlineStr">
        <is>
          <t>La Julia</t>
        </is>
      </c>
      <c r="D859" s="17" t="inlineStr">
        <is>
          <t>Neiva</t>
        </is>
      </c>
      <c r="E859" s="17" t="inlineStr">
        <is>
          <t>Huila</t>
        </is>
      </c>
      <c r="F859" s="17" t="n">
        <v>4</v>
      </c>
      <c r="G859" s="17" t="n">
        <v>1691</v>
      </c>
      <c r="H859" s="18" t="n">
        <v>-75.53002778</v>
      </c>
      <c r="I859" s="19" t="n">
        <v>3.09877778</v>
      </c>
      <c r="J859" s="20" t="n">
        <v>169.0083333333333</v>
      </c>
      <c r="K859" s="21" t="n">
        <v>177.8</v>
      </c>
      <c r="L859" s="21" t="n">
        <v>237.5321428571429</v>
      </c>
      <c r="M859" s="21" t="n">
        <v>210.075996987025</v>
      </c>
      <c r="N859" s="21" t="n">
        <v>151.0076923076923</v>
      </c>
      <c r="O859" s="21" t="n">
        <v>66.54814814814814</v>
      </c>
      <c r="P859" s="21" t="n">
        <v>64.37199999999999</v>
      </c>
      <c r="Q859" s="21" t="n">
        <v>34.94</v>
      </c>
      <c r="R859" s="21" t="n">
        <v>83.12758620689657</v>
      </c>
      <c r="S859" s="21" t="n">
        <v>225.3307692307692</v>
      </c>
      <c r="T859" s="21" t="n">
        <v>226.6785714285714</v>
      </c>
      <c r="U859" s="21" t="n">
        <v>185.9125</v>
      </c>
      <c r="V859" s="22" t="n">
        <v>1832.333740499579</v>
      </c>
      <c r="W859" s="23" t="n">
        <v>314</v>
      </c>
      <c r="X859" s="24" t="n">
        <v>0.8722222222222222</v>
      </c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</row>
    <row r="860" ht="16.5" customFormat="1" customHeight="1" s="25">
      <c r="A860" s="16" t="n">
        <v>21130080</v>
      </c>
      <c r="B860" s="17" t="inlineStr">
        <is>
          <t>PM</t>
        </is>
      </c>
      <c r="C860" s="17" t="inlineStr">
        <is>
          <t>Organos</t>
        </is>
      </c>
      <c r="D860" s="17" t="inlineStr">
        <is>
          <t>Neiva</t>
        </is>
      </c>
      <c r="E860" s="17" t="inlineStr">
        <is>
          <t>Huila</t>
        </is>
      </c>
      <c r="F860" s="17" t="n">
        <v>4</v>
      </c>
      <c r="G860" s="17" t="n">
        <v>800</v>
      </c>
      <c r="H860" s="18" t="n">
        <v>-75.49225</v>
      </c>
      <c r="I860" s="19" t="n">
        <v>3.12083333</v>
      </c>
      <c r="J860" s="20" t="n">
        <v>155.6538461538462</v>
      </c>
      <c r="K860" s="21" t="n">
        <v>198.2222222222222</v>
      </c>
      <c r="L860" s="21" t="n">
        <v>251.0769230769231</v>
      </c>
      <c r="M860" s="21" t="n">
        <v>285.1923076923077</v>
      </c>
      <c r="N860" s="21" t="n">
        <v>172.5714285714286</v>
      </c>
      <c r="O860" s="21" t="n">
        <v>80.51851851851852</v>
      </c>
      <c r="P860" s="21" t="n">
        <v>43.5</v>
      </c>
      <c r="Q860" s="21" t="n">
        <v>35.25</v>
      </c>
      <c r="R860" s="21" t="n">
        <v>89.932</v>
      </c>
      <c r="S860" s="21" t="n">
        <v>247.4285714285714</v>
      </c>
      <c r="T860" s="21" t="n">
        <v>312.8518518518518</v>
      </c>
      <c r="U860" s="21" t="n">
        <v>220.5555555555555</v>
      </c>
      <c r="V860" s="22" t="n">
        <v>2092.753225071225</v>
      </c>
      <c r="W860" s="23" t="n">
        <v>323</v>
      </c>
      <c r="X860" s="24" t="n">
        <v>0.8972222222222223</v>
      </c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</row>
    <row r="861" ht="16.5" customFormat="1" customHeight="1" s="25">
      <c r="A861" s="16" t="n">
        <v>21115100</v>
      </c>
      <c r="B861" s="17" t="inlineStr">
        <is>
          <t>CO</t>
        </is>
      </c>
      <c r="C861" s="17" t="inlineStr">
        <is>
          <t>Palacio-Vegalarga</t>
        </is>
      </c>
      <c r="D861" s="17" t="inlineStr">
        <is>
          <t>Neiva</t>
        </is>
      </c>
      <c r="E861" s="17" t="inlineStr">
        <is>
          <t>Huila</t>
        </is>
      </c>
      <c r="F861" s="17" t="n">
        <v>4</v>
      </c>
      <c r="G861" s="17" t="n">
        <v>1100</v>
      </c>
      <c r="H861" s="18" t="n">
        <v>-75.06638889</v>
      </c>
      <c r="I861" s="19" t="n">
        <v>2.94263889</v>
      </c>
      <c r="J861" s="20" t="n">
        <v>129.3571428571429</v>
      </c>
      <c r="K861" s="21" t="n">
        <v>118.951724137931</v>
      </c>
      <c r="L861" s="21" t="n">
        <v>181.744827586207</v>
      </c>
      <c r="M861" s="21" t="n">
        <v>170.2555555555555</v>
      </c>
      <c r="N861" s="21" t="n">
        <v>127.3172413793104</v>
      </c>
      <c r="O861" s="21" t="n">
        <v>69.54642857142859</v>
      </c>
      <c r="P861" s="21" t="n">
        <v>54.34074074074074</v>
      </c>
      <c r="Q861" s="21" t="n">
        <v>37.18333333333334</v>
      </c>
      <c r="R861" s="21" t="n">
        <v>55.91785714285716</v>
      </c>
      <c r="S861" s="21" t="n">
        <v>189.1928571428572</v>
      </c>
      <c r="T861" s="21" t="n">
        <v>239.6103448275862</v>
      </c>
      <c r="U861" s="21" t="n">
        <v>170.6</v>
      </c>
      <c r="V861" s="22" t="n">
        <v>1544.01805327495</v>
      </c>
      <c r="W861" s="23" t="n">
        <v>339</v>
      </c>
      <c r="X861" s="24" t="n">
        <v>0.9416666666666667</v>
      </c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</row>
    <row r="862" ht="16.5" customFormat="1" customHeight="1" s="25">
      <c r="A862" s="16" t="n">
        <v>21130040</v>
      </c>
      <c r="B862" s="17" t="inlineStr">
        <is>
          <t>PM</t>
        </is>
      </c>
      <c r="C862" s="17" t="inlineStr">
        <is>
          <t>San Luis</t>
        </is>
      </c>
      <c r="D862" s="17" t="inlineStr">
        <is>
          <t>Neiva</t>
        </is>
      </c>
      <c r="E862" s="17" t="inlineStr">
        <is>
          <t>Huila</t>
        </is>
      </c>
      <c r="F862" s="17" t="n">
        <v>4</v>
      </c>
      <c r="G862" s="17" t="n">
        <v>1140</v>
      </c>
      <c r="H862" s="18" t="n">
        <v>-75.48466667</v>
      </c>
      <c r="I862" s="19" t="n">
        <v>3.08063889</v>
      </c>
      <c r="J862" s="20" t="n">
        <v>153.0825323760509</v>
      </c>
      <c r="K862" s="21" t="n">
        <v>204.5343871514002</v>
      </c>
      <c r="L862" s="21" t="n">
        <v>271.12</v>
      </c>
      <c r="M862" s="21" t="n">
        <v>261</v>
      </c>
      <c r="N862" s="21" t="n">
        <v>160.36</v>
      </c>
      <c r="O862" s="21" t="n">
        <v>67.375</v>
      </c>
      <c r="P862" s="21" t="n">
        <v>43.83333333333334</v>
      </c>
      <c r="Q862" s="21" t="n">
        <v>37.20833333333334</v>
      </c>
      <c r="R862" s="21" t="n">
        <v>86.26215062538783</v>
      </c>
      <c r="S862" s="21" t="n">
        <v>227.1550018489361</v>
      </c>
      <c r="T862" s="21" t="n">
        <v>295.9833925799583</v>
      </c>
      <c r="U862" s="21" t="n">
        <v>199.5416666666667</v>
      </c>
      <c r="V862" s="22" t="n">
        <v>2007.455797915067</v>
      </c>
      <c r="W862" s="23" t="n">
        <v>291</v>
      </c>
      <c r="X862" s="24" t="n">
        <v>0.8083333333333333</v>
      </c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</row>
    <row r="863" ht="16.5" customFormat="1" customHeight="1" s="25">
      <c r="A863" s="16" t="n">
        <v>21110400</v>
      </c>
      <c r="B863" s="17" t="inlineStr">
        <is>
          <t>PG</t>
        </is>
      </c>
      <c r="C863" s="17" t="inlineStr">
        <is>
          <t>Santa Helena</t>
        </is>
      </c>
      <c r="D863" s="17" t="inlineStr">
        <is>
          <t>Neiva</t>
        </is>
      </c>
      <c r="E863" s="17" t="inlineStr">
        <is>
          <t>Huila</t>
        </is>
      </c>
      <c r="F863" s="17" t="n">
        <v>4</v>
      </c>
      <c r="G863" s="17" t="n">
        <v>1160</v>
      </c>
      <c r="H863" s="18" t="n">
        <v>-75.10819443999999</v>
      </c>
      <c r="I863" s="19" t="n">
        <v>2.85113889</v>
      </c>
      <c r="J863" s="20" t="n">
        <v>144.5105396605005</v>
      </c>
      <c r="K863" s="21" t="n">
        <v>143.3791666666667</v>
      </c>
      <c r="L863" s="21" t="n">
        <v>205.1583333333333</v>
      </c>
      <c r="M863" s="21" t="n">
        <v>188.6217034617916</v>
      </c>
      <c r="N863" s="21" t="n">
        <v>116.8375</v>
      </c>
      <c r="O863" s="21" t="n">
        <v>81.17916666666666</v>
      </c>
      <c r="P863" s="21" t="n">
        <v>51.47814380327859</v>
      </c>
      <c r="Q863" s="21" t="n">
        <v>35.21153846153846</v>
      </c>
      <c r="R863" s="21" t="n">
        <v>48.71666666666668</v>
      </c>
      <c r="S863" s="21" t="n">
        <v>214.7375</v>
      </c>
      <c r="T863" s="21" t="n">
        <v>293.9732970557917</v>
      </c>
      <c r="U863" s="21" t="n">
        <v>206.5407515924167</v>
      </c>
      <c r="V863" s="22" t="n">
        <v>1730.344307368651</v>
      </c>
      <c r="W863" s="23" t="n">
        <v>290</v>
      </c>
      <c r="X863" s="24" t="n">
        <v>0.8055555555555556</v>
      </c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</row>
    <row r="864" ht="16.5" customFormat="1" customHeight="1" s="25">
      <c r="A864" s="16" t="n">
        <v>21040030</v>
      </c>
      <c r="B864" s="17" t="inlineStr">
        <is>
          <t>PM</t>
        </is>
      </c>
      <c r="C864" s="17" t="inlineStr">
        <is>
          <t>Oporapa</t>
        </is>
      </c>
      <c r="D864" s="17" t="inlineStr">
        <is>
          <t>Oporapa</t>
        </is>
      </c>
      <c r="E864" s="17" t="inlineStr">
        <is>
          <t>Huila</t>
        </is>
      </c>
      <c r="F864" s="17" t="n">
        <v>4</v>
      </c>
      <c r="G864" s="17" t="n">
        <v>1614</v>
      </c>
      <c r="H864" s="18" t="n">
        <v>-76.10030556000001</v>
      </c>
      <c r="I864" s="19" t="n">
        <v>2.03094444</v>
      </c>
      <c r="J864" s="20" t="n">
        <v>98.63333333333334</v>
      </c>
      <c r="K864" s="21" t="n">
        <v>117.1666666666667</v>
      </c>
      <c r="L864" s="21" t="n">
        <v>145.6333333333333</v>
      </c>
      <c r="M864" s="21" t="n">
        <v>157.6333333333333</v>
      </c>
      <c r="N864" s="21" t="n">
        <v>159.7241379310345</v>
      </c>
      <c r="O864" s="21" t="n">
        <v>140.2333333333333</v>
      </c>
      <c r="P864" s="21" t="n">
        <v>121.7666666666667</v>
      </c>
      <c r="Q864" s="21" t="n">
        <v>95.06896551724138</v>
      </c>
      <c r="R864" s="21" t="n">
        <v>89.46666666666667</v>
      </c>
      <c r="S864" s="21" t="n">
        <v>123.7310344827586</v>
      </c>
      <c r="T864" s="21" t="n">
        <v>139.2413793103448</v>
      </c>
      <c r="U864" s="21" t="n">
        <v>111.9333333333333</v>
      </c>
      <c r="V864" s="22" t="n">
        <v>1500.232183908046</v>
      </c>
      <c r="W864" s="23" t="n">
        <v>356</v>
      </c>
      <c r="X864" s="24" t="n">
        <v>0.9888888888888889</v>
      </c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</row>
    <row r="865" ht="16.5" customFormat="1" customHeight="1" s="25">
      <c r="A865" s="16" t="n">
        <v>21130060</v>
      </c>
      <c r="B865" s="17" t="inlineStr">
        <is>
          <t>PM</t>
        </is>
      </c>
      <c r="C865" s="17" t="inlineStr">
        <is>
          <t xml:space="preserve">El Carmen </t>
        </is>
      </c>
      <c r="D865" s="17" t="inlineStr">
        <is>
          <t>Palermo</t>
        </is>
      </c>
      <c r="E865" s="17" t="inlineStr">
        <is>
          <t>Huila</t>
        </is>
      </c>
      <c r="F865" s="17" t="n">
        <v>4</v>
      </c>
      <c r="G865" s="17" t="n">
        <v>2250</v>
      </c>
      <c r="H865" s="18" t="n">
        <v>-75.55919444</v>
      </c>
      <c r="I865" s="19" t="n">
        <v>3.00713889</v>
      </c>
      <c r="J865" s="20" t="n">
        <v>148.551724137931</v>
      </c>
      <c r="K865" s="21" t="n">
        <v>167.9285714285714</v>
      </c>
      <c r="L865" s="21" t="n">
        <v>212.5333333333333</v>
      </c>
      <c r="M865" s="21" t="n">
        <v>189.7928571428571</v>
      </c>
      <c r="N865" s="21" t="n">
        <v>154.6551724137931</v>
      </c>
      <c r="O865" s="21" t="n">
        <v>80.3</v>
      </c>
      <c r="P865" s="21" t="n">
        <v>72.23333333333333</v>
      </c>
      <c r="Q865" s="21" t="n">
        <v>57.13333333333333</v>
      </c>
      <c r="R865" s="21" t="n">
        <v>84.96153846153847</v>
      </c>
      <c r="S865" s="21" t="n">
        <v>218.6923076923077</v>
      </c>
      <c r="T865" s="21" t="n">
        <v>246.1103448275862</v>
      </c>
      <c r="U865" s="21" t="n">
        <v>150.7857142857143</v>
      </c>
      <c r="V865" s="22" t="n">
        <v>1783.678230390299</v>
      </c>
      <c r="W865" s="23" t="n">
        <v>343</v>
      </c>
      <c r="X865" s="24" t="n">
        <v>0.9527777777777777</v>
      </c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</row>
    <row r="866" ht="16.5" customFormat="1" customHeight="1" s="25">
      <c r="A866" s="16" t="n">
        <v>21090020</v>
      </c>
      <c r="B866" s="17" t="inlineStr">
        <is>
          <t>PM</t>
        </is>
      </c>
      <c r="C866" s="17" t="inlineStr">
        <is>
          <t xml:space="preserve">El Cucharo </t>
        </is>
      </c>
      <c r="D866" s="17" t="inlineStr">
        <is>
          <t>Palermo</t>
        </is>
      </c>
      <c r="E866" s="17" t="inlineStr">
        <is>
          <t>Huila</t>
        </is>
      </c>
      <c r="F866" s="17" t="n">
        <v>4</v>
      </c>
      <c r="G866" s="17" t="n">
        <v>620</v>
      </c>
      <c r="H866" s="18" t="n">
        <v>-75.39919444</v>
      </c>
      <c r="I866" s="19" t="n">
        <v>2.85555556</v>
      </c>
      <c r="J866" s="20" t="n">
        <v>160.0793103448276</v>
      </c>
      <c r="K866" s="21" t="n">
        <v>157.9666666666667</v>
      </c>
      <c r="L866" s="21" t="n">
        <v>202.5066666666667</v>
      </c>
      <c r="M866" s="21" t="n">
        <v>185.7310344827586</v>
      </c>
      <c r="N866" s="21" t="n">
        <v>136.1666666666667</v>
      </c>
      <c r="O866" s="21" t="n">
        <v>43.4</v>
      </c>
      <c r="P866" s="21" t="n">
        <v>29.62068965517241</v>
      </c>
      <c r="Q866" s="21" t="n">
        <v>19.24137931034483</v>
      </c>
      <c r="R866" s="21" t="n">
        <v>60.41379310344828</v>
      </c>
      <c r="S866" s="21" t="n">
        <v>211.9533333333333</v>
      </c>
      <c r="T866" s="21" t="n">
        <v>287.05</v>
      </c>
      <c r="U866" s="21" t="n">
        <v>210.051724137931</v>
      </c>
      <c r="V866" s="22" t="n">
        <v>1704.181264367816</v>
      </c>
      <c r="W866" s="23" t="n">
        <v>354</v>
      </c>
      <c r="X866" s="24" t="n">
        <v>0.9833333333333333</v>
      </c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</row>
    <row r="867" ht="16.5" customFormat="1" customHeight="1" s="25">
      <c r="A867" s="16" t="n">
        <v>21120090</v>
      </c>
      <c r="B867" s="17" t="inlineStr">
        <is>
          <t>PM</t>
        </is>
      </c>
      <c r="C867" s="17" t="inlineStr">
        <is>
          <t>El Totumo</t>
        </is>
      </c>
      <c r="D867" s="17" t="inlineStr">
        <is>
          <t>Palermo</t>
        </is>
      </c>
      <c r="E867" s="17" t="inlineStr">
        <is>
          <t>Huila</t>
        </is>
      </c>
      <c r="F867" s="17" t="n">
        <v>4</v>
      </c>
      <c r="G867" s="17" t="n">
        <v>700</v>
      </c>
      <c r="H867" s="18" t="n">
        <v>-75.49097222</v>
      </c>
      <c r="I867" s="19" t="n">
        <v>2.87033333</v>
      </c>
      <c r="J867" s="20" t="n">
        <v>132.2666666666667</v>
      </c>
      <c r="K867" s="21" t="n">
        <v>166.125</v>
      </c>
      <c r="L867" s="21" t="n">
        <v>230.2962962962963</v>
      </c>
      <c r="M867" s="21" t="n">
        <v>205.2758620689655</v>
      </c>
      <c r="N867" s="21" t="n">
        <v>140.5</v>
      </c>
      <c r="O867" s="21" t="n">
        <v>56.9</v>
      </c>
      <c r="P867" s="21" t="n">
        <v>36.82758620689656</v>
      </c>
      <c r="Q867" s="21" t="n">
        <v>24.8</v>
      </c>
      <c r="R867" s="21" t="n">
        <v>68.41379310344827</v>
      </c>
      <c r="S867" s="21" t="n">
        <v>198.3928571428571</v>
      </c>
      <c r="T867" s="21" t="n">
        <v>265.2142857142857</v>
      </c>
      <c r="U867" s="21" t="n">
        <v>192.6551724137931</v>
      </c>
      <c r="V867" s="22" t="n">
        <v>1717.667519613209</v>
      </c>
      <c r="W867" s="23" t="n">
        <v>345</v>
      </c>
      <c r="X867" s="24" t="n">
        <v>0.9583333333333334</v>
      </c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</row>
    <row r="868" ht="16.5" customFormat="1" customHeight="1" s="25">
      <c r="A868" s="16" t="n">
        <v>21120100</v>
      </c>
      <c r="B868" s="17" t="inlineStr">
        <is>
          <t>PM</t>
        </is>
      </c>
      <c r="C868" s="17" t="inlineStr">
        <is>
          <t>El Volcán</t>
        </is>
      </c>
      <c r="D868" s="17" t="inlineStr">
        <is>
          <t>Palermo</t>
        </is>
      </c>
      <c r="E868" s="17" t="inlineStr">
        <is>
          <t>Huila</t>
        </is>
      </c>
      <c r="F868" s="17" t="n">
        <v>4</v>
      </c>
      <c r="G868" s="17" t="n">
        <v>1105</v>
      </c>
      <c r="H868" s="18" t="n">
        <v>-75.56638889</v>
      </c>
      <c r="I868" s="19" t="n">
        <v>2.865</v>
      </c>
      <c r="J868" s="20" t="n">
        <v>190.9310344827586</v>
      </c>
      <c r="K868" s="21" t="n">
        <v>246</v>
      </c>
      <c r="L868" s="21" t="n">
        <v>286.2666666666667</v>
      </c>
      <c r="M868" s="21" t="n">
        <v>260.4666666666666</v>
      </c>
      <c r="N868" s="21" t="n">
        <v>204.1034482758621</v>
      </c>
      <c r="O868" s="21" t="n">
        <v>95.51724137931035</v>
      </c>
      <c r="P868" s="21" t="n">
        <v>57</v>
      </c>
      <c r="Q868" s="21" t="n">
        <v>56.3</v>
      </c>
      <c r="R868" s="21" t="n">
        <v>103.0333333333333</v>
      </c>
      <c r="S868" s="21" t="n">
        <v>235.5555555555555</v>
      </c>
      <c r="T868" s="21" t="n">
        <v>298.3846153846154</v>
      </c>
      <c r="U868" s="21" t="n">
        <v>260.5666666666667</v>
      </c>
      <c r="V868" s="22" t="n">
        <v>2294.125228411435</v>
      </c>
      <c r="W868" s="23" t="n">
        <v>348</v>
      </c>
      <c r="X868" s="24" t="n">
        <v>0.9666666666666667</v>
      </c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</row>
    <row r="869" ht="16.5" customFormat="1" customHeight="1" s="25">
      <c r="A869" s="16" t="n">
        <v>21090040</v>
      </c>
      <c r="B869" s="17" t="inlineStr">
        <is>
          <t>PM</t>
        </is>
      </c>
      <c r="C869" s="17" t="inlineStr">
        <is>
          <t>Hacienda Papagayo</t>
        </is>
      </c>
      <c r="D869" s="17" t="inlineStr">
        <is>
          <t>Palermo</t>
        </is>
      </c>
      <c r="E869" s="17" t="inlineStr">
        <is>
          <t>Huila</t>
        </is>
      </c>
      <c r="F869" s="17" t="n">
        <v>4</v>
      </c>
      <c r="G869" s="17" t="n">
        <v>460</v>
      </c>
      <c r="H869" s="18" t="n">
        <v>-75.34752777999999</v>
      </c>
      <c r="I869" s="19" t="n">
        <v>2.77758333</v>
      </c>
      <c r="J869" s="20" t="n">
        <v>132.8666666666667</v>
      </c>
      <c r="K869" s="21" t="n">
        <v>149.6206896551724</v>
      </c>
      <c r="L869" s="21" t="n">
        <v>199.4230769230769</v>
      </c>
      <c r="M869" s="21" t="n">
        <v>159.6923076923077</v>
      </c>
      <c r="N869" s="21" t="n">
        <v>112.0357142857143</v>
      </c>
      <c r="O869" s="21" t="n">
        <v>35.57142857142857</v>
      </c>
      <c r="P869" s="21" t="n">
        <v>29.33333333333333</v>
      </c>
      <c r="Q869" s="21" t="n">
        <v>14.88461538461539</v>
      </c>
      <c r="R869" s="21" t="n">
        <v>52.7037037037037</v>
      </c>
      <c r="S869" s="21" t="n">
        <v>160.8571428571429</v>
      </c>
      <c r="T869" s="21" t="n">
        <v>239.4285714285714</v>
      </c>
      <c r="U869" s="21" t="n">
        <v>191.2758620689655</v>
      </c>
      <c r="V869" s="22" t="n">
        <v>1477.693112570699</v>
      </c>
      <c r="W869" s="23" t="n">
        <v>335</v>
      </c>
      <c r="X869" s="24" t="n">
        <v>0.9305555555555556</v>
      </c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</row>
    <row r="870" ht="16.5" customFormat="1" customHeight="1" s="25">
      <c r="A870" s="16" t="n">
        <v>21120010</v>
      </c>
      <c r="B870" s="17" t="inlineStr">
        <is>
          <t>PM</t>
        </is>
      </c>
      <c r="C870" s="17" t="inlineStr">
        <is>
          <t>Hacienda Paraguay</t>
        </is>
      </c>
      <c r="D870" s="17" t="inlineStr">
        <is>
          <t>Palermo</t>
        </is>
      </c>
      <c r="E870" s="17" t="inlineStr">
        <is>
          <t>Huila</t>
        </is>
      </c>
      <c r="F870" s="17" t="n">
        <v>4</v>
      </c>
      <c r="G870" s="17" t="n">
        <v>1300</v>
      </c>
      <c r="H870" s="18" t="n">
        <v>-75.48538889</v>
      </c>
      <c r="I870" s="19" t="n">
        <v>2.97775</v>
      </c>
      <c r="J870" s="20" t="n">
        <v>170.3931034482759</v>
      </c>
      <c r="K870" s="21" t="n">
        <v>236.4</v>
      </c>
      <c r="L870" s="21" t="n">
        <v>265.5178571428572</v>
      </c>
      <c r="M870" s="21" t="n">
        <v>214.372</v>
      </c>
      <c r="N870" s="21" t="n">
        <v>188.144</v>
      </c>
      <c r="O870" s="21" t="n">
        <v>89.21538461538464</v>
      </c>
      <c r="P870" s="21" t="n">
        <v>59.83103448275862</v>
      </c>
      <c r="Q870" s="21" t="n">
        <v>33.1</v>
      </c>
      <c r="R870" s="21" t="n">
        <v>94.64642857142857</v>
      </c>
      <c r="S870" s="21" t="n">
        <v>246.3678571428572</v>
      </c>
      <c r="T870" s="21" t="n">
        <v>313.6625</v>
      </c>
      <c r="U870" s="21" t="n">
        <v>225.3607142857143</v>
      </c>
      <c r="V870" s="22" t="n">
        <v>2137.010879689276</v>
      </c>
      <c r="W870" s="23" t="n">
        <v>328</v>
      </c>
      <c r="X870" s="24" t="n">
        <v>0.9111111111111111</v>
      </c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</row>
    <row r="871" ht="16.5" customFormat="1" customHeight="1" s="25">
      <c r="A871" s="16" t="n">
        <v>21120130</v>
      </c>
      <c r="B871" s="17" t="inlineStr">
        <is>
          <t>PM</t>
        </is>
      </c>
      <c r="C871" s="17" t="inlineStr">
        <is>
          <t xml:space="preserve">Hacienda Rionegro </t>
        </is>
      </c>
      <c r="D871" s="17" t="inlineStr">
        <is>
          <t>Palermo</t>
        </is>
      </c>
      <c r="E871" s="17" t="inlineStr">
        <is>
          <t>Huila</t>
        </is>
      </c>
      <c r="F871" s="17" t="n">
        <v>4</v>
      </c>
      <c r="G871" s="17" t="n">
        <v>560</v>
      </c>
      <c r="H871" s="18" t="n">
        <v>-75.42605556000001</v>
      </c>
      <c r="I871" s="19" t="n">
        <v>2.91186111</v>
      </c>
      <c r="J871" s="20" t="n">
        <v>147.4388888888889</v>
      </c>
      <c r="K871" s="21" t="n">
        <v>154.8722222222222</v>
      </c>
      <c r="L871" s="21" t="n">
        <v>204.58125</v>
      </c>
      <c r="M871" s="21" t="n">
        <v>182.9</v>
      </c>
      <c r="N871" s="21" t="n">
        <v>109.5277777777778</v>
      </c>
      <c r="O871" s="21" t="n">
        <v>54.42105263157895</v>
      </c>
      <c r="P871" s="21" t="n">
        <v>33.58235294117647</v>
      </c>
      <c r="Q871" s="21" t="n">
        <v>15.83888888888889</v>
      </c>
      <c r="R871" s="21" t="n">
        <v>69.11111111111111</v>
      </c>
      <c r="S871" s="21" t="n">
        <v>220.2210526315789</v>
      </c>
      <c r="T871" s="21" t="n">
        <v>254.6736842105263</v>
      </c>
      <c r="U871" s="21" t="n">
        <v>196.7388888888889</v>
      </c>
      <c r="V871" s="22" t="n">
        <v>1643.907170192638</v>
      </c>
      <c r="W871" s="23" t="n">
        <v>214</v>
      </c>
      <c r="X871" s="24" t="n">
        <v>0.8916666666666667</v>
      </c>
      <c r="Y871" s="5" t="inlineStr">
        <is>
          <t>M20</t>
        </is>
      </c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</row>
    <row r="872" ht="16.5" customFormat="1" customHeight="1" s="25">
      <c r="A872" s="16" t="n">
        <v>21090110</v>
      </c>
      <c r="B872" s="17" t="inlineStr">
        <is>
          <t>PM</t>
        </is>
      </c>
      <c r="C872" s="17" t="inlineStr">
        <is>
          <t>Santa Bárbara</t>
        </is>
      </c>
      <c r="D872" s="17" t="inlineStr">
        <is>
          <t>Palermo</t>
        </is>
      </c>
      <c r="E872" s="17" t="inlineStr">
        <is>
          <t>Huila</t>
        </is>
      </c>
      <c r="F872" s="17" t="n">
        <v>4</v>
      </c>
      <c r="G872" s="17" t="n">
        <v>454</v>
      </c>
      <c r="H872" s="18" t="n">
        <v>-75.33988889</v>
      </c>
      <c r="I872" s="19" t="n">
        <v>2.86552778</v>
      </c>
      <c r="J872" s="20" t="n">
        <v>110.0178571428571</v>
      </c>
      <c r="K872" s="21" t="n">
        <v>123.544</v>
      </c>
      <c r="L872" s="21" t="n">
        <v>172.7259259259259</v>
      </c>
      <c r="M872" s="21" t="n">
        <v>137.0961538461538</v>
      </c>
      <c r="N872" s="21" t="n">
        <v>84.85555555555555</v>
      </c>
      <c r="O872" s="21" t="n">
        <v>35.91851851851852</v>
      </c>
      <c r="P872" s="21" t="n">
        <v>30.06206896551724</v>
      </c>
      <c r="Q872" s="21" t="n">
        <v>15.60740740740741</v>
      </c>
      <c r="R872" s="21" t="n">
        <v>43.26153846153847</v>
      </c>
      <c r="S872" s="21" t="n">
        <v>178.1961538461539</v>
      </c>
      <c r="T872" s="21" t="n">
        <v>250.3</v>
      </c>
      <c r="U872" s="21" t="n">
        <v>155.7923076923077</v>
      </c>
      <c r="V872" s="22" t="n">
        <v>1337.377487361936</v>
      </c>
      <c r="W872" s="23" t="n">
        <v>320</v>
      </c>
      <c r="X872" s="24" t="n">
        <v>0.8888888888888888</v>
      </c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</row>
    <row r="873" ht="16.5" customFormat="1" customHeight="1" s="25">
      <c r="A873" s="16" t="n">
        <v>21010180</v>
      </c>
      <c r="B873" s="17" t="inlineStr">
        <is>
          <t>PM</t>
        </is>
      </c>
      <c r="C873" s="17" t="inlineStr">
        <is>
          <t xml:space="preserve">El Tabor </t>
        </is>
      </c>
      <c r="D873" s="17" t="inlineStr">
        <is>
          <t>Palestina</t>
        </is>
      </c>
      <c r="E873" s="17" t="inlineStr">
        <is>
          <t>Huila</t>
        </is>
      </c>
      <c r="F873" s="17" t="n">
        <v>4</v>
      </c>
      <c r="G873" s="17" t="n">
        <v>1700</v>
      </c>
      <c r="H873" s="18" t="n">
        <v>-76.15522222</v>
      </c>
      <c r="I873" s="19" t="n">
        <v>1.69527778</v>
      </c>
      <c r="J873" s="20" t="n">
        <v>89.75333333333333</v>
      </c>
      <c r="K873" s="21" t="n">
        <v>114.0571428571429</v>
      </c>
      <c r="L873" s="21" t="n">
        <v>157.5321428571428</v>
      </c>
      <c r="M873" s="21" t="n">
        <v>217.9033333333333</v>
      </c>
      <c r="N873" s="21" t="n">
        <v>239.6533333333333</v>
      </c>
      <c r="O873" s="21" t="n">
        <v>236.4275862068965</v>
      </c>
      <c r="P873" s="21" t="n">
        <v>215.1793103448276</v>
      </c>
      <c r="Q873" s="21" t="n">
        <v>159.2642857142857</v>
      </c>
      <c r="R873" s="21" t="n">
        <v>151.0444444444445</v>
      </c>
      <c r="S873" s="21" t="n">
        <v>147.7172413793103</v>
      </c>
      <c r="T873" s="21" t="n">
        <v>134.6766666666667</v>
      </c>
      <c r="U873" s="21" t="n">
        <v>117.7333333333333</v>
      </c>
      <c r="V873" s="22" t="n">
        <v>1980.942153804051</v>
      </c>
      <c r="W873" s="23" t="n">
        <v>348</v>
      </c>
      <c r="X873" s="24" t="n">
        <v>0.9666666666666667</v>
      </c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</row>
    <row r="874" ht="16.5" customFormat="1" customHeight="1" s="25">
      <c r="A874" s="16" t="n">
        <v>21010100</v>
      </c>
      <c r="B874" s="17" t="inlineStr">
        <is>
          <t>PM</t>
        </is>
      </c>
      <c r="C874" s="17" t="inlineStr">
        <is>
          <t>Palestina</t>
        </is>
      </c>
      <c r="D874" s="17" t="inlineStr">
        <is>
          <t>Palestina</t>
        </is>
      </c>
      <c r="E874" s="17" t="inlineStr">
        <is>
          <t>Huila</t>
        </is>
      </c>
      <c r="F874" s="17" t="n">
        <v>4</v>
      </c>
      <c r="G874" s="17" t="n">
        <v>1530</v>
      </c>
      <c r="H874" s="18" t="n">
        <v>-76.13333333</v>
      </c>
      <c r="I874" s="19" t="n">
        <v>1.72483333</v>
      </c>
      <c r="J874" s="20" t="n">
        <v>85.75</v>
      </c>
      <c r="K874" s="21" t="n">
        <v>124.6896551724138</v>
      </c>
      <c r="L874" s="21" t="n">
        <v>163.6666666666667</v>
      </c>
      <c r="M874" s="21" t="n">
        <v>195.6428571428571</v>
      </c>
      <c r="N874" s="21" t="n">
        <v>227.7931034482759</v>
      </c>
      <c r="O874" s="21" t="n">
        <v>223.9833333333333</v>
      </c>
      <c r="P874" s="21" t="n">
        <v>202.7931034482759</v>
      </c>
      <c r="Q874" s="21" t="n">
        <v>172.6666666666667</v>
      </c>
      <c r="R874" s="21" t="n">
        <v>135.1785714285714</v>
      </c>
      <c r="S874" s="21" t="n">
        <v>134.2758620689655</v>
      </c>
      <c r="T874" s="21" t="n">
        <v>140.5185185185185</v>
      </c>
      <c r="U874" s="21" t="n">
        <v>111.4827586206897</v>
      </c>
      <c r="V874" s="22" t="n">
        <v>1918.441096515234</v>
      </c>
      <c r="W874" s="23" t="n">
        <v>340</v>
      </c>
      <c r="X874" s="24" t="n">
        <v>0.9444444444444444</v>
      </c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</row>
    <row r="875" ht="16.5" customFormat="1" customHeight="1" s="25">
      <c r="A875" s="16" t="n">
        <v>21040060</v>
      </c>
      <c r="B875" s="17" t="inlineStr">
        <is>
          <t>PM</t>
        </is>
      </c>
      <c r="C875" s="17" t="inlineStr">
        <is>
          <t>Tres Esquinas</t>
        </is>
      </c>
      <c r="D875" s="17" t="inlineStr">
        <is>
          <t>Pital</t>
        </is>
      </c>
      <c r="E875" s="17" t="inlineStr">
        <is>
          <t>Huila</t>
        </is>
      </c>
      <c r="F875" s="17" t="n">
        <v>4</v>
      </c>
      <c r="G875" s="17" t="n">
        <v>805</v>
      </c>
      <c r="H875" s="18" t="n">
        <v>-75.77936111000001</v>
      </c>
      <c r="I875" s="19" t="n">
        <v>2.19936111</v>
      </c>
      <c r="J875" s="20" t="n">
        <v>91.57142857142857</v>
      </c>
      <c r="K875" s="21" t="n">
        <v>92.8</v>
      </c>
      <c r="L875" s="21" t="n">
        <v>139.2962962962963</v>
      </c>
      <c r="M875" s="21" t="n">
        <v>98.82142857142857</v>
      </c>
      <c r="N875" s="21" t="n">
        <v>94.37037037037037</v>
      </c>
      <c r="O875" s="21" t="n">
        <v>68.11111111111111</v>
      </c>
      <c r="P875" s="21" t="n">
        <v>40.21428571428572</v>
      </c>
      <c r="Q875" s="21" t="n">
        <v>27.53571428571428</v>
      </c>
      <c r="R875" s="21" t="n">
        <v>34.27586206896552</v>
      </c>
      <c r="S875" s="21" t="n">
        <v>99.65384615384616</v>
      </c>
      <c r="T875" s="21" t="n">
        <v>137.4285714285714</v>
      </c>
      <c r="U875" s="21" t="n">
        <v>99.62068965517241</v>
      </c>
      <c r="V875" s="22" t="n">
        <v>1023.69960422719</v>
      </c>
      <c r="W875" s="23" t="n">
        <v>330</v>
      </c>
      <c r="X875" s="24" t="n">
        <v>0.9166666666666666</v>
      </c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</row>
    <row r="876" ht="16.5" customFormat="1" customHeight="1" s="25">
      <c r="A876" s="16" t="n">
        <v>21010110</v>
      </c>
      <c r="B876" s="17" t="inlineStr">
        <is>
          <t>PM</t>
        </is>
      </c>
      <c r="C876" s="17" t="inlineStr">
        <is>
          <t>Insfopal</t>
        </is>
      </c>
      <c r="D876" s="17" t="inlineStr">
        <is>
          <t>Pitalito</t>
        </is>
      </c>
      <c r="E876" s="17" t="inlineStr">
        <is>
          <t>Huila</t>
        </is>
      </c>
      <c r="F876" s="17" t="n">
        <v>4</v>
      </c>
      <c r="G876" s="17" t="n">
        <v>1265</v>
      </c>
      <c r="H876" s="18" t="n">
        <v>-76.07441666999999</v>
      </c>
      <c r="I876" s="19" t="n">
        <v>1.84491667</v>
      </c>
      <c r="J876" s="20" t="n">
        <v>62.00344827586208</v>
      </c>
      <c r="K876" s="21" t="n">
        <v>100.99</v>
      </c>
      <c r="L876" s="21" t="n">
        <v>110.6172413793103</v>
      </c>
      <c r="M876" s="21" t="n">
        <v>145.1366666666667</v>
      </c>
      <c r="N876" s="21" t="n">
        <v>148.5964285714286</v>
      </c>
      <c r="O876" s="21" t="n">
        <v>144.1689655172414</v>
      </c>
      <c r="P876" s="21" t="n">
        <v>128.5033333333333</v>
      </c>
      <c r="Q876" s="21" t="n">
        <v>100.3862068965517</v>
      </c>
      <c r="R876" s="21" t="n">
        <v>83.87931034482759</v>
      </c>
      <c r="S876" s="21" t="n">
        <v>104.24</v>
      </c>
      <c r="T876" s="21" t="n">
        <v>103.5551724137931</v>
      </c>
      <c r="U876" s="21" t="n">
        <v>93.74642857142855</v>
      </c>
      <c r="V876" s="22" t="n">
        <v>1325.823201970444</v>
      </c>
      <c r="W876" s="23" t="n">
        <v>350</v>
      </c>
      <c r="X876" s="24" t="n">
        <v>0.9722222222222222</v>
      </c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</row>
    <row r="877" ht="16.5" customFormat="1" customHeight="1" s="25">
      <c r="A877" s="16" t="n">
        <v>21010040</v>
      </c>
      <c r="B877" s="17" t="inlineStr">
        <is>
          <t>PM</t>
        </is>
      </c>
      <c r="C877" s="17" t="inlineStr">
        <is>
          <t>La Laguna</t>
        </is>
      </c>
      <c r="D877" s="17" t="inlineStr">
        <is>
          <t>Pitalito</t>
        </is>
      </c>
      <c r="E877" s="17" t="inlineStr">
        <is>
          <t>Huila</t>
        </is>
      </c>
      <c r="F877" s="17" t="n">
        <v>4</v>
      </c>
      <c r="G877" s="17" t="n">
        <v>1334</v>
      </c>
      <c r="H877" s="18" t="n">
        <v>-76.08569444</v>
      </c>
      <c r="I877" s="19" t="n">
        <v>1.96147222</v>
      </c>
      <c r="J877" s="20" t="n">
        <v>78.96666666666667</v>
      </c>
      <c r="K877" s="21" t="n">
        <v>112.4</v>
      </c>
      <c r="L877" s="21" t="n">
        <v>124.9</v>
      </c>
      <c r="M877" s="21" t="n">
        <v>145.7333333333333</v>
      </c>
      <c r="N877" s="21" t="n">
        <v>149.4</v>
      </c>
      <c r="O877" s="21" t="n">
        <v>137.3666666666667</v>
      </c>
      <c r="P877" s="21" t="n">
        <v>129.8333333333333</v>
      </c>
      <c r="Q877" s="21" t="n">
        <v>95.33333333333333</v>
      </c>
      <c r="R877" s="21" t="n">
        <v>87.33333333333333</v>
      </c>
      <c r="S877" s="21" t="n">
        <v>100.4137931034483</v>
      </c>
      <c r="T877" s="21" t="n">
        <v>123.3333333333333</v>
      </c>
      <c r="U877" s="21" t="n">
        <v>99.96428571428571</v>
      </c>
      <c r="V877" s="22" t="n">
        <v>1384.978078817734</v>
      </c>
      <c r="W877" s="23" t="n">
        <v>357</v>
      </c>
      <c r="X877" s="24" t="n">
        <v>0.9916666666666667</v>
      </c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</row>
    <row r="878" ht="16.5" customFormat="1" customHeight="1" s="25">
      <c r="A878" s="16" t="n">
        <v>21010210</v>
      </c>
      <c r="B878" s="17" t="inlineStr">
        <is>
          <t>PM</t>
        </is>
      </c>
      <c r="C878" s="17" t="inlineStr">
        <is>
          <t>Montecristo</t>
        </is>
      </c>
      <c r="D878" s="17" t="inlineStr">
        <is>
          <t>Pitalito</t>
        </is>
      </c>
      <c r="E878" s="17" t="inlineStr">
        <is>
          <t>Huila</t>
        </is>
      </c>
      <c r="F878" s="17" t="n">
        <v>4</v>
      </c>
      <c r="G878" s="17" t="n">
        <v>1674</v>
      </c>
      <c r="H878" s="18" t="n">
        <v>-76.18891667</v>
      </c>
      <c r="I878" s="19" t="n">
        <v>1.71380556</v>
      </c>
      <c r="J878" s="20" t="n">
        <v>143.8148148148148</v>
      </c>
      <c r="K878" s="21" t="n">
        <v>134.5384615384615</v>
      </c>
      <c r="L878" s="21" t="n">
        <v>188.5925925925926</v>
      </c>
      <c r="M878" s="21" t="n">
        <v>230.7407407407407</v>
      </c>
      <c r="N878" s="21" t="n">
        <v>259.0357142857143</v>
      </c>
      <c r="O878" s="21" t="n">
        <v>251.0357142857143</v>
      </c>
      <c r="P878" s="21" t="n">
        <v>230.0740740740741</v>
      </c>
      <c r="Q878" s="21" t="n">
        <v>187.2857142857143</v>
      </c>
      <c r="R878" s="21" t="n">
        <v>147.1111111111111</v>
      </c>
      <c r="S878" s="21" t="n">
        <v>183.6071428571429</v>
      </c>
      <c r="T878" s="21" t="n">
        <v>164</v>
      </c>
      <c r="U878" s="21" t="n">
        <v>155.5379310344828</v>
      </c>
      <c r="V878" s="22" t="n">
        <v>2275.374011620563</v>
      </c>
      <c r="W878" s="23" t="n">
        <v>329</v>
      </c>
      <c r="X878" s="24" t="n">
        <v>0.9138888888888889</v>
      </c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</row>
    <row r="879" ht="16.5" customFormat="1" customHeight="1" s="25">
      <c r="A879" s="16" t="n">
        <v>21015020</v>
      </c>
      <c r="B879" s="17" t="inlineStr">
        <is>
          <t>CO</t>
        </is>
      </c>
      <c r="C879" s="17" t="inlineStr">
        <is>
          <t>Sevilla</t>
        </is>
      </c>
      <c r="D879" s="17" t="inlineStr">
        <is>
          <t>Pitalito</t>
        </is>
      </c>
      <c r="E879" s="17" t="inlineStr">
        <is>
          <t>Huila</t>
        </is>
      </c>
      <c r="F879" s="17" t="n">
        <v>4</v>
      </c>
      <c r="G879" s="17" t="n">
        <v>1320</v>
      </c>
      <c r="H879" s="18" t="n">
        <v>-76.13027778</v>
      </c>
      <c r="I879" s="19" t="n">
        <v>1.82483333</v>
      </c>
      <c r="J879" s="20" t="n">
        <v>57.36000000000002</v>
      </c>
      <c r="K879" s="21" t="n">
        <v>82.71428571428574</v>
      </c>
      <c r="L879" s="21" t="n">
        <v>103.2448275862069</v>
      </c>
      <c r="M879" s="21" t="n">
        <v>132.9344827586207</v>
      </c>
      <c r="N879" s="21" t="n">
        <v>135.6375</v>
      </c>
      <c r="O879" s="21" t="n">
        <v>134.7964285714286</v>
      </c>
      <c r="P879" s="21" t="n">
        <v>122.0458333333333</v>
      </c>
      <c r="Q879" s="21" t="n">
        <v>95.84444444444445</v>
      </c>
      <c r="R879" s="21" t="n">
        <v>76.88666666666667</v>
      </c>
      <c r="S879" s="21" t="n">
        <v>89.92142857142856</v>
      </c>
      <c r="T879" s="21" t="n">
        <v>96.65555555555555</v>
      </c>
      <c r="U879" s="21" t="n">
        <v>88.52499999999998</v>
      </c>
      <c r="V879" s="22" t="n">
        <v>1216.56645320197</v>
      </c>
      <c r="W879" s="23" t="n">
        <v>332</v>
      </c>
      <c r="X879" s="24" t="n">
        <v>0.9222222222222223</v>
      </c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</row>
    <row r="880" ht="16.5" customFormat="1" customHeight="1" s="25">
      <c r="A880" s="16" t="n">
        <v>21110440</v>
      </c>
      <c r="B880" s="17" t="inlineStr">
        <is>
          <t>PM</t>
        </is>
      </c>
      <c r="C880" s="17" t="inlineStr">
        <is>
          <t xml:space="preserve">El Guadual </t>
        </is>
      </c>
      <c r="D880" s="17" t="inlineStr">
        <is>
          <t>Rivera</t>
        </is>
      </c>
      <c r="E880" s="17" t="inlineStr">
        <is>
          <t>Huila</t>
        </is>
      </c>
      <c r="F880" s="17" t="n">
        <v>4</v>
      </c>
      <c r="G880" s="17" t="n">
        <v>735</v>
      </c>
      <c r="H880" s="18" t="n">
        <v>-75.23927777999999</v>
      </c>
      <c r="I880" s="19" t="n">
        <v>2.79566667</v>
      </c>
      <c r="J880" s="20" t="n">
        <v>154.7275862068966</v>
      </c>
      <c r="K880" s="21" t="n">
        <v>183.2888888888889</v>
      </c>
      <c r="L880" s="21" t="n">
        <v>226.5884615384615</v>
      </c>
      <c r="M880" s="21" t="n">
        <v>199.4133333333333</v>
      </c>
      <c r="N880" s="21" t="n">
        <v>134.325</v>
      </c>
      <c r="O880" s="21" t="n">
        <v>52.71000000000001</v>
      </c>
      <c r="P880" s="21" t="n">
        <v>44.18148148148148</v>
      </c>
      <c r="Q880" s="21" t="n">
        <v>14.38666666666666</v>
      </c>
      <c r="R880" s="21" t="n">
        <v>55.1</v>
      </c>
      <c r="S880" s="21" t="n">
        <v>198.7333333333333</v>
      </c>
      <c r="T880" s="21" t="n">
        <v>318.7142857142857</v>
      </c>
      <c r="U880" s="21" t="n">
        <v>222.0896551724138</v>
      </c>
      <c r="V880" s="22" t="n">
        <v>1804.258692335761</v>
      </c>
      <c r="W880" s="23" t="n">
        <v>344</v>
      </c>
      <c r="X880" s="24" t="n">
        <v>0.9555555555555556</v>
      </c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</row>
    <row r="881" ht="16.5" customFormat="1" customHeight="1" s="25">
      <c r="A881" s="16" t="n">
        <v>21010220</v>
      </c>
      <c r="B881" s="17" t="inlineStr">
        <is>
          <t>PM</t>
        </is>
      </c>
      <c r="C881" s="17" t="inlineStr">
        <is>
          <t>Morelia</t>
        </is>
      </c>
      <c r="D881" s="17" t="inlineStr">
        <is>
          <t>Saladoblanco</t>
        </is>
      </c>
      <c r="E881" s="17" t="inlineStr">
        <is>
          <t>Huila</t>
        </is>
      </c>
      <c r="F881" s="17" t="n">
        <v>4</v>
      </c>
      <c r="G881" s="17" t="n">
        <v>1625</v>
      </c>
      <c r="H881" s="18" t="n">
        <v>-76.185</v>
      </c>
      <c r="I881" s="19" t="n">
        <v>2.06588889</v>
      </c>
      <c r="J881" s="20" t="n">
        <v>142.1379310344828</v>
      </c>
      <c r="K881" s="21" t="n">
        <v>172.7586206896552</v>
      </c>
      <c r="L881" s="21" t="n">
        <v>209.7666666666667</v>
      </c>
      <c r="M881" s="21" t="n">
        <v>202.8620689655172</v>
      </c>
      <c r="N881" s="21" t="n">
        <v>216.0357142857143</v>
      </c>
      <c r="O881" s="21" t="n">
        <v>221.3703703703704</v>
      </c>
      <c r="P881" s="21" t="n">
        <v>215.1833333333333</v>
      </c>
      <c r="Q881" s="21" t="n">
        <v>165.0689655172414</v>
      </c>
      <c r="R881" s="21" t="n">
        <v>115.0666666666667</v>
      </c>
      <c r="S881" s="21" t="n">
        <v>206.2962962962963</v>
      </c>
      <c r="T881" s="21" t="n">
        <v>224.6206896551724</v>
      </c>
      <c r="U881" s="21" t="n">
        <v>180.9310344827586</v>
      </c>
      <c r="V881" s="22" t="n">
        <v>2272.098357963875</v>
      </c>
      <c r="W881" s="23" t="n">
        <v>346</v>
      </c>
      <c r="X881" s="24" t="n">
        <v>0.9611111111111111</v>
      </c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</row>
    <row r="882" ht="16.5" customFormat="1" customHeight="1" s="25">
      <c r="A882" s="16" t="n">
        <v>21010190</v>
      </c>
      <c r="B882" s="17" t="inlineStr">
        <is>
          <t>PM</t>
        </is>
      </c>
      <c r="C882" s="17" t="inlineStr">
        <is>
          <t>Alto del Obispo</t>
        </is>
      </c>
      <c r="D882" s="17" t="inlineStr">
        <is>
          <t>San Agustín</t>
        </is>
      </c>
      <c r="E882" s="17" t="inlineStr">
        <is>
          <t>Huila</t>
        </is>
      </c>
      <c r="F882" s="17" t="n">
        <v>4</v>
      </c>
      <c r="G882" s="17" t="n">
        <v>1700</v>
      </c>
      <c r="H882" s="18" t="n">
        <v>-76.24972222000001</v>
      </c>
      <c r="I882" s="19" t="n">
        <v>1.84894444</v>
      </c>
      <c r="J882" s="20" t="n">
        <v>83.96428571428571</v>
      </c>
      <c r="K882" s="21" t="n">
        <v>105.2758620689655</v>
      </c>
      <c r="L882" s="21" t="n">
        <v>138.7931034482759</v>
      </c>
      <c r="M882" s="21" t="n">
        <v>165.1724137931035</v>
      </c>
      <c r="N882" s="21" t="n">
        <v>175.8</v>
      </c>
      <c r="O882" s="21" t="n">
        <v>181.6071428571429</v>
      </c>
      <c r="P882" s="21" t="n">
        <v>168.8928571428571</v>
      </c>
      <c r="Q882" s="21" t="n">
        <v>126.3</v>
      </c>
      <c r="R882" s="21" t="n">
        <v>87.41379310344827</v>
      </c>
      <c r="S882" s="21" t="n">
        <v>113.1481481481482</v>
      </c>
      <c r="T882" s="21" t="n">
        <v>138.4285714285714</v>
      </c>
      <c r="U882" s="21" t="n">
        <v>107.6296296296296</v>
      </c>
      <c r="V882" s="22" t="n">
        <v>1592.425807334428</v>
      </c>
      <c r="W882" s="23" t="n">
        <v>342</v>
      </c>
      <c r="X882" s="24" t="n">
        <v>0.95</v>
      </c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</row>
    <row r="883" ht="16.5" customFormat="1" customHeight="1" s="25">
      <c r="A883" s="16" t="n">
        <v>21010130</v>
      </c>
      <c r="B883" s="17" t="inlineStr">
        <is>
          <t>PM</t>
        </is>
      </c>
      <c r="C883" s="17" t="inlineStr">
        <is>
          <t>Bajo Frutal</t>
        </is>
      </c>
      <c r="D883" s="17" t="inlineStr">
        <is>
          <t>San Agustín</t>
        </is>
      </c>
      <c r="E883" s="17" t="inlineStr">
        <is>
          <t>Huila</t>
        </is>
      </c>
      <c r="F883" s="17" t="n">
        <v>4</v>
      </c>
      <c r="G883" s="17" t="n">
        <v>1660</v>
      </c>
      <c r="H883" s="18" t="n">
        <v>-76.24669444</v>
      </c>
      <c r="I883" s="19" t="n">
        <v>1.81038889</v>
      </c>
      <c r="J883" s="20" t="n">
        <v>102.5</v>
      </c>
      <c r="K883" s="21" t="n">
        <v>109.3571428571429</v>
      </c>
      <c r="L883" s="21" t="n">
        <v>157.0344827586207</v>
      </c>
      <c r="M883" s="21" t="n">
        <v>201.3571428571429</v>
      </c>
      <c r="N883" s="21" t="n">
        <v>197.6206896551724</v>
      </c>
      <c r="O883" s="21" t="n">
        <v>201.6</v>
      </c>
      <c r="P883" s="21" t="n">
        <v>165.9285714285714</v>
      </c>
      <c r="Q883" s="21" t="n">
        <v>129</v>
      </c>
      <c r="R883" s="21" t="n">
        <v>104.7333333333333</v>
      </c>
      <c r="S883" s="21" t="n">
        <v>139.9</v>
      </c>
      <c r="T883" s="21" t="n">
        <v>155.6296296296296</v>
      </c>
      <c r="U883" s="21" t="n">
        <v>123.2</v>
      </c>
      <c r="V883" s="22" t="n">
        <v>1787.860992519613</v>
      </c>
      <c r="W883" s="23" t="n">
        <v>344</v>
      </c>
      <c r="X883" s="24" t="n">
        <v>0.9555555555555556</v>
      </c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</row>
    <row r="884" ht="16.5" customFormat="1" customHeight="1" s="25">
      <c r="A884" s="16" t="n">
        <v>21010230</v>
      </c>
      <c r="B884" s="17" t="inlineStr">
        <is>
          <t>PM</t>
        </is>
      </c>
      <c r="C884" s="17" t="inlineStr">
        <is>
          <t>Betania Tv</t>
        </is>
      </c>
      <c r="D884" s="17" t="inlineStr">
        <is>
          <t>San Agustín</t>
        </is>
      </c>
      <c r="E884" s="17" t="inlineStr">
        <is>
          <t>Huila</t>
        </is>
      </c>
      <c r="F884" s="17" t="n">
        <v>4</v>
      </c>
      <c r="G884" s="17" t="n">
        <v>1949</v>
      </c>
      <c r="H884" s="18" t="n">
        <v>-76.30425</v>
      </c>
      <c r="I884" s="19" t="n">
        <v>1.90580556</v>
      </c>
      <c r="J884" s="20" t="n">
        <v>93.65333333333335</v>
      </c>
      <c r="K884" s="21" t="n">
        <v>106.3793103448276</v>
      </c>
      <c r="L884" s="21" t="n">
        <v>122.7733333333333</v>
      </c>
      <c r="M884" s="21" t="n">
        <v>134.9137931034483</v>
      </c>
      <c r="N884" s="21" t="n">
        <v>152.95</v>
      </c>
      <c r="O884" s="21" t="n">
        <v>151.6275862068966</v>
      </c>
      <c r="P884" s="21" t="n">
        <v>140.7461538461538</v>
      </c>
      <c r="Q884" s="21" t="n">
        <v>99.79310344827587</v>
      </c>
      <c r="R884" s="21" t="n">
        <v>82.52068965517243</v>
      </c>
      <c r="S884" s="21" t="n">
        <v>110.5766666666667</v>
      </c>
      <c r="T884" s="21" t="n">
        <v>134.4821428571429</v>
      </c>
      <c r="U884" s="21" t="n">
        <v>121.4714285714286</v>
      </c>
      <c r="V884" s="22" t="n">
        <v>1451.887541366679</v>
      </c>
      <c r="W884" s="23" t="n">
        <v>347</v>
      </c>
      <c r="X884" s="24" t="n">
        <v>0.9638888888888889</v>
      </c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</row>
    <row r="885" ht="16.5" customFormat="1" customHeight="1" s="25">
      <c r="A885" s="16" t="n">
        <v>21010140</v>
      </c>
      <c r="B885" s="17" t="inlineStr">
        <is>
          <t>PM</t>
        </is>
      </c>
      <c r="C885" s="17" t="inlineStr">
        <is>
          <t>La Candela</t>
        </is>
      </c>
      <c r="D885" s="17" t="inlineStr">
        <is>
          <t>San Agustín</t>
        </is>
      </c>
      <c r="E885" s="17" t="inlineStr">
        <is>
          <t>Huila</t>
        </is>
      </c>
      <c r="F885" s="17" t="n">
        <v>4</v>
      </c>
      <c r="G885" s="17" t="n">
        <v>1940</v>
      </c>
      <c r="H885" s="18" t="n">
        <v>-76.36083332999999</v>
      </c>
      <c r="I885" s="19" t="n">
        <v>1.86438889</v>
      </c>
      <c r="J885" s="20" t="n">
        <v>118.2413793103448</v>
      </c>
      <c r="K885" s="21" t="n">
        <v>116.7666666666667</v>
      </c>
      <c r="L885" s="21" t="n">
        <v>160.3666666666667</v>
      </c>
      <c r="M885" s="21" t="n">
        <v>185.2666666666667</v>
      </c>
      <c r="N885" s="21" t="n">
        <v>207.5733333333333</v>
      </c>
      <c r="O885" s="21" t="n">
        <v>198.1379310344828</v>
      </c>
      <c r="P885" s="21" t="n">
        <v>200.551724137931</v>
      </c>
      <c r="Q885" s="21" t="n">
        <v>155.2333333333333</v>
      </c>
      <c r="R885" s="21" t="n">
        <v>129.8275862068965</v>
      </c>
      <c r="S885" s="21" t="n">
        <v>143</v>
      </c>
      <c r="T885" s="21" t="n">
        <v>154.7</v>
      </c>
      <c r="U885" s="21" t="n">
        <v>133.5</v>
      </c>
      <c r="V885" s="22" t="n">
        <v>1903.165287356322</v>
      </c>
      <c r="W885" s="23" t="n">
        <v>356</v>
      </c>
      <c r="X885" s="24" t="n">
        <v>0.9888888888888889</v>
      </c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</row>
    <row r="886" ht="16.5" customFormat="1" customHeight="1" s="25">
      <c r="A886" s="16" t="n">
        <v>21015030</v>
      </c>
      <c r="B886" s="17" t="inlineStr">
        <is>
          <t>PM</t>
        </is>
      </c>
      <c r="C886" s="17" t="inlineStr">
        <is>
          <t>Parque Arqueológico</t>
        </is>
      </c>
      <c r="D886" s="17" t="inlineStr">
        <is>
          <t>San Agustín</t>
        </is>
      </c>
      <c r="E886" s="17" t="inlineStr">
        <is>
          <t>Huila</t>
        </is>
      </c>
      <c r="F886" s="17" t="n">
        <v>4</v>
      </c>
      <c r="G886" s="17" t="n">
        <v>1800</v>
      </c>
      <c r="H886" s="18" t="n">
        <v>-76.29497222000001</v>
      </c>
      <c r="I886" s="19" t="n">
        <v>1.88847222</v>
      </c>
      <c r="J886" s="20" t="n">
        <v>85.97999999999998</v>
      </c>
      <c r="K886" s="21" t="n">
        <v>107.3448275862069</v>
      </c>
      <c r="L886" s="21" t="n">
        <v>128.7533333333333</v>
      </c>
      <c r="M886" s="21" t="n">
        <v>150.5066666666667</v>
      </c>
      <c r="N886" s="21" t="n">
        <v>152.9333333333333</v>
      </c>
      <c r="O886" s="21" t="n">
        <v>155.34</v>
      </c>
      <c r="P886" s="21" t="n">
        <v>144.9392857142857</v>
      </c>
      <c r="Q886" s="21" t="n">
        <v>99.43571428571427</v>
      </c>
      <c r="R886" s="21" t="n">
        <v>90.86896551724138</v>
      </c>
      <c r="S886" s="21" t="n">
        <v>108.9103448275862</v>
      </c>
      <c r="T886" s="21" t="n">
        <v>141.36</v>
      </c>
      <c r="U886" s="21" t="n">
        <v>118.66</v>
      </c>
      <c r="V886" s="22" t="n">
        <v>1485.032471264368</v>
      </c>
      <c r="W886" s="23" t="n">
        <v>353</v>
      </c>
      <c r="X886" s="24" t="n">
        <v>0.9805555555555555</v>
      </c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</row>
    <row r="887" ht="16.5" customFormat="1" customHeight="1" s="25">
      <c r="A887" s="16" t="n">
        <v>21010200</v>
      </c>
      <c r="B887" s="17" t="inlineStr">
        <is>
          <t>PM</t>
        </is>
      </c>
      <c r="C887" s="17" t="inlineStr">
        <is>
          <t>Sulchomisco</t>
        </is>
      </c>
      <c r="D887" s="17" t="inlineStr">
        <is>
          <t>San Agustín</t>
        </is>
      </c>
      <c r="E887" s="17" t="inlineStr">
        <is>
          <t>Huila</t>
        </is>
      </c>
      <c r="F887" s="17" t="n">
        <v>4</v>
      </c>
      <c r="G887" s="17" t="n">
        <v>1800</v>
      </c>
      <c r="H887" s="18" t="n">
        <v>-76.31755556</v>
      </c>
      <c r="I887" s="19" t="n">
        <v>1.85030556</v>
      </c>
      <c r="J887" s="20" t="n">
        <v>89.85714285714286</v>
      </c>
      <c r="K887" s="21" t="n">
        <v>100.7407407407407</v>
      </c>
      <c r="L887" s="21" t="n">
        <v>135</v>
      </c>
      <c r="M887" s="21" t="n">
        <v>186.6923076923077</v>
      </c>
      <c r="N887" s="21" t="n">
        <v>180.1428571428571</v>
      </c>
      <c r="O887" s="21" t="n">
        <v>182.0333333333333</v>
      </c>
      <c r="P887" s="21" t="n">
        <v>197.7857142857143</v>
      </c>
      <c r="Q887" s="21" t="n">
        <v>131.4285714285714</v>
      </c>
      <c r="R887" s="21" t="n">
        <v>101.5</v>
      </c>
      <c r="S887" s="21" t="n">
        <v>125.6785714285714</v>
      </c>
      <c r="T887" s="21" t="n">
        <v>116.2758620689655</v>
      </c>
      <c r="U887" s="21" t="n">
        <v>108.6666666666667</v>
      </c>
      <c r="V887" s="22" t="n">
        <v>1655.801767644871</v>
      </c>
      <c r="W887" s="23" t="n">
        <v>337</v>
      </c>
      <c r="X887" s="24" t="n">
        <v>0.9361111111111111</v>
      </c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</row>
    <row r="888" ht="16.5" customFormat="1" customHeight="1" s="25">
      <c r="A888" s="16" t="n">
        <v>21010160</v>
      </c>
      <c r="B888" s="17" t="inlineStr">
        <is>
          <t>PM</t>
        </is>
      </c>
      <c r="C888" s="17" t="inlineStr">
        <is>
          <t>Villa Fátima</t>
        </is>
      </c>
      <c r="D888" s="17" t="inlineStr">
        <is>
          <t>San Agustín</t>
        </is>
      </c>
      <c r="E888" s="17" t="inlineStr">
        <is>
          <t>Huila</t>
        </is>
      </c>
      <c r="F888" s="17" t="n">
        <v>4</v>
      </c>
      <c r="G888" s="17" t="n">
        <v>1724</v>
      </c>
      <c r="H888" s="18" t="n">
        <v>-76.39416666999999</v>
      </c>
      <c r="I888" s="19" t="n">
        <v>1.89944444</v>
      </c>
      <c r="J888" s="20" t="n">
        <v>102.6833333333333</v>
      </c>
      <c r="K888" s="21" t="n">
        <v>109.0928571428571</v>
      </c>
      <c r="L888" s="21" t="n">
        <v>125.484</v>
      </c>
      <c r="M888" s="21" t="n">
        <v>173.7153846153846</v>
      </c>
      <c r="N888" s="21" t="n">
        <v>174.9269230769231</v>
      </c>
      <c r="O888" s="21" t="n">
        <v>198.5538461538461</v>
      </c>
      <c r="P888" s="21" t="n">
        <v>168.9576923076923</v>
      </c>
      <c r="Q888" s="21" t="n">
        <v>123.3875</v>
      </c>
      <c r="R888" s="21" t="n">
        <v>109.837037037037</v>
      </c>
      <c r="S888" s="21" t="n">
        <v>115.7538461538462</v>
      </c>
      <c r="T888" s="21" t="n">
        <v>167.5689655172414</v>
      </c>
      <c r="U888" s="21" t="n">
        <v>133.9068965517241</v>
      </c>
      <c r="V888" s="22" t="n">
        <v>1703.868281889886</v>
      </c>
      <c r="W888" s="23" t="n">
        <v>322</v>
      </c>
      <c r="X888" s="24" t="n">
        <v>0.8944444444444445</v>
      </c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</row>
    <row r="889" ht="16.5" customFormat="1" customHeight="1" s="25">
      <c r="A889" s="16" t="n">
        <v>21125010</v>
      </c>
      <c r="B889" s="17" t="inlineStr">
        <is>
          <t>CO</t>
        </is>
      </c>
      <c r="C889" s="17" t="inlineStr">
        <is>
          <t>Santa María</t>
        </is>
      </c>
      <c r="D889" s="17" t="inlineStr">
        <is>
          <t>Santa María</t>
        </is>
      </c>
      <c r="E889" s="17" t="inlineStr">
        <is>
          <t>Huila</t>
        </is>
      </c>
      <c r="F889" s="17" t="n">
        <v>4</v>
      </c>
      <c r="G889" s="17" t="n">
        <v>1300</v>
      </c>
      <c r="H889" s="18" t="n">
        <v>-75.58905556000001</v>
      </c>
      <c r="I889" s="19" t="n">
        <v>2.93569444</v>
      </c>
      <c r="J889" s="20" t="n">
        <v>106.3833333333333</v>
      </c>
      <c r="K889" s="21" t="n">
        <v>119.9</v>
      </c>
      <c r="L889" s="21" t="n">
        <v>198.7375</v>
      </c>
      <c r="M889" s="21" t="n">
        <v>200.0333333333333</v>
      </c>
      <c r="N889" s="21" t="n">
        <v>168.316</v>
      </c>
      <c r="O889" s="21" t="n">
        <v>91.47199999999999</v>
      </c>
      <c r="P889" s="21" t="n">
        <v>68.09166666666667</v>
      </c>
      <c r="Q889" s="21" t="n">
        <v>48.38400000000001</v>
      </c>
      <c r="R889" s="21" t="n">
        <v>80.91923076923079</v>
      </c>
      <c r="S889" s="21" t="n">
        <v>175.648</v>
      </c>
      <c r="T889" s="21" t="n">
        <v>204.78</v>
      </c>
      <c r="U889" s="21" t="n">
        <v>126.9004830201467</v>
      </c>
      <c r="V889" s="22" t="n">
        <v>1589.565547122711</v>
      </c>
      <c r="W889" s="23" t="n">
        <v>295</v>
      </c>
      <c r="X889" s="24" t="n">
        <v>0.8194444444444444</v>
      </c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</row>
    <row r="890" ht="16.5" customFormat="1" customHeight="1" s="25">
      <c r="A890" s="16" t="n">
        <v>21035040</v>
      </c>
      <c r="B890" s="17" t="inlineStr">
        <is>
          <t>CO</t>
        </is>
      </c>
      <c r="C890" s="17" t="inlineStr">
        <is>
          <t>El Líbano</t>
        </is>
      </c>
      <c r="D890" s="17" t="inlineStr">
        <is>
          <t>Suaza</t>
        </is>
      </c>
      <c r="E890" s="17" t="inlineStr">
        <is>
          <t>Huila</t>
        </is>
      </c>
      <c r="F890" s="17" t="n">
        <v>4</v>
      </c>
      <c r="G890" s="17" t="n">
        <v>1045</v>
      </c>
      <c r="H890" s="18" t="n">
        <v>-75.83</v>
      </c>
      <c r="I890" s="19" t="n">
        <v>1.87</v>
      </c>
      <c r="J890" s="20" t="n">
        <v>51.72</v>
      </c>
      <c r="K890" s="21" t="n">
        <v>80.348</v>
      </c>
      <c r="L890" s="21" t="n">
        <v>115.2825</v>
      </c>
      <c r="M890" s="21" t="n">
        <v>149.68</v>
      </c>
      <c r="N890" s="21" t="n">
        <v>149.624</v>
      </c>
      <c r="O890" s="21" t="n">
        <v>134.8814814814815</v>
      </c>
      <c r="P890" s="21" t="n">
        <v>118.837037037037</v>
      </c>
      <c r="Q890" s="21" t="n">
        <v>90.38076923076923</v>
      </c>
      <c r="R890" s="21" t="n">
        <v>98.70800000000001</v>
      </c>
      <c r="S890" s="21" t="n">
        <v>105.9730769230769</v>
      </c>
      <c r="T890" s="21" t="n">
        <v>97.9148148148148</v>
      </c>
      <c r="U890" s="21" t="n">
        <v>74.92</v>
      </c>
      <c r="V890" s="22" t="n">
        <v>1268.269679487179</v>
      </c>
      <c r="W890" s="23" t="n">
        <v>307</v>
      </c>
      <c r="X890" s="24" t="n">
        <v>0.8527777777777777</v>
      </c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</row>
    <row r="891" ht="16.5" customFormat="1" customHeight="1" s="25">
      <c r="A891" s="16" t="n">
        <v>21040050</v>
      </c>
      <c r="B891" s="17" t="inlineStr">
        <is>
          <t>PM</t>
        </is>
      </c>
      <c r="C891" s="17" t="inlineStr">
        <is>
          <t>Tarqui</t>
        </is>
      </c>
      <c r="D891" s="17" t="inlineStr">
        <is>
          <t>Tarqui</t>
        </is>
      </c>
      <c r="E891" s="17" t="inlineStr">
        <is>
          <t>Huila</t>
        </is>
      </c>
      <c r="F891" s="17" t="n">
        <v>4</v>
      </c>
      <c r="G891" s="17" t="n">
        <v>830</v>
      </c>
      <c r="H891" s="18" t="n">
        <v>-75.82280556000001</v>
      </c>
      <c r="I891" s="19" t="n">
        <v>2.10883333</v>
      </c>
      <c r="J891" s="20" t="n">
        <v>77.98333333333333</v>
      </c>
      <c r="K891" s="21" t="n">
        <v>93.80714285714285</v>
      </c>
      <c r="L891" s="21" t="n">
        <v>104.1241379310345</v>
      </c>
      <c r="M891" s="21" t="n">
        <v>103.4518518518518</v>
      </c>
      <c r="N891" s="21" t="n">
        <v>97.51481481481481</v>
      </c>
      <c r="O891" s="21" t="n">
        <v>66.79615384615384</v>
      </c>
      <c r="P891" s="21" t="n">
        <v>52.85000000000001</v>
      </c>
      <c r="Q891" s="21" t="n">
        <v>37.40714285714286</v>
      </c>
      <c r="R891" s="21" t="n">
        <v>38.14444444444445</v>
      </c>
      <c r="S891" s="21" t="n">
        <v>95.25357142857145</v>
      </c>
      <c r="T891" s="21" t="n">
        <v>133.137037037037</v>
      </c>
      <c r="U891" s="21" t="n">
        <v>89.05714285714285</v>
      </c>
      <c r="V891" s="22" t="n">
        <v>989.5267732586698</v>
      </c>
      <c r="W891" s="23" t="n">
        <v>333</v>
      </c>
      <c r="X891" s="24" t="n">
        <v>0.925</v>
      </c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</row>
    <row r="892" ht="16.5" customFormat="1" customHeight="1" s="25">
      <c r="A892" s="16" t="n">
        <v>21115070</v>
      </c>
      <c r="B892" s="17" t="inlineStr">
        <is>
          <t>CO</t>
        </is>
      </c>
      <c r="C892" s="17" t="inlineStr">
        <is>
          <t>El Portal</t>
        </is>
      </c>
      <c r="D892" s="17" t="inlineStr">
        <is>
          <t>Tello</t>
        </is>
      </c>
      <c r="E892" s="17" t="inlineStr">
        <is>
          <t>Huila</t>
        </is>
      </c>
      <c r="F892" s="17" t="n">
        <v>4</v>
      </c>
      <c r="G892" s="17" t="n">
        <v>1300</v>
      </c>
      <c r="H892" s="18" t="n">
        <v>-75.07299999999999</v>
      </c>
      <c r="I892" s="19" t="n">
        <v>3.01494444</v>
      </c>
      <c r="J892" s="20" t="n">
        <v>88.255</v>
      </c>
      <c r="K892" s="21" t="n">
        <v>101.6777777777778</v>
      </c>
      <c r="L892" s="21" t="n">
        <v>180.7368421052631</v>
      </c>
      <c r="M892" s="21" t="n">
        <v>174.8210526315789</v>
      </c>
      <c r="N892" s="21" t="n">
        <v>124.065</v>
      </c>
      <c r="O892" s="21" t="n">
        <v>75.95000000000002</v>
      </c>
      <c r="P892" s="21" t="n">
        <v>61.22631578947368</v>
      </c>
      <c r="Q892" s="21" t="n">
        <v>41.18235294117648</v>
      </c>
      <c r="R892" s="21" t="n">
        <v>67.97894736842106</v>
      </c>
      <c r="S892" s="21" t="n">
        <v>188</v>
      </c>
      <c r="T892" s="21" t="n">
        <v>223.1888888888889</v>
      </c>
      <c r="U892" s="21" t="n">
        <v>149.2052631578947</v>
      </c>
      <c r="V892" s="22" t="n">
        <v>1476.287440660474</v>
      </c>
      <c r="W892" s="23" t="n">
        <v>227</v>
      </c>
      <c r="X892" s="24" t="n">
        <v>0.9458333333333333</v>
      </c>
      <c r="Y892" s="5" t="inlineStr">
        <is>
          <t>M20</t>
        </is>
      </c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</row>
    <row r="893" ht="16.5" customFormat="1" customHeight="1" s="25">
      <c r="A893" s="16" t="n">
        <v>21110180</v>
      </c>
      <c r="B893" s="17" t="inlineStr">
        <is>
          <t>PM</t>
        </is>
      </c>
      <c r="C893" s="17" t="inlineStr">
        <is>
          <t>Hato Bogotá</t>
        </is>
      </c>
      <c r="D893" s="17" t="inlineStr">
        <is>
          <t>Tello</t>
        </is>
      </c>
      <c r="E893" s="17" t="inlineStr">
        <is>
          <t>Huila</t>
        </is>
      </c>
      <c r="F893" s="17" t="n">
        <v>4</v>
      </c>
      <c r="G893" s="17" t="n">
        <v>591</v>
      </c>
      <c r="H893" s="18" t="n">
        <v>-75.15972222000001</v>
      </c>
      <c r="I893" s="19" t="n">
        <v>3.03602778</v>
      </c>
      <c r="J893" s="20" t="n">
        <v>73.89655172413794</v>
      </c>
      <c r="K893" s="21" t="n">
        <v>95.71428571428571</v>
      </c>
      <c r="L893" s="21" t="n">
        <v>143.6206896551724</v>
      </c>
      <c r="M893" s="21" t="n">
        <v>152.4333333333333</v>
      </c>
      <c r="N893" s="21" t="n">
        <v>88.5</v>
      </c>
      <c r="O893" s="21" t="n">
        <v>35.03333333333333</v>
      </c>
      <c r="P893" s="21" t="n">
        <v>33.48275862068966</v>
      </c>
      <c r="Q893" s="21" t="n">
        <v>14.75</v>
      </c>
      <c r="R893" s="21" t="n">
        <v>40.58620689655172</v>
      </c>
      <c r="S893" s="21" t="n">
        <v>156.4333333333333</v>
      </c>
      <c r="T893" s="21" t="n">
        <v>209.7758620689655</v>
      </c>
      <c r="U893" s="21" t="n">
        <v>154.7931034482759</v>
      </c>
      <c r="V893" s="22" t="n">
        <v>1199.019458128079</v>
      </c>
      <c r="W893" s="23" t="n">
        <v>348</v>
      </c>
      <c r="X893" s="24" t="n">
        <v>0.9666666666666667</v>
      </c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</row>
    <row r="894" ht="16.5" customFormat="1" customHeight="1" s="25">
      <c r="A894" s="16" t="n">
        <v>21110040</v>
      </c>
      <c r="B894" s="17" t="inlineStr">
        <is>
          <t>PM</t>
        </is>
      </c>
      <c r="C894" s="17" t="inlineStr">
        <is>
          <t>Hato Milagro</t>
        </is>
      </c>
      <c r="D894" s="17" t="inlineStr">
        <is>
          <t>Tello</t>
        </is>
      </c>
      <c r="E894" s="17" t="inlineStr">
        <is>
          <t>Huila</t>
        </is>
      </c>
      <c r="F894" s="17" t="n">
        <v>4</v>
      </c>
      <c r="G894" s="17" t="n">
        <v>548</v>
      </c>
      <c r="H894" s="18" t="n">
        <v>-75.16841667</v>
      </c>
      <c r="I894" s="19" t="n">
        <v>3.07488889</v>
      </c>
      <c r="J894" s="20" t="n">
        <v>72.58214285714287</v>
      </c>
      <c r="K894" s="21" t="n">
        <v>83.67333333333333</v>
      </c>
      <c r="L894" s="21" t="n">
        <v>138.8793103448276</v>
      </c>
      <c r="M894" s="21" t="n">
        <v>126.4733333333333</v>
      </c>
      <c r="N894" s="21" t="n">
        <v>100.1137931034483</v>
      </c>
      <c r="O894" s="21" t="n">
        <v>39.7962962962963</v>
      </c>
      <c r="P894" s="21" t="n">
        <v>36.75357142857143</v>
      </c>
      <c r="Q894" s="21" t="n">
        <v>15.93333333333333</v>
      </c>
      <c r="R894" s="21" t="n">
        <v>39.33333333333334</v>
      </c>
      <c r="S894" s="21" t="n">
        <v>122.6266666666667</v>
      </c>
      <c r="T894" s="21" t="n">
        <v>205.7733333333333</v>
      </c>
      <c r="U894" s="21" t="n">
        <v>117.3620689655172</v>
      </c>
      <c r="V894" s="22" t="n">
        <v>1099.300516329137</v>
      </c>
      <c r="W894" s="23" t="n">
        <v>350</v>
      </c>
      <c r="X894" s="24" t="n">
        <v>0.9722222222222222</v>
      </c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</row>
    <row r="895" ht="16.5" customFormat="1" customHeight="1" s="25">
      <c r="A895" s="16" t="n">
        <v>21110160</v>
      </c>
      <c r="B895" s="17" t="inlineStr">
        <is>
          <t>PM</t>
        </is>
      </c>
      <c r="C895" s="17" t="inlineStr">
        <is>
          <t>Mesa Redonda</t>
        </is>
      </c>
      <c r="D895" s="17" t="inlineStr">
        <is>
          <t>Tello</t>
        </is>
      </c>
      <c r="E895" s="17" t="inlineStr">
        <is>
          <t>Huila</t>
        </is>
      </c>
      <c r="F895" s="17" t="n">
        <v>4</v>
      </c>
      <c r="G895" s="17" t="n">
        <v>500</v>
      </c>
      <c r="H895" s="18" t="n">
        <v>-75.19902777999999</v>
      </c>
      <c r="I895" s="19" t="n">
        <v>3.11847222</v>
      </c>
      <c r="J895" s="20" t="n">
        <v>74.36666666666666</v>
      </c>
      <c r="K895" s="21" t="n">
        <v>77.68965517241379</v>
      </c>
      <c r="L895" s="21" t="n">
        <v>119.5666666666667</v>
      </c>
      <c r="M895" s="21" t="n">
        <v>117.3</v>
      </c>
      <c r="N895" s="21" t="n">
        <v>84.7</v>
      </c>
      <c r="O895" s="21" t="n">
        <v>34.93333333333333</v>
      </c>
      <c r="P895" s="21" t="n">
        <v>32.1</v>
      </c>
      <c r="Q895" s="21" t="n">
        <v>14.87</v>
      </c>
      <c r="R895" s="21" t="n">
        <v>40.4</v>
      </c>
      <c r="S895" s="21" t="n">
        <v>128.9</v>
      </c>
      <c r="T895" s="21" t="n">
        <v>189.7857142857143</v>
      </c>
      <c r="U895" s="21" t="n">
        <v>124.7586206896552</v>
      </c>
      <c r="V895" s="22" t="n">
        <v>1039.37065681445</v>
      </c>
      <c r="W895" s="23" t="n">
        <v>356</v>
      </c>
      <c r="X895" s="24" t="n">
        <v>0.9888888888888889</v>
      </c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</row>
    <row r="896" ht="16.5" customFormat="1" customHeight="1" s="25">
      <c r="A896" s="16" t="n">
        <v>21080080</v>
      </c>
      <c r="B896" s="17" t="inlineStr">
        <is>
          <t>PG</t>
        </is>
      </c>
      <c r="C896" s="17" t="inlineStr">
        <is>
          <t>La Mina</t>
        </is>
      </c>
      <c r="D896" s="17" t="inlineStr">
        <is>
          <t>Teruel</t>
        </is>
      </c>
      <c r="E896" s="17" t="inlineStr">
        <is>
          <t>Huila</t>
        </is>
      </c>
      <c r="F896" s="17" t="n">
        <v>4</v>
      </c>
      <c r="G896" s="17" t="n">
        <v>1800</v>
      </c>
      <c r="H896" s="18" t="n">
        <v>-75.63200000000001</v>
      </c>
      <c r="I896" s="19" t="n">
        <v>2.79305556</v>
      </c>
      <c r="J896" s="20" t="n">
        <v>117.9633333333334</v>
      </c>
      <c r="K896" s="21" t="n">
        <v>137.4793103448276</v>
      </c>
      <c r="L896" s="21" t="n">
        <v>214.7</v>
      </c>
      <c r="M896" s="21" t="n">
        <v>183.4607142857143</v>
      </c>
      <c r="N896" s="21" t="n">
        <v>150.3566666666667</v>
      </c>
      <c r="O896" s="21" t="n">
        <v>76.16785714285713</v>
      </c>
      <c r="P896" s="21" t="n">
        <v>63.8655172413793</v>
      </c>
      <c r="Q896" s="21" t="n">
        <v>49.98275862068966</v>
      </c>
      <c r="R896" s="21" t="n">
        <v>94.73103448275862</v>
      </c>
      <c r="S896" s="21" t="n">
        <v>165.9633333333333</v>
      </c>
      <c r="T896" s="21" t="n">
        <v>176.1266666666666</v>
      </c>
      <c r="U896" s="21" t="n">
        <v>144.7166666666667</v>
      </c>
      <c r="V896" s="22" t="n">
        <v>1575.513858784893</v>
      </c>
      <c r="W896" s="23" t="n">
        <v>352</v>
      </c>
      <c r="X896" s="24" t="n">
        <v>0.9777777777777777</v>
      </c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</row>
    <row r="897" ht="16.5" customFormat="1" customHeight="1" s="25">
      <c r="A897" s="16" t="n">
        <v>21080100</v>
      </c>
      <c r="B897" s="17" t="inlineStr">
        <is>
          <t>PM</t>
        </is>
      </c>
      <c r="C897" s="17" t="inlineStr">
        <is>
          <t>Las Herreras</t>
        </is>
      </c>
      <c r="D897" s="17" t="inlineStr">
        <is>
          <t>Teruel</t>
        </is>
      </c>
      <c r="E897" s="17" t="inlineStr">
        <is>
          <t>Huila</t>
        </is>
      </c>
      <c r="F897" s="17" t="n">
        <v>4</v>
      </c>
      <c r="G897" s="17" t="n">
        <v>1800</v>
      </c>
      <c r="H897" s="18" t="n">
        <v>-75.61305556000001</v>
      </c>
      <c r="I897" s="19" t="n">
        <v>2.77283333</v>
      </c>
      <c r="J897" s="20" t="n">
        <v>193.9423076923077</v>
      </c>
      <c r="K897" s="21" t="n">
        <v>243.7</v>
      </c>
      <c r="L897" s="21" t="n">
        <v>271.7730769230769</v>
      </c>
      <c r="M897" s="21" t="n">
        <v>251.2</v>
      </c>
      <c r="N897" s="21" t="n">
        <v>175.4074074074074</v>
      </c>
      <c r="O897" s="21" t="n">
        <v>90.35769230769232</v>
      </c>
      <c r="P897" s="21" t="n">
        <v>76.50769230769231</v>
      </c>
      <c r="Q897" s="21" t="n">
        <v>54.70769230769231</v>
      </c>
      <c r="R897" s="21" t="n">
        <v>108.0307692307692</v>
      </c>
      <c r="S897" s="21" t="n">
        <v>224.7375</v>
      </c>
      <c r="T897" s="21" t="n">
        <v>275.4407407407408</v>
      </c>
      <c r="U897" s="21" t="n">
        <v>236.6037037037037</v>
      </c>
      <c r="V897" s="22" t="n">
        <v>2202.408582621082</v>
      </c>
      <c r="W897" s="23" t="n">
        <v>313</v>
      </c>
      <c r="X897" s="24" t="n">
        <v>0.8694444444444445</v>
      </c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</row>
    <row r="898" ht="16.5" customFormat="1" customHeight="1" s="25">
      <c r="A898" s="16" t="n">
        <v>21085030</v>
      </c>
      <c r="B898" s="17" t="inlineStr">
        <is>
          <t>CO</t>
        </is>
      </c>
      <c r="C898" s="17" t="inlineStr">
        <is>
          <t>San Rafael</t>
        </is>
      </c>
      <c r="D898" s="17" t="inlineStr">
        <is>
          <t>Teruel</t>
        </is>
      </c>
      <c r="E898" s="17" t="inlineStr">
        <is>
          <t>Huila</t>
        </is>
      </c>
      <c r="F898" s="17" t="n">
        <v>4</v>
      </c>
      <c r="G898" s="17" t="n">
        <v>1030</v>
      </c>
      <c r="H898" s="18" t="n">
        <v>-75.58</v>
      </c>
      <c r="I898" s="19" t="n">
        <v>2.76</v>
      </c>
      <c r="J898" s="20" t="n">
        <v>199.5925925925926</v>
      </c>
      <c r="K898" s="21" t="n">
        <v>205.3038461538462</v>
      </c>
      <c r="L898" s="21" t="n">
        <v>265.4037037037037</v>
      </c>
      <c r="M898" s="21" t="n">
        <v>236.9499999999999</v>
      </c>
      <c r="N898" s="21" t="n">
        <v>169.837037037037</v>
      </c>
      <c r="O898" s="21" t="n">
        <v>75.38846153846154</v>
      </c>
      <c r="P898" s="21" t="n">
        <v>55.13333333333335</v>
      </c>
      <c r="Q898" s="21" t="n">
        <v>42.492</v>
      </c>
      <c r="R898" s="21" t="n">
        <v>77.41071428571429</v>
      </c>
      <c r="S898" s="21" t="n">
        <v>214.7555555555556</v>
      </c>
      <c r="T898" s="21" t="n">
        <v>301.2655172413793</v>
      </c>
      <c r="U898" s="21" t="n">
        <v>262.0758620689655</v>
      </c>
      <c r="V898" s="22" t="n">
        <v>2105.608623510589</v>
      </c>
      <c r="W898" s="23" t="n">
        <v>319</v>
      </c>
      <c r="X898" s="24" t="n">
        <v>0.8861111111111111</v>
      </c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</row>
    <row r="899" ht="16.5" customFormat="1" customHeight="1" s="25">
      <c r="A899" s="16" t="n">
        <v>21050140</v>
      </c>
      <c r="B899" s="17" t="inlineStr">
        <is>
          <t>PM</t>
        </is>
      </c>
      <c r="C899" s="17" t="inlineStr">
        <is>
          <t>El Hatillo</t>
        </is>
      </c>
      <c r="D899" s="17" t="inlineStr">
        <is>
          <t>Tesalia</t>
        </is>
      </c>
      <c r="E899" s="17" t="inlineStr">
        <is>
          <t>Huila</t>
        </is>
      </c>
      <c r="F899" s="17" t="n">
        <v>4</v>
      </c>
      <c r="G899" s="17" t="n">
        <v>900</v>
      </c>
      <c r="H899" s="18" t="n">
        <v>-75.61566667</v>
      </c>
      <c r="I899" s="19" t="n">
        <v>2.51077778</v>
      </c>
      <c r="J899" s="20" t="n">
        <v>166.4827586206897</v>
      </c>
      <c r="K899" s="21" t="n">
        <v>169.1</v>
      </c>
      <c r="L899" s="21" t="n">
        <v>205.8666666666666</v>
      </c>
      <c r="M899" s="21" t="n">
        <v>155.5</v>
      </c>
      <c r="N899" s="21" t="n">
        <v>110.4814814814815</v>
      </c>
      <c r="O899" s="21" t="n">
        <v>56.8</v>
      </c>
      <c r="P899" s="21" t="n">
        <v>35.01333333333334</v>
      </c>
      <c r="Q899" s="21" t="n">
        <v>27.21428571428572</v>
      </c>
      <c r="R899" s="21" t="n">
        <v>52.10344827586207</v>
      </c>
      <c r="S899" s="21" t="n">
        <v>180.3448275862069</v>
      </c>
      <c r="T899" s="21" t="n">
        <v>300.1</v>
      </c>
      <c r="U899" s="21" t="n">
        <v>239.4333333333333</v>
      </c>
      <c r="V899" s="22" t="n">
        <v>1698.440135011859</v>
      </c>
      <c r="W899" s="23" t="n">
        <v>349</v>
      </c>
      <c r="X899" s="24" t="n">
        <v>0.9694444444444444</v>
      </c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</row>
    <row r="900" ht="16.5" customFormat="1" customHeight="1" s="25">
      <c r="A900" s="16" t="n">
        <v>21080110</v>
      </c>
      <c r="B900" s="17" t="inlineStr">
        <is>
          <t>PG</t>
        </is>
      </c>
      <c r="C900" s="17" t="inlineStr">
        <is>
          <t>Hacienda San José</t>
        </is>
      </c>
      <c r="D900" s="17" t="inlineStr">
        <is>
          <t>Tesalia</t>
        </is>
      </c>
      <c r="E900" s="17" t="inlineStr">
        <is>
          <t>Huila</t>
        </is>
      </c>
      <c r="F900" s="17" t="n">
        <v>4</v>
      </c>
      <c r="G900" s="17" t="n">
        <v>1000</v>
      </c>
      <c r="H900" s="18" t="n">
        <v>-75.72</v>
      </c>
      <c r="I900" s="19" t="n">
        <v>2.58</v>
      </c>
      <c r="J900" s="20" t="n">
        <v>146.362962962963</v>
      </c>
      <c r="K900" s="21" t="n">
        <v>162.3555555555556</v>
      </c>
      <c r="L900" s="21" t="n">
        <v>185.1888888888888</v>
      </c>
      <c r="M900" s="21" t="n">
        <v>168.7851851851852</v>
      </c>
      <c r="N900" s="21" t="n">
        <v>146.564</v>
      </c>
      <c r="O900" s="21" t="n">
        <v>67.8962962962963</v>
      </c>
      <c r="P900" s="21" t="n">
        <v>44.264</v>
      </c>
      <c r="Q900" s="21" t="n">
        <v>33.66666666666666</v>
      </c>
      <c r="R900" s="21" t="n">
        <v>54.65</v>
      </c>
      <c r="S900" s="21" t="n">
        <v>140.3</v>
      </c>
      <c r="T900" s="21" t="n">
        <v>212.9037037037037</v>
      </c>
      <c r="U900" s="21" t="n">
        <v>195.037037037037</v>
      </c>
      <c r="V900" s="22" t="n">
        <v>1557.974296296296</v>
      </c>
      <c r="W900" s="23" t="n">
        <v>324</v>
      </c>
      <c r="X900" s="24" t="n">
        <v>0.9</v>
      </c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</row>
    <row r="901" ht="16.5" customFormat="1" customHeight="1" s="25">
      <c r="A901" s="16" t="n">
        <v>21050150</v>
      </c>
      <c r="B901" s="17" t="inlineStr">
        <is>
          <t>PM</t>
        </is>
      </c>
      <c r="C901" s="17" t="inlineStr">
        <is>
          <t>Paez Paicol Radio</t>
        </is>
      </c>
      <c r="D901" s="17" t="inlineStr">
        <is>
          <t>Tesalia</t>
        </is>
      </c>
      <c r="E901" s="17" t="inlineStr">
        <is>
          <t>Huila</t>
        </is>
      </c>
      <c r="F901" s="17" t="n">
        <v>4</v>
      </c>
      <c r="G901" s="17" t="n">
        <v>788</v>
      </c>
      <c r="H901" s="18" t="n">
        <v>-75.76000000000001</v>
      </c>
      <c r="I901" s="19" t="n">
        <v>2.46</v>
      </c>
      <c r="J901" s="20" t="n">
        <v>163.5333333333333</v>
      </c>
      <c r="K901" s="21" t="n">
        <v>160</v>
      </c>
      <c r="L901" s="21" t="n">
        <v>200.6333333333333</v>
      </c>
      <c r="M901" s="21" t="n">
        <v>138.3666666666667</v>
      </c>
      <c r="N901" s="21" t="n">
        <v>123.8333333333333</v>
      </c>
      <c r="O901" s="21" t="n">
        <v>44.6</v>
      </c>
      <c r="P901" s="21" t="n">
        <v>33.1</v>
      </c>
      <c r="Q901" s="21" t="n">
        <v>23.1</v>
      </c>
      <c r="R901" s="21" t="n">
        <v>40.62068965517241</v>
      </c>
      <c r="S901" s="21" t="n">
        <v>169.0666666666667</v>
      </c>
      <c r="T901" s="21" t="n">
        <v>250.7586206896552</v>
      </c>
      <c r="U901" s="21" t="n">
        <v>226.1379310344828</v>
      </c>
      <c r="V901" s="22" t="n">
        <v>1573.750574712644</v>
      </c>
      <c r="W901" s="23" t="n">
        <v>357</v>
      </c>
      <c r="X901" s="24" t="n">
        <v>0.9916666666666667</v>
      </c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</row>
    <row r="902" ht="16.5" customFormat="1" customHeight="1" s="25">
      <c r="A902" s="16" t="n">
        <v>21050290</v>
      </c>
      <c r="B902" s="17" t="inlineStr">
        <is>
          <t>PM</t>
        </is>
      </c>
      <c r="C902" s="17" t="inlineStr">
        <is>
          <t>Tesalia 2</t>
        </is>
      </c>
      <c r="D902" s="17" t="inlineStr">
        <is>
          <t>Tesalia</t>
        </is>
      </c>
      <c r="E902" s="17" t="inlineStr">
        <is>
          <t>Huila</t>
        </is>
      </c>
      <c r="F902" s="17" t="n">
        <v>4</v>
      </c>
      <c r="G902" s="17" t="n">
        <v>825</v>
      </c>
      <c r="H902" s="18" t="n">
        <v>-75.7285</v>
      </c>
      <c r="I902" s="19" t="n">
        <v>2.49127778</v>
      </c>
      <c r="J902" s="20" t="n">
        <v>141.1866666666667</v>
      </c>
      <c r="K902" s="21" t="n">
        <v>153.99</v>
      </c>
      <c r="L902" s="21" t="n">
        <v>200.2533333333334</v>
      </c>
      <c r="M902" s="21" t="n">
        <v>154.38</v>
      </c>
      <c r="N902" s="21" t="n">
        <v>122.7733333333333</v>
      </c>
      <c r="O902" s="21" t="n">
        <v>50.38333333333333</v>
      </c>
      <c r="P902" s="21" t="n">
        <v>39.11724137931035</v>
      </c>
      <c r="Q902" s="21" t="n">
        <v>24.41333333333333</v>
      </c>
      <c r="R902" s="21" t="n">
        <v>36.27666666666667</v>
      </c>
      <c r="S902" s="21" t="n">
        <v>170.5068965517241</v>
      </c>
      <c r="T902" s="21" t="n">
        <v>259.3758620689655</v>
      </c>
      <c r="U902" s="21" t="n">
        <v>226.3071428571429</v>
      </c>
      <c r="V902" s="22" t="n">
        <v>1578.963809523809</v>
      </c>
      <c r="W902" s="23" t="n">
        <v>355</v>
      </c>
      <c r="X902" s="24" t="n">
        <v>0.9861111111111112</v>
      </c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</row>
    <row r="903" ht="16.5" customFormat="1" customHeight="1" s="25">
      <c r="A903" s="16" t="n">
        <v>21140110</v>
      </c>
      <c r="B903" s="17" t="inlineStr">
        <is>
          <t>PM</t>
        </is>
      </c>
      <c r="C903" s="17" t="inlineStr">
        <is>
          <t>El Tomo</t>
        </is>
      </c>
      <c r="D903" s="17" t="inlineStr">
        <is>
          <t>Villavieja</t>
        </is>
      </c>
      <c r="E903" s="17" t="inlineStr">
        <is>
          <t>Huila</t>
        </is>
      </c>
      <c r="F903" s="17" t="n">
        <v>4</v>
      </c>
      <c r="G903" s="17" t="n">
        <v>444</v>
      </c>
      <c r="H903" s="18" t="n">
        <v>-75.09744443999999</v>
      </c>
      <c r="I903" s="19" t="n">
        <v>3.34536111</v>
      </c>
      <c r="J903" s="20" t="n">
        <v>63.10344827586207</v>
      </c>
      <c r="K903" s="21" t="n">
        <v>79.66666666666667</v>
      </c>
      <c r="L903" s="21" t="n">
        <v>126.1857142857143</v>
      </c>
      <c r="M903" s="21" t="n">
        <v>109.2666666666667</v>
      </c>
      <c r="N903" s="21" t="n">
        <v>74.55555555555556</v>
      </c>
      <c r="O903" s="21" t="n">
        <v>43.62962962962963</v>
      </c>
      <c r="P903" s="21" t="n">
        <v>21.60714285714286</v>
      </c>
      <c r="Q903" s="21" t="n">
        <v>15.48275862068965</v>
      </c>
      <c r="R903" s="21" t="n">
        <v>46.67857142857143</v>
      </c>
      <c r="S903" s="21" t="n">
        <v>124.2068965517241</v>
      </c>
      <c r="T903" s="21" t="n">
        <v>173.4137931034483</v>
      </c>
      <c r="U903" s="21" t="n">
        <v>120.6321428571429</v>
      </c>
      <c r="V903" s="22" t="n">
        <v>998.4289864988141</v>
      </c>
      <c r="W903" s="23" t="n">
        <v>342</v>
      </c>
      <c r="X903" s="24" t="n">
        <v>0.95</v>
      </c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</row>
    <row r="904" ht="16.5" customFormat="1" customHeight="1" s="25">
      <c r="A904" s="16" t="n">
        <v>21110290</v>
      </c>
      <c r="B904" s="17" t="inlineStr">
        <is>
          <t>PM</t>
        </is>
      </c>
      <c r="C904" s="17" t="inlineStr">
        <is>
          <t>La Victoria</t>
        </is>
      </c>
      <c r="D904" s="17" t="inlineStr">
        <is>
          <t>Villavieja</t>
        </is>
      </c>
      <c r="E904" s="17" t="inlineStr">
        <is>
          <t>Huila</t>
        </is>
      </c>
      <c r="F904" s="17" t="n">
        <v>4</v>
      </c>
      <c r="G904" s="17" t="n">
        <v>400</v>
      </c>
      <c r="H904" s="18" t="n">
        <v>-75.17030556</v>
      </c>
      <c r="I904" s="19" t="n">
        <v>3.34955556</v>
      </c>
      <c r="J904" s="20" t="n">
        <v>78.82758620689656</v>
      </c>
      <c r="K904" s="21" t="n">
        <v>91.75862068965517</v>
      </c>
      <c r="L904" s="21" t="n">
        <v>144.037037037037</v>
      </c>
      <c r="M904" s="21" t="n">
        <v>164.1666666666667</v>
      </c>
      <c r="N904" s="21" t="n">
        <v>107.7142857142857</v>
      </c>
      <c r="O904" s="21" t="n">
        <v>42.46153846153846</v>
      </c>
      <c r="P904" s="21" t="n">
        <v>27.76923076923077</v>
      </c>
      <c r="Q904" s="21" t="n">
        <v>23.04166666666667</v>
      </c>
      <c r="R904" s="21" t="n">
        <v>58.68571428571429</v>
      </c>
      <c r="S904" s="21" t="n">
        <v>168.2291666666667</v>
      </c>
      <c r="T904" s="21" t="n">
        <v>234.348</v>
      </c>
      <c r="U904" s="21" t="n">
        <v>174.3846153846154</v>
      </c>
      <c r="V904" s="22" t="n">
        <v>1315.424128548973</v>
      </c>
      <c r="W904" s="23" t="n">
        <v>316</v>
      </c>
      <c r="X904" s="24" t="n">
        <v>0.8777777777777778</v>
      </c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</row>
    <row r="905" ht="16.5" customFormat="1" customHeight="1" s="25">
      <c r="A905" s="16" t="n">
        <v>21110120</v>
      </c>
      <c r="B905" s="17" t="inlineStr">
        <is>
          <t>PM</t>
        </is>
      </c>
      <c r="C905" s="17" t="inlineStr">
        <is>
          <t xml:space="preserve">La Yeguera </t>
        </is>
      </c>
      <c r="D905" s="17" t="inlineStr">
        <is>
          <t>Villavieja</t>
        </is>
      </c>
      <c r="E905" s="17" t="inlineStr">
        <is>
          <t>Huila</t>
        </is>
      </c>
      <c r="F905" s="17" t="n">
        <v>4</v>
      </c>
      <c r="G905" s="17" t="n">
        <v>400</v>
      </c>
      <c r="H905" s="18" t="n">
        <v>-75.20077778</v>
      </c>
      <c r="I905" s="19" t="n">
        <v>3.30533333</v>
      </c>
      <c r="J905" s="20" t="n">
        <v>66.93103448275862</v>
      </c>
      <c r="K905" s="21" t="n">
        <v>78.5</v>
      </c>
      <c r="L905" s="21" t="n">
        <v>107.9740740740741</v>
      </c>
      <c r="M905" s="21" t="n">
        <v>122.2413793103448</v>
      </c>
      <c r="N905" s="21" t="n">
        <v>98.95862068965518</v>
      </c>
      <c r="O905" s="21" t="n">
        <v>39.64074074074074</v>
      </c>
      <c r="P905" s="21" t="n">
        <v>26.59655172413793</v>
      </c>
      <c r="Q905" s="21" t="n">
        <v>22.58620689655172</v>
      </c>
      <c r="R905" s="21" t="n">
        <v>53.91999999999999</v>
      </c>
      <c r="S905" s="21" t="n">
        <v>106.4814814814815</v>
      </c>
      <c r="T905" s="21" t="n">
        <v>202.3206896551724</v>
      </c>
      <c r="U905" s="21" t="n">
        <v>124.5962962962963</v>
      </c>
      <c r="V905" s="22" t="n">
        <v>1050.747075351213</v>
      </c>
      <c r="W905" s="23" t="n">
        <v>341</v>
      </c>
      <c r="X905" s="24" t="n">
        <v>0.9472222222222222</v>
      </c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</row>
    <row r="906" ht="16.5" customFormat="1" customHeight="1" s="25">
      <c r="A906" s="16" t="n">
        <v>21110330</v>
      </c>
      <c r="B906" s="17" t="inlineStr">
        <is>
          <t>PM</t>
        </is>
      </c>
      <c r="C906" s="17" t="inlineStr">
        <is>
          <t>Polonia</t>
        </is>
      </c>
      <c r="D906" s="17" t="inlineStr">
        <is>
          <t>Villavieja</t>
        </is>
      </c>
      <c r="E906" s="17" t="inlineStr">
        <is>
          <t>Huila</t>
        </is>
      </c>
      <c r="F906" s="17" t="n">
        <v>4</v>
      </c>
      <c r="G906" s="17" t="n">
        <v>429</v>
      </c>
      <c r="H906" s="18" t="n">
        <v>-75.21841667</v>
      </c>
      <c r="I906" s="19" t="n">
        <v>3.18738889</v>
      </c>
      <c r="J906" s="20" t="n">
        <v>73.61379310344829</v>
      </c>
      <c r="K906" s="21" t="n">
        <v>88.75862068965517</v>
      </c>
      <c r="L906" s="21" t="n">
        <v>131.4</v>
      </c>
      <c r="M906" s="21" t="n">
        <v>137.7931034482759</v>
      </c>
      <c r="N906" s="21" t="n">
        <v>89.67</v>
      </c>
      <c r="O906" s="21" t="n">
        <v>34.17857142857143</v>
      </c>
      <c r="P906" s="21" t="n">
        <v>27.63333333333333</v>
      </c>
      <c r="Q906" s="21" t="n">
        <v>19.79310344827586</v>
      </c>
      <c r="R906" s="21" t="n">
        <v>50.89655172413793</v>
      </c>
      <c r="S906" s="21" t="n">
        <v>135</v>
      </c>
      <c r="T906" s="21" t="n">
        <v>200.3</v>
      </c>
      <c r="U906" s="21" t="n">
        <v>135.6333333333333</v>
      </c>
      <c r="V906" s="22" t="n">
        <v>1124.670410509031</v>
      </c>
      <c r="W906" s="23" t="n">
        <v>353</v>
      </c>
      <c r="X906" s="24" t="n">
        <v>0.9805555555555555</v>
      </c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</row>
    <row r="907" ht="16.5" customFormat="1" customHeight="1" s="25">
      <c r="A907" s="16" t="n">
        <v>21110090</v>
      </c>
      <c r="B907" s="17" t="inlineStr">
        <is>
          <t>PM</t>
        </is>
      </c>
      <c r="C907" s="17" t="inlineStr">
        <is>
          <t>Potosi</t>
        </is>
      </c>
      <c r="D907" s="17" t="inlineStr">
        <is>
          <t>Villavieja</t>
        </is>
      </c>
      <c r="E907" s="17" t="inlineStr">
        <is>
          <t>Huila</t>
        </is>
      </c>
      <c r="F907" s="17" t="n">
        <v>4</v>
      </c>
      <c r="G907" s="17" t="n">
        <v>400</v>
      </c>
      <c r="H907" s="18" t="n">
        <v>-75.16925000000001</v>
      </c>
      <c r="I907" s="19" t="n">
        <v>3.38713889</v>
      </c>
      <c r="J907" s="20" t="n">
        <v>77.68965517241379</v>
      </c>
      <c r="K907" s="21" t="n">
        <v>77.24137931034483</v>
      </c>
      <c r="L907" s="21" t="n">
        <v>140.2142857142857</v>
      </c>
      <c r="M907" s="21" t="n">
        <v>143.2333333333333</v>
      </c>
      <c r="N907" s="21" t="n">
        <v>97.86666666666666</v>
      </c>
      <c r="O907" s="21" t="n">
        <v>44.24137931034483</v>
      </c>
      <c r="P907" s="21" t="n">
        <v>22.06896551724138</v>
      </c>
      <c r="Q907" s="21" t="n">
        <v>24.76666666666667</v>
      </c>
      <c r="R907" s="21" t="n">
        <v>54.21428571428572</v>
      </c>
      <c r="S907" s="21" t="n">
        <v>149.0357142857143</v>
      </c>
      <c r="T907" s="21" t="n">
        <v>216.0344827586207</v>
      </c>
      <c r="U907" s="21" t="n">
        <v>171.3</v>
      </c>
      <c r="V907" s="22" t="n">
        <v>1217.906814449918</v>
      </c>
      <c r="W907" s="23" t="n">
        <v>349</v>
      </c>
      <c r="X907" s="24" t="n">
        <v>0.9694444444444444</v>
      </c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</row>
    <row r="908" ht="16.5" customFormat="1" customHeight="1" s="25">
      <c r="A908" s="16" t="n">
        <v>21145040</v>
      </c>
      <c r="B908" s="17" t="inlineStr">
        <is>
          <t>AM</t>
        </is>
      </c>
      <c r="C908" s="17" t="inlineStr">
        <is>
          <t>San Alfonso</t>
        </is>
      </c>
      <c r="D908" s="17" t="inlineStr">
        <is>
          <t>Villavieja</t>
        </is>
      </c>
      <c r="E908" s="17" t="inlineStr">
        <is>
          <t>Huila</t>
        </is>
      </c>
      <c r="F908" s="17" t="n">
        <v>4</v>
      </c>
      <c r="G908" s="17" t="n">
        <v>440</v>
      </c>
      <c r="H908" s="18" t="n">
        <v>-75.11011111000001</v>
      </c>
      <c r="I908" s="19" t="n">
        <v>3.37336111</v>
      </c>
      <c r="J908" s="20" t="n">
        <v>63.00000000000001</v>
      </c>
      <c r="K908" s="21" t="n">
        <v>75.54814814814813</v>
      </c>
      <c r="L908" s="21" t="n">
        <v>147.1538461538461</v>
      </c>
      <c r="M908" s="21" t="n">
        <v>118.9153846153846</v>
      </c>
      <c r="N908" s="21" t="n">
        <v>81.52962962962964</v>
      </c>
      <c r="O908" s="21" t="n">
        <v>37.08333333333334</v>
      </c>
      <c r="P908" s="21" t="n">
        <v>28.38333333333333</v>
      </c>
      <c r="Q908" s="21" t="n">
        <v>21.636</v>
      </c>
      <c r="R908" s="21" t="n">
        <v>46.72083333333334</v>
      </c>
      <c r="S908" s="21" t="n">
        <v>122.1807692307692</v>
      </c>
      <c r="T908" s="21" t="n">
        <v>199.4461538461538</v>
      </c>
      <c r="U908" s="21" t="n">
        <v>135.624</v>
      </c>
      <c r="V908" s="22" t="n">
        <v>1077.221431623931</v>
      </c>
      <c r="W908" s="23" t="n">
        <v>309</v>
      </c>
      <c r="X908" s="24" t="n">
        <v>0.8583333333333333</v>
      </c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</row>
    <row r="909" ht="16.5" customFormat="1" customHeight="1" s="25">
      <c r="A909" s="16" t="n">
        <v>21115060</v>
      </c>
      <c r="B909" s="17" t="inlineStr">
        <is>
          <t>CO</t>
        </is>
      </c>
      <c r="C909" s="17" t="inlineStr">
        <is>
          <t>San José</t>
        </is>
      </c>
      <c r="D909" s="17" t="inlineStr">
        <is>
          <t>Villavieja</t>
        </is>
      </c>
      <c r="E909" s="17" t="inlineStr">
        <is>
          <t>Huila</t>
        </is>
      </c>
      <c r="F909" s="17" t="n">
        <v>4</v>
      </c>
      <c r="G909" s="17" t="n">
        <v>400</v>
      </c>
      <c r="H909" s="18" t="n">
        <v>-75.18405556</v>
      </c>
      <c r="I909" s="19" t="n">
        <v>3.32922222</v>
      </c>
      <c r="J909" s="20" t="n">
        <v>64.0655172413793</v>
      </c>
      <c r="K909" s="21" t="n">
        <v>72.67241379310342</v>
      </c>
      <c r="L909" s="21" t="n">
        <v>123.1344827586207</v>
      </c>
      <c r="M909" s="21" t="n">
        <v>135.9166666666667</v>
      </c>
      <c r="N909" s="21" t="n">
        <v>87.63000000000001</v>
      </c>
      <c r="O909" s="21" t="n">
        <v>34.80357142857142</v>
      </c>
      <c r="P909" s="21" t="n">
        <v>25.19333333333333</v>
      </c>
      <c r="Q909" s="21" t="n">
        <v>19.81</v>
      </c>
      <c r="R909" s="21" t="n">
        <v>55.61000000000002</v>
      </c>
      <c r="S909" s="21" t="n">
        <v>124.4</v>
      </c>
      <c r="T909" s="21" t="n">
        <v>202.1777777777777</v>
      </c>
      <c r="U909" s="21" t="n">
        <v>142.16</v>
      </c>
      <c r="V909" s="22" t="n">
        <v>1087.573762999453</v>
      </c>
      <c r="W909" s="23" t="n">
        <v>352</v>
      </c>
      <c r="X909" s="24" t="n">
        <v>0.9777777777777777</v>
      </c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</row>
    <row r="910" ht="16.5" customFormat="1" customHeight="1" s="25">
      <c r="A910" s="16" t="n">
        <v>21140100</v>
      </c>
      <c r="B910" s="17" t="inlineStr">
        <is>
          <t>PM</t>
        </is>
      </c>
      <c r="C910" s="17" t="inlineStr">
        <is>
          <t>San Juanito</t>
        </is>
      </c>
      <c r="D910" s="17" t="inlineStr">
        <is>
          <t>Villavieja</t>
        </is>
      </c>
      <c r="E910" s="17" t="inlineStr">
        <is>
          <t>Huila</t>
        </is>
      </c>
      <c r="F910" s="17" t="n">
        <v>4</v>
      </c>
      <c r="G910" s="17" t="n">
        <v>368</v>
      </c>
      <c r="H910" s="18" t="n">
        <v>-75.10463889</v>
      </c>
      <c r="I910" s="19" t="n">
        <v>3.423</v>
      </c>
      <c r="J910" s="20" t="n">
        <v>65.68518518518519</v>
      </c>
      <c r="K910" s="21" t="n">
        <v>80.87857142857145</v>
      </c>
      <c r="L910" s="21" t="n">
        <v>167.3</v>
      </c>
      <c r="M910" s="21" t="n">
        <v>133.7111111111111</v>
      </c>
      <c r="N910" s="21" t="n">
        <v>94.80000000000001</v>
      </c>
      <c r="O910" s="21" t="n">
        <v>45.39230769230768</v>
      </c>
      <c r="P910" s="21" t="n">
        <v>26.71428571428572</v>
      </c>
      <c r="Q910" s="21" t="n">
        <v>22.04642857142857</v>
      </c>
      <c r="R910" s="21" t="n">
        <v>64.88333333333333</v>
      </c>
      <c r="S910" s="21" t="n">
        <v>142.975</v>
      </c>
      <c r="T910" s="21" t="n">
        <v>209.9607142857143</v>
      </c>
      <c r="U910" s="21" t="n">
        <v>161.3642857142857</v>
      </c>
      <c r="V910" s="22" t="n">
        <v>1215.711223036223</v>
      </c>
      <c r="W910" s="23" t="n">
        <v>327</v>
      </c>
      <c r="X910" s="24" t="n">
        <v>0.9083333333333333</v>
      </c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</row>
    <row r="911" ht="16.5" customFormat="1" customHeight="1" s="25">
      <c r="A911" s="16" t="n">
        <v>21115080</v>
      </c>
      <c r="B911" s="17" t="inlineStr">
        <is>
          <t>CO</t>
        </is>
      </c>
      <c r="C911" s="28" t="inlineStr">
        <is>
          <t>Villavieja FFCC</t>
        </is>
      </c>
      <c r="D911" s="17" t="inlineStr">
        <is>
          <t>Villavieja</t>
        </is>
      </c>
      <c r="E911" s="17" t="inlineStr">
        <is>
          <t>Huila</t>
        </is>
      </c>
      <c r="F911" s="17" t="n">
        <v>4</v>
      </c>
      <c r="G911" s="17" t="n">
        <v>430</v>
      </c>
      <c r="H911" s="18" t="n">
        <v>-75.2475</v>
      </c>
      <c r="I911" s="19" t="n">
        <v>3.18305556</v>
      </c>
      <c r="J911" s="20" t="n">
        <v>65.33076923076923</v>
      </c>
      <c r="K911" s="21" t="n">
        <v>86.13461538461537</v>
      </c>
      <c r="L911" s="21" t="n">
        <v>142.8333333333333</v>
      </c>
      <c r="M911" s="21" t="n">
        <v>136.4074074074074</v>
      </c>
      <c r="N911" s="21" t="n">
        <v>88.70740740740742</v>
      </c>
      <c r="O911" s="21" t="n">
        <v>34.28148148148149</v>
      </c>
      <c r="P911" s="21" t="n">
        <v>28.98148148148148</v>
      </c>
      <c r="Q911" s="21" t="n">
        <v>19.58888888888889</v>
      </c>
      <c r="R911" s="21" t="n">
        <v>61.60740740740741</v>
      </c>
      <c r="S911" s="21" t="n">
        <v>128.2185185185185</v>
      </c>
      <c r="T911" s="21" t="n">
        <v>187.6703703703704</v>
      </c>
      <c r="U911" s="21" t="n">
        <v>130.6846153846154</v>
      </c>
      <c r="V911" s="22" t="n">
        <v>1110.446296296296</v>
      </c>
      <c r="W911" s="23" t="n">
        <v>321</v>
      </c>
      <c r="X911" s="24" t="n">
        <v>0.8916666666666667</v>
      </c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</row>
    <row r="912" ht="16.5" customFormat="1" customHeight="1" s="25">
      <c r="A912" s="16" t="n">
        <v>21080070</v>
      </c>
      <c r="B912" s="17" t="inlineStr">
        <is>
          <t>PM</t>
        </is>
      </c>
      <c r="C912" s="17" t="inlineStr">
        <is>
          <t>Hacienda Santa Rosa</t>
        </is>
      </c>
      <c r="D912" s="17" t="inlineStr">
        <is>
          <t>Yaguará</t>
        </is>
      </c>
      <c r="E912" s="17" t="inlineStr">
        <is>
          <t>Huila</t>
        </is>
      </c>
      <c r="F912" s="17" t="n">
        <v>4</v>
      </c>
      <c r="G912" s="17" t="n">
        <v>650</v>
      </c>
      <c r="H912" s="18" t="n">
        <v>-75.58091666999999</v>
      </c>
      <c r="I912" s="19" t="n">
        <v>2.63691667</v>
      </c>
      <c r="J912" s="20" t="n">
        <v>209.1206896551724</v>
      </c>
      <c r="K912" s="21" t="n">
        <v>164.3827586206897</v>
      </c>
      <c r="L912" s="21" t="n">
        <v>243.8133333333333</v>
      </c>
      <c r="M912" s="21" t="n">
        <v>208.4</v>
      </c>
      <c r="N912" s="21" t="n">
        <v>153.8137931034483</v>
      </c>
      <c r="O912" s="21" t="n">
        <v>47.61666666666666</v>
      </c>
      <c r="P912" s="21" t="n">
        <v>33.30344827586207</v>
      </c>
      <c r="Q912" s="21" t="n">
        <v>20.56896551724138</v>
      </c>
      <c r="R912" s="21" t="n">
        <v>62.91785714285716</v>
      </c>
      <c r="S912" s="21" t="n">
        <v>188.23</v>
      </c>
      <c r="T912" s="21" t="n">
        <v>355.8655172413793</v>
      </c>
      <c r="U912" s="21" t="n">
        <v>291.1107142857143</v>
      </c>
      <c r="V912" s="22" t="n">
        <v>1979.143743842365</v>
      </c>
      <c r="W912" s="23" t="n">
        <v>349</v>
      </c>
      <c r="X912" s="24" t="n">
        <v>0.9694444444444444</v>
      </c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</row>
    <row r="913" ht="16.5" customFormat="1" customHeight="1" s="25">
      <c r="A913" s="16" t="n">
        <v>21080030</v>
      </c>
      <c r="B913" s="17" t="inlineStr">
        <is>
          <t>PM</t>
        </is>
      </c>
      <c r="C913" s="17" t="inlineStr">
        <is>
          <t>Yaguará</t>
        </is>
      </c>
      <c r="D913" s="17" t="inlineStr">
        <is>
          <t>Yaguará</t>
        </is>
      </c>
      <c r="E913" s="17" t="inlineStr">
        <is>
          <t>Huila</t>
        </is>
      </c>
      <c r="F913" s="17" t="n">
        <v>4</v>
      </c>
      <c r="G913" s="17" t="n">
        <v>600</v>
      </c>
      <c r="H913" s="18" t="n">
        <v>-75.52886111000001</v>
      </c>
      <c r="I913" s="19" t="n">
        <v>2.66961111</v>
      </c>
      <c r="J913" s="20" t="n">
        <v>149.42</v>
      </c>
      <c r="K913" s="21" t="n">
        <v>147.7933333333334</v>
      </c>
      <c r="L913" s="21" t="n">
        <v>213.0666666666667</v>
      </c>
      <c r="M913" s="21" t="n">
        <v>165.62</v>
      </c>
      <c r="N913" s="21" t="n">
        <v>121.1966666666667</v>
      </c>
      <c r="O913" s="21" t="n">
        <v>40.92666666666666</v>
      </c>
      <c r="P913" s="21" t="n">
        <v>34.26</v>
      </c>
      <c r="Q913" s="21" t="n">
        <v>17.75333333333333</v>
      </c>
      <c r="R913" s="21" t="n">
        <v>44.57586206896551</v>
      </c>
      <c r="S913" s="21" t="n">
        <v>161</v>
      </c>
      <c r="T913" s="21" t="n">
        <v>271.34</v>
      </c>
      <c r="U913" s="21" t="n">
        <v>209.248275862069</v>
      </c>
      <c r="V913" s="22" t="n">
        <v>1576.200804597701</v>
      </c>
      <c r="W913" s="23" t="n">
        <v>357</v>
      </c>
      <c r="X913" s="24" t="n">
        <v>0.9916666666666667</v>
      </c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</row>
    <row r="914" ht="16.5" customFormat="1" customHeight="1" s="25">
      <c r="A914" s="16" t="n">
        <v>15060020</v>
      </c>
      <c r="B914" s="17" t="inlineStr">
        <is>
          <t>PM</t>
        </is>
      </c>
      <c r="C914" s="17" t="inlineStr">
        <is>
          <t>Cuestecita</t>
        </is>
      </c>
      <c r="D914" s="17" t="inlineStr">
        <is>
          <t xml:space="preserve">Albania </t>
        </is>
      </c>
      <c r="E914" s="17" t="inlineStr">
        <is>
          <t>La Guajira</t>
        </is>
      </c>
      <c r="F914" s="17" t="n">
        <v>5</v>
      </c>
      <c r="G914" s="17" t="n">
        <v>93</v>
      </c>
      <c r="H914" s="18" t="n">
        <v>-72.61180556000001</v>
      </c>
      <c r="I914" s="19" t="n">
        <v>11.19738889</v>
      </c>
      <c r="J914" s="20" t="n">
        <v>9.889285714285714</v>
      </c>
      <c r="K914" s="21" t="n">
        <v>2.766666666666667</v>
      </c>
      <c r="L914" s="21" t="n">
        <v>11.02666666666667</v>
      </c>
      <c r="M914" s="21" t="n">
        <v>51.00333333333334</v>
      </c>
      <c r="N914" s="21" t="n">
        <v>120.1275862068966</v>
      </c>
      <c r="O914" s="21" t="n">
        <v>51.88333333333333</v>
      </c>
      <c r="P914" s="21" t="n">
        <v>26.35666666666667</v>
      </c>
      <c r="Q914" s="21" t="n">
        <v>99.28571428571429</v>
      </c>
      <c r="R914" s="21" t="n">
        <v>173.1068965517242</v>
      </c>
      <c r="S914" s="21" t="n">
        <v>149.7535714285714</v>
      </c>
      <c r="T914" s="21" t="n">
        <v>140.5607142857143</v>
      </c>
      <c r="U914" s="21" t="n">
        <v>51.51333333333334</v>
      </c>
      <c r="V914" s="22" t="n">
        <v>887.2737684729063</v>
      </c>
      <c r="W914" s="23" t="n">
        <v>350</v>
      </c>
      <c r="X914" s="24" t="n">
        <v>0.9722222222222222</v>
      </c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</row>
    <row r="915" ht="16.5" customFormat="1" customHeight="1" s="25">
      <c r="A915" s="16" t="n">
        <v>15065501</v>
      </c>
      <c r="B915" s="17" t="inlineStr">
        <is>
          <t>CP</t>
        </is>
      </c>
      <c r="C915" s="17" t="inlineStr">
        <is>
          <t xml:space="preserve">La Mina Cerrejón  - AUT </t>
        </is>
      </c>
      <c r="D915" s="17" t="inlineStr">
        <is>
          <t xml:space="preserve">Albania </t>
        </is>
      </c>
      <c r="E915" s="17" t="inlineStr">
        <is>
          <t>La Guajira</t>
        </is>
      </c>
      <c r="F915" s="17" t="n">
        <v>5</v>
      </c>
      <c r="G915" s="17" t="n">
        <v>80</v>
      </c>
      <c r="H915" s="18" t="n">
        <v>-72.61594443999999</v>
      </c>
      <c r="I915" s="19" t="n">
        <v>11.13758333</v>
      </c>
      <c r="J915" s="20" t="n">
        <v>13.86538461538461</v>
      </c>
      <c r="K915" s="21" t="n">
        <v>4.382142857142858</v>
      </c>
      <c r="L915" s="21" t="n">
        <v>15.63846153846154</v>
      </c>
      <c r="M915" s="21" t="n">
        <v>60.83333333333332</v>
      </c>
      <c r="N915" s="21" t="n">
        <v>117.1071428571429</v>
      </c>
      <c r="O915" s="21" t="n">
        <v>49.66785714285715</v>
      </c>
      <c r="P915" s="21" t="n">
        <v>48.61428571428571</v>
      </c>
      <c r="Q915" s="21" t="n">
        <v>99.0851851851852</v>
      </c>
      <c r="R915" s="21" t="n">
        <v>146.125</v>
      </c>
      <c r="S915" s="21" t="n">
        <v>157.544</v>
      </c>
      <c r="T915" s="21" t="n">
        <v>173.2296296296297</v>
      </c>
      <c r="U915" s="21" t="n">
        <v>59.32416666666668</v>
      </c>
      <c r="V915" s="22" t="n">
        <v>945.4165895400896</v>
      </c>
      <c r="W915" s="23" t="n">
        <v>318</v>
      </c>
      <c r="X915" s="24" t="n">
        <v>0.8833333333333333</v>
      </c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</row>
    <row r="916" ht="16.5" customFormat="1" customHeight="1" s="25">
      <c r="A916" s="16" t="n">
        <v>15060040</v>
      </c>
      <c r="B916" s="17" t="inlineStr">
        <is>
          <t>PM</t>
        </is>
      </c>
      <c r="C916" s="17" t="inlineStr">
        <is>
          <t>Lagunitas</t>
        </is>
      </c>
      <c r="D916" s="17" t="inlineStr">
        <is>
          <t>Barrancas</t>
        </is>
      </c>
      <c r="E916" s="17" t="inlineStr">
        <is>
          <t>La Guajira</t>
        </is>
      </c>
      <c r="F916" s="17" t="n">
        <v>5</v>
      </c>
      <c r="G916" s="17" t="n">
        <v>900</v>
      </c>
      <c r="H916" s="18" t="n">
        <v>-72.87752777999999</v>
      </c>
      <c r="I916" s="19" t="n">
        <v>11.03436111</v>
      </c>
      <c r="J916" s="20" t="n">
        <v>7.710714285714286</v>
      </c>
      <c r="K916" s="21" t="n">
        <v>4.051724137931035</v>
      </c>
      <c r="L916" s="21" t="n">
        <v>23.46206896551724</v>
      </c>
      <c r="M916" s="21" t="n">
        <v>118.9827586206897</v>
      </c>
      <c r="N916" s="21" t="n">
        <v>174.9034482758621</v>
      </c>
      <c r="O916" s="21" t="n">
        <v>101.9034482758621</v>
      </c>
      <c r="P916" s="21" t="n">
        <v>68.48620689655172</v>
      </c>
      <c r="Q916" s="21" t="n">
        <v>116.2642857142857</v>
      </c>
      <c r="R916" s="21" t="n">
        <v>148.2071428571429</v>
      </c>
      <c r="S916" s="21" t="n">
        <v>193.2555555555555</v>
      </c>
      <c r="T916" s="21" t="n">
        <v>152.5275862068965</v>
      </c>
      <c r="U916" s="21" t="n">
        <v>38.84074074074074</v>
      </c>
      <c r="V916" s="22" t="n">
        <v>1148.595680532749</v>
      </c>
      <c r="W916" s="23" t="n">
        <v>341</v>
      </c>
      <c r="X916" s="24" t="n">
        <v>0.9472222222222222</v>
      </c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</row>
    <row r="917" ht="16.5" customFormat="1" customHeight="1" s="25">
      <c r="A917" s="16" t="n">
        <v>15067130</v>
      </c>
      <c r="B917" s="17" t="inlineStr">
        <is>
          <t>LG</t>
        </is>
      </c>
      <c r="C917" s="17" t="inlineStr">
        <is>
          <t>Pozo Hondo</t>
        </is>
      </c>
      <c r="D917" s="17" t="inlineStr">
        <is>
          <t>Barrancas</t>
        </is>
      </c>
      <c r="E917" s="17" t="inlineStr">
        <is>
          <t>La Guajira</t>
        </is>
      </c>
      <c r="F917" s="17" t="n">
        <v>5</v>
      </c>
      <c r="G917" s="17" t="n">
        <v>210</v>
      </c>
      <c r="H917" s="18" t="n">
        <v>-72.81955556000001</v>
      </c>
      <c r="I917" s="19" t="n">
        <v>10.99855556</v>
      </c>
      <c r="J917" s="20" t="n">
        <v>4.370000000000001</v>
      </c>
      <c r="K917" s="21" t="n">
        <v>0.3724137931034482</v>
      </c>
      <c r="L917" s="21" t="n">
        <v>18.93214285714286</v>
      </c>
      <c r="M917" s="21" t="n">
        <v>71.45517241379311</v>
      </c>
      <c r="N917" s="21" t="n">
        <v>127</v>
      </c>
      <c r="O917" s="21" t="n">
        <v>92.69333333333333</v>
      </c>
      <c r="P917" s="21" t="n">
        <v>48.02758620689656</v>
      </c>
      <c r="Q917" s="21" t="n">
        <v>92.72592592592591</v>
      </c>
      <c r="R917" s="21" t="n">
        <v>137.0413793103448</v>
      </c>
      <c r="S917" s="21" t="n">
        <v>145.9730769230769</v>
      </c>
      <c r="T917" s="21" t="n">
        <v>77.06206896551724</v>
      </c>
      <c r="U917" s="21" t="n">
        <v>31.13571428571428</v>
      </c>
      <c r="V917" s="22" t="n">
        <v>846.7888140148485</v>
      </c>
      <c r="W917" s="23" t="n">
        <v>344</v>
      </c>
      <c r="X917" s="24" t="n">
        <v>0.9555555555555556</v>
      </c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</row>
    <row r="918" ht="16.5" customFormat="1" customHeight="1" s="25">
      <c r="A918" s="16" t="n">
        <v>15060210</v>
      </c>
      <c r="B918" s="17" t="inlineStr">
        <is>
          <t>PG</t>
        </is>
      </c>
      <c r="C918" s="17" t="inlineStr">
        <is>
          <t>Tajo Sur</t>
        </is>
      </c>
      <c r="D918" s="17" t="inlineStr">
        <is>
          <t>Barrancas</t>
        </is>
      </c>
      <c r="E918" s="17" t="inlineStr">
        <is>
          <t>La Guajira</t>
        </is>
      </c>
      <c r="F918" s="17" t="n">
        <v>5</v>
      </c>
      <c r="G918" s="17" t="n">
        <v>95</v>
      </c>
      <c r="H918" s="18" t="n">
        <v>-72.675</v>
      </c>
      <c r="I918" s="19" t="n">
        <v>11.07688889</v>
      </c>
      <c r="J918" s="20" t="n">
        <v>8.074074074074073</v>
      </c>
      <c r="K918" s="21" t="n">
        <v>1.588461538461539</v>
      </c>
      <c r="L918" s="21" t="n">
        <v>9.874074074074075</v>
      </c>
      <c r="M918" s="21" t="n">
        <v>70.77857142857142</v>
      </c>
      <c r="N918" s="21" t="n">
        <v>110.2172413793103</v>
      </c>
      <c r="O918" s="21" t="n">
        <v>61.15172413793103</v>
      </c>
      <c r="P918" s="21" t="n">
        <v>41.50000000000001</v>
      </c>
      <c r="Q918" s="21" t="n">
        <v>101.9576923076923</v>
      </c>
      <c r="R918" s="21" t="n">
        <v>123</v>
      </c>
      <c r="S918" s="21" t="n">
        <v>115.7310344827586</v>
      </c>
      <c r="T918" s="21" t="n">
        <v>114.5259259259259</v>
      </c>
      <c r="U918" s="21" t="n">
        <v>40.14999999999998</v>
      </c>
      <c r="V918" s="22" t="n">
        <v>798.5487993487993</v>
      </c>
      <c r="W918" s="23" t="n">
        <v>330</v>
      </c>
      <c r="X918" s="24" t="n">
        <v>0.9166666666666666</v>
      </c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</row>
    <row r="919" ht="16.5" customFormat="1" customHeight="1" s="25">
      <c r="A919" s="16" t="n">
        <v>15030010</v>
      </c>
      <c r="B919" s="17" t="inlineStr">
        <is>
          <t>PM</t>
        </is>
      </c>
      <c r="C919" s="17" t="inlineStr">
        <is>
          <t>Dibulla</t>
        </is>
      </c>
      <c r="D919" s="17" t="inlineStr">
        <is>
          <t>Dibulla</t>
        </is>
      </c>
      <c r="E919" s="17" t="inlineStr">
        <is>
          <t>La Guajira</t>
        </is>
      </c>
      <c r="F919" s="17" t="n">
        <v>5</v>
      </c>
      <c r="G919" s="17" t="n">
        <v>5</v>
      </c>
      <c r="H919" s="18" t="n">
        <v>-73.31219444</v>
      </c>
      <c r="I919" s="19" t="n">
        <v>11.27522222</v>
      </c>
      <c r="J919" s="20" t="n">
        <v>15.02666666666667</v>
      </c>
      <c r="K919" s="21" t="n">
        <v>11.26666666666667</v>
      </c>
      <c r="L919" s="21" t="n">
        <v>31.05714285714285</v>
      </c>
      <c r="M919" s="21" t="n">
        <v>86.70344827586206</v>
      </c>
      <c r="N919" s="21" t="n">
        <v>180.5137931034483</v>
      </c>
      <c r="O919" s="21" t="n">
        <v>92.66333333333333</v>
      </c>
      <c r="P919" s="21" t="n">
        <v>45.56551724137931</v>
      </c>
      <c r="Q919" s="21" t="n">
        <v>123.425</v>
      </c>
      <c r="R919" s="21" t="n">
        <v>202.9750000000001</v>
      </c>
      <c r="S919" s="21" t="n">
        <v>308.6571428571429</v>
      </c>
      <c r="T919" s="21" t="n">
        <v>238.7566666666667</v>
      </c>
      <c r="U919" s="21" t="n">
        <v>55.31724137931035</v>
      </c>
      <c r="V919" s="22" t="n">
        <v>1391.927619047619</v>
      </c>
      <c r="W919" s="23" t="n">
        <v>348</v>
      </c>
      <c r="X919" s="24" t="n">
        <v>0.9666666666666667</v>
      </c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</row>
    <row r="920" ht="16.5" customFormat="1" customHeight="1" s="25">
      <c r="A920" s="16" t="n">
        <v>15060050</v>
      </c>
      <c r="B920" s="17" t="inlineStr">
        <is>
          <t>PM</t>
        </is>
      </c>
      <c r="C920" s="17" t="inlineStr">
        <is>
          <t>Sabanas de Manuela</t>
        </is>
      </c>
      <c r="D920" s="17" t="inlineStr">
        <is>
          <t>Distracción</t>
        </is>
      </c>
      <c r="E920" s="17" t="inlineStr">
        <is>
          <t>La Guajira</t>
        </is>
      </c>
      <c r="F920" s="17" t="n">
        <v>5</v>
      </c>
      <c r="G920" s="17" t="n">
        <v>420</v>
      </c>
      <c r="H920" s="18" t="n">
        <v>-73.04797222000001</v>
      </c>
      <c r="I920" s="19" t="n">
        <v>10.953</v>
      </c>
      <c r="J920" s="20" t="n">
        <v>8.620689655172415</v>
      </c>
      <c r="K920" s="21" t="n">
        <v>6.975862068965518</v>
      </c>
      <c r="L920" s="21" t="n">
        <v>26.53793103448276</v>
      </c>
      <c r="M920" s="21" t="n">
        <v>89.37142857142855</v>
      </c>
      <c r="N920" s="21" t="n">
        <v>175.2</v>
      </c>
      <c r="O920" s="21" t="n">
        <v>95.86551724137931</v>
      </c>
      <c r="P920" s="21" t="n">
        <v>60.73793103448276</v>
      </c>
      <c r="Q920" s="21" t="n">
        <v>122.6103448275862</v>
      </c>
      <c r="R920" s="21" t="n">
        <v>143.3285714285715</v>
      </c>
      <c r="S920" s="21" t="n">
        <v>167.4148148148148</v>
      </c>
      <c r="T920" s="21" t="n">
        <v>114.5730769230769</v>
      </c>
      <c r="U920" s="21" t="n">
        <v>34.86428571428571</v>
      </c>
      <c r="V920" s="22" t="n">
        <v>1046.100453314246</v>
      </c>
      <c r="W920" s="23" t="n">
        <v>340</v>
      </c>
      <c r="X920" s="24" t="n">
        <v>0.9444444444444444</v>
      </c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</row>
    <row r="921" ht="16.5" customFormat="1" customHeight="1" s="25">
      <c r="A921" s="16" t="n">
        <v>15060150</v>
      </c>
      <c r="B921" s="17" t="inlineStr">
        <is>
          <t>PM</t>
        </is>
      </c>
      <c r="C921" s="17" t="inlineStr">
        <is>
          <t xml:space="preserve">El Conejo </t>
        </is>
      </c>
      <c r="D921" s="17" t="inlineStr">
        <is>
          <t>Fonseca</t>
        </is>
      </c>
      <c r="E921" s="17" t="inlineStr">
        <is>
          <t>La Guajira</t>
        </is>
      </c>
      <c r="F921" s="17" t="n">
        <v>5</v>
      </c>
      <c r="G921" s="17" t="n">
        <v>350</v>
      </c>
      <c r="H921" s="18" t="n">
        <v>-72.79819444</v>
      </c>
      <c r="I921" s="19" t="n">
        <v>10.77794444</v>
      </c>
      <c r="J921" s="20" t="n">
        <v>5.017241379310345</v>
      </c>
      <c r="K921" s="21" t="n">
        <v>4.189285714285714</v>
      </c>
      <c r="L921" s="21" t="n">
        <v>21.82758620689655</v>
      </c>
      <c r="M921" s="21" t="n">
        <v>75.44827586206897</v>
      </c>
      <c r="N921" s="21" t="n">
        <v>123.7392857142857</v>
      </c>
      <c r="O921" s="21" t="n">
        <v>60.81428571428571</v>
      </c>
      <c r="P921" s="21" t="n">
        <v>59.00689655172413</v>
      </c>
      <c r="Q921" s="21" t="n">
        <v>74.38275862068967</v>
      </c>
      <c r="R921" s="21" t="n">
        <v>138.11</v>
      </c>
      <c r="S921" s="21" t="n">
        <v>142.1407407407407</v>
      </c>
      <c r="T921" s="21" t="n">
        <v>100.9068965517241</v>
      </c>
      <c r="U921" s="21" t="n">
        <v>31.72142857142857</v>
      </c>
      <c r="V921" s="22" t="n">
        <v>837.3046816274402</v>
      </c>
      <c r="W921" s="23" t="n">
        <v>343</v>
      </c>
      <c r="X921" s="24" t="n">
        <v>0.9527777777777777</v>
      </c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</row>
    <row r="922" ht="16.5" customFormat="1" customHeight="1" s="25">
      <c r="A922" s="16" t="n">
        <v>15060070</v>
      </c>
      <c r="B922" s="17" t="inlineStr">
        <is>
          <t>PM</t>
        </is>
      </c>
      <c r="C922" s="17" t="inlineStr">
        <is>
          <t xml:space="preserve">El Juguete </t>
        </is>
      </c>
      <c r="D922" s="17" t="inlineStr">
        <is>
          <t>Fonseca</t>
        </is>
      </c>
      <c r="E922" s="17" t="inlineStr">
        <is>
          <t>La Guajira</t>
        </is>
      </c>
      <c r="F922" s="17" t="n">
        <v>5</v>
      </c>
      <c r="G922" s="17" t="n">
        <v>390</v>
      </c>
      <c r="H922" s="18" t="n">
        <v>-72.76836111</v>
      </c>
      <c r="I922" s="19" t="n">
        <v>10.786</v>
      </c>
      <c r="J922" s="20" t="n">
        <v>4.905263157894737</v>
      </c>
      <c r="K922" s="21" t="n">
        <v>4.511111111111111</v>
      </c>
      <c r="L922" s="21" t="n">
        <v>28.4</v>
      </c>
      <c r="M922" s="21" t="n">
        <v>130.5736842105263</v>
      </c>
      <c r="N922" s="21" t="n">
        <v>139.8789473684211</v>
      </c>
      <c r="O922" s="21" t="n">
        <v>119.55</v>
      </c>
      <c r="P922" s="21" t="n">
        <v>67.2235294117647</v>
      </c>
      <c r="Q922" s="21" t="n">
        <v>107.5444444444444</v>
      </c>
      <c r="R922" s="21" t="n">
        <v>157.3888888888889</v>
      </c>
      <c r="S922" s="21" t="n">
        <v>176.6</v>
      </c>
      <c r="T922" s="21" t="n">
        <v>152.9333333333333</v>
      </c>
      <c r="U922" s="21" t="n">
        <v>55.96111111111111</v>
      </c>
      <c r="V922" s="22" t="n">
        <v>1145.470313037496</v>
      </c>
      <c r="W922" s="23" t="n">
        <v>219</v>
      </c>
      <c r="X922" s="24" t="n">
        <v>0.9125</v>
      </c>
      <c r="Y922" s="5" t="inlineStr">
        <is>
          <t>M20</t>
        </is>
      </c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</row>
    <row r="923" ht="16.5" customFormat="1" customHeight="1" s="25">
      <c r="A923" s="16" t="n">
        <v>15060090</v>
      </c>
      <c r="B923" s="17" t="inlineStr">
        <is>
          <t>PG</t>
        </is>
      </c>
      <c r="C923" s="17" t="inlineStr">
        <is>
          <t>Guacamayo</t>
        </is>
      </c>
      <c r="D923" s="17" t="inlineStr">
        <is>
          <t>Hato Nuevo</t>
        </is>
      </c>
      <c r="E923" s="17" t="inlineStr">
        <is>
          <t>La Guajira</t>
        </is>
      </c>
      <c r="F923" s="17" t="n">
        <v>5</v>
      </c>
      <c r="G923" s="17" t="n">
        <v>220</v>
      </c>
      <c r="H923" s="18" t="n">
        <v>-72.77669444</v>
      </c>
      <c r="I923" s="19" t="n">
        <v>11.06338889</v>
      </c>
      <c r="J923" s="20" t="n">
        <v>4.600000000000001</v>
      </c>
      <c r="K923" s="21" t="n">
        <v>1.668965517241379</v>
      </c>
      <c r="L923" s="21" t="n">
        <v>15.7551724137931</v>
      </c>
      <c r="M923" s="21" t="n">
        <v>71.4448275862069</v>
      </c>
      <c r="N923" s="21" t="n">
        <v>145.6433333333333</v>
      </c>
      <c r="O923" s="21" t="n">
        <v>70.66206896551724</v>
      </c>
      <c r="P923" s="21" t="n">
        <v>47.83928571428571</v>
      </c>
      <c r="Q923" s="21" t="n">
        <v>100.2571428571429</v>
      </c>
      <c r="R923" s="21" t="n">
        <v>134.2964285714286</v>
      </c>
      <c r="S923" s="21" t="n">
        <v>149.0137931034483</v>
      </c>
      <c r="T923" s="21" t="n">
        <v>92.61428571428571</v>
      </c>
      <c r="U923" s="21" t="n">
        <v>32.56071428571429</v>
      </c>
      <c r="V923" s="22" t="n">
        <v>866.3560180623975</v>
      </c>
      <c r="W923" s="23" t="n">
        <v>344</v>
      </c>
      <c r="X923" s="24" t="n">
        <v>0.9555555555555556</v>
      </c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</row>
    <row r="924" ht="16.5" customFormat="1" customHeight="1" s="25">
      <c r="A924" s="16" t="n">
        <v>15065100</v>
      </c>
      <c r="B924" s="17" t="inlineStr">
        <is>
          <t>ME</t>
        </is>
      </c>
      <c r="C924" s="17" t="inlineStr">
        <is>
          <t>Hacienda La Cruz</t>
        </is>
      </c>
      <c r="D924" s="17" t="inlineStr">
        <is>
          <t>Hato Nuevo</t>
        </is>
      </c>
      <c r="E924" s="17" t="inlineStr">
        <is>
          <t>La Guajira</t>
        </is>
      </c>
      <c r="F924" s="17" t="n">
        <v>5</v>
      </c>
      <c r="G924" s="17" t="n">
        <v>155</v>
      </c>
      <c r="H924" s="18" t="n">
        <v>-72.70858333</v>
      </c>
      <c r="I924" s="19" t="n">
        <v>11.11586111</v>
      </c>
      <c r="J924" s="20" t="n">
        <v>9.335999999999999</v>
      </c>
      <c r="K924" s="21" t="n">
        <v>4.196296296296296</v>
      </c>
      <c r="L924" s="21" t="n">
        <v>16.4037037037037</v>
      </c>
      <c r="M924" s="21" t="n">
        <v>67.77857142857142</v>
      </c>
      <c r="N924" s="21" t="n">
        <v>117.625</v>
      </c>
      <c r="O924" s="21" t="n">
        <v>55.03571428571428</v>
      </c>
      <c r="P924" s="21" t="n">
        <v>38.27037037037038</v>
      </c>
      <c r="Q924" s="21" t="n">
        <v>81.88</v>
      </c>
      <c r="R924" s="21" t="n">
        <v>134.5038461538462</v>
      </c>
      <c r="S924" s="21" t="n">
        <v>145.325</v>
      </c>
      <c r="T924" s="21" t="n">
        <v>129.092</v>
      </c>
      <c r="U924" s="21" t="n">
        <v>42.56399999999999</v>
      </c>
      <c r="V924" s="22" t="n">
        <v>842.0105022385022</v>
      </c>
      <c r="W924" s="23" t="n">
        <v>315</v>
      </c>
      <c r="X924" s="24" t="n">
        <v>0.875</v>
      </c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</row>
    <row r="925" ht="16.5" customFormat="1" customHeight="1" s="25">
      <c r="A925" s="16" t="n">
        <v>15060180</v>
      </c>
      <c r="B925" s="17" t="inlineStr">
        <is>
          <t>PM</t>
        </is>
      </c>
      <c r="C925" s="17" t="inlineStr">
        <is>
          <t>La Gloria</t>
        </is>
      </c>
      <c r="D925" s="17" t="inlineStr">
        <is>
          <t>Hato Nuevo</t>
        </is>
      </c>
      <c r="E925" s="17" t="inlineStr">
        <is>
          <t>La Guajira</t>
        </is>
      </c>
      <c r="F925" s="17" t="n">
        <v>5</v>
      </c>
      <c r="G925" s="17" t="n">
        <v>680</v>
      </c>
      <c r="H925" s="18" t="n">
        <v>-72.7115</v>
      </c>
      <c r="I925" s="19" t="n">
        <v>11.13802778</v>
      </c>
      <c r="J925" s="20" t="n">
        <v>12.33333333333333</v>
      </c>
      <c r="K925" s="21" t="n">
        <v>4.517241379310345</v>
      </c>
      <c r="L925" s="21" t="n">
        <v>22.03703703703704</v>
      </c>
      <c r="M925" s="21" t="n">
        <v>87.46153846153847</v>
      </c>
      <c r="N925" s="21" t="n">
        <v>138.3448275862069</v>
      </c>
      <c r="O925" s="21" t="n">
        <v>63.9448275862069</v>
      </c>
      <c r="P925" s="21" t="n">
        <v>40.96428571428572</v>
      </c>
      <c r="Q925" s="21" t="n">
        <v>101.3333333333333</v>
      </c>
      <c r="R925" s="21" t="n">
        <v>182.68</v>
      </c>
      <c r="S925" s="21" t="n">
        <v>188.5344827586207</v>
      </c>
      <c r="T925" s="21" t="n">
        <v>170.5357142857143</v>
      </c>
      <c r="U925" s="21" t="n">
        <v>52.89285714285715</v>
      </c>
      <c r="V925" s="22" t="n">
        <v>1065.579478618444</v>
      </c>
      <c r="W925" s="23" t="n">
        <v>335</v>
      </c>
      <c r="X925" s="24" t="n">
        <v>0.9305555555555556</v>
      </c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</row>
    <row r="926" ht="16.5" customFormat="1" customHeight="1" s="25">
      <c r="A926" s="16" t="n">
        <v>15085030</v>
      </c>
      <c r="B926" s="17" t="inlineStr">
        <is>
          <t>CO</t>
        </is>
      </c>
      <c r="C926" s="17" t="inlineStr">
        <is>
          <t>Escuela Agrícola Carraipía - AUT</t>
        </is>
      </c>
      <c r="D926" s="17" t="inlineStr">
        <is>
          <t>Maicao</t>
        </is>
      </c>
      <c r="E926" s="17" t="inlineStr">
        <is>
          <t>La Guajira</t>
        </is>
      </c>
      <c r="F926" s="17" t="n">
        <v>5</v>
      </c>
      <c r="G926" s="17" t="n">
        <v>118</v>
      </c>
      <c r="H926" s="18" t="n">
        <v>-72.35994443999999</v>
      </c>
      <c r="I926" s="19" t="n">
        <v>11.21675</v>
      </c>
      <c r="J926" s="20" t="n">
        <v>25.75271110534667</v>
      </c>
      <c r="K926" s="21" t="n">
        <v>6.256</v>
      </c>
      <c r="L926" s="21" t="n">
        <v>25.49166666666666</v>
      </c>
      <c r="M926" s="21" t="n">
        <v>50.11600000000001</v>
      </c>
      <c r="N926" s="21" t="n">
        <v>148.0791666666667</v>
      </c>
      <c r="O926" s="21" t="n">
        <v>47.58333333333334</v>
      </c>
      <c r="P926" s="21" t="n">
        <v>46.76666666666667</v>
      </c>
      <c r="Q926" s="21" t="n">
        <v>101.6625</v>
      </c>
      <c r="R926" s="21" t="n">
        <v>157.0875</v>
      </c>
      <c r="S926" s="21" t="n">
        <v>209.7205400307972</v>
      </c>
      <c r="T926" s="21" t="n">
        <v>232.6557973819474</v>
      </c>
      <c r="U926" s="21" t="n">
        <v>91.17500000000001</v>
      </c>
      <c r="V926" s="22" t="n">
        <v>1142.346881851425</v>
      </c>
      <c r="W926" s="23" t="n">
        <v>290</v>
      </c>
      <c r="X926" s="24" t="n">
        <v>0.8055555555555556</v>
      </c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</row>
    <row r="927" ht="16.5" customFormat="1" customHeight="1" s="25">
      <c r="A927" s="16" t="n">
        <v>15070160</v>
      </c>
      <c r="B927" s="17" t="inlineStr">
        <is>
          <t>PM</t>
        </is>
      </c>
      <c r="C927" s="17" t="inlineStr">
        <is>
          <t>Escuela Ceura</t>
        </is>
      </c>
      <c r="D927" s="17" t="inlineStr">
        <is>
          <t>Maicao</t>
        </is>
      </c>
      <c r="E927" s="17" t="inlineStr">
        <is>
          <t>La Guajira</t>
        </is>
      </c>
      <c r="F927" s="17" t="n">
        <v>5</v>
      </c>
      <c r="G927" s="17" t="n">
        <v>85</v>
      </c>
      <c r="H927" s="18" t="n">
        <v>-72.46997222</v>
      </c>
      <c r="I927" s="19" t="n">
        <v>11.43775</v>
      </c>
      <c r="J927" s="20" t="n">
        <v>2.285714285714286</v>
      </c>
      <c r="K927" s="21" t="n">
        <v>3.133333333333333</v>
      </c>
      <c r="L927" s="21" t="n">
        <v>4.03448275862069</v>
      </c>
      <c r="M927" s="21" t="n">
        <v>38.16</v>
      </c>
      <c r="N927" s="21" t="n">
        <v>87.81</v>
      </c>
      <c r="O927" s="21" t="n">
        <v>36.68666666666666</v>
      </c>
      <c r="P927" s="21" t="n">
        <v>20.47241379310345</v>
      </c>
      <c r="Q927" s="21" t="n">
        <v>58.74137931034483</v>
      </c>
      <c r="R927" s="21" t="n">
        <v>119.4433333333333</v>
      </c>
      <c r="S927" s="21" t="n">
        <v>152.9733333333333</v>
      </c>
      <c r="T927" s="21" t="n">
        <v>119.3533333333333</v>
      </c>
      <c r="U927" s="21" t="n">
        <v>16.13448275862069</v>
      </c>
      <c r="V927" s="22" t="n">
        <v>659.228472906404</v>
      </c>
      <c r="W927" s="23" t="n">
        <v>354</v>
      </c>
      <c r="X927" s="24" t="n">
        <v>0.9833333333333333</v>
      </c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</row>
    <row r="928" ht="16.5" customFormat="1" customHeight="1" s="25">
      <c r="A928" s="16" t="n">
        <v>15070230</v>
      </c>
      <c r="B928" s="17" t="inlineStr">
        <is>
          <t>PM</t>
        </is>
      </c>
      <c r="C928" s="17" t="inlineStr">
        <is>
          <t>Guayabal</t>
        </is>
      </c>
      <c r="D928" s="17" t="inlineStr">
        <is>
          <t>Maicao</t>
        </is>
      </c>
      <c r="E928" s="17" t="inlineStr">
        <is>
          <t>La Guajira</t>
        </is>
      </c>
      <c r="F928" s="17" t="n">
        <v>5</v>
      </c>
      <c r="G928" s="17" t="n">
        <v>85</v>
      </c>
      <c r="H928" s="18" t="n">
        <v>-72.55377778</v>
      </c>
      <c r="I928" s="19" t="n">
        <v>11.44011111</v>
      </c>
      <c r="J928" s="20" t="n">
        <v>0.5526315789473685</v>
      </c>
      <c r="K928" s="21" t="n">
        <v>2.052631578947369</v>
      </c>
      <c r="L928" s="21" t="n">
        <v>11.21052631578947</v>
      </c>
      <c r="M928" s="21" t="n">
        <v>52.05263157894737</v>
      </c>
      <c r="N928" s="21" t="n">
        <v>125.1842105263158</v>
      </c>
      <c r="O928" s="21" t="n">
        <v>61.57894736842105</v>
      </c>
      <c r="P928" s="21" t="n">
        <v>25.08421052631579</v>
      </c>
      <c r="Q928" s="21" t="n">
        <v>108.0555555555556</v>
      </c>
      <c r="R928" s="21" t="n">
        <v>143.1176470588235</v>
      </c>
      <c r="S928" s="21" t="n">
        <v>168.4117647058823</v>
      </c>
      <c r="T928" s="21" t="n">
        <v>128.2941176470588</v>
      </c>
      <c r="U928" s="21" t="n">
        <v>43.47058823529412</v>
      </c>
      <c r="V928" s="22" t="n">
        <v>869.0654626762986</v>
      </c>
      <c r="W928" s="23" t="n">
        <v>219</v>
      </c>
      <c r="X928" s="24" t="n">
        <v>0.9125</v>
      </c>
      <c r="Y928" s="5" t="inlineStr">
        <is>
          <t>M20</t>
        </is>
      </c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</row>
    <row r="929" ht="16.5" customFormat="1" customHeight="1" s="25">
      <c r="A929" s="16" t="n">
        <v>15060130</v>
      </c>
      <c r="B929" s="17" t="inlineStr">
        <is>
          <t>PG</t>
        </is>
      </c>
      <c r="C929" s="17" t="inlineStr">
        <is>
          <t>Hacienda La Esperanza</t>
        </is>
      </c>
      <c r="D929" s="17" t="inlineStr">
        <is>
          <t>Maicao</t>
        </is>
      </c>
      <c r="E929" s="17" t="inlineStr">
        <is>
          <t>La Guajira</t>
        </is>
      </c>
      <c r="F929" s="17" t="n">
        <v>5</v>
      </c>
      <c r="G929" s="17" t="n">
        <v>87</v>
      </c>
      <c r="H929" s="18" t="n">
        <v>-72.50847222</v>
      </c>
      <c r="I929" s="19" t="n">
        <v>11.142</v>
      </c>
      <c r="J929" s="20" t="n">
        <v>5.544444444444444</v>
      </c>
      <c r="K929" s="21" t="n">
        <v>6.058823529411764</v>
      </c>
      <c r="L929" s="21" t="n">
        <v>10.2</v>
      </c>
      <c r="M929" s="21" t="n">
        <v>66.38125000000001</v>
      </c>
      <c r="N929" s="21" t="n">
        <v>83.20555555555556</v>
      </c>
      <c r="O929" s="21" t="n">
        <v>67.06315789473683</v>
      </c>
      <c r="P929" s="21" t="n">
        <v>44.33888888888889</v>
      </c>
      <c r="Q929" s="21" t="n">
        <v>89.41666666666666</v>
      </c>
      <c r="R929" s="21" t="n">
        <v>128.33125</v>
      </c>
      <c r="S929" s="21" t="n">
        <v>133.3705882352941</v>
      </c>
      <c r="T929" s="21" t="n">
        <v>152.8117647058823</v>
      </c>
      <c r="U929" s="21" t="n">
        <v>62.17777777777777</v>
      </c>
      <c r="V929" s="22" t="n">
        <v>848.9001676986584</v>
      </c>
      <c r="W929" s="23" t="n">
        <v>208</v>
      </c>
      <c r="X929" s="24" t="n">
        <v>0.8666666666666667</v>
      </c>
      <c r="Y929" s="5" t="inlineStr">
        <is>
          <t>M20</t>
        </is>
      </c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</row>
    <row r="930" ht="16.5" customFormat="1" customHeight="1" s="25">
      <c r="A930" s="16" t="n">
        <v>15087080</v>
      </c>
      <c r="B930" s="17" t="inlineStr">
        <is>
          <t>LG</t>
        </is>
      </c>
      <c r="C930" s="17" t="inlineStr">
        <is>
          <t xml:space="preserve">Paraguachón </t>
        </is>
      </c>
      <c r="D930" s="17" t="inlineStr">
        <is>
          <t>Maicao</t>
        </is>
      </c>
      <c r="E930" s="17" t="inlineStr">
        <is>
          <t>La Guajira</t>
        </is>
      </c>
      <c r="F930" s="17" t="n">
        <v>5</v>
      </c>
      <c r="G930" s="17" t="n">
        <v>35</v>
      </c>
      <c r="H930" s="18" t="n">
        <v>-72.13244444</v>
      </c>
      <c r="I930" s="19" t="n">
        <v>11.36013889</v>
      </c>
      <c r="J930" s="20" t="n">
        <v>22.19642857142857</v>
      </c>
      <c r="K930" s="21" t="n">
        <v>2.172413793103448</v>
      </c>
      <c r="L930" s="21" t="n">
        <v>9.863999999999999</v>
      </c>
      <c r="M930" s="21" t="n">
        <v>17.26296296296296</v>
      </c>
      <c r="N930" s="21" t="n">
        <v>79.00384615384617</v>
      </c>
      <c r="O930" s="21" t="n">
        <v>33.65714285714286</v>
      </c>
      <c r="P930" s="21" t="n">
        <v>29.98928571428572</v>
      </c>
      <c r="Q930" s="21" t="n">
        <v>69.26428571428571</v>
      </c>
      <c r="R930" s="21" t="n">
        <v>130.3035714285715</v>
      </c>
      <c r="S930" s="21" t="n">
        <v>161.8962962962963</v>
      </c>
      <c r="T930" s="21" t="n">
        <v>127.6884615384615</v>
      </c>
      <c r="U930" s="21" t="n">
        <v>51.7037037037037</v>
      </c>
      <c r="V930" s="22" t="n">
        <v>735.0023987340885</v>
      </c>
      <c r="W930" s="23" t="n">
        <v>327</v>
      </c>
      <c r="X930" s="24" t="n">
        <v>0.9083333333333333</v>
      </c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</row>
    <row r="931" ht="16.5" customFormat="1" customHeight="1" s="25">
      <c r="A931" s="16" t="n">
        <v>15070130</v>
      </c>
      <c r="B931" s="17" t="inlineStr">
        <is>
          <t>PM</t>
        </is>
      </c>
      <c r="C931" s="17" t="inlineStr">
        <is>
          <t>El Pájaro</t>
        </is>
      </c>
      <c r="D931" s="17" t="inlineStr">
        <is>
          <t>Manaure</t>
        </is>
      </c>
      <c r="E931" s="17" t="inlineStr">
        <is>
          <t>La Guajira</t>
        </is>
      </c>
      <c r="F931" s="17" t="n">
        <v>5</v>
      </c>
      <c r="G931" s="17" t="n">
        <v>2</v>
      </c>
      <c r="H931" s="18" t="n">
        <v>-72.67641666999999</v>
      </c>
      <c r="I931" s="19" t="n">
        <v>11.70947222</v>
      </c>
      <c r="J931" s="20" t="n">
        <v>3.75</v>
      </c>
      <c r="K931" s="21" t="n">
        <v>0.752</v>
      </c>
      <c r="L931" s="21" t="n">
        <v>3.416666666666667</v>
      </c>
      <c r="M931" s="21" t="n">
        <v>11.82307692307692</v>
      </c>
      <c r="N931" s="21" t="n">
        <v>43</v>
      </c>
      <c r="O931" s="21" t="n">
        <v>23.31923076923077</v>
      </c>
      <c r="P931" s="21" t="n">
        <v>13.75</v>
      </c>
      <c r="Q931" s="21" t="n">
        <v>24.684</v>
      </c>
      <c r="R931" s="21" t="n">
        <v>74.62916666666666</v>
      </c>
      <c r="S931" s="21" t="n">
        <v>144.304</v>
      </c>
      <c r="T931" s="21" t="n">
        <v>97.86538461538461</v>
      </c>
      <c r="U931" s="21" t="n">
        <v>23.892</v>
      </c>
      <c r="V931" s="22" t="n">
        <v>465.1855256410257</v>
      </c>
      <c r="W931" s="23" t="n">
        <v>302</v>
      </c>
      <c r="X931" s="24" t="n">
        <v>0.8388888888888889</v>
      </c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</row>
    <row r="932" ht="16.5" customFormat="1" customHeight="1" s="25">
      <c r="A932" s="16" t="n">
        <v>15070150</v>
      </c>
      <c r="B932" s="17" t="inlineStr">
        <is>
          <t>PM</t>
        </is>
      </c>
      <c r="C932" s="17" t="inlineStr">
        <is>
          <t>Hacienda Caracas</t>
        </is>
      </c>
      <c r="D932" s="17" t="inlineStr">
        <is>
          <t>Manaure</t>
        </is>
      </c>
      <c r="E932" s="17" t="inlineStr">
        <is>
          <t>La Guajira</t>
        </is>
      </c>
      <c r="F932" s="17" t="n">
        <v>5</v>
      </c>
      <c r="G932" s="17" t="n">
        <v>80</v>
      </c>
      <c r="H932" s="18" t="n">
        <v>-72.55897222</v>
      </c>
      <c r="I932" s="19" t="n">
        <v>11.48213889</v>
      </c>
      <c r="J932" s="20" t="n">
        <v>3.6</v>
      </c>
      <c r="K932" s="21" t="n">
        <v>2.375</v>
      </c>
      <c r="L932" s="21" t="n">
        <v>10.45</v>
      </c>
      <c r="M932" s="21" t="n">
        <v>30.26315789473684</v>
      </c>
      <c r="N932" s="21" t="n">
        <v>66.815</v>
      </c>
      <c r="O932" s="21" t="n">
        <v>42.25</v>
      </c>
      <c r="P932" s="21" t="n">
        <v>16.65</v>
      </c>
      <c r="Q932" s="21" t="n">
        <v>64.3</v>
      </c>
      <c r="R932" s="21" t="n">
        <v>137.56</v>
      </c>
      <c r="S932" s="21" t="n">
        <v>127.125</v>
      </c>
      <c r="T932" s="21" t="n">
        <v>82</v>
      </c>
      <c r="U932" s="21" t="n">
        <v>39.78947368421053</v>
      </c>
      <c r="V932" s="22" t="n">
        <v>623.1776315789474</v>
      </c>
      <c r="W932" s="23" t="n">
        <v>238</v>
      </c>
      <c r="X932" s="24" t="n">
        <v>0.9916666666666667</v>
      </c>
      <c r="Y932" s="5" t="inlineStr">
        <is>
          <t>M20</t>
        </is>
      </c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</row>
    <row r="933" ht="16.5" customFormat="1" customHeight="1" s="25">
      <c r="A933" s="16" t="n">
        <v>15070140</v>
      </c>
      <c r="B933" s="17" t="inlineStr">
        <is>
          <t>PM</t>
        </is>
      </c>
      <c r="C933" s="17" t="inlineStr">
        <is>
          <t>Mayapo</t>
        </is>
      </c>
      <c r="D933" s="17" t="inlineStr">
        <is>
          <t>Manaure</t>
        </is>
      </c>
      <c r="E933" s="17" t="inlineStr">
        <is>
          <t>La Guajira</t>
        </is>
      </c>
      <c r="F933" s="17" t="n">
        <v>5</v>
      </c>
      <c r="G933" s="17" t="n">
        <v>3</v>
      </c>
      <c r="H933" s="18" t="n">
        <v>-72.78675</v>
      </c>
      <c r="I933" s="19" t="n">
        <v>11.65027778</v>
      </c>
      <c r="J933" s="20" t="n">
        <v>6.068965517241379</v>
      </c>
      <c r="K933" s="21" t="n">
        <v>0.7586206896551724</v>
      </c>
      <c r="L933" s="21" t="n">
        <v>3.035714285714286</v>
      </c>
      <c r="M933" s="21" t="n">
        <v>19.69655172413793</v>
      </c>
      <c r="N933" s="21" t="n">
        <v>45.22413793103448</v>
      </c>
      <c r="O933" s="21" t="n">
        <v>21.39310344827586</v>
      </c>
      <c r="P933" s="21" t="n">
        <v>15.99642857142857</v>
      </c>
      <c r="Q933" s="21" t="n">
        <v>43.98275862068966</v>
      </c>
      <c r="R933" s="21" t="n">
        <v>106.6068965517241</v>
      </c>
      <c r="S933" s="21" t="n">
        <v>155.9678571428572</v>
      </c>
      <c r="T933" s="21" t="n">
        <v>110.2</v>
      </c>
      <c r="U933" s="21" t="n">
        <v>47.37931034482759</v>
      </c>
      <c r="V933" s="22" t="n">
        <v>576.3103448275862</v>
      </c>
      <c r="W933" s="23" t="n">
        <v>345</v>
      </c>
      <c r="X933" s="24" t="n">
        <v>0.9583333333333334</v>
      </c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</row>
    <row r="934" ht="16.5" customFormat="1" customHeight="1" s="25">
      <c r="A934" s="16" t="n">
        <v>15065180</v>
      </c>
      <c r="B934" s="17" t="inlineStr">
        <is>
          <t>SP</t>
        </is>
      </c>
      <c r="C934" s="17" t="inlineStr">
        <is>
          <t xml:space="preserve">Aeropuerto Almirante Padilla </t>
        </is>
      </c>
      <c r="D934" s="17" t="inlineStr">
        <is>
          <t>Riohacha</t>
        </is>
      </c>
      <c r="E934" s="17" t="inlineStr">
        <is>
          <t>La Guajira</t>
        </is>
      </c>
      <c r="F934" s="17" t="n">
        <v>5</v>
      </c>
      <c r="G934" s="17" t="n">
        <v>4</v>
      </c>
      <c r="H934" s="18" t="n">
        <v>-72.91766666999999</v>
      </c>
      <c r="I934" s="19" t="n">
        <v>11.52961111</v>
      </c>
      <c r="J934" s="20" t="n">
        <v>4.834615384615384</v>
      </c>
      <c r="K934" s="21" t="n">
        <v>1.5</v>
      </c>
      <c r="L934" s="21" t="n">
        <v>6.031999999999999</v>
      </c>
      <c r="M934" s="21" t="n">
        <v>19.32687083333333</v>
      </c>
      <c r="N934" s="21" t="n">
        <v>81.67307692307692</v>
      </c>
      <c r="O934" s="21" t="n">
        <v>50.70769230769231</v>
      </c>
      <c r="P934" s="21" t="n">
        <v>17.284</v>
      </c>
      <c r="Q934" s="21" t="n">
        <v>52.48076923076923</v>
      </c>
      <c r="R934" s="21" t="n">
        <v>139.6962962962963</v>
      </c>
      <c r="S934" s="21" t="n">
        <v>152.075</v>
      </c>
      <c r="T934" s="21" t="n">
        <v>99.90683333333335</v>
      </c>
      <c r="U934" s="21" t="n">
        <v>39.62144166666666</v>
      </c>
      <c r="V934" s="22" t="n">
        <v>665.1385959757835</v>
      </c>
      <c r="W934" s="23" t="n">
        <v>301</v>
      </c>
      <c r="X934" s="24" t="n">
        <v>0.8361111111111111</v>
      </c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</row>
    <row r="935" ht="16.5" customFormat="1" customHeight="1" s="25">
      <c r="A935" s="16" t="n">
        <v>15050010</v>
      </c>
      <c r="B935" s="17" t="inlineStr">
        <is>
          <t>PM</t>
        </is>
      </c>
      <c r="C935" s="17" t="inlineStr">
        <is>
          <t>Camarones</t>
        </is>
      </c>
      <c r="D935" s="17" t="inlineStr">
        <is>
          <t>Riohacha</t>
        </is>
      </c>
      <c r="E935" s="17" t="inlineStr">
        <is>
          <t>La Guajira</t>
        </is>
      </c>
      <c r="F935" s="17" t="n">
        <v>5</v>
      </c>
      <c r="G935" s="17" t="n">
        <v>5</v>
      </c>
      <c r="H935" s="18" t="n">
        <v>-73.05272222000001</v>
      </c>
      <c r="I935" s="19" t="n">
        <v>11.42883333</v>
      </c>
      <c r="J935" s="20" t="n">
        <v>2.714285714285714</v>
      </c>
      <c r="K935" s="21" t="n">
        <v>0.03448275862068965</v>
      </c>
      <c r="L935" s="21" t="n">
        <v>9.372413793103449</v>
      </c>
      <c r="M935" s="21" t="n">
        <v>18.59310344827586</v>
      </c>
      <c r="N935" s="21" t="n">
        <v>72.45862068965518</v>
      </c>
      <c r="O935" s="21" t="n">
        <v>40.06206896551724</v>
      </c>
      <c r="P935" s="21" t="n">
        <v>27.71851851851852</v>
      </c>
      <c r="Q935" s="21" t="n">
        <v>63.29310344827586</v>
      </c>
      <c r="R935" s="21" t="n">
        <v>128.2344827586207</v>
      </c>
      <c r="S935" s="21" t="n">
        <v>157.1407407407407</v>
      </c>
      <c r="T935" s="21" t="n">
        <v>85.10357142857143</v>
      </c>
      <c r="U935" s="21" t="n">
        <v>28.59259259259259</v>
      </c>
      <c r="V935" s="22" t="n">
        <v>633.317984856778</v>
      </c>
      <c r="W935" s="23" t="n">
        <v>340</v>
      </c>
      <c r="X935" s="24" t="n">
        <v>0.9444444444444444</v>
      </c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</row>
    <row r="936" ht="16.5" customFormat="1" customHeight="1" s="25">
      <c r="A936" s="16" t="n">
        <v>15060270</v>
      </c>
      <c r="B936" s="17" t="inlineStr">
        <is>
          <t>PM</t>
        </is>
      </c>
      <c r="C936" s="17" t="inlineStr">
        <is>
          <t>La Arena</t>
        </is>
      </c>
      <c r="D936" s="17" t="inlineStr">
        <is>
          <t>Riohacha</t>
        </is>
      </c>
      <c r="E936" s="17" t="inlineStr">
        <is>
          <t>La Guajira</t>
        </is>
      </c>
      <c r="F936" s="17" t="n">
        <v>5</v>
      </c>
      <c r="G936" s="17" t="n">
        <v>120</v>
      </c>
      <c r="H936" s="18" t="n">
        <v>-72.72791667</v>
      </c>
      <c r="I936" s="19" t="n">
        <v>11.18913889</v>
      </c>
      <c r="J936" s="20" t="n">
        <v>6.4</v>
      </c>
      <c r="K936" s="21" t="n">
        <v>3.433333333333333</v>
      </c>
      <c r="L936" s="21" t="n">
        <v>25.33333333333333</v>
      </c>
      <c r="M936" s="21" t="n">
        <v>92.82666666666667</v>
      </c>
      <c r="N936" s="21" t="n">
        <v>167.4633333333333</v>
      </c>
      <c r="O936" s="21" t="n">
        <v>72.65517241379311</v>
      </c>
      <c r="P936" s="21" t="n">
        <v>50.36666666666667</v>
      </c>
      <c r="Q936" s="21" t="n">
        <v>112.5</v>
      </c>
      <c r="R936" s="21" t="n">
        <v>225.8533333333334</v>
      </c>
      <c r="S936" s="21" t="n">
        <v>276.7586206896552</v>
      </c>
      <c r="T936" s="21" t="n">
        <v>174.1068965517242</v>
      </c>
      <c r="U936" s="21" t="n">
        <v>62.48275862068966</v>
      </c>
      <c r="V936" s="22" t="n">
        <v>1270.180114942529</v>
      </c>
      <c r="W936" s="23" t="n">
        <v>356</v>
      </c>
      <c r="X936" s="24" t="n">
        <v>0.9888888888888889</v>
      </c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</row>
    <row r="937" ht="16.5" customFormat="1" customHeight="1" s="25">
      <c r="A937" s="16" t="n">
        <v>15060010</v>
      </c>
      <c r="B937" s="17" t="inlineStr">
        <is>
          <t>PM</t>
        </is>
      </c>
      <c r="C937" s="17" t="inlineStr">
        <is>
          <t xml:space="preserve">Los Remedios </t>
        </is>
      </c>
      <c r="D937" s="17" t="inlineStr">
        <is>
          <t>Riohacha</t>
        </is>
      </c>
      <c r="E937" s="17" t="inlineStr">
        <is>
          <t>La Guajira</t>
        </is>
      </c>
      <c r="F937" s="17" t="n">
        <v>5</v>
      </c>
      <c r="G937" s="17" t="n">
        <v>10</v>
      </c>
      <c r="H937" s="18" t="n">
        <v>-72.9135</v>
      </c>
      <c r="I937" s="19" t="n">
        <v>11.38177778</v>
      </c>
      <c r="J937" s="20" t="n">
        <v>4.033333333333333</v>
      </c>
      <c r="K937" s="21" t="n">
        <v>0.8666666666666667</v>
      </c>
      <c r="L937" s="21" t="n">
        <v>17.23333333333333</v>
      </c>
      <c r="M937" s="21" t="n">
        <v>51.86666666666667</v>
      </c>
      <c r="N937" s="21" t="n">
        <v>137.55</v>
      </c>
      <c r="O937" s="21" t="n">
        <v>92</v>
      </c>
      <c r="P937" s="21" t="n">
        <v>52.3</v>
      </c>
      <c r="Q937" s="21" t="n">
        <v>134.4333333333333</v>
      </c>
      <c r="R937" s="21" t="n">
        <v>218.8241379310345</v>
      </c>
      <c r="S937" s="21" t="n">
        <v>263.8571428571428</v>
      </c>
      <c r="T937" s="21" t="n">
        <v>140.551724137931</v>
      </c>
      <c r="U937" s="21" t="n">
        <v>38.89655172413793</v>
      </c>
      <c r="V937" s="22" t="n">
        <v>1152.41288998358</v>
      </c>
      <c r="W937" s="23" t="n">
        <v>355</v>
      </c>
      <c r="X937" s="24" t="n">
        <v>0.9861111111111112</v>
      </c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</row>
    <row r="938" ht="16.5" customFormat="1" customHeight="1" s="25">
      <c r="A938" s="16" t="n">
        <v>15060080</v>
      </c>
      <c r="B938" s="17" t="inlineStr">
        <is>
          <t>PM</t>
        </is>
      </c>
      <c r="C938" s="17" t="inlineStr">
        <is>
          <t>Cañaverales</t>
        </is>
      </c>
      <c r="D938" s="17" t="inlineStr">
        <is>
          <t>San Juan del Cesar</t>
        </is>
      </c>
      <c r="E938" s="17" t="inlineStr">
        <is>
          <t>La Guajira</t>
        </is>
      </c>
      <c r="F938" s="17" t="n">
        <v>5</v>
      </c>
      <c r="G938" s="17" t="n">
        <v>230</v>
      </c>
      <c r="H938" s="18" t="n">
        <v>-72.84522222000001</v>
      </c>
      <c r="I938" s="19" t="n">
        <v>10.75777778</v>
      </c>
      <c r="J938" s="20" t="n">
        <v>10.97666666666667</v>
      </c>
      <c r="K938" s="21" t="n">
        <v>6.642857142857143</v>
      </c>
      <c r="L938" s="21" t="n">
        <v>42.69666666666667</v>
      </c>
      <c r="M938" s="21" t="n">
        <v>110.9633333333333</v>
      </c>
      <c r="N938" s="21" t="n">
        <v>190.2413793103448</v>
      </c>
      <c r="O938" s="21" t="n">
        <v>121.7033333333333</v>
      </c>
      <c r="P938" s="21" t="n">
        <v>94.25862068965517</v>
      </c>
      <c r="Q938" s="21" t="n">
        <v>138.2103448275862</v>
      </c>
      <c r="R938" s="21" t="n">
        <v>160.18</v>
      </c>
      <c r="S938" s="21" t="n">
        <v>204.448275862069</v>
      </c>
      <c r="T938" s="21" t="n">
        <v>129.4466666666667</v>
      </c>
      <c r="U938" s="21" t="n">
        <v>35.98</v>
      </c>
      <c r="V938" s="22" t="n">
        <v>1245.748144499179</v>
      </c>
      <c r="W938" s="23" t="n">
        <v>354</v>
      </c>
      <c r="X938" s="24" t="n">
        <v>0.9833333333333333</v>
      </c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</row>
    <row r="939" ht="16.5" customFormat="1" customHeight="1" s="25">
      <c r="A939" s="16" t="n">
        <v>15065200</v>
      </c>
      <c r="B939" s="17" t="inlineStr">
        <is>
          <t>PM</t>
        </is>
      </c>
      <c r="C939" s="17" t="inlineStr">
        <is>
          <t>Caracoli</t>
        </is>
      </c>
      <c r="D939" s="17" t="inlineStr">
        <is>
          <t>San Juan del Cesar</t>
        </is>
      </c>
      <c r="E939" s="17" t="inlineStr">
        <is>
          <t>La Guajira</t>
        </is>
      </c>
      <c r="F939" s="17" t="n">
        <v>5</v>
      </c>
      <c r="G939" s="17" t="n">
        <v>300</v>
      </c>
      <c r="H939" s="18" t="n">
        <v>-73.00319444</v>
      </c>
      <c r="I939" s="19" t="n">
        <v>10.75233333</v>
      </c>
      <c r="J939" s="20" t="n">
        <v>3.860714285714285</v>
      </c>
      <c r="K939" s="21" t="n">
        <v>0.2827586206896551</v>
      </c>
      <c r="L939" s="21" t="n">
        <v>14.31785714285714</v>
      </c>
      <c r="M939" s="21" t="n">
        <v>59.65357142857143</v>
      </c>
      <c r="N939" s="21" t="n">
        <v>149.4</v>
      </c>
      <c r="O939" s="21" t="n">
        <v>76.97777777777776</v>
      </c>
      <c r="P939" s="21" t="n">
        <v>55.23448275862069</v>
      </c>
      <c r="Q939" s="21" t="n">
        <v>87.7551724137931</v>
      </c>
      <c r="R939" s="21" t="n">
        <v>130.2107142857143</v>
      </c>
      <c r="S939" s="21" t="n">
        <v>152.5259259259259</v>
      </c>
      <c r="T939" s="21" t="n">
        <v>85.19615384615386</v>
      </c>
      <c r="U939" s="21" t="n">
        <v>21.71071428571429</v>
      </c>
      <c r="V939" s="22" t="n">
        <v>837.1258427715323</v>
      </c>
      <c r="W939" s="23" t="n">
        <v>334</v>
      </c>
      <c r="X939" s="24" t="n">
        <v>0.9277777777777778</v>
      </c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</row>
    <row r="940" ht="16.5" customFormat="1" customHeight="1" s="25">
      <c r="A940" s="16" t="n">
        <v>28010200</v>
      </c>
      <c r="B940" s="17" t="inlineStr">
        <is>
          <t>PM</t>
        </is>
      </c>
      <c r="C940" s="17" t="inlineStr">
        <is>
          <t>Hatico de los Indios</t>
        </is>
      </c>
      <c r="D940" s="17" t="inlineStr">
        <is>
          <t>San Juan del Cesar</t>
        </is>
      </c>
      <c r="E940" s="17" t="inlineStr">
        <is>
          <t>La Guajira</t>
        </is>
      </c>
      <c r="F940" s="17" t="n">
        <v>5</v>
      </c>
      <c r="G940" s="17" t="n">
        <v>594</v>
      </c>
      <c r="H940" s="18" t="n">
        <v>-73.11416666999999</v>
      </c>
      <c r="I940" s="19" t="n">
        <v>10.86022222</v>
      </c>
      <c r="J940" s="20" t="n">
        <v>7.106896551724139</v>
      </c>
      <c r="K940" s="21" t="n">
        <v>4.075</v>
      </c>
      <c r="L940" s="21" t="n">
        <v>18.95</v>
      </c>
      <c r="M940" s="21" t="n">
        <v>68.68928571428572</v>
      </c>
      <c r="N940" s="21" t="n">
        <v>176.8178571428571</v>
      </c>
      <c r="O940" s="21" t="n">
        <v>70.59285714285714</v>
      </c>
      <c r="P940" s="21" t="n">
        <v>68.75357142857143</v>
      </c>
      <c r="Q940" s="21" t="n">
        <v>124.7714285714286</v>
      </c>
      <c r="R940" s="21" t="n">
        <v>170.5821428571428</v>
      </c>
      <c r="S940" s="21" t="n">
        <v>174.3321428571428</v>
      </c>
      <c r="T940" s="21" t="n">
        <v>111.0357142857143</v>
      </c>
      <c r="U940" s="21" t="n">
        <v>24.66428571428572</v>
      </c>
      <c r="V940" s="22" t="n">
        <v>1020.37118226601</v>
      </c>
      <c r="W940" s="23" t="n">
        <v>337</v>
      </c>
      <c r="X940" s="24" t="n">
        <v>0.9361111111111111</v>
      </c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</row>
    <row r="941" ht="16.5" customFormat="1" customHeight="1" s="25">
      <c r="A941" s="16" t="n">
        <v>15075501</v>
      </c>
      <c r="B941" s="17" t="inlineStr">
        <is>
          <t>CP</t>
        </is>
      </c>
      <c r="C941" s="17" t="inlineStr">
        <is>
          <t xml:space="preserve">Aeropuerto Puerto Bolívar - AUT </t>
        </is>
      </c>
      <c r="D941" s="17" t="inlineStr">
        <is>
          <t>Uribia</t>
        </is>
      </c>
      <c r="E941" s="17" t="inlineStr">
        <is>
          <t>La Guajira</t>
        </is>
      </c>
      <c r="F941" s="17" t="n">
        <v>5</v>
      </c>
      <c r="G941" s="17" t="n">
        <v>10</v>
      </c>
      <c r="H941" s="18" t="n">
        <v>-71.98288889</v>
      </c>
      <c r="I941" s="19" t="n">
        <v>12.22430556</v>
      </c>
      <c r="J941" s="20" t="n">
        <v>5.268</v>
      </c>
      <c r="K941" s="21" t="n">
        <v>0.7785714285714285</v>
      </c>
      <c r="L941" s="21" t="n">
        <v>2.728</v>
      </c>
      <c r="M941" s="21" t="n">
        <v>4.821428571428571</v>
      </c>
      <c r="N941" s="21" t="n">
        <v>28.31851851851852</v>
      </c>
      <c r="O941" s="21" t="n">
        <v>8.930769230769231</v>
      </c>
      <c r="P941" s="21" t="n">
        <v>9.632142857142858</v>
      </c>
      <c r="Q941" s="21" t="n">
        <v>20.75833333333333</v>
      </c>
      <c r="R941" s="21" t="n">
        <v>56.93749999999999</v>
      </c>
      <c r="S941" s="21" t="n">
        <v>98.33425000000001</v>
      </c>
      <c r="T941" s="21" t="n">
        <v>61.97307692307691</v>
      </c>
      <c r="U941" s="21" t="n">
        <v>26.12592592592593</v>
      </c>
      <c r="V941" s="22" t="n">
        <v>324.6065167887668</v>
      </c>
      <c r="W941" s="23" t="n">
        <v>312</v>
      </c>
      <c r="X941" s="24" t="n">
        <v>0.8666666666666667</v>
      </c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</row>
    <row r="942" ht="16.5" customFormat="1" customHeight="1" s="25">
      <c r="A942" s="16" t="n">
        <v>15070060</v>
      </c>
      <c r="B942" s="17" t="inlineStr">
        <is>
          <t>PM</t>
        </is>
      </c>
      <c r="C942" s="17" t="inlineStr">
        <is>
          <t>Buenos Aires</t>
        </is>
      </c>
      <c r="D942" s="17" t="inlineStr">
        <is>
          <t>Uribia</t>
        </is>
      </c>
      <c r="E942" s="17" t="inlineStr">
        <is>
          <t>La Guajira</t>
        </is>
      </c>
      <c r="F942" s="17" t="n">
        <v>5</v>
      </c>
      <c r="G942" s="17" t="n">
        <v>40</v>
      </c>
      <c r="H942" s="18" t="n">
        <v>-71.41588889000001</v>
      </c>
      <c r="I942" s="19" t="n">
        <v>12.27341667</v>
      </c>
      <c r="J942" s="20" t="n">
        <v>15.03666666666667</v>
      </c>
      <c r="K942" s="21" t="n">
        <v>9.357142857142858</v>
      </c>
      <c r="L942" s="21" t="n">
        <v>2.288888888888889</v>
      </c>
      <c r="M942" s="21" t="n">
        <v>3.346428571428572</v>
      </c>
      <c r="N942" s="21" t="n">
        <v>40.02857142857142</v>
      </c>
      <c r="O942" s="21" t="n">
        <v>9.339285714285714</v>
      </c>
      <c r="P942" s="21" t="n">
        <v>7.410714285714286</v>
      </c>
      <c r="Q942" s="21" t="n">
        <v>14.83928571428571</v>
      </c>
      <c r="R942" s="21" t="n">
        <v>58.528</v>
      </c>
      <c r="S942" s="21" t="n">
        <v>142.8576923076923</v>
      </c>
      <c r="T942" s="21" t="n">
        <v>84.944</v>
      </c>
      <c r="U942" s="21" t="n">
        <v>55.84814814814815</v>
      </c>
      <c r="V942" s="22" t="n">
        <v>443.8248245828246</v>
      </c>
      <c r="W942" s="23" t="n">
        <v>328</v>
      </c>
      <c r="X942" s="24" t="n">
        <v>0.9111111111111111</v>
      </c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</row>
    <row r="943" ht="16.5" customFormat="1" customHeight="1" s="25">
      <c r="A943" s="16" t="n">
        <v>15070190</v>
      </c>
      <c r="B943" s="17" t="inlineStr">
        <is>
          <t>PM</t>
        </is>
      </c>
      <c r="C943" s="17" t="inlineStr">
        <is>
          <t>Caimito</t>
        </is>
      </c>
      <c r="D943" s="17" t="inlineStr">
        <is>
          <t>Uribia</t>
        </is>
      </c>
      <c r="E943" s="17" t="inlineStr">
        <is>
          <t>La Guajira</t>
        </is>
      </c>
      <c r="F943" s="17" t="n">
        <v>5</v>
      </c>
      <c r="G943" s="17" t="n">
        <v>100</v>
      </c>
      <c r="H943" s="18" t="n">
        <v>-71.51277777999999</v>
      </c>
      <c r="I943" s="19" t="n">
        <v>12.26913889</v>
      </c>
      <c r="J943" s="20" t="n">
        <v>11.16666666666667</v>
      </c>
      <c r="K943" s="21" t="n">
        <v>1.9</v>
      </c>
      <c r="L943" s="21" t="n">
        <v>4.066666666666666</v>
      </c>
      <c r="M943" s="21" t="n">
        <v>5.166666666666667</v>
      </c>
      <c r="N943" s="21" t="n">
        <v>40.96428571428572</v>
      </c>
      <c r="O943" s="21" t="n">
        <v>13.03333333333333</v>
      </c>
      <c r="P943" s="21" t="n">
        <v>4.6</v>
      </c>
      <c r="Q943" s="21" t="n">
        <v>27.9</v>
      </c>
      <c r="R943" s="21" t="n">
        <v>65.76666666666667</v>
      </c>
      <c r="S943" s="21" t="n">
        <v>111.6666666666667</v>
      </c>
      <c r="T943" s="21" t="n">
        <v>104.7</v>
      </c>
      <c r="U943" s="21" t="n">
        <v>48.37931034482759</v>
      </c>
      <c r="V943" s="22" t="n">
        <v>439.3102627257799</v>
      </c>
      <c r="W943" s="23" t="n">
        <v>357</v>
      </c>
      <c r="X943" s="24" t="n">
        <v>0.9916666666666667</v>
      </c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</row>
    <row r="944" ht="16.5" customFormat="1" customHeight="1" s="25">
      <c r="A944" s="16" t="n">
        <v>15070100</v>
      </c>
      <c r="B944" s="17" t="inlineStr">
        <is>
          <t>PM</t>
        </is>
      </c>
      <c r="C944" s="17" t="inlineStr">
        <is>
          <t>Carrizal</t>
        </is>
      </c>
      <c r="D944" s="17" t="inlineStr">
        <is>
          <t>Uribia</t>
        </is>
      </c>
      <c r="E944" s="17" t="inlineStr">
        <is>
          <t>La Guajira</t>
        </is>
      </c>
      <c r="F944" s="17" t="n">
        <v>5</v>
      </c>
      <c r="G944" s="17" t="n">
        <v>5</v>
      </c>
      <c r="H944" s="18" t="n">
        <v>-72.18000000000001</v>
      </c>
      <c r="I944" s="19" t="n">
        <v>12</v>
      </c>
      <c r="J944" s="20" t="n">
        <v>10.94444444444444</v>
      </c>
      <c r="K944" s="21" t="n">
        <v>7.947368421052632</v>
      </c>
      <c r="L944" s="21" t="n">
        <v>3.176470588235294</v>
      </c>
      <c r="M944" s="21" t="n">
        <v>16.11111111111111</v>
      </c>
      <c r="N944" s="21" t="n">
        <v>59.58823529411764</v>
      </c>
      <c r="O944" s="21" t="n">
        <v>40.26315789473684</v>
      </c>
      <c r="P944" s="21" t="n">
        <v>20.56111111111111</v>
      </c>
      <c r="Q944" s="21" t="n">
        <v>56.89473684210526</v>
      </c>
      <c r="R944" s="21" t="n">
        <v>112.8052631578947</v>
      </c>
      <c r="S944" s="21" t="n">
        <v>266.5176470588235</v>
      </c>
      <c r="T944" s="21" t="n">
        <v>118.1578947368421</v>
      </c>
      <c r="U944" s="21" t="n">
        <v>71.31578947368421</v>
      </c>
      <c r="V944" s="22" t="n">
        <v>784.2832301341589</v>
      </c>
      <c r="W944" s="23" t="n">
        <v>219</v>
      </c>
      <c r="X944" s="24" t="n">
        <v>0.9125</v>
      </c>
      <c r="Y944" s="5" t="inlineStr">
        <is>
          <t>M20</t>
        </is>
      </c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</row>
    <row r="945" ht="16.5" customFormat="1" customHeight="1" s="25">
      <c r="A945" s="16" t="n">
        <v>15070070</v>
      </c>
      <c r="B945" s="17" t="inlineStr">
        <is>
          <t>PM</t>
        </is>
      </c>
      <c r="C945" s="17" t="inlineStr">
        <is>
          <t>Irraipa</t>
        </is>
      </c>
      <c r="D945" s="17" t="inlineStr">
        <is>
          <t>Uribia</t>
        </is>
      </c>
      <c r="E945" s="17" t="inlineStr">
        <is>
          <t>La Guajira</t>
        </is>
      </c>
      <c r="F945" s="17" t="n">
        <v>5</v>
      </c>
      <c r="G945" s="17" t="n">
        <v>65</v>
      </c>
      <c r="H945" s="18" t="n">
        <v>-71.95227778</v>
      </c>
      <c r="I945" s="19" t="n">
        <v>12.12636111</v>
      </c>
      <c r="J945" s="20" t="n">
        <v>2.6</v>
      </c>
      <c r="K945" s="21" t="n">
        <v>0.2666666666666667</v>
      </c>
      <c r="L945" s="21" t="n">
        <v>1.4</v>
      </c>
      <c r="M945" s="21" t="n">
        <v>9.233333333333333</v>
      </c>
      <c r="N945" s="21" t="n">
        <v>28.2</v>
      </c>
      <c r="O945" s="21" t="n">
        <v>11.2</v>
      </c>
      <c r="P945" s="21" t="n">
        <v>7.166666666666667</v>
      </c>
      <c r="Q945" s="21" t="n">
        <v>21.31034482758621</v>
      </c>
      <c r="R945" s="21" t="n">
        <v>76.13333333333334</v>
      </c>
      <c r="S945" s="21" t="n">
        <v>108.9310344827586</v>
      </c>
      <c r="T945" s="21" t="n">
        <v>87.39666666666668</v>
      </c>
      <c r="U945" s="21" t="n">
        <v>18.84333333333333</v>
      </c>
      <c r="V945" s="22" t="n">
        <v>372.6813793103448</v>
      </c>
      <c r="W945" s="23" t="n">
        <v>358</v>
      </c>
      <c r="X945" s="24" t="n">
        <v>0.9944444444444445</v>
      </c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</row>
    <row r="946" ht="16.5" customFormat="1" customHeight="1" s="25">
      <c r="A946" s="16" t="n">
        <v>15080080</v>
      </c>
      <c r="B946" s="17" t="inlineStr">
        <is>
          <t>PM</t>
        </is>
      </c>
      <c r="C946" s="17" t="inlineStr">
        <is>
          <t>Jasay</t>
        </is>
      </c>
      <c r="D946" s="17" t="inlineStr">
        <is>
          <t>Uribia</t>
        </is>
      </c>
      <c r="E946" s="17" t="inlineStr">
        <is>
          <t>La Guajira</t>
        </is>
      </c>
      <c r="F946" s="17" t="n">
        <v>5</v>
      </c>
      <c r="G946" s="17" t="n">
        <v>35</v>
      </c>
      <c r="H946" s="18" t="n">
        <v>-71.96472222</v>
      </c>
      <c r="I946" s="19" t="n">
        <v>11.79041667</v>
      </c>
      <c r="J946" s="20" t="n">
        <v>1.9</v>
      </c>
      <c r="K946" s="21" t="n">
        <v>0.75</v>
      </c>
      <c r="L946" s="21" t="n">
        <v>2.25</v>
      </c>
      <c r="M946" s="21" t="n">
        <v>5.894736842105263</v>
      </c>
      <c r="N946" s="21" t="n">
        <v>39.16</v>
      </c>
      <c r="O946" s="21" t="n">
        <v>2.505</v>
      </c>
      <c r="P946" s="21" t="n">
        <v>11.2</v>
      </c>
      <c r="Q946" s="21" t="n">
        <v>29.47</v>
      </c>
      <c r="R946" s="21" t="n">
        <v>44.835</v>
      </c>
      <c r="S946" s="21" t="n">
        <v>44.60555555555556</v>
      </c>
      <c r="T946" s="21" t="n">
        <v>49.31</v>
      </c>
      <c r="U946" s="21" t="n">
        <v>9.504999999999999</v>
      </c>
      <c r="V946" s="22" t="n">
        <v>241.3852923976608</v>
      </c>
      <c r="W946" s="23" t="n">
        <v>237</v>
      </c>
      <c r="X946" s="24" t="n">
        <v>0.9875</v>
      </c>
      <c r="Y946" s="5" t="inlineStr">
        <is>
          <t>M20</t>
        </is>
      </c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</row>
    <row r="947" ht="16.5" customFormat="1" customHeight="1" s="25">
      <c r="A947" s="16" t="n">
        <v>15070110</v>
      </c>
      <c r="B947" s="17" t="inlineStr">
        <is>
          <t>PM</t>
        </is>
      </c>
      <c r="C947" s="17" t="inlineStr">
        <is>
          <t>Jojoncito</t>
        </is>
      </c>
      <c r="D947" s="17" t="inlineStr">
        <is>
          <t>Uribia</t>
        </is>
      </c>
      <c r="E947" s="17" t="inlineStr">
        <is>
          <t>La Guajira</t>
        </is>
      </c>
      <c r="F947" s="17" t="n">
        <v>5</v>
      </c>
      <c r="G947" s="17" t="n">
        <v>120</v>
      </c>
      <c r="H947" s="18" t="n">
        <v>-71.96530556</v>
      </c>
      <c r="I947" s="19" t="n">
        <v>11.81144444</v>
      </c>
      <c r="J947" s="20" t="n">
        <v>5.821428571428571</v>
      </c>
      <c r="K947" s="21" t="n">
        <v>0</v>
      </c>
      <c r="L947" s="21" t="n">
        <v>4.607142857142857</v>
      </c>
      <c r="M947" s="21" t="n">
        <v>13.86206896551724</v>
      </c>
      <c r="N947" s="21" t="n">
        <v>57.125</v>
      </c>
      <c r="O947" s="21" t="n">
        <v>11.96428571428571</v>
      </c>
      <c r="P947" s="21" t="n">
        <v>8.964285714285714</v>
      </c>
      <c r="Q947" s="21" t="n">
        <v>33.32142857142857</v>
      </c>
      <c r="R947" s="21" t="n">
        <v>49.28571428571428</v>
      </c>
      <c r="S947" s="21" t="n">
        <v>95.45</v>
      </c>
      <c r="T947" s="21" t="n">
        <v>68.83928571428571</v>
      </c>
      <c r="U947" s="21" t="n">
        <v>12.55555555555556</v>
      </c>
      <c r="V947" s="22" t="n">
        <v>361.7961959496442</v>
      </c>
      <c r="W947" s="23" t="n">
        <v>336</v>
      </c>
      <c r="X947" s="24" t="n">
        <v>0.9333333333333333</v>
      </c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</row>
    <row r="948" ht="16.5" customFormat="1" customHeight="1" s="25">
      <c r="A948" s="16" t="n">
        <v>15070080</v>
      </c>
      <c r="B948" s="17" t="inlineStr">
        <is>
          <t>PM</t>
        </is>
      </c>
      <c r="C948" s="17" t="inlineStr">
        <is>
          <t>Kauraquimana</t>
        </is>
      </c>
      <c r="D948" s="17" t="inlineStr">
        <is>
          <t>Uribia</t>
        </is>
      </c>
      <c r="E948" s="17" t="inlineStr">
        <is>
          <t>La Guajira</t>
        </is>
      </c>
      <c r="F948" s="17" t="n">
        <v>5</v>
      </c>
      <c r="G948" s="17" t="n">
        <v>35</v>
      </c>
      <c r="H948" s="18" t="n">
        <v>-71.45869444</v>
      </c>
      <c r="I948" s="19" t="n">
        <v>12.21836111</v>
      </c>
      <c r="J948" s="20" t="n">
        <v>14.17241379310345</v>
      </c>
      <c r="K948" s="21" t="n">
        <v>12.96666666666667</v>
      </c>
      <c r="L948" s="21" t="n">
        <v>5.766666666666667</v>
      </c>
      <c r="M948" s="21" t="n">
        <v>9.9</v>
      </c>
      <c r="N948" s="21" t="n">
        <v>42.56333333333334</v>
      </c>
      <c r="O948" s="21" t="n">
        <v>12.41333333333333</v>
      </c>
      <c r="P948" s="21" t="n">
        <v>4.366666666666666</v>
      </c>
      <c r="Q948" s="21" t="n">
        <v>26.55172413793104</v>
      </c>
      <c r="R948" s="21" t="n">
        <v>84.10333333333332</v>
      </c>
      <c r="S948" s="21" t="n">
        <v>149.9413793103448</v>
      </c>
      <c r="T948" s="21" t="n">
        <v>125.9666666666667</v>
      </c>
      <c r="U948" s="21" t="n">
        <v>86.73103448275862</v>
      </c>
      <c r="V948" s="22" t="n">
        <v>575.4432183908045</v>
      </c>
      <c r="W948" s="23" t="n">
        <v>356</v>
      </c>
      <c r="X948" s="24" t="n">
        <v>0.9888888888888889</v>
      </c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</row>
    <row r="949" ht="16.5" customFormat="1" customHeight="1" s="25">
      <c r="A949" s="16" t="n">
        <v>15070020</v>
      </c>
      <c r="B949" s="17" t="inlineStr">
        <is>
          <t>PM</t>
        </is>
      </c>
      <c r="C949" s="17" t="inlineStr">
        <is>
          <t>Nuevo Ambiente</t>
        </is>
      </c>
      <c r="D949" s="17" t="inlineStr">
        <is>
          <t>Uribia</t>
        </is>
      </c>
      <c r="E949" s="17" t="inlineStr">
        <is>
          <t>La Guajira</t>
        </is>
      </c>
      <c r="F949" s="17" t="n">
        <v>5</v>
      </c>
      <c r="G949" s="17" t="n">
        <v>39</v>
      </c>
      <c r="H949" s="18" t="n">
        <v>-71.81919444</v>
      </c>
      <c r="I949" s="19" t="n">
        <v>12.34391667</v>
      </c>
      <c r="J949" s="20" t="n">
        <v>3.6</v>
      </c>
      <c r="K949" s="21" t="n">
        <v>1.482758620689655</v>
      </c>
      <c r="L949" s="21" t="n">
        <v>0.1758620689655173</v>
      </c>
      <c r="M949" s="21" t="n">
        <v>1.9</v>
      </c>
      <c r="N949" s="21" t="n">
        <v>12.93571428571429</v>
      </c>
      <c r="O949" s="21" t="n">
        <v>6.350000000000001</v>
      </c>
      <c r="P949" s="21" t="n">
        <v>4.853571428571429</v>
      </c>
      <c r="Q949" s="21" t="n">
        <v>20.25714285714286</v>
      </c>
      <c r="R949" s="21" t="n">
        <v>48.94285714285714</v>
      </c>
      <c r="S949" s="21" t="n">
        <v>76.87857142857142</v>
      </c>
      <c r="T949" s="21" t="n">
        <v>59.04827586206896</v>
      </c>
      <c r="U949" s="21" t="n">
        <v>10.84444444444444</v>
      </c>
      <c r="V949" s="22" t="n">
        <v>247.2691981390257</v>
      </c>
      <c r="W949" s="23" t="n">
        <v>339</v>
      </c>
      <c r="X949" s="24" t="n">
        <v>0.9416666666666667</v>
      </c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</row>
    <row r="950" ht="16.5" customFormat="1" customHeight="1" s="25">
      <c r="A950" s="16" t="n">
        <v>15070240</v>
      </c>
      <c r="B950" s="17" t="inlineStr">
        <is>
          <t>PM</t>
        </is>
      </c>
      <c r="C950" s="17" t="inlineStr">
        <is>
          <t>Orochon</t>
        </is>
      </c>
      <c r="D950" s="17" t="inlineStr">
        <is>
          <t>Uribia</t>
        </is>
      </c>
      <c r="E950" s="17" t="inlineStr">
        <is>
          <t>La Guajira</t>
        </is>
      </c>
      <c r="F950" s="17" t="n">
        <v>5</v>
      </c>
      <c r="G950" s="17" t="n">
        <v>100</v>
      </c>
      <c r="H950" s="18" t="n">
        <v>-72.19061111000001</v>
      </c>
      <c r="I950" s="19" t="n">
        <v>11.81163889</v>
      </c>
      <c r="J950" s="20" t="n">
        <v>8.892857142857142</v>
      </c>
      <c r="K950" s="21" t="n">
        <v>2.5</v>
      </c>
      <c r="L950" s="21" t="n">
        <v>10.20689655172414</v>
      </c>
      <c r="M950" s="21" t="n">
        <v>17.03448275862069</v>
      </c>
      <c r="N950" s="21" t="n">
        <v>46.27586206896552</v>
      </c>
      <c r="O950" s="21" t="n">
        <v>8.275862068965518</v>
      </c>
      <c r="P950" s="21" t="n">
        <v>9.379310344827585</v>
      </c>
      <c r="Q950" s="21" t="n">
        <v>36</v>
      </c>
      <c r="R950" s="21" t="n">
        <v>94.48275862068965</v>
      </c>
      <c r="S950" s="21" t="n">
        <v>138.4758620689655</v>
      </c>
      <c r="T950" s="21" t="n">
        <v>100.9551724137931</v>
      </c>
      <c r="U950" s="21" t="n">
        <v>34.75</v>
      </c>
      <c r="V950" s="22" t="n">
        <v>507.2290640394089</v>
      </c>
      <c r="W950" s="23" t="n">
        <v>344</v>
      </c>
      <c r="X950" s="24" t="n">
        <v>0.9555555555555556</v>
      </c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</row>
    <row r="951" ht="16.5" customFormat="1" customHeight="1" s="25">
      <c r="A951" s="16" t="n">
        <v>15070090</v>
      </c>
      <c r="B951" s="17" t="inlineStr">
        <is>
          <t>PM</t>
        </is>
      </c>
      <c r="C951" s="17" t="inlineStr">
        <is>
          <t>Perpana</t>
        </is>
      </c>
      <c r="D951" s="17" t="inlineStr">
        <is>
          <t>Uribia</t>
        </is>
      </c>
      <c r="E951" s="17" t="inlineStr">
        <is>
          <t>La Guajira</t>
        </is>
      </c>
      <c r="F951" s="17" t="n">
        <v>5</v>
      </c>
      <c r="G951" s="17" t="n">
        <v>65</v>
      </c>
      <c r="H951" s="18" t="n">
        <v>-71.81930556</v>
      </c>
      <c r="I951" s="19" t="n">
        <v>12.08855556</v>
      </c>
      <c r="J951" s="20" t="n">
        <v>7.566666666666666</v>
      </c>
      <c r="K951" s="21" t="n">
        <v>3.6</v>
      </c>
      <c r="L951" s="21" t="n">
        <v>7.266666666666667</v>
      </c>
      <c r="M951" s="21" t="n">
        <v>13.50333333333333</v>
      </c>
      <c r="N951" s="21" t="n">
        <v>51.20689655172414</v>
      </c>
      <c r="O951" s="21" t="n">
        <v>20.66666666666667</v>
      </c>
      <c r="P951" s="21" t="n">
        <v>14.46666666666667</v>
      </c>
      <c r="Q951" s="21" t="n">
        <v>40.29310344827586</v>
      </c>
      <c r="R951" s="21" t="n">
        <v>79.17</v>
      </c>
      <c r="S951" s="21" t="n">
        <v>139.1766666666667</v>
      </c>
      <c r="T951" s="21" t="n">
        <v>87.09642857142856</v>
      </c>
      <c r="U951" s="21" t="n">
        <v>24.66551724137931</v>
      </c>
      <c r="V951" s="22" t="n">
        <v>488.6786124794746</v>
      </c>
      <c r="W951" s="23" t="n">
        <v>355</v>
      </c>
      <c r="X951" s="24" t="n">
        <v>0.9861111111111112</v>
      </c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</row>
    <row r="952" ht="16.5" customFormat="1" customHeight="1" s="25">
      <c r="A952" s="16" t="n">
        <v>15080010</v>
      </c>
      <c r="B952" s="17" t="inlineStr">
        <is>
          <t>PM</t>
        </is>
      </c>
      <c r="C952" s="17" t="inlineStr">
        <is>
          <t>Puerto Estrella</t>
        </is>
      </c>
      <c r="D952" s="17" t="inlineStr">
        <is>
          <t>Uribia</t>
        </is>
      </c>
      <c r="E952" s="17" t="inlineStr">
        <is>
          <t>La Guajira</t>
        </is>
      </c>
      <c r="F952" s="17" t="n">
        <v>5</v>
      </c>
      <c r="G952" s="17" t="n">
        <v>5</v>
      </c>
      <c r="H952" s="18" t="n">
        <v>-71.31197222</v>
      </c>
      <c r="I952" s="19" t="n">
        <v>12.34530556</v>
      </c>
      <c r="J952" s="20" t="n">
        <v>7.896551724137931</v>
      </c>
      <c r="K952" s="21" t="n">
        <v>1.896551724137931</v>
      </c>
      <c r="L952" s="21" t="n">
        <v>2.586206896551724</v>
      </c>
      <c r="M952" s="21" t="n">
        <v>0.8928571428571429</v>
      </c>
      <c r="N952" s="21" t="n">
        <v>18.6551724137931</v>
      </c>
      <c r="O952" s="21" t="n">
        <v>4.137931034482759</v>
      </c>
      <c r="P952" s="21" t="n">
        <v>2</v>
      </c>
      <c r="Q952" s="21" t="n">
        <v>9.793103448275861</v>
      </c>
      <c r="R952" s="21" t="n">
        <v>39.24137931034483</v>
      </c>
      <c r="S952" s="21" t="n">
        <v>89.71428571428571</v>
      </c>
      <c r="T952" s="21" t="n">
        <v>77.36551724137931</v>
      </c>
      <c r="U952" s="21" t="n">
        <v>53.86206896551724</v>
      </c>
      <c r="V952" s="22" t="n">
        <v>308.0416256157636</v>
      </c>
      <c r="W952" s="23" t="n">
        <v>344</v>
      </c>
      <c r="X952" s="24" t="n">
        <v>0.9555555555555556</v>
      </c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</row>
    <row r="953" ht="16.5" customFormat="1" customHeight="1" s="25">
      <c r="A953" s="16" t="n">
        <v>15080090</v>
      </c>
      <c r="B953" s="17" t="inlineStr">
        <is>
          <t>PM</t>
        </is>
      </c>
      <c r="C953" s="17" t="inlineStr">
        <is>
          <t>Puerto López</t>
        </is>
      </c>
      <c r="D953" s="17" t="inlineStr">
        <is>
          <t>Uribia</t>
        </is>
      </c>
      <c r="E953" s="17" t="inlineStr">
        <is>
          <t>La Guajira</t>
        </is>
      </c>
      <c r="F953" s="17" t="n">
        <v>5</v>
      </c>
      <c r="G953" s="17" t="n">
        <v>2</v>
      </c>
      <c r="H953" s="18" t="n">
        <v>-71.2825</v>
      </c>
      <c r="I953" s="19" t="n">
        <v>11.93427778</v>
      </c>
      <c r="J953" s="20" t="n">
        <v>1.341379310344827</v>
      </c>
      <c r="K953" s="21" t="n">
        <v>1.714285714285714</v>
      </c>
      <c r="L953" s="21" t="n">
        <v>3.241379310344827</v>
      </c>
      <c r="M953" s="21" t="n">
        <v>1.241379310344828</v>
      </c>
      <c r="N953" s="21" t="n">
        <v>20.62068965517241</v>
      </c>
      <c r="O953" s="21" t="n">
        <v>7.244827586206896</v>
      </c>
      <c r="P953" s="21" t="n">
        <v>11.42857142857143</v>
      </c>
      <c r="Q953" s="21" t="n">
        <v>17.20689655172414</v>
      </c>
      <c r="R953" s="21" t="n">
        <v>38.51724137931034</v>
      </c>
      <c r="S953" s="21" t="n">
        <v>71.28571428571429</v>
      </c>
      <c r="T953" s="21" t="n">
        <v>64.45172413793104</v>
      </c>
      <c r="U953" s="21" t="n">
        <v>20.26071428571428</v>
      </c>
      <c r="V953" s="22" t="n">
        <v>258.554802955665</v>
      </c>
      <c r="W953" s="23" t="n">
        <v>344</v>
      </c>
      <c r="X953" s="24" t="n">
        <v>0.9555555555555556</v>
      </c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</row>
    <row r="954" ht="16.5" customFormat="1" customHeight="1" s="25">
      <c r="A954" s="16" t="n">
        <v>15085040</v>
      </c>
      <c r="B954" s="17" t="inlineStr">
        <is>
          <t>CO</t>
        </is>
      </c>
      <c r="C954" s="17" t="inlineStr">
        <is>
          <t>Rancho Grande</t>
        </is>
      </c>
      <c r="D954" s="17" t="inlineStr">
        <is>
          <t>Uribia</t>
        </is>
      </c>
      <c r="E954" s="17" t="inlineStr">
        <is>
          <t>La Guajira</t>
        </is>
      </c>
      <c r="F954" s="17" t="n">
        <v>5</v>
      </c>
      <c r="G954" s="17" t="n">
        <v>50</v>
      </c>
      <c r="H954" s="18" t="n">
        <v>-71.83305556000001</v>
      </c>
      <c r="I954" s="19" t="n">
        <v>11.68605556</v>
      </c>
      <c r="J954" s="20" t="n">
        <v>7.063333333333335</v>
      </c>
      <c r="K954" s="21" t="n">
        <v>1.675862068965517</v>
      </c>
      <c r="L954" s="21" t="n">
        <v>1.39</v>
      </c>
      <c r="M954" s="21" t="n">
        <v>4.30344827586207</v>
      </c>
      <c r="N954" s="21" t="n">
        <v>38.42068965517241</v>
      </c>
      <c r="O954" s="21" t="n">
        <v>5.806666666666668</v>
      </c>
      <c r="P954" s="21" t="n">
        <v>8.224137931034482</v>
      </c>
      <c r="Q954" s="21" t="n">
        <v>28.18214285714286</v>
      </c>
      <c r="R954" s="21" t="n">
        <v>77.46551724137932</v>
      </c>
      <c r="S954" s="21" t="n">
        <v>94.86071428571428</v>
      </c>
      <c r="T954" s="21" t="n">
        <v>64.46428571428572</v>
      </c>
      <c r="U954" s="21" t="n">
        <v>17.09642857142857</v>
      </c>
      <c r="V954" s="22" t="n">
        <v>348.9532266009852</v>
      </c>
      <c r="W954" s="23" t="n">
        <v>347</v>
      </c>
      <c r="X954" s="24" t="n">
        <v>0.9638888888888889</v>
      </c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</row>
    <row r="955" ht="16.5" customFormat="1" customHeight="1" s="25">
      <c r="A955" s="16" t="n">
        <v>15070010</v>
      </c>
      <c r="B955" s="17" t="inlineStr">
        <is>
          <t>PM</t>
        </is>
      </c>
      <c r="C955" s="17" t="inlineStr">
        <is>
          <t>Santana Urraich</t>
        </is>
      </c>
      <c r="D955" s="17" t="inlineStr">
        <is>
          <t>Uribia</t>
        </is>
      </c>
      <c r="E955" s="17" t="inlineStr">
        <is>
          <t>La Guajira</t>
        </is>
      </c>
      <c r="F955" s="17" t="n">
        <v>5</v>
      </c>
      <c r="G955" s="17" t="n">
        <v>30</v>
      </c>
      <c r="H955" s="18" t="n">
        <v>-72.05019444</v>
      </c>
      <c r="I955" s="19" t="n">
        <v>12.08658333</v>
      </c>
      <c r="J955" s="20" t="n">
        <v>1.607142857142857</v>
      </c>
      <c r="K955" s="21" t="n">
        <v>0.103448275862069</v>
      </c>
      <c r="L955" s="21" t="n">
        <v>1.793103448275862</v>
      </c>
      <c r="M955" s="21" t="n">
        <v>15.58620689655172</v>
      </c>
      <c r="N955" s="21" t="n">
        <v>55.51724137931034</v>
      </c>
      <c r="O955" s="21" t="n">
        <v>10.86206896551724</v>
      </c>
      <c r="P955" s="21" t="n">
        <v>9.379310344827585</v>
      </c>
      <c r="Q955" s="21" t="n">
        <v>29.10344827586207</v>
      </c>
      <c r="R955" s="21" t="n">
        <v>81.67857142857143</v>
      </c>
      <c r="S955" s="21" t="n">
        <v>142.7931034482759</v>
      </c>
      <c r="T955" s="21" t="n">
        <v>85.48275862068965</v>
      </c>
      <c r="U955" s="21" t="n">
        <v>29.35714285714286</v>
      </c>
      <c r="V955" s="22" t="n">
        <v>463.2635467980296</v>
      </c>
      <c r="W955" s="23" t="n">
        <v>345</v>
      </c>
      <c r="X955" s="24" t="n">
        <v>0.9583333333333334</v>
      </c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</row>
    <row r="956" ht="16.5" customFormat="1" customHeight="1" s="25">
      <c r="A956" s="16" t="n">
        <v>15080040</v>
      </c>
      <c r="B956" s="17" t="inlineStr">
        <is>
          <t>PM</t>
        </is>
      </c>
      <c r="C956" s="17" t="inlineStr">
        <is>
          <t>Siapana</t>
        </is>
      </c>
      <c r="D956" s="17" t="inlineStr">
        <is>
          <t>Uribia</t>
        </is>
      </c>
      <c r="E956" s="17" t="inlineStr">
        <is>
          <t>La Guajira</t>
        </is>
      </c>
      <c r="F956" s="17" t="n">
        <v>5</v>
      </c>
      <c r="G956" s="17" t="n">
        <v>145</v>
      </c>
      <c r="H956" s="18" t="n">
        <v>-71.3185</v>
      </c>
      <c r="I956" s="19" t="n">
        <v>12.06947222</v>
      </c>
      <c r="J956" s="20" t="n">
        <v>12.48275862068965</v>
      </c>
      <c r="K956" s="21" t="n">
        <v>4.517241379310345</v>
      </c>
      <c r="L956" s="21" t="n">
        <v>3.071428571428572</v>
      </c>
      <c r="M956" s="21" t="n">
        <v>1.172413793103448</v>
      </c>
      <c r="N956" s="21" t="n">
        <v>11.25862068965517</v>
      </c>
      <c r="O956" s="21" t="n">
        <v>2.96551724137931</v>
      </c>
      <c r="P956" s="21" t="n">
        <v>1.931034482758621</v>
      </c>
      <c r="Q956" s="21" t="n">
        <v>11.91379310344828</v>
      </c>
      <c r="R956" s="21" t="n">
        <v>45.96551724137931</v>
      </c>
      <c r="S956" s="21" t="n">
        <v>94.41034482758621</v>
      </c>
      <c r="T956" s="21" t="n">
        <v>90.78620689655173</v>
      </c>
      <c r="U956" s="21" t="n">
        <v>65.18214285714285</v>
      </c>
      <c r="V956" s="22" t="n">
        <v>345.6570197044335</v>
      </c>
      <c r="W956" s="23" t="n">
        <v>346</v>
      </c>
      <c r="X956" s="24" t="n">
        <v>0.9611111111111111</v>
      </c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</row>
    <row r="957" ht="16.5" customFormat="1" customHeight="1" s="25">
      <c r="A957" s="16" t="n">
        <v>15080070</v>
      </c>
      <c r="B957" s="17" t="inlineStr">
        <is>
          <t>PM</t>
        </is>
      </c>
      <c r="C957" s="17" t="inlineStr">
        <is>
          <t>Sillamaná</t>
        </is>
      </c>
      <c r="D957" s="17" t="inlineStr">
        <is>
          <t>Uribia</t>
        </is>
      </c>
      <c r="E957" s="17" t="inlineStr">
        <is>
          <t>La Guajira</t>
        </is>
      </c>
      <c r="F957" s="17" t="n">
        <v>5</v>
      </c>
      <c r="G957" s="17" t="n">
        <v>115</v>
      </c>
      <c r="H957" s="18" t="n">
        <v>-71.51588889</v>
      </c>
      <c r="I957" s="19" t="n">
        <v>11.89941667</v>
      </c>
      <c r="J957" s="20" t="n">
        <v>4.142857142857143</v>
      </c>
      <c r="K957" s="21" t="n">
        <v>0.06896551724137931</v>
      </c>
      <c r="L957" s="21" t="n">
        <v>1.379310344827586</v>
      </c>
      <c r="M957" s="21" t="n">
        <v>4.896551724137931</v>
      </c>
      <c r="N957" s="21" t="n">
        <v>19.28571428571428</v>
      </c>
      <c r="O957" s="21" t="n">
        <v>10.28571428571429</v>
      </c>
      <c r="P957" s="21" t="n">
        <v>5.896551724137931</v>
      </c>
      <c r="Q957" s="21" t="n">
        <v>20.6551724137931</v>
      </c>
      <c r="R957" s="21" t="n">
        <v>42.25925925925926</v>
      </c>
      <c r="S957" s="21" t="n">
        <v>86.21428571428571</v>
      </c>
      <c r="T957" s="21" t="n">
        <v>43.33333333333334</v>
      </c>
      <c r="U957" s="21" t="n">
        <v>15.48148148148148</v>
      </c>
      <c r="V957" s="22" t="n">
        <v>253.8991972267834</v>
      </c>
      <c r="W957" s="23" t="n">
        <v>338</v>
      </c>
      <c r="X957" s="24" t="n">
        <v>0.9388888888888889</v>
      </c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</row>
    <row r="958" ht="16.5" customFormat="1" customHeight="1" s="25">
      <c r="A958" s="16" t="n">
        <v>15080020</v>
      </c>
      <c r="B958" s="17" t="inlineStr">
        <is>
          <t>PM</t>
        </is>
      </c>
      <c r="C958" s="17" t="inlineStr">
        <is>
          <t>Sipanao</t>
        </is>
      </c>
      <c r="D958" s="17" t="inlineStr">
        <is>
          <t>Uribia</t>
        </is>
      </c>
      <c r="E958" s="17" t="inlineStr">
        <is>
          <t>La Guajira</t>
        </is>
      </c>
      <c r="F958" s="17" t="n">
        <v>5</v>
      </c>
      <c r="G958" s="17" t="n">
        <v>100</v>
      </c>
      <c r="H958" s="18" t="n">
        <v>-71.26869444</v>
      </c>
      <c r="I958" s="19" t="n">
        <v>12.11936111</v>
      </c>
      <c r="J958" s="20" t="n">
        <v>26.27777777777778</v>
      </c>
      <c r="K958" s="21" t="n">
        <v>9.457894736842105</v>
      </c>
      <c r="L958" s="21" t="n">
        <v>4.926315789473684</v>
      </c>
      <c r="M958" s="21" t="n">
        <v>12.91666666666667</v>
      </c>
      <c r="N958" s="21" t="n">
        <v>40.16842105263157</v>
      </c>
      <c r="O958" s="21" t="n">
        <v>7.478947368421053</v>
      </c>
      <c r="P958" s="21" t="n">
        <v>4.842105263157895</v>
      </c>
      <c r="Q958" s="21" t="n">
        <v>16.97368421052632</v>
      </c>
      <c r="R958" s="21" t="n">
        <v>55.71052631578947</v>
      </c>
      <c r="S958" s="21" t="n">
        <v>81.72222222222223</v>
      </c>
      <c r="T958" s="21" t="n">
        <v>91.47894736842103</v>
      </c>
      <c r="U958" s="21" t="n">
        <v>68.01111111111112</v>
      </c>
      <c r="V958" s="22" t="n">
        <v>419.9646198830409</v>
      </c>
      <c r="W958" s="23" t="n">
        <v>224</v>
      </c>
      <c r="X958" s="24" t="n">
        <v>0.9333333333333333</v>
      </c>
      <c r="Y958" s="5" t="inlineStr">
        <is>
          <t>M20</t>
        </is>
      </c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</row>
    <row r="959" ht="16.5" customFormat="1" customHeight="1" s="25">
      <c r="A959" s="16" t="n">
        <v>28015070</v>
      </c>
      <c r="B959" s="17" t="inlineStr">
        <is>
          <t>CO</t>
        </is>
      </c>
      <c r="C959" s="17" t="inlineStr">
        <is>
          <t>Urumita</t>
        </is>
      </c>
      <c r="D959" s="17" t="inlineStr">
        <is>
          <t>Urumita</t>
        </is>
      </c>
      <c r="E959" s="17" t="inlineStr">
        <is>
          <t>La Guajira</t>
        </is>
      </c>
      <c r="F959" s="17" t="n">
        <v>5</v>
      </c>
      <c r="G959" s="17" t="n">
        <v>255</v>
      </c>
      <c r="H959" s="18" t="n">
        <v>-73.01638889</v>
      </c>
      <c r="I959" s="19" t="n">
        <v>10.56638889</v>
      </c>
      <c r="J959" s="20" t="n">
        <v>6.125925925925925</v>
      </c>
      <c r="K959" s="21" t="n">
        <v>10.34642857142857</v>
      </c>
      <c r="L959" s="21" t="n">
        <v>40.98928571428572</v>
      </c>
      <c r="M959" s="21" t="n">
        <v>107.7857142857143</v>
      </c>
      <c r="N959" s="21" t="n">
        <v>176.6620689655173</v>
      </c>
      <c r="O959" s="21" t="n">
        <v>121.3115384615385</v>
      </c>
      <c r="P959" s="21" t="n">
        <v>86.80689655172412</v>
      </c>
      <c r="Q959" s="21" t="n">
        <v>109.85</v>
      </c>
      <c r="R959" s="21" t="n">
        <v>157.7875</v>
      </c>
      <c r="S959" s="21" t="n">
        <v>185.9</v>
      </c>
      <c r="T959" s="21" t="n">
        <v>151.0148148148148</v>
      </c>
      <c r="U959" s="21" t="n">
        <v>49.18620689655172</v>
      </c>
      <c r="V959" s="22" t="n">
        <v>1203.766380187501</v>
      </c>
      <c r="W959" s="23" t="n">
        <v>332</v>
      </c>
      <c r="X959" s="24" t="n">
        <v>0.9222222222222223</v>
      </c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</row>
    <row r="960" ht="16.5" customFormat="1" customHeight="1" s="25">
      <c r="A960" s="16" t="n">
        <v>28010340</v>
      </c>
      <c r="B960" s="17" t="inlineStr">
        <is>
          <t>PM</t>
        </is>
      </c>
      <c r="C960" s="17" t="inlineStr">
        <is>
          <t>Villanueva</t>
        </is>
      </c>
      <c r="D960" s="17" t="inlineStr">
        <is>
          <t xml:space="preserve">Villanueva </t>
        </is>
      </c>
      <c r="E960" s="17" t="inlineStr">
        <is>
          <t>La Guajira</t>
        </is>
      </c>
      <c r="F960" s="17" t="n">
        <v>5</v>
      </c>
      <c r="G960" s="17" t="n">
        <v>340</v>
      </c>
      <c r="H960" s="18" t="n">
        <v>-72.98194443999999</v>
      </c>
      <c r="I960" s="19" t="n">
        <v>10.61583333</v>
      </c>
      <c r="J960" s="20" t="n">
        <v>16.37931034482759</v>
      </c>
      <c r="K960" s="21" t="n">
        <v>5.827586206896552</v>
      </c>
      <c r="L960" s="21" t="n">
        <v>30.94137931034482</v>
      </c>
      <c r="M960" s="21" t="n">
        <v>98.75172413793103</v>
      </c>
      <c r="N960" s="21" t="n">
        <v>200.7413793103448</v>
      </c>
      <c r="O960" s="21" t="n">
        <v>110.5137931034483</v>
      </c>
      <c r="P960" s="21" t="n">
        <v>90.18928571428572</v>
      </c>
      <c r="Q960" s="21" t="n">
        <v>127.2333333333333</v>
      </c>
      <c r="R960" s="21" t="n">
        <v>169.4642857142857</v>
      </c>
      <c r="S960" s="21" t="n">
        <v>226.3571428571429</v>
      </c>
      <c r="T960" s="21" t="n">
        <v>145.4896551724138</v>
      </c>
      <c r="U960" s="21" t="n">
        <v>49.72413793103448</v>
      </c>
      <c r="V960" s="22" t="n">
        <v>1271.613013136289</v>
      </c>
      <c r="W960" s="23" t="n">
        <v>343</v>
      </c>
      <c r="X960" s="24" t="n">
        <v>0.9527777777777777</v>
      </c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</row>
    <row r="961" ht="16.5" customFormat="1" customHeight="1" s="25">
      <c r="A961" s="16" t="n">
        <v>28040150</v>
      </c>
      <c r="B961" s="17" t="inlineStr">
        <is>
          <t>PM</t>
        </is>
      </c>
      <c r="C961" s="17" t="inlineStr">
        <is>
          <t>Bellavista</t>
        </is>
      </c>
      <c r="D961" s="17" t="inlineStr">
        <is>
          <t>Algarrobo</t>
        </is>
      </c>
      <c r="E961" s="17" t="inlineStr">
        <is>
          <t>Magdalena</t>
        </is>
      </c>
      <c r="F961" s="17" t="n">
        <v>5</v>
      </c>
      <c r="G961" s="17" t="n">
        <v>140</v>
      </c>
      <c r="H961" s="18" t="n">
        <v>-74.03922222</v>
      </c>
      <c r="I961" s="19" t="n">
        <v>10.30805556</v>
      </c>
      <c r="J961" s="20" t="n">
        <v>22.91153846153846</v>
      </c>
      <c r="K961" s="21" t="n">
        <v>34.21111111111111</v>
      </c>
      <c r="L961" s="21" t="n">
        <v>81.09629629629632</v>
      </c>
      <c r="M961" s="21" t="n">
        <v>123.2444444444444</v>
      </c>
      <c r="N961" s="21" t="n">
        <v>178.5038461538462</v>
      </c>
      <c r="O961" s="21" t="n">
        <v>108.737037037037</v>
      </c>
      <c r="P961" s="21" t="n">
        <v>107.968</v>
      </c>
      <c r="Q961" s="21" t="n">
        <v>136.9807692307692</v>
      </c>
      <c r="R961" s="21" t="n">
        <v>159.6730769230769</v>
      </c>
      <c r="S961" s="21" t="n">
        <v>209.2925925925926</v>
      </c>
      <c r="T961" s="21" t="n">
        <v>176.8296296296296</v>
      </c>
      <c r="U961" s="21" t="n">
        <v>35.20000000000001</v>
      </c>
      <c r="V961" s="22" t="n">
        <v>1374.648341880342</v>
      </c>
      <c r="W961" s="23" t="n">
        <v>317</v>
      </c>
      <c r="X961" s="24" t="n">
        <v>0.8805555555555555</v>
      </c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</row>
    <row r="962" ht="16.5" customFormat="1" customHeight="1" s="25">
      <c r="A962" s="16" t="n">
        <v>29060060</v>
      </c>
      <c r="B962" s="17" t="inlineStr">
        <is>
          <t>PM</t>
        </is>
      </c>
      <c r="C962" s="17" t="inlineStr">
        <is>
          <t xml:space="preserve">El Cenizo </t>
        </is>
      </c>
      <c r="D962" s="17" t="inlineStr">
        <is>
          <t>Aracataca</t>
        </is>
      </c>
      <c r="E962" s="17" t="inlineStr">
        <is>
          <t>Magdalena</t>
        </is>
      </c>
      <c r="F962" s="17" t="n">
        <v>5</v>
      </c>
      <c r="G962" s="17" t="n">
        <v>450</v>
      </c>
      <c r="H962" s="18" t="n">
        <v>-74.07322222000001</v>
      </c>
      <c r="I962" s="19" t="n">
        <v>10.65161111</v>
      </c>
      <c r="J962" s="20" t="n">
        <v>31.27586206896552</v>
      </c>
      <c r="K962" s="21" t="n">
        <v>21.22222222222222</v>
      </c>
      <c r="L962" s="21" t="n">
        <v>73.85357142857143</v>
      </c>
      <c r="M962" s="21" t="n">
        <v>261.1642857142857</v>
      </c>
      <c r="N962" s="21" t="n">
        <v>357.7307692307692</v>
      </c>
      <c r="O962" s="21" t="n">
        <v>276.0666666666667</v>
      </c>
      <c r="P962" s="21" t="n">
        <v>272.5366666666667</v>
      </c>
      <c r="Q962" s="21" t="n">
        <v>290.5</v>
      </c>
      <c r="R962" s="21" t="n">
        <v>348.6785714285714</v>
      </c>
      <c r="S962" s="21" t="n">
        <v>395.3275862068966</v>
      </c>
      <c r="T962" s="21" t="n">
        <v>318.1620689655173</v>
      </c>
      <c r="U962" s="21" t="n">
        <v>90.42857142857143</v>
      </c>
      <c r="V962" s="22" t="n">
        <v>2736.946842027704</v>
      </c>
      <c r="W962" s="23" t="n">
        <v>338</v>
      </c>
      <c r="X962" s="24" t="n">
        <v>0.9388888888888889</v>
      </c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</row>
    <row r="963" ht="16.5" customFormat="1" customHeight="1" s="25">
      <c r="A963" s="16" t="n">
        <v>29060200</v>
      </c>
      <c r="B963" s="17" t="inlineStr">
        <is>
          <t>PM</t>
        </is>
      </c>
      <c r="C963" s="17" t="inlineStr">
        <is>
          <t xml:space="preserve">La María </t>
        </is>
      </c>
      <c r="D963" s="17" t="inlineStr">
        <is>
          <t>Aracataca</t>
        </is>
      </c>
      <c r="E963" s="17" t="inlineStr">
        <is>
          <t>Magdalena</t>
        </is>
      </c>
      <c r="F963" s="17" t="n">
        <v>5</v>
      </c>
      <c r="G963" s="17" t="n">
        <v>30</v>
      </c>
      <c r="H963" s="18" t="n">
        <v>-74.18697222</v>
      </c>
      <c r="I963" s="19" t="n">
        <v>10.54066667</v>
      </c>
      <c r="J963" s="20" t="n">
        <v>8.076923076923077</v>
      </c>
      <c r="K963" s="21" t="n">
        <v>4.538461538461538</v>
      </c>
      <c r="L963" s="21" t="n">
        <v>39.48148148148148</v>
      </c>
      <c r="M963" s="21" t="n">
        <v>111.3214285714286</v>
      </c>
      <c r="N963" s="21" t="n">
        <v>193.8703703703704</v>
      </c>
      <c r="O963" s="21" t="n">
        <v>140.4814814814815</v>
      </c>
      <c r="P963" s="21" t="n">
        <v>120.7142857142857</v>
      </c>
      <c r="Q963" s="21" t="n">
        <v>162.1379310344828</v>
      </c>
      <c r="R963" s="21" t="n">
        <v>221.1724137931035</v>
      </c>
      <c r="S963" s="21" t="n">
        <v>277.9642857142857</v>
      </c>
      <c r="T963" s="21" t="n">
        <v>148.9310344827586</v>
      </c>
      <c r="U963" s="21" t="n">
        <v>38.44827586206897</v>
      </c>
      <c r="V963" s="22" t="n">
        <v>1467.138373121132</v>
      </c>
      <c r="W963" s="23" t="n">
        <v>333</v>
      </c>
      <c r="X963" s="24" t="n">
        <v>0.925</v>
      </c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</row>
    <row r="964" ht="16.5" customFormat="1" customHeight="1" s="25">
      <c r="A964" s="16" t="n">
        <v>25025000</v>
      </c>
      <c r="B964" s="17" t="inlineStr">
        <is>
          <t>CP</t>
        </is>
      </c>
      <c r="C964" s="17" t="inlineStr">
        <is>
          <t xml:space="preserve">El Dificil - AUT </t>
        </is>
      </c>
      <c r="D964" s="17" t="inlineStr">
        <is>
          <t xml:space="preserve">Ariguaní </t>
        </is>
      </c>
      <c r="E964" s="17" t="inlineStr">
        <is>
          <t>Magdalena</t>
        </is>
      </c>
      <c r="F964" s="17" t="n">
        <v>5</v>
      </c>
      <c r="G964" s="17" t="n">
        <v>120</v>
      </c>
      <c r="H964" s="18" t="n">
        <v>-74.08580556000001</v>
      </c>
      <c r="I964" s="19" t="n">
        <v>9.911972219999999</v>
      </c>
      <c r="J964" s="20" t="n">
        <v>23.25</v>
      </c>
      <c r="K964" s="21" t="n">
        <v>20.56071428571429</v>
      </c>
      <c r="L964" s="21" t="n">
        <v>72.46896551724137</v>
      </c>
      <c r="M964" s="21" t="n">
        <v>119.2222222222222</v>
      </c>
      <c r="N964" s="21" t="n">
        <v>150.7571428571428</v>
      </c>
      <c r="O964" s="21" t="n">
        <v>113.5357142857143</v>
      </c>
      <c r="P964" s="21" t="n">
        <v>109.3275862068966</v>
      </c>
      <c r="Q964" s="21" t="n">
        <v>139.75</v>
      </c>
      <c r="R964" s="21" t="n">
        <v>164.8965517241379</v>
      </c>
      <c r="S964" s="21" t="n">
        <v>187</v>
      </c>
      <c r="T964" s="21" t="n">
        <v>149.1964285714286</v>
      </c>
      <c r="U964" s="21" t="n">
        <v>35.625</v>
      </c>
      <c r="V964" s="22" t="n">
        <v>1285.590325670498</v>
      </c>
      <c r="W964" s="23" t="n">
        <v>338</v>
      </c>
      <c r="X964" s="24" t="n">
        <v>0.9388888888888889</v>
      </c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</row>
    <row r="965" ht="16.5" customFormat="1" customHeight="1" s="25">
      <c r="A965" s="16" t="n">
        <v>28040360</v>
      </c>
      <c r="B965" s="17" t="inlineStr">
        <is>
          <t>PM</t>
        </is>
      </c>
      <c r="C965" s="17" t="inlineStr">
        <is>
          <t xml:space="preserve">Hacienda La Cabaña </t>
        </is>
      </c>
      <c r="D965" s="17" t="inlineStr">
        <is>
          <t xml:space="preserve">Ariguaní </t>
        </is>
      </c>
      <c r="E965" s="17" t="inlineStr">
        <is>
          <t>Magdalena</t>
        </is>
      </c>
      <c r="F965" s="17" t="n">
        <v>5</v>
      </c>
      <c r="G965" s="17" t="n">
        <v>100</v>
      </c>
      <c r="H965" s="18" t="n">
        <v>-74.07672222000001</v>
      </c>
      <c r="I965" s="19" t="n">
        <v>9.861000000000001</v>
      </c>
      <c r="J965" s="20" t="n">
        <v>26.08965517241379</v>
      </c>
      <c r="K965" s="21" t="n">
        <v>30.43333333333333</v>
      </c>
      <c r="L965" s="21" t="n">
        <v>94.41379310344827</v>
      </c>
      <c r="M965" s="21" t="n">
        <v>150.8666666666667</v>
      </c>
      <c r="N965" s="21" t="n">
        <v>177.0344827586207</v>
      </c>
      <c r="O965" s="21" t="n">
        <v>121.6333333333333</v>
      </c>
      <c r="P965" s="21" t="n">
        <v>132.5172413793103</v>
      </c>
      <c r="Q965" s="21" t="n">
        <v>163.0233333333333</v>
      </c>
      <c r="R965" s="21" t="n">
        <v>172.0666666666667</v>
      </c>
      <c r="S965" s="21" t="n">
        <v>178.7586206896552</v>
      </c>
      <c r="T965" s="21" t="n">
        <v>203.1724137931035</v>
      </c>
      <c r="U965" s="21" t="n">
        <v>50.76666666666667</v>
      </c>
      <c r="V965" s="22" t="n">
        <v>1500.776206896552</v>
      </c>
      <c r="W965" s="23" t="n">
        <v>354</v>
      </c>
      <c r="X965" s="24" t="n">
        <v>0.9833333333333333</v>
      </c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</row>
    <row r="966" ht="16.5" customFormat="1" customHeight="1" s="25">
      <c r="A966" s="16" t="n">
        <v>28040300</v>
      </c>
      <c r="B966" s="17" t="inlineStr">
        <is>
          <t>PM</t>
        </is>
      </c>
      <c r="C966" s="17" t="inlineStr">
        <is>
          <t>Villa Concepción</t>
        </is>
      </c>
      <c r="D966" s="17" t="inlineStr">
        <is>
          <t xml:space="preserve">Ariguaní </t>
        </is>
      </c>
      <c r="E966" s="17" t="inlineStr">
        <is>
          <t>Magdalena</t>
        </is>
      </c>
      <c r="F966" s="17" t="n">
        <v>5</v>
      </c>
      <c r="G966" s="17" t="n">
        <v>120</v>
      </c>
      <c r="H966" s="18" t="n">
        <v>-73.85944443999999</v>
      </c>
      <c r="I966" s="19" t="n">
        <v>9.706305560000001</v>
      </c>
      <c r="J966" s="20" t="n">
        <v>17.6551724137931</v>
      </c>
      <c r="K966" s="21" t="n">
        <v>33.36666666666667</v>
      </c>
      <c r="L966" s="21" t="n">
        <v>86.8</v>
      </c>
      <c r="M966" s="21" t="n">
        <v>154.3206896551724</v>
      </c>
      <c r="N966" s="21" t="n">
        <v>165.4034482758621</v>
      </c>
      <c r="O966" s="21" t="n">
        <v>108.8535714285714</v>
      </c>
      <c r="P966" s="21" t="n">
        <v>107.2071428571429</v>
      </c>
      <c r="Q966" s="21" t="n">
        <v>139.3821428571428</v>
      </c>
      <c r="R966" s="21" t="n">
        <v>190.1310344827586</v>
      </c>
      <c r="S966" s="21" t="n">
        <v>174.1111111111111</v>
      </c>
      <c r="T966" s="21" t="n">
        <v>176.5862068965517</v>
      </c>
      <c r="U966" s="21" t="n">
        <v>39.01379310344828</v>
      </c>
      <c r="V966" s="22" t="n">
        <v>1392.830979748221</v>
      </c>
      <c r="W966" s="23" t="n">
        <v>344</v>
      </c>
      <c r="X966" s="24" t="n">
        <v>0.9555555555555556</v>
      </c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</row>
    <row r="967" ht="16.5" customFormat="1" customHeight="1" s="25">
      <c r="A967" s="16" t="n">
        <v>29060340</v>
      </c>
      <c r="B967" s="17" t="inlineStr">
        <is>
          <t>PM</t>
        </is>
      </c>
      <c r="C967" s="17" t="inlineStr">
        <is>
          <t xml:space="preserve">El Palmor </t>
        </is>
      </c>
      <c r="D967" s="17" t="inlineStr">
        <is>
          <t>Ciénaga</t>
        </is>
      </c>
      <c r="E967" s="17" t="inlineStr">
        <is>
          <t>Magdalena</t>
        </is>
      </c>
      <c r="F967" s="17" t="n">
        <v>5</v>
      </c>
      <c r="G967" s="17" t="n">
        <v>1200</v>
      </c>
      <c r="H967" s="18" t="n">
        <v>-74.02563889</v>
      </c>
      <c r="I967" s="19" t="n">
        <v>10.77344444</v>
      </c>
      <c r="J967" s="20" t="n">
        <v>21.24666666666667</v>
      </c>
      <c r="K967" s="21" t="n">
        <v>30.55333333333333</v>
      </c>
      <c r="L967" s="21" t="n">
        <v>92.41379310344827</v>
      </c>
      <c r="M967" s="21" t="n">
        <v>225.2068965517241</v>
      </c>
      <c r="N967" s="21" t="n">
        <v>362.25</v>
      </c>
      <c r="O967" s="21" t="n">
        <v>236.4285714285714</v>
      </c>
      <c r="P967" s="21" t="n">
        <v>161.3931034482758</v>
      </c>
      <c r="Q967" s="21" t="n">
        <v>259.5896551724138</v>
      </c>
      <c r="R967" s="21" t="n">
        <v>316.9857142857143</v>
      </c>
      <c r="S967" s="21" t="n">
        <v>386.6733333333333</v>
      </c>
      <c r="T967" s="21" t="n">
        <v>242.4758620689655</v>
      </c>
      <c r="U967" s="21" t="n">
        <v>71.63000000000001</v>
      </c>
      <c r="V967" s="22" t="n">
        <v>2406.846929392446</v>
      </c>
      <c r="W967" s="23" t="n">
        <v>349</v>
      </c>
      <c r="X967" s="24" t="n">
        <v>0.9694444444444444</v>
      </c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</row>
    <row r="968" ht="16.5" customFormat="1" customHeight="1" s="25">
      <c r="A968" s="16" t="n">
        <v>29060210</v>
      </c>
      <c r="B968" s="17" t="inlineStr">
        <is>
          <t>PM</t>
        </is>
      </c>
      <c r="C968" s="17" t="inlineStr">
        <is>
          <t>La Palma</t>
        </is>
      </c>
      <c r="D968" s="17" t="inlineStr">
        <is>
          <t>Ciénaga</t>
        </is>
      </c>
      <c r="E968" s="17" t="inlineStr">
        <is>
          <t>Magdalena</t>
        </is>
      </c>
      <c r="F968" s="17" t="n">
        <v>5</v>
      </c>
      <c r="G968" s="17" t="n">
        <v>23</v>
      </c>
      <c r="H968" s="18" t="n">
        <v>-74.20469444</v>
      </c>
      <c r="I968" s="19" t="n">
        <v>10.96683333</v>
      </c>
      <c r="J968" s="20" t="n">
        <v>0.3678571428571429</v>
      </c>
      <c r="K968" s="21" t="n">
        <v>0.6413793103448276</v>
      </c>
      <c r="L968" s="21" t="n">
        <v>5.637931034482759</v>
      </c>
      <c r="M968" s="21" t="n">
        <v>29.06666666666667</v>
      </c>
      <c r="N968" s="21" t="n">
        <v>92.64333333333333</v>
      </c>
      <c r="O968" s="21" t="n">
        <v>80.09999999999999</v>
      </c>
      <c r="P968" s="21" t="n">
        <v>65.93333333333332</v>
      </c>
      <c r="Q968" s="21" t="n">
        <v>102.7666666666667</v>
      </c>
      <c r="R968" s="21" t="n">
        <v>140.8033333333333</v>
      </c>
      <c r="S968" s="21" t="n">
        <v>176.3035714285715</v>
      </c>
      <c r="T968" s="21" t="n">
        <v>104.0266666666667</v>
      </c>
      <c r="U968" s="21" t="n">
        <v>15.32666666666667</v>
      </c>
      <c r="V968" s="22" t="n">
        <v>813.6174055829229</v>
      </c>
      <c r="W968" s="23" t="n">
        <v>353</v>
      </c>
      <c r="X968" s="24" t="n">
        <v>0.9805555555555555</v>
      </c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</row>
    <row r="969" ht="16.5" customFormat="1" customHeight="1" s="25">
      <c r="A969" s="16" t="n">
        <v>29060070</v>
      </c>
      <c r="B969" s="17" t="inlineStr">
        <is>
          <t>PM</t>
        </is>
      </c>
      <c r="C969" s="17" t="inlineStr">
        <is>
          <t>San Pablo</t>
        </is>
      </c>
      <c r="D969" s="17" t="inlineStr">
        <is>
          <t>Ciénaga</t>
        </is>
      </c>
      <c r="E969" s="17" t="inlineStr">
        <is>
          <t>Magdalena</t>
        </is>
      </c>
      <c r="F969" s="17" t="n">
        <v>5</v>
      </c>
      <c r="G969" s="17" t="n">
        <v>800</v>
      </c>
      <c r="H969" s="18" t="n">
        <v>-74.02680556</v>
      </c>
      <c r="I969" s="19" t="n">
        <v>10.80819444</v>
      </c>
      <c r="J969" s="20" t="n">
        <v>21.66206896551724</v>
      </c>
      <c r="K969" s="21" t="n">
        <v>23.06666666666667</v>
      </c>
      <c r="L969" s="21" t="n">
        <v>86.14333333333335</v>
      </c>
      <c r="M969" s="21" t="n">
        <v>186.07</v>
      </c>
      <c r="N969" s="21" t="n">
        <v>325.01</v>
      </c>
      <c r="O969" s="21" t="n">
        <v>259.2586206896552</v>
      </c>
      <c r="P969" s="21" t="n">
        <v>199.3833333333333</v>
      </c>
      <c r="Q969" s="21" t="n">
        <v>275.3448275862069</v>
      </c>
      <c r="R969" s="21" t="n">
        <v>325.1666666666667</v>
      </c>
      <c r="S969" s="21" t="n">
        <v>357.8433333333333</v>
      </c>
      <c r="T969" s="21" t="n">
        <v>194.0344827586207</v>
      </c>
      <c r="U969" s="21" t="n">
        <v>80.53571428571429</v>
      </c>
      <c r="V969" s="22" t="n">
        <v>2333.519047619048</v>
      </c>
      <c r="W969" s="23" t="n">
        <v>354</v>
      </c>
      <c r="X969" s="24" t="n">
        <v>0.9833333333333333</v>
      </c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</row>
    <row r="970" ht="16.5" customFormat="1" customHeight="1" s="25">
      <c r="A970" s="16" t="n">
        <v>29060310</v>
      </c>
      <c r="B970" s="17" t="inlineStr">
        <is>
          <t>PM</t>
        </is>
      </c>
      <c r="C970" s="17" t="inlineStr">
        <is>
          <t>Sevillano</t>
        </is>
      </c>
      <c r="D970" s="17" t="inlineStr">
        <is>
          <t>Ciénaga</t>
        </is>
      </c>
      <c r="E970" s="17" t="inlineStr">
        <is>
          <t>Magdalena</t>
        </is>
      </c>
      <c r="F970" s="17" t="n">
        <v>5</v>
      </c>
      <c r="G970" s="17" t="n">
        <v>5</v>
      </c>
      <c r="H970" s="18" t="n">
        <v>-74.25244443999999</v>
      </c>
      <c r="I970" s="19" t="n">
        <v>10.93305556</v>
      </c>
      <c r="J970" s="20" t="n">
        <v>0.4137931034482759</v>
      </c>
      <c r="K970" s="21" t="n">
        <v>0.1666666666666667</v>
      </c>
      <c r="L970" s="21" t="n">
        <v>4.413793103448276</v>
      </c>
      <c r="M970" s="21" t="n">
        <v>25.86206896551724</v>
      </c>
      <c r="N970" s="21" t="n">
        <v>100.9333333333333</v>
      </c>
      <c r="O970" s="21" t="n">
        <v>107.26</v>
      </c>
      <c r="P970" s="21" t="n">
        <v>84.31666666666666</v>
      </c>
      <c r="Q970" s="21" t="n">
        <v>130.1666666666667</v>
      </c>
      <c r="R970" s="21" t="n">
        <v>178.8933333333333</v>
      </c>
      <c r="S970" s="21" t="n">
        <v>235.7857142857143</v>
      </c>
      <c r="T970" s="21" t="n">
        <v>131.5</v>
      </c>
      <c r="U970" s="21" t="n">
        <v>19.51724137931035</v>
      </c>
      <c r="V970" s="22" t="n">
        <v>1019.229277504105</v>
      </c>
      <c r="W970" s="23" t="n">
        <v>352</v>
      </c>
      <c r="X970" s="24" t="n">
        <v>0.9777777777777777</v>
      </c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</row>
    <row r="971" ht="16.5" customFormat="1" customHeight="1" s="25">
      <c r="A971" s="16" t="n">
        <v>25025090</v>
      </c>
      <c r="B971" s="17" t="inlineStr">
        <is>
          <t>CP</t>
        </is>
      </c>
      <c r="C971" s="17" t="inlineStr">
        <is>
          <t>Aeropuerto Las Flores</t>
        </is>
      </c>
      <c r="D971" s="17" t="inlineStr">
        <is>
          <t>El Banco</t>
        </is>
      </c>
      <c r="E971" s="17" t="inlineStr">
        <is>
          <t>Magdalena</t>
        </is>
      </c>
      <c r="F971" s="17" t="n">
        <v>5</v>
      </c>
      <c r="G971" s="17" t="n">
        <v>34</v>
      </c>
      <c r="H971" s="18" t="n">
        <v>-73.97083332999999</v>
      </c>
      <c r="I971" s="19" t="n">
        <v>9.046333330000001</v>
      </c>
      <c r="J971" s="20" t="n">
        <v>28.25172413793103</v>
      </c>
      <c r="K971" s="21" t="n">
        <v>23.21034482758621</v>
      </c>
      <c r="L971" s="21" t="n">
        <v>74.59642857142858</v>
      </c>
      <c r="M971" s="21" t="n">
        <v>167.7888888888889</v>
      </c>
      <c r="N971" s="21" t="n">
        <v>219.0615384615385</v>
      </c>
      <c r="O971" s="21" t="n">
        <v>172.1961538461539</v>
      </c>
      <c r="P971" s="21" t="n">
        <v>144.151724137931</v>
      </c>
      <c r="Q971" s="21" t="n">
        <v>193.0689655172414</v>
      </c>
      <c r="R971" s="21" t="n">
        <v>279.075</v>
      </c>
      <c r="S971" s="21" t="n">
        <v>327.0370370370371</v>
      </c>
      <c r="T971" s="21" t="n">
        <v>246.8541666666667</v>
      </c>
      <c r="U971" s="21" t="n">
        <v>97.35172413793104</v>
      </c>
      <c r="V971" s="22" t="n">
        <v>1972.643696230334</v>
      </c>
      <c r="W971" s="23" t="n">
        <v>331</v>
      </c>
      <c r="X971" s="24" t="n">
        <v>0.9194444444444444</v>
      </c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</row>
    <row r="972" ht="16.5" customFormat="1" customHeight="1" s="25">
      <c r="A972" s="16" t="n">
        <v>25021200</v>
      </c>
      <c r="B972" s="17" t="inlineStr">
        <is>
          <t>PM</t>
        </is>
      </c>
      <c r="C972" s="17" t="inlineStr">
        <is>
          <t xml:space="preserve">Los Negritos </t>
        </is>
      </c>
      <c r="D972" s="17" t="inlineStr">
        <is>
          <t>El Banco</t>
        </is>
      </c>
      <c r="E972" s="17" t="inlineStr">
        <is>
          <t>Magdalena</t>
        </is>
      </c>
      <c r="F972" s="17" t="n">
        <v>2</v>
      </c>
      <c r="G972" s="17" t="n">
        <v>26</v>
      </c>
      <c r="H972" s="18" t="n">
        <v>-74.07944444</v>
      </c>
      <c r="I972" s="19" t="n">
        <v>9.026666670000001</v>
      </c>
      <c r="J972" s="20" t="n">
        <v>26.92857142857143</v>
      </c>
      <c r="K972" s="21" t="n">
        <v>24.35714285714286</v>
      </c>
      <c r="L972" s="21" t="n">
        <v>75.57142857142857</v>
      </c>
      <c r="M972" s="21" t="n">
        <v>164.8793103448276</v>
      </c>
      <c r="N972" s="21" t="n">
        <v>276.7413793103448</v>
      </c>
      <c r="O972" s="21" t="n">
        <v>194.3066666666667</v>
      </c>
      <c r="P972" s="21" t="n">
        <v>183.3766666666667</v>
      </c>
      <c r="Q972" s="21" t="n">
        <v>286.5068965517241</v>
      </c>
      <c r="R972" s="21" t="n">
        <v>318.6071428571428</v>
      </c>
      <c r="S972" s="21" t="n">
        <v>397.7214285714286</v>
      </c>
      <c r="T972" s="21" t="n">
        <v>300.875</v>
      </c>
      <c r="U972" s="21" t="n">
        <v>120.4642857142857</v>
      </c>
      <c r="V972" s="22" t="n">
        <v>2370.335919540229</v>
      </c>
      <c r="W972" s="23" t="n">
        <v>343</v>
      </c>
      <c r="X972" s="24" t="n">
        <v>0.9527777777777777</v>
      </c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</row>
    <row r="973" ht="16.5" customFormat="1" customHeight="1" s="25">
      <c r="A973" s="16" t="n">
        <v>25021040</v>
      </c>
      <c r="B973" s="17" t="inlineStr">
        <is>
          <t>PM</t>
        </is>
      </c>
      <c r="C973" s="17" t="inlineStr">
        <is>
          <t>Menchiquejo</t>
        </is>
      </c>
      <c r="D973" s="17" t="inlineStr">
        <is>
          <t>El Banco</t>
        </is>
      </c>
      <c r="E973" s="17" t="inlineStr">
        <is>
          <t>Magdalena</t>
        </is>
      </c>
      <c r="F973" s="17" t="n">
        <v>5</v>
      </c>
      <c r="G973" s="17" t="n">
        <v>25</v>
      </c>
      <c r="H973" s="18" t="n">
        <v>-74.04422222000001</v>
      </c>
      <c r="I973" s="19" t="n">
        <v>9.18805556</v>
      </c>
      <c r="J973" s="20" t="n">
        <v>17.31034482758621</v>
      </c>
      <c r="K973" s="21" t="n">
        <v>22.5</v>
      </c>
      <c r="L973" s="21" t="n">
        <v>82.83333333333333</v>
      </c>
      <c r="M973" s="21" t="n">
        <v>182.1</v>
      </c>
      <c r="N973" s="21" t="n">
        <v>242.1333333333333</v>
      </c>
      <c r="O973" s="21" t="n">
        <v>163.7</v>
      </c>
      <c r="P973" s="21" t="n">
        <v>156.3733333333333</v>
      </c>
      <c r="Q973" s="21" t="n">
        <v>221.1666666666667</v>
      </c>
      <c r="R973" s="21" t="n">
        <v>247.7142857142857</v>
      </c>
      <c r="S973" s="21" t="n">
        <v>315.0966666666666</v>
      </c>
      <c r="T973" s="21" t="n">
        <v>191.3666666666667</v>
      </c>
      <c r="U973" s="21" t="n">
        <v>74.53333333333333</v>
      </c>
      <c r="V973" s="22" t="n">
        <v>1916.827963875205</v>
      </c>
      <c r="W973" s="23" t="n">
        <v>357</v>
      </c>
      <c r="X973" s="24" t="n">
        <v>0.9916666666666667</v>
      </c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</row>
    <row r="974" ht="16.5" customFormat="1" customHeight="1" s="25">
      <c r="A974" s="16" t="n">
        <v>25021380</v>
      </c>
      <c r="B974" s="17" t="inlineStr">
        <is>
          <t>PM</t>
        </is>
      </c>
      <c r="C974" s="17" t="inlineStr">
        <is>
          <t>San Roque Alertas</t>
        </is>
      </c>
      <c r="D974" s="17" t="inlineStr">
        <is>
          <t>El Banco</t>
        </is>
      </c>
      <c r="E974" s="17" t="inlineStr">
        <is>
          <t>Magdalena</t>
        </is>
      </c>
      <c r="F974" s="17" t="n">
        <v>2</v>
      </c>
      <c r="G974" s="17" t="n">
        <v>24</v>
      </c>
      <c r="H974" s="18" t="n">
        <v>-74.15000000000001</v>
      </c>
      <c r="I974" s="19" t="n">
        <v>9.07</v>
      </c>
      <c r="J974" s="20" t="n">
        <v>21.5</v>
      </c>
      <c r="K974" s="21" t="n">
        <v>29.75862068965517</v>
      </c>
      <c r="L974" s="21" t="n">
        <v>70.86206896551724</v>
      </c>
      <c r="M974" s="21" t="n">
        <v>154.1785714285714</v>
      </c>
      <c r="N974" s="21" t="n">
        <v>233.24</v>
      </c>
      <c r="O974" s="21" t="n">
        <v>178.8571428571429</v>
      </c>
      <c r="P974" s="21" t="n">
        <v>145.3461538461538</v>
      </c>
      <c r="Q974" s="21" t="n">
        <v>227.2740740740741</v>
      </c>
      <c r="R974" s="21" t="n">
        <v>268.8888888888889</v>
      </c>
      <c r="S974" s="21" t="n">
        <v>341.5172413793103</v>
      </c>
      <c r="T974" s="21" t="n">
        <v>226.3793103448276</v>
      </c>
      <c r="U974" s="21" t="n">
        <v>100.0740740740741</v>
      </c>
      <c r="V974" s="22" t="n">
        <v>1997.876146548216</v>
      </c>
      <c r="W974" s="23" t="n">
        <v>339</v>
      </c>
      <c r="X974" s="24" t="n">
        <v>0.9416666666666667</v>
      </c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</row>
    <row r="975" ht="16.5" customFormat="1" customHeight="1" s="25">
      <c r="A975" s="16" t="n">
        <v>29050010</v>
      </c>
      <c r="B975" s="17" t="inlineStr">
        <is>
          <t>PM</t>
        </is>
      </c>
      <c r="C975" s="17" t="inlineStr">
        <is>
          <t>Tiogollo</t>
        </is>
      </c>
      <c r="D975" s="17" t="inlineStr">
        <is>
          <t>El Piñón</t>
        </is>
      </c>
      <c r="E975" s="17" t="inlineStr">
        <is>
          <t>Magdalena</t>
        </is>
      </c>
      <c r="F975" s="17" t="n">
        <v>5</v>
      </c>
      <c r="G975" s="17" t="n">
        <v>41</v>
      </c>
      <c r="H975" s="18" t="n">
        <v>-74.73211111000001</v>
      </c>
      <c r="I975" s="19" t="n">
        <v>10.34441667</v>
      </c>
      <c r="J975" s="20" t="n">
        <v>16.66666666666667</v>
      </c>
      <c r="K975" s="21" t="n">
        <v>17.23333333333333</v>
      </c>
      <c r="L975" s="21" t="n">
        <v>56.73333333333333</v>
      </c>
      <c r="M975" s="21" t="n">
        <v>125.8</v>
      </c>
      <c r="N975" s="21" t="n">
        <v>148.3793103448276</v>
      </c>
      <c r="O975" s="21" t="n">
        <v>131.4793103448276</v>
      </c>
      <c r="P975" s="21" t="n">
        <v>145.8333333333333</v>
      </c>
      <c r="Q975" s="21" t="n">
        <v>166.4333333333333</v>
      </c>
      <c r="R975" s="21" t="n">
        <v>164</v>
      </c>
      <c r="S975" s="21" t="n">
        <v>194.1</v>
      </c>
      <c r="T975" s="21" t="n">
        <v>101.3214285714286</v>
      </c>
      <c r="U975" s="21" t="n">
        <v>34.86206896551724</v>
      </c>
      <c r="V975" s="22" t="n">
        <v>1302.842118226601</v>
      </c>
      <c r="W975" s="23" t="n">
        <v>355</v>
      </c>
      <c r="X975" s="24" t="n">
        <v>0.9861111111111112</v>
      </c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</row>
    <row r="976" ht="16.5" customFormat="1" customHeight="1" s="25">
      <c r="A976" s="16" t="n">
        <v>29060350</v>
      </c>
      <c r="B976" s="17" t="inlineStr">
        <is>
          <t>PM</t>
        </is>
      </c>
      <c r="C976" s="17" t="inlineStr">
        <is>
          <t>Bayano</t>
        </is>
      </c>
      <c r="D976" s="17" t="inlineStr">
        <is>
          <t>El Retén</t>
        </is>
      </c>
      <c r="E976" s="17" t="inlineStr">
        <is>
          <t>Magdalena</t>
        </is>
      </c>
      <c r="F976" s="17" t="n">
        <v>5</v>
      </c>
      <c r="G976" s="17" t="n">
        <v>30</v>
      </c>
      <c r="H976" s="18" t="n">
        <v>-74.29858333</v>
      </c>
      <c r="I976" s="19" t="n">
        <v>10.63116667</v>
      </c>
      <c r="J976" s="20" t="n">
        <v>4.532</v>
      </c>
      <c r="K976" s="21" t="n">
        <v>0.784</v>
      </c>
      <c r="L976" s="21" t="n">
        <v>12.288</v>
      </c>
      <c r="M976" s="21" t="n">
        <v>65.52692307692307</v>
      </c>
      <c r="N976" s="21" t="n">
        <v>168.548</v>
      </c>
      <c r="O976" s="21" t="n">
        <v>121.4555555555556</v>
      </c>
      <c r="P976" s="21" t="n">
        <v>106.6535714285714</v>
      </c>
      <c r="Q976" s="21" t="n">
        <v>154.7518518518519</v>
      </c>
      <c r="R976" s="21" t="n">
        <v>203.1538461538461</v>
      </c>
      <c r="S976" s="21" t="n">
        <v>252.9192307692308</v>
      </c>
      <c r="T976" s="21" t="n">
        <v>142.7185185185185</v>
      </c>
      <c r="U976" s="21" t="n">
        <v>34.46666666666667</v>
      </c>
      <c r="V976" s="22" t="n">
        <v>1267.798164021164</v>
      </c>
      <c r="W976" s="23" t="n">
        <v>311</v>
      </c>
      <c r="X976" s="24" t="n">
        <v>0.8638888888888889</v>
      </c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</row>
    <row r="977" ht="16.5" customFormat="1" customHeight="1" s="25">
      <c r="A977" s="16" t="n">
        <v>29060030</v>
      </c>
      <c r="B977" s="17" t="inlineStr">
        <is>
          <t>PM</t>
        </is>
      </c>
      <c r="C977" s="17" t="inlineStr">
        <is>
          <t xml:space="preserve">El Bongo </t>
        </is>
      </c>
      <c r="D977" s="17" t="inlineStr">
        <is>
          <t>El Retén</t>
        </is>
      </c>
      <c r="E977" s="17" t="inlineStr">
        <is>
          <t>Magdalena</t>
        </is>
      </c>
      <c r="F977" s="17" t="n">
        <v>5</v>
      </c>
      <c r="G977" s="17" t="n">
        <v>20</v>
      </c>
      <c r="H977" s="18" t="n">
        <v>-74.3755</v>
      </c>
      <c r="I977" s="19" t="n">
        <v>10.64877778</v>
      </c>
      <c r="J977" s="20" t="n">
        <v>2.551724137931035</v>
      </c>
      <c r="K977" s="21" t="n">
        <v>1.133333333333333</v>
      </c>
      <c r="L977" s="21" t="n">
        <v>12.4</v>
      </c>
      <c r="M977" s="21" t="n">
        <v>76.40000000000001</v>
      </c>
      <c r="N977" s="21" t="n">
        <v>168.6</v>
      </c>
      <c r="O977" s="21" t="n">
        <v>157.7827586206897</v>
      </c>
      <c r="P977" s="21" t="n">
        <v>119.84</v>
      </c>
      <c r="Q977" s="21" t="n">
        <v>167</v>
      </c>
      <c r="R977" s="21" t="n">
        <v>194.39</v>
      </c>
      <c r="S977" s="21" t="n">
        <v>280.8678571428571</v>
      </c>
      <c r="T977" s="21" t="n">
        <v>150.8965517241379</v>
      </c>
      <c r="U977" s="21" t="n">
        <v>37.96551724137931</v>
      </c>
      <c r="V977" s="22" t="n">
        <v>1369.827742200328</v>
      </c>
      <c r="W977" s="23" t="n">
        <v>354</v>
      </c>
      <c r="X977" s="24" t="n">
        <v>0.9833333333333333</v>
      </c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</row>
    <row r="978" ht="16.5" customFormat="1" customHeight="1" s="25">
      <c r="A978" s="16" t="n">
        <v>29060150</v>
      </c>
      <c r="B978" s="17" t="inlineStr">
        <is>
          <t>PM</t>
        </is>
      </c>
      <c r="C978" s="17" t="inlineStr">
        <is>
          <t xml:space="preserve">El Destino </t>
        </is>
      </c>
      <c r="D978" s="17" t="inlineStr">
        <is>
          <t>El Retén</t>
        </is>
      </c>
      <c r="E978" s="17" t="inlineStr">
        <is>
          <t>Magdalena</t>
        </is>
      </c>
      <c r="F978" s="17" t="n">
        <v>5</v>
      </c>
      <c r="G978" s="17" t="n">
        <v>20</v>
      </c>
      <c r="H978" s="18" t="n">
        <v>-74.22411111000001</v>
      </c>
      <c r="I978" s="19" t="n">
        <v>10.57366667</v>
      </c>
      <c r="J978" s="20" t="n">
        <v>4.620689655172414</v>
      </c>
      <c r="K978" s="21" t="n">
        <v>6.8</v>
      </c>
      <c r="L978" s="21" t="n">
        <v>25.8</v>
      </c>
      <c r="M978" s="21" t="n">
        <v>104.2</v>
      </c>
      <c r="N978" s="21" t="n">
        <v>208.5714285714286</v>
      </c>
      <c r="O978" s="21" t="n">
        <v>170.7333333333333</v>
      </c>
      <c r="P978" s="21" t="n">
        <v>154.9</v>
      </c>
      <c r="Q978" s="21" t="n">
        <v>185.7333333333333</v>
      </c>
      <c r="R978" s="21" t="n">
        <v>253.4285714285714</v>
      </c>
      <c r="S978" s="21" t="n">
        <v>349.3448275862069</v>
      </c>
      <c r="T978" s="21" t="n">
        <v>201.1379310344828</v>
      </c>
      <c r="U978" s="21" t="n">
        <v>45.86206896551724</v>
      </c>
      <c r="V978" s="22" t="n">
        <v>1711.132183908046</v>
      </c>
      <c r="W978" s="23" t="n">
        <v>352</v>
      </c>
      <c r="X978" s="24" t="n">
        <v>0.9777777777777777</v>
      </c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</row>
    <row r="979" ht="16.5" customFormat="1" customHeight="1" s="25">
      <c r="A979" s="16" t="n">
        <v>29060170</v>
      </c>
      <c r="B979" s="17" t="inlineStr">
        <is>
          <t>PM</t>
        </is>
      </c>
      <c r="C979" s="17" t="inlineStr">
        <is>
          <t>Gavilán</t>
        </is>
      </c>
      <c r="D979" s="17" t="inlineStr">
        <is>
          <t>El Retén</t>
        </is>
      </c>
      <c r="E979" s="17" t="inlineStr">
        <is>
          <t>Magdalena</t>
        </is>
      </c>
      <c r="F979" s="17" t="n">
        <v>5</v>
      </c>
      <c r="G979" s="17" t="n">
        <v>20</v>
      </c>
      <c r="H979" s="18" t="n">
        <v>-74.33069444</v>
      </c>
      <c r="I979" s="19" t="n">
        <v>10.68044444</v>
      </c>
      <c r="J979" s="20" t="n">
        <v>2.513333333333334</v>
      </c>
      <c r="K979" s="21" t="n">
        <v>0.35</v>
      </c>
      <c r="L979" s="21" t="n">
        <v>7.169999999999999</v>
      </c>
      <c r="M979" s="21" t="n">
        <v>42.13103448275863</v>
      </c>
      <c r="N979" s="21" t="n">
        <v>113.15</v>
      </c>
      <c r="O979" s="21" t="n">
        <v>98.10357142857141</v>
      </c>
      <c r="P979" s="21" t="n">
        <v>89.13571428571427</v>
      </c>
      <c r="Q979" s="21" t="n">
        <v>104.6833333333333</v>
      </c>
      <c r="R979" s="21" t="n">
        <v>141.4</v>
      </c>
      <c r="S979" s="21" t="n">
        <v>196.2962962962963</v>
      </c>
      <c r="T979" s="21" t="n">
        <v>104.2965517241379</v>
      </c>
      <c r="U979" s="21" t="n">
        <v>18.49310344827586</v>
      </c>
      <c r="V979" s="22" t="n">
        <v>917.7229383324211</v>
      </c>
      <c r="W979" s="23" t="n">
        <v>349</v>
      </c>
      <c r="X979" s="24" t="n">
        <v>0.9694444444444444</v>
      </c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</row>
    <row r="980" ht="16.5" customFormat="1" customHeight="1" s="25">
      <c r="A980" s="16" t="n">
        <v>29060190</v>
      </c>
      <c r="B980" s="17" t="inlineStr">
        <is>
          <t>PM</t>
        </is>
      </c>
      <c r="C980" s="17" t="inlineStr">
        <is>
          <t xml:space="preserve">La Florida </t>
        </is>
      </c>
      <c r="D980" s="17" t="inlineStr">
        <is>
          <t>El Retén</t>
        </is>
      </c>
      <c r="E980" s="17" t="inlineStr">
        <is>
          <t>Magdalena</t>
        </is>
      </c>
      <c r="F980" s="17" t="n">
        <v>5</v>
      </c>
      <c r="G980" s="17" t="n">
        <v>26</v>
      </c>
      <c r="H980" s="18" t="n">
        <v>-74.25538889000001</v>
      </c>
      <c r="I980" s="19" t="n">
        <v>10.61063889</v>
      </c>
      <c r="J980" s="20" t="n">
        <v>5.44</v>
      </c>
      <c r="K980" s="21" t="n">
        <v>4.461538461538462</v>
      </c>
      <c r="L980" s="21" t="n">
        <v>14.96153846153846</v>
      </c>
      <c r="M980" s="21" t="n">
        <v>71.69230769230769</v>
      </c>
      <c r="N980" s="21" t="n">
        <v>168.3846153846154</v>
      </c>
      <c r="O980" s="21" t="n">
        <v>148.04</v>
      </c>
      <c r="P980" s="21" t="n">
        <v>97.64</v>
      </c>
      <c r="Q980" s="21" t="n">
        <v>157</v>
      </c>
      <c r="R980" s="21" t="n">
        <v>193.25</v>
      </c>
      <c r="S980" s="21" t="n">
        <v>245.8458333333333</v>
      </c>
      <c r="T980" s="21" t="n">
        <v>114.6041666666667</v>
      </c>
      <c r="U980" s="21" t="n">
        <v>40.92</v>
      </c>
      <c r="V980" s="22" t="n">
        <v>1262.24</v>
      </c>
      <c r="W980" s="23" t="n">
        <v>300</v>
      </c>
      <c r="X980" s="24" t="n">
        <v>0.8333333333333334</v>
      </c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</row>
    <row r="981" ht="16.5" customFormat="1" customHeight="1" s="25">
      <c r="A981" s="16" t="n">
        <v>29060560</v>
      </c>
      <c r="B981" s="17" t="inlineStr">
        <is>
          <t>PM</t>
        </is>
      </c>
      <c r="C981" s="17" t="inlineStr">
        <is>
          <t>Doña María</t>
        </is>
      </c>
      <c r="D981" s="17" t="inlineStr">
        <is>
          <t>Fundación</t>
        </is>
      </c>
      <c r="E981" s="17" t="inlineStr">
        <is>
          <t>Magdalena</t>
        </is>
      </c>
      <c r="F981" s="17" t="n">
        <v>5</v>
      </c>
      <c r="G981" s="17" t="n">
        <v>50</v>
      </c>
      <c r="H981" s="18" t="n">
        <v>-74.17794443999999</v>
      </c>
      <c r="I981" s="19" t="n">
        <v>10.38444444</v>
      </c>
      <c r="J981" s="20" t="n">
        <v>10.59333333333333</v>
      </c>
      <c r="K981" s="21" t="n">
        <v>10.62333333333333</v>
      </c>
      <c r="L981" s="21" t="n">
        <v>54.43</v>
      </c>
      <c r="M981" s="21" t="n">
        <v>94.15333333333334</v>
      </c>
      <c r="N981" s="21" t="n">
        <v>132.9666666666667</v>
      </c>
      <c r="O981" s="21" t="n">
        <v>88.01666666666667</v>
      </c>
      <c r="P981" s="21" t="n">
        <v>60.11111111111111</v>
      </c>
      <c r="Q981" s="21" t="n">
        <v>129.451724137931</v>
      </c>
      <c r="R981" s="21" t="n">
        <v>174.8333333333333</v>
      </c>
      <c r="S981" s="21" t="n">
        <v>196.3777777777778</v>
      </c>
      <c r="T981" s="21" t="n">
        <v>141.0206896551724</v>
      </c>
      <c r="U981" s="21" t="n">
        <v>20.64814814814815</v>
      </c>
      <c r="V981" s="22" t="n">
        <v>1113.226117496807</v>
      </c>
      <c r="W981" s="23" t="n">
        <v>349</v>
      </c>
      <c r="X981" s="24" t="n">
        <v>0.9694444444444444</v>
      </c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</row>
    <row r="982" ht="16.5" customFormat="1" customHeight="1" s="25">
      <c r="A982" s="16" t="n">
        <v>29060040</v>
      </c>
      <c r="B982" s="17" t="inlineStr">
        <is>
          <t>PM</t>
        </is>
      </c>
      <c r="C982" s="17" t="inlineStr">
        <is>
          <t>Fundación</t>
        </is>
      </c>
      <c r="D982" s="17" t="inlineStr">
        <is>
          <t>Fundación</t>
        </is>
      </c>
      <c r="E982" s="17" t="inlineStr">
        <is>
          <t>Magdalena</t>
        </is>
      </c>
      <c r="F982" s="17" t="n">
        <v>5</v>
      </c>
      <c r="G982" s="17" t="n">
        <v>40</v>
      </c>
      <c r="H982" s="18" t="n">
        <v>-74.18222222</v>
      </c>
      <c r="I982" s="19" t="n">
        <v>10.52436111</v>
      </c>
      <c r="J982" s="20" t="n">
        <v>10.01724137931035</v>
      </c>
      <c r="K982" s="21" t="n">
        <v>6.667857142857143</v>
      </c>
      <c r="L982" s="21" t="n">
        <v>35.19666666666667</v>
      </c>
      <c r="M982" s="21" t="n">
        <v>103.6133333333333</v>
      </c>
      <c r="N982" s="21" t="n">
        <v>190.5833333333333</v>
      </c>
      <c r="O982" s="21" t="n">
        <v>142.65</v>
      </c>
      <c r="P982" s="21" t="n">
        <v>142.2965517241379</v>
      </c>
      <c r="Q982" s="21" t="n">
        <v>153.9333333333333</v>
      </c>
      <c r="R982" s="21" t="n">
        <v>212.94</v>
      </c>
      <c r="S982" s="21" t="n">
        <v>264.7142857142857</v>
      </c>
      <c r="T982" s="21" t="n">
        <v>158.1793103448276</v>
      </c>
      <c r="U982" s="21" t="n">
        <v>37.21724137931035</v>
      </c>
      <c r="V982" s="22" t="n">
        <v>1458.009154351396</v>
      </c>
      <c r="W982" s="23" t="n">
        <v>352</v>
      </c>
      <c r="X982" s="24" t="n">
        <v>0.9777777777777777</v>
      </c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</row>
    <row r="983" ht="16.5" customFormat="1" customHeight="1" s="25">
      <c r="A983" s="16" t="n">
        <v>29060100</v>
      </c>
      <c r="B983" s="17" t="inlineStr">
        <is>
          <t>PM</t>
        </is>
      </c>
      <c r="C983" s="17" t="inlineStr">
        <is>
          <t>Santa Rosa de Lima</t>
        </is>
      </c>
      <c r="D983" s="17" t="inlineStr">
        <is>
          <t>Fundación</t>
        </is>
      </c>
      <c r="E983" s="17" t="inlineStr">
        <is>
          <t>Magdalena</t>
        </is>
      </c>
      <c r="F983" s="17" t="n">
        <v>5</v>
      </c>
      <c r="G983" s="17" t="n">
        <v>75</v>
      </c>
      <c r="H983" s="18" t="n">
        <v>-74.108</v>
      </c>
      <c r="I983" s="19" t="n">
        <v>10.40275</v>
      </c>
      <c r="J983" s="20" t="n">
        <v>15.53333333333333</v>
      </c>
      <c r="K983" s="21" t="n">
        <v>21.36666666666667</v>
      </c>
      <c r="L983" s="21" t="n">
        <v>73.2</v>
      </c>
      <c r="M983" s="21" t="n">
        <v>126.5172413793103</v>
      </c>
      <c r="N983" s="21" t="n">
        <v>208.3928571428571</v>
      </c>
      <c r="O983" s="21" t="n">
        <v>157.9642857142857</v>
      </c>
      <c r="P983" s="21" t="n">
        <v>129.2413793103448</v>
      </c>
      <c r="Q983" s="21" t="n">
        <v>153.4</v>
      </c>
      <c r="R983" s="21" t="n">
        <v>188.1793103448276</v>
      </c>
      <c r="S983" s="21" t="n">
        <v>263.6206896551724</v>
      </c>
      <c r="T983" s="21" t="n">
        <v>185.9333333333333</v>
      </c>
      <c r="U983" s="21" t="n">
        <v>64.90689655172413</v>
      </c>
      <c r="V983" s="22" t="n">
        <v>1588.255993431856</v>
      </c>
      <c r="W983" s="23" t="n">
        <v>351</v>
      </c>
      <c r="X983" s="24" t="n">
        <v>0.975</v>
      </c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</row>
    <row r="984" ht="16.5" customFormat="1" customHeight="1" s="25">
      <c r="A984" s="16" t="n">
        <v>25021620</v>
      </c>
      <c r="B984" s="17" t="inlineStr">
        <is>
          <t>PM</t>
        </is>
      </c>
      <c r="C984" s="17" t="inlineStr">
        <is>
          <t>Iran</t>
        </is>
      </c>
      <c r="D984" s="17" t="inlineStr">
        <is>
          <t>Nueva Granada</t>
        </is>
      </c>
      <c r="E984" s="17" t="inlineStr">
        <is>
          <t>Magdalena</t>
        </is>
      </c>
      <c r="F984" s="17" t="n">
        <v>5</v>
      </c>
      <c r="G984" s="17" t="n">
        <v>80</v>
      </c>
      <c r="H984" s="18" t="n">
        <v>-74.32216667</v>
      </c>
      <c r="I984" s="19" t="n">
        <v>9.68377778</v>
      </c>
      <c r="J984" s="20" t="n">
        <v>35.93103448275862</v>
      </c>
      <c r="K984" s="21" t="n">
        <v>41.43333333333333</v>
      </c>
      <c r="L984" s="21" t="n">
        <v>83.10666666666665</v>
      </c>
      <c r="M984" s="21" t="n">
        <v>130.1333333333333</v>
      </c>
      <c r="N984" s="21" t="n">
        <v>147.3366666666667</v>
      </c>
      <c r="O984" s="21" t="n">
        <v>107.9068965517241</v>
      </c>
      <c r="P984" s="21" t="n">
        <v>140.5689655172414</v>
      </c>
      <c r="Q984" s="21" t="n">
        <v>144.6310344827586</v>
      </c>
      <c r="R984" s="21" t="n">
        <v>174.9310344827586</v>
      </c>
      <c r="S984" s="21" t="n">
        <v>208.37</v>
      </c>
      <c r="T984" s="21" t="n">
        <v>160.1</v>
      </c>
      <c r="U984" s="21" t="n">
        <v>66.81666666666666</v>
      </c>
      <c r="V984" s="22" t="n">
        <v>1441.265632183908</v>
      </c>
      <c r="W984" s="23" t="n">
        <v>355</v>
      </c>
      <c r="X984" s="24" t="n">
        <v>0.9861111111111112</v>
      </c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</row>
    <row r="985" ht="16.5" customFormat="1" customHeight="1" s="25">
      <c r="A985" s="16" t="n">
        <v>25021630</v>
      </c>
      <c r="B985" s="17" t="inlineStr">
        <is>
          <t>PM</t>
        </is>
      </c>
      <c r="C985" s="17" t="inlineStr">
        <is>
          <t>Nueva Granada</t>
        </is>
      </c>
      <c r="D985" s="17" t="inlineStr">
        <is>
          <t>Nueva Granada</t>
        </is>
      </c>
      <c r="E985" s="17" t="inlineStr">
        <is>
          <t>Magdalena</t>
        </is>
      </c>
      <c r="F985" s="17" t="n">
        <v>5</v>
      </c>
      <c r="G985" s="17" t="n">
        <v>110</v>
      </c>
      <c r="H985" s="18" t="n">
        <v>-74.38855556</v>
      </c>
      <c r="I985" s="19" t="n">
        <v>9.80175</v>
      </c>
      <c r="J985" s="20" t="n">
        <v>30.68965517241379</v>
      </c>
      <c r="K985" s="21" t="n">
        <v>29.93448275862069</v>
      </c>
      <c r="L985" s="21" t="n">
        <v>67.97241379310346</v>
      </c>
      <c r="M985" s="21" t="n">
        <v>125.7</v>
      </c>
      <c r="N985" s="21" t="n">
        <v>122.4137931034483</v>
      </c>
      <c r="O985" s="21" t="n">
        <v>133.9333333333333</v>
      </c>
      <c r="P985" s="21" t="n">
        <v>136.2</v>
      </c>
      <c r="Q985" s="21" t="n">
        <v>139.7620689655172</v>
      </c>
      <c r="R985" s="21" t="n">
        <v>140.6266666666667</v>
      </c>
      <c r="S985" s="21" t="n">
        <v>169.7833333333333</v>
      </c>
      <c r="T985" s="21" t="n">
        <v>122.33</v>
      </c>
      <c r="U985" s="21" t="n">
        <v>56.76666666666667</v>
      </c>
      <c r="V985" s="22" t="n">
        <v>1276.112413793104</v>
      </c>
      <c r="W985" s="23" t="n">
        <v>352</v>
      </c>
      <c r="X985" s="24" t="n">
        <v>0.9777777777777777</v>
      </c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</row>
    <row r="986" ht="16.5" customFormat="1" customHeight="1" s="25">
      <c r="A986" s="16" t="n">
        <v>29020020</v>
      </c>
      <c r="B986" s="17" t="inlineStr">
        <is>
          <t>PM</t>
        </is>
      </c>
      <c r="C986" s="17" t="inlineStr">
        <is>
          <t>Garrapata</t>
        </is>
      </c>
      <c r="D986" s="17" t="inlineStr">
        <is>
          <t>Pivijai</t>
        </is>
      </c>
      <c r="E986" s="17" t="inlineStr">
        <is>
          <t>Magdalena</t>
        </is>
      </c>
      <c r="F986" s="17" t="n">
        <v>5</v>
      </c>
      <c r="G986" s="17" t="n">
        <v>60</v>
      </c>
      <c r="H986" s="18" t="n">
        <v>-74.42397222000001</v>
      </c>
      <c r="I986" s="19" t="n">
        <v>10.32155556</v>
      </c>
      <c r="J986" s="20" t="n">
        <v>16.33928571428572</v>
      </c>
      <c r="K986" s="21" t="n">
        <v>17.85925925925926</v>
      </c>
      <c r="L986" s="21" t="n">
        <v>76.17307692307692</v>
      </c>
      <c r="M986" s="21" t="n">
        <v>110.996</v>
      </c>
      <c r="N986" s="21" t="n">
        <v>186.024</v>
      </c>
      <c r="O986" s="21" t="n">
        <v>152.6846153846154</v>
      </c>
      <c r="P986" s="21" t="n">
        <v>144.7111111111111</v>
      </c>
      <c r="Q986" s="21" t="n">
        <v>188.8111111111111</v>
      </c>
      <c r="R986" s="21" t="n">
        <v>218.8555555555556</v>
      </c>
      <c r="S986" s="21" t="n">
        <v>222.9142857142857</v>
      </c>
      <c r="T986" s="21" t="n">
        <v>140.6925925925926</v>
      </c>
      <c r="U986" s="21" t="n">
        <v>64.61851851851851</v>
      </c>
      <c r="V986" s="22" t="n">
        <v>1540.679411884412</v>
      </c>
      <c r="W986" s="23" t="n">
        <v>320</v>
      </c>
      <c r="X986" s="24" t="n">
        <v>0.8888888888888888</v>
      </c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</row>
    <row r="987" ht="16.5" customFormat="1" customHeight="1" s="25">
      <c r="A987" s="16" t="n">
        <v>29065000</v>
      </c>
      <c r="B987" s="17" t="inlineStr">
        <is>
          <t>CP</t>
        </is>
      </c>
      <c r="C987" s="17" t="inlineStr">
        <is>
          <t xml:space="preserve">Media Luna - AUT </t>
        </is>
      </c>
      <c r="D987" s="17" t="inlineStr">
        <is>
          <t>Pivijai</t>
        </is>
      </c>
      <c r="E987" s="17" t="inlineStr">
        <is>
          <t>Magdalena</t>
        </is>
      </c>
      <c r="F987" s="17" t="n">
        <v>5</v>
      </c>
      <c r="G987" s="17" t="n">
        <v>20</v>
      </c>
      <c r="H987" s="18" t="n">
        <v>-74.50666667</v>
      </c>
      <c r="I987" s="19" t="n">
        <v>10.51002778</v>
      </c>
      <c r="J987" s="20" t="n">
        <v>7.079310344827586</v>
      </c>
      <c r="K987" s="21" t="n">
        <v>1.964285714285714</v>
      </c>
      <c r="L987" s="21" t="n">
        <v>20.81333333333333</v>
      </c>
      <c r="M987" s="21" t="n">
        <v>79.47142857142856</v>
      </c>
      <c r="N987" s="21" t="n">
        <v>135.5678571428572</v>
      </c>
      <c r="O987" s="21" t="n">
        <v>117.1896551724138</v>
      </c>
      <c r="P987" s="21" t="n">
        <v>102.4115384615385</v>
      </c>
      <c r="Q987" s="21" t="n">
        <v>155.1777777777777</v>
      </c>
      <c r="R987" s="21" t="n">
        <v>168.3423076923077</v>
      </c>
      <c r="S987" s="21" t="n">
        <v>151.8222222222222</v>
      </c>
      <c r="T987" s="21" t="n">
        <v>114.05</v>
      </c>
      <c r="U987" s="21" t="n">
        <v>43.5037037037037</v>
      </c>
      <c r="V987" s="22" t="n">
        <v>1097.393420136696</v>
      </c>
      <c r="W987" s="23" t="n">
        <v>331</v>
      </c>
      <c r="X987" s="24" t="n">
        <v>0.9194444444444444</v>
      </c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</row>
    <row r="988" ht="16.5" customFormat="1" customHeight="1" s="25">
      <c r="A988" s="16" t="n">
        <v>28040100</v>
      </c>
      <c r="B988" s="17" t="inlineStr">
        <is>
          <t>PM</t>
        </is>
      </c>
      <c r="C988" s="17" t="inlineStr">
        <is>
          <t>Monterrubio</t>
        </is>
      </c>
      <c r="D988" s="17" t="inlineStr">
        <is>
          <t>Pivijai</t>
        </is>
      </c>
      <c r="E988" s="17" t="inlineStr">
        <is>
          <t>Magdalena</t>
        </is>
      </c>
      <c r="F988" s="17" t="n">
        <v>5</v>
      </c>
      <c r="G988" s="17" t="n">
        <v>100</v>
      </c>
      <c r="H988" s="18" t="n">
        <v>-74.27325</v>
      </c>
      <c r="I988" s="19" t="n">
        <v>10.23369444</v>
      </c>
      <c r="J988" s="20" t="n">
        <v>24.3</v>
      </c>
      <c r="K988" s="21" t="n">
        <v>36.23333333333333</v>
      </c>
      <c r="L988" s="21" t="n">
        <v>104.9333333333333</v>
      </c>
      <c r="M988" s="21" t="n">
        <v>171</v>
      </c>
      <c r="N988" s="21" t="n">
        <v>182.1033333333334</v>
      </c>
      <c r="O988" s="21" t="n">
        <v>148.2103448275862</v>
      </c>
      <c r="P988" s="21" t="n">
        <v>168.9333333333333</v>
      </c>
      <c r="Q988" s="21" t="n">
        <v>205.8571428571429</v>
      </c>
      <c r="R988" s="21" t="n">
        <v>216.2857142857143</v>
      </c>
      <c r="S988" s="21" t="n">
        <v>230.99</v>
      </c>
      <c r="T988" s="21" t="n">
        <v>169.2333333333333</v>
      </c>
      <c r="U988" s="21" t="n">
        <v>57.16333333333333</v>
      </c>
      <c r="V988" s="22" t="n">
        <v>1715.243201970444</v>
      </c>
      <c r="W988" s="23" t="n">
        <v>355</v>
      </c>
      <c r="X988" s="24" t="n">
        <v>0.9861111111111112</v>
      </c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</row>
    <row r="989" ht="16.5" customFormat="1" customHeight="1" s="25">
      <c r="A989" s="16" t="n">
        <v>25021600</v>
      </c>
      <c r="B989" s="17" t="inlineStr">
        <is>
          <t>PM</t>
        </is>
      </c>
      <c r="C989" s="17" t="inlineStr">
        <is>
          <t>Apure</t>
        </is>
      </c>
      <c r="D989" s="17" t="inlineStr">
        <is>
          <t>Plato</t>
        </is>
      </c>
      <c r="E989" s="17" t="inlineStr">
        <is>
          <t>Magdalena</t>
        </is>
      </c>
      <c r="F989" s="17" t="n">
        <v>5</v>
      </c>
      <c r="G989" s="17" t="n">
        <v>85</v>
      </c>
      <c r="H989" s="18" t="n">
        <v>-74.58038888999999</v>
      </c>
      <c r="I989" s="19" t="n">
        <v>9.8725</v>
      </c>
      <c r="J989" s="20" t="n">
        <v>32.76666666666667</v>
      </c>
      <c r="K989" s="21" t="n">
        <v>40.3</v>
      </c>
      <c r="L989" s="21" t="n">
        <v>84.90000000000001</v>
      </c>
      <c r="M989" s="21" t="n">
        <v>137.1333333333333</v>
      </c>
      <c r="N989" s="21" t="n">
        <v>150.01</v>
      </c>
      <c r="O989" s="21" t="n">
        <v>169.2413793103448</v>
      </c>
      <c r="P989" s="21" t="n">
        <v>151</v>
      </c>
      <c r="Q989" s="21" t="n">
        <v>170.4333333333333</v>
      </c>
      <c r="R989" s="21" t="n">
        <v>163.4666666666667</v>
      </c>
      <c r="S989" s="21" t="n">
        <v>163.8571428571429</v>
      </c>
      <c r="T989" s="21" t="n">
        <v>111.3333333333333</v>
      </c>
      <c r="U989" s="21" t="n">
        <v>67.93333333333334</v>
      </c>
      <c r="V989" s="22" t="n">
        <v>1442.375188834154</v>
      </c>
      <c r="W989" s="23" t="n">
        <v>357</v>
      </c>
      <c r="X989" s="24" t="n">
        <v>0.9916666666666667</v>
      </c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</row>
    <row r="990" ht="16.5" customFormat="1" customHeight="1" s="25">
      <c r="A990" s="16" t="n">
        <v>25021610</v>
      </c>
      <c r="B990" s="17" t="inlineStr">
        <is>
          <t>PM</t>
        </is>
      </c>
      <c r="C990" s="17" t="inlineStr">
        <is>
          <t>El Agrado</t>
        </is>
      </c>
      <c r="D990" s="17" t="inlineStr">
        <is>
          <t>Plato</t>
        </is>
      </c>
      <c r="E990" s="17" t="inlineStr">
        <is>
          <t>Magdalena</t>
        </is>
      </c>
      <c r="F990" s="17" t="n">
        <v>5</v>
      </c>
      <c r="G990" s="17" t="n">
        <v>100</v>
      </c>
      <c r="H990" s="18" t="n">
        <v>-74.50486111000001</v>
      </c>
      <c r="I990" s="19" t="n">
        <v>9.685666670000002</v>
      </c>
      <c r="J990" s="20" t="n">
        <v>21.86206896551724</v>
      </c>
      <c r="K990" s="21" t="n">
        <v>28.16666666666667</v>
      </c>
      <c r="L990" s="21" t="n">
        <v>82.38333333333334</v>
      </c>
      <c r="M990" s="21" t="n">
        <v>125.47</v>
      </c>
      <c r="N990" s="21" t="n">
        <v>194.3206896551724</v>
      </c>
      <c r="O990" s="21" t="n">
        <v>140.7266666666667</v>
      </c>
      <c r="P990" s="21" t="n">
        <v>139.2413793103448</v>
      </c>
      <c r="Q990" s="21" t="n">
        <v>163.2333333333333</v>
      </c>
      <c r="R990" s="21" t="n">
        <v>170.4814814814815</v>
      </c>
      <c r="S990" s="21" t="n">
        <v>181.2666666666667</v>
      </c>
      <c r="T990" s="21" t="n">
        <v>146.3103448275862</v>
      </c>
      <c r="U990" s="21" t="n">
        <v>60.93103448275862</v>
      </c>
      <c r="V990" s="22" t="n">
        <v>1454.393665389528</v>
      </c>
      <c r="W990" s="23" t="n">
        <v>352</v>
      </c>
      <c r="X990" s="24" t="n">
        <v>0.9777777777777777</v>
      </c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</row>
    <row r="991" ht="16.5" customFormat="1" customHeight="1" s="25">
      <c r="A991" s="16" t="n">
        <v>29060180</v>
      </c>
      <c r="B991" s="17" t="inlineStr">
        <is>
          <t>PM</t>
        </is>
      </c>
      <c r="C991" s="17" t="inlineStr">
        <is>
          <t>La Esperanza</t>
        </is>
      </c>
      <c r="D991" s="17" t="inlineStr">
        <is>
          <t>Puebloviejo</t>
        </is>
      </c>
      <c r="E991" s="17" t="inlineStr">
        <is>
          <t>Magdalena</t>
        </is>
      </c>
      <c r="F991" s="17" t="n">
        <v>5</v>
      </c>
      <c r="G991" s="17" t="n">
        <v>25</v>
      </c>
      <c r="H991" s="18" t="n">
        <v>-74.30627778</v>
      </c>
      <c r="I991" s="19" t="n">
        <v>10.74252778</v>
      </c>
      <c r="J991" s="20" t="n">
        <v>2.3</v>
      </c>
      <c r="K991" s="21" t="n">
        <v>0.6896551724137931</v>
      </c>
      <c r="L991" s="21" t="n">
        <v>9</v>
      </c>
      <c r="M991" s="21" t="n">
        <v>75.25</v>
      </c>
      <c r="N991" s="21" t="n">
        <v>183.6</v>
      </c>
      <c r="O991" s="21" t="n">
        <v>168.2</v>
      </c>
      <c r="P991" s="21" t="n">
        <v>139.448275862069</v>
      </c>
      <c r="Q991" s="21" t="n">
        <v>189.3666666666667</v>
      </c>
      <c r="R991" s="21" t="n">
        <v>230.962962962963</v>
      </c>
      <c r="S991" s="21" t="n">
        <v>310.3</v>
      </c>
      <c r="T991" s="21" t="n">
        <v>161.9655172413793</v>
      </c>
      <c r="U991" s="21" t="n">
        <v>41.5</v>
      </c>
      <c r="V991" s="22" t="n">
        <v>1512.583077905492</v>
      </c>
      <c r="W991" s="23" t="n">
        <v>354</v>
      </c>
      <c r="X991" s="24" t="n">
        <v>0.9833333333333333</v>
      </c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</row>
    <row r="992" ht="16.5" customFormat="1" customHeight="1" s="25">
      <c r="A992" s="16" t="n">
        <v>29060270</v>
      </c>
      <c r="B992" s="17" t="inlineStr">
        <is>
          <t>PM</t>
        </is>
      </c>
      <c r="C992" s="17" t="inlineStr">
        <is>
          <t>Palo Alto</t>
        </is>
      </c>
      <c r="D992" s="17" t="inlineStr">
        <is>
          <t>Puebloviejo</t>
        </is>
      </c>
      <c r="E992" s="17" t="inlineStr">
        <is>
          <t>Magdalena</t>
        </is>
      </c>
      <c r="F992" s="17" t="n">
        <v>5</v>
      </c>
      <c r="G992" s="17" t="n">
        <v>25</v>
      </c>
      <c r="H992" s="18" t="n">
        <v>-74.27191667</v>
      </c>
      <c r="I992" s="19" t="n">
        <v>10.7225</v>
      </c>
      <c r="J992" s="20" t="n">
        <v>2.11</v>
      </c>
      <c r="K992" s="21" t="n">
        <v>1.137931034482759</v>
      </c>
      <c r="L992" s="21" t="n">
        <v>7.833333333333333</v>
      </c>
      <c r="M992" s="21" t="n">
        <v>57.27586206896552</v>
      </c>
      <c r="N992" s="21" t="n">
        <v>129.0357142857143</v>
      </c>
      <c r="O992" s="21" t="n">
        <v>122.7333333333333</v>
      </c>
      <c r="P992" s="21" t="n">
        <v>91.40357142857144</v>
      </c>
      <c r="Q992" s="21" t="n">
        <v>127.5666666666667</v>
      </c>
      <c r="R992" s="21" t="n">
        <v>171.3423076923077</v>
      </c>
      <c r="S992" s="21" t="n">
        <v>224.9</v>
      </c>
      <c r="T992" s="21" t="n">
        <v>87.46206896551723</v>
      </c>
      <c r="U992" s="21" t="n">
        <v>24.06551724137931</v>
      </c>
      <c r="V992" s="22" t="n">
        <v>1046.866306050272</v>
      </c>
      <c r="W992" s="23" t="n">
        <v>346</v>
      </c>
      <c r="X992" s="24" t="n">
        <v>0.9611111111111111</v>
      </c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</row>
    <row r="993" ht="16.5" customFormat="1" customHeight="1" s="25">
      <c r="A993" s="16" t="n">
        <v>29060120</v>
      </c>
      <c r="B993" s="17" t="inlineStr">
        <is>
          <t>PM</t>
        </is>
      </c>
      <c r="C993" s="17" t="inlineStr">
        <is>
          <t>Tasajera</t>
        </is>
      </c>
      <c r="D993" s="17" t="inlineStr">
        <is>
          <t>Puebloviejo</t>
        </is>
      </c>
      <c r="E993" s="17" t="inlineStr">
        <is>
          <t>Magdalena</t>
        </is>
      </c>
      <c r="F993" s="17" t="n">
        <v>5</v>
      </c>
      <c r="G993" s="17" t="n">
        <v>2</v>
      </c>
      <c r="H993" s="18" t="n">
        <v>-74.36175</v>
      </c>
      <c r="I993" s="19" t="n">
        <v>10.97622222</v>
      </c>
      <c r="J993" s="20" t="n">
        <v>1.033333333333333</v>
      </c>
      <c r="K993" s="21" t="n">
        <v>0.6433333333333333</v>
      </c>
      <c r="L993" s="21" t="n">
        <v>4.266666666666667</v>
      </c>
      <c r="M993" s="21" t="n">
        <v>11.35</v>
      </c>
      <c r="N993" s="21" t="n">
        <v>32.87931034482759</v>
      </c>
      <c r="O993" s="21" t="n">
        <v>25.5</v>
      </c>
      <c r="P993" s="21" t="n">
        <v>28.4</v>
      </c>
      <c r="Q993" s="21" t="n">
        <v>60.62333333333333</v>
      </c>
      <c r="R993" s="21" t="n">
        <v>80.92333333333333</v>
      </c>
      <c r="S993" s="21" t="n">
        <v>77.77</v>
      </c>
      <c r="T993" s="21" t="n">
        <v>26.67</v>
      </c>
      <c r="U993" s="21" t="n">
        <v>3.966666666666667</v>
      </c>
      <c r="V993" s="22" t="n">
        <v>354.0259770114942</v>
      </c>
      <c r="W993" s="23" t="n">
        <v>358</v>
      </c>
      <c r="X993" s="24" t="n">
        <v>0.9944444444444445</v>
      </c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</row>
    <row r="994" ht="16.5" customFormat="1" customHeight="1" s="25">
      <c r="A994" s="16" t="n">
        <v>29060540</v>
      </c>
      <c r="B994" s="17" t="inlineStr">
        <is>
          <t>PM</t>
        </is>
      </c>
      <c r="C994" s="17" t="inlineStr">
        <is>
          <t>San Rafael</t>
        </is>
      </c>
      <c r="D994" s="17" t="inlineStr">
        <is>
          <t>Remolino</t>
        </is>
      </c>
      <c r="E994" s="17" t="inlineStr">
        <is>
          <t>Magdalena</t>
        </is>
      </c>
      <c r="F994" s="17" t="n">
        <v>5</v>
      </c>
      <c r="G994" s="17" t="n">
        <v>10</v>
      </c>
      <c r="H994" s="18" t="n">
        <v>-74.64700000000001</v>
      </c>
      <c r="I994" s="19" t="n">
        <v>10.59061111</v>
      </c>
      <c r="J994" s="20" t="n">
        <v>3.9</v>
      </c>
      <c r="K994" s="21" t="n">
        <v>1.5</v>
      </c>
      <c r="L994" s="21" t="n">
        <v>16.41379310344828</v>
      </c>
      <c r="M994" s="21" t="n">
        <v>82.13333333333334</v>
      </c>
      <c r="N994" s="21" t="n">
        <v>147.6666666666667</v>
      </c>
      <c r="O994" s="21" t="n">
        <v>128.7</v>
      </c>
      <c r="P994" s="21" t="n">
        <v>112.6333333333333</v>
      </c>
      <c r="Q994" s="21" t="n">
        <v>165.9666666666667</v>
      </c>
      <c r="R994" s="21" t="n">
        <v>167.5666666666667</v>
      </c>
      <c r="S994" s="21" t="n">
        <v>176.1</v>
      </c>
      <c r="T994" s="21" t="n">
        <v>113.3666666666667</v>
      </c>
      <c r="U994" s="21" t="n">
        <v>21.83333333333333</v>
      </c>
      <c r="V994" s="22" t="n">
        <v>1137.780459770115</v>
      </c>
      <c r="W994" s="23" t="n">
        <v>359</v>
      </c>
      <c r="X994" s="24" t="n">
        <v>0.9972222222222222</v>
      </c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</row>
    <row r="995" ht="16.5" customFormat="1" customHeight="1" s="25">
      <c r="A995" s="16" t="n">
        <v>28040140</v>
      </c>
      <c r="B995" s="17" t="inlineStr">
        <is>
          <t>PM</t>
        </is>
      </c>
      <c r="C995" s="17" t="inlineStr">
        <is>
          <t>San Ángel</t>
        </is>
      </c>
      <c r="D995" s="17" t="inlineStr">
        <is>
          <t>Sabanas de San Ángel</t>
        </is>
      </c>
      <c r="E995" s="17" t="inlineStr">
        <is>
          <t>Magdalena</t>
        </is>
      </c>
      <c r="F995" s="17" t="n">
        <v>5</v>
      </c>
      <c r="G995" s="17" t="n">
        <v>140</v>
      </c>
      <c r="H995" s="18" t="n">
        <v>-74.21261111</v>
      </c>
      <c r="I995" s="19" t="n">
        <v>10.03305556</v>
      </c>
      <c r="J995" s="20" t="n">
        <v>15.32666666666666</v>
      </c>
      <c r="K995" s="21" t="n">
        <v>22.13666666666667</v>
      </c>
      <c r="L995" s="21" t="n">
        <v>65.09999999999999</v>
      </c>
      <c r="M995" s="21" t="n">
        <v>118.61</v>
      </c>
      <c r="N995" s="21" t="n">
        <v>119.1068965517241</v>
      </c>
      <c r="O995" s="21" t="n">
        <v>113.6241379310345</v>
      </c>
      <c r="P995" s="21" t="n">
        <v>98.21428571428571</v>
      </c>
      <c r="Q995" s="21" t="n">
        <v>135.0344827586207</v>
      </c>
      <c r="R995" s="21" t="n">
        <v>158.9586206896552</v>
      </c>
      <c r="S995" s="21" t="n">
        <v>167.7769230769231</v>
      </c>
      <c r="T995" s="21" t="n">
        <v>132.0214285714286</v>
      </c>
      <c r="U995" s="21" t="n">
        <v>28.08571428571429</v>
      </c>
      <c r="V995" s="22" t="n">
        <v>1173.995822912719</v>
      </c>
      <c r="W995" s="23" t="n">
        <v>345</v>
      </c>
      <c r="X995" s="24" t="n">
        <v>0.9583333333333334</v>
      </c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</row>
    <row r="996" ht="16.5" customFormat="1" customHeight="1" s="25">
      <c r="A996" s="16" t="n">
        <v>29050020</v>
      </c>
      <c r="B996" s="17" t="inlineStr">
        <is>
          <t>PM</t>
        </is>
      </c>
      <c r="C996" s="17" t="inlineStr">
        <is>
          <t>Salamina</t>
        </is>
      </c>
      <c r="D996" s="17" t="inlineStr">
        <is>
          <t>Salamina</t>
        </is>
      </c>
      <c r="E996" s="17" t="inlineStr">
        <is>
          <t>Magdalena</t>
        </is>
      </c>
      <c r="F996" s="17" t="n">
        <v>5</v>
      </c>
      <c r="G996" s="17" t="n">
        <v>15</v>
      </c>
      <c r="H996" s="18" t="n">
        <v>-74.79000000000001</v>
      </c>
      <c r="I996" s="19" t="n">
        <v>10.48752778</v>
      </c>
      <c r="J996" s="20" t="n">
        <v>4.606666666666666</v>
      </c>
      <c r="K996" s="21" t="n">
        <v>1.623333333333334</v>
      </c>
      <c r="L996" s="21" t="n">
        <v>20.76206896551724</v>
      </c>
      <c r="M996" s="21" t="n">
        <v>78.98928571428571</v>
      </c>
      <c r="N996" s="21" t="n">
        <v>125.2379310344827</v>
      </c>
      <c r="O996" s="21" t="n">
        <v>125.3466666666666</v>
      </c>
      <c r="P996" s="21" t="n">
        <v>98.66551724137933</v>
      </c>
      <c r="Q996" s="21" t="n">
        <v>146.9448275862069</v>
      </c>
      <c r="R996" s="21" t="n">
        <v>123.9071428571429</v>
      </c>
      <c r="S996" s="21" t="n">
        <v>141.78</v>
      </c>
      <c r="T996" s="21" t="n">
        <v>108.6133333333334</v>
      </c>
      <c r="U996" s="21" t="n">
        <v>23.52666666666666</v>
      </c>
      <c r="V996" s="22" t="n">
        <v>1000.003440065682</v>
      </c>
      <c r="W996" s="23" t="n">
        <v>352</v>
      </c>
      <c r="X996" s="24" t="n">
        <v>0.9777777777777777</v>
      </c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</row>
    <row r="997" ht="16.5" customFormat="1" customHeight="1" s="25">
      <c r="A997" s="16" t="n">
        <v>25025300</v>
      </c>
      <c r="B997" s="17" t="inlineStr">
        <is>
          <t>CO</t>
        </is>
      </c>
      <c r="C997" s="17" t="inlineStr">
        <is>
          <t>El Seis</t>
        </is>
      </c>
      <c r="D997" s="17" t="inlineStr">
        <is>
          <t>San Sebastián de Buenavista</t>
        </is>
      </c>
      <c r="E997" s="17" t="inlineStr">
        <is>
          <t>Magdalena</t>
        </is>
      </c>
      <c r="F997" s="17" t="n">
        <v>5</v>
      </c>
      <c r="G997" s="17" t="n">
        <v>50</v>
      </c>
      <c r="H997" s="18" t="n">
        <v>-74.32227777999999</v>
      </c>
      <c r="I997" s="19" t="n">
        <v>9.683666670000001</v>
      </c>
      <c r="J997" s="20" t="n">
        <v>14.50357142857142</v>
      </c>
      <c r="K997" s="21" t="n">
        <v>14.70714285714286</v>
      </c>
      <c r="L997" s="21" t="n">
        <v>55.22142857142857</v>
      </c>
      <c r="M997" s="21" t="n">
        <v>124.0111111111111</v>
      </c>
      <c r="N997" s="21" t="n">
        <v>184.148</v>
      </c>
      <c r="O997" s="21" t="n">
        <v>124.448</v>
      </c>
      <c r="P997" s="21" t="n">
        <v>112.4185185185185</v>
      </c>
      <c r="Q997" s="21" t="n">
        <v>180.3291666666666</v>
      </c>
      <c r="R997" s="21" t="n">
        <v>175.3375</v>
      </c>
      <c r="S997" s="21" t="n">
        <v>173.7416666666667</v>
      </c>
      <c r="T997" s="21" t="n">
        <v>150.7037037037037</v>
      </c>
      <c r="U997" s="21" t="n">
        <v>49.41153846153846</v>
      </c>
      <c r="V997" s="22" t="n">
        <v>1358.981347985348</v>
      </c>
      <c r="W997" s="23" t="n">
        <v>313</v>
      </c>
      <c r="X997" s="24" t="n">
        <v>0.8694444444444445</v>
      </c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</row>
    <row r="998" ht="16.5" customFormat="1" customHeight="1" s="25">
      <c r="A998" s="16" t="n">
        <v>25020900</v>
      </c>
      <c r="B998" s="17" t="inlineStr">
        <is>
          <t>PM</t>
        </is>
      </c>
      <c r="C998" s="17" t="inlineStr">
        <is>
          <t>San Sebastián</t>
        </is>
      </c>
      <c r="D998" s="17" t="inlineStr">
        <is>
          <t>San Sebastián de Buenavista</t>
        </is>
      </c>
      <c r="E998" s="17" t="inlineStr">
        <is>
          <t>Magdalena</t>
        </is>
      </c>
      <c r="F998" s="17" t="n">
        <v>2</v>
      </c>
      <c r="G998" s="17" t="n">
        <v>65</v>
      </c>
      <c r="H998" s="18" t="n">
        <v>-74.35583333</v>
      </c>
      <c r="I998" s="19" t="n">
        <v>9.233888890000001</v>
      </c>
      <c r="J998" s="20" t="n">
        <v>13.26666666666667</v>
      </c>
      <c r="K998" s="21" t="n">
        <v>18.53333333333333</v>
      </c>
      <c r="L998" s="21" t="n">
        <v>53.14333333333333</v>
      </c>
      <c r="M998" s="21" t="n">
        <v>109.5357142857143</v>
      </c>
      <c r="N998" s="21" t="n">
        <v>206.4137931034483</v>
      </c>
      <c r="O998" s="21" t="n">
        <v>172</v>
      </c>
      <c r="P998" s="21" t="n">
        <v>137.0344827586207</v>
      </c>
      <c r="Q998" s="21" t="n">
        <v>186.9</v>
      </c>
      <c r="R998" s="21" t="n">
        <v>196.6296296296296</v>
      </c>
      <c r="S998" s="21" t="n">
        <v>198.6071428571429</v>
      </c>
      <c r="T998" s="21" t="n">
        <v>147.6310344827586</v>
      </c>
      <c r="U998" s="21" t="n">
        <v>58.58928571428572</v>
      </c>
      <c r="V998" s="22" t="n">
        <v>1498.284416164933</v>
      </c>
      <c r="W998" s="23" t="n">
        <v>342</v>
      </c>
      <c r="X998" s="24" t="n">
        <v>0.95</v>
      </c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</row>
    <row r="999" ht="16.5" customFormat="1" customHeight="1" s="25">
      <c r="A999" s="16" t="n">
        <v>25021030</v>
      </c>
      <c r="B999" s="17" t="inlineStr">
        <is>
          <t>PM</t>
        </is>
      </c>
      <c r="C999" s="17" t="inlineStr">
        <is>
          <t>San Zenón</t>
        </is>
      </c>
      <c r="D999" s="17" t="inlineStr">
        <is>
          <t>San Zenón</t>
        </is>
      </c>
      <c r="E999" s="17" t="inlineStr">
        <is>
          <t>Magdalena</t>
        </is>
      </c>
      <c r="F999" s="17" t="n">
        <v>2</v>
      </c>
      <c r="G999" s="17" t="n">
        <v>25</v>
      </c>
      <c r="H999" s="18" t="n">
        <v>-74.50194444</v>
      </c>
      <c r="I999" s="19" t="n">
        <v>9.2475</v>
      </c>
      <c r="J999" s="20" t="n">
        <v>18.89655172413793</v>
      </c>
      <c r="K999" s="21" t="n">
        <v>19.5</v>
      </c>
      <c r="L999" s="21" t="n">
        <v>65.33333333333333</v>
      </c>
      <c r="M999" s="21" t="n">
        <v>127.2333333333333</v>
      </c>
      <c r="N999" s="21" t="n">
        <v>227.9666666666667</v>
      </c>
      <c r="O999" s="21" t="n">
        <v>204.1689655172414</v>
      </c>
      <c r="P999" s="21" t="n">
        <v>223.1724137931035</v>
      </c>
      <c r="Q999" s="21" t="n">
        <v>277.551724137931</v>
      </c>
      <c r="R999" s="21" t="n">
        <v>245.4827586206897</v>
      </c>
      <c r="S999" s="21" t="n">
        <v>271.9357142857143</v>
      </c>
      <c r="T999" s="21" t="n">
        <v>231.2892857142857</v>
      </c>
      <c r="U999" s="21" t="n">
        <v>80.96551724137932</v>
      </c>
      <c r="V999" s="22" t="n">
        <v>1993.496264367816</v>
      </c>
      <c r="W999" s="23" t="n">
        <v>350</v>
      </c>
      <c r="X999" s="24" t="n">
        <v>0.9722222222222222</v>
      </c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</row>
    <row r="1000" ht="16.5" customFormat="1" customHeight="1" s="25">
      <c r="A1000" s="16" t="n">
        <v>28040320</v>
      </c>
      <c r="B1000" s="17" t="inlineStr">
        <is>
          <t>PM</t>
        </is>
      </c>
      <c r="C1000" s="17" t="inlineStr">
        <is>
          <t>El Brillante</t>
        </is>
      </c>
      <c r="D1000" s="17" t="inlineStr">
        <is>
          <t>Santa Ana</t>
        </is>
      </c>
      <c r="E1000" s="17" t="inlineStr">
        <is>
          <t>Magdalena</t>
        </is>
      </c>
      <c r="F1000" s="17" t="n">
        <v>5</v>
      </c>
      <c r="G1000" s="17" t="n">
        <v>135</v>
      </c>
      <c r="H1000" s="18" t="n">
        <v>-73.95913889000001</v>
      </c>
      <c r="I1000" s="19" t="n">
        <v>9.70275</v>
      </c>
      <c r="J1000" s="20" t="n">
        <v>23.6</v>
      </c>
      <c r="K1000" s="21" t="n">
        <v>28.13333333333333</v>
      </c>
      <c r="L1000" s="21" t="n">
        <v>81.65517241379311</v>
      </c>
      <c r="M1000" s="21" t="n">
        <v>155.6333333333333</v>
      </c>
      <c r="N1000" s="21" t="n">
        <v>181.7666666666667</v>
      </c>
      <c r="O1000" s="21" t="n">
        <v>116.3448275862069</v>
      </c>
      <c r="P1000" s="21" t="n">
        <v>125.1</v>
      </c>
      <c r="Q1000" s="21" t="n">
        <v>182.3448275862069</v>
      </c>
      <c r="R1000" s="21" t="n">
        <v>181.6428571428571</v>
      </c>
      <c r="S1000" s="21" t="n">
        <v>216.75</v>
      </c>
      <c r="T1000" s="21" t="n">
        <v>188.2068965517241</v>
      </c>
      <c r="U1000" s="21" t="n">
        <v>35.6551724137931</v>
      </c>
      <c r="V1000" s="22" t="n">
        <v>1516.833087027915</v>
      </c>
      <c r="W1000" s="23" t="n">
        <v>351</v>
      </c>
      <c r="X1000" s="24" t="n">
        <v>0.975</v>
      </c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</row>
    <row r="1001" ht="16.5" customFormat="1" customHeight="1" s="25">
      <c r="A1001" s="16" t="n">
        <v>25021500</v>
      </c>
      <c r="B1001" s="17" t="inlineStr">
        <is>
          <t>PM</t>
        </is>
      </c>
      <c r="C1001" s="17" t="inlineStr">
        <is>
          <t>El Pueblito</t>
        </is>
      </c>
      <c r="D1001" s="17" t="inlineStr">
        <is>
          <t>Santa Ana</t>
        </is>
      </c>
      <c r="E1001" s="17" t="inlineStr">
        <is>
          <t>Magdalena</t>
        </is>
      </c>
      <c r="F1001" s="17" t="n">
        <v>5</v>
      </c>
      <c r="G1001" s="17" t="n">
        <v>35</v>
      </c>
      <c r="H1001" s="18" t="n">
        <v>-74.35225</v>
      </c>
      <c r="I1001" s="19" t="n">
        <v>9.58116667</v>
      </c>
      <c r="J1001" s="20" t="n">
        <v>20.93333333333333</v>
      </c>
      <c r="K1001" s="21" t="n">
        <v>30</v>
      </c>
      <c r="L1001" s="21" t="n">
        <v>68.83333333333333</v>
      </c>
      <c r="M1001" s="21" t="n">
        <v>107.6033333333333</v>
      </c>
      <c r="N1001" s="21" t="n">
        <v>160.6166666666667</v>
      </c>
      <c r="O1001" s="21" t="n">
        <v>108.6366666666667</v>
      </c>
      <c r="P1001" s="21" t="n">
        <v>104.3166666666667</v>
      </c>
      <c r="Q1001" s="21" t="n">
        <v>131.35</v>
      </c>
      <c r="R1001" s="21" t="n">
        <v>119.5033333333333</v>
      </c>
      <c r="S1001" s="21" t="n">
        <v>140.3833333333333</v>
      </c>
      <c r="T1001" s="21" t="n">
        <v>116.9666666666667</v>
      </c>
      <c r="U1001" s="21" t="n">
        <v>42.23333333333333</v>
      </c>
      <c r="V1001" s="22" t="n">
        <v>1151.376666666667</v>
      </c>
      <c r="W1001" s="23" t="n">
        <v>360</v>
      </c>
      <c r="X1001" s="24" t="n">
        <v>1</v>
      </c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</row>
    <row r="1002" ht="16.5" customFormat="1" customHeight="1" s="25">
      <c r="A1002" s="16" t="n">
        <v>25021190</v>
      </c>
      <c r="B1002" s="17" t="inlineStr">
        <is>
          <t>PM</t>
        </is>
      </c>
      <c r="C1002" s="17" t="inlineStr">
        <is>
          <t>La Mecha</t>
        </is>
      </c>
      <c r="D1002" s="17" t="inlineStr">
        <is>
          <t>Santa Bárbara de Pinto</t>
        </is>
      </c>
      <c r="E1002" s="17" t="inlineStr">
        <is>
          <t>Magdalena</t>
        </is>
      </c>
      <c r="F1002" s="17" t="n">
        <v>5</v>
      </c>
      <c r="G1002" s="17" t="n">
        <v>100</v>
      </c>
      <c r="H1002" s="18" t="n">
        <v>-74.59563889</v>
      </c>
      <c r="I1002" s="19" t="n">
        <v>9.622944439999999</v>
      </c>
      <c r="J1002" s="20" t="n">
        <v>17.78571428571428</v>
      </c>
      <c r="K1002" s="21" t="n">
        <v>29.48275862068965</v>
      </c>
      <c r="L1002" s="21" t="n">
        <v>76.61071428571428</v>
      </c>
      <c r="M1002" s="21" t="n">
        <v>144.3214285714286</v>
      </c>
      <c r="N1002" s="21" t="n">
        <v>211.1964285714286</v>
      </c>
      <c r="O1002" s="21" t="n">
        <v>133.0333333333333</v>
      </c>
      <c r="P1002" s="21" t="n">
        <v>137.4</v>
      </c>
      <c r="Q1002" s="21" t="n">
        <v>165.9666666666667</v>
      </c>
      <c r="R1002" s="21" t="n">
        <v>169.9666666666667</v>
      </c>
      <c r="S1002" s="21" t="n">
        <v>183.6896551724138</v>
      </c>
      <c r="T1002" s="21" t="n">
        <v>141.551724137931</v>
      </c>
      <c r="U1002" s="21" t="n">
        <v>44.07142857142857</v>
      </c>
      <c r="V1002" s="22" t="n">
        <v>1455.076518883415</v>
      </c>
      <c r="W1002" s="23" t="n">
        <v>347</v>
      </c>
      <c r="X1002" s="24" t="n">
        <v>0.9638888888888889</v>
      </c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</row>
    <row r="1003" ht="16.5" customFormat="1" customHeight="1" s="25">
      <c r="A1003" s="16" t="n">
        <v>25021020</v>
      </c>
      <c r="B1003" s="17" t="inlineStr">
        <is>
          <t>PM</t>
        </is>
      </c>
      <c r="C1003" s="17" t="inlineStr">
        <is>
          <t>Tierra Grata</t>
        </is>
      </c>
      <c r="D1003" s="17" t="inlineStr">
        <is>
          <t>Santa Bárbara de Pinto</t>
        </is>
      </c>
      <c r="E1003" s="17" t="inlineStr">
        <is>
          <t>Magdalena</t>
        </is>
      </c>
      <c r="F1003" s="17" t="n">
        <v>2</v>
      </c>
      <c r="G1003" s="17" t="n">
        <v>25</v>
      </c>
      <c r="H1003" s="18" t="n">
        <v>-74.73916666999999</v>
      </c>
      <c r="I1003" s="19" t="n">
        <v>9.436666670000001</v>
      </c>
      <c r="J1003" s="20" t="n">
        <v>7.241379310344827</v>
      </c>
      <c r="K1003" s="21" t="n">
        <v>8.96551724137931</v>
      </c>
      <c r="L1003" s="21" t="n">
        <v>28.18518518518519</v>
      </c>
      <c r="M1003" s="21" t="n">
        <v>74.09999999999999</v>
      </c>
      <c r="N1003" s="21" t="n">
        <v>157.3103448275862</v>
      </c>
      <c r="O1003" s="21" t="n">
        <v>139.5333333333333</v>
      </c>
      <c r="P1003" s="21" t="n">
        <v>121.4933333333333</v>
      </c>
      <c r="Q1003" s="21" t="n">
        <v>140.8888888888889</v>
      </c>
      <c r="R1003" s="21" t="n">
        <v>140.3103448275862</v>
      </c>
      <c r="S1003" s="21" t="n">
        <v>150.6896551724138</v>
      </c>
      <c r="T1003" s="21" t="n">
        <v>87.21538461538461</v>
      </c>
      <c r="U1003" s="21" t="n">
        <v>30</v>
      </c>
      <c r="V1003" s="22" t="n">
        <v>1085.933366735436</v>
      </c>
      <c r="W1003" s="23" t="n">
        <v>341</v>
      </c>
      <c r="X1003" s="24" t="n">
        <v>0.9472222222222222</v>
      </c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</row>
    <row r="1004" ht="16.5" customFormat="1" customHeight="1" s="25">
      <c r="A1004" s="16" t="n">
        <v>15015050</v>
      </c>
      <c r="B1004" s="17" t="inlineStr">
        <is>
          <t>SP</t>
        </is>
      </c>
      <c r="C1004" s="17" t="inlineStr">
        <is>
          <t>Aeropuerto Simón Bolívar</t>
        </is>
      </c>
      <c r="D1004" s="17" t="inlineStr">
        <is>
          <t>Santa Marta</t>
        </is>
      </c>
      <c r="E1004" s="17" t="inlineStr">
        <is>
          <t>Magdalena</t>
        </is>
      </c>
      <c r="F1004" s="17" t="n">
        <v>5</v>
      </c>
      <c r="G1004" s="17" t="n">
        <v>4</v>
      </c>
      <c r="H1004" s="18" t="n">
        <v>-74.22888889000001</v>
      </c>
      <c r="I1004" s="19" t="n">
        <v>11.12833333</v>
      </c>
      <c r="J1004" s="20" t="n">
        <v>0.075</v>
      </c>
      <c r="K1004" s="21" t="n">
        <v>1.296296296296296</v>
      </c>
      <c r="L1004" s="21" t="n">
        <v>2.217241379310345</v>
      </c>
      <c r="M1004" s="21" t="n">
        <v>13.644</v>
      </c>
      <c r="N1004" s="21" t="n">
        <v>51.75555555555555</v>
      </c>
      <c r="O1004" s="21" t="n">
        <v>60.18928571428571</v>
      </c>
      <c r="P1004" s="21" t="n">
        <v>61.95714285714286</v>
      </c>
      <c r="Q1004" s="21" t="n">
        <v>62.46666666666666</v>
      </c>
      <c r="R1004" s="21" t="n">
        <v>99.0148148148148</v>
      </c>
      <c r="S1004" s="21" t="n">
        <v>126.8653846153846</v>
      </c>
      <c r="T1004" s="21" t="n">
        <v>74.30740740740738</v>
      </c>
      <c r="U1004" s="21" t="n">
        <v>8.292857142857143</v>
      </c>
      <c r="V1004" s="22" t="n">
        <v>562.0816524497213</v>
      </c>
      <c r="W1004" s="23" t="n">
        <v>327</v>
      </c>
      <c r="X1004" s="24" t="n">
        <v>0.9083333333333333</v>
      </c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</row>
    <row r="1005" ht="16.5" customFormat="1" customHeight="1" s="25">
      <c r="A1005" s="16" t="n">
        <v>15010020</v>
      </c>
      <c r="B1005" s="17" t="inlineStr">
        <is>
          <t>PM</t>
        </is>
      </c>
      <c r="C1005" s="17" t="inlineStr">
        <is>
          <t>Buritaca</t>
        </is>
      </c>
      <c r="D1005" s="17" t="inlineStr">
        <is>
          <t>Santa Marta</t>
        </is>
      </c>
      <c r="E1005" s="17" t="inlineStr">
        <is>
          <t>Magdalena</t>
        </is>
      </c>
      <c r="F1005" s="17" t="n">
        <v>5</v>
      </c>
      <c r="G1005" s="17" t="n">
        <v>30</v>
      </c>
      <c r="H1005" s="18" t="n">
        <v>-73.76475000000001</v>
      </c>
      <c r="I1005" s="19" t="n">
        <v>11.25013056</v>
      </c>
      <c r="J1005" s="20" t="n">
        <v>40.07931034482758</v>
      </c>
      <c r="K1005" s="21" t="n">
        <v>33.82666666666667</v>
      </c>
      <c r="L1005" s="21" t="n">
        <v>62.06666666666667</v>
      </c>
      <c r="M1005" s="21" t="n">
        <v>90.09999999999999</v>
      </c>
      <c r="N1005" s="21" t="n">
        <v>151.8464285714286</v>
      </c>
      <c r="O1005" s="21" t="n">
        <v>115.4366666666667</v>
      </c>
      <c r="P1005" s="21" t="n">
        <v>93.3</v>
      </c>
      <c r="Q1005" s="21" t="n">
        <v>196.0733333333333</v>
      </c>
      <c r="R1005" s="21" t="n">
        <v>230.8666666666667</v>
      </c>
      <c r="S1005" s="21" t="n">
        <v>349.8666666666667</v>
      </c>
      <c r="T1005" s="21" t="n">
        <v>377.0333333333334</v>
      </c>
      <c r="U1005" s="21" t="n">
        <v>168.4333333333333</v>
      </c>
      <c r="V1005" s="22" t="n">
        <v>1908.92907224959</v>
      </c>
      <c r="W1005" s="23" t="n">
        <v>357</v>
      </c>
      <c r="X1005" s="24" t="n">
        <v>0.9916666666666667</v>
      </c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</row>
    <row r="1006" ht="16.5" customFormat="1" customHeight="1" s="25">
      <c r="A1006" s="16" t="n">
        <v>15010300</v>
      </c>
      <c r="B1006" s="17" t="inlineStr">
        <is>
          <t>PG</t>
        </is>
      </c>
      <c r="C1006" s="17" t="inlineStr">
        <is>
          <t>Guachaca</t>
        </is>
      </c>
      <c r="D1006" s="17" t="inlineStr">
        <is>
          <t>Santa Marta</t>
        </is>
      </c>
      <c r="E1006" s="17" t="inlineStr">
        <is>
          <t>Magdalena</t>
        </is>
      </c>
      <c r="F1006" s="17" t="n">
        <v>5</v>
      </c>
      <c r="G1006" s="17" t="n">
        <v>45</v>
      </c>
      <c r="H1006" s="18" t="n">
        <v>-73.83666667</v>
      </c>
      <c r="I1006" s="19" t="n">
        <v>11.25638889</v>
      </c>
      <c r="J1006" s="20" t="n">
        <v>41.25357142857143</v>
      </c>
      <c r="K1006" s="21" t="n">
        <v>38.06896551724137</v>
      </c>
      <c r="L1006" s="21" t="n">
        <v>78.03103448275863</v>
      </c>
      <c r="M1006" s="21" t="n">
        <v>104.2961538461538</v>
      </c>
      <c r="N1006" s="21" t="n">
        <v>153.3827586206897</v>
      </c>
      <c r="O1006" s="21" t="n">
        <v>115</v>
      </c>
      <c r="P1006" s="21" t="n">
        <v>90.02413793103449</v>
      </c>
      <c r="Q1006" s="21" t="n">
        <v>167.3571428571429</v>
      </c>
      <c r="R1006" s="21" t="n">
        <v>217.6392857142857</v>
      </c>
      <c r="S1006" s="21" t="n">
        <v>361.4481481481482</v>
      </c>
      <c r="T1006" s="21" t="n">
        <v>377.3275862068966</v>
      </c>
      <c r="U1006" s="21" t="n">
        <v>186.6346153846154</v>
      </c>
      <c r="V1006" s="22" t="n">
        <v>1930.463400137538</v>
      </c>
      <c r="W1006" s="23" t="n">
        <v>336</v>
      </c>
      <c r="X1006" s="24" t="n">
        <v>0.9333333333333333</v>
      </c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</row>
    <row r="1007" ht="16.5" customFormat="1" customHeight="1" s="25">
      <c r="A1007" s="16" t="n">
        <v>15010010</v>
      </c>
      <c r="B1007" s="17" t="inlineStr">
        <is>
          <t>PM</t>
        </is>
      </c>
      <c r="C1007" s="17" t="inlineStr">
        <is>
          <t>Minca</t>
        </is>
      </c>
      <c r="D1007" s="17" t="inlineStr">
        <is>
          <t>Santa Marta</t>
        </is>
      </c>
      <c r="E1007" s="17" t="inlineStr">
        <is>
          <t>Magdalena</t>
        </is>
      </c>
      <c r="F1007" s="17" t="n">
        <v>5</v>
      </c>
      <c r="G1007" s="17" t="n">
        <v>640</v>
      </c>
      <c r="H1007" s="18" t="n">
        <v>-74.12</v>
      </c>
      <c r="I1007" s="19" t="n">
        <v>11.14083333</v>
      </c>
      <c r="J1007" s="20" t="n">
        <v>3.03103448275862</v>
      </c>
      <c r="K1007" s="21" t="n">
        <v>4.99655172413793</v>
      </c>
      <c r="L1007" s="21" t="n">
        <v>19.01034482758621</v>
      </c>
      <c r="M1007" s="21" t="n">
        <v>86.56666666666668</v>
      </c>
      <c r="N1007" s="21" t="n">
        <v>267.48</v>
      </c>
      <c r="O1007" s="21" t="n">
        <v>223.7566666666667</v>
      </c>
      <c r="P1007" s="21" t="n">
        <v>227.3413793103448</v>
      </c>
      <c r="Q1007" s="21" t="n">
        <v>291.4233333333333</v>
      </c>
      <c r="R1007" s="21" t="n">
        <v>353.2793103448275</v>
      </c>
      <c r="S1007" s="21" t="n">
        <v>365.0724137931035</v>
      </c>
      <c r="T1007" s="21" t="n">
        <v>233.0964285714286</v>
      </c>
      <c r="U1007" s="21" t="n">
        <v>56.86551724137932</v>
      </c>
      <c r="V1007" s="22" t="n">
        <v>2131.919646962233</v>
      </c>
      <c r="W1007" s="23" t="n">
        <v>351</v>
      </c>
      <c r="X1007" s="24" t="n">
        <v>0.975</v>
      </c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</row>
    <row r="1008" ht="16.5" customFormat="1" customHeight="1" s="25">
      <c r="A1008" s="16" t="n">
        <v>15015060</v>
      </c>
      <c r="B1008" s="17" t="inlineStr">
        <is>
          <t>CP</t>
        </is>
      </c>
      <c r="C1008" s="17" t="inlineStr">
        <is>
          <t>San Lorenzo</t>
        </is>
      </c>
      <c r="D1008" s="17" t="inlineStr">
        <is>
          <t>Santa Marta</t>
        </is>
      </c>
      <c r="E1008" s="17" t="inlineStr">
        <is>
          <t>Magdalena</t>
        </is>
      </c>
      <c r="F1008" s="17" t="n">
        <v>5</v>
      </c>
      <c r="G1008" s="17" t="n">
        <v>2200</v>
      </c>
      <c r="H1008" s="18" t="n">
        <v>-74.05469443999999</v>
      </c>
      <c r="I1008" s="19" t="n">
        <v>11.11108333</v>
      </c>
      <c r="J1008" s="20" t="n">
        <v>15.70416666666666</v>
      </c>
      <c r="K1008" s="21" t="n">
        <v>23.53333333333333</v>
      </c>
      <c r="L1008" s="21" t="n">
        <v>39.69583333333333</v>
      </c>
      <c r="M1008" s="21" t="n">
        <v>154.5674421571096</v>
      </c>
      <c r="N1008" s="21" t="n">
        <v>312.9916666666667</v>
      </c>
      <c r="O1008" s="21" t="n">
        <v>312.2827586206897</v>
      </c>
      <c r="P1008" s="21" t="n">
        <v>297.3958333333333</v>
      </c>
      <c r="Q1008" s="21" t="n">
        <v>385.9560919006666</v>
      </c>
      <c r="R1008" s="21" t="n">
        <v>413.4852018157641</v>
      </c>
      <c r="S1008" s="21" t="n">
        <v>374.2783260574341</v>
      </c>
      <c r="T1008" s="21" t="n">
        <v>282.1179586728414</v>
      </c>
      <c r="U1008" s="21" t="n">
        <v>125.4666666666667</v>
      </c>
      <c r="V1008" s="22" t="n">
        <v>2737.475279224506</v>
      </c>
      <c r="W1008" s="23" t="n">
        <v>294</v>
      </c>
      <c r="X1008" s="24" t="n">
        <v>0.8166666666666667</v>
      </c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</row>
    <row r="1009" ht="16.5" customFormat="1" customHeight="1" s="25">
      <c r="A1009" s="16" t="n">
        <v>15010040</v>
      </c>
      <c r="B1009" s="17" t="inlineStr">
        <is>
          <t>PM</t>
        </is>
      </c>
      <c r="C1009" s="17" t="inlineStr">
        <is>
          <t>Vista Nieves</t>
        </is>
      </c>
      <c r="D1009" s="17" t="inlineStr">
        <is>
          <t>Santa Marta</t>
        </is>
      </c>
      <c r="E1009" s="17" t="inlineStr">
        <is>
          <t>Magdalena</t>
        </is>
      </c>
      <c r="F1009" s="17" t="n">
        <v>5</v>
      </c>
      <c r="G1009" s="17" t="n">
        <v>20</v>
      </c>
      <c r="H1009" s="18" t="n">
        <v>-74.07986111000001</v>
      </c>
      <c r="I1009" s="19" t="n">
        <v>11.08536111</v>
      </c>
      <c r="J1009" s="20" t="n">
        <v>11.03448275862069</v>
      </c>
      <c r="K1009" s="21" t="n">
        <v>13.31034482758621</v>
      </c>
      <c r="L1009" s="21" t="n">
        <v>28.9551724137931</v>
      </c>
      <c r="M1009" s="21" t="n">
        <v>143.09</v>
      </c>
      <c r="N1009" s="21" t="n">
        <v>302.5551724137931</v>
      </c>
      <c r="O1009" s="21" t="n">
        <v>303.2933333333333</v>
      </c>
      <c r="P1009" s="21" t="n">
        <v>305.3533333333334</v>
      </c>
      <c r="Q1009" s="21" t="n">
        <v>353.8928571428572</v>
      </c>
      <c r="R1009" s="21" t="n">
        <v>380.54</v>
      </c>
      <c r="S1009" s="21" t="n">
        <v>369.448275862069</v>
      </c>
      <c r="T1009" s="21" t="n">
        <v>227</v>
      </c>
      <c r="U1009" s="21" t="n">
        <v>68.23333333333333</v>
      </c>
      <c r="V1009" s="22" t="n">
        <v>2506.706305418719</v>
      </c>
      <c r="W1009" s="23" t="n">
        <v>353</v>
      </c>
      <c r="X1009" s="24" t="n">
        <v>0.9805555555555555</v>
      </c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</row>
    <row r="1010" ht="16.5" customFormat="1" customHeight="1" s="25">
      <c r="A1010" s="16" t="n">
        <v>29060080</v>
      </c>
      <c r="B1010" s="17" t="inlineStr">
        <is>
          <t>PM</t>
        </is>
      </c>
      <c r="C1010" s="17" t="inlineStr">
        <is>
          <t>Los Cocos</t>
        </is>
      </c>
      <c r="D1010" s="17" t="inlineStr">
        <is>
          <t>Sitionuevo</t>
        </is>
      </c>
      <c r="E1010" s="17" t="inlineStr">
        <is>
          <t>Magdalena</t>
        </is>
      </c>
      <c r="F1010" s="17" t="n">
        <v>5</v>
      </c>
      <c r="G1010" s="17" t="n">
        <v>4</v>
      </c>
      <c r="H1010" s="18" t="n">
        <v>-74.68363889</v>
      </c>
      <c r="I1010" s="19" t="n">
        <v>11.00597222</v>
      </c>
      <c r="J1010" s="20" t="n">
        <v>0</v>
      </c>
      <c r="K1010" s="21" t="n">
        <v>0</v>
      </c>
      <c r="L1010" s="21" t="n">
        <v>4.714285714285714</v>
      </c>
      <c r="M1010" s="21" t="n">
        <v>40.67142857142857</v>
      </c>
      <c r="N1010" s="21" t="n">
        <v>187.7222222222222</v>
      </c>
      <c r="O1010" s="21" t="n">
        <v>134.4153846153846</v>
      </c>
      <c r="P1010" s="21" t="n">
        <v>87.31999999999999</v>
      </c>
      <c r="Q1010" s="21" t="n">
        <v>150.5041666666667</v>
      </c>
      <c r="R1010" s="21" t="n">
        <v>179.2958333333333</v>
      </c>
      <c r="S1010" s="21" t="n">
        <v>234.876</v>
      </c>
      <c r="T1010" s="21" t="n">
        <v>150.272</v>
      </c>
      <c r="U1010" s="21" t="n">
        <v>4.457692307692308</v>
      </c>
      <c r="V1010" s="22" t="n">
        <v>1174.249013431013</v>
      </c>
      <c r="W1010" s="23" t="n">
        <v>314</v>
      </c>
      <c r="X1010" s="24" t="n">
        <v>0.8722222222222222</v>
      </c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</row>
    <row r="1011" ht="16.5" customFormat="1" customHeight="1" s="25">
      <c r="A1011" s="16" t="n">
        <v>29060140</v>
      </c>
      <c r="B1011" s="17" t="inlineStr">
        <is>
          <t>PM</t>
        </is>
      </c>
      <c r="C1011" s="17" t="inlineStr">
        <is>
          <t xml:space="preserve">El Carmen </t>
        </is>
      </c>
      <c r="D1011" s="17" t="inlineStr">
        <is>
          <t>Zona Bananera</t>
        </is>
      </c>
      <c r="E1011" s="17" t="inlineStr">
        <is>
          <t>Magdalena</t>
        </is>
      </c>
      <c r="F1011" s="17" t="n">
        <v>5</v>
      </c>
      <c r="G1011" s="17" t="n">
        <v>25</v>
      </c>
      <c r="H1011" s="18" t="n">
        <v>-74.20644444</v>
      </c>
      <c r="I1011" s="19" t="n">
        <v>10.6755</v>
      </c>
      <c r="J1011" s="20" t="n">
        <v>3.96551724137931</v>
      </c>
      <c r="K1011" s="21" t="n">
        <v>4.482758620689655</v>
      </c>
      <c r="L1011" s="21" t="n">
        <v>20</v>
      </c>
      <c r="M1011" s="21" t="n">
        <v>96.03999999999999</v>
      </c>
      <c r="N1011" s="21" t="n">
        <v>227.7620689655172</v>
      </c>
      <c r="O1011" s="21" t="n">
        <v>199.7</v>
      </c>
      <c r="P1011" s="21" t="n">
        <v>139.7758620689655</v>
      </c>
      <c r="Q1011" s="21" t="n">
        <v>210.2666666666667</v>
      </c>
      <c r="R1011" s="21" t="n">
        <v>246</v>
      </c>
      <c r="S1011" s="21" t="n">
        <v>369.0724137931035</v>
      </c>
      <c r="T1011" s="21" t="n">
        <v>164.9266666666667</v>
      </c>
      <c r="U1011" s="21" t="n">
        <v>32.09666666666666</v>
      </c>
      <c r="V1011" s="22" t="n">
        <v>1714.088620689655</v>
      </c>
      <c r="W1011" s="23" t="n">
        <v>353</v>
      </c>
      <c r="X1011" s="24" t="n">
        <v>0.9805555555555555</v>
      </c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</row>
    <row r="1012" ht="16.5" customFormat="1" customHeight="1" s="25">
      <c r="A1012" s="16" t="n">
        <v>29060160</v>
      </c>
      <c r="B1012" s="17" t="inlineStr">
        <is>
          <t>PM</t>
        </is>
      </c>
      <c r="C1012" s="17" t="inlineStr">
        <is>
          <t>El Enano</t>
        </is>
      </c>
      <c r="D1012" s="17" t="inlineStr">
        <is>
          <t>Zona Bananera</t>
        </is>
      </c>
      <c r="E1012" s="17" t="inlineStr">
        <is>
          <t>Magdalena</t>
        </is>
      </c>
      <c r="F1012" s="17" t="n">
        <v>5</v>
      </c>
      <c r="G1012" s="17" t="n">
        <v>25</v>
      </c>
      <c r="H1012" s="18" t="n">
        <v>-74.18947222000001</v>
      </c>
      <c r="I1012" s="19" t="n">
        <v>10.90219444</v>
      </c>
      <c r="J1012" s="20" t="n">
        <v>0.603448275862069</v>
      </c>
      <c r="K1012" s="21" t="n">
        <v>0.196551724137931</v>
      </c>
      <c r="L1012" s="21" t="n">
        <v>4.45</v>
      </c>
      <c r="M1012" s="21" t="n">
        <v>33.02068965517241</v>
      </c>
      <c r="N1012" s="21" t="n">
        <v>115.3851851851852</v>
      </c>
      <c r="O1012" s="21" t="n">
        <v>123.8964285714286</v>
      </c>
      <c r="P1012" s="21" t="n">
        <v>80.56896551724138</v>
      </c>
      <c r="Q1012" s="21" t="n">
        <v>138.1407407407408</v>
      </c>
      <c r="R1012" s="21" t="n">
        <v>182.4655172413793</v>
      </c>
      <c r="S1012" s="21" t="n">
        <v>201.1925925925925</v>
      </c>
      <c r="T1012" s="21" t="n">
        <v>109.6172413793104</v>
      </c>
      <c r="U1012" s="21" t="n">
        <v>11.7</v>
      </c>
      <c r="V1012" s="22" t="n">
        <v>1001.237360883051</v>
      </c>
      <c r="W1012" s="23" t="n">
        <v>340</v>
      </c>
      <c r="X1012" s="24" t="n">
        <v>0.9444444444444444</v>
      </c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</row>
    <row r="1013" ht="16.5" customFormat="1" customHeight="1" s="25">
      <c r="A1013" s="16" t="n">
        <v>29060550</v>
      </c>
      <c r="B1013" s="17" t="inlineStr">
        <is>
          <t>PM</t>
        </is>
      </c>
      <c r="C1013" s="17" t="inlineStr">
        <is>
          <t xml:space="preserve">El Ruby </t>
        </is>
      </c>
      <c r="D1013" s="17" t="inlineStr">
        <is>
          <t>Zona Bananera</t>
        </is>
      </c>
      <c r="E1013" s="17" t="inlineStr">
        <is>
          <t>Magdalena</t>
        </is>
      </c>
      <c r="F1013" s="17" t="n">
        <v>5</v>
      </c>
      <c r="G1013" s="17" t="n">
        <v>20</v>
      </c>
      <c r="H1013" s="18" t="n">
        <v>-74.18822222</v>
      </c>
      <c r="I1013" s="19" t="n">
        <v>10.84513889</v>
      </c>
      <c r="J1013" s="20" t="n">
        <v>1.894736842105263</v>
      </c>
      <c r="K1013" s="21" t="n">
        <v>0.6052631578947368</v>
      </c>
      <c r="L1013" s="21" t="n">
        <v>4.666666666666667</v>
      </c>
      <c r="M1013" s="21" t="n">
        <v>63.23684210526316</v>
      </c>
      <c r="N1013" s="21" t="n">
        <v>139.0444444444444</v>
      </c>
      <c r="O1013" s="21" t="n">
        <v>140.578947368421</v>
      </c>
      <c r="P1013" s="21" t="n">
        <v>93.4421052631579</v>
      </c>
      <c r="Q1013" s="21" t="n">
        <v>154.2526315789474</v>
      </c>
      <c r="R1013" s="21" t="n">
        <v>198.1736842105263</v>
      </c>
      <c r="S1013" s="21" t="n">
        <v>218.6833333333333</v>
      </c>
      <c r="T1013" s="21" t="n">
        <v>133.1777777777778</v>
      </c>
      <c r="U1013" s="21" t="n">
        <v>35.45789473684211</v>
      </c>
      <c r="V1013" s="22" t="n">
        <v>1183.21432748538</v>
      </c>
      <c r="W1013" s="23" t="n">
        <v>224</v>
      </c>
      <c r="X1013" s="24" t="n">
        <v>0.9333333333333333</v>
      </c>
      <c r="Y1013" s="5" t="inlineStr">
        <is>
          <t>M20</t>
        </is>
      </c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</row>
    <row r="1014" ht="16.5" customFormat="1" customHeight="1" s="25">
      <c r="A1014" s="16" t="n">
        <v>29060330</v>
      </c>
      <c r="B1014" s="17" t="inlineStr">
        <is>
          <t>PM</t>
        </is>
      </c>
      <c r="C1014" s="17" t="inlineStr">
        <is>
          <t xml:space="preserve">La Playa </t>
        </is>
      </c>
      <c r="D1014" s="17" t="inlineStr">
        <is>
          <t>Zona Bananera</t>
        </is>
      </c>
      <c r="E1014" s="17" t="inlineStr">
        <is>
          <t>Magdalena</t>
        </is>
      </c>
      <c r="F1014" s="17" t="n">
        <v>5</v>
      </c>
      <c r="G1014" s="17" t="n">
        <v>20</v>
      </c>
      <c r="H1014" s="18" t="n">
        <v>-74.12047222000001</v>
      </c>
      <c r="I1014" s="19" t="n">
        <v>10.76197222</v>
      </c>
      <c r="J1014" s="20" t="n">
        <v>3.578947368421053</v>
      </c>
      <c r="K1014" s="21" t="n">
        <v>2.8</v>
      </c>
      <c r="L1014" s="21" t="n">
        <v>16.5</v>
      </c>
      <c r="M1014" s="21" t="n">
        <v>99.40000000000001</v>
      </c>
      <c r="N1014" s="21" t="n">
        <v>218.05</v>
      </c>
      <c r="O1014" s="21" t="n">
        <v>189.025</v>
      </c>
      <c r="P1014" s="21" t="n">
        <v>147.825</v>
      </c>
      <c r="Q1014" s="21" t="n">
        <v>170.51</v>
      </c>
      <c r="R1014" s="21" t="n">
        <v>229.9157894736842</v>
      </c>
      <c r="S1014" s="21" t="n">
        <v>305.325</v>
      </c>
      <c r="T1014" s="21" t="n">
        <v>165.45</v>
      </c>
      <c r="U1014" s="21" t="n">
        <v>35.68947368421053</v>
      </c>
      <c r="V1014" s="22" t="n">
        <v>1584.069210526316</v>
      </c>
      <c r="W1014" s="23" t="n">
        <v>236</v>
      </c>
      <c r="X1014" s="24" t="n">
        <v>0.9833333333333333</v>
      </c>
      <c r="Y1014" s="5" t="inlineStr">
        <is>
          <t>M20</t>
        </is>
      </c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</row>
    <row r="1015" ht="16.5" customFormat="1" customHeight="1" s="25">
      <c r="A1015" s="16" t="n">
        <v>29060230</v>
      </c>
      <c r="B1015" s="17" t="inlineStr">
        <is>
          <t>PM</t>
        </is>
      </c>
      <c r="C1015" s="17" t="inlineStr">
        <is>
          <t>La Sara</t>
        </is>
      </c>
      <c r="D1015" s="17" t="inlineStr">
        <is>
          <t>Zona Bananera</t>
        </is>
      </c>
      <c r="E1015" s="17" t="inlineStr">
        <is>
          <t>Magdalena</t>
        </is>
      </c>
      <c r="F1015" s="17" t="n">
        <v>5</v>
      </c>
      <c r="G1015" s="17" t="n">
        <v>25</v>
      </c>
      <c r="H1015" s="18" t="n">
        <v>-74.16102778</v>
      </c>
      <c r="I1015" s="19" t="n">
        <v>10.83622222</v>
      </c>
      <c r="J1015" s="20" t="n">
        <v>4.157894736842105</v>
      </c>
      <c r="K1015" s="21" t="n">
        <v>3.45</v>
      </c>
      <c r="L1015" s="21" t="n">
        <v>7.25</v>
      </c>
      <c r="M1015" s="21" t="n">
        <v>55.4</v>
      </c>
      <c r="N1015" s="21" t="n">
        <v>154.05</v>
      </c>
      <c r="O1015" s="21" t="n">
        <v>155.7</v>
      </c>
      <c r="P1015" s="21" t="n">
        <v>113.2</v>
      </c>
      <c r="Q1015" s="21" t="n">
        <v>155.55</v>
      </c>
      <c r="R1015" s="21" t="n">
        <v>218.05</v>
      </c>
      <c r="S1015" s="21" t="n">
        <v>197.4736842105263</v>
      </c>
      <c r="T1015" s="21" t="n">
        <v>115.1473684210526</v>
      </c>
      <c r="U1015" s="21" t="n">
        <v>25.47368421052632</v>
      </c>
      <c r="V1015" s="22" t="n">
        <v>1204.902631578947</v>
      </c>
      <c r="W1015" s="23" t="n">
        <v>236</v>
      </c>
      <c r="X1015" s="24" t="n">
        <v>0.9833333333333333</v>
      </c>
      <c r="Y1015" s="5" t="inlineStr">
        <is>
          <t>M20</t>
        </is>
      </c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</row>
    <row r="1016" ht="16.5" customFormat="1" customHeight="1" s="25">
      <c r="A1016" s="16" t="n">
        <v>29060240</v>
      </c>
      <c r="B1016" s="17" t="inlineStr">
        <is>
          <t>PM</t>
        </is>
      </c>
      <c r="C1016" s="17" t="inlineStr">
        <is>
          <t xml:space="preserve">La Unión </t>
        </is>
      </c>
      <c r="D1016" s="17" t="inlineStr">
        <is>
          <t>Zona Bananera</t>
        </is>
      </c>
      <c r="E1016" s="17" t="inlineStr">
        <is>
          <t>Magdalena</t>
        </is>
      </c>
      <c r="F1016" s="17" t="n">
        <v>5</v>
      </c>
      <c r="G1016" s="17" t="n">
        <v>20</v>
      </c>
      <c r="H1016" s="18" t="n">
        <v>-74.22355556000001</v>
      </c>
      <c r="I1016" s="19" t="n">
        <v>10.70655556</v>
      </c>
      <c r="J1016" s="20" t="n">
        <v>2.5</v>
      </c>
      <c r="K1016" s="21" t="n">
        <v>0</v>
      </c>
      <c r="L1016" s="21" t="n">
        <v>5.36</v>
      </c>
      <c r="M1016" s="21" t="n">
        <v>39.96</v>
      </c>
      <c r="N1016" s="21" t="n">
        <v>144.8</v>
      </c>
      <c r="O1016" s="21" t="n">
        <v>131.1153846153846</v>
      </c>
      <c r="P1016" s="21" t="n">
        <v>120.6923076923077</v>
      </c>
      <c r="Q1016" s="21" t="n">
        <v>170.0384615384615</v>
      </c>
      <c r="R1016" s="21" t="n">
        <v>223.5</v>
      </c>
      <c r="S1016" s="21" t="n">
        <v>310.8846153846154</v>
      </c>
      <c r="T1016" s="21" t="n">
        <v>176.12</v>
      </c>
      <c r="U1016" s="21" t="n">
        <v>52.70833333333334</v>
      </c>
      <c r="V1016" s="22" t="n">
        <v>1377.679102564103</v>
      </c>
      <c r="W1016" s="23" t="n">
        <v>306</v>
      </c>
      <c r="X1016" s="24" t="n">
        <v>0.85</v>
      </c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</row>
    <row r="1017" ht="16.5" customFormat="1" customHeight="1" s="25">
      <c r="A1017" s="16" t="n">
        <v>29060250</v>
      </c>
      <c r="B1017" s="17" t="inlineStr">
        <is>
          <t>PM</t>
        </is>
      </c>
      <c r="C1017" s="17" t="inlineStr">
        <is>
          <t xml:space="preserve">Los Proyectos </t>
        </is>
      </c>
      <c r="D1017" s="17" t="inlineStr">
        <is>
          <t>Zona Bananera</t>
        </is>
      </c>
      <c r="E1017" s="17" t="inlineStr">
        <is>
          <t>Magdalena</t>
        </is>
      </c>
      <c r="F1017" s="17" t="n">
        <v>5</v>
      </c>
      <c r="G1017" s="17" t="n">
        <v>20</v>
      </c>
      <c r="H1017" s="18" t="n">
        <v>-74.23708332999999</v>
      </c>
      <c r="I1017" s="19" t="n">
        <v>10.73672222</v>
      </c>
      <c r="J1017" s="20" t="n">
        <v>0.1166666666666667</v>
      </c>
      <c r="K1017" s="21" t="n">
        <v>0.2413793103448276</v>
      </c>
      <c r="L1017" s="21" t="n">
        <v>9.75</v>
      </c>
      <c r="M1017" s="21" t="n">
        <v>63.09000000000001</v>
      </c>
      <c r="N1017" s="21" t="n">
        <v>118.9965517241379</v>
      </c>
      <c r="O1017" s="21" t="n">
        <v>103.0466666666667</v>
      </c>
      <c r="P1017" s="21" t="n">
        <v>74.02000000000001</v>
      </c>
      <c r="Q1017" s="21" t="n">
        <v>112.4862068965517</v>
      </c>
      <c r="R1017" s="21" t="n">
        <v>164.02</v>
      </c>
      <c r="S1017" s="21" t="n">
        <v>206.1888888888889</v>
      </c>
      <c r="T1017" s="21" t="n">
        <v>85.93103448275862</v>
      </c>
      <c r="U1017" s="21" t="n">
        <v>18.89333333333333</v>
      </c>
      <c r="V1017" s="22" t="n">
        <v>956.7807279693486</v>
      </c>
      <c r="W1017" s="23" t="n">
        <v>353</v>
      </c>
      <c r="X1017" s="24" t="n">
        <v>0.9805555555555555</v>
      </c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</row>
    <row r="1018" ht="16.5" customFormat="1" customHeight="1" s="25">
      <c r="A1018" s="16" t="n">
        <v>29065020</v>
      </c>
      <c r="B1018" s="17" t="inlineStr">
        <is>
          <t>CO</t>
        </is>
      </c>
      <c r="C1018" s="17" t="inlineStr">
        <is>
          <t>Padelma</t>
        </is>
      </c>
      <c r="D1018" s="17" t="inlineStr">
        <is>
          <t>Zona Bananera</t>
        </is>
      </c>
      <c r="E1018" s="17" t="inlineStr">
        <is>
          <t>Magdalena</t>
        </is>
      </c>
      <c r="F1018" s="17" t="n">
        <v>5</v>
      </c>
      <c r="G1018" s="17" t="n">
        <v>20</v>
      </c>
      <c r="H1018" s="18" t="n">
        <v>-74.19972222000001</v>
      </c>
      <c r="I1018" s="19" t="n">
        <v>10.72111111</v>
      </c>
      <c r="J1018" s="20" t="n">
        <v>2.780769230769231</v>
      </c>
      <c r="K1018" s="21" t="n">
        <v>1.607692307692308</v>
      </c>
      <c r="L1018" s="21" t="n">
        <v>11.04642857142857</v>
      </c>
      <c r="M1018" s="21" t="n">
        <v>49.17692307692307</v>
      </c>
      <c r="N1018" s="21" t="n">
        <v>153.2703703703703</v>
      </c>
      <c r="O1018" s="21" t="n">
        <v>136.7269230769231</v>
      </c>
      <c r="P1018" s="21" t="n">
        <v>110.4068965517241</v>
      </c>
      <c r="Q1018" s="21" t="n">
        <v>143.1923076923077</v>
      </c>
      <c r="R1018" s="21" t="n">
        <v>171.3655172413793</v>
      </c>
      <c r="S1018" s="21" t="n">
        <v>268.0111111111111</v>
      </c>
      <c r="T1018" s="21" t="n">
        <v>141.8678571428572</v>
      </c>
      <c r="U1018" s="21" t="n">
        <v>36.57037037037038</v>
      </c>
      <c r="V1018" s="22" t="n">
        <v>1226.023166743857</v>
      </c>
      <c r="W1018" s="23" t="n">
        <v>325</v>
      </c>
      <c r="X1018" s="24" t="n">
        <v>0.9027777777777778</v>
      </c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</row>
    <row r="1019" ht="16.5" customFormat="1" customHeight="1" s="25">
      <c r="A1019" s="16" t="n">
        <v>29065030</v>
      </c>
      <c r="B1019" s="17" t="inlineStr">
        <is>
          <t>CO</t>
        </is>
      </c>
      <c r="C1019" s="17" t="inlineStr">
        <is>
          <t>Prado Sevilla</t>
        </is>
      </c>
      <c r="D1019" s="17" t="inlineStr">
        <is>
          <t>Zona Bananera</t>
        </is>
      </c>
      <c r="E1019" s="17" t="inlineStr">
        <is>
          <t>Magdalena</t>
        </is>
      </c>
      <c r="F1019" s="17" t="n">
        <v>5</v>
      </c>
      <c r="G1019" s="17" t="n">
        <v>18</v>
      </c>
      <c r="H1019" s="18" t="n">
        <v>-74.15472222000001</v>
      </c>
      <c r="I1019" s="19" t="n">
        <v>10.76416667</v>
      </c>
      <c r="J1019" s="20" t="n">
        <v>3.389473684210526</v>
      </c>
      <c r="K1019" s="21" t="n">
        <v>3.405882352941176</v>
      </c>
      <c r="L1019" s="21" t="n">
        <v>13.42777777777778</v>
      </c>
      <c r="M1019" s="21" t="n">
        <v>63.87894736842104</v>
      </c>
      <c r="N1019" s="21" t="n">
        <v>186.8315789473684</v>
      </c>
      <c r="O1019" s="21" t="n">
        <v>173.6578947368421</v>
      </c>
      <c r="P1019" s="21" t="n">
        <v>159.7473684210526</v>
      </c>
      <c r="Q1019" s="21" t="n">
        <v>197.2894736842105</v>
      </c>
      <c r="R1019" s="21" t="n">
        <v>253.46875</v>
      </c>
      <c r="S1019" s="21" t="n">
        <v>271.5777777777778</v>
      </c>
      <c r="T1019" s="21" t="n">
        <v>151.45</v>
      </c>
      <c r="U1019" s="21" t="n">
        <v>40.33529411764706</v>
      </c>
      <c r="V1019" s="22" t="n">
        <v>1518.460218868249</v>
      </c>
      <c r="W1019" s="23" t="n">
        <v>218</v>
      </c>
      <c r="X1019" s="24" t="n">
        <v>0.9083333333333333</v>
      </c>
      <c r="Y1019" s="5" t="inlineStr">
        <is>
          <t>M20</t>
        </is>
      </c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</row>
    <row r="1020" ht="16.5" customFormat="1" customHeight="1" s="25">
      <c r="A1020" s="16" t="n">
        <v>29060280</v>
      </c>
      <c r="B1020" s="17" t="inlineStr">
        <is>
          <t>PM</t>
        </is>
      </c>
      <c r="C1020" s="17" t="inlineStr">
        <is>
          <t>San Isidro</t>
        </is>
      </c>
      <c r="D1020" s="17" t="inlineStr">
        <is>
          <t>Zona Bananera</t>
        </is>
      </c>
      <c r="E1020" s="17" t="inlineStr">
        <is>
          <t>Magdalena</t>
        </is>
      </c>
      <c r="F1020" s="17" t="n">
        <v>5</v>
      </c>
      <c r="G1020" s="17" t="n">
        <v>25</v>
      </c>
      <c r="H1020" s="18" t="n">
        <v>-74.22061111000001</v>
      </c>
      <c r="I1020" s="19" t="n">
        <v>10.90083333</v>
      </c>
      <c r="J1020" s="20" t="n">
        <v>1.6</v>
      </c>
      <c r="K1020" s="21" t="n">
        <v>0.04827586206896552</v>
      </c>
      <c r="L1020" s="21" t="n">
        <v>3.442857142857143</v>
      </c>
      <c r="M1020" s="21" t="n">
        <v>31.20344827586207</v>
      </c>
      <c r="N1020" s="21" t="n">
        <v>109.7214285714286</v>
      </c>
      <c r="O1020" s="21" t="n">
        <v>90.25714285714287</v>
      </c>
      <c r="P1020" s="21" t="n">
        <v>70.47142857142858</v>
      </c>
      <c r="Q1020" s="21" t="n">
        <v>94.71428571428569</v>
      </c>
      <c r="R1020" s="21" t="n">
        <v>141.2321428571429</v>
      </c>
      <c r="S1020" s="21" t="n">
        <v>174.8538461538462</v>
      </c>
      <c r="T1020" s="21" t="n">
        <v>79.15555555555555</v>
      </c>
      <c r="U1020" s="21" t="n">
        <v>11.37857142857143</v>
      </c>
      <c r="V1020" s="22" t="n">
        <v>808.0789829901898</v>
      </c>
      <c r="W1020" s="23" t="n">
        <v>336</v>
      </c>
      <c r="X1020" s="24" t="n">
        <v>0.9333333333333333</v>
      </c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</row>
    <row r="1021" ht="16.5" customFormat="1" customHeight="1" s="25">
      <c r="A1021" s="16" t="n">
        <v>35010020</v>
      </c>
      <c r="B1021" s="17" t="inlineStr">
        <is>
          <t>PM</t>
        </is>
      </c>
      <c r="C1021" s="17" t="inlineStr">
        <is>
          <t>Acacías</t>
        </is>
      </c>
      <c r="D1021" s="17" t="inlineStr">
        <is>
          <t>Acacías</t>
        </is>
      </c>
      <c r="E1021" s="17" t="inlineStr">
        <is>
          <t>Meta</t>
        </is>
      </c>
      <c r="F1021" s="17" t="n">
        <v>3</v>
      </c>
      <c r="G1021" s="17" t="n">
        <v>525</v>
      </c>
      <c r="H1021" s="18" t="n">
        <v>-73.76558333</v>
      </c>
      <c r="I1021" s="19" t="n">
        <v>3.99463889</v>
      </c>
      <c r="J1021" s="20" t="n">
        <v>71.66666666666667</v>
      </c>
      <c r="K1021" s="21" t="n">
        <v>100.9233333333333</v>
      </c>
      <c r="L1021" s="21" t="n">
        <v>280.2689655172414</v>
      </c>
      <c r="M1021" s="21" t="n">
        <v>577.14</v>
      </c>
      <c r="N1021" s="21" t="n">
        <v>685.125</v>
      </c>
      <c r="O1021" s="21" t="n">
        <v>570.9444444444445</v>
      </c>
      <c r="P1021" s="21" t="n">
        <v>441.9413793103448</v>
      </c>
      <c r="Q1021" s="21" t="n">
        <v>376.1724137931034</v>
      </c>
      <c r="R1021" s="21" t="n">
        <v>377.3766666666667</v>
      </c>
      <c r="S1021" s="21" t="n">
        <v>467.1814814814815</v>
      </c>
      <c r="T1021" s="21" t="n">
        <v>472.8888888888889</v>
      </c>
      <c r="U1021" s="21" t="n">
        <v>252.43</v>
      </c>
      <c r="V1021" s="22" t="n">
        <v>4674.059240102171</v>
      </c>
      <c r="W1021" s="23" t="n">
        <v>346</v>
      </c>
      <c r="X1021" s="24" t="n">
        <v>0.9611111111111111</v>
      </c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</row>
    <row r="1022" ht="16.5" customFormat="1" customHeight="1" s="25">
      <c r="A1022" s="16" t="n">
        <v>35105050</v>
      </c>
      <c r="B1022" s="17" t="inlineStr">
        <is>
          <t>CO</t>
        </is>
      </c>
      <c r="C1022" s="17" t="inlineStr">
        <is>
          <t>Guaicaramo</t>
        </is>
      </c>
      <c r="D1022" s="17" t="inlineStr">
        <is>
          <t>Barranca de Upía</t>
        </is>
      </c>
      <c r="E1022" s="17" t="inlineStr">
        <is>
          <t>Meta</t>
        </is>
      </c>
      <c r="F1022" s="17" t="n">
        <v>3</v>
      </c>
      <c r="G1022" s="17" t="n">
        <v>206</v>
      </c>
      <c r="H1022" s="18" t="n">
        <v>-72.95363999999999</v>
      </c>
      <c r="I1022" s="19" t="n">
        <v>4.46865</v>
      </c>
      <c r="J1022" s="20" t="n">
        <v>27.07916666666666</v>
      </c>
      <c r="K1022" s="21" t="n">
        <v>34.8375</v>
      </c>
      <c r="L1022" s="21" t="n">
        <v>138.224</v>
      </c>
      <c r="M1022" s="21" t="n">
        <v>310.3520390073458</v>
      </c>
      <c r="N1022" s="21" t="n">
        <v>397.825</v>
      </c>
      <c r="O1022" s="21" t="n">
        <v>320.106514620781</v>
      </c>
      <c r="P1022" s="21" t="n">
        <v>274.2708333333334</v>
      </c>
      <c r="Q1022" s="21" t="n">
        <v>240.7416666666667</v>
      </c>
      <c r="R1022" s="21" t="n">
        <v>239.624</v>
      </c>
      <c r="S1022" s="21" t="n">
        <v>279.8653846153846</v>
      </c>
      <c r="T1022" s="21" t="n">
        <v>177</v>
      </c>
      <c r="U1022" s="21" t="n">
        <v>47.36666666666667</v>
      </c>
      <c r="V1022" s="22" t="n">
        <v>2487.292771576845</v>
      </c>
      <c r="W1022" s="23" t="n">
        <v>293</v>
      </c>
      <c r="X1022" s="24" t="n">
        <v>0.8138888888888889</v>
      </c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</row>
    <row r="1023" ht="16.5" customFormat="1" customHeight="1" s="25">
      <c r="A1023" s="16" t="n">
        <v>35100020</v>
      </c>
      <c r="B1023" s="17" t="inlineStr">
        <is>
          <t>PM</t>
        </is>
      </c>
      <c r="C1023" s="17" t="inlineStr">
        <is>
          <t>Cabuyaro</t>
        </is>
      </c>
      <c r="D1023" s="17" t="inlineStr">
        <is>
          <t>Cabuyaro</t>
        </is>
      </c>
      <c r="E1023" s="17" t="inlineStr">
        <is>
          <t>Meta</t>
        </is>
      </c>
      <c r="F1023" s="17" t="n">
        <v>3</v>
      </c>
      <c r="G1023" s="17" t="n">
        <v>180</v>
      </c>
      <c r="H1023" s="18" t="n">
        <v>-72.79000000000001</v>
      </c>
      <c r="I1023" s="19" t="n">
        <v>4.28</v>
      </c>
      <c r="J1023" s="20" t="n">
        <v>18.3448275862069</v>
      </c>
      <c r="K1023" s="21" t="n">
        <v>44.6448275862069</v>
      </c>
      <c r="L1023" s="21" t="n">
        <v>118.1758620689655</v>
      </c>
      <c r="M1023" s="21" t="n">
        <v>306.1724137931034</v>
      </c>
      <c r="N1023" s="21" t="n">
        <v>359.0068965517241</v>
      </c>
      <c r="O1023" s="21" t="n">
        <v>327.2965517241379</v>
      </c>
      <c r="P1023" s="21" t="n">
        <v>277.351724137931</v>
      </c>
      <c r="Q1023" s="21" t="n">
        <v>225.725</v>
      </c>
      <c r="R1023" s="21" t="n">
        <v>212.1965517241379</v>
      </c>
      <c r="S1023" s="21" t="n">
        <v>245.448275862069</v>
      </c>
      <c r="T1023" s="21" t="n">
        <v>156.7827586206897</v>
      </c>
      <c r="U1023" s="21" t="n">
        <v>32.9551724137931</v>
      </c>
      <c r="V1023" s="22" t="n">
        <v>2324.100862068965</v>
      </c>
      <c r="W1023" s="23" t="n">
        <v>347</v>
      </c>
      <c r="X1023" s="24" t="n">
        <v>0.9638888888888889</v>
      </c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</row>
    <row r="1024" ht="16.5" customFormat="1" customHeight="1" s="25">
      <c r="A1024" s="16" t="n">
        <v>35010060</v>
      </c>
      <c r="B1024" s="17" t="inlineStr">
        <is>
          <t>PM</t>
        </is>
      </c>
      <c r="C1024" s="17" t="inlineStr">
        <is>
          <t>El Toro</t>
        </is>
      </c>
      <c r="D1024" s="17" t="inlineStr">
        <is>
          <t>Castilla La Nueva</t>
        </is>
      </c>
      <c r="E1024" s="17" t="inlineStr">
        <is>
          <t>Meta</t>
        </is>
      </c>
      <c r="F1024" s="17" t="n">
        <v>3</v>
      </c>
      <c r="G1024" s="17" t="n">
        <v>230</v>
      </c>
      <c r="H1024" s="18" t="n">
        <v>-73.40055556</v>
      </c>
      <c r="I1024" s="19" t="n">
        <v>3.78666667</v>
      </c>
      <c r="J1024" s="20" t="n">
        <v>32.58620689655172</v>
      </c>
      <c r="K1024" s="21" t="n">
        <v>50.75862068965517</v>
      </c>
      <c r="L1024" s="21" t="n">
        <v>165.6551724137931</v>
      </c>
      <c r="M1024" s="21" t="n">
        <v>356.551724137931</v>
      </c>
      <c r="N1024" s="21" t="n">
        <v>375.7857142857143</v>
      </c>
      <c r="O1024" s="21" t="n">
        <v>342.7857142857143</v>
      </c>
      <c r="P1024" s="21" t="n">
        <v>272.551724137931</v>
      </c>
      <c r="Q1024" s="21" t="n">
        <v>218.7586206896552</v>
      </c>
      <c r="R1024" s="21" t="n">
        <v>209.6896551724138</v>
      </c>
      <c r="S1024" s="21" t="n">
        <v>208</v>
      </c>
      <c r="T1024" s="21" t="n">
        <v>191.1153846153846</v>
      </c>
      <c r="U1024" s="21" t="n">
        <v>65.03448275862068</v>
      </c>
      <c r="V1024" s="22" t="n">
        <v>2489.273020083365</v>
      </c>
      <c r="W1024" s="23" t="n">
        <v>343</v>
      </c>
      <c r="X1024" s="24" t="n">
        <v>0.9527777777777777</v>
      </c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</row>
    <row r="1025" ht="16.5" customFormat="1" customHeight="1" s="25">
      <c r="A1025" s="16" t="n">
        <v>32060030</v>
      </c>
      <c r="B1025" s="17" t="inlineStr">
        <is>
          <t>PM</t>
        </is>
      </c>
      <c r="C1025" s="17" t="inlineStr">
        <is>
          <t>San Luis Cubarral</t>
        </is>
      </c>
      <c r="D1025" s="17" t="inlineStr">
        <is>
          <t>Cubarral</t>
        </is>
      </c>
      <c r="E1025" s="17" t="inlineStr">
        <is>
          <t>Meta</t>
        </is>
      </c>
      <c r="F1025" s="17" t="n">
        <v>3</v>
      </c>
      <c r="G1025" s="17" t="n">
        <v>598</v>
      </c>
      <c r="H1025" s="18" t="n">
        <v>-73.84278999999999</v>
      </c>
      <c r="I1025" s="19" t="n">
        <v>3.79068</v>
      </c>
      <c r="J1025" s="20" t="n">
        <v>113.4333333333333</v>
      </c>
      <c r="K1025" s="21" t="n">
        <v>143.8666666666667</v>
      </c>
      <c r="L1025" s="21" t="n">
        <v>327.4275862068965</v>
      </c>
      <c r="M1025" s="21" t="n">
        <v>594.9642857142857</v>
      </c>
      <c r="N1025" s="21" t="n">
        <v>634.1666666666666</v>
      </c>
      <c r="O1025" s="21" t="n">
        <v>554.3833333333333</v>
      </c>
      <c r="P1025" s="21" t="n">
        <v>439.1333333333333</v>
      </c>
      <c r="Q1025" s="21" t="n">
        <v>357.9310344827586</v>
      </c>
      <c r="R1025" s="21" t="n">
        <v>372.0333333333334</v>
      </c>
      <c r="S1025" s="21" t="n">
        <v>488.0689655172414</v>
      </c>
      <c r="T1025" s="21" t="n">
        <v>556.4333333333333</v>
      </c>
      <c r="U1025" s="21" t="n">
        <v>245.6896551724138</v>
      </c>
      <c r="V1025" s="22" t="n">
        <v>4827.531527093595</v>
      </c>
      <c r="W1025" s="23" t="n">
        <v>354</v>
      </c>
      <c r="X1025" s="24" t="n">
        <v>0.9833333333333333</v>
      </c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</row>
    <row r="1026" ht="16.5" customFormat="1" customHeight="1" s="25">
      <c r="A1026" s="16" t="n">
        <v>35045020</v>
      </c>
      <c r="B1026" s="17" t="inlineStr">
        <is>
          <t>CO</t>
        </is>
      </c>
      <c r="C1026" s="17" t="inlineStr">
        <is>
          <t>Hacienda La Cabaña</t>
        </is>
      </c>
      <c r="D1026" s="17" t="inlineStr">
        <is>
          <t>Cumaral</t>
        </is>
      </c>
      <c r="E1026" s="17" t="inlineStr">
        <is>
          <t>Meta</t>
        </is>
      </c>
      <c r="F1026" s="17" t="n">
        <v>3</v>
      </c>
      <c r="G1026" s="17" t="n">
        <v>305</v>
      </c>
      <c r="H1026" s="18" t="n">
        <v>-73.3575</v>
      </c>
      <c r="I1026" s="19" t="n">
        <v>4.30044444</v>
      </c>
      <c r="J1026" s="20" t="n">
        <v>39.26923076923077</v>
      </c>
      <c r="K1026" s="21" t="n">
        <v>61.74285714285714</v>
      </c>
      <c r="L1026" s="21" t="n">
        <v>183.9133333333333</v>
      </c>
      <c r="M1026" s="21" t="n">
        <v>394.9172413793103</v>
      </c>
      <c r="N1026" s="21" t="n">
        <v>463.3321428571429</v>
      </c>
      <c r="O1026" s="21" t="n">
        <v>417.8551724137931</v>
      </c>
      <c r="P1026" s="21" t="n">
        <v>382.8500000000002</v>
      </c>
      <c r="Q1026" s="21" t="n">
        <v>305.1192307692307</v>
      </c>
      <c r="R1026" s="21" t="n">
        <v>318.448275862069</v>
      </c>
      <c r="S1026" s="21" t="n">
        <v>340.3866666666667</v>
      </c>
      <c r="T1026" s="21" t="n">
        <v>318.3599999999999</v>
      </c>
      <c r="U1026" s="21" t="n">
        <v>116.524</v>
      </c>
      <c r="V1026" s="22" t="n">
        <v>3342.718151193634</v>
      </c>
      <c r="W1026" s="23" t="n">
        <v>338</v>
      </c>
      <c r="X1026" s="24" t="n">
        <v>0.9388888888888889</v>
      </c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</row>
    <row r="1027" ht="16.5" customFormat="1" customHeight="1" s="25">
      <c r="A1027" s="16" t="n">
        <v>35030010</v>
      </c>
      <c r="B1027" s="17" t="inlineStr">
        <is>
          <t>PG</t>
        </is>
      </c>
      <c r="C1027" s="17" t="inlineStr">
        <is>
          <t>El Calvario</t>
        </is>
      </c>
      <c r="D1027" s="17" t="inlineStr">
        <is>
          <t>El Calvario</t>
        </is>
      </c>
      <c r="E1027" s="17" t="inlineStr">
        <is>
          <t>Meta</t>
        </is>
      </c>
      <c r="F1027" s="17" t="n">
        <v>3</v>
      </c>
      <c r="G1027" s="17" t="n">
        <v>1902</v>
      </c>
      <c r="H1027" s="18" t="n">
        <v>-73.71319</v>
      </c>
      <c r="I1027" s="19" t="n">
        <v>4.35259</v>
      </c>
      <c r="J1027" s="20" t="n">
        <v>29.21153846153847</v>
      </c>
      <c r="K1027" s="21" t="n">
        <v>66.13214285714287</v>
      </c>
      <c r="L1027" s="21" t="n">
        <v>143.925</v>
      </c>
      <c r="M1027" s="21" t="n">
        <v>279.17</v>
      </c>
      <c r="N1027" s="21" t="n">
        <v>365.9785714285714</v>
      </c>
      <c r="O1027" s="21" t="n">
        <v>396.3172413793102</v>
      </c>
      <c r="P1027" s="21" t="n">
        <v>405.9357142857143</v>
      </c>
      <c r="Q1027" s="21" t="n">
        <v>343.7178571428572</v>
      </c>
      <c r="R1027" s="21" t="n">
        <v>252.476923076923</v>
      </c>
      <c r="S1027" s="21" t="n">
        <v>183.525</v>
      </c>
      <c r="T1027" s="21" t="n">
        <v>131.6384615384615</v>
      </c>
      <c r="U1027" s="21" t="n">
        <v>69.03103448275861</v>
      </c>
      <c r="V1027" s="22" t="n">
        <v>2667.059484653278</v>
      </c>
      <c r="W1027" s="23" t="n">
        <v>334</v>
      </c>
      <c r="X1027" s="24" t="n">
        <v>0.9277777777777778</v>
      </c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</row>
    <row r="1028" ht="16.5" customFormat="1" customHeight="1" s="25">
      <c r="A1028" s="16" t="n">
        <v>35030020</v>
      </c>
      <c r="B1028" s="17" t="inlineStr">
        <is>
          <t>PM</t>
        </is>
      </c>
      <c r="C1028" s="17" t="inlineStr">
        <is>
          <t>Monfort</t>
        </is>
      </c>
      <c r="D1028" s="17" t="inlineStr">
        <is>
          <t>El Calvario</t>
        </is>
      </c>
      <c r="E1028" s="17" t="inlineStr">
        <is>
          <t>Meta</t>
        </is>
      </c>
      <c r="F1028" s="17" t="n">
        <v>3</v>
      </c>
      <c r="G1028" s="17" t="n">
        <v>1100</v>
      </c>
      <c r="H1028" s="18" t="n">
        <v>-73.64802777999999</v>
      </c>
      <c r="I1028" s="19" t="n">
        <v>4.310083329999999</v>
      </c>
      <c r="J1028" s="20" t="n">
        <v>104.4444444444444</v>
      </c>
      <c r="K1028" s="21" t="n">
        <v>174.1481481481482</v>
      </c>
      <c r="L1028" s="21" t="n">
        <v>306.0714285714286</v>
      </c>
      <c r="M1028" s="21" t="n">
        <v>574.9892857142858</v>
      </c>
      <c r="N1028" s="21" t="n">
        <v>825.3103448275862</v>
      </c>
      <c r="O1028" s="21" t="n">
        <v>802.2592592592592</v>
      </c>
      <c r="P1028" s="21" t="n">
        <v>775.6153846153846</v>
      </c>
      <c r="Q1028" s="21" t="n">
        <v>635.0357142857143</v>
      </c>
      <c r="R1028" s="21" t="n">
        <v>633.7142857142857</v>
      </c>
      <c r="S1028" s="21" t="n">
        <v>510.3214285714286</v>
      </c>
      <c r="T1028" s="21" t="n">
        <v>389.5357142857143</v>
      </c>
      <c r="U1028" s="21" t="n">
        <v>222.4074074074074</v>
      </c>
      <c r="V1028" s="22" t="n">
        <v>5953.852845845087</v>
      </c>
      <c r="W1028" s="23" t="n">
        <v>331</v>
      </c>
      <c r="X1028" s="24" t="n">
        <v>0.9194444444444444</v>
      </c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</row>
    <row r="1029" ht="16.5" customFormat="1" customHeight="1" s="25">
      <c r="A1029" s="16" t="n">
        <v>32060020</v>
      </c>
      <c r="B1029" s="17" t="inlineStr">
        <is>
          <t>PM</t>
        </is>
      </c>
      <c r="C1029" s="17" t="inlineStr">
        <is>
          <t>Mesa de Yamanes</t>
        </is>
      </c>
      <c r="D1029" s="17" t="inlineStr">
        <is>
          <t>El Castillo</t>
        </is>
      </c>
      <c r="E1029" s="17" t="inlineStr">
        <is>
          <t>Meta</t>
        </is>
      </c>
      <c r="F1029" s="17" t="n">
        <v>3</v>
      </c>
      <c r="G1029" s="17" t="n">
        <v>584</v>
      </c>
      <c r="H1029" s="18" t="n">
        <v>-73.88781</v>
      </c>
      <c r="I1029" s="19" t="n">
        <v>3.54054</v>
      </c>
      <c r="J1029" s="20" t="n">
        <v>55.14137931034482</v>
      </c>
      <c r="K1029" s="21" t="n">
        <v>87.02142857142857</v>
      </c>
      <c r="L1029" s="21" t="n">
        <v>219.6607142857143</v>
      </c>
      <c r="M1029" s="21" t="n">
        <v>444.0857142857143</v>
      </c>
      <c r="N1029" s="21" t="n">
        <v>499.1107142857143</v>
      </c>
      <c r="O1029" s="21" t="n">
        <v>433.2178571428572</v>
      </c>
      <c r="P1029" s="21" t="n">
        <v>368.0892857142857</v>
      </c>
      <c r="Q1029" s="21" t="n">
        <v>283.3862068965518</v>
      </c>
      <c r="R1029" s="21" t="n">
        <v>258.2035714285714</v>
      </c>
      <c r="S1029" s="21" t="n">
        <v>298.8724137931034</v>
      </c>
      <c r="T1029" s="21" t="n">
        <v>287.9758620689655</v>
      </c>
      <c r="U1029" s="21" t="n">
        <v>106.4607142857143</v>
      </c>
      <c r="V1029" s="22" t="n">
        <v>3341.225862068965</v>
      </c>
      <c r="W1029" s="23" t="n">
        <v>340</v>
      </c>
      <c r="X1029" s="24" t="n">
        <v>0.9444444444444444</v>
      </c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</row>
    <row r="1030" ht="16.5" customFormat="1" customHeight="1" s="25">
      <c r="A1030" s="16" t="n">
        <v>32060060</v>
      </c>
      <c r="B1030" s="17" t="inlineStr">
        <is>
          <t>PM</t>
        </is>
      </c>
      <c r="C1030" s="17" t="inlineStr">
        <is>
          <t>Calime</t>
        </is>
      </c>
      <c r="D1030" s="17" t="inlineStr">
        <is>
          <t>El Dorado</t>
        </is>
      </c>
      <c r="E1030" s="17" t="inlineStr">
        <is>
          <t>Meta</t>
        </is>
      </c>
      <c r="F1030" s="17" t="n">
        <v>3</v>
      </c>
      <c r="G1030" s="17" t="n">
        <v>800</v>
      </c>
      <c r="H1030" s="18" t="n">
        <v>-73.83469443999999</v>
      </c>
      <c r="I1030" s="19" t="n">
        <v>3.74233333</v>
      </c>
      <c r="J1030" s="20" t="n">
        <v>101.3333333333333</v>
      </c>
      <c r="K1030" s="21" t="n">
        <v>143.9157724479834</v>
      </c>
      <c r="L1030" s="21" t="n">
        <v>319.8034284116666</v>
      </c>
      <c r="M1030" s="21" t="n">
        <v>604.4033418898325</v>
      </c>
      <c r="N1030" s="21" t="n">
        <v>647.4474204384068</v>
      </c>
      <c r="O1030" s="21" t="n">
        <v>554.4485880681706</v>
      </c>
      <c r="P1030" s="21" t="n">
        <v>430.9097072482471</v>
      </c>
      <c r="Q1030" s="21" t="n">
        <v>358.5359853257735</v>
      </c>
      <c r="R1030" s="21" t="n">
        <v>323.9679599603017</v>
      </c>
      <c r="S1030" s="21" t="n">
        <v>472.8431581453281</v>
      </c>
      <c r="T1030" s="21" t="n">
        <v>533.121036758612</v>
      </c>
      <c r="U1030" s="21" t="n">
        <v>216.7181893159099</v>
      </c>
      <c r="V1030" s="22" t="n">
        <v>4707.447921343565</v>
      </c>
      <c r="W1030" s="23" t="n">
        <v>290</v>
      </c>
      <c r="X1030" s="24" t="n">
        <v>0.8055555555555556</v>
      </c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</row>
    <row r="1031" ht="16.5" customFormat="1" customHeight="1" s="25">
      <c r="A1031" s="16" t="n">
        <v>32070060</v>
      </c>
      <c r="B1031" s="17" t="inlineStr">
        <is>
          <t>PM</t>
        </is>
      </c>
      <c r="C1031" s="17" t="inlineStr">
        <is>
          <t>Fuente de Oro</t>
        </is>
      </c>
      <c r="D1031" s="17" t="inlineStr">
        <is>
          <t>Fuente de Oro</t>
        </is>
      </c>
      <c r="E1031" s="17" t="inlineStr">
        <is>
          <t>Meta</t>
        </is>
      </c>
      <c r="F1031" s="17" t="n">
        <v>3</v>
      </c>
      <c r="G1031" s="17" t="n">
        <v>300</v>
      </c>
      <c r="H1031" s="18" t="n">
        <v>-73.63333333</v>
      </c>
      <c r="I1031" s="19" t="n">
        <v>3.46666667</v>
      </c>
      <c r="J1031" s="20" t="n">
        <v>48.76666666666667</v>
      </c>
      <c r="K1031" s="21" t="n">
        <v>77.89655172413794</v>
      </c>
      <c r="L1031" s="21" t="n">
        <v>204.5666666666667</v>
      </c>
      <c r="M1031" s="21" t="n">
        <v>401.5</v>
      </c>
      <c r="N1031" s="21" t="n">
        <v>429</v>
      </c>
      <c r="O1031" s="21" t="n">
        <v>392.1666666666667</v>
      </c>
      <c r="P1031" s="21" t="n">
        <v>325</v>
      </c>
      <c r="Q1031" s="21" t="n">
        <v>234.1666666666667</v>
      </c>
      <c r="R1031" s="21" t="n">
        <v>217</v>
      </c>
      <c r="S1031" s="21" t="n">
        <v>261.0333333333334</v>
      </c>
      <c r="T1031" s="21" t="n">
        <v>209.0666666666667</v>
      </c>
      <c r="U1031" s="21" t="n">
        <v>83.56666666666666</v>
      </c>
      <c r="V1031" s="22" t="n">
        <v>2883.729885057471</v>
      </c>
      <c r="W1031" s="23" t="n">
        <v>358</v>
      </c>
      <c r="X1031" s="24" t="n">
        <v>0.9944444444444445</v>
      </c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</row>
    <row r="1032" ht="16.5" customFormat="1" customHeight="1" s="25">
      <c r="A1032" s="16" t="n">
        <v>32070110</v>
      </c>
      <c r="B1032" s="17" t="inlineStr">
        <is>
          <t>PM</t>
        </is>
      </c>
      <c r="C1032" s="17" t="inlineStr">
        <is>
          <t>Aguas Claras</t>
        </is>
      </c>
      <c r="D1032" s="17" t="inlineStr">
        <is>
          <t>Granada</t>
        </is>
      </c>
      <c r="E1032" s="17" t="inlineStr">
        <is>
          <t>Meta</t>
        </is>
      </c>
      <c r="F1032" s="17" t="n">
        <v>3</v>
      </c>
      <c r="G1032" s="17" t="n">
        <v>426</v>
      </c>
      <c r="H1032" s="18" t="n">
        <v>-73.86185</v>
      </c>
      <c r="I1032" s="19" t="n">
        <v>3.47071</v>
      </c>
      <c r="J1032" s="20" t="n">
        <v>48.03448275862069</v>
      </c>
      <c r="K1032" s="21" t="n">
        <v>68.45333333333333</v>
      </c>
      <c r="L1032" s="21" t="n">
        <v>217.9</v>
      </c>
      <c r="M1032" s="21" t="n">
        <v>379.82</v>
      </c>
      <c r="N1032" s="21" t="n">
        <v>422.4866666666667</v>
      </c>
      <c r="O1032" s="21" t="n">
        <v>368.4766666666666</v>
      </c>
      <c r="P1032" s="21" t="n">
        <v>302.0689655172414</v>
      </c>
      <c r="Q1032" s="21" t="n">
        <v>249.7068965517241</v>
      </c>
      <c r="R1032" s="21" t="n">
        <v>243.4633333333333</v>
      </c>
      <c r="S1032" s="21" t="n">
        <v>258.73</v>
      </c>
      <c r="T1032" s="21" t="n">
        <v>236.2142857142857</v>
      </c>
      <c r="U1032" s="21" t="n">
        <v>88.46000000000001</v>
      </c>
      <c r="V1032" s="22" t="n">
        <v>2883.814630541872</v>
      </c>
      <c r="W1032" s="23" t="n">
        <v>355</v>
      </c>
      <c r="X1032" s="24" t="n">
        <v>0.9861111111111112</v>
      </c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</row>
    <row r="1033" ht="16.5" customFormat="1" customHeight="1" s="25">
      <c r="A1033" s="16" t="n">
        <v>32075040</v>
      </c>
      <c r="B1033" s="17" t="inlineStr">
        <is>
          <t>CO</t>
        </is>
      </c>
      <c r="C1033" s="17" t="inlineStr">
        <is>
          <t>La Holanda</t>
        </is>
      </c>
      <c r="D1033" s="17" t="inlineStr">
        <is>
          <t>Granada</t>
        </is>
      </c>
      <c r="E1033" s="17" t="inlineStr">
        <is>
          <t>Meta</t>
        </is>
      </c>
      <c r="F1033" s="17" t="n">
        <v>3</v>
      </c>
      <c r="G1033" s="17" t="n">
        <v>360</v>
      </c>
      <c r="H1033" s="18" t="n">
        <v>-73.71602777999999</v>
      </c>
      <c r="I1033" s="19" t="n">
        <v>3.51633333</v>
      </c>
      <c r="J1033" s="20" t="n">
        <v>42.20833333333334</v>
      </c>
      <c r="K1033" s="21" t="n">
        <v>78.54166666666667</v>
      </c>
      <c r="L1033" s="21" t="n">
        <v>213.1508441984654</v>
      </c>
      <c r="M1033" s="21" t="n">
        <v>381.379140555794</v>
      </c>
      <c r="N1033" s="21" t="n">
        <v>414.2750000000001</v>
      </c>
      <c r="O1033" s="21" t="n">
        <v>361.0573375660779</v>
      </c>
      <c r="P1033" s="21" t="n">
        <v>290.5340526108683</v>
      </c>
      <c r="Q1033" s="21" t="n">
        <v>228.650395147</v>
      </c>
      <c r="R1033" s="21" t="n">
        <v>230.175</v>
      </c>
      <c r="S1033" s="21" t="n">
        <v>264.8813513994217</v>
      </c>
      <c r="T1033" s="21" t="n">
        <v>236.1416666666667</v>
      </c>
      <c r="U1033" s="21" t="n">
        <v>82.18750000000001</v>
      </c>
      <c r="V1033" s="22" t="n">
        <v>2823.182288144294</v>
      </c>
      <c r="W1033" s="23" t="n">
        <v>288</v>
      </c>
      <c r="X1033" s="24" t="n">
        <v>0.8</v>
      </c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</row>
    <row r="1034" ht="16.5" customFormat="1" customHeight="1" s="25">
      <c r="A1034" s="16" t="n">
        <v>35010040</v>
      </c>
      <c r="B1034" s="17" t="inlineStr">
        <is>
          <t>PM</t>
        </is>
      </c>
      <c r="C1034" s="17" t="inlineStr">
        <is>
          <t>Caño Hondo</t>
        </is>
      </c>
      <c r="D1034" s="17" t="inlineStr">
        <is>
          <t xml:space="preserve">Guamal </t>
        </is>
      </c>
      <c r="E1034" s="17" t="inlineStr">
        <is>
          <t>Meta</t>
        </is>
      </c>
      <c r="F1034" s="17" t="n">
        <v>3</v>
      </c>
      <c r="G1034" s="17" t="n">
        <v>639</v>
      </c>
      <c r="H1034" s="18" t="n">
        <v>-73.81362</v>
      </c>
      <c r="I1034" s="19" t="n">
        <v>3.92507</v>
      </c>
      <c r="J1034" s="20" t="n">
        <v>100.8275862068966</v>
      </c>
      <c r="K1034" s="21" t="n">
        <v>122.5862068965517</v>
      </c>
      <c r="L1034" s="21" t="n">
        <v>366.1666666666667</v>
      </c>
      <c r="M1034" s="21" t="n">
        <v>646.551724137931</v>
      </c>
      <c r="N1034" s="21" t="n">
        <v>761.8275862068965</v>
      </c>
      <c r="O1034" s="21" t="n">
        <v>704.074074074074</v>
      </c>
      <c r="P1034" s="21" t="n">
        <v>515.6666666666666</v>
      </c>
      <c r="Q1034" s="21" t="n">
        <v>429.5</v>
      </c>
      <c r="R1034" s="21" t="n">
        <v>401.8965517241379</v>
      </c>
      <c r="S1034" s="21" t="n">
        <v>533.3103448275862</v>
      </c>
      <c r="T1034" s="21" t="n">
        <v>588.6153846153846</v>
      </c>
      <c r="U1034" s="21" t="n">
        <v>275.2333333333333</v>
      </c>
      <c r="V1034" s="22" t="n">
        <v>5446.256125356125</v>
      </c>
      <c r="W1034" s="23" t="n">
        <v>345</v>
      </c>
      <c r="X1034" s="24" t="n">
        <v>0.9583333333333334</v>
      </c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</row>
    <row r="1035" ht="16.5" customFormat="1" customHeight="1" s="25">
      <c r="A1035" s="16" t="n">
        <v>35010070</v>
      </c>
      <c r="B1035" s="17" t="inlineStr">
        <is>
          <t>PM</t>
        </is>
      </c>
      <c r="C1035" s="17" t="inlineStr">
        <is>
          <t>Guamal</t>
        </is>
      </c>
      <c r="D1035" s="17" t="inlineStr">
        <is>
          <t xml:space="preserve">Guamal </t>
        </is>
      </c>
      <c r="E1035" s="17" t="inlineStr">
        <is>
          <t>Meta</t>
        </is>
      </c>
      <c r="F1035" s="17" t="n">
        <v>3</v>
      </c>
      <c r="G1035" s="17" t="n">
        <v>525</v>
      </c>
      <c r="H1035" s="18" t="n">
        <v>-73.75861111</v>
      </c>
      <c r="I1035" s="19" t="n">
        <v>3.87833333</v>
      </c>
      <c r="J1035" s="20" t="n">
        <v>71.94</v>
      </c>
      <c r="K1035" s="21" t="n">
        <v>100.8068965517241</v>
      </c>
      <c r="L1035" s="21" t="n">
        <v>276.6793103448276</v>
      </c>
      <c r="M1035" s="21" t="n">
        <v>493.8433333333333</v>
      </c>
      <c r="N1035" s="21" t="n">
        <v>574.9230769230769</v>
      </c>
      <c r="O1035" s="21" t="n">
        <v>510.4827586206897</v>
      </c>
      <c r="P1035" s="21" t="n">
        <v>397.8666666666667</v>
      </c>
      <c r="Q1035" s="21" t="n">
        <v>334.2758620689655</v>
      </c>
      <c r="R1035" s="21" t="n">
        <v>337</v>
      </c>
      <c r="S1035" s="21" t="n">
        <v>421.8275862068966</v>
      </c>
      <c r="T1035" s="21" t="n">
        <v>452.7689655172413</v>
      </c>
      <c r="U1035" s="21" t="n">
        <v>191.3448275862069</v>
      </c>
      <c r="V1035" s="22" t="n">
        <v>4163.759283819629</v>
      </c>
      <c r="W1035" s="23" t="n">
        <v>348</v>
      </c>
      <c r="X1035" s="24" t="n">
        <v>0.9666666666666667</v>
      </c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</row>
    <row r="1036" ht="16.5" customFormat="1" customHeight="1" s="25">
      <c r="A1036" s="16" t="n">
        <v>32035010</v>
      </c>
      <c r="B1036" s="17" t="inlineStr">
        <is>
          <t>CP</t>
        </is>
      </c>
      <c r="C1036" s="17" t="inlineStr">
        <is>
          <t>La Macarena</t>
        </is>
      </c>
      <c r="D1036" s="17" t="inlineStr">
        <is>
          <t>La Macarena</t>
        </is>
      </c>
      <c r="E1036" s="17" t="inlineStr">
        <is>
          <t>Meta</t>
        </is>
      </c>
      <c r="F1036" s="17" t="n">
        <v>3</v>
      </c>
      <c r="G1036" s="17" t="n">
        <v>248</v>
      </c>
      <c r="H1036" s="18" t="n">
        <v>-73.79333333</v>
      </c>
      <c r="I1036" s="19" t="n">
        <v>2.17611111</v>
      </c>
      <c r="J1036" s="20" t="n">
        <v>55.45925925925926</v>
      </c>
      <c r="K1036" s="21" t="n">
        <v>83.2074074074074</v>
      </c>
      <c r="L1036" s="21" t="n">
        <v>200.6777777777778</v>
      </c>
      <c r="M1036" s="21" t="n">
        <v>339.5434832493464</v>
      </c>
      <c r="N1036" s="21" t="n">
        <v>367.2481481481482</v>
      </c>
      <c r="O1036" s="21" t="n">
        <v>381.9321428571429</v>
      </c>
      <c r="P1036" s="21" t="n">
        <v>329.9296296296296</v>
      </c>
      <c r="Q1036" s="21" t="n">
        <v>247.9285714285714</v>
      </c>
      <c r="R1036" s="21" t="n">
        <v>231.3714285714286</v>
      </c>
      <c r="S1036" s="21" t="n">
        <v>210.904</v>
      </c>
      <c r="T1036" s="21" t="n">
        <v>165.1384615384615</v>
      </c>
      <c r="U1036" s="21" t="n">
        <v>95.52499999999999</v>
      </c>
      <c r="V1036" s="22" t="n">
        <v>2708.865309867173</v>
      </c>
      <c r="W1036" s="23" t="n">
        <v>322</v>
      </c>
      <c r="X1036" s="24" t="n">
        <v>0.8944444444444445</v>
      </c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</row>
    <row r="1037" ht="16.5" customFormat="1" customHeight="1" s="25">
      <c r="A1037" s="16" t="n">
        <v>32030020</v>
      </c>
      <c r="B1037" s="17" t="inlineStr">
        <is>
          <t>PM</t>
        </is>
      </c>
      <c r="C1037" s="17" t="inlineStr">
        <is>
          <t>Raudal Uno</t>
        </is>
      </c>
      <c r="D1037" s="17" t="inlineStr">
        <is>
          <t>La Macarena</t>
        </is>
      </c>
      <c r="E1037" s="17" t="inlineStr">
        <is>
          <t>Meta</t>
        </is>
      </c>
      <c r="F1037" s="17" t="n">
        <v>3</v>
      </c>
      <c r="G1037" s="17" t="n">
        <v>351</v>
      </c>
      <c r="H1037" s="18" t="n">
        <v>-73.94388889</v>
      </c>
      <c r="I1037" s="19" t="n">
        <v>2.3225</v>
      </c>
      <c r="J1037" s="20" t="n">
        <v>51.5925925925926</v>
      </c>
      <c r="K1037" s="21" t="n">
        <v>95.44444444444444</v>
      </c>
      <c r="L1037" s="21" t="n">
        <v>256.0769230769231</v>
      </c>
      <c r="M1037" s="21" t="n">
        <v>393.9166666666667</v>
      </c>
      <c r="N1037" s="21" t="n">
        <v>415.6153846153846</v>
      </c>
      <c r="O1037" s="21" t="n">
        <v>436.3</v>
      </c>
      <c r="P1037" s="21" t="n">
        <v>400.3333333333333</v>
      </c>
      <c r="Q1037" s="21" t="n">
        <v>283.8444444444444</v>
      </c>
      <c r="R1037" s="21" t="n">
        <v>239.1851851851852</v>
      </c>
      <c r="S1037" s="21" t="n">
        <v>257.0357142857143</v>
      </c>
      <c r="T1037" s="21" t="n">
        <v>229.8571428571429</v>
      </c>
      <c r="U1037" s="21" t="n">
        <v>84.62962962962963</v>
      </c>
      <c r="V1037" s="22" t="n">
        <v>3143.831461131461</v>
      </c>
      <c r="W1037" s="23" t="n">
        <v>319</v>
      </c>
      <c r="X1037" s="24" t="n">
        <v>0.8861111111111111</v>
      </c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</row>
    <row r="1038" ht="16.5" customFormat="1" customHeight="1" s="25">
      <c r="A1038" s="16" t="n">
        <v>32065010</v>
      </c>
      <c r="B1038" s="17" t="inlineStr">
        <is>
          <t>CO</t>
        </is>
      </c>
      <c r="C1038" s="17" t="inlineStr">
        <is>
          <t>Lejanias</t>
        </is>
      </c>
      <c r="D1038" s="17" t="inlineStr">
        <is>
          <t>Lejanías</t>
        </is>
      </c>
      <c r="E1038" s="17" t="inlineStr">
        <is>
          <t>Meta</t>
        </is>
      </c>
      <c r="F1038" s="17" t="n">
        <v>3</v>
      </c>
      <c r="G1038" s="17" t="n">
        <v>680</v>
      </c>
      <c r="H1038" s="18" t="n">
        <v>-74.01666666999999</v>
      </c>
      <c r="I1038" s="19" t="n">
        <v>3.53333333</v>
      </c>
      <c r="J1038" s="20" t="n">
        <v>60.83599999999998</v>
      </c>
      <c r="K1038" s="21" t="n">
        <v>109.1458333333333</v>
      </c>
      <c r="L1038" s="21" t="n">
        <v>258.068</v>
      </c>
      <c r="M1038" s="21" t="n">
        <v>484.0250000000001</v>
      </c>
      <c r="N1038" s="21" t="n">
        <v>537.7041666666667</v>
      </c>
      <c r="O1038" s="21" t="n">
        <v>484.2635390917458</v>
      </c>
      <c r="P1038" s="21" t="n">
        <v>443.596</v>
      </c>
      <c r="Q1038" s="21" t="n">
        <v>322.6083333333333</v>
      </c>
      <c r="R1038" s="21" t="n">
        <v>325.5518787078763</v>
      </c>
      <c r="S1038" s="21" t="n">
        <v>362.6145796080431</v>
      </c>
      <c r="T1038" s="21" t="n">
        <v>293.4589394619067</v>
      </c>
      <c r="U1038" s="21" t="n">
        <v>116.3041666666667</v>
      </c>
      <c r="V1038" s="22" t="n">
        <v>3798.176436869572</v>
      </c>
      <c r="W1038" s="23" t="n">
        <v>291</v>
      </c>
      <c r="X1038" s="24" t="n">
        <v>0.8083333333333333</v>
      </c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</row>
    <row r="1039" ht="16.5" customFormat="1" customHeight="1" s="25">
      <c r="A1039" s="16" t="n">
        <v>32097010</v>
      </c>
      <c r="B1039" s="17" t="inlineStr">
        <is>
          <t>LM</t>
        </is>
      </c>
      <c r="C1039" s="17" t="inlineStr">
        <is>
          <t>Mapiripan</t>
        </is>
      </c>
      <c r="D1039" s="17" t="inlineStr">
        <is>
          <t>Mapiripán</t>
        </is>
      </c>
      <c r="E1039" s="17" t="inlineStr">
        <is>
          <t>Meta</t>
        </is>
      </c>
      <c r="F1039" s="17" t="n">
        <v>3</v>
      </c>
      <c r="G1039" s="17" t="n">
        <v>158</v>
      </c>
      <c r="H1039" s="18" t="n">
        <v>-72.13011111</v>
      </c>
      <c r="I1039" s="19" t="n">
        <v>2.88972222</v>
      </c>
      <c r="J1039" s="20" t="n">
        <v>52.88461538461539</v>
      </c>
      <c r="K1039" s="21" t="n">
        <v>85.33333333333333</v>
      </c>
      <c r="L1039" s="21" t="n">
        <v>192.6923076923077</v>
      </c>
      <c r="M1039" s="21" t="n">
        <v>332.75</v>
      </c>
      <c r="N1039" s="21" t="n">
        <v>398.2925925925926</v>
      </c>
      <c r="O1039" s="21" t="n">
        <v>393.9846153846154</v>
      </c>
      <c r="P1039" s="21" t="n">
        <v>363.0653846153846</v>
      </c>
      <c r="Q1039" s="21" t="n">
        <v>274.737037037037</v>
      </c>
      <c r="R1039" s="21" t="n">
        <v>274.084</v>
      </c>
      <c r="S1039" s="21" t="n">
        <v>249.5769230769231</v>
      </c>
      <c r="T1039" s="21" t="n">
        <v>247.0416666666667</v>
      </c>
      <c r="U1039" s="21" t="n">
        <v>110.0833333333333</v>
      </c>
      <c r="V1039" s="22" t="n">
        <v>2974.525809116809</v>
      </c>
      <c r="W1039" s="23" t="n">
        <v>312</v>
      </c>
      <c r="X1039" s="24" t="n">
        <v>0.8666666666666667</v>
      </c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</row>
    <row r="1040" ht="16.5" customFormat="1" customHeight="1" s="25">
      <c r="A1040" s="16" t="n">
        <v>32075050</v>
      </c>
      <c r="B1040" s="17" t="inlineStr">
        <is>
          <t>CO</t>
        </is>
      </c>
      <c r="C1040" s="17" t="inlineStr">
        <is>
          <t>Mesetas</t>
        </is>
      </c>
      <c r="D1040" s="17" t="inlineStr">
        <is>
          <t>Mesetas</t>
        </is>
      </c>
      <c r="E1040" s="17" t="inlineStr">
        <is>
          <t>Meta</t>
        </is>
      </c>
      <c r="F1040" s="17" t="n">
        <v>3</v>
      </c>
      <c r="G1040" s="17" t="n">
        <v>556</v>
      </c>
      <c r="H1040" s="18" t="n">
        <v>-74.04300000000001</v>
      </c>
      <c r="I1040" s="19" t="n">
        <v>3.38008</v>
      </c>
      <c r="J1040" s="20" t="n">
        <v>67.26666666666667</v>
      </c>
      <c r="K1040" s="21" t="n">
        <v>79.82799999999999</v>
      </c>
      <c r="L1040" s="21" t="n">
        <v>223.9038461538462</v>
      </c>
      <c r="M1040" s="21" t="n">
        <v>388.7583333333333</v>
      </c>
      <c r="N1040" s="21" t="n">
        <v>426.4944385796786</v>
      </c>
      <c r="O1040" s="21" t="n">
        <v>383.5787019928296</v>
      </c>
      <c r="P1040" s="21" t="n">
        <v>333.0347456707293</v>
      </c>
      <c r="Q1040" s="21" t="n">
        <v>281.1175291617711</v>
      </c>
      <c r="R1040" s="21" t="n">
        <v>269.7291666666667</v>
      </c>
      <c r="S1040" s="21" t="n">
        <v>269.2</v>
      </c>
      <c r="T1040" s="21" t="n">
        <v>224.52</v>
      </c>
      <c r="U1040" s="21" t="n">
        <v>95.648</v>
      </c>
      <c r="V1040" s="22" t="n">
        <v>3043.079428225521</v>
      </c>
      <c r="W1040" s="23" t="n">
        <v>293</v>
      </c>
      <c r="X1040" s="24" t="n">
        <v>0.8138888888888889</v>
      </c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</row>
    <row r="1041" ht="16.5" customFormat="1" customHeight="1" s="25">
      <c r="A1041" s="16" t="n">
        <v>35120010</v>
      </c>
      <c r="B1041" s="17" t="inlineStr">
        <is>
          <t>PM</t>
        </is>
      </c>
      <c r="C1041" s="17" t="inlineStr">
        <is>
          <t>Puerto Gaitán</t>
        </is>
      </c>
      <c r="D1041" s="17" t="inlineStr">
        <is>
          <t>Puerto Gaitán</t>
        </is>
      </c>
      <c r="E1041" s="17" t="inlineStr">
        <is>
          <t>Meta</t>
        </is>
      </c>
      <c r="F1041" s="17" t="n">
        <v>3</v>
      </c>
      <c r="G1041" s="17" t="n">
        <v>150</v>
      </c>
      <c r="H1041" s="18" t="n">
        <v>-72.07663889</v>
      </c>
      <c r="I1041" s="19" t="n">
        <v>4.31138889</v>
      </c>
      <c r="J1041" s="20" t="n">
        <v>11.7037037037037</v>
      </c>
      <c r="K1041" s="21" t="n">
        <v>32.46071428571428</v>
      </c>
      <c r="L1041" s="21" t="n">
        <v>111.9310344827586</v>
      </c>
      <c r="M1041" s="21" t="n">
        <v>257.6785714285714</v>
      </c>
      <c r="N1041" s="21" t="n">
        <v>308.16</v>
      </c>
      <c r="O1041" s="21" t="n">
        <v>365.9074074074074</v>
      </c>
      <c r="P1041" s="21" t="n">
        <v>281.7777777777778</v>
      </c>
      <c r="Q1041" s="21" t="n">
        <v>249.1785714285714</v>
      </c>
      <c r="R1041" s="21" t="n">
        <v>236.2222222222222</v>
      </c>
      <c r="S1041" s="21" t="n">
        <v>199.04</v>
      </c>
      <c r="T1041" s="21" t="n">
        <v>127.3958333333333</v>
      </c>
      <c r="U1041" s="21" t="n">
        <v>46.08928571428572</v>
      </c>
      <c r="V1041" s="22" t="n">
        <v>2227.545121784346</v>
      </c>
      <c r="W1041" s="23" t="n">
        <v>323</v>
      </c>
      <c r="X1041" s="24" t="n">
        <v>0.8972222222222223</v>
      </c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</row>
    <row r="1042" ht="16.5" customFormat="1" customHeight="1" s="25">
      <c r="A1042" s="16" t="n">
        <v>32070020</v>
      </c>
      <c r="B1042" s="17" t="inlineStr">
        <is>
          <t>PM</t>
        </is>
      </c>
      <c r="C1042" s="17" t="inlineStr">
        <is>
          <t>Caño Blanco</t>
        </is>
      </c>
      <c r="D1042" s="17" t="inlineStr">
        <is>
          <t>Puerto Lleras</t>
        </is>
      </c>
      <c r="E1042" s="17" t="inlineStr">
        <is>
          <t>Meta</t>
        </is>
      </c>
      <c r="F1042" s="17" t="n">
        <v>3</v>
      </c>
      <c r="G1042" s="17" t="n">
        <v>261</v>
      </c>
      <c r="H1042" s="18" t="n">
        <v>-73.52907999999999</v>
      </c>
      <c r="I1042" s="19" t="n">
        <v>3.3185</v>
      </c>
      <c r="J1042" s="20" t="n">
        <v>40.27586206896552</v>
      </c>
      <c r="K1042" s="21" t="n">
        <v>58.41428571428571</v>
      </c>
      <c r="L1042" s="21" t="n">
        <v>174.9259259259259</v>
      </c>
      <c r="M1042" s="21" t="n">
        <v>338</v>
      </c>
      <c r="N1042" s="21" t="n">
        <v>369.4642857142857</v>
      </c>
      <c r="O1042" s="21" t="n">
        <v>355.8888888888889</v>
      </c>
      <c r="P1042" s="21" t="n">
        <v>259.2931034482759</v>
      </c>
      <c r="Q1042" s="21" t="n">
        <v>191.5689655172414</v>
      </c>
      <c r="R1042" s="21" t="n">
        <v>186.7</v>
      </c>
      <c r="S1042" s="21" t="n">
        <v>237.1964285714286</v>
      </c>
      <c r="T1042" s="21" t="n">
        <v>191.1344827586207</v>
      </c>
      <c r="U1042" s="21" t="n">
        <v>76.35714285714286</v>
      </c>
      <c r="V1042" s="22" t="n">
        <v>2479.219371465061</v>
      </c>
      <c r="W1042" s="23" t="n">
        <v>341</v>
      </c>
      <c r="X1042" s="24" t="n">
        <v>0.9472222222222222</v>
      </c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</row>
    <row r="1043" ht="16.5" customFormat="1" customHeight="1" s="25">
      <c r="A1043" s="16" t="n">
        <v>32075080</v>
      </c>
      <c r="B1043" s="17" t="inlineStr">
        <is>
          <t>CO</t>
        </is>
      </c>
      <c r="C1043" s="17" t="inlineStr">
        <is>
          <t>Puerto Lleras</t>
        </is>
      </c>
      <c r="D1043" s="17" t="inlineStr">
        <is>
          <t>Puerto Lleras</t>
        </is>
      </c>
      <c r="E1043" s="17" t="inlineStr">
        <is>
          <t>Meta</t>
        </is>
      </c>
      <c r="F1043" s="17" t="n">
        <v>3</v>
      </c>
      <c r="G1043" s="17" t="n">
        <v>245</v>
      </c>
      <c r="H1043" s="18" t="n">
        <v>-73.37319443999999</v>
      </c>
      <c r="I1043" s="19" t="n">
        <v>3.26769444</v>
      </c>
      <c r="J1043" s="20" t="n">
        <v>21.98421052631579</v>
      </c>
      <c r="K1043" s="21" t="n">
        <v>78.14736842105263</v>
      </c>
      <c r="L1043" s="21" t="n">
        <v>199.8941176470588</v>
      </c>
      <c r="M1043" s="21" t="n">
        <v>364.8777777777778</v>
      </c>
      <c r="N1043" s="21" t="n">
        <v>402.4705882352941</v>
      </c>
      <c r="O1043" s="21" t="n">
        <v>427.4500000000001</v>
      </c>
      <c r="P1043" s="21" t="n">
        <v>290.225</v>
      </c>
      <c r="Q1043" s="21" t="n">
        <v>246.2611111111111</v>
      </c>
      <c r="R1043" s="21" t="n">
        <v>225.0947368421052</v>
      </c>
      <c r="S1043" s="21" t="n">
        <v>246.8421052631579</v>
      </c>
      <c r="T1043" s="21" t="n">
        <v>189.3882352941177</v>
      </c>
      <c r="U1043" s="21" t="n">
        <v>63.80555555555556</v>
      </c>
      <c r="V1043" s="22" t="n">
        <v>2756.440806673547</v>
      </c>
      <c r="W1043" s="23" t="n">
        <v>213</v>
      </c>
      <c r="X1043" s="24" t="n">
        <v>0.8875</v>
      </c>
      <c r="Y1043" s="5" t="inlineStr">
        <is>
          <t>M20</t>
        </is>
      </c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</row>
    <row r="1044" ht="16.5" customFormat="1" customHeight="1" s="25">
      <c r="A1044" s="16" t="n">
        <v>32070080</v>
      </c>
      <c r="B1044" s="17" t="inlineStr">
        <is>
          <t>PM</t>
        </is>
      </c>
      <c r="C1044" s="17" t="inlineStr">
        <is>
          <t>Tierra Grata</t>
        </is>
      </c>
      <c r="D1044" s="17" t="inlineStr">
        <is>
          <t>Puerto Lleras</t>
        </is>
      </c>
      <c r="E1044" s="17" t="inlineStr">
        <is>
          <t>Meta</t>
        </is>
      </c>
      <c r="F1044" s="17" t="n">
        <v>3</v>
      </c>
      <c r="G1044" s="17" t="n">
        <v>191</v>
      </c>
      <c r="H1044" s="18" t="n">
        <v>-73.22638889</v>
      </c>
      <c r="I1044" s="19" t="n">
        <v>3.0875</v>
      </c>
      <c r="J1044" s="20" t="n">
        <v>37.55172413793103</v>
      </c>
      <c r="K1044" s="21" t="n">
        <v>76.14285714285714</v>
      </c>
      <c r="L1044" s="21" t="n">
        <v>190.3846153846154</v>
      </c>
      <c r="M1044" s="21" t="n">
        <v>318.448275862069</v>
      </c>
      <c r="N1044" s="21" t="n">
        <v>389.1357142857142</v>
      </c>
      <c r="O1044" s="21" t="n">
        <v>363.4333333333333</v>
      </c>
      <c r="P1044" s="21" t="n">
        <v>309.551724137931</v>
      </c>
      <c r="Q1044" s="21" t="n">
        <v>248.1428571428571</v>
      </c>
      <c r="R1044" s="21" t="n">
        <v>192.9285714285714</v>
      </c>
      <c r="S1044" s="21" t="n">
        <v>244.1785714285714</v>
      </c>
      <c r="T1044" s="21" t="n">
        <v>215.7692307692308</v>
      </c>
      <c r="U1044" s="21" t="n">
        <v>88.34482758620689</v>
      </c>
      <c r="V1044" s="22" t="n">
        <v>2674.012302639889</v>
      </c>
      <c r="W1044" s="23" t="n">
        <v>338</v>
      </c>
      <c r="X1044" s="24" t="n">
        <v>0.9388888888888889</v>
      </c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</row>
    <row r="1045" ht="16.5" customFormat="1" customHeight="1" s="25">
      <c r="A1045" s="16" t="n">
        <v>35180030</v>
      </c>
      <c r="B1045" s="17" t="inlineStr">
        <is>
          <t>PM</t>
        </is>
      </c>
      <c r="C1045" s="17" t="inlineStr">
        <is>
          <t>Fondo Nuevo Humapo</t>
        </is>
      </c>
      <c r="D1045" s="17" t="inlineStr">
        <is>
          <t>Puerto López</t>
        </is>
      </c>
      <c r="E1045" s="17" t="inlineStr">
        <is>
          <t>Meta</t>
        </is>
      </c>
      <c r="F1045" s="17" t="n">
        <v>3</v>
      </c>
      <c r="G1045" s="17" t="n">
        <v>155</v>
      </c>
      <c r="H1045" s="18" t="n">
        <v>-72.39</v>
      </c>
      <c r="I1045" s="19" t="n">
        <v>4.33</v>
      </c>
      <c r="J1045" s="20" t="n">
        <v>21.53333333333333</v>
      </c>
      <c r="K1045" s="21" t="n">
        <v>40.76</v>
      </c>
      <c r="L1045" s="21" t="n">
        <v>106.8034482758621</v>
      </c>
      <c r="M1045" s="21" t="n">
        <v>317.4357142857143</v>
      </c>
      <c r="N1045" s="21" t="n">
        <v>389.7961538461539</v>
      </c>
      <c r="O1045" s="21" t="n">
        <v>389.6111111111111</v>
      </c>
      <c r="P1045" s="21" t="n">
        <v>308.0586206896552</v>
      </c>
      <c r="Q1045" s="21" t="n">
        <v>284.2785714285714</v>
      </c>
      <c r="R1045" s="21" t="n">
        <v>296.7458333333333</v>
      </c>
      <c r="S1045" s="21" t="n">
        <v>278.3321428571429</v>
      </c>
      <c r="T1045" s="21" t="n">
        <v>156.5586206896552</v>
      </c>
      <c r="U1045" s="21" t="n">
        <v>48.98214285714285</v>
      </c>
      <c r="V1045" s="22" t="n">
        <v>2638.895692707676</v>
      </c>
      <c r="W1045" s="23" t="n">
        <v>336</v>
      </c>
      <c r="X1045" s="24" t="n">
        <v>0.9333333333333333</v>
      </c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</row>
    <row r="1046" ht="16.5" customFormat="1" customHeight="1" s="25">
      <c r="A1046" s="16" t="n">
        <v>35130010</v>
      </c>
      <c r="B1046" s="17" t="inlineStr">
        <is>
          <t>PM</t>
        </is>
      </c>
      <c r="C1046" s="17" t="inlineStr">
        <is>
          <t xml:space="preserve">La Plata </t>
        </is>
      </c>
      <c r="D1046" s="17" t="inlineStr">
        <is>
          <t>Puerto López</t>
        </is>
      </c>
      <c r="E1046" s="17" t="inlineStr">
        <is>
          <t>Meta</t>
        </is>
      </c>
      <c r="F1046" s="17" t="n">
        <v>3</v>
      </c>
      <c r="G1046" s="17" t="n">
        <v>225</v>
      </c>
      <c r="H1046" s="18" t="n">
        <v>-72.76572222</v>
      </c>
      <c r="I1046" s="19" t="n">
        <v>3.95608333</v>
      </c>
      <c r="J1046" s="20" t="n">
        <v>26.23333333333333</v>
      </c>
      <c r="K1046" s="21" t="n">
        <v>44</v>
      </c>
      <c r="L1046" s="21" t="n">
        <v>145.3448275862069</v>
      </c>
      <c r="M1046" s="21" t="n">
        <v>318.6489839951197</v>
      </c>
      <c r="N1046" s="21" t="n">
        <v>355.96</v>
      </c>
      <c r="O1046" s="21" t="n">
        <v>384.1444444444444</v>
      </c>
      <c r="P1046" s="21" t="n">
        <v>319.1111111111111</v>
      </c>
      <c r="Q1046" s="21" t="n">
        <v>258.0714285714286</v>
      </c>
      <c r="R1046" s="21" t="n">
        <v>248.7857142857143</v>
      </c>
      <c r="S1046" s="21" t="n">
        <v>266.4</v>
      </c>
      <c r="T1046" s="21" t="n">
        <v>164.0740740740741</v>
      </c>
      <c r="U1046" s="21" t="n">
        <v>66.20689655172414</v>
      </c>
      <c r="V1046" s="22" t="n">
        <v>2596.980813953156</v>
      </c>
      <c r="W1046" s="23" t="n">
        <v>333</v>
      </c>
      <c r="X1046" s="24" t="n">
        <v>0.925</v>
      </c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</row>
    <row r="1047" ht="16.5" customFormat="1" customHeight="1" s="25">
      <c r="A1047" s="16" t="n">
        <v>35010080</v>
      </c>
      <c r="B1047" s="17" t="inlineStr">
        <is>
          <t>PM</t>
        </is>
      </c>
      <c r="C1047" s="17" t="inlineStr">
        <is>
          <t>Nare</t>
        </is>
      </c>
      <c r="D1047" s="17" t="inlineStr">
        <is>
          <t>Puerto López</t>
        </is>
      </c>
      <c r="E1047" s="17" t="inlineStr">
        <is>
          <t>Meta</t>
        </is>
      </c>
      <c r="F1047" s="17" t="n">
        <v>3</v>
      </c>
      <c r="G1047" s="17" t="n">
        <v>200</v>
      </c>
      <c r="H1047" s="18" t="n">
        <v>-73.14972222</v>
      </c>
      <c r="I1047" s="19" t="n">
        <v>3.79388889</v>
      </c>
      <c r="J1047" s="20" t="n">
        <v>35.96428571428572</v>
      </c>
      <c r="K1047" s="21" t="n">
        <v>46.68965517241379</v>
      </c>
      <c r="L1047" s="21" t="n">
        <v>138.1379310344828</v>
      </c>
      <c r="M1047" s="21" t="n">
        <v>356.4827586206897</v>
      </c>
      <c r="N1047" s="21" t="n">
        <v>352.3928571428572</v>
      </c>
      <c r="O1047" s="21" t="n">
        <v>344.5666666666667</v>
      </c>
      <c r="P1047" s="21" t="n">
        <v>291.1333333333333</v>
      </c>
      <c r="Q1047" s="21" t="n">
        <v>228.9533333333333</v>
      </c>
      <c r="R1047" s="21" t="n">
        <v>211.2333333333333</v>
      </c>
      <c r="S1047" s="21" t="n">
        <v>239.7333333333333</v>
      </c>
      <c r="T1047" s="21" t="n">
        <v>163.9642857142857</v>
      </c>
      <c r="U1047" s="21" t="n">
        <v>54.51724137931034</v>
      </c>
      <c r="V1047" s="22" t="n">
        <v>2463.769014778325</v>
      </c>
      <c r="W1047" s="23" t="n">
        <v>350</v>
      </c>
      <c r="X1047" s="24" t="n">
        <v>0.9722222222222222</v>
      </c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</row>
    <row r="1048" ht="16.5" customFormat="1" customHeight="1" s="25">
      <c r="A1048" s="16" t="n">
        <v>35010010</v>
      </c>
      <c r="B1048" s="17" t="inlineStr">
        <is>
          <t>PM</t>
        </is>
      </c>
      <c r="C1048" s="17" t="inlineStr">
        <is>
          <t>Puerto López</t>
        </is>
      </c>
      <c r="D1048" s="17" t="inlineStr">
        <is>
          <t>Puerto López</t>
        </is>
      </c>
      <c r="E1048" s="17" t="inlineStr">
        <is>
          <t>Meta</t>
        </is>
      </c>
      <c r="F1048" s="17" t="n">
        <v>3</v>
      </c>
      <c r="G1048" s="17" t="n">
        <v>182</v>
      </c>
      <c r="H1048" s="18" t="n">
        <v>-72.9365</v>
      </c>
      <c r="I1048" s="19" t="n">
        <v>4.10502778</v>
      </c>
      <c r="J1048" s="20" t="n">
        <v>19.17931034482759</v>
      </c>
      <c r="K1048" s="21" t="n">
        <v>41.56666666666667</v>
      </c>
      <c r="L1048" s="21" t="n">
        <v>144.7666666666667</v>
      </c>
      <c r="M1048" s="21" t="n">
        <v>340.1607142857143</v>
      </c>
      <c r="N1048" s="21" t="n">
        <v>366.2566666666667</v>
      </c>
      <c r="O1048" s="21" t="n">
        <v>369.7857142857143</v>
      </c>
      <c r="P1048" s="21" t="n">
        <v>290.7142857142857</v>
      </c>
      <c r="Q1048" s="21" t="n">
        <v>232.0133333333333</v>
      </c>
      <c r="R1048" s="21" t="n">
        <v>241.8</v>
      </c>
      <c r="S1048" s="21" t="n">
        <v>261.5714285714286</v>
      </c>
      <c r="T1048" s="21" t="n">
        <v>169.448275862069</v>
      </c>
      <c r="U1048" s="21" t="n">
        <v>54.44827586206897</v>
      </c>
      <c r="V1048" s="22" t="n">
        <v>2531.711338259442</v>
      </c>
      <c r="W1048" s="23" t="n">
        <v>349</v>
      </c>
      <c r="X1048" s="24" t="n">
        <v>0.9694444444444444</v>
      </c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</row>
    <row r="1049" ht="16.5" customFormat="1" customHeight="1" s="25">
      <c r="A1049" s="16" t="n">
        <v>32080010</v>
      </c>
      <c r="B1049" s="17" t="inlineStr">
        <is>
          <t>PM</t>
        </is>
      </c>
      <c r="C1049" s="17" t="inlineStr">
        <is>
          <t>Puerto Rico</t>
        </is>
      </c>
      <c r="D1049" s="17" t="inlineStr">
        <is>
          <t xml:space="preserve">Puerto Rico </t>
        </is>
      </c>
      <c r="E1049" s="17" t="inlineStr">
        <is>
          <t>Meta</t>
        </is>
      </c>
      <c r="F1049" s="17" t="n">
        <v>3</v>
      </c>
      <c r="G1049" s="17" t="n">
        <v>230</v>
      </c>
      <c r="H1049" s="18" t="n">
        <v>-73.20999999999999</v>
      </c>
      <c r="I1049" s="19" t="n">
        <v>2.94</v>
      </c>
      <c r="J1049" s="20" t="n">
        <v>42.10344827586207</v>
      </c>
      <c r="K1049" s="21" t="n">
        <v>82.93333333333334</v>
      </c>
      <c r="L1049" s="21" t="n">
        <v>182.9</v>
      </c>
      <c r="M1049" s="21" t="n">
        <v>361.2857142857143</v>
      </c>
      <c r="N1049" s="21" t="n">
        <v>399</v>
      </c>
      <c r="O1049" s="21" t="n">
        <v>370.3214285714286</v>
      </c>
      <c r="P1049" s="21" t="n">
        <v>294.6785714285714</v>
      </c>
      <c r="Q1049" s="21" t="n">
        <v>240.3</v>
      </c>
      <c r="R1049" s="21" t="n">
        <v>208.0689655172414</v>
      </c>
      <c r="S1049" s="21" t="n">
        <v>254.6666666666667</v>
      </c>
      <c r="T1049" s="21" t="n">
        <v>229.6666666666667</v>
      </c>
      <c r="U1049" s="21" t="n">
        <v>90</v>
      </c>
      <c r="V1049" s="22" t="n">
        <v>2755.924794745484</v>
      </c>
      <c r="W1049" s="23" t="n">
        <v>351</v>
      </c>
      <c r="X1049" s="24" t="n">
        <v>0.975</v>
      </c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</row>
    <row r="1050" ht="16.5" customFormat="1" customHeight="1" s="25">
      <c r="A1050" s="16" t="n">
        <v>35030090</v>
      </c>
      <c r="B1050" s="17" t="inlineStr">
        <is>
          <t>PG</t>
        </is>
      </c>
      <c r="C1050" s="17" t="inlineStr">
        <is>
          <t>Buenavista</t>
        </is>
      </c>
      <c r="D1050" s="17" t="inlineStr">
        <is>
          <t>Restrepo</t>
        </is>
      </c>
      <c r="E1050" s="17" t="inlineStr">
        <is>
          <t>Meta</t>
        </is>
      </c>
      <c r="F1050" s="17" t="n">
        <v>3</v>
      </c>
      <c r="G1050" s="17" t="n">
        <v>1280</v>
      </c>
      <c r="H1050" s="18" t="n">
        <v>-73.61783333</v>
      </c>
      <c r="I1050" s="19" t="n">
        <v>4.27477778</v>
      </c>
      <c r="J1050" s="20" t="n">
        <v>175.84</v>
      </c>
      <c r="K1050" s="21" t="n">
        <v>187.46</v>
      </c>
      <c r="L1050" s="21" t="n">
        <v>421.5076923076923</v>
      </c>
      <c r="M1050" s="21" t="n">
        <v>828.7461538461539</v>
      </c>
      <c r="N1050" s="21" t="n">
        <v>1104.92</v>
      </c>
      <c r="O1050" s="21" t="n">
        <v>985.52</v>
      </c>
      <c r="P1050" s="21" t="n">
        <v>912.4240000000001</v>
      </c>
      <c r="Q1050" s="21" t="n">
        <v>664.6160000000001</v>
      </c>
      <c r="R1050" s="21" t="n">
        <v>676.323076923077</v>
      </c>
      <c r="S1050" s="21" t="n">
        <v>781.9</v>
      </c>
      <c r="T1050" s="21" t="n">
        <v>742.9880000000001</v>
      </c>
      <c r="U1050" s="21" t="n">
        <v>496.1074074074074</v>
      </c>
      <c r="V1050" s="22" t="n">
        <v>7978.352330484331</v>
      </c>
      <c r="W1050" s="23" t="n">
        <v>305</v>
      </c>
      <c r="X1050" s="24" t="n">
        <v>0.8472222222222222</v>
      </c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</row>
    <row r="1051" ht="16.5" customFormat="1" customHeight="1" s="25">
      <c r="A1051" s="16" t="n">
        <v>32070120</v>
      </c>
      <c r="B1051" s="17" t="inlineStr">
        <is>
          <t>PM</t>
        </is>
      </c>
      <c r="C1051" s="17" t="inlineStr">
        <is>
          <t>Mesa de Fernandez</t>
        </is>
      </c>
      <c r="D1051" s="17" t="inlineStr">
        <is>
          <t>San Juan de Arama</t>
        </is>
      </c>
      <c r="E1051" s="17" t="inlineStr">
        <is>
          <t>Meta</t>
        </is>
      </c>
      <c r="F1051" s="17" t="n">
        <v>3</v>
      </c>
      <c r="G1051" s="17" t="n">
        <v>882</v>
      </c>
      <c r="H1051" s="18" t="n">
        <v>-74.02996999999999</v>
      </c>
      <c r="I1051" s="19" t="n">
        <v>3.45656</v>
      </c>
      <c r="J1051" s="20" t="n">
        <v>49.37037037037037</v>
      </c>
      <c r="K1051" s="21" t="n">
        <v>90.44444444444444</v>
      </c>
      <c r="L1051" s="21" t="n">
        <v>255.8888888888889</v>
      </c>
      <c r="M1051" s="21" t="n">
        <v>513.8518518518518</v>
      </c>
      <c r="N1051" s="21" t="n">
        <v>543.5384615384615</v>
      </c>
      <c r="O1051" s="21" t="n">
        <v>497.52</v>
      </c>
      <c r="P1051" s="21" t="n">
        <v>447.96</v>
      </c>
      <c r="Q1051" s="21" t="n">
        <v>354.84</v>
      </c>
      <c r="R1051" s="21" t="n">
        <v>335.7307692307692</v>
      </c>
      <c r="S1051" s="21" t="n">
        <v>335.1538461538461</v>
      </c>
      <c r="T1051" s="21" t="n">
        <v>290.5555555555555</v>
      </c>
      <c r="U1051" s="21" t="n">
        <v>114.3076923076923</v>
      </c>
      <c r="V1051" s="22" t="n">
        <v>3829.161880341881</v>
      </c>
      <c r="W1051" s="23" t="n">
        <v>314</v>
      </c>
      <c r="X1051" s="24" t="n">
        <v>0.8722222222222222</v>
      </c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</row>
    <row r="1052" ht="16.5" customFormat="1" customHeight="1" s="25">
      <c r="A1052" s="16" t="n">
        <v>32070090</v>
      </c>
      <c r="B1052" s="17" t="inlineStr">
        <is>
          <t>PM</t>
        </is>
      </c>
      <c r="C1052" s="17" t="inlineStr">
        <is>
          <t>Peñas Blancas</t>
        </is>
      </c>
      <c r="D1052" s="17" t="inlineStr">
        <is>
          <t>San Juan de Arama</t>
        </is>
      </c>
      <c r="E1052" s="17" t="inlineStr">
        <is>
          <t>Meta</t>
        </is>
      </c>
      <c r="F1052" s="17" t="n">
        <v>3</v>
      </c>
      <c r="G1052" s="17" t="n">
        <v>354</v>
      </c>
      <c r="H1052" s="18" t="n">
        <v>-73.90615</v>
      </c>
      <c r="I1052" s="19" t="n">
        <v>3.25622</v>
      </c>
      <c r="J1052" s="20" t="n">
        <v>66.09999999999999</v>
      </c>
      <c r="K1052" s="21" t="n">
        <v>95.8</v>
      </c>
      <c r="L1052" s="21" t="n">
        <v>230.1</v>
      </c>
      <c r="M1052" s="21" t="n">
        <v>447.3</v>
      </c>
      <c r="N1052" s="21" t="n">
        <v>538.9</v>
      </c>
      <c r="O1052" s="21" t="n">
        <v>441.5</v>
      </c>
      <c r="P1052" s="21" t="n">
        <v>382.4</v>
      </c>
      <c r="Q1052" s="21" t="n">
        <v>280.7</v>
      </c>
      <c r="R1052" s="21" t="n">
        <v>236.5</v>
      </c>
      <c r="S1052" s="21" t="n">
        <v>321.2</v>
      </c>
      <c r="T1052" s="21" t="n">
        <v>294.2</v>
      </c>
      <c r="U1052" s="21" t="n">
        <v>140.2</v>
      </c>
      <c r="V1052" s="22" t="n">
        <v>3474.899999999999</v>
      </c>
      <c r="W1052" s="23" t="n">
        <v>291</v>
      </c>
      <c r="X1052" s="24" t="n">
        <v>0.8100000000000001</v>
      </c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</row>
    <row r="1053" ht="16.5" customFormat="1" customHeight="1" s="25">
      <c r="A1053" s="16" t="n">
        <v>32070100</v>
      </c>
      <c r="B1053" s="17" t="inlineStr">
        <is>
          <t>PM</t>
        </is>
      </c>
      <c r="C1053" s="17" t="inlineStr">
        <is>
          <t>San Juan de Arama</t>
        </is>
      </c>
      <c r="D1053" s="17" t="inlineStr">
        <is>
          <t>San Juan de Arama</t>
        </is>
      </c>
      <c r="E1053" s="17" t="inlineStr">
        <is>
          <t>Meta</t>
        </is>
      </c>
      <c r="F1053" s="17" t="n">
        <v>3</v>
      </c>
      <c r="G1053" s="17" t="n">
        <v>454</v>
      </c>
      <c r="H1053" s="18" t="n">
        <v>-73.87694</v>
      </c>
      <c r="I1053" s="19" t="n">
        <v>3.37759</v>
      </c>
      <c r="J1053" s="20" t="n">
        <v>36.86206896551724</v>
      </c>
      <c r="K1053" s="21" t="n">
        <v>71.20344827586207</v>
      </c>
      <c r="L1053" s="21" t="n">
        <v>217.8666666666667</v>
      </c>
      <c r="M1053" s="21" t="n">
        <v>400.9533333333333</v>
      </c>
      <c r="N1053" s="21" t="n">
        <v>444.78</v>
      </c>
      <c r="O1053" s="21" t="n">
        <v>386.6833333333333</v>
      </c>
      <c r="P1053" s="21" t="n">
        <v>315.6166666666667</v>
      </c>
      <c r="Q1053" s="21" t="n">
        <v>221.15</v>
      </c>
      <c r="R1053" s="21" t="n">
        <v>241.6666666666667</v>
      </c>
      <c r="S1053" s="21" t="n">
        <v>258.6566666666666</v>
      </c>
      <c r="T1053" s="21" t="n">
        <v>228.6724137931035</v>
      </c>
      <c r="U1053" s="21" t="n">
        <v>84.8</v>
      </c>
      <c r="V1053" s="22" t="n">
        <v>2908.911264367816</v>
      </c>
      <c r="W1053" s="23" t="n">
        <v>357</v>
      </c>
      <c r="X1053" s="24" t="n">
        <v>0.9916666666666667</v>
      </c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</row>
    <row r="1054" ht="16.5" customFormat="1" customHeight="1" s="25">
      <c r="A1054" s="16" t="n">
        <v>35030300</v>
      </c>
      <c r="B1054" s="17" t="inlineStr">
        <is>
          <t>PM</t>
        </is>
      </c>
      <c r="C1054" s="17" t="inlineStr">
        <is>
          <t>San Juanito PVM</t>
        </is>
      </c>
      <c r="D1054" s="17" t="inlineStr">
        <is>
          <t>San Juanito</t>
        </is>
      </c>
      <c r="E1054" s="17" t="inlineStr">
        <is>
          <t>Meta</t>
        </is>
      </c>
      <c r="F1054" s="17" t="n">
        <v>11</v>
      </c>
      <c r="G1054" s="17" t="n">
        <v>3300</v>
      </c>
      <c r="H1054" s="18" t="n">
        <v>-73.51666666999999</v>
      </c>
      <c r="I1054" s="19" t="n">
        <v>4.45</v>
      </c>
      <c r="J1054" s="20" t="n">
        <v>42.26000000000001</v>
      </c>
      <c r="K1054" s="21" t="n">
        <v>69.26315789473684</v>
      </c>
      <c r="L1054" s="21" t="n">
        <v>116.775</v>
      </c>
      <c r="M1054" s="21" t="n">
        <v>215.1599999999999</v>
      </c>
      <c r="N1054" s="21" t="n">
        <v>294.795</v>
      </c>
      <c r="O1054" s="21" t="n">
        <v>334.1894736842105</v>
      </c>
      <c r="P1054" s="21" t="n">
        <v>312.0578947368422</v>
      </c>
      <c r="Q1054" s="21" t="n">
        <v>278.16</v>
      </c>
      <c r="R1054" s="21" t="n">
        <v>179.895</v>
      </c>
      <c r="S1054" s="21" t="n">
        <v>157.41</v>
      </c>
      <c r="T1054" s="21" t="n">
        <v>144.61</v>
      </c>
      <c r="U1054" s="21" t="n">
        <v>71.10999999999999</v>
      </c>
      <c r="V1054" s="22" t="n">
        <v>2215.68552631579</v>
      </c>
      <c r="W1054" s="23" t="n">
        <v>237</v>
      </c>
      <c r="X1054" s="24" t="n">
        <v>0.9875</v>
      </c>
      <c r="Y1054" s="5" t="inlineStr">
        <is>
          <t>M20</t>
        </is>
      </c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</row>
    <row r="1055" ht="16.5" customFormat="1" customHeight="1" s="25">
      <c r="A1055" s="16" t="n">
        <v>35010090</v>
      </c>
      <c r="B1055" s="17" t="inlineStr">
        <is>
          <t>PM</t>
        </is>
      </c>
      <c r="C1055" s="17" t="inlineStr">
        <is>
          <t>San Martín</t>
        </is>
      </c>
      <c r="D1055" s="17" t="inlineStr">
        <is>
          <t xml:space="preserve">San Martín </t>
        </is>
      </c>
      <c r="E1055" s="17" t="inlineStr">
        <is>
          <t>Meta</t>
        </is>
      </c>
      <c r="F1055" s="17" t="n">
        <v>3</v>
      </c>
      <c r="G1055" s="17" t="n">
        <v>447</v>
      </c>
      <c r="H1055" s="18" t="n">
        <v>-73.70808</v>
      </c>
      <c r="I1055" s="19" t="n">
        <v>3.70849</v>
      </c>
      <c r="J1055" s="20" t="n">
        <v>45.63</v>
      </c>
      <c r="K1055" s="21" t="n">
        <v>78.36666666666666</v>
      </c>
      <c r="L1055" s="21" t="n">
        <v>233.5724137931035</v>
      </c>
      <c r="M1055" s="21" t="n">
        <v>457.3233333333334</v>
      </c>
      <c r="N1055" s="21" t="n">
        <v>517.6034482758621</v>
      </c>
      <c r="O1055" s="21" t="n">
        <v>411.5931034482759</v>
      </c>
      <c r="P1055" s="21" t="n">
        <v>342.9</v>
      </c>
      <c r="Q1055" s="21" t="n">
        <v>261.8</v>
      </c>
      <c r="R1055" s="21" t="n">
        <v>270.4310344827586</v>
      </c>
      <c r="S1055" s="21" t="n">
        <v>345.1133333333333</v>
      </c>
      <c r="T1055" s="21" t="n">
        <v>266.9655172413793</v>
      </c>
      <c r="U1055" s="21" t="n">
        <v>105.4285714285714</v>
      </c>
      <c r="V1055" s="22" t="n">
        <v>3336.727422003284</v>
      </c>
      <c r="W1055" s="23" t="n">
        <v>352</v>
      </c>
      <c r="X1055" s="24" t="n">
        <v>0.9777777777777777</v>
      </c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</row>
    <row r="1056" ht="16.5" customFormat="1" customHeight="1" s="25">
      <c r="A1056" s="16" t="n">
        <v>32010010</v>
      </c>
      <c r="B1056" s="17" t="inlineStr">
        <is>
          <t>PM</t>
        </is>
      </c>
      <c r="C1056" s="17" t="inlineStr">
        <is>
          <t>La Mariposa</t>
        </is>
      </c>
      <c r="D1056" s="17" t="inlineStr">
        <is>
          <t>Uribe</t>
        </is>
      </c>
      <c r="E1056" s="17" t="inlineStr">
        <is>
          <t>Meta</t>
        </is>
      </c>
      <c r="F1056" s="17" t="n">
        <v>3</v>
      </c>
      <c r="G1056" s="17" t="n">
        <v>383</v>
      </c>
      <c r="H1056" s="18" t="n">
        <v>-74.10308332999999</v>
      </c>
      <c r="I1056" s="19" t="n">
        <v>2.56283333</v>
      </c>
      <c r="J1056" s="20" t="n">
        <v>42.4074074074074</v>
      </c>
      <c r="K1056" s="21" t="n">
        <v>82.57692307692308</v>
      </c>
      <c r="L1056" s="21" t="n">
        <v>211.2857142857143</v>
      </c>
      <c r="M1056" s="21" t="n">
        <v>334.4740740740741</v>
      </c>
      <c r="N1056" s="21" t="n">
        <v>390.84</v>
      </c>
      <c r="O1056" s="21" t="n">
        <v>392.5555555555555</v>
      </c>
      <c r="P1056" s="21" t="n">
        <v>348.3571428571428</v>
      </c>
      <c r="Q1056" s="21" t="n">
        <v>247.1481481481482</v>
      </c>
      <c r="R1056" s="21" t="n">
        <v>196.5</v>
      </c>
      <c r="S1056" s="21" t="n">
        <v>219.4137931034483</v>
      </c>
      <c r="T1056" s="21" t="n">
        <v>140.5310344827586</v>
      </c>
      <c r="U1056" s="21" t="n">
        <v>67.03448275862068</v>
      </c>
      <c r="V1056" s="22" t="n">
        <v>2673.124275749793</v>
      </c>
      <c r="W1056" s="23" t="n">
        <v>330</v>
      </c>
      <c r="X1056" s="24" t="n">
        <v>0.9166666666666666</v>
      </c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</row>
    <row r="1057" ht="16.5" customFormat="1" customHeight="1" s="25">
      <c r="A1057" s="16" t="n">
        <v>32020020</v>
      </c>
      <c r="B1057" s="17" t="inlineStr">
        <is>
          <t>PM</t>
        </is>
      </c>
      <c r="C1057" s="17" t="inlineStr">
        <is>
          <t>La Uribe</t>
        </is>
      </c>
      <c r="D1057" s="17" t="inlineStr">
        <is>
          <t>Uribe</t>
        </is>
      </c>
      <c r="E1057" s="17" t="inlineStr">
        <is>
          <t>Meta</t>
        </is>
      </c>
      <c r="F1057" s="17" t="n">
        <v>3</v>
      </c>
      <c r="G1057" s="17" t="n">
        <v>722</v>
      </c>
      <c r="H1057" s="18" t="n">
        <v>-74.35812</v>
      </c>
      <c r="I1057" s="19" t="n">
        <v>3.24323</v>
      </c>
      <c r="J1057" s="20" t="n">
        <v>60.56</v>
      </c>
      <c r="K1057" s="21" t="n">
        <v>100.1538461538462</v>
      </c>
      <c r="L1057" s="21" t="n">
        <v>264.5384615384615</v>
      </c>
      <c r="M1057" s="21" t="n">
        <v>483.6</v>
      </c>
      <c r="N1057" s="21" t="n">
        <v>628.0416666666666</v>
      </c>
      <c r="O1057" s="21" t="n">
        <v>569.5148148148148</v>
      </c>
      <c r="P1057" s="21" t="n">
        <v>517.0769230769231</v>
      </c>
      <c r="Q1057" s="21" t="n">
        <v>392.4166666666667</v>
      </c>
      <c r="R1057" s="21" t="n">
        <v>316.6</v>
      </c>
      <c r="S1057" s="21" t="n">
        <v>306.88</v>
      </c>
      <c r="T1057" s="21" t="n">
        <v>236.8461538461538</v>
      </c>
      <c r="U1057" s="21" t="n">
        <v>133.8</v>
      </c>
      <c r="V1057" s="22" t="n">
        <v>4010.028532763532</v>
      </c>
      <c r="W1057" s="23" t="n">
        <v>304</v>
      </c>
      <c r="X1057" s="24" t="n">
        <v>0.8444444444444444</v>
      </c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</row>
    <row r="1058" ht="16.5" customFormat="1" customHeight="1" s="25">
      <c r="A1058" s="16" t="n">
        <v>35035020</v>
      </c>
      <c r="B1058" s="17" t="inlineStr">
        <is>
          <t>SP</t>
        </is>
      </c>
      <c r="C1058" s="17" t="inlineStr">
        <is>
          <t>Aeropuerto Vanguardia</t>
        </is>
      </c>
      <c r="D1058" s="17" t="inlineStr">
        <is>
          <t>Villavicencio</t>
        </is>
      </c>
      <c r="E1058" s="17" t="inlineStr">
        <is>
          <t>Meta</t>
        </is>
      </c>
      <c r="F1058" s="17" t="n">
        <v>3</v>
      </c>
      <c r="G1058" s="17" t="n">
        <v>422</v>
      </c>
      <c r="H1058" s="18" t="n">
        <v>-73.61757778</v>
      </c>
      <c r="I1058" s="19" t="n">
        <v>4.16191944</v>
      </c>
      <c r="J1058" s="20" t="n">
        <v>61.67241379310342</v>
      </c>
      <c r="K1058" s="21" t="n">
        <v>103.8035714285714</v>
      </c>
      <c r="L1058" s="21" t="n">
        <v>253.6933333333333</v>
      </c>
      <c r="M1058" s="21" t="n">
        <v>528.4133333333333</v>
      </c>
      <c r="N1058" s="21" t="n">
        <v>657.7033333333333</v>
      </c>
      <c r="O1058" s="21" t="n">
        <v>545.9366666666668</v>
      </c>
      <c r="P1058" s="21" t="n">
        <v>482.9700000000001</v>
      </c>
      <c r="Q1058" s="21" t="n">
        <v>391.5166666666666</v>
      </c>
      <c r="R1058" s="21" t="n">
        <v>404.1</v>
      </c>
      <c r="S1058" s="21" t="n">
        <v>465.8035714285714</v>
      </c>
      <c r="T1058" s="21" t="n">
        <v>418.6</v>
      </c>
      <c r="U1058" s="21" t="n">
        <v>203.16</v>
      </c>
      <c r="V1058" s="22" t="n">
        <v>4517.37288998358</v>
      </c>
      <c r="W1058" s="23" t="n">
        <v>354</v>
      </c>
      <c r="X1058" s="24" t="n">
        <v>0.9833333333333333</v>
      </c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</row>
    <row r="1059" ht="16.5" customFormat="1" customHeight="1" s="25">
      <c r="A1059" s="16" t="n">
        <v>35030100</v>
      </c>
      <c r="B1059" s="17" t="inlineStr">
        <is>
          <t>PG</t>
        </is>
      </c>
      <c r="C1059" s="17" t="inlineStr">
        <is>
          <t>Alcaldía</t>
        </is>
      </c>
      <c r="D1059" s="17" t="inlineStr">
        <is>
          <t>Villavicencio</t>
        </is>
      </c>
      <c r="E1059" s="17" t="inlineStr">
        <is>
          <t>Meta</t>
        </is>
      </c>
      <c r="F1059" s="17" t="n">
        <v>3</v>
      </c>
      <c r="G1059" s="17" t="n">
        <v>470</v>
      </c>
      <c r="H1059" s="18" t="n">
        <v>-73.63333333</v>
      </c>
      <c r="I1059" s="19" t="n">
        <v>4.15</v>
      </c>
      <c r="J1059" s="20" t="n">
        <v>61</v>
      </c>
      <c r="K1059" s="21" t="n">
        <v>100.1</v>
      </c>
      <c r="L1059" s="21" t="n">
        <v>245</v>
      </c>
      <c r="M1059" s="21" t="n">
        <v>503.5</v>
      </c>
      <c r="N1059" s="21" t="n">
        <v>666.9</v>
      </c>
      <c r="O1059" s="21" t="n">
        <v>557.1</v>
      </c>
      <c r="P1059" s="21" t="n">
        <v>436</v>
      </c>
      <c r="Q1059" s="21" t="n">
        <v>390.8</v>
      </c>
      <c r="R1059" s="21" t="n">
        <v>377.8</v>
      </c>
      <c r="S1059" s="21" t="n">
        <v>454.6</v>
      </c>
      <c r="T1059" s="21" t="n">
        <v>443.1</v>
      </c>
      <c r="U1059" s="21" t="n">
        <v>233.2</v>
      </c>
      <c r="V1059" s="22">
        <f>SUM(J1059:U1059)</f>
        <v/>
      </c>
      <c r="W1059" s="23" t="n">
        <v>291</v>
      </c>
      <c r="X1059" s="24">
        <f>W1059/360</f>
        <v/>
      </c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</row>
    <row r="1060" ht="16.5" customFormat="1" customHeight="1" s="25">
      <c r="A1060" s="16" t="n">
        <v>35025110</v>
      </c>
      <c r="B1060" s="17" t="inlineStr">
        <is>
          <t>AM</t>
        </is>
      </c>
      <c r="C1060" s="17" t="inlineStr">
        <is>
          <t xml:space="preserve">La Libertad- AUT </t>
        </is>
      </c>
      <c r="D1060" s="17" t="inlineStr">
        <is>
          <t>Villavicencio</t>
        </is>
      </c>
      <c r="E1060" s="17" t="inlineStr">
        <is>
          <t>Meta</t>
        </is>
      </c>
      <c r="F1060" s="17" t="n">
        <v>3</v>
      </c>
      <c r="G1060" s="17" t="n">
        <v>336</v>
      </c>
      <c r="H1060" s="18" t="n">
        <v>-73.46791666999999</v>
      </c>
      <c r="I1060" s="19" t="n">
        <v>4.05736111</v>
      </c>
      <c r="J1060" s="20" t="n">
        <v>36.62083333333334</v>
      </c>
      <c r="K1060" s="21" t="n">
        <v>62.42962962962964</v>
      </c>
      <c r="L1060" s="21" t="n">
        <v>174.862962962963</v>
      </c>
      <c r="M1060" s="21" t="n">
        <v>387.1625000000001</v>
      </c>
      <c r="N1060" s="21" t="n">
        <v>440.1630445639292</v>
      </c>
      <c r="O1060" s="21" t="n">
        <v>392.476</v>
      </c>
      <c r="P1060" s="21" t="n">
        <v>325.3708333333333</v>
      </c>
      <c r="Q1060" s="21" t="n">
        <v>244.176923076923</v>
      </c>
      <c r="R1060" s="21" t="n">
        <v>254.48</v>
      </c>
      <c r="S1060" s="21" t="n">
        <v>295.052</v>
      </c>
      <c r="T1060" s="21" t="n">
        <v>223.988</v>
      </c>
      <c r="U1060" s="21" t="n">
        <v>98.46666666666668</v>
      </c>
      <c r="V1060" s="22" t="n">
        <v>2935.249393566779</v>
      </c>
      <c r="W1060" s="23" t="n">
        <v>303</v>
      </c>
      <c r="X1060" s="24" t="n">
        <v>0.8416666666666667</v>
      </c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</row>
    <row r="1061" ht="16.5" customFormat="1" customHeight="1" s="25">
      <c r="A1061" s="16" t="n">
        <v>35030050</v>
      </c>
      <c r="B1061" s="17" t="inlineStr">
        <is>
          <t>PM</t>
        </is>
      </c>
      <c r="C1061" s="17" t="inlineStr">
        <is>
          <t>Ojo de Agua</t>
        </is>
      </c>
      <c r="D1061" s="17" t="inlineStr">
        <is>
          <t>Villavicencio</t>
        </is>
      </c>
      <c r="E1061" s="17" t="inlineStr">
        <is>
          <t>Meta</t>
        </is>
      </c>
      <c r="F1061" s="17" t="n">
        <v>3</v>
      </c>
      <c r="G1061" s="17" t="n">
        <v>300</v>
      </c>
      <c r="H1061" s="18" t="n">
        <v>-73.44877778</v>
      </c>
      <c r="I1061" s="19" t="n">
        <v>4.09113889</v>
      </c>
      <c r="J1061" s="20" t="n">
        <v>28.79230769230769</v>
      </c>
      <c r="K1061" s="21" t="n">
        <v>55.5</v>
      </c>
      <c r="L1061" s="21" t="n">
        <v>187.8076923076923</v>
      </c>
      <c r="M1061" s="21" t="n">
        <v>370.948701639838</v>
      </c>
      <c r="N1061" s="21" t="n">
        <v>441.3740199257347</v>
      </c>
      <c r="O1061" s="21" t="n">
        <v>387.1094090940421</v>
      </c>
      <c r="P1061" s="21" t="n">
        <v>344.5</v>
      </c>
      <c r="Q1061" s="21" t="n">
        <v>250.7916666666667</v>
      </c>
      <c r="R1061" s="21" t="n">
        <v>276.1551381349564</v>
      </c>
      <c r="S1061" s="21" t="n">
        <v>318.744</v>
      </c>
      <c r="T1061" s="21" t="n">
        <v>242.84</v>
      </c>
      <c r="U1061" s="21" t="n">
        <v>92.36</v>
      </c>
      <c r="V1061" s="22" t="n">
        <v>2996.922935461238</v>
      </c>
      <c r="W1061" s="23" t="n">
        <v>297</v>
      </c>
      <c r="X1061" s="24" t="n">
        <v>0.825</v>
      </c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</row>
    <row r="1062" ht="16.5" customFormat="1" customHeight="1" s="25">
      <c r="A1062" s="16" t="n">
        <v>35020060</v>
      </c>
      <c r="B1062" s="17" t="inlineStr">
        <is>
          <t>PM</t>
        </is>
      </c>
      <c r="C1062" s="17" t="inlineStr">
        <is>
          <t>Pompeya</t>
        </is>
      </c>
      <c r="D1062" s="17" t="inlineStr">
        <is>
          <t>Villavicencio</t>
        </is>
      </c>
      <c r="E1062" s="17" t="inlineStr">
        <is>
          <t>Meta</t>
        </is>
      </c>
      <c r="F1062" s="17" t="n">
        <v>3</v>
      </c>
      <c r="G1062" s="17" t="n">
        <v>260</v>
      </c>
      <c r="H1062" s="18" t="n">
        <v>-73.36799999999999</v>
      </c>
      <c r="I1062" s="19" t="n">
        <v>4.03975</v>
      </c>
      <c r="J1062" s="20" t="n">
        <v>32.15</v>
      </c>
      <c r="K1062" s="21" t="n">
        <v>50.51</v>
      </c>
      <c r="L1062" s="21" t="n">
        <v>140.8586206896552</v>
      </c>
      <c r="M1062" s="21" t="n">
        <v>367.0814814814815</v>
      </c>
      <c r="N1062" s="21" t="n">
        <v>407.4766666666666</v>
      </c>
      <c r="O1062" s="21" t="n">
        <v>366.7034482758621</v>
      </c>
      <c r="P1062" s="21" t="n">
        <v>298.0133333333333</v>
      </c>
      <c r="Q1062" s="21" t="n">
        <v>245.71</v>
      </c>
      <c r="R1062" s="21" t="n">
        <v>231.5633333333333</v>
      </c>
      <c r="S1062" s="21" t="n">
        <v>267.4172413793104</v>
      </c>
      <c r="T1062" s="21" t="n">
        <v>208.1</v>
      </c>
      <c r="U1062" s="21" t="n">
        <v>68.8551724137931</v>
      </c>
      <c r="V1062" s="22" t="n">
        <v>2684.439297573435</v>
      </c>
      <c r="W1062" s="23" t="n">
        <v>352</v>
      </c>
      <c r="X1062" s="24" t="n">
        <v>0.9777777777777777</v>
      </c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</row>
    <row r="1063" ht="16.5" customFormat="1" customHeight="1" s="25">
      <c r="A1063" s="16" t="n">
        <v>35030290</v>
      </c>
      <c r="B1063" s="17" t="inlineStr">
        <is>
          <t>PG</t>
        </is>
      </c>
      <c r="C1063" s="17" t="inlineStr">
        <is>
          <t>Servita</t>
        </is>
      </c>
      <c r="D1063" s="17" t="inlineStr">
        <is>
          <t>Villavicencio</t>
        </is>
      </c>
      <c r="E1063" s="17" t="inlineStr">
        <is>
          <t>Meta</t>
        </is>
      </c>
      <c r="F1063" s="17" t="n">
        <v>3</v>
      </c>
      <c r="G1063" s="17" t="n">
        <v>1084</v>
      </c>
      <c r="H1063" s="18" t="n">
        <v>-73.69233</v>
      </c>
      <c r="I1063" s="19" t="n">
        <v>4.18849</v>
      </c>
      <c r="J1063" s="20" t="n">
        <v>121.65</v>
      </c>
      <c r="K1063" s="21" t="n">
        <v>155.6708333333333</v>
      </c>
      <c r="L1063" s="21" t="n">
        <v>363.2832433304166</v>
      </c>
      <c r="M1063" s="21" t="n">
        <v>737.9458333333333</v>
      </c>
      <c r="N1063" s="21" t="n">
        <v>977.7374999999998</v>
      </c>
      <c r="O1063" s="21" t="n">
        <v>878.2159999999999</v>
      </c>
      <c r="P1063" s="21" t="n">
        <v>752.2115384615383</v>
      </c>
      <c r="Q1063" s="21" t="n">
        <v>610.6576923076925</v>
      </c>
      <c r="R1063" s="21" t="n">
        <v>592.2346153846154</v>
      </c>
      <c r="S1063" s="21" t="n">
        <v>640.7529376029969</v>
      </c>
      <c r="T1063" s="21" t="n">
        <v>668.2583333333333</v>
      </c>
      <c r="U1063" s="21" t="n">
        <v>376.3759999999999</v>
      </c>
      <c r="V1063" s="22" t="n">
        <v>6874.99452708726</v>
      </c>
      <c r="W1063" s="23" t="n">
        <v>296</v>
      </c>
      <c r="X1063" s="24" t="n">
        <v>0.8222222222222222</v>
      </c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</row>
    <row r="1064" ht="16.5" customFormat="1" customHeight="1" s="25">
      <c r="A1064" s="16" t="n">
        <v>35035070</v>
      </c>
      <c r="B1064" s="17" t="inlineStr">
        <is>
          <t>CP</t>
        </is>
      </c>
      <c r="C1064" s="17" t="inlineStr">
        <is>
          <t>Unillanos</t>
        </is>
      </c>
      <c r="D1064" s="17" t="inlineStr">
        <is>
          <t>Villavicencio</t>
        </is>
      </c>
      <c r="E1064" s="17" t="inlineStr">
        <is>
          <t>Meta</t>
        </is>
      </c>
      <c r="F1064" s="17" t="n">
        <v>3</v>
      </c>
      <c r="G1064" s="17" t="n">
        <v>340</v>
      </c>
      <c r="H1064" s="18" t="n">
        <v>-73.58199999999999</v>
      </c>
      <c r="I1064" s="19" t="n">
        <v>4.07672222</v>
      </c>
      <c r="J1064" s="20" t="n">
        <v>86.3</v>
      </c>
      <c r="K1064" s="21" t="n">
        <v>72.2</v>
      </c>
      <c r="L1064" s="21" t="n">
        <v>221.2</v>
      </c>
      <c r="M1064" s="21" t="n">
        <v>453.5</v>
      </c>
      <c r="N1064" s="21" t="n">
        <v>499.9</v>
      </c>
      <c r="O1064" s="21" t="n">
        <v>454.3</v>
      </c>
      <c r="P1064" s="21" t="n">
        <v>369.3</v>
      </c>
      <c r="Q1064" s="21" t="n">
        <v>327.9</v>
      </c>
      <c r="R1064" s="21" t="n">
        <v>289.7</v>
      </c>
      <c r="S1064" s="21" t="n">
        <v>383.9</v>
      </c>
      <c r="T1064" s="21" t="n">
        <v>312.9</v>
      </c>
      <c r="U1064" s="21" t="n">
        <v>120</v>
      </c>
      <c r="V1064" s="22">
        <f>SUM(J1064:U1064)</f>
        <v/>
      </c>
      <c r="W1064" s="23" t="n">
        <v>290</v>
      </c>
      <c r="X1064" s="24">
        <f>W1064/360</f>
        <v/>
      </c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</row>
    <row r="1065" ht="16.5" customFormat="1" customHeight="1" s="25">
      <c r="A1065" s="16" t="n">
        <v>32070010</v>
      </c>
      <c r="B1065" s="17" t="inlineStr">
        <is>
          <t>PM</t>
        </is>
      </c>
      <c r="C1065" s="17" t="inlineStr">
        <is>
          <t>Campo Alegre</t>
        </is>
      </c>
      <c r="D1065" s="17" t="inlineStr">
        <is>
          <t>Vistahermosa</t>
        </is>
      </c>
      <c r="E1065" s="17" t="inlineStr">
        <is>
          <t>Meta</t>
        </is>
      </c>
      <c r="F1065" s="17" t="n">
        <v>3</v>
      </c>
      <c r="G1065" s="17" t="n">
        <v>321</v>
      </c>
      <c r="H1065" s="18" t="n">
        <v>-73.87694</v>
      </c>
      <c r="I1065" s="19" t="n">
        <v>3.37759</v>
      </c>
      <c r="J1065" s="20" t="n">
        <v>41.8</v>
      </c>
      <c r="K1065" s="21" t="n">
        <v>87.85714285714286</v>
      </c>
      <c r="L1065" s="21" t="n">
        <v>214.8928571428571</v>
      </c>
      <c r="M1065" s="21" t="n">
        <v>403.8928571428572</v>
      </c>
      <c r="N1065" s="21" t="n">
        <v>434.037037037037</v>
      </c>
      <c r="O1065" s="21" t="n">
        <v>338.4814814814815</v>
      </c>
      <c r="P1065" s="21" t="n">
        <v>297.8275862068966</v>
      </c>
      <c r="Q1065" s="21" t="n">
        <v>216.6428571428571</v>
      </c>
      <c r="R1065" s="21" t="n">
        <v>227.1379310344828</v>
      </c>
      <c r="S1065" s="21" t="n">
        <v>253.2413793103448</v>
      </c>
      <c r="T1065" s="21" t="n">
        <v>213.2033333333333</v>
      </c>
      <c r="U1065" s="21" t="n">
        <v>85.33333333333333</v>
      </c>
      <c r="V1065" s="22" t="n">
        <v>2814.347796022623</v>
      </c>
      <c r="W1065" s="23" t="n">
        <v>343</v>
      </c>
      <c r="X1065" s="24" t="n">
        <v>0.9527777777777777</v>
      </c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</row>
    <row r="1066" ht="16.5" customFormat="1" customHeight="1" s="25">
      <c r="A1066" s="16" t="n">
        <v>32070040</v>
      </c>
      <c r="B1066" s="17" t="inlineStr">
        <is>
          <t>PM</t>
        </is>
      </c>
      <c r="C1066" s="17" t="inlineStr">
        <is>
          <t>Piñalito</t>
        </is>
      </c>
      <c r="D1066" s="17" t="inlineStr">
        <is>
          <t>Vistahermosa</t>
        </is>
      </c>
      <c r="E1066" s="17" t="inlineStr">
        <is>
          <t>Meta</t>
        </is>
      </c>
      <c r="F1066" s="17" t="n">
        <v>3</v>
      </c>
      <c r="G1066" s="17" t="n">
        <v>246</v>
      </c>
      <c r="H1066" s="18" t="n">
        <v>-73.67501</v>
      </c>
      <c r="I1066" s="19" t="n">
        <v>2.97619</v>
      </c>
      <c r="J1066" s="20" t="n">
        <v>43.23103448275862</v>
      </c>
      <c r="K1066" s="21" t="n">
        <v>78.80689655172414</v>
      </c>
      <c r="L1066" s="21" t="n">
        <v>214.25</v>
      </c>
      <c r="M1066" s="21" t="n">
        <v>397.4185185185185</v>
      </c>
      <c r="N1066" s="21" t="n">
        <v>420.9230769230769</v>
      </c>
      <c r="O1066" s="21" t="n">
        <v>393.61</v>
      </c>
      <c r="P1066" s="21" t="n">
        <v>325.9379310344828</v>
      </c>
      <c r="Q1066" s="21" t="n">
        <v>208.0133333333333</v>
      </c>
      <c r="R1066" s="21" t="n">
        <v>214.6896551724138</v>
      </c>
      <c r="S1066" s="21" t="n">
        <v>296.3</v>
      </c>
      <c r="T1066" s="21" t="n">
        <v>235.0333333333333</v>
      </c>
      <c r="U1066" s="21" t="n">
        <v>88.48275862068965</v>
      </c>
      <c r="V1066" s="22" t="n">
        <v>2916.696537970332</v>
      </c>
      <c r="W1066" s="23" t="n">
        <v>346</v>
      </c>
      <c r="X1066" s="24" t="n">
        <v>0.9611111111111111</v>
      </c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</row>
    <row r="1067" ht="16.5" customFormat="1" customHeight="1" s="25">
      <c r="A1067" s="16" t="n">
        <v>52055230</v>
      </c>
      <c r="B1067" s="17" t="inlineStr">
        <is>
          <t>SP</t>
        </is>
      </c>
      <c r="C1067" s="17" t="inlineStr">
        <is>
          <t xml:space="preserve">Aeropuerto San Luis - AUT </t>
        </is>
      </c>
      <c r="D1067" s="17" t="inlineStr">
        <is>
          <t>Aldana</t>
        </is>
      </c>
      <c r="E1067" s="17" t="inlineStr">
        <is>
          <t>Nariño</t>
        </is>
      </c>
      <c r="F1067" s="17" t="n">
        <v>7</v>
      </c>
      <c r="G1067" s="17" t="n">
        <v>2961</v>
      </c>
      <c r="H1067" s="18" t="n">
        <v>-77.67775</v>
      </c>
      <c r="I1067" s="19" t="n">
        <v>0.8570833300000001</v>
      </c>
      <c r="J1067" s="20" t="n">
        <v>70.81666666666666</v>
      </c>
      <c r="K1067" s="21" t="n">
        <v>75.68965517241379</v>
      </c>
      <c r="L1067" s="21" t="n">
        <v>95.32413793103447</v>
      </c>
      <c r="M1067" s="21" t="n">
        <v>100.97</v>
      </c>
      <c r="N1067" s="21" t="n">
        <v>84.99333333333335</v>
      </c>
      <c r="O1067" s="21" t="n">
        <v>52.29333333333334</v>
      </c>
      <c r="P1067" s="21" t="n">
        <v>43.97</v>
      </c>
      <c r="Q1067" s="21" t="n">
        <v>29.84333333333334</v>
      </c>
      <c r="R1067" s="21" t="n">
        <v>41.64827586206896</v>
      </c>
      <c r="S1067" s="21" t="n">
        <v>73.12222222222223</v>
      </c>
      <c r="T1067" s="21" t="n">
        <v>107.89</v>
      </c>
      <c r="U1067" s="21" t="n">
        <v>98.18333333333334</v>
      </c>
      <c r="V1067" s="22" t="n">
        <v>874.7442911877395</v>
      </c>
      <c r="W1067" s="23" t="n">
        <v>354</v>
      </c>
      <c r="X1067" s="24" t="n">
        <v>0.9833333333333333</v>
      </c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</row>
    <row r="1068" ht="16.5" customFormat="1" customHeight="1" s="25">
      <c r="A1068" s="16" t="n">
        <v>52040160</v>
      </c>
      <c r="B1068" s="17" t="inlineStr">
        <is>
          <t>PM</t>
        </is>
      </c>
      <c r="C1068" s="17" t="inlineStr">
        <is>
          <t>Berruecos</t>
        </is>
      </c>
      <c r="D1068" s="17" t="inlineStr">
        <is>
          <t xml:space="preserve">Arboleda </t>
        </is>
      </c>
      <c r="E1068" s="17" t="inlineStr">
        <is>
          <t>Nariño</t>
        </is>
      </c>
      <c r="F1068" s="17" t="n">
        <v>7</v>
      </c>
      <c r="G1068" s="17" t="n">
        <v>2200</v>
      </c>
      <c r="H1068" s="18" t="n">
        <v>-77.13530556000001</v>
      </c>
      <c r="I1068" s="19" t="n">
        <v>1.50527778</v>
      </c>
      <c r="J1068" s="20" t="n">
        <v>184.7655172413793</v>
      </c>
      <c r="K1068" s="21" t="n">
        <v>174.3310344827586</v>
      </c>
      <c r="L1068" s="21" t="n">
        <v>186.5448275862069</v>
      </c>
      <c r="M1068" s="21" t="n">
        <v>180.9933333333333</v>
      </c>
      <c r="N1068" s="21" t="n">
        <v>138.5866666666667</v>
      </c>
      <c r="O1068" s="21" t="n">
        <v>65.15666666666665</v>
      </c>
      <c r="P1068" s="21" t="n">
        <v>38.31111111111112</v>
      </c>
      <c r="Q1068" s="21" t="n">
        <v>20.85925925925926</v>
      </c>
      <c r="R1068" s="21" t="n">
        <v>61.08666666666667</v>
      </c>
      <c r="S1068" s="21" t="n">
        <v>178.1733333333333</v>
      </c>
      <c r="T1068" s="21" t="n">
        <v>293.8500000000001</v>
      </c>
      <c r="U1068" s="21" t="n">
        <v>255.1892857142857</v>
      </c>
      <c r="V1068" s="22" t="n">
        <v>1777.847702061668</v>
      </c>
      <c r="W1068" s="23" t="n">
        <v>349</v>
      </c>
      <c r="X1068" s="24" t="n">
        <v>0.9694444444444444</v>
      </c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</row>
    <row r="1069" ht="16.5" customFormat="1" customHeight="1" s="25">
      <c r="A1069" s="16" t="n">
        <v>52065020</v>
      </c>
      <c r="B1069" s="17" t="inlineStr">
        <is>
          <t>PM</t>
        </is>
      </c>
      <c r="C1069" s="17" t="inlineStr">
        <is>
          <t>Barbacoas</t>
        </is>
      </c>
      <c r="D1069" s="17" t="inlineStr">
        <is>
          <t>Barbacoas</t>
        </is>
      </c>
      <c r="E1069" s="17" t="inlineStr">
        <is>
          <t>Nariño</t>
        </is>
      </c>
      <c r="F1069" s="17" t="n">
        <v>7</v>
      </c>
      <c r="G1069" s="17" t="n">
        <v>32</v>
      </c>
      <c r="H1069" s="18" t="n">
        <v>-78.14</v>
      </c>
      <c r="I1069" s="19" t="n">
        <v>1.67</v>
      </c>
      <c r="J1069" s="20" t="n">
        <v>622.7166666666667</v>
      </c>
      <c r="K1069" s="21" t="n">
        <v>499.9870833333333</v>
      </c>
      <c r="L1069" s="21" t="n">
        <v>578.444</v>
      </c>
      <c r="M1069" s="21" t="n">
        <v>805.6805884043375</v>
      </c>
      <c r="N1069" s="21" t="n">
        <v>864.8583333333332</v>
      </c>
      <c r="O1069" s="21" t="n">
        <v>602.7289868505052</v>
      </c>
      <c r="P1069" s="21" t="n">
        <v>493.9139694373573</v>
      </c>
      <c r="Q1069" s="21" t="n">
        <v>379.5900000000001</v>
      </c>
      <c r="R1069" s="21" t="n">
        <v>420.1781711641947</v>
      </c>
      <c r="S1069" s="21" t="n">
        <v>514.88875</v>
      </c>
      <c r="T1069" s="21" t="n">
        <v>387.5333333333335</v>
      </c>
      <c r="U1069" s="21" t="n">
        <v>530.3595039511033</v>
      </c>
      <c r="V1069" s="22" t="n">
        <v>6700.879386474164</v>
      </c>
      <c r="W1069" s="23" t="n">
        <v>289</v>
      </c>
      <c r="X1069" s="24" t="n">
        <v>0.8027777777777778</v>
      </c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</row>
    <row r="1070" ht="16.5" customFormat="1" customHeight="1" s="25">
      <c r="A1070" s="16" t="n">
        <v>51020010</v>
      </c>
      <c r="B1070" s="17" t="inlineStr">
        <is>
          <t>PG</t>
        </is>
      </c>
      <c r="C1070" s="17" t="inlineStr">
        <is>
          <t>Junin</t>
        </is>
      </c>
      <c r="D1070" s="17" t="inlineStr">
        <is>
          <t>Barbacoas</t>
        </is>
      </c>
      <c r="E1070" s="17" t="inlineStr">
        <is>
          <t>Nariño</t>
        </is>
      </c>
      <c r="F1070" s="17" t="n">
        <v>7</v>
      </c>
      <c r="G1070" s="17" t="n">
        <v>950</v>
      </c>
      <c r="H1070" s="18" t="n">
        <v>-78.12233332999999</v>
      </c>
      <c r="I1070" s="19" t="n">
        <v>1.34027778</v>
      </c>
      <c r="J1070" s="20" t="n">
        <v>790.7103448275861</v>
      </c>
      <c r="K1070" s="21" t="n">
        <v>629.4931034482759</v>
      </c>
      <c r="L1070" s="21" t="n">
        <v>812.7482758620688</v>
      </c>
      <c r="M1070" s="21" t="n">
        <v>946.6551724137934</v>
      </c>
      <c r="N1070" s="21" t="n">
        <v>936.0833333333336</v>
      </c>
      <c r="O1070" s="21" t="n">
        <v>726.8099999999998</v>
      </c>
      <c r="P1070" s="21" t="n">
        <v>590.0600000000001</v>
      </c>
      <c r="Q1070" s="21" t="n">
        <v>427.1896551724138</v>
      </c>
      <c r="R1070" s="21" t="n">
        <v>579.8482758620689</v>
      </c>
      <c r="S1070" s="21" t="n">
        <v>828.706896551724</v>
      </c>
      <c r="T1070" s="21" t="n">
        <v>714.1111111111111</v>
      </c>
      <c r="U1070" s="21" t="n">
        <v>844.0999999999999</v>
      </c>
      <c r="V1070" s="22" t="n">
        <v>8826.516168582375</v>
      </c>
      <c r="W1070" s="23" t="n">
        <v>347</v>
      </c>
      <c r="X1070" s="24" t="n">
        <v>0.9638888888888889</v>
      </c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</row>
    <row r="1071" ht="16.5" customFormat="1" customHeight="1" s="25">
      <c r="A1071" s="16" t="n">
        <v>52040040</v>
      </c>
      <c r="B1071" s="17" t="inlineStr">
        <is>
          <t>PM</t>
        </is>
      </c>
      <c r="C1071" s="17" t="inlineStr">
        <is>
          <t>Buesaco</t>
        </is>
      </c>
      <c r="D1071" s="17" t="inlineStr">
        <is>
          <t>Buesaco</t>
        </is>
      </c>
      <c r="E1071" s="17" t="inlineStr">
        <is>
          <t>Nariño</t>
        </is>
      </c>
      <c r="F1071" s="17" t="n">
        <v>7</v>
      </c>
      <c r="G1071" s="17" t="n">
        <v>220</v>
      </c>
      <c r="H1071" s="18" t="n">
        <v>-77.14972222</v>
      </c>
      <c r="I1071" s="19" t="n">
        <v>1.40416667</v>
      </c>
      <c r="J1071" s="20" t="n">
        <v>116.5758620689655</v>
      </c>
      <c r="K1071" s="21" t="n">
        <v>110.1366666666667</v>
      </c>
      <c r="L1071" s="21" t="n">
        <v>136.3928571428571</v>
      </c>
      <c r="M1071" s="21" t="n">
        <v>152.4620689655173</v>
      </c>
      <c r="N1071" s="21" t="n">
        <v>131.7888888888889</v>
      </c>
      <c r="O1071" s="21" t="n">
        <v>41.62499999999999</v>
      </c>
      <c r="P1071" s="21" t="n">
        <v>31.71851851851851</v>
      </c>
      <c r="Q1071" s="21" t="n">
        <v>12.74444444444444</v>
      </c>
      <c r="R1071" s="21" t="n">
        <v>49.26333333333332</v>
      </c>
      <c r="S1071" s="21" t="n">
        <v>140.6384615384615</v>
      </c>
      <c r="T1071" s="21" t="n">
        <v>190.8035714285714</v>
      </c>
      <c r="U1071" s="21" t="n">
        <v>147.9814814814815</v>
      </c>
      <c r="V1071" s="22" t="n">
        <v>1262.131154477706</v>
      </c>
      <c r="W1071" s="23" t="n">
        <v>336</v>
      </c>
      <c r="X1071" s="24" t="n">
        <v>0.9333333333333333</v>
      </c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</row>
    <row r="1072" ht="16.5" customFormat="1" customHeight="1" s="25">
      <c r="A1072" s="16" t="n">
        <v>52040060</v>
      </c>
      <c r="B1072" s="17" t="inlineStr">
        <is>
          <t>PM</t>
        </is>
      </c>
      <c r="C1072" s="17" t="inlineStr">
        <is>
          <t>Rosal del Monte</t>
        </is>
      </c>
      <c r="D1072" s="17" t="inlineStr">
        <is>
          <t>Buesaco</t>
        </is>
      </c>
      <c r="E1072" s="17" t="inlineStr">
        <is>
          <t>Nariño</t>
        </is>
      </c>
      <c r="F1072" s="17" t="n">
        <v>7</v>
      </c>
      <c r="G1072" s="17" t="n">
        <v>2568</v>
      </c>
      <c r="H1072" s="18" t="n">
        <v>-77.17405556000001</v>
      </c>
      <c r="I1072" s="19" t="n">
        <v>1.28730556</v>
      </c>
      <c r="J1072" s="20" t="n">
        <v>145.3333333333333</v>
      </c>
      <c r="K1072" s="21" t="n">
        <v>123.6896551724138</v>
      </c>
      <c r="L1072" s="21" t="n">
        <v>148.4821428571428</v>
      </c>
      <c r="M1072" s="21" t="n">
        <v>146.8266666666667</v>
      </c>
      <c r="N1072" s="21" t="n">
        <v>114.5758620689655</v>
      </c>
      <c r="O1072" s="21" t="n">
        <v>52.05172413793103</v>
      </c>
      <c r="P1072" s="21" t="n">
        <v>29.22758620689656</v>
      </c>
      <c r="Q1072" s="21" t="n">
        <v>19.35862068965517</v>
      </c>
      <c r="R1072" s="21" t="n">
        <v>38.68965517241379</v>
      </c>
      <c r="S1072" s="21" t="n">
        <v>145.2357142857143</v>
      </c>
      <c r="T1072" s="21" t="n">
        <v>212.28</v>
      </c>
      <c r="U1072" s="21" t="n">
        <v>165.2785714285715</v>
      </c>
      <c r="V1072" s="22" t="n">
        <v>1341.029532019704</v>
      </c>
      <c r="W1072" s="23" t="n">
        <v>348</v>
      </c>
      <c r="X1072" s="24" t="n">
        <v>0.9666666666666667</v>
      </c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</row>
    <row r="1073" ht="16.5" customFormat="1" customHeight="1" s="25">
      <c r="A1073" s="16" t="n">
        <v>52045020</v>
      </c>
      <c r="B1073" s="17" t="inlineStr">
        <is>
          <t>SP</t>
        </is>
      </c>
      <c r="C1073" s="17" t="inlineStr">
        <is>
          <t>Aeropuerto Antonio Nariño</t>
        </is>
      </c>
      <c r="D1073" s="17" t="inlineStr">
        <is>
          <t>Chachaguí</t>
        </is>
      </c>
      <c r="E1073" s="17" t="inlineStr">
        <is>
          <t>Nariño</t>
        </is>
      </c>
      <c r="F1073" s="17" t="n">
        <v>7</v>
      </c>
      <c r="G1073" s="17" t="n">
        <v>1796</v>
      </c>
      <c r="H1073" s="18" t="n">
        <v>-77.29086111000001</v>
      </c>
      <c r="I1073" s="19" t="n">
        <v>1.39408333</v>
      </c>
      <c r="J1073" s="20" t="n">
        <v>106.2310344827586</v>
      </c>
      <c r="K1073" s="21" t="n">
        <v>88.95517241379309</v>
      </c>
      <c r="L1073" s="21" t="n">
        <v>132.5433333333334</v>
      </c>
      <c r="M1073" s="21" t="n">
        <v>157.59</v>
      </c>
      <c r="N1073" s="21" t="n">
        <v>121.8857142857143</v>
      </c>
      <c r="O1073" s="21" t="n">
        <v>55.43793103448276</v>
      </c>
      <c r="P1073" s="21" t="n">
        <v>33.30344827586207</v>
      </c>
      <c r="Q1073" s="21" t="n">
        <v>17.54642857142857</v>
      </c>
      <c r="R1073" s="21" t="n">
        <v>54.23448275862069</v>
      </c>
      <c r="S1073" s="21" t="n">
        <v>136.8107142857143</v>
      </c>
      <c r="T1073" s="21" t="n">
        <v>173.9733333333334</v>
      </c>
      <c r="U1073" s="21" t="n">
        <v>123.6586206896552</v>
      </c>
      <c r="V1073" s="22" t="n">
        <v>1202.170213464696</v>
      </c>
      <c r="W1073" s="23" t="n">
        <v>348</v>
      </c>
      <c r="X1073" s="24" t="n">
        <v>0.9666666666666667</v>
      </c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</row>
    <row r="1074" ht="16.5" customFormat="1" customHeight="1" s="25">
      <c r="A1074" s="16" t="n">
        <v>52030060</v>
      </c>
      <c r="B1074" s="17" t="inlineStr">
        <is>
          <t>PM</t>
        </is>
      </c>
      <c r="C1074" s="17" t="inlineStr">
        <is>
          <t>Hidromayo Camp</t>
        </is>
      </c>
      <c r="D1074" s="17" t="inlineStr">
        <is>
          <t xml:space="preserve">Colón </t>
        </is>
      </c>
      <c r="E1074" s="17" t="inlineStr">
        <is>
          <t>Nariño</t>
        </is>
      </c>
      <c r="F1074" s="17" t="n">
        <v>7</v>
      </c>
      <c r="G1074" s="17" t="n">
        <v>1820</v>
      </c>
      <c r="H1074" s="18" t="n">
        <v>-77.01497222</v>
      </c>
      <c r="I1074" s="19" t="n">
        <v>1.66563889</v>
      </c>
      <c r="J1074" s="20" t="n">
        <v>133.38</v>
      </c>
      <c r="K1074" s="21" t="n">
        <v>111.17</v>
      </c>
      <c r="L1074" s="21" t="n">
        <v>141.4633333333333</v>
      </c>
      <c r="M1074" s="21" t="n">
        <v>141.6966666666667</v>
      </c>
      <c r="N1074" s="21" t="n">
        <v>100.4766666666667</v>
      </c>
      <c r="O1074" s="21" t="n">
        <v>37.01666666666667</v>
      </c>
      <c r="P1074" s="21" t="n">
        <v>20.17666666666667</v>
      </c>
      <c r="Q1074" s="21" t="n">
        <v>14.9</v>
      </c>
      <c r="R1074" s="21" t="n">
        <v>46.13448275862069</v>
      </c>
      <c r="S1074" s="21" t="n">
        <v>154.7285714285715</v>
      </c>
      <c r="T1074" s="21" t="n">
        <v>235.3310344827586</v>
      </c>
      <c r="U1074" s="21" t="n">
        <v>177.7071428571428</v>
      </c>
      <c r="V1074" s="22" t="n">
        <v>1314.181231527094</v>
      </c>
      <c r="W1074" s="23" t="n">
        <v>353</v>
      </c>
      <c r="X1074" s="24" t="n">
        <v>0.9805555555555555</v>
      </c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/>
      <c r="AO1074" s="5" t="n"/>
      <c r="AP1074" s="5" t="n"/>
    </row>
    <row r="1075" ht="16.5" customFormat="1" customHeight="1" s="25">
      <c r="A1075" s="16" t="n">
        <v>52055030</v>
      </c>
      <c r="B1075" s="17" t="inlineStr">
        <is>
          <t>CO</t>
        </is>
      </c>
      <c r="C1075" s="17" t="inlineStr">
        <is>
          <t>Bombona</t>
        </is>
      </c>
      <c r="D1075" s="17" t="inlineStr">
        <is>
          <t>Consacá</t>
        </is>
      </c>
      <c r="E1075" s="17" t="inlineStr">
        <is>
          <t>Nariño</t>
        </is>
      </c>
      <c r="F1075" s="17" t="n">
        <v>7</v>
      </c>
      <c r="G1075" s="17" t="n">
        <v>1493</v>
      </c>
      <c r="H1075" s="18" t="n">
        <v>-77.46511111000001</v>
      </c>
      <c r="I1075" s="19" t="n">
        <v>1.18436111</v>
      </c>
      <c r="J1075" s="20" t="n">
        <v>107.6678571428572</v>
      </c>
      <c r="K1075" s="21" t="n">
        <v>82.41153846153847</v>
      </c>
      <c r="L1075" s="21" t="n">
        <v>105.1035714285714</v>
      </c>
      <c r="M1075" s="21" t="n">
        <v>119.556</v>
      </c>
      <c r="N1075" s="21" t="n">
        <v>96.17037037037036</v>
      </c>
      <c r="O1075" s="21" t="n">
        <v>49.1423076923077</v>
      </c>
      <c r="P1075" s="21" t="n">
        <v>30.17037037037037</v>
      </c>
      <c r="Q1075" s="21" t="n">
        <v>17.82916666666667</v>
      </c>
      <c r="R1075" s="21" t="n">
        <v>37.97407407407407</v>
      </c>
      <c r="S1075" s="21" t="n">
        <v>113.9357142857143</v>
      </c>
      <c r="T1075" s="21" t="n">
        <v>152.7296296296296</v>
      </c>
      <c r="U1075" s="21" t="n">
        <v>139.8291666666667</v>
      </c>
      <c r="V1075" s="22" t="n">
        <v>1052.519766788767</v>
      </c>
      <c r="W1075" s="23" t="n">
        <v>317</v>
      </c>
      <c r="X1075" s="24" t="n">
        <v>0.8805555555555555</v>
      </c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/>
      <c r="AO1075" s="5" t="n"/>
      <c r="AP1075" s="5" t="n"/>
    </row>
    <row r="1076" ht="16.5" customFormat="1" customHeight="1" s="25">
      <c r="A1076" s="16" t="n">
        <v>52050130</v>
      </c>
      <c r="B1076" s="17" t="inlineStr">
        <is>
          <t>PM</t>
        </is>
      </c>
      <c r="C1076" s="17" t="inlineStr">
        <is>
          <t>Chiles</t>
        </is>
      </c>
      <c r="D1076" s="17" t="inlineStr">
        <is>
          <t>Cumbal</t>
        </is>
      </c>
      <c r="E1076" s="17" t="inlineStr">
        <is>
          <t>Nariño</t>
        </is>
      </c>
      <c r="F1076" s="17" t="n">
        <v>7</v>
      </c>
      <c r="G1076" s="17" t="n">
        <v>3100</v>
      </c>
      <c r="H1076" s="18" t="n">
        <v>-77.84833332999999</v>
      </c>
      <c r="I1076" s="19" t="n">
        <v>0.81166667</v>
      </c>
      <c r="J1076" s="20" t="n">
        <v>85.53571428571431</v>
      </c>
      <c r="K1076" s="21" t="n">
        <v>95.82962962962962</v>
      </c>
      <c r="L1076" s="21" t="n">
        <v>121.1307692307692</v>
      </c>
      <c r="M1076" s="21" t="n">
        <v>142.5592592592593</v>
      </c>
      <c r="N1076" s="21" t="n">
        <v>125.0259259259259</v>
      </c>
      <c r="O1076" s="21" t="n">
        <v>65.40370370370371</v>
      </c>
      <c r="P1076" s="21" t="n">
        <v>52.48571428571429</v>
      </c>
      <c r="Q1076" s="21" t="n">
        <v>32.76785714285713</v>
      </c>
      <c r="R1076" s="21" t="n">
        <v>42.09333333333333</v>
      </c>
      <c r="S1076" s="21" t="n">
        <v>103.46</v>
      </c>
      <c r="T1076" s="21" t="n">
        <v>131.6407407407407</v>
      </c>
      <c r="U1076" s="21" t="n">
        <v>105.4423076923077</v>
      </c>
      <c r="V1076" s="22" t="n">
        <v>1103.374955229955</v>
      </c>
      <c r="W1076" s="23" t="n">
        <v>331</v>
      </c>
      <c r="X1076" s="24" t="n">
        <v>0.9194444444444444</v>
      </c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/>
      <c r="AO1076" s="5" t="n"/>
      <c r="AP1076" s="5" t="n"/>
    </row>
    <row r="1077" ht="16.5" customFormat="1" customHeight="1" s="25">
      <c r="A1077" s="16" t="n">
        <v>52050110</v>
      </c>
      <c r="B1077" s="17" t="inlineStr">
        <is>
          <t>PM</t>
        </is>
      </c>
      <c r="C1077" s="17" t="inlineStr">
        <is>
          <t>Cumbal</t>
        </is>
      </c>
      <c r="D1077" s="17" t="inlineStr">
        <is>
          <t>Cumbal</t>
        </is>
      </c>
      <c r="E1077" s="17" t="inlineStr">
        <is>
          <t>Nariño</t>
        </is>
      </c>
      <c r="F1077" s="17" t="n">
        <v>7</v>
      </c>
      <c r="G1077" s="17" t="n">
        <v>392</v>
      </c>
      <c r="H1077" s="18" t="n">
        <v>-77.78711111</v>
      </c>
      <c r="I1077" s="19" t="n">
        <v>0.908</v>
      </c>
      <c r="J1077" s="20" t="n">
        <v>77.85666666666665</v>
      </c>
      <c r="K1077" s="21" t="n">
        <v>76.39333333333336</v>
      </c>
      <c r="L1077" s="21" t="n">
        <v>96.17142857142858</v>
      </c>
      <c r="M1077" s="21" t="n">
        <v>103.6233333333334</v>
      </c>
      <c r="N1077" s="21" t="n">
        <v>91.56666666666663</v>
      </c>
      <c r="O1077" s="21" t="n">
        <v>49.00000000000001</v>
      </c>
      <c r="P1077" s="21" t="n">
        <v>36.34</v>
      </c>
      <c r="Q1077" s="21" t="n">
        <v>24.96551724137931</v>
      </c>
      <c r="R1077" s="21" t="n">
        <v>40.38666666666666</v>
      </c>
      <c r="S1077" s="21" t="n">
        <v>78.11333333333333</v>
      </c>
      <c r="T1077" s="21" t="n">
        <v>102.5133333333333</v>
      </c>
      <c r="U1077" s="21" t="n">
        <v>106.31</v>
      </c>
      <c r="V1077" s="22" t="n">
        <v>883.2402791461411</v>
      </c>
      <c r="W1077" s="23" t="n">
        <v>357</v>
      </c>
      <c r="X1077" s="24" t="n">
        <v>0.9916666666666667</v>
      </c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/>
      <c r="AO1077" s="5" t="n"/>
      <c r="AP1077" s="5" t="n"/>
    </row>
    <row r="1078" ht="16.5" customFormat="1" customHeight="1" s="25">
      <c r="A1078" s="16" t="n">
        <v>52080010</v>
      </c>
      <c r="B1078" s="17" t="inlineStr">
        <is>
          <t>PM</t>
        </is>
      </c>
      <c r="C1078" s="17" t="inlineStr">
        <is>
          <t>Pisanda</t>
        </is>
      </c>
      <c r="D1078" s="17" t="inlineStr">
        <is>
          <t>Cumbitara</t>
        </is>
      </c>
      <c r="E1078" s="17" t="inlineStr">
        <is>
          <t>Nariño</t>
        </is>
      </c>
      <c r="F1078" s="17" t="n">
        <v>7</v>
      </c>
      <c r="G1078" s="17" t="n">
        <v>350</v>
      </c>
      <c r="H1078" s="18" t="n">
        <v>-77.50555556</v>
      </c>
      <c r="I1078" s="19" t="n">
        <v>1.65138889</v>
      </c>
      <c r="J1078" s="20" t="n">
        <v>139.6535714285714</v>
      </c>
      <c r="K1078" s="21" t="n">
        <v>97.82333333333332</v>
      </c>
      <c r="L1078" s="21" t="n">
        <v>112.5103448275862</v>
      </c>
      <c r="M1078" s="21" t="n">
        <v>108.16</v>
      </c>
      <c r="N1078" s="21" t="n">
        <v>92.25000000000001</v>
      </c>
      <c r="O1078" s="21" t="n">
        <v>52.37666666666666</v>
      </c>
      <c r="P1078" s="21" t="n">
        <v>31.91333333333333</v>
      </c>
      <c r="Q1078" s="21" t="n">
        <v>28.50999999999999</v>
      </c>
      <c r="R1078" s="21" t="n">
        <v>62.83000000000001</v>
      </c>
      <c r="S1078" s="21" t="n">
        <v>174.4233333333333</v>
      </c>
      <c r="T1078" s="21" t="n">
        <v>192.1033333333333</v>
      </c>
      <c r="U1078" s="21" t="n">
        <v>170.8</v>
      </c>
      <c r="V1078" s="22" t="n">
        <v>1263.353916256157</v>
      </c>
      <c r="W1078" s="23" t="n">
        <v>357</v>
      </c>
      <c r="X1078" s="24" t="n">
        <v>0.9916666666666667</v>
      </c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/>
      <c r="AO1078" s="5" t="n"/>
      <c r="AP1078" s="5" t="n"/>
    </row>
    <row r="1079" ht="16.5" customFormat="1" customHeight="1" s="25">
      <c r="A1079" s="16" t="n">
        <v>53020010</v>
      </c>
      <c r="B1079" s="17" t="inlineStr">
        <is>
          <t>PM</t>
        </is>
      </c>
      <c r="C1079" s="17" t="inlineStr">
        <is>
          <t xml:space="preserve">El Charco </t>
        </is>
      </c>
      <c r="D1079" s="17" t="inlineStr">
        <is>
          <t>El Charco</t>
        </is>
      </c>
      <c r="E1079" s="17" t="inlineStr">
        <is>
          <t>Nariño</t>
        </is>
      </c>
      <c r="F1079" s="17" t="n">
        <v>7</v>
      </c>
      <c r="G1079" s="17" t="n">
        <v>50</v>
      </c>
      <c r="H1079" s="18" t="n">
        <v>-78.09133333</v>
      </c>
      <c r="I1079" s="19" t="n">
        <v>2.44188889</v>
      </c>
      <c r="J1079" s="20" t="n">
        <v>386.75</v>
      </c>
      <c r="K1079" s="21" t="n">
        <v>260.0407407407408</v>
      </c>
      <c r="L1079" s="21" t="n">
        <v>281.2384615384615</v>
      </c>
      <c r="M1079" s="21" t="n">
        <v>361.2535714285714</v>
      </c>
      <c r="N1079" s="21" t="n">
        <v>453.6</v>
      </c>
      <c r="O1079" s="21" t="n">
        <v>393.7555555555555</v>
      </c>
      <c r="P1079" s="21" t="n">
        <v>313.9222222222222</v>
      </c>
      <c r="Q1079" s="21" t="n">
        <v>263.8821428571429</v>
      </c>
      <c r="R1079" s="21" t="n">
        <v>245.1333333333334</v>
      </c>
      <c r="S1079" s="21" t="n">
        <v>296.1892857142857</v>
      </c>
      <c r="T1079" s="21" t="n">
        <v>240.6428571428571</v>
      </c>
      <c r="U1079" s="21" t="n">
        <v>256.4857142857143</v>
      </c>
      <c r="V1079" s="22" t="n">
        <v>3752.893884818885</v>
      </c>
      <c r="W1079" s="23" t="n">
        <v>327</v>
      </c>
      <c r="X1079" s="24" t="n">
        <v>0.9083333333333333</v>
      </c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/>
      <c r="AO1079" s="5" t="n"/>
      <c r="AP1079" s="5" t="n"/>
    </row>
    <row r="1080" ht="16.5" customFormat="1" customHeight="1" s="25">
      <c r="A1080" s="16" t="n">
        <v>52050010</v>
      </c>
      <c r="B1080" s="17" t="inlineStr">
        <is>
          <t>PM</t>
        </is>
      </c>
      <c r="C1080" s="17" t="inlineStr">
        <is>
          <t>El Peñol</t>
        </is>
      </c>
      <c r="D1080" s="17" t="inlineStr">
        <is>
          <t>El Peñol</t>
        </is>
      </c>
      <c r="E1080" s="17" t="inlineStr">
        <is>
          <t>Nariño</t>
        </is>
      </c>
      <c r="F1080" s="17" t="n">
        <v>7</v>
      </c>
      <c r="G1080" s="17" t="n">
        <v>1620</v>
      </c>
      <c r="H1080" s="18" t="n">
        <v>-77.43944444</v>
      </c>
      <c r="I1080" s="19" t="n">
        <v>1.45444444</v>
      </c>
      <c r="J1080" s="20" t="n">
        <v>95.80333333333333</v>
      </c>
      <c r="K1080" s="21" t="n">
        <v>83.21333333333335</v>
      </c>
      <c r="L1080" s="21" t="n">
        <v>109.65</v>
      </c>
      <c r="M1080" s="21" t="n">
        <v>134.1233333333333</v>
      </c>
      <c r="N1080" s="21" t="n">
        <v>128.9965517241379</v>
      </c>
      <c r="O1080" s="21" t="n">
        <v>61.44482758620689</v>
      </c>
      <c r="P1080" s="21" t="n">
        <v>30.78666666666667</v>
      </c>
      <c r="Q1080" s="21" t="n">
        <v>17.41333333333333</v>
      </c>
      <c r="R1080" s="21" t="n">
        <v>54.59333333333333</v>
      </c>
      <c r="S1080" s="21" t="n">
        <v>134.5586206896552</v>
      </c>
      <c r="T1080" s="21" t="n">
        <v>151.33</v>
      </c>
      <c r="U1080" s="21" t="n">
        <v>113.4233333333333</v>
      </c>
      <c r="V1080" s="22" t="n">
        <v>1115.336666666667</v>
      </c>
      <c r="W1080" s="23" t="n">
        <v>357</v>
      </c>
      <c r="X1080" s="24" t="n">
        <v>0.9916666666666667</v>
      </c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  <c r="AN1080" s="5" t="n"/>
      <c r="AO1080" s="5" t="n"/>
      <c r="AP1080" s="5" t="n"/>
    </row>
    <row r="1081" ht="16.5" customFormat="1" customHeight="1" s="25">
      <c r="A1081" s="16" t="n">
        <v>52010030</v>
      </c>
      <c r="B1081" s="17" t="inlineStr">
        <is>
          <t>PM</t>
        </is>
      </c>
      <c r="C1081" s="17" t="inlineStr">
        <is>
          <t xml:space="preserve">El Rosario </t>
        </is>
      </c>
      <c r="D1081" s="17" t="inlineStr">
        <is>
          <t>El Rosario</t>
        </is>
      </c>
      <c r="E1081" s="17" t="inlineStr">
        <is>
          <t>Nariño</t>
        </is>
      </c>
      <c r="F1081" s="17" t="n">
        <v>7</v>
      </c>
      <c r="G1081" s="17" t="n">
        <v>1700</v>
      </c>
      <c r="H1081" s="18" t="n">
        <v>-77.33750000000001</v>
      </c>
      <c r="I1081" s="19" t="n">
        <v>1.73944444</v>
      </c>
      <c r="J1081" s="20" t="n">
        <v>98.23448275862069</v>
      </c>
      <c r="K1081" s="21" t="n">
        <v>79.1642857142857</v>
      </c>
      <c r="L1081" s="21" t="n">
        <v>110.6233333333333</v>
      </c>
      <c r="M1081" s="21" t="n">
        <v>127.2466666666667</v>
      </c>
      <c r="N1081" s="21" t="n">
        <v>100.6392857142857</v>
      </c>
      <c r="O1081" s="21" t="n">
        <v>62.20344827586207</v>
      </c>
      <c r="P1081" s="21" t="n">
        <v>38.51071428571429</v>
      </c>
      <c r="Q1081" s="21" t="n">
        <v>29.12</v>
      </c>
      <c r="R1081" s="21" t="n">
        <v>63.60666666666668</v>
      </c>
      <c r="S1081" s="21" t="n">
        <v>140.2633333333333</v>
      </c>
      <c r="T1081" s="21" t="n">
        <v>169.2266666666667</v>
      </c>
      <c r="U1081" s="21" t="n">
        <v>116.8535714285714</v>
      </c>
      <c r="V1081" s="22" t="n">
        <v>1135.692454844007</v>
      </c>
      <c r="W1081" s="23" t="n">
        <v>350</v>
      </c>
      <c r="X1081" s="24" t="n">
        <v>0.9722222222222222</v>
      </c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  <c r="AN1081" s="5" t="n"/>
      <c r="AO1081" s="5" t="n"/>
      <c r="AP1081" s="5" t="n"/>
    </row>
    <row r="1082" ht="16.5" customFormat="1" customHeight="1" s="25">
      <c r="A1082" s="16" t="n">
        <v>52040050</v>
      </c>
      <c r="B1082" s="17" t="inlineStr">
        <is>
          <t>PM</t>
        </is>
      </c>
      <c r="C1082" s="17" t="inlineStr">
        <is>
          <t>Aponte</t>
        </is>
      </c>
      <c r="D1082" s="17" t="inlineStr">
        <is>
          <t>El Tablón</t>
        </is>
      </c>
      <c r="E1082" s="17" t="inlineStr">
        <is>
          <t>Nariño</t>
        </is>
      </c>
      <c r="F1082" s="17" t="n">
        <v>7</v>
      </c>
      <c r="G1082" s="17" t="n">
        <v>1800</v>
      </c>
      <c r="H1082" s="18" t="n">
        <v>-77.03052778</v>
      </c>
      <c r="I1082" s="19" t="n">
        <v>1.39733333</v>
      </c>
      <c r="J1082" s="20" t="n">
        <v>177.4846153846154</v>
      </c>
      <c r="K1082" s="21" t="n">
        <v>136.1192307692308</v>
      </c>
      <c r="L1082" s="21" t="n">
        <v>158.1185185185186</v>
      </c>
      <c r="M1082" s="21" t="n">
        <v>167.2</v>
      </c>
      <c r="N1082" s="21" t="n">
        <v>116.0125</v>
      </c>
      <c r="O1082" s="21" t="n">
        <v>49.94444444444445</v>
      </c>
      <c r="P1082" s="21" t="n">
        <v>38.82916666666666</v>
      </c>
      <c r="Q1082" s="21" t="n">
        <v>19.54642857142857</v>
      </c>
      <c r="R1082" s="21" t="n">
        <v>38.704</v>
      </c>
      <c r="S1082" s="21" t="n">
        <v>160.1</v>
      </c>
      <c r="T1082" s="21" t="n">
        <v>260.7333333333333</v>
      </c>
      <c r="U1082" s="21" t="n">
        <v>237.1083333333333</v>
      </c>
      <c r="V1082" s="22" t="n">
        <v>1559.900571021571</v>
      </c>
      <c r="W1082" s="23" t="n">
        <v>309</v>
      </c>
      <c r="X1082" s="24" t="n">
        <v>0.8583333333333333</v>
      </c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  <c r="AN1082" s="5" t="n"/>
      <c r="AO1082" s="5" t="n"/>
      <c r="AP1082" s="5" t="n"/>
    </row>
    <row r="1083" ht="16.5" customFormat="1" customHeight="1" s="25">
      <c r="A1083" s="16" t="n">
        <v>52090010</v>
      </c>
      <c r="B1083" s="17" t="inlineStr">
        <is>
          <t>PM</t>
        </is>
      </c>
      <c r="C1083" s="17" t="inlineStr">
        <is>
          <t>Salahonda</t>
        </is>
      </c>
      <c r="D1083" s="17" t="inlineStr">
        <is>
          <t xml:space="preserve">Francisco Pizarro </t>
        </is>
      </c>
      <c r="E1083" s="17" t="inlineStr">
        <is>
          <t>Nariño</t>
        </is>
      </c>
      <c r="F1083" s="17" t="n">
        <v>7</v>
      </c>
      <c r="G1083" s="17" t="n">
        <v>3</v>
      </c>
      <c r="H1083" s="18" t="n">
        <v>-78.65833332999999</v>
      </c>
      <c r="I1083" s="19" t="n">
        <v>2.03888889</v>
      </c>
      <c r="J1083" s="20" t="n">
        <v>530.1413793103449</v>
      </c>
      <c r="K1083" s="21" t="n">
        <v>391.0068965517241</v>
      </c>
      <c r="L1083" s="21" t="n">
        <v>254.6555555555555</v>
      </c>
      <c r="M1083" s="21" t="n">
        <v>432.9714285714286</v>
      </c>
      <c r="N1083" s="21" t="n">
        <v>683.1370370370371</v>
      </c>
      <c r="O1083" s="21" t="n">
        <v>592.7925925925925</v>
      </c>
      <c r="P1083" s="21" t="n">
        <v>468.54</v>
      </c>
      <c r="Q1083" s="21" t="n">
        <v>326.5961538461539</v>
      </c>
      <c r="R1083" s="21" t="n">
        <v>304.2807692307692</v>
      </c>
      <c r="S1083" s="21" t="n">
        <v>342.9</v>
      </c>
      <c r="T1083" s="21" t="n">
        <v>304.9148148148149</v>
      </c>
      <c r="U1083" s="21" t="n">
        <v>394.7230769230769</v>
      </c>
      <c r="V1083" s="22" t="n">
        <v>5026.659704433498</v>
      </c>
      <c r="W1083" s="23" t="n">
        <v>322</v>
      </c>
      <c r="X1083" s="24" t="n">
        <v>0.8944444444444445</v>
      </c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  <c r="AN1083" s="5" t="n"/>
      <c r="AO1083" s="5" t="n"/>
      <c r="AP1083" s="5" t="n"/>
    </row>
    <row r="1084" ht="16.5" customFormat="1" customHeight="1" s="25">
      <c r="A1084" s="16" t="n">
        <v>52050100</v>
      </c>
      <c r="B1084" s="17" t="inlineStr">
        <is>
          <t>PM</t>
        </is>
      </c>
      <c r="C1084" s="17" t="inlineStr">
        <is>
          <t>Gualmatán</t>
        </is>
      </c>
      <c r="D1084" s="17" t="inlineStr">
        <is>
          <t>Gualmatán</t>
        </is>
      </c>
      <c r="E1084" s="17" t="inlineStr">
        <is>
          <t>Nariño</t>
        </is>
      </c>
      <c r="F1084" s="17" t="n">
        <v>7</v>
      </c>
      <c r="G1084" s="17" t="n">
        <v>2830</v>
      </c>
      <c r="H1084" s="18" t="n">
        <v>-77.58138889</v>
      </c>
      <c r="I1084" s="19" t="n">
        <v>0.9066666700000001</v>
      </c>
      <c r="J1084" s="20" t="n">
        <v>67.23999999999999</v>
      </c>
      <c r="K1084" s="21" t="n">
        <v>75.49333333333333</v>
      </c>
      <c r="L1084" s="21" t="n">
        <v>105.9896551724138</v>
      </c>
      <c r="M1084" s="21" t="n">
        <v>103.975</v>
      </c>
      <c r="N1084" s="21" t="n">
        <v>102.448275862069</v>
      </c>
      <c r="O1084" s="21" t="n">
        <v>64.95714285714286</v>
      </c>
      <c r="P1084" s="21" t="n">
        <v>56.91724137931034</v>
      </c>
      <c r="Q1084" s="21" t="n">
        <v>38.72413793103449</v>
      </c>
      <c r="R1084" s="21" t="n">
        <v>61.24827586206895</v>
      </c>
      <c r="S1084" s="21" t="n">
        <v>90.77241379310344</v>
      </c>
      <c r="T1084" s="21" t="n">
        <v>111.8241379310345</v>
      </c>
      <c r="U1084" s="21" t="n">
        <v>102.851724137931</v>
      </c>
      <c r="V1084" s="22" t="n">
        <v>982.4413382594416</v>
      </c>
      <c r="W1084" s="23" t="n">
        <v>348</v>
      </c>
      <c r="X1084" s="24" t="n">
        <v>0.9666666666666667</v>
      </c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  <c r="AN1084" s="5" t="n"/>
      <c r="AO1084" s="5" t="n"/>
      <c r="AP1084" s="5" t="n"/>
    </row>
    <row r="1085" ht="16.5" customFormat="1" customHeight="1" s="25">
      <c r="A1085" s="16" t="n">
        <v>52050090</v>
      </c>
      <c r="B1085" s="17" t="inlineStr">
        <is>
          <t>PM</t>
        </is>
      </c>
      <c r="C1085" s="17" t="inlineStr">
        <is>
          <t>Imués</t>
        </is>
      </c>
      <c r="D1085" s="17" t="inlineStr">
        <is>
          <t>Imués</t>
        </is>
      </c>
      <c r="E1085" s="17" t="inlineStr">
        <is>
          <t>Nariño</t>
        </is>
      </c>
      <c r="F1085" s="17" t="n">
        <v>7</v>
      </c>
      <c r="G1085" s="17" t="n">
        <v>2550</v>
      </c>
      <c r="H1085" s="18" t="n">
        <v>-77.49955556</v>
      </c>
      <c r="I1085" s="19" t="n">
        <v>1.05525</v>
      </c>
      <c r="J1085" s="20" t="n">
        <v>92.96000000000001</v>
      </c>
      <c r="K1085" s="21" t="n">
        <v>82.45333333333333</v>
      </c>
      <c r="L1085" s="21" t="n">
        <v>109.3931034482758</v>
      </c>
      <c r="M1085" s="21" t="n">
        <v>123.9379310344828</v>
      </c>
      <c r="N1085" s="21" t="n">
        <v>99.78275862068968</v>
      </c>
      <c r="O1085" s="21" t="n">
        <v>46.57333333333334</v>
      </c>
      <c r="P1085" s="21" t="n">
        <v>31.43103448275861</v>
      </c>
      <c r="Q1085" s="21" t="n">
        <v>24.15</v>
      </c>
      <c r="R1085" s="21" t="n">
        <v>45.90666666666667</v>
      </c>
      <c r="S1085" s="21" t="n">
        <v>105.8533333333333</v>
      </c>
      <c r="T1085" s="21" t="n">
        <v>133.8344827586207</v>
      </c>
      <c r="U1085" s="21" t="n">
        <v>118.2566666666667</v>
      </c>
      <c r="V1085" s="22" t="n">
        <v>1014.532643678161</v>
      </c>
      <c r="W1085" s="23" t="n">
        <v>355</v>
      </c>
      <c r="X1085" s="24" t="n">
        <v>0.9861111111111112</v>
      </c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  <c r="AN1085" s="5" t="n"/>
      <c r="AO1085" s="5" t="n"/>
      <c r="AP1085" s="5" t="n"/>
    </row>
    <row r="1086" ht="16.5" customFormat="1" customHeight="1" s="25">
      <c r="A1086" s="16" t="n">
        <v>52030090</v>
      </c>
      <c r="B1086" s="17" t="inlineStr">
        <is>
          <t>PM</t>
        </is>
      </c>
      <c r="C1086" s="17" t="inlineStr">
        <is>
          <t>La Cruz</t>
        </is>
      </c>
      <c r="D1086" s="17" t="inlineStr">
        <is>
          <t>La Cruz</t>
        </is>
      </c>
      <c r="E1086" s="17" t="inlineStr">
        <is>
          <t>Nariño</t>
        </is>
      </c>
      <c r="F1086" s="17" t="n">
        <v>7</v>
      </c>
      <c r="G1086" s="17" t="n">
        <v>2248</v>
      </c>
      <c r="H1086" s="18" t="n">
        <v>-76.83416667</v>
      </c>
      <c r="I1086" s="19" t="n">
        <v>1.59527778</v>
      </c>
      <c r="J1086" s="20" t="n">
        <v>145.1866666666666</v>
      </c>
      <c r="K1086" s="21" t="n">
        <v>115.7071428571429</v>
      </c>
      <c r="L1086" s="21" t="n">
        <v>135.8068965517242</v>
      </c>
      <c r="M1086" s="21" t="n">
        <v>149.6407407407407</v>
      </c>
      <c r="N1086" s="21" t="n">
        <v>97.30333333333333</v>
      </c>
      <c r="O1086" s="21" t="n">
        <v>37.53666666666668</v>
      </c>
      <c r="P1086" s="21" t="n">
        <v>33.08275862068965</v>
      </c>
      <c r="Q1086" s="21" t="n">
        <v>15.14285714285714</v>
      </c>
      <c r="R1086" s="21" t="n">
        <v>45.37</v>
      </c>
      <c r="S1086" s="21" t="n">
        <v>166.3862068965517</v>
      </c>
      <c r="T1086" s="21" t="n">
        <v>216.2933333333334</v>
      </c>
      <c r="U1086" s="21" t="n">
        <v>193.051724137931</v>
      </c>
      <c r="V1086" s="22" t="n">
        <v>1350.508326947637</v>
      </c>
      <c r="W1086" s="23" t="n">
        <v>349</v>
      </c>
      <c r="X1086" s="24" t="n">
        <v>0.9694444444444444</v>
      </c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  <c r="AN1086" s="5" t="n"/>
      <c r="AO1086" s="5" t="n"/>
      <c r="AP1086" s="5" t="n"/>
    </row>
    <row r="1087" ht="16.5" customFormat="1" customHeight="1" s="25">
      <c r="A1087" s="16" t="n">
        <v>52060040</v>
      </c>
      <c r="B1087" s="17" t="inlineStr">
        <is>
          <t>PM</t>
        </is>
      </c>
      <c r="C1087" s="17" t="inlineStr">
        <is>
          <t xml:space="preserve">El Vergel </t>
        </is>
      </c>
      <c r="D1087" s="17" t="inlineStr">
        <is>
          <t>La Llanada</t>
        </is>
      </c>
      <c r="E1087" s="17" t="inlineStr">
        <is>
          <t>Nariño</t>
        </is>
      </c>
      <c r="F1087" s="17" t="n">
        <v>7</v>
      </c>
      <c r="G1087" s="17" t="n">
        <v>1770</v>
      </c>
      <c r="H1087" s="18" t="n">
        <v>-77.64169443999999</v>
      </c>
      <c r="I1087" s="19" t="n">
        <v>1.52916667</v>
      </c>
      <c r="J1087" s="20" t="n">
        <v>308.5333333333332</v>
      </c>
      <c r="K1087" s="21" t="n">
        <v>218.7833333333333</v>
      </c>
      <c r="L1087" s="21" t="n">
        <v>247.3333333333333</v>
      </c>
      <c r="M1087" s="21" t="n">
        <v>237.7740740740741</v>
      </c>
      <c r="N1087" s="21" t="n">
        <v>225.5344827586207</v>
      </c>
      <c r="O1087" s="21" t="n">
        <v>99.45357142857142</v>
      </c>
      <c r="P1087" s="21" t="n">
        <v>67.10357142857143</v>
      </c>
      <c r="Q1087" s="21" t="n">
        <v>47.1</v>
      </c>
      <c r="R1087" s="21" t="n">
        <v>108.9142857142857</v>
      </c>
      <c r="S1087" s="21" t="n">
        <v>299.25</v>
      </c>
      <c r="T1087" s="21" t="n">
        <v>358.4413793103449</v>
      </c>
      <c r="U1087" s="21" t="n">
        <v>369.26</v>
      </c>
      <c r="V1087" s="22" t="n">
        <v>2587.481364714468</v>
      </c>
      <c r="W1087" s="23" t="n">
        <v>341</v>
      </c>
      <c r="X1087" s="24" t="n">
        <v>0.9472222222222222</v>
      </c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  <c r="AN1087" s="5" t="n"/>
      <c r="AO1087" s="5" t="n"/>
      <c r="AP1087" s="5" t="n"/>
    </row>
    <row r="1088" ht="16.5" customFormat="1" customHeight="1" s="25">
      <c r="A1088" s="16" t="n">
        <v>52030030</v>
      </c>
      <c r="B1088" s="17" t="inlineStr">
        <is>
          <t>PM</t>
        </is>
      </c>
      <c r="C1088" s="17" t="inlineStr">
        <is>
          <t>La Unión</t>
        </is>
      </c>
      <c r="D1088" s="17" t="inlineStr">
        <is>
          <t xml:space="preserve">La Unión </t>
        </is>
      </c>
      <c r="E1088" s="17" t="inlineStr">
        <is>
          <t>Nariño</t>
        </is>
      </c>
      <c r="F1088" s="17" t="n">
        <v>7</v>
      </c>
      <c r="G1088" s="17" t="n">
        <v>1745</v>
      </c>
      <c r="H1088" s="18" t="n">
        <v>-77.13266666999999</v>
      </c>
      <c r="I1088" s="19" t="n">
        <v>1.58305556</v>
      </c>
      <c r="J1088" s="20" t="n">
        <v>187.24</v>
      </c>
      <c r="K1088" s="21" t="n">
        <v>170.45</v>
      </c>
      <c r="L1088" s="21" t="n">
        <v>223.2033333333334</v>
      </c>
      <c r="M1088" s="21" t="n">
        <v>225.33</v>
      </c>
      <c r="N1088" s="21" t="n">
        <v>176.0827586206896</v>
      </c>
      <c r="O1088" s="21" t="n">
        <v>99.9448275862069</v>
      </c>
      <c r="P1088" s="21" t="n">
        <v>51.73666666666667</v>
      </c>
      <c r="Q1088" s="21" t="n">
        <v>38.87586206896552</v>
      </c>
      <c r="R1088" s="21" t="n">
        <v>83.60999999999999</v>
      </c>
      <c r="S1088" s="21" t="n">
        <v>212.3896551724138</v>
      </c>
      <c r="T1088" s="21" t="n">
        <v>308.0413793103448</v>
      </c>
      <c r="U1088" s="21" t="n">
        <v>251.75</v>
      </c>
      <c r="V1088" s="22" t="n">
        <v>2028.654482758621</v>
      </c>
      <c r="W1088" s="23" t="n">
        <v>355</v>
      </c>
      <c r="X1088" s="24" t="n">
        <v>0.9861111111111112</v>
      </c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  <c r="AN1088" s="5" t="n"/>
      <c r="AO1088" s="5" t="n"/>
      <c r="AP1088" s="5" t="n"/>
    </row>
    <row r="1089" ht="16.5" customFormat="1" customHeight="1" s="25">
      <c r="A1089" s="16" t="n">
        <v>52010060</v>
      </c>
      <c r="B1089" s="17" t="inlineStr">
        <is>
          <t>PM</t>
        </is>
      </c>
      <c r="C1089" s="17" t="inlineStr">
        <is>
          <t>Mamaconde</t>
        </is>
      </c>
      <c r="D1089" s="17" t="inlineStr">
        <is>
          <t>Leiva</t>
        </is>
      </c>
      <c r="E1089" s="17" t="inlineStr">
        <is>
          <t>Nariño</t>
        </is>
      </c>
      <c r="F1089" s="17" t="n">
        <v>7</v>
      </c>
      <c r="G1089" s="17" t="n">
        <v>650</v>
      </c>
      <c r="H1089" s="18" t="n">
        <v>-77.21638889</v>
      </c>
      <c r="I1089" s="19" t="n">
        <v>1.95463889</v>
      </c>
      <c r="J1089" s="20" t="n">
        <v>126.7586206896552</v>
      </c>
      <c r="K1089" s="21" t="n">
        <v>104.4068965517241</v>
      </c>
      <c r="L1089" s="21" t="n">
        <v>149.8074074074074</v>
      </c>
      <c r="M1089" s="21" t="n">
        <v>144.1333333333334</v>
      </c>
      <c r="N1089" s="21" t="n">
        <v>123.576</v>
      </c>
      <c r="O1089" s="21" t="n">
        <v>45.3923076923077</v>
      </c>
      <c r="P1089" s="21" t="n">
        <v>26.9</v>
      </c>
      <c r="Q1089" s="21" t="n">
        <v>26.32142857142857</v>
      </c>
      <c r="R1089" s="21" t="n">
        <v>58.79230769230769</v>
      </c>
      <c r="S1089" s="21" t="n">
        <v>178.208</v>
      </c>
      <c r="T1089" s="21" t="n">
        <v>231.6888888888889</v>
      </c>
      <c r="U1089" s="21" t="n">
        <v>177.5769230769231</v>
      </c>
      <c r="V1089" s="22" t="n">
        <v>1393.562113903976</v>
      </c>
      <c r="W1089" s="23" t="n">
        <v>322</v>
      </c>
      <c r="X1089" s="24" t="n">
        <v>0.8944444444444445</v>
      </c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  <c r="AN1089" s="5" t="n"/>
      <c r="AO1089" s="5" t="n"/>
      <c r="AP1089" s="5" t="n"/>
    </row>
    <row r="1090" ht="16.5" customFormat="1" customHeight="1" s="25">
      <c r="A1090" s="16" t="n">
        <v>52050140</v>
      </c>
      <c r="B1090" s="17" t="inlineStr">
        <is>
          <t>PM</t>
        </is>
      </c>
      <c r="C1090" s="17" t="inlineStr">
        <is>
          <t>Vivero Linares</t>
        </is>
      </c>
      <c r="D1090" s="17" t="inlineStr">
        <is>
          <t>Linares</t>
        </is>
      </c>
      <c r="E1090" s="17" t="inlineStr">
        <is>
          <t>Nariño</t>
        </is>
      </c>
      <c r="F1090" s="17" t="n">
        <v>7</v>
      </c>
      <c r="G1090" s="17" t="n">
        <v>1480</v>
      </c>
      <c r="H1090" s="18" t="n">
        <v>-77.52611111</v>
      </c>
      <c r="I1090" s="19" t="n">
        <v>1.34805556</v>
      </c>
      <c r="J1090" s="20" t="n">
        <v>104.44</v>
      </c>
      <c r="K1090" s="21" t="n">
        <v>83.88275862068966</v>
      </c>
      <c r="L1090" s="21" t="n">
        <v>133.6103448275862</v>
      </c>
      <c r="M1090" s="21" t="n">
        <v>143.6</v>
      </c>
      <c r="N1090" s="21" t="n">
        <v>119.9142857142857</v>
      </c>
      <c r="O1090" s="21" t="n">
        <v>61.94666666666667</v>
      </c>
      <c r="P1090" s="21" t="n">
        <v>41.31034482758621</v>
      </c>
      <c r="Q1090" s="21" t="n">
        <v>26.61724137931035</v>
      </c>
      <c r="R1090" s="21" t="n">
        <v>55.94333333333334</v>
      </c>
      <c r="S1090" s="21" t="n">
        <v>146.8137931034483</v>
      </c>
      <c r="T1090" s="21" t="n">
        <v>177.1866666666666</v>
      </c>
      <c r="U1090" s="21" t="n">
        <v>141.525</v>
      </c>
      <c r="V1090" s="22" t="n">
        <v>1236.790435139573</v>
      </c>
      <c r="W1090" s="23" t="n">
        <v>351</v>
      </c>
      <c r="X1090" s="24" t="n">
        <v>0.975</v>
      </c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  <c r="AN1090" s="5" t="n"/>
      <c r="AO1090" s="5" t="n"/>
      <c r="AP1090" s="5" t="n"/>
    </row>
    <row r="1091" ht="16.5" customFormat="1" customHeight="1" s="25">
      <c r="A1091" s="16" t="n">
        <v>52070010</v>
      </c>
      <c r="B1091" s="17" t="inlineStr">
        <is>
          <t>PM</t>
        </is>
      </c>
      <c r="C1091" s="17" t="inlineStr">
        <is>
          <t>Magüi</t>
        </is>
      </c>
      <c r="D1091" s="17" t="inlineStr">
        <is>
          <t>Magüí (Payán)</t>
        </is>
      </c>
      <c r="E1091" s="17" t="inlineStr">
        <is>
          <t>Nariño</t>
        </is>
      </c>
      <c r="F1091" s="17" t="n">
        <v>7</v>
      </c>
      <c r="G1091" s="17" t="n">
        <v>100</v>
      </c>
      <c r="H1091" s="18" t="n">
        <v>-78.18388889000001</v>
      </c>
      <c r="I1091" s="19" t="n">
        <v>1.765</v>
      </c>
      <c r="J1091" s="20" t="n">
        <v>368.1923076923077</v>
      </c>
      <c r="K1091" s="21" t="n">
        <v>337.3461538461539</v>
      </c>
      <c r="L1091" s="21" t="n">
        <v>492.5416666666667</v>
      </c>
      <c r="M1091" s="21" t="n">
        <v>590.7307692307693</v>
      </c>
      <c r="N1091" s="21" t="n">
        <v>615.6987473169962</v>
      </c>
      <c r="O1091" s="21" t="n">
        <v>511.4230769230769</v>
      </c>
      <c r="P1091" s="21" t="n">
        <v>399.2222222222222</v>
      </c>
      <c r="Q1091" s="21" t="n">
        <v>269.7777777777778</v>
      </c>
      <c r="R1091" s="21" t="n">
        <v>312.5555555555555</v>
      </c>
      <c r="S1091" s="21" t="n">
        <v>314.7777777777778</v>
      </c>
      <c r="T1091" s="21" t="n">
        <v>284.0714285714286</v>
      </c>
      <c r="U1091" s="21" t="n">
        <v>339.6</v>
      </c>
      <c r="V1091" s="22" t="n">
        <v>4835.937483580732</v>
      </c>
      <c r="W1091" s="23" t="n">
        <v>313</v>
      </c>
      <c r="X1091" s="24" t="n">
        <v>0.8694444444444445</v>
      </c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  <c r="AN1091" s="5" t="n"/>
      <c r="AO1091" s="5" t="n"/>
      <c r="AP1091" s="5" t="n"/>
    </row>
    <row r="1092" ht="16.5" customFormat="1" customHeight="1" s="25">
      <c r="A1092" s="16" t="n">
        <v>53020020</v>
      </c>
      <c r="B1092" s="17" t="inlineStr">
        <is>
          <t>PM</t>
        </is>
      </c>
      <c r="C1092" s="17" t="inlineStr">
        <is>
          <t>San José de Tapaje</t>
        </is>
      </c>
      <c r="D1092" s="17" t="inlineStr">
        <is>
          <t>Magüí (Payán)</t>
        </is>
      </c>
      <c r="E1092" s="17" t="inlineStr">
        <is>
          <t>Nariño</t>
        </is>
      </c>
      <c r="F1092" s="17" t="n">
        <v>7</v>
      </c>
      <c r="G1092" s="17" t="n">
        <v>80</v>
      </c>
      <c r="H1092" s="18" t="n">
        <v>-78.11286111</v>
      </c>
      <c r="I1092" s="19" t="n">
        <v>2.07927778</v>
      </c>
      <c r="J1092" s="20" t="n">
        <v>443.6107142857143</v>
      </c>
      <c r="K1092" s="21" t="n">
        <v>370.9846153846154</v>
      </c>
      <c r="L1092" s="21" t="n">
        <v>358.8071428571429</v>
      </c>
      <c r="M1092" s="21" t="n">
        <v>528.7407407407408</v>
      </c>
      <c r="N1092" s="21" t="n">
        <v>669.6148148148147</v>
      </c>
      <c r="O1092" s="21" t="n">
        <v>525.5655172413793</v>
      </c>
      <c r="P1092" s="21" t="n">
        <v>395.5821428571429</v>
      </c>
      <c r="Q1092" s="21" t="n">
        <v>324.1758620689656</v>
      </c>
      <c r="R1092" s="21" t="n">
        <v>322.9666666666666</v>
      </c>
      <c r="S1092" s="21" t="n">
        <v>366.6285714285714</v>
      </c>
      <c r="T1092" s="21" t="n">
        <v>317.8551724137931</v>
      </c>
      <c r="U1092" s="21" t="n">
        <v>339.9142857142857</v>
      </c>
      <c r="V1092" s="22" t="n">
        <v>4964.446246473834</v>
      </c>
      <c r="W1092" s="23" t="n">
        <v>337</v>
      </c>
      <c r="X1092" s="24" t="n">
        <v>0.9361111111111111</v>
      </c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  <c r="AN1092" s="5" t="n"/>
      <c r="AO1092" s="5" t="n"/>
      <c r="AP1092" s="5" t="n"/>
    </row>
    <row r="1093" ht="16.5" customFormat="1" customHeight="1" s="25">
      <c r="A1093" s="16" t="n">
        <v>53010020</v>
      </c>
      <c r="B1093" s="17" t="inlineStr">
        <is>
          <t>PM</t>
        </is>
      </c>
      <c r="C1093" s="17" t="inlineStr">
        <is>
          <t>Mosquera</t>
        </is>
      </c>
      <c r="D1093" s="17" t="inlineStr">
        <is>
          <t>Mosquera</t>
        </is>
      </c>
      <c r="E1093" s="17" t="inlineStr">
        <is>
          <t>Nariño</t>
        </is>
      </c>
      <c r="F1093" s="17" t="n">
        <v>7</v>
      </c>
      <c r="G1093" s="17" t="n">
        <v>10</v>
      </c>
      <c r="H1093" s="18" t="n">
        <v>-78.45452777999999</v>
      </c>
      <c r="I1093" s="19" t="n">
        <v>2.50508333</v>
      </c>
      <c r="J1093" s="20" t="n">
        <v>410.6783333333333</v>
      </c>
      <c r="K1093" s="21" t="n">
        <v>281.4153846153846</v>
      </c>
      <c r="L1093" s="21" t="n">
        <v>189.8931034482759</v>
      </c>
      <c r="M1093" s="21" t="n">
        <v>313.0538461538462</v>
      </c>
      <c r="N1093" s="21" t="n">
        <v>488.624</v>
      </c>
      <c r="O1093" s="21" t="n">
        <v>413.4832084173958</v>
      </c>
      <c r="P1093" s="21" t="n">
        <v>290.9192307692308</v>
      </c>
      <c r="Q1093" s="21" t="n">
        <v>194.3518518518518</v>
      </c>
      <c r="R1093" s="21" t="n">
        <v>253.5153846153847</v>
      </c>
      <c r="S1093" s="21" t="n">
        <v>324.2500000000001</v>
      </c>
      <c r="T1093" s="21" t="n">
        <v>341.7346153846154</v>
      </c>
      <c r="U1093" s="21" t="n">
        <v>301.944</v>
      </c>
      <c r="V1093" s="22" t="n">
        <v>3803.862958589319</v>
      </c>
      <c r="W1093" s="23" t="n">
        <v>308</v>
      </c>
      <c r="X1093" s="24" t="n">
        <v>0.8555555555555555</v>
      </c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  <c r="AN1093" s="5" t="n"/>
      <c r="AO1093" s="5" t="n"/>
      <c r="AP1093" s="5" t="n"/>
    </row>
    <row r="1094" ht="16.5" customFormat="1" customHeight="1" s="25">
      <c r="A1094" s="16" t="n">
        <v>52040070</v>
      </c>
      <c r="B1094" s="17" t="inlineStr">
        <is>
          <t>PM</t>
        </is>
      </c>
      <c r="C1094" s="17" t="inlineStr">
        <is>
          <t>Nariño</t>
        </is>
      </c>
      <c r="D1094" s="17" t="inlineStr">
        <is>
          <t xml:space="preserve">Nariño </t>
        </is>
      </c>
      <c r="E1094" s="17" t="inlineStr">
        <is>
          <t>Nariño</t>
        </is>
      </c>
      <c r="F1094" s="17" t="n">
        <v>7</v>
      </c>
      <c r="G1094" s="17" t="n">
        <v>2590</v>
      </c>
      <c r="H1094" s="18" t="n">
        <v>-77.355</v>
      </c>
      <c r="I1094" s="19" t="n">
        <v>1.28277778</v>
      </c>
      <c r="J1094" s="20" t="n">
        <v>221.7607142857143</v>
      </c>
      <c r="K1094" s="21" t="n">
        <v>183.6033333333333</v>
      </c>
      <c r="L1094" s="21" t="n">
        <v>233.8103448275862</v>
      </c>
      <c r="M1094" s="21" t="n">
        <v>192.4857142857143</v>
      </c>
      <c r="N1094" s="21" t="n">
        <v>152.4827586206897</v>
      </c>
      <c r="O1094" s="21" t="n">
        <v>70.30344827586205</v>
      </c>
      <c r="P1094" s="21" t="n">
        <v>53.02333333333333</v>
      </c>
      <c r="Q1094" s="21" t="n">
        <v>29.79642857142857</v>
      </c>
      <c r="R1094" s="21" t="n">
        <v>66.84074074074073</v>
      </c>
      <c r="S1094" s="21" t="n">
        <v>229.6666666666667</v>
      </c>
      <c r="T1094" s="21" t="n">
        <v>341.6518518518519</v>
      </c>
      <c r="U1094" s="21" t="n">
        <v>277.0296296296297</v>
      </c>
      <c r="V1094" s="22" t="n">
        <v>2052.454964422551</v>
      </c>
      <c r="W1094" s="23" t="n">
        <v>339</v>
      </c>
      <c r="X1094" s="24" t="n">
        <v>0.9416666666666667</v>
      </c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  <c r="AN1094" s="5" t="n"/>
      <c r="AO1094" s="5" t="n"/>
      <c r="AP1094" s="5" t="n"/>
    </row>
    <row r="1095" ht="16.5" customFormat="1" customHeight="1" s="25">
      <c r="A1095" s="16" t="n">
        <v>52055210</v>
      </c>
      <c r="B1095" s="17" t="inlineStr">
        <is>
          <t>CP</t>
        </is>
      </c>
      <c r="C1095" s="17" t="inlineStr">
        <is>
          <t xml:space="preserve">Botana - AUT </t>
        </is>
      </c>
      <c r="D1095" s="17" t="inlineStr">
        <is>
          <t>Pasto</t>
        </is>
      </c>
      <c r="E1095" s="17" t="inlineStr">
        <is>
          <t>Nariño</t>
        </is>
      </c>
      <c r="F1095" s="17" t="n">
        <v>7</v>
      </c>
      <c r="G1095" s="17" t="n">
        <v>2820</v>
      </c>
      <c r="H1095" s="18" t="n">
        <v>-77.27880556000001</v>
      </c>
      <c r="I1095" s="19" t="n">
        <v>1.16</v>
      </c>
      <c r="J1095" s="20" t="n">
        <v>86.31153846153846</v>
      </c>
      <c r="K1095" s="21" t="n">
        <v>73.19999999999999</v>
      </c>
      <c r="L1095" s="21" t="n">
        <v>93.52307692307694</v>
      </c>
      <c r="M1095" s="21" t="n">
        <v>102.5777777777778</v>
      </c>
      <c r="N1095" s="21" t="n">
        <v>90.98275862068965</v>
      </c>
      <c r="O1095" s="21" t="n">
        <v>67.37037037037038</v>
      </c>
      <c r="P1095" s="21" t="n">
        <v>58.28214285714286</v>
      </c>
      <c r="Q1095" s="21" t="n">
        <v>39.58148148148149</v>
      </c>
      <c r="R1095" s="21" t="n">
        <v>42.9923076923077</v>
      </c>
      <c r="S1095" s="21" t="n">
        <v>83.49259259259259</v>
      </c>
      <c r="T1095" s="21" t="n">
        <v>119.1111111111111</v>
      </c>
      <c r="U1095" s="21" t="n">
        <v>96.24583333333335</v>
      </c>
      <c r="V1095" s="22" t="n">
        <v>953.6709912214224</v>
      </c>
      <c r="W1095" s="23" t="n">
        <v>320</v>
      </c>
      <c r="X1095" s="24" t="n">
        <v>0.8888888888888888</v>
      </c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  <c r="AN1095" s="5" t="n"/>
      <c r="AO1095" s="5" t="n"/>
      <c r="AP1095" s="5" t="n"/>
    </row>
    <row r="1096" ht="16.5" customFormat="1" customHeight="1" s="25">
      <c r="A1096" s="16" t="n">
        <v>47015100</v>
      </c>
      <c r="B1096" s="17" t="inlineStr">
        <is>
          <t>CP</t>
        </is>
      </c>
      <c r="C1096" s="17" t="inlineStr">
        <is>
          <t xml:space="preserve">El Encano </t>
        </is>
      </c>
      <c r="D1096" s="17" t="inlineStr">
        <is>
          <t>Pasto</t>
        </is>
      </c>
      <c r="E1096" s="17" t="inlineStr">
        <is>
          <t>Nariño</t>
        </is>
      </c>
      <c r="F1096" s="17" t="n">
        <v>7</v>
      </c>
      <c r="G1096" s="17" t="n">
        <v>2830</v>
      </c>
      <c r="H1096" s="18" t="n">
        <v>-77.16147222000001</v>
      </c>
      <c r="I1096" s="19" t="n">
        <v>1.15994444</v>
      </c>
      <c r="J1096" s="20" t="n">
        <v>102.6208333333333</v>
      </c>
      <c r="K1096" s="21" t="n">
        <v>89.44285714285714</v>
      </c>
      <c r="L1096" s="21" t="n">
        <v>112.15</v>
      </c>
      <c r="M1096" s="21" t="n">
        <v>144.7846153846154</v>
      </c>
      <c r="N1096" s="21" t="n">
        <v>163.7592592592593</v>
      </c>
      <c r="O1096" s="21" t="n">
        <v>149.6148148148148</v>
      </c>
      <c r="P1096" s="21" t="n">
        <v>147.5166666666667</v>
      </c>
      <c r="Q1096" s="21" t="n">
        <v>95.61111111111111</v>
      </c>
      <c r="R1096" s="21" t="n">
        <v>85.64814814814814</v>
      </c>
      <c r="S1096" s="21" t="n">
        <v>93.60000000000001</v>
      </c>
      <c r="T1096" s="21" t="n">
        <v>114.5833333333333</v>
      </c>
      <c r="U1096" s="21" t="n">
        <v>111.1791666666667</v>
      </c>
      <c r="V1096" s="22" t="n">
        <v>1410.510805860806</v>
      </c>
      <c r="W1096" s="23" t="n">
        <v>308</v>
      </c>
      <c r="X1096" s="24" t="n">
        <v>0.8555555555555555</v>
      </c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  <c r="AN1096" s="5" t="n"/>
      <c r="AO1096" s="5" t="n"/>
      <c r="AP1096" s="5" t="n"/>
    </row>
    <row r="1097" ht="16.5" customFormat="1" customHeight="1" s="25">
      <c r="A1097" s="16" t="n">
        <v>52045010</v>
      </c>
      <c r="B1097" s="17" t="inlineStr">
        <is>
          <t>AM</t>
        </is>
      </c>
      <c r="C1097" s="17" t="inlineStr">
        <is>
          <t>Obonuco</t>
        </is>
      </c>
      <c r="D1097" s="17" t="inlineStr">
        <is>
          <t>Pasto</t>
        </is>
      </c>
      <c r="E1097" s="17" t="inlineStr">
        <is>
          <t>Nariño</t>
        </is>
      </c>
      <c r="F1097" s="17" t="n">
        <v>7</v>
      </c>
      <c r="G1097" s="17" t="n">
        <v>2710</v>
      </c>
      <c r="H1097" s="18" t="n">
        <v>-77.30308332999999</v>
      </c>
      <c r="I1097" s="19" t="n">
        <v>1.19822222</v>
      </c>
      <c r="J1097" s="20" t="n">
        <v>77.1575612685</v>
      </c>
      <c r="K1097" s="21" t="n">
        <v>69.96923076923076</v>
      </c>
      <c r="L1097" s="21" t="n">
        <v>81.41852204992</v>
      </c>
      <c r="M1097" s="21" t="n">
        <v>87.236</v>
      </c>
      <c r="N1097" s="21" t="n">
        <v>85.91250000000001</v>
      </c>
      <c r="O1097" s="21" t="n">
        <v>45.3375</v>
      </c>
      <c r="P1097" s="21" t="n">
        <v>35.36886827995833</v>
      </c>
      <c r="Q1097" s="21" t="n">
        <v>24.09615384615384</v>
      </c>
      <c r="R1097" s="21" t="n">
        <v>30.4125</v>
      </c>
      <c r="S1097" s="21" t="n">
        <v>85.04999999999998</v>
      </c>
      <c r="T1097" s="21" t="n">
        <v>114.3387628557084</v>
      </c>
      <c r="U1097" s="21" t="n">
        <v>91.06805569329167</v>
      </c>
      <c r="V1097" s="22" t="n">
        <v>827.3656547627629</v>
      </c>
      <c r="W1097" s="23" t="n">
        <v>294</v>
      </c>
      <c r="X1097" s="24" t="n">
        <v>0.8166666666666667</v>
      </c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  <c r="AN1097" s="5" t="n"/>
      <c r="AO1097" s="5" t="n"/>
      <c r="AP1097" s="5" t="n"/>
    </row>
    <row r="1098" ht="16.5" customFormat="1" customHeight="1" s="25">
      <c r="A1098" s="16" t="n">
        <v>52050060</v>
      </c>
      <c r="B1098" s="17" t="inlineStr">
        <is>
          <t>PM</t>
        </is>
      </c>
      <c r="C1098" s="17" t="inlineStr">
        <is>
          <t>Rio Bobo</t>
        </is>
      </c>
      <c r="D1098" s="17" t="inlineStr">
        <is>
          <t>Pasto</t>
        </is>
      </c>
      <c r="E1098" s="17" t="inlineStr">
        <is>
          <t>Nariño</t>
        </is>
      </c>
      <c r="F1098" s="17" t="n">
        <v>7</v>
      </c>
      <c r="G1098" s="17" t="n">
        <v>364</v>
      </c>
      <c r="H1098" s="18" t="n">
        <v>-77.29972222000001</v>
      </c>
      <c r="I1098" s="19" t="n">
        <v>1.0995</v>
      </c>
      <c r="J1098" s="20" t="n">
        <v>103.1266666666667</v>
      </c>
      <c r="K1098" s="21" t="n">
        <v>94.11379310344829</v>
      </c>
      <c r="L1098" s="21" t="n">
        <v>106.2862068965517</v>
      </c>
      <c r="M1098" s="21" t="n">
        <v>124.9851851851852</v>
      </c>
      <c r="N1098" s="21" t="n">
        <v>113.1928571428571</v>
      </c>
      <c r="O1098" s="21" t="n">
        <v>73.87142857142858</v>
      </c>
      <c r="P1098" s="21" t="n">
        <v>61.18148148148148</v>
      </c>
      <c r="Q1098" s="21" t="n">
        <v>42.32222222222222</v>
      </c>
      <c r="R1098" s="21" t="n">
        <v>46.72068965517241</v>
      </c>
      <c r="S1098" s="21" t="n">
        <v>98.11999999999999</v>
      </c>
      <c r="T1098" s="21" t="n">
        <v>128.7166666666667</v>
      </c>
      <c r="U1098" s="21" t="n">
        <v>111.3166666666667</v>
      </c>
      <c r="V1098" s="22" t="n">
        <v>1103.953864258347</v>
      </c>
      <c r="W1098" s="23" t="n">
        <v>344</v>
      </c>
      <c r="X1098" s="24" t="n">
        <v>0.9555555555555556</v>
      </c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  <c r="AN1098" s="5" t="n"/>
      <c r="AO1098" s="5" t="n"/>
      <c r="AP1098" s="5" t="n"/>
    </row>
    <row r="1099" ht="16.5" customFormat="1" customHeight="1" s="25">
      <c r="A1099" s="16" t="n">
        <v>47010230</v>
      </c>
      <c r="B1099" s="17" t="inlineStr">
        <is>
          <t>PM</t>
        </is>
      </c>
      <c r="C1099" s="17" t="inlineStr">
        <is>
          <t>Santa Isabel</t>
        </is>
      </c>
      <c r="D1099" s="17" t="inlineStr">
        <is>
          <t>Pasto</t>
        </is>
      </c>
      <c r="E1099" s="17" t="inlineStr">
        <is>
          <t>Nariño</t>
        </is>
      </c>
      <c r="F1099" s="17" t="n">
        <v>7</v>
      </c>
      <c r="G1099" s="17" t="n">
        <v>2719</v>
      </c>
      <c r="H1099" s="18" t="n">
        <v>-77.15736111000001</v>
      </c>
      <c r="I1099" s="19" t="n">
        <v>0.9901666700000001</v>
      </c>
      <c r="J1099" s="20" t="n">
        <v>107.875</v>
      </c>
      <c r="K1099" s="21" t="n">
        <v>120.5039813915889</v>
      </c>
      <c r="L1099" s="21" t="n">
        <v>149.0291666666666</v>
      </c>
      <c r="M1099" s="21" t="n">
        <v>180.1743575344483</v>
      </c>
      <c r="N1099" s="21" t="n">
        <v>208.5273734728495</v>
      </c>
      <c r="O1099" s="21" t="n">
        <v>213.6923248847326</v>
      </c>
      <c r="P1099" s="21" t="n">
        <v>220.1614131397952</v>
      </c>
      <c r="Q1099" s="21" t="n">
        <v>167.7322550614674</v>
      </c>
      <c r="R1099" s="21" t="n">
        <v>117.6083333333333</v>
      </c>
      <c r="S1099" s="21" t="n">
        <v>104.6532681365808</v>
      </c>
      <c r="T1099" s="21" t="n">
        <v>126.1129925727844</v>
      </c>
      <c r="U1099" s="21" t="n">
        <v>124.4943239907237</v>
      </c>
      <c r="V1099" s="22" t="n">
        <v>1840.564790184971</v>
      </c>
      <c r="W1099" s="23" t="n">
        <v>288</v>
      </c>
      <c r="X1099" s="24" t="n">
        <v>0.8</v>
      </c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  <c r="AN1099" s="5" t="n"/>
      <c r="AO1099" s="5" t="n"/>
      <c r="AP1099" s="5" t="n"/>
    </row>
    <row r="1100" ht="16.5" customFormat="1" customHeight="1" s="25">
      <c r="A1100" s="16" t="n">
        <v>52045070</v>
      </c>
      <c r="B1100" s="17" t="inlineStr">
        <is>
          <t>CO</t>
        </is>
      </c>
      <c r="C1100" s="17" t="inlineStr">
        <is>
          <t>Wilquipamba</t>
        </is>
      </c>
      <c r="D1100" s="17" t="inlineStr">
        <is>
          <t>Pasto</t>
        </is>
      </c>
      <c r="E1100" s="17" t="inlineStr">
        <is>
          <t>Nariño</t>
        </is>
      </c>
      <c r="F1100" s="17" t="n">
        <v>7</v>
      </c>
      <c r="G1100" s="17" t="n">
        <v>2850</v>
      </c>
      <c r="H1100" s="18" t="n">
        <v>-77.19</v>
      </c>
      <c r="I1100" s="19" t="n">
        <v>1.19999833</v>
      </c>
      <c r="J1100" s="20" t="n">
        <v>112.505</v>
      </c>
      <c r="K1100" s="21" t="n">
        <v>97.36249999999997</v>
      </c>
      <c r="L1100" s="21" t="n">
        <v>118.324</v>
      </c>
      <c r="M1100" s="21" t="n">
        <v>123.0958333333334</v>
      </c>
      <c r="N1100" s="21" t="n">
        <v>137.7259259259259</v>
      </c>
      <c r="O1100" s="21" t="n">
        <v>138.6596</v>
      </c>
      <c r="P1100" s="21" t="n">
        <v>142.9879166666667</v>
      </c>
      <c r="Q1100" s="21" t="n">
        <v>102.0458333333333</v>
      </c>
      <c r="R1100" s="21" t="n">
        <v>77.87916666666665</v>
      </c>
      <c r="S1100" s="21" t="n">
        <v>112.775</v>
      </c>
      <c r="T1100" s="21" t="n">
        <v>142.6041666666667</v>
      </c>
      <c r="U1100" s="21" t="n">
        <v>110.3398503065109</v>
      </c>
      <c r="V1100" s="22" t="n">
        <v>1416.304792899104</v>
      </c>
      <c r="W1100" s="23" t="n">
        <v>293</v>
      </c>
      <c r="X1100" s="24" t="n">
        <v>0.8138888888888889</v>
      </c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  <c r="AN1100" s="5" t="n"/>
      <c r="AO1100" s="5" t="n"/>
      <c r="AP1100" s="5" t="n"/>
    </row>
    <row r="1101" ht="16.5" customFormat="1" customHeight="1" s="25">
      <c r="A1101" s="16" t="n">
        <v>52010140</v>
      </c>
      <c r="B1101" s="17" t="inlineStr">
        <is>
          <t>PM</t>
        </is>
      </c>
      <c r="C1101" s="17" t="inlineStr">
        <is>
          <t>La Guasca</t>
        </is>
      </c>
      <c r="D1101" s="17" t="inlineStr">
        <is>
          <t>Policarpa</t>
        </is>
      </c>
      <c r="E1101" s="17" t="inlineStr">
        <is>
          <t>Nariño</t>
        </is>
      </c>
      <c r="F1101" s="17" t="n">
        <v>7</v>
      </c>
      <c r="G1101" s="17" t="n">
        <v>500</v>
      </c>
      <c r="H1101" s="18" t="n">
        <v>-77.42944444</v>
      </c>
      <c r="I1101" s="19" t="n">
        <v>1.59444444</v>
      </c>
      <c r="J1101" s="20" t="n">
        <v>60.04444444444444</v>
      </c>
      <c r="K1101" s="21" t="n">
        <v>39.01481481481482</v>
      </c>
      <c r="L1101" s="21" t="n">
        <v>66.62222222222221</v>
      </c>
      <c r="M1101" s="21" t="n">
        <v>66.60714285714285</v>
      </c>
      <c r="N1101" s="21" t="n">
        <v>51.53928571428571</v>
      </c>
      <c r="O1101" s="21" t="n">
        <v>18.73461538461538</v>
      </c>
      <c r="P1101" s="21" t="n">
        <v>11.31851851851852</v>
      </c>
      <c r="Q1101" s="21" t="n">
        <v>10.96666666666666</v>
      </c>
      <c r="R1101" s="21" t="n">
        <v>25.00344827586207</v>
      </c>
      <c r="S1101" s="21" t="n">
        <v>85.92400000000002</v>
      </c>
      <c r="T1101" s="21" t="n">
        <v>101.7233333333333</v>
      </c>
      <c r="U1101" s="21" t="n">
        <v>67.8142857142857</v>
      </c>
      <c r="V1101" s="22" t="n">
        <v>605.3127779461917</v>
      </c>
      <c r="W1101" s="23" t="n">
        <v>329</v>
      </c>
      <c r="X1101" s="24" t="n">
        <v>0.9138888888888889</v>
      </c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  <c r="AN1101" s="5" t="n"/>
      <c r="AO1101" s="5" t="n"/>
      <c r="AP1101" s="5" t="n"/>
    </row>
    <row r="1102" ht="16.5" customFormat="1" customHeight="1" s="25">
      <c r="A1102" s="16" t="n">
        <v>52070030</v>
      </c>
      <c r="B1102" s="17" t="inlineStr">
        <is>
          <t>PM</t>
        </is>
      </c>
      <c r="C1102" s="17" t="inlineStr">
        <is>
          <t>Llano Verde</t>
        </is>
      </c>
      <c r="D1102" s="17" t="inlineStr">
        <is>
          <t>Policarpa</t>
        </is>
      </c>
      <c r="E1102" s="17" t="inlineStr">
        <is>
          <t>Nariño</t>
        </is>
      </c>
      <c r="F1102" s="17" t="n">
        <v>7</v>
      </c>
      <c r="G1102" s="17" t="n">
        <v>340</v>
      </c>
      <c r="H1102" s="18" t="n">
        <v>-77.52777777999999</v>
      </c>
      <c r="I1102" s="19" t="n">
        <v>1.73972222</v>
      </c>
      <c r="J1102" s="20" t="n">
        <v>206.3310344827586</v>
      </c>
      <c r="K1102" s="21" t="n">
        <v>134.4137931034483</v>
      </c>
      <c r="L1102" s="21" t="n">
        <v>174.2758620689655</v>
      </c>
      <c r="M1102" s="21" t="n">
        <v>172.8</v>
      </c>
      <c r="N1102" s="21" t="n">
        <v>149.8518518518518</v>
      </c>
      <c r="O1102" s="21" t="n">
        <v>76.10344827586206</v>
      </c>
      <c r="P1102" s="21" t="n">
        <v>52.60714285714285</v>
      </c>
      <c r="Q1102" s="21" t="n">
        <v>41.89285714285715</v>
      </c>
      <c r="R1102" s="21" t="n">
        <v>91.26206896551724</v>
      </c>
      <c r="S1102" s="21" t="n">
        <v>261.4666666666666</v>
      </c>
      <c r="T1102" s="21" t="n">
        <v>310.81</v>
      </c>
      <c r="U1102" s="21" t="n">
        <v>287.5821428571429</v>
      </c>
      <c r="V1102" s="22" t="n">
        <v>1959.396868272213</v>
      </c>
      <c r="W1102" s="23" t="n">
        <v>346</v>
      </c>
      <c r="X1102" s="24" t="n">
        <v>0.9611111111111111</v>
      </c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  <c r="AN1102" s="5" t="n"/>
      <c r="AO1102" s="5" t="n"/>
      <c r="AP1102" s="5" t="n"/>
    </row>
    <row r="1103" ht="16.5" customFormat="1" customHeight="1" s="25">
      <c r="A1103" s="16" t="n">
        <v>52050190</v>
      </c>
      <c r="B1103" s="17" t="inlineStr">
        <is>
          <t>PM</t>
        </is>
      </c>
      <c r="C1103" s="17" t="inlineStr">
        <is>
          <t>Santa Rosa de Potosi</t>
        </is>
      </c>
      <c r="D1103" s="17" t="inlineStr">
        <is>
          <t>Potosí</t>
        </is>
      </c>
      <c r="E1103" s="17" t="inlineStr">
        <is>
          <t>Nariño</t>
        </is>
      </c>
      <c r="F1103" s="17" t="n">
        <v>7</v>
      </c>
      <c r="G1103" s="17" t="n">
        <v>2746</v>
      </c>
      <c r="H1103" s="18" t="n">
        <v>-77.56852778</v>
      </c>
      <c r="I1103" s="19" t="n">
        <v>0.81625</v>
      </c>
      <c r="J1103" s="20" t="n">
        <v>81.18799999999999</v>
      </c>
      <c r="K1103" s="21" t="n">
        <v>82.20573193232218</v>
      </c>
      <c r="L1103" s="21" t="n">
        <v>100.5666666666667</v>
      </c>
      <c r="M1103" s="21" t="n">
        <v>113.6670833333333</v>
      </c>
      <c r="N1103" s="21" t="n">
        <v>106.7375</v>
      </c>
      <c r="O1103" s="21" t="n">
        <v>94.88333333333333</v>
      </c>
      <c r="P1103" s="21" t="n">
        <v>74.512</v>
      </c>
      <c r="Q1103" s="21" t="n">
        <v>51.748</v>
      </c>
      <c r="R1103" s="21" t="n">
        <v>59.744</v>
      </c>
      <c r="S1103" s="21" t="n">
        <v>86.97599999999998</v>
      </c>
      <c r="T1103" s="21" t="n">
        <v>116.075</v>
      </c>
      <c r="U1103" s="21" t="n">
        <v>102.1208333333333</v>
      </c>
      <c r="V1103" s="22" t="n">
        <v>1070.424148598989</v>
      </c>
      <c r="W1103" s="23" t="n">
        <v>293</v>
      </c>
      <c r="X1103" s="24" t="n">
        <v>0.8138888888888889</v>
      </c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  <c r="AN1103" s="5" t="n"/>
      <c r="AO1103" s="5" t="n"/>
      <c r="AP1103" s="5" t="n"/>
    </row>
    <row r="1104" ht="16.5" customFormat="1" customHeight="1" s="25">
      <c r="A1104" s="16" t="n">
        <v>47015080</v>
      </c>
      <c r="B1104" s="17" t="inlineStr">
        <is>
          <t>CO</t>
        </is>
      </c>
      <c r="C1104" s="17" t="inlineStr">
        <is>
          <t>Monopamba</t>
        </is>
      </c>
      <c r="D1104" s="17" t="inlineStr">
        <is>
          <t>Puerres</t>
        </is>
      </c>
      <c r="E1104" s="17" t="inlineStr">
        <is>
          <t>Nariño</t>
        </is>
      </c>
      <c r="F1104" s="17" t="n">
        <v>7</v>
      </c>
      <c r="G1104" s="17" t="n">
        <v>1776</v>
      </c>
      <c r="H1104" s="18" t="n">
        <v>-77.30361111000001</v>
      </c>
      <c r="I1104" s="19" t="n">
        <v>0.8049166700000001</v>
      </c>
      <c r="J1104" s="20" t="n">
        <v>198.6851851851852</v>
      </c>
      <c r="K1104" s="21" t="n">
        <v>181.845283361276</v>
      </c>
      <c r="L1104" s="21" t="n">
        <v>207.2321241299311</v>
      </c>
      <c r="M1104" s="21" t="n">
        <v>262.4625</v>
      </c>
      <c r="N1104" s="21" t="n">
        <v>335.6375</v>
      </c>
      <c r="O1104" s="21" t="n">
        <v>417.14134093076</v>
      </c>
      <c r="P1104" s="21" t="n">
        <v>431.5692307692307</v>
      </c>
      <c r="Q1104" s="21" t="n">
        <v>345.5440037488938</v>
      </c>
      <c r="R1104" s="21" t="n">
        <v>241.1576923076923</v>
      </c>
      <c r="S1104" s="21" t="n">
        <v>164.2791666666666</v>
      </c>
      <c r="T1104" s="21" t="n">
        <v>154.6481481481482</v>
      </c>
      <c r="U1104" s="21" t="n">
        <v>208.7519999999999</v>
      </c>
      <c r="V1104" s="22" t="n">
        <v>3148.954175247784</v>
      </c>
      <c r="W1104" s="23" t="n">
        <v>299</v>
      </c>
      <c r="X1104" s="24" t="n">
        <v>0.8305555555555556</v>
      </c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  <c r="AN1104" s="5" t="n"/>
      <c r="AO1104" s="5" t="n"/>
      <c r="AP1104" s="5" t="n"/>
    </row>
    <row r="1105" ht="16.5" customFormat="1" customHeight="1" s="25">
      <c r="A1105" s="16" t="n">
        <v>52050120</v>
      </c>
      <c r="B1105" s="17" t="inlineStr">
        <is>
          <t>PM</t>
        </is>
      </c>
      <c r="C1105" s="17" t="inlineStr">
        <is>
          <t>Puerres</t>
        </is>
      </c>
      <c r="D1105" s="17" t="inlineStr">
        <is>
          <t>Puerres</t>
        </is>
      </c>
      <c r="E1105" s="17" t="inlineStr">
        <is>
          <t>Nariño</t>
        </is>
      </c>
      <c r="F1105" s="17" t="n">
        <v>7</v>
      </c>
      <c r="G1105" s="17" t="n">
        <v>2817</v>
      </c>
      <c r="H1105" s="18" t="n">
        <v>-77.50291666999999</v>
      </c>
      <c r="I1105" s="19" t="n">
        <v>0.88825</v>
      </c>
      <c r="J1105" s="20" t="n">
        <v>88.06999999999999</v>
      </c>
      <c r="K1105" s="21" t="n">
        <v>81.08275862068966</v>
      </c>
      <c r="L1105" s="21" t="n">
        <v>97.76428571428571</v>
      </c>
      <c r="M1105" s="21" t="n">
        <v>109.1965517241379</v>
      </c>
      <c r="N1105" s="21" t="n">
        <v>103.5821428571429</v>
      </c>
      <c r="O1105" s="21" t="n">
        <v>86.17142857142855</v>
      </c>
      <c r="P1105" s="21" t="n">
        <v>82.83666666666667</v>
      </c>
      <c r="Q1105" s="21" t="n">
        <v>63.0344827586207</v>
      </c>
      <c r="R1105" s="21" t="n">
        <v>52.65666666666667</v>
      </c>
      <c r="S1105" s="21" t="n">
        <v>76.96333333333332</v>
      </c>
      <c r="T1105" s="21" t="n">
        <v>110.4733333333334</v>
      </c>
      <c r="U1105" s="21" t="n">
        <v>112.3466666666667</v>
      </c>
      <c r="V1105" s="22" t="n">
        <v>1064.178316912972</v>
      </c>
      <c r="W1105" s="23" t="n">
        <v>351</v>
      </c>
      <c r="X1105" s="24" t="n">
        <v>0.975</v>
      </c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  <c r="AN1105" s="5" t="n"/>
      <c r="AO1105" s="5" t="n"/>
      <c r="AP1105" s="5" t="n"/>
    </row>
    <row r="1106" ht="16.5" customFormat="1" customHeight="1" s="25">
      <c r="A1106" s="16" t="n">
        <v>52090020</v>
      </c>
      <c r="B1106" s="17" t="inlineStr">
        <is>
          <t>PM</t>
        </is>
      </c>
      <c r="C1106" s="17" t="inlineStr">
        <is>
          <t>Remolino Grande</t>
        </is>
      </c>
      <c r="D1106" s="17" t="inlineStr">
        <is>
          <t xml:space="preserve">Roberto Payán </t>
        </is>
      </c>
      <c r="E1106" s="17" t="inlineStr">
        <is>
          <t>Nariño</t>
        </is>
      </c>
      <c r="F1106" s="17" t="n">
        <v>7</v>
      </c>
      <c r="G1106" s="17" t="n">
        <v>40</v>
      </c>
      <c r="H1106" s="18" t="n">
        <v>-78.41638889000001</v>
      </c>
      <c r="I1106" s="19" t="n">
        <v>2.19036111</v>
      </c>
      <c r="J1106" s="20" t="n">
        <v>349.7426133473714</v>
      </c>
      <c r="K1106" s="21" t="n">
        <v>268.9833333333333</v>
      </c>
      <c r="L1106" s="21" t="n">
        <v>228.4470833333334</v>
      </c>
      <c r="M1106" s="21" t="n">
        <v>284.5</v>
      </c>
      <c r="N1106" s="21" t="n">
        <v>377.0955833333334</v>
      </c>
      <c r="O1106" s="21" t="n">
        <v>287.052</v>
      </c>
      <c r="P1106" s="21" t="n">
        <v>245.315985806783</v>
      </c>
      <c r="Q1106" s="21" t="n">
        <v>160.7291666666667</v>
      </c>
      <c r="R1106" s="21" t="n">
        <v>217.3291666666667</v>
      </c>
      <c r="S1106" s="21" t="n">
        <v>273.7808333333333</v>
      </c>
      <c r="T1106" s="21" t="n">
        <v>224.2404166666667</v>
      </c>
      <c r="U1106" s="21" t="n">
        <v>257.3666666666667</v>
      </c>
      <c r="V1106" s="22" t="n">
        <v>3174.582849154154</v>
      </c>
      <c r="W1106" s="23" t="n">
        <v>289</v>
      </c>
      <c r="X1106" s="24" t="n">
        <v>0.8027777777777778</v>
      </c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  <c r="AN1106" s="5" t="n"/>
      <c r="AO1106" s="5" t="n"/>
      <c r="AP1106" s="5" t="n"/>
    </row>
    <row r="1107" ht="16.5" customFormat="1" customHeight="1" s="25">
      <c r="A1107" s="16" t="n">
        <v>52050020</v>
      </c>
      <c r="B1107" s="17" t="inlineStr">
        <is>
          <t>PM</t>
        </is>
      </c>
      <c r="C1107" s="17" t="inlineStr">
        <is>
          <t>Samaniego</t>
        </is>
      </c>
      <c r="D1107" s="17" t="inlineStr">
        <is>
          <t>Samaniego</t>
        </is>
      </c>
      <c r="E1107" s="17" t="inlineStr">
        <is>
          <t>Nariño</t>
        </is>
      </c>
      <c r="F1107" s="17" t="n">
        <v>7</v>
      </c>
      <c r="G1107" s="17" t="n">
        <v>1700</v>
      </c>
      <c r="H1107" s="18" t="n">
        <v>-77.59141666999999</v>
      </c>
      <c r="I1107" s="19" t="n">
        <v>1.34144444</v>
      </c>
      <c r="J1107" s="20" t="n">
        <v>129.7666666666667</v>
      </c>
      <c r="K1107" s="21" t="n">
        <v>100.1733333333333</v>
      </c>
      <c r="L1107" s="21" t="n">
        <v>161.6933333333334</v>
      </c>
      <c r="M1107" s="21" t="n">
        <v>167.6821428571429</v>
      </c>
      <c r="N1107" s="21" t="n">
        <v>161.7827586206897</v>
      </c>
      <c r="O1107" s="21" t="n">
        <v>82.33571428571429</v>
      </c>
      <c r="P1107" s="21" t="n">
        <v>38.36206896551725</v>
      </c>
      <c r="Q1107" s="21" t="n">
        <v>30.30000000000001</v>
      </c>
      <c r="R1107" s="21" t="n">
        <v>74.02000000000001</v>
      </c>
      <c r="S1107" s="21" t="n">
        <v>184.0206896551724</v>
      </c>
      <c r="T1107" s="21" t="n">
        <v>199.0933333333333</v>
      </c>
      <c r="U1107" s="21" t="n">
        <v>164.7133333333333</v>
      </c>
      <c r="V1107" s="22" t="n">
        <v>1493.943374384236</v>
      </c>
      <c r="W1107" s="23" t="n">
        <v>353</v>
      </c>
      <c r="X1107" s="24" t="n">
        <v>0.9805555555555555</v>
      </c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  <c r="AN1107" s="5" t="n"/>
      <c r="AO1107" s="5" t="n"/>
      <c r="AP1107" s="5" t="n"/>
    </row>
    <row r="1108" ht="16.5" customFormat="1" customHeight="1" s="25">
      <c r="A1108" s="16" t="n">
        <v>52055060</v>
      </c>
      <c r="B1108" s="17" t="inlineStr">
        <is>
          <t>CO</t>
        </is>
      </c>
      <c r="C1108" s="17" t="inlineStr">
        <is>
          <t>Tanama</t>
        </is>
      </c>
      <c r="D1108" s="17" t="inlineStr">
        <is>
          <t>Samaniego</t>
        </is>
      </c>
      <c r="E1108" s="17" t="inlineStr">
        <is>
          <t>Nariño</t>
        </is>
      </c>
      <c r="F1108" s="17" t="n">
        <v>7</v>
      </c>
      <c r="G1108" s="17" t="n">
        <v>1500</v>
      </c>
      <c r="H1108" s="18" t="n">
        <v>-77.58305556000001</v>
      </c>
      <c r="I1108" s="19" t="n">
        <v>1.37355556</v>
      </c>
      <c r="J1108" s="20" t="n">
        <v>119.075</v>
      </c>
      <c r="K1108" s="21" t="n">
        <v>94.97407407407408</v>
      </c>
      <c r="L1108" s="21" t="n">
        <v>138.0821428571429</v>
      </c>
      <c r="M1108" s="21" t="n">
        <v>156.3461538461538</v>
      </c>
      <c r="N1108" s="21" t="n">
        <v>129.8</v>
      </c>
      <c r="O1108" s="21" t="n">
        <v>72.49583333333334</v>
      </c>
      <c r="P1108" s="21" t="n">
        <v>37.2</v>
      </c>
      <c r="Q1108" s="21" t="n">
        <v>33.232</v>
      </c>
      <c r="R1108" s="21" t="n">
        <v>66.15000000000001</v>
      </c>
      <c r="S1108" s="21" t="n">
        <v>171.5961538461538</v>
      </c>
      <c r="T1108" s="21" t="n">
        <v>199.8766322255135</v>
      </c>
      <c r="U1108" s="21" t="n">
        <v>160.3666666666667</v>
      </c>
      <c r="V1108" s="22" t="n">
        <v>1379.194656849038</v>
      </c>
      <c r="W1108" s="23" t="n">
        <v>309</v>
      </c>
      <c r="X1108" s="24" t="n">
        <v>0.8583333333333333</v>
      </c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  <c r="AN1108" s="5" t="n"/>
      <c r="AO1108" s="5" t="n"/>
      <c r="AP1108" s="5" t="n"/>
    </row>
    <row r="1109" ht="16.5" customFormat="1" customHeight="1" s="25">
      <c r="A1109" s="16" t="n">
        <v>52045030</v>
      </c>
      <c r="B1109" s="17" t="inlineStr">
        <is>
          <t>CO</t>
        </is>
      </c>
      <c r="C1109" s="17" t="inlineStr">
        <is>
          <t>San Bernardo</t>
        </is>
      </c>
      <c r="D1109" s="17" t="inlineStr">
        <is>
          <t xml:space="preserve">San Bernardo </t>
        </is>
      </c>
      <c r="E1109" s="17" t="inlineStr">
        <is>
          <t>Nariño</t>
        </is>
      </c>
      <c r="F1109" s="17" t="n">
        <v>7</v>
      </c>
      <c r="G1109" s="17" t="n">
        <v>2190</v>
      </c>
      <c r="H1109" s="18" t="n">
        <v>-77.03261111</v>
      </c>
      <c r="I1109" s="19" t="n">
        <v>1.53872222</v>
      </c>
      <c r="J1109" s="20" t="n">
        <v>228.8</v>
      </c>
      <c r="K1109" s="21" t="n">
        <v>195.2080077648163</v>
      </c>
      <c r="L1109" s="21" t="n">
        <v>231.9846153846154</v>
      </c>
      <c r="M1109" s="21" t="n">
        <v>202.0107692307692</v>
      </c>
      <c r="N1109" s="21" t="n">
        <v>166.7307692307692</v>
      </c>
      <c r="O1109" s="21" t="n">
        <v>79.1153846153846</v>
      </c>
      <c r="P1109" s="21" t="n">
        <v>51.57777777777778</v>
      </c>
      <c r="Q1109" s="21" t="n">
        <v>38.85416666666667</v>
      </c>
      <c r="R1109" s="21" t="n">
        <v>72.95384615384616</v>
      </c>
      <c r="S1109" s="21" t="n">
        <v>217.1307692307693</v>
      </c>
      <c r="T1109" s="21" t="n">
        <v>328.162962962963</v>
      </c>
      <c r="U1109" s="21" t="n">
        <v>279.4530209461846</v>
      </c>
      <c r="V1109" s="22" t="n">
        <v>2091.982089964562</v>
      </c>
      <c r="W1109" s="23" t="n">
        <v>307</v>
      </c>
      <c r="X1109" s="24" t="n">
        <v>0.8527777777777777</v>
      </c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  <c r="AN1109" s="5" t="n"/>
      <c r="AO1109" s="5" t="n"/>
      <c r="AP1109" s="5" t="n"/>
    </row>
    <row r="1110" ht="16.5" customFormat="1" customHeight="1" s="25">
      <c r="A1110" s="16" t="n">
        <v>52050040</v>
      </c>
      <c r="B1110" s="17" t="inlineStr">
        <is>
          <t>PM</t>
        </is>
      </c>
      <c r="C1110" s="17" t="inlineStr">
        <is>
          <t>Sandona</t>
        </is>
      </c>
      <c r="D1110" s="17" t="inlineStr">
        <is>
          <t>Sandoná</t>
        </is>
      </c>
      <c r="E1110" s="17" t="inlineStr">
        <is>
          <t>Nariño</t>
        </is>
      </c>
      <c r="F1110" s="17" t="n">
        <v>7</v>
      </c>
      <c r="G1110" s="17" t="n">
        <v>20</v>
      </c>
      <c r="H1110" s="18" t="n">
        <v>-77.47919444</v>
      </c>
      <c r="I1110" s="19" t="n">
        <v>1.32225</v>
      </c>
      <c r="J1110" s="20" t="n">
        <v>94.22857142857141</v>
      </c>
      <c r="K1110" s="21" t="n">
        <v>85.94615384615385</v>
      </c>
      <c r="L1110" s="21" t="n">
        <v>126.1428571428571</v>
      </c>
      <c r="M1110" s="21" t="n">
        <v>170.6678571428571</v>
      </c>
      <c r="N1110" s="21" t="n">
        <v>150.8413793103448</v>
      </c>
      <c r="O1110" s="21" t="n">
        <v>70.66000000000001</v>
      </c>
      <c r="P1110" s="21" t="n">
        <v>43.425</v>
      </c>
      <c r="Q1110" s="21" t="n">
        <v>25.95</v>
      </c>
      <c r="R1110" s="21" t="n">
        <v>53.88</v>
      </c>
      <c r="S1110" s="21" t="n">
        <v>131.6206896551724</v>
      </c>
      <c r="T1110" s="21" t="n">
        <v>165.0857142857143</v>
      </c>
      <c r="U1110" s="21" t="n">
        <v>131.688</v>
      </c>
      <c r="V1110" s="22" t="n">
        <v>1250.136222811671</v>
      </c>
      <c r="W1110" s="23" t="n">
        <v>339</v>
      </c>
      <c r="X1110" s="24" t="n">
        <v>0.9416666666666667</v>
      </c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  <c r="AN1110" s="5" t="n"/>
      <c r="AO1110" s="5" t="n"/>
      <c r="AP1110" s="5" t="n"/>
    </row>
    <row r="1111" ht="16.5" customFormat="1" customHeight="1" s="25">
      <c r="A1111" s="16" t="n">
        <v>52060050</v>
      </c>
      <c r="B1111" s="17" t="inlineStr">
        <is>
          <t>PM</t>
        </is>
      </c>
      <c r="C1111" s="17" t="inlineStr">
        <is>
          <t>El Sande</t>
        </is>
      </c>
      <c r="D1111" s="17" t="inlineStr">
        <is>
          <t xml:space="preserve">Santa Cruz </t>
        </is>
      </c>
      <c r="E1111" s="17" t="inlineStr">
        <is>
          <t>Nariño</t>
        </is>
      </c>
      <c r="F1111" s="17" t="n">
        <v>7</v>
      </c>
      <c r="G1111" s="17" t="n">
        <v>840</v>
      </c>
      <c r="H1111" s="18" t="n">
        <v>-77.77583333</v>
      </c>
      <c r="I1111" s="19" t="n">
        <v>1.40472222</v>
      </c>
      <c r="J1111" s="20" t="n">
        <v>475.6375</v>
      </c>
      <c r="K1111" s="21" t="n">
        <v>321.3920000000001</v>
      </c>
      <c r="L1111" s="21" t="n">
        <v>431.4153846153847</v>
      </c>
      <c r="M1111" s="21" t="n">
        <v>437.925</v>
      </c>
      <c r="N1111" s="21" t="n">
        <v>351.9767317851385</v>
      </c>
      <c r="O1111" s="21" t="n">
        <v>246.7994096755981</v>
      </c>
      <c r="P1111" s="21" t="n">
        <v>179.4115384615385</v>
      </c>
      <c r="Q1111" s="21" t="n">
        <v>153.432</v>
      </c>
      <c r="R1111" s="21" t="n">
        <v>255.2576923076923</v>
      </c>
      <c r="S1111" s="21" t="n">
        <v>466.612</v>
      </c>
      <c r="T1111" s="21" t="n">
        <v>529.5000416666667</v>
      </c>
      <c r="U1111" s="21" t="n">
        <v>586.1034394551675</v>
      </c>
      <c r="V1111" s="22" t="n">
        <v>4435.462737967186</v>
      </c>
      <c r="W1111" s="23" t="n">
        <v>297</v>
      </c>
      <c r="X1111" s="24" t="n">
        <v>0.825</v>
      </c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  <c r="AN1111" s="5" t="n"/>
      <c r="AO1111" s="5" t="n"/>
      <c r="AP1111" s="5" t="n"/>
    </row>
    <row r="1112" ht="16.5" customFormat="1" customHeight="1" s="25">
      <c r="A1112" s="16" t="n">
        <v>52050050</v>
      </c>
      <c r="B1112" s="17" t="inlineStr">
        <is>
          <t>PM</t>
        </is>
      </c>
      <c r="C1112" s="17" t="inlineStr">
        <is>
          <t>Guachaves</t>
        </is>
      </c>
      <c r="D1112" s="17" t="inlineStr">
        <is>
          <t xml:space="preserve">Santa Cruz </t>
        </is>
      </c>
      <c r="E1112" s="17" t="inlineStr">
        <is>
          <t>Nariño</t>
        </is>
      </c>
      <c r="F1112" s="17" t="n">
        <v>7</v>
      </c>
      <c r="G1112" s="17" t="n">
        <v>2834</v>
      </c>
      <c r="H1112" s="18" t="n">
        <v>-77.67966666999999</v>
      </c>
      <c r="I1112" s="19" t="n">
        <v>1.22063889</v>
      </c>
      <c r="J1112" s="20" t="n">
        <v>163.8933333333333</v>
      </c>
      <c r="K1112" s="21" t="n">
        <v>118.2206896551724</v>
      </c>
      <c r="L1112" s="21" t="n">
        <v>173.2333333333333</v>
      </c>
      <c r="M1112" s="21" t="n">
        <v>203.4310344827586</v>
      </c>
      <c r="N1112" s="21" t="n">
        <v>151.77</v>
      </c>
      <c r="O1112" s="21" t="n">
        <v>83.21785714285716</v>
      </c>
      <c r="P1112" s="21" t="n">
        <v>53.86428571428574</v>
      </c>
      <c r="Q1112" s="21" t="n">
        <v>39.35517241379311</v>
      </c>
      <c r="R1112" s="21" t="n">
        <v>70.54999999999998</v>
      </c>
      <c r="S1112" s="21" t="n">
        <v>188.56</v>
      </c>
      <c r="T1112" s="21" t="n">
        <v>227.7233333333334</v>
      </c>
      <c r="U1112" s="21" t="n">
        <v>209.0206896551724</v>
      </c>
      <c r="V1112" s="22" t="n">
        <v>1682.839729064039</v>
      </c>
      <c r="W1112" s="23" t="n">
        <v>352</v>
      </c>
      <c r="X1112" s="24" t="n">
        <v>0.9777777777777777</v>
      </c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  <c r="AN1112" s="5" t="n"/>
      <c r="AO1112" s="5" t="n"/>
      <c r="AP1112" s="5" t="n"/>
    </row>
    <row r="1113" ht="16.5" customFormat="1" customHeight="1" s="25">
      <c r="A1113" s="16" t="n">
        <v>52045040</v>
      </c>
      <c r="B1113" s="17" t="inlineStr">
        <is>
          <t>CO</t>
        </is>
      </c>
      <c r="C1113" s="17" t="inlineStr">
        <is>
          <t>Taminango</t>
        </is>
      </c>
      <c r="D1113" s="17" t="inlineStr">
        <is>
          <t>Taminango</t>
        </is>
      </c>
      <c r="E1113" s="17" t="inlineStr">
        <is>
          <t>Nariño</t>
        </is>
      </c>
      <c r="F1113" s="17" t="n">
        <v>7</v>
      </c>
      <c r="G1113" s="17" t="n">
        <v>1875</v>
      </c>
      <c r="H1113" s="18" t="n">
        <v>-77.2675</v>
      </c>
      <c r="I1113" s="19" t="n">
        <v>1.54916667</v>
      </c>
      <c r="J1113" s="20" t="n">
        <v>140.5620689655172</v>
      </c>
      <c r="K1113" s="21" t="n">
        <v>122.0071428571428</v>
      </c>
      <c r="L1113" s="21" t="n">
        <v>183.3666666666666</v>
      </c>
      <c r="M1113" s="21" t="n">
        <v>202.8481481481482</v>
      </c>
      <c r="N1113" s="21" t="n">
        <v>166.2241379310345</v>
      </c>
      <c r="O1113" s="21" t="n">
        <v>81.76799999999999</v>
      </c>
      <c r="P1113" s="21" t="n">
        <v>55.34642857142858</v>
      </c>
      <c r="Q1113" s="21" t="n">
        <v>30.63200000000001</v>
      </c>
      <c r="R1113" s="21" t="n">
        <v>77.56071428571427</v>
      </c>
      <c r="S1113" s="21" t="n">
        <v>192.6</v>
      </c>
      <c r="T1113" s="21" t="n">
        <v>247.0964285714286</v>
      </c>
      <c r="U1113" s="21" t="n">
        <v>181.8655172413793</v>
      </c>
      <c r="V1113" s="22" t="n">
        <v>1681.87725323846</v>
      </c>
      <c r="W1113" s="23" t="n">
        <v>332</v>
      </c>
      <c r="X1113" s="24" t="n">
        <v>0.9222222222222223</v>
      </c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  <c r="AN1113" s="5" t="n"/>
      <c r="AO1113" s="5" t="n"/>
      <c r="AP1113" s="5" t="n"/>
    </row>
    <row r="1114" ht="16.5" customFormat="1" customHeight="1" s="25">
      <c r="A1114" s="16" t="n">
        <v>52035040</v>
      </c>
      <c r="B1114" s="17" t="inlineStr">
        <is>
          <t>CO</t>
        </is>
      </c>
      <c r="C1114" s="17" t="inlineStr">
        <is>
          <t xml:space="preserve">Viento Libre - AUT </t>
        </is>
      </c>
      <c r="D1114" s="17" t="inlineStr">
        <is>
          <t>Taminango</t>
        </is>
      </c>
      <c r="E1114" s="17" t="inlineStr">
        <is>
          <t>Nariño</t>
        </is>
      </c>
      <c r="F1114" s="17" t="n">
        <v>7</v>
      </c>
      <c r="G1114" s="17" t="n">
        <v>1400</v>
      </c>
      <c r="H1114" s="18" t="n">
        <v>-77.34</v>
      </c>
      <c r="I1114" s="19" t="n">
        <v>1.62</v>
      </c>
      <c r="J1114" s="20" t="n">
        <v>65.78571428571429</v>
      </c>
      <c r="K1114" s="21" t="n">
        <v>54.4</v>
      </c>
      <c r="L1114" s="21" t="n">
        <v>96.83928571428571</v>
      </c>
      <c r="M1114" s="21" t="n">
        <v>106.1571428571429</v>
      </c>
      <c r="N1114" s="21" t="n">
        <v>81.32962962962964</v>
      </c>
      <c r="O1114" s="21" t="n">
        <v>41.53846153846154</v>
      </c>
      <c r="P1114" s="21" t="n">
        <v>25.51153846153846</v>
      </c>
      <c r="Q1114" s="21" t="n">
        <v>19.71071428571429</v>
      </c>
      <c r="R1114" s="21" t="n">
        <v>37.85925925925927</v>
      </c>
      <c r="S1114" s="21" t="n">
        <v>100.0655172413793</v>
      </c>
      <c r="T1114" s="21" t="n">
        <v>125.1310344827586</v>
      </c>
      <c r="U1114" s="21" t="n">
        <v>75.1448275862069</v>
      </c>
      <c r="V1114" s="22" t="n">
        <v>829.473125342091</v>
      </c>
      <c r="W1114" s="23" t="n">
        <v>334</v>
      </c>
      <c r="X1114" s="24" t="n">
        <v>0.9277777777777778</v>
      </c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  <c r="AN1114" s="5" t="n"/>
      <c r="AO1114" s="5" t="n"/>
      <c r="AP1114" s="5" t="n"/>
    </row>
    <row r="1115" ht="16.5" customFormat="1" customHeight="1" s="25">
      <c r="A1115" s="16" t="n">
        <v>52055090</v>
      </c>
      <c r="B1115" s="17" t="inlineStr">
        <is>
          <t>CP</t>
        </is>
      </c>
      <c r="C1115" s="17" t="inlineStr">
        <is>
          <t>Sindagua</t>
        </is>
      </c>
      <c r="D1115" s="17" t="inlineStr">
        <is>
          <t>Tangua</t>
        </is>
      </c>
      <c r="E1115" s="17" t="inlineStr">
        <is>
          <t>Nariño</t>
        </is>
      </c>
      <c r="F1115" s="17" t="n">
        <v>7</v>
      </c>
      <c r="G1115" s="17" t="n">
        <v>2800</v>
      </c>
      <c r="H1115" s="18" t="n">
        <v>-77.38936111000001</v>
      </c>
      <c r="I1115" s="19" t="n">
        <v>1.10758333</v>
      </c>
      <c r="J1115" s="20" t="n">
        <v>97.45555555555555</v>
      </c>
      <c r="K1115" s="21" t="n">
        <v>81.73793103448274</v>
      </c>
      <c r="L1115" s="21" t="n">
        <v>101.244</v>
      </c>
      <c r="M1115" s="21" t="n">
        <v>112.1037037037037</v>
      </c>
      <c r="N1115" s="21" t="n">
        <v>99.42142857142856</v>
      </c>
      <c r="O1115" s="21" t="n">
        <v>51.96538461538462</v>
      </c>
      <c r="P1115" s="21" t="n">
        <v>36.61851851851853</v>
      </c>
      <c r="Q1115" s="21" t="n">
        <v>19.576</v>
      </c>
      <c r="R1115" s="21" t="n">
        <v>44.78148148148149</v>
      </c>
      <c r="S1115" s="21" t="n">
        <v>98.02592592592593</v>
      </c>
      <c r="T1115" s="21" t="n">
        <v>138.8178571428571</v>
      </c>
      <c r="U1115" s="21" t="n">
        <v>112.9678571428572</v>
      </c>
      <c r="V1115" s="22" t="n">
        <v>994.7156436921953</v>
      </c>
      <c r="W1115" s="23" t="n">
        <v>324</v>
      </c>
      <c r="X1115" s="24" t="n">
        <v>0.9</v>
      </c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  <c r="AN1115" s="5" t="n"/>
      <c r="AO1115" s="5" t="n"/>
      <c r="AP1115" s="5" t="n"/>
    </row>
    <row r="1116" ht="16.5" customFormat="1" customHeight="1" s="25">
      <c r="A1116" s="16" t="n">
        <v>52050080</v>
      </c>
      <c r="B1116" s="17" t="inlineStr">
        <is>
          <t>PM</t>
        </is>
      </c>
      <c r="C1116" s="17" t="inlineStr">
        <is>
          <t>Tangua</t>
        </is>
      </c>
      <c r="D1116" s="17" t="inlineStr">
        <is>
          <t>Tangua</t>
        </is>
      </c>
      <c r="E1116" s="17" t="inlineStr">
        <is>
          <t>Nariño</t>
        </is>
      </c>
      <c r="F1116" s="17" t="n">
        <v>7</v>
      </c>
      <c r="G1116" s="17" t="n">
        <v>2420</v>
      </c>
      <c r="H1116" s="18" t="n">
        <v>-77.39197222000001</v>
      </c>
      <c r="I1116" s="19" t="n">
        <v>1.09416667</v>
      </c>
      <c r="J1116" s="20" t="n">
        <v>97.06666666666668</v>
      </c>
      <c r="K1116" s="21" t="n">
        <v>72.48846153846154</v>
      </c>
      <c r="L1116" s="21" t="n">
        <v>105.2714285714286</v>
      </c>
      <c r="M1116" s="21" t="n">
        <v>118.1413793103448</v>
      </c>
      <c r="N1116" s="21" t="n">
        <v>104.4642857142857</v>
      </c>
      <c r="O1116" s="21" t="n">
        <v>44.62</v>
      </c>
      <c r="P1116" s="21" t="n">
        <v>31.77586206896552</v>
      </c>
      <c r="Q1116" s="21" t="n">
        <v>16.21034482758621</v>
      </c>
      <c r="R1116" s="21" t="n">
        <v>44.12666666666668</v>
      </c>
      <c r="S1116" s="21" t="n">
        <v>107.6535714285714</v>
      </c>
      <c r="T1116" s="21" t="n">
        <v>146.8392857142857</v>
      </c>
      <c r="U1116" s="21" t="n">
        <v>112.7961538461538</v>
      </c>
      <c r="V1116" s="22" t="n">
        <v>1001.454106353417</v>
      </c>
      <c r="W1116" s="23" t="n">
        <v>341</v>
      </c>
      <c r="X1116" s="24" t="n">
        <v>0.9472222222222222</v>
      </c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  <c r="AN1116" s="5" t="n"/>
      <c r="AO1116" s="5" t="n"/>
      <c r="AP1116" s="5" t="n"/>
    </row>
    <row r="1117" ht="16.5" customFormat="1" customHeight="1" s="25">
      <c r="A1117" s="16" t="n">
        <v>51035020</v>
      </c>
      <c r="B1117" s="17" t="inlineStr">
        <is>
          <t>CP</t>
        </is>
      </c>
      <c r="C1117" s="17" t="inlineStr">
        <is>
          <t>CCCP del Pacífico</t>
        </is>
      </c>
      <c r="D1117" s="17" t="inlineStr">
        <is>
          <t>Tumaco</t>
        </is>
      </c>
      <c r="E1117" s="17" t="inlineStr">
        <is>
          <t>Nariño</t>
        </is>
      </c>
      <c r="F1117" s="17" t="n">
        <v>7</v>
      </c>
      <c r="G1117" s="17" t="n">
        <v>1</v>
      </c>
      <c r="H1117" s="18" t="n">
        <v>-78.73</v>
      </c>
      <c r="I1117" s="19" t="n">
        <v>1.81916667</v>
      </c>
      <c r="J1117" s="20" t="n">
        <v>346.1275</v>
      </c>
      <c r="K1117" s="21" t="n">
        <v>254.548032391866</v>
      </c>
      <c r="L1117" s="21" t="n">
        <v>254.7375</v>
      </c>
      <c r="M1117" s="21" t="n">
        <v>335.1083333333333</v>
      </c>
      <c r="N1117" s="21" t="n">
        <v>361.9708333333332</v>
      </c>
      <c r="O1117" s="21" t="n">
        <v>241.2695833333333</v>
      </c>
      <c r="P1117" s="21" t="n">
        <v>159.972</v>
      </c>
      <c r="Q1117" s="21" t="n">
        <v>105.025</v>
      </c>
      <c r="R1117" s="21" t="n">
        <v>110.7041666666667</v>
      </c>
      <c r="S1117" s="21" t="n">
        <v>117.0458333333334</v>
      </c>
      <c r="T1117" s="21" t="n">
        <v>115.7029166666666</v>
      </c>
      <c r="U1117" s="21" t="n">
        <v>189.0731725692749</v>
      </c>
      <c r="V1117" s="22" t="n">
        <v>2591.284871627808</v>
      </c>
      <c r="W1117" s="23" t="n">
        <v>289</v>
      </c>
      <c r="X1117" s="24" t="n">
        <v>0.8027777777777778</v>
      </c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  <c r="AN1117" s="5" t="n"/>
      <c r="AO1117" s="5" t="n"/>
      <c r="AP1117" s="5" t="n"/>
    </row>
    <row r="1118" ht="16.5" customFormat="1" customHeight="1" s="25">
      <c r="A1118" s="16" t="n">
        <v>51030020</v>
      </c>
      <c r="B1118" s="17" t="inlineStr">
        <is>
          <t>PM</t>
        </is>
      </c>
      <c r="C1118" s="17" t="inlineStr">
        <is>
          <t>El Coco</t>
        </is>
      </c>
      <c r="D1118" s="17" t="inlineStr">
        <is>
          <t>Tumaco</t>
        </is>
      </c>
      <c r="E1118" s="17" t="inlineStr">
        <is>
          <t>Nariño</t>
        </is>
      </c>
      <c r="F1118" s="17" t="n">
        <v>7</v>
      </c>
      <c r="G1118" s="17" t="n">
        <v>20</v>
      </c>
      <c r="H1118" s="18" t="n">
        <v>-78.62986111000001</v>
      </c>
      <c r="I1118" s="19" t="n">
        <v>1.63372222</v>
      </c>
      <c r="J1118" s="20" t="n">
        <v>305.3620689655173</v>
      </c>
      <c r="K1118" s="21" t="n">
        <v>247.3366666666667</v>
      </c>
      <c r="L1118" s="21" t="n">
        <v>260.2178571428572</v>
      </c>
      <c r="M1118" s="21" t="n">
        <v>392.5814814814815</v>
      </c>
      <c r="N1118" s="21" t="n">
        <v>485.9607142857143</v>
      </c>
      <c r="O1118" s="21" t="n">
        <v>286.392</v>
      </c>
      <c r="P1118" s="21" t="n">
        <v>165.2888888888889</v>
      </c>
      <c r="Q1118" s="21" t="n">
        <v>113.0111111111111</v>
      </c>
      <c r="R1118" s="21" t="n">
        <v>137.8533333333334</v>
      </c>
      <c r="S1118" s="21" t="n">
        <v>164.7107142857143</v>
      </c>
      <c r="T1118" s="21" t="n">
        <v>107.7576923076923</v>
      </c>
      <c r="U1118" s="21" t="n">
        <v>189.7551724137931</v>
      </c>
      <c r="V1118" s="22" t="n">
        <v>2856.22770088277</v>
      </c>
      <c r="W1118" s="23" t="n">
        <v>334</v>
      </c>
      <c r="X1118" s="24" t="n">
        <v>0.9277777777777778</v>
      </c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  <c r="AN1118" s="5" t="n"/>
      <c r="AO1118" s="5" t="n"/>
      <c r="AP1118" s="5" t="n"/>
    </row>
    <row r="1119" ht="16.5" customFormat="1" customHeight="1" s="25">
      <c r="A1119" s="16" t="n">
        <v>51025090</v>
      </c>
      <c r="B1119" s="17" t="inlineStr">
        <is>
          <t>CP</t>
        </is>
      </c>
      <c r="C1119" s="17" t="inlineStr">
        <is>
          <t xml:space="preserve">Granja El Mira - AUT </t>
        </is>
      </c>
      <c r="D1119" s="17" t="inlineStr">
        <is>
          <t>Tumaco</t>
        </is>
      </c>
      <c r="E1119" s="17" t="inlineStr">
        <is>
          <t>Nariño</t>
        </is>
      </c>
      <c r="F1119" s="17" t="n">
        <v>7</v>
      </c>
      <c r="G1119" s="17" t="n">
        <v>16</v>
      </c>
      <c r="H1119" s="18" t="n">
        <v>-78.69558332999999</v>
      </c>
      <c r="I1119" s="19" t="n">
        <v>1.55019444</v>
      </c>
      <c r="J1119" s="20" t="n">
        <v>338.6039999999999</v>
      </c>
      <c r="K1119" s="21" t="n">
        <v>282.7571685234706</v>
      </c>
      <c r="L1119" s="21" t="n">
        <v>266.2678571428572</v>
      </c>
      <c r="M1119" s="21" t="n">
        <v>358.7192307692308</v>
      </c>
      <c r="N1119" s="21" t="n">
        <v>466.7160000000001</v>
      </c>
      <c r="O1119" s="21" t="n">
        <v>300.388</v>
      </c>
      <c r="P1119" s="21" t="n">
        <v>216.7125</v>
      </c>
      <c r="Q1119" s="21" t="n">
        <v>115.456</v>
      </c>
      <c r="R1119" s="21" t="n">
        <v>156.0923076923077</v>
      </c>
      <c r="S1119" s="21" t="n">
        <v>165.3887802044551</v>
      </c>
      <c r="T1119" s="21" t="n">
        <v>107.8346153846154</v>
      </c>
      <c r="U1119" s="21" t="n">
        <v>221.8690793976461</v>
      </c>
      <c r="V1119" s="22" t="n">
        <v>2996.805539114583</v>
      </c>
      <c r="W1119" s="23" t="n">
        <v>302</v>
      </c>
      <c r="X1119" s="24" t="n">
        <v>0.8388888888888889</v>
      </c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</row>
    <row r="1120" ht="16.5" customFormat="1" customHeight="1" s="25">
      <c r="A1120" s="16" t="n">
        <v>51020050</v>
      </c>
      <c r="B1120" s="17" t="inlineStr">
        <is>
          <t>PM</t>
        </is>
      </c>
      <c r="C1120" s="17" t="inlineStr">
        <is>
          <t>La Guayacana</t>
        </is>
      </c>
      <c r="D1120" s="17" t="inlineStr">
        <is>
          <t>Tumaco</t>
        </is>
      </c>
      <c r="E1120" s="17" t="inlineStr">
        <is>
          <t>Nariño</t>
        </is>
      </c>
      <c r="F1120" s="17" t="n">
        <v>7</v>
      </c>
      <c r="G1120" s="17" t="n">
        <v>100</v>
      </c>
      <c r="H1120" s="18" t="n">
        <v>-78.43738888999999</v>
      </c>
      <c r="I1120" s="19" t="n">
        <v>1.41461111</v>
      </c>
      <c r="J1120" s="20" t="n">
        <v>565.6</v>
      </c>
      <c r="K1120" s="21" t="n">
        <v>512.8206896551724</v>
      </c>
      <c r="L1120" s="21" t="n">
        <v>560.5535714285714</v>
      </c>
      <c r="M1120" s="21" t="n">
        <v>730.2857142857143</v>
      </c>
      <c r="N1120" s="21" t="n">
        <v>769.4333333333333</v>
      </c>
      <c r="O1120" s="21" t="n">
        <v>562.5142857142857</v>
      </c>
      <c r="P1120" s="21" t="n">
        <v>500.9666666666666</v>
      </c>
      <c r="Q1120" s="21" t="n">
        <v>353.7333333333333</v>
      </c>
      <c r="R1120" s="21" t="n">
        <v>416.6333333333333</v>
      </c>
      <c r="S1120" s="21" t="n">
        <v>402.6896551724138</v>
      </c>
      <c r="T1120" s="21" t="n">
        <v>293.9666666666666</v>
      </c>
      <c r="U1120" s="21" t="n">
        <v>451.3066666666667</v>
      </c>
      <c r="V1120" s="22" t="n">
        <v>6120.503916256157</v>
      </c>
      <c r="W1120" s="23" t="n">
        <v>352</v>
      </c>
      <c r="X1120" s="24" t="n">
        <v>0.9777777777777777</v>
      </c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</row>
    <row r="1121" ht="16.5" customFormat="1" customHeight="1" s="25">
      <c r="A1121" s="16" t="n">
        <v>52055220</v>
      </c>
      <c r="B1121" s="17" t="inlineStr">
        <is>
          <t>CP</t>
        </is>
      </c>
      <c r="C1121" s="17" t="inlineStr">
        <is>
          <t xml:space="preserve">El Paraiso - AUT </t>
        </is>
      </c>
      <c r="D1121" s="17" t="inlineStr">
        <is>
          <t>Túquerres</t>
        </is>
      </c>
      <c r="E1121" s="17" t="inlineStr">
        <is>
          <t>Nariño</t>
        </is>
      </c>
      <c r="F1121" s="17" t="n">
        <v>7</v>
      </c>
      <c r="G1121" s="17" t="n">
        <v>3120</v>
      </c>
      <c r="H1121" s="18" t="n">
        <v>-77.63688888999999</v>
      </c>
      <c r="I1121" s="19" t="n">
        <v>1.07061111</v>
      </c>
      <c r="J1121" s="20" t="n">
        <v>84.20666666666666</v>
      </c>
      <c r="K1121" s="21" t="n">
        <v>73.09655172413794</v>
      </c>
      <c r="L1121" s="21" t="n">
        <v>112.6962962962963</v>
      </c>
      <c r="M1121" s="21" t="n">
        <v>138.6724137931035</v>
      </c>
      <c r="N1121" s="21" t="n">
        <v>116.2464285714286</v>
      </c>
      <c r="O1121" s="21" t="n">
        <v>60.12142857142855</v>
      </c>
      <c r="P1121" s="21" t="n">
        <v>38.08620689655173</v>
      </c>
      <c r="Q1121" s="21" t="n">
        <v>20.75862068965517</v>
      </c>
      <c r="R1121" s="21" t="n">
        <v>46.03793103448275</v>
      </c>
      <c r="S1121" s="21" t="n">
        <v>100.8730769230769</v>
      </c>
      <c r="T1121" s="21" t="n">
        <v>121.6111111111111</v>
      </c>
      <c r="U1121" s="21" t="n">
        <v>102.5758620689655</v>
      </c>
      <c r="V1121" s="22" t="n">
        <v>1014.982594346905</v>
      </c>
      <c r="W1121" s="23" t="n">
        <v>340</v>
      </c>
      <c r="X1121" s="24" t="n">
        <v>0.9444444444444444</v>
      </c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</row>
    <row r="1122" ht="16.5" customFormat="1" customHeight="1" s="25">
      <c r="A1122" s="16" t="n">
        <v>16055040</v>
      </c>
      <c r="B1122" s="17" t="inlineStr">
        <is>
          <t>CP</t>
        </is>
      </c>
      <c r="C1122" s="17" t="inlineStr">
        <is>
          <t>Abrego Centro Administrativo</t>
        </is>
      </c>
      <c r="D1122" s="17" t="inlineStr">
        <is>
          <t>Ábrego</t>
        </is>
      </c>
      <c r="E1122" s="17" t="inlineStr">
        <is>
          <t>Norte de Santander</t>
        </is>
      </c>
      <c r="F1122" s="17" t="n">
        <v>8</v>
      </c>
      <c r="G1122" s="17" t="n">
        <v>1430</v>
      </c>
      <c r="H1122" s="18" t="n">
        <v>-73.22305556000001</v>
      </c>
      <c r="I1122" s="19" t="n">
        <v>8.087222219999999</v>
      </c>
      <c r="J1122" s="20" t="n">
        <v>12.45384615384615</v>
      </c>
      <c r="K1122" s="21" t="n">
        <v>13.61428571428571</v>
      </c>
      <c r="L1122" s="21" t="n">
        <v>28.37692307692307</v>
      </c>
      <c r="M1122" s="21" t="n">
        <v>123.7222222222222</v>
      </c>
      <c r="N1122" s="21" t="n">
        <v>175.4208333333333</v>
      </c>
      <c r="O1122" s="21" t="n">
        <v>94.352</v>
      </c>
      <c r="P1122" s="21" t="n">
        <v>82.84615384615384</v>
      </c>
      <c r="Q1122" s="21" t="n">
        <v>138.452</v>
      </c>
      <c r="R1122" s="21" t="n">
        <v>202.1740740740741</v>
      </c>
      <c r="S1122" s="21" t="n">
        <v>169.6692307692308</v>
      </c>
      <c r="T1122" s="21" t="n">
        <v>91.27692307692307</v>
      </c>
      <c r="U1122" s="21" t="n">
        <v>19.08076923076923</v>
      </c>
      <c r="V1122" s="22" t="n">
        <v>1151.439261497761</v>
      </c>
      <c r="W1122" s="23" t="n">
        <v>312</v>
      </c>
      <c r="X1122" s="24" t="n">
        <v>0.8666666666666667</v>
      </c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  <c r="AN1122" s="5" t="n"/>
      <c r="AO1122" s="5" t="n"/>
      <c r="AP1122" s="5" t="n"/>
    </row>
    <row r="1123" ht="16.5" customFormat="1" customHeight="1" s="25">
      <c r="A1123" s="16" t="n">
        <v>16040010</v>
      </c>
      <c r="B1123" s="17" t="inlineStr">
        <is>
          <t>PM</t>
        </is>
      </c>
      <c r="C1123" s="17" t="inlineStr">
        <is>
          <t>Alto El Venado</t>
        </is>
      </c>
      <c r="D1123" s="17" t="inlineStr">
        <is>
          <t>Ábrego</t>
        </is>
      </c>
      <c r="E1123" s="17" t="inlineStr">
        <is>
          <t>Norte de Santander</t>
        </is>
      </c>
      <c r="F1123" s="17" t="n">
        <v>8</v>
      </c>
      <c r="G1123" s="17" t="n">
        <v>1920</v>
      </c>
      <c r="H1123" s="18" t="n">
        <v>-73.07083333</v>
      </c>
      <c r="I1123" s="19" t="n">
        <v>8.088888890000002</v>
      </c>
      <c r="J1123" s="20" t="n">
        <v>23.17931034482759</v>
      </c>
      <c r="K1123" s="21" t="n">
        <v>23.82758620689655</v>
      </c>
      <c r="L1123" s="21" t="n">
        <v>47.57142857142857</v>
      </c>
      <c r="M1123" s="21" t="n">
        <v>140.9137931034483</v>
      </c>
      <c r="N1123" s="21" t="n">
        <v>174.47</v>
      </c>
      <c r="O1123" s="21" t="n">
        <v>52.03333333333333</v>
      </c>
      <c r="P1123" s="21" t="n">
        <v>43.19310344827586</v>
      </c>
      <c r="Q1123" s="21" t="n">
        <v>106.7</v>
      </c>
      <c r="R1123" s="21" t="n">
        <v>214.4666666666667</v>
      </c>
      <c r="S1123" s="21" t="n">
        <v>323.7241379310345</v>
      </c>
      <c r="T1123" s="21" t="n">
        <v>189.5666666666667</v>
      </c>
      <c r="U1123" s="21" t="n">
        <v>45.48148148148148</v>
      </c>
      <c r="V1123" s="22" t="n">
        <v>1385.127507754059</v>
      </c>
      <c r="W1123" s="23" t="n">
        <v>350</v>
      </c>
      <c r="X1123" s="24" t="n">
        <v>0.9722222222222222</v>
      </c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  <c r="AN1123" s="5" t="n"/>
      <c r="AO1123" s="5" t="n"/>
      <c r="AP1123" s="5" t="n"/>
    </row>
    <row r="1124" ht="16.5" customFormat="1" customHeight="1" s="25">
      <c r="A1124" s="16" t="n">
        <v>16050120</v>
      </c>
      <c r="B1124" s="17" t="inlineStr">
        <is>
          <t>PM</t>
        </is>
      </c>
      <c r="C1124" s="17" t="inlineStr">
        <is>
          <t>Bocatoma Rio Frío</t>
        </is>
      </c>
      <c r="D1124" s="17" t="inlineStr">
        <is>
          <t>Ábrego</t>
        </is>
      </c>
      <c r="E1124" s="17" t="inlineStr">
        <is>
          <t>Norte de Santander</t>
        </is>
      </c>
      <c r="F1124" s="17" t="n">
        <v>8</v>
      </c>
      <c r="G1124" s="17" t="n">
        <v>1700</v>
      </c>
      <c r="H1124" s="18" t="n">
        <v>-73.21927778</v>
      </c>
      <c r="I1124" s="19" t="n">
        <v>8.036416670000001</v>
      </c>
      <c r="J1124" s="20" t="n">
        <v>18.33333333333333</v>
      </c>
      <c r="K1124" s="21" t="n">
        <v>23.28571428571428</v>
      </c>
      <c r="L1124" s="21" t="n">
        <v>54.27586206896552</v>
      </c>
      <c r="M1124" s="21" t="n">
        <v>174.5666666666667</v>
      </c>
      <c r="N1124" s="21" t="n">
        <v>220.3733333333333</v>
      </c>
      <c r="O1124" s="21" t="n">
        <v>88.34482758620689</v>
      </c>
      <c r="P1124" s="21" t="n">
        <v>80.89285714285714</v>
      </c>
      <c r="Q1124" s="21" t="n">
        <v>145.6153846153846</v>
      </c>
      <c r="R1124" s="21" t="n">
        <v>226.5103448275862</v>
      </c>
      <c r="S1124" s="21" t="n">
        <v>211.7142857142857</v>
      </c>
      <c r="T1124" s="21" t="n">
        <v>110.5862068965517</v>
      </c>
      <c r="U1124" s="21" t="n">
        <v>27.55555555555556</v>
      </c>
      <c r="V1124" s="22" t="n">
        <v>1382.054372026441</v>
      </c>
      <c r="W1124" s="23" t="n">
        <v>343</v>
      </c>
      <c r="X1124" s="24" t="n">
        <v>0.9527777777777777</v>
      </c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  <c r="AN1124" s="5" t="n"/>
      <c r="AO1124" s="5" t="n"/>
      <c r="AP1124" s="5" t="n"/>
    </row>
    <row r="1125" ht="16.5" customFormat="1" customHeight="1" s="25">
      <c r="A1125" s="16" t="n">
        <v>16050130</v>
      </c>
      <c r="B1125" s="17" t="inlineStr">
        <is>
          <t>PM</t>
        </is>
      </c>
      <c r="C1125" s="17" t="inlineStr">
        <is>
          <t>El Campanario</t>
        </is>
      </c>
      <c r="D1125" s="17" t="inlineStr">
        <is>
          <t>Ábrego</t>
        </is>
      </c>
      <c r="E1125" s="17" t="inlineStr">
        <is>
          <t>Norte de Santander</t>
        </is>
      </c>
      <c r="F1125" s="17" t="n">
        <v>8</v>
      </c>
      <c r="G1125" s="17" t="n">
        <v>1800</v>
      </c>
      <c r="H1125" s="18" t="n">
        <v>-73.23444443999999</v>
      </c>
      <c r="I1125" s="19" t="n">
        <v>8.00472222</v>
      </c>
      <c r="J1125" s="20" t="n">
        <v>21.67241379310345</v>
      </c>
      <c r="K1125" s="21" t="n">
        <v>27.625</v>
      </c>
      <c r="L1125" s="21" t="n">
        <v>71.45172413793104</v>
      </c>
      <c r="M1125" s="21" t="n">
        <v>184.4851851851852</v>
      </c>
      <c r="N1125" s="21" t="n">
        <v>220.1448275862069</v>
      </c>
      <c r="O1125" s="21" t="n">
        <v>97.17241379310344</v>
      </c>
      <c r="P1125" s="21" t="n">
        <v>84.75</v>
      </c>
      <c r="Q1125" s="21" t="n">
        <v>144.7137931034483</v>
      </c>
      <c r="R1125" s="21" t="n">
        <v>220.6241379310345</v>
      </c>
      <c r="S1125" s="21" t="n">
        <v>226.9517241379311</v>
      </c>
      <c r="T1125" s="21" t="n">
        <v>130.7444444444444</v>
      </c>
      <c r="U1125" s="21" t="n">
        <v>34.7551724137931</v>
      </c>
      <c r="V1125" s="22" t="n">
        <v>1465.090836526182</v>
      </c>
      <c r="W1125" s="23" t="n">
        <v>344</v>
      </c>
      <c r="X1125" s="24" t="n">
        <v>0.9555555555555556</v>
      </c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  <c r="AN1125" s="5" t="n"/>
      <c r="AO1125" s="5" t="n"/>
      <c r="AP1125" s="5" t="n"/>
    </row>
    <row r="1126" ht="16.5" customFormat="1" customHeight="1" s="25">
      <c r="A1126" s="16" t="n">
        <v>16050100</v>
      </c>
      <c r="B1126" s="17" t="inlineStr">
        <is>
          <t>PM</t>
        </is>
      </c>
      <c r="C1126" s="17" t="inlineStr">
        <is>
          <t xml:space="preserve">El Chorro </t>
        </is>
      </c>
      <c r="D1126" s="17" t="inlineStr">
        <is>
          <t>Ábrego</t>
        </is>
      </c>
      <c r="E1126" s="17" t="inlineStr">
        <is>
          <t>Norte de Santander</t>
        </is>
      </c>
      <c r="F1126" s="17" t="n">
        <v>8</v>
      </c>
      <c r="G1126" s="17" t="n">
        <v>1498</v>
      </c>
      <c r="H1126" s="18" t="n">
        <v>-73.18375</v>
      </c>
      <c r="I1126" s="19" t="n">
        <v>8.01747222</v>
      </c>
      <c r="J1126" s="20" t="n">
        <v>13.47333333333333</v>
      </c>
      <c r="K1126" s="21" t="n">
        <v>25.94666666666666</v>
      </c>
      <c r="L1126" s="21" t="n">
        <v>74.98666666666666</v>
      </c>
      <c r="M1126" s="21" t="n">
        <v>172.5633333333334</v>
      </c>
      <c r="N1126" s="21" t="n">
        <v>207.7933333333334</v>
      </c>
      <c r="O1126" s="21" t="n">
        <v>80.61333333333333</v>
      </c>
      <c r="P1126" s="21" t="n">
        <v>71.91000000000001</v>
      </c>
      <c r="Q1126" s="21" t="n">
        <v>125.44</v>
      </c>
      <c r="R1126" s="21" t="n">
        <v>219.6966666666667</v>
      </c>
      <c r="S1126" s="21" t="n">
        <v>212.1034482758621</v>
      </c>
      <c r="T1126" s="21" t="n">
        <v>130.9172413793103</v>
      </c>
      <c r="U1126" s="21" t="n">
        <v>39.04333333333332</v>
      </c>
      <c r="V1126" s="22" t="n">
        <v>1374.487356321839</v>
      </c>
      <c r="W1126" s="23" t="n">
        <v>358</v>
      </c>
      <c r="X1126" s="24" t="n">
        <v>0.9944444444444445</v>
      </c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  <c r="AN1126" s="5" t="n"/>
      <c r="AO1126" s="5" t="n"/>
      <c r="AP1126" s="5" t="n"/>
    </row>
    <row r="1127" ht="16.5" customFormat="1" customHeight="1" s="25">
      <c r="A1127" s="16" t="n">
        <v>16040050</v>
      </c>
      <c r="B1127" s="17" t="inlineStr">
        <is>
          <t>CP</t>
        </is>
      </c>
      <c r="C1127" s="17" t="inlineStr">
        <is>
          <t>La María - AUT</t>
        </is>
      </c>
      <c r="D1127" s="17" t="inlineStr">
        <is>
          <t>Ábrego</t>
        </is>
      </c>
      <c r="E1127" s="17" t="inlineStr">
        <is>
          <t>Norte de Santander</t>
        </is>
      </c>
      <c r="F1127" s="17" t="n">
        <v>8</v>
      </c>
      <c r="G1127" s="17" t="n">
        <v>1800</v>
      </c>
      <c r="H1127" s="18" t="n">
        <v>-73.21166667</v>
      </c>
      <c r="I1127" s="19" t="n">
        <v>7.93444444</v>
      </c>
      <c r="J1127" s="20" t="n">
        <v>30.76666666666667</v>
      </c>
      <c r="K1127" s="21" t="n">
        <v>48.1</v>
      </c>
      <c r="L1127" s="21" t="n">
        <v>118.8</v>
      </c>
      <c r="M1127" s="21" t="n">
        <v>291.5</v>
      </c>
      <c r="N1127" s="21" t="n">
        <v>299.303448275862</v>
      </c>
      <c r="O1127" s="21" t="n">
        <v>124.07</v>
      </c>
      <c r="P1127" s="21" t="n">
        <v>101.2344827586207</v>
      </c>
      <c r="Q1127" s="21" t="n">
        <v>158.0448275862069</v>
      </c>
      <c r="R1127" s="21" t="n">
        <v>260.1</v>
      </c>
      <c r="S1127" s="21" t="n">
        <v>300.6896551724138</v>
      </c>
      <c r="T1127" s="21" t="n">
        <v>207.7586206896552</v>
      </c>
      <c r="U1127" s="21" t="n">
        <v>61.51724137931034</v>
      </c>
      <c r="V1127" s="22" t="n">
        <v>2001.884942528735</v>
      </c>
      <c r="W1127" s="23" t="n">
        <v>351</v>
      </c>
      <c r="X1127" s="24" t="n">
        <v>0.975</v>
      </c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  <c r="AN1127" s="5" t="n"/>
      <c r="AO1127" s="5" t="n"/>
      <c r="AP1127" s="5" t="n"/>
    </row>
    <row r="1128" ht="16.5" customFormat="1" customHeight="1" s="25">
      <c r="A1128" s="16" t="n">
        <v>16020050</v>
      </c>
      <c r="B1128" s="17" t="inlineStr">
        <is>
          <t>PM</t>
        </is>
      </c>
      <c r="C1128" s="17" t="inlineStr">
        <is>
          <t>Arboledas</t>
        </is>
      </c>
      <c r="D1128" s="17" t="inlineStr">
        <is>
          <t>Arboledas</t>
        </is>
      </c>
      <c r="E1128" s="17" t="inlineStr">
        <is>
          <t>Norte de Santander</t>
        </is>
      </c>
      <c r="F1128" s="17" t="n">
        <v>8</v>
      </c>
      <c r="G1128" s="17" t="n">
        <v>925</v>
      </c>
      <c r="H1128" s="18" t="n">
        <v>-72.79972222000001</v>
      </c>
      <c r="I1128" s="19" t="n">
        <v>7.64444444</v>
      </c>
      <c r="J1128" s="20" t="n">
        <v>61.89285714285715</v>
      </c>
      <c r="K1128" s="21" t="n">
        <v>85.46428571428571</v>
      </c>
      <c r="L1128" s="21" t="n">
        <v>138</v>
      </c>
      <c r="M1128" s="21" t="n">
        <v>195.3448275862069</v>
      </c>
      <c r="N1128" s="21" t="n">
        <v>159.2931034482759</v>
      </c>
      <c r="O1128" s="21" t="n">
        <v>93.26666666666667</v>
      </c>
      <c r="P1128" s="21" t="n">
        <v>81.96551724137932</v>
      </c>
      <c r="Q1128" s="21" t="n">
        <v>118.1071428571429</v>
      </c>
      <c r="R1128" s="21" t="n">
        <v>201.6758620689655</v>
      </c>
      <c r="S1128" s="21" t="n">
        <v>238.2857142857143</v>
      </c>
      <c r="T1128" s="21" t="n">
        <v>228.8214285714286</v>
      </c>
      <c r="U1128" s="21" t="n">
        <v>118.7241379310345</v>
      </c>
      <c r="V1128" s="22" t="n">
        <v>1720.841543513957</v>
      </c>
      <c r="W1128" s="23" t="n">
        <v>345</v>
      </c>
      <c r="X1128" s="24" t="n">
        <v>0.9583333333333334</v>
      </c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  <c r="AN1128" s="5" t="n"/>
      <c r="AO1128" s="5" t="n"/>
      <c r="AP1128" s="5" t="n"/>
    </row>
    <row r="1129" ht="16.5" customFormat="1" customHeight="1" s="25">
      <c r="A1129" s="16" t="n">
        <v>16010020</v>
      </c>
      <c r="B1129" s="17" t="inlineStr">
        <is>
          <t>PM</t>
        </is>
      </c>
      <c r="C1129" s="17" t="inlineStr">
        <is>
          <t>La Donjuana 2</t>
        </is>
      </c>
      <c r="D1129" s="17" t="inlineStr">
        <is>
          <t>Bochalema</t>
        </is>
      </c>
      <c r="E1129" s="17" t="inlineStr">
        <is>
          <t>Norte de Santander</t>
        </is>
      </c>
      <c r="F1129" s="17" t="n">
        <v>8</v>
      </c>
      <c r="G1129" s="17" t="n">
        <v>770</v>
      </c>
      <c r="H1129" s="18" t="n">
        <v>-72.60138889</v>
      </c>
      <c r="I1129" s="19" t="n">
        <v>7.69722222</v>
      </c>
      <c r="J1129" s="20" t="n">
        <v>46.99655172413794</v>
      </c>
      <c r="K1129" s="21" t="n">
        <v>60.49310344827587</v>
      </c>
      <c r="L1129" s="21" t="n">
        <v>84.46896551724139</v>
      </c>
      <c r="M1129" s="21" t="n">
        <v>120.748275862069</v>
      </c>
      <c r="N1129" s="21" t="n">
        <v>79.09310344827587</v>
      </c>
      <c r="O1129" s="21" t="n">
        <v>45.74137931034483</v>
      </c>
      <c r="P1129" s="21" t="n">
        <v>50.56785714285714</v>
      </c>
      <c r="Q1129" s="21" t="n">
        <v>66.61379310344826</v>
      </c>
      <c r="R1129" s="21" t="n">
        <v>92.26896551724137</v>
      </c>
      <c r="S1129" s="21" t="n">
        <v>163.1428571428572</v>
      </c>
      <c r="T1129" s="21" t="n">
        <v>175.651724137931</v>
      </c>
      <c r="U1129" s="21" t="n">
        <v>79.88620689655173</v>
      </c>
      <c r="V1129" s="22" t="n">
        <v>1065.672783251232</v>
      </c>
      <c r="W1129" s="23" t="n">
        <v>346</v>
      </c>
      <c r="X1129" s="24" t="n">
        <v>0.9611111111111111</v>
      </c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  <c r="AN1129" s="5" t="n"/>
      <c r="AO1129" s="5" t="n"/>
      <c r="AP1129" s="5" t="n"/>
    </row>
    <row r="1130" ht="16.5" customFormat="1" customHeight="1" s="25">
      <c r="A1130" s="16" t="n">
        <v>23195180</v>
      </c>
      <c r="B1130" s="17" t="inlineStr">
        <is>
          <t>CO</t>
        </is>
      </c>
      <c r="C1130" s="17" t="inlineStr">
        <is>
          <t>Escuela Agrícola Cáchira</t>
        </is>
      </c>
      <c r="D1130" s="17" t="inlineStr">
        <is>
          <t>Cáchira</t>
        </is>
      </c>
      <c r="E1130" s="17" t="inlineStr">
        <is>
          <t>Norte de Santander</t>
        </is>
      </c>
      <c r="F1130" s="17" t="n">
        <v>8</v>
      </c>
      <c r="G1130" s="17" t="n">
        <v>1882</v>
      </c>
      <c r="H1130" s="18" t="n">
        <v>-73.05166666999999</v>
      </c>
      <c r="I1130" s="19" t="n">
        <v>7.73527778</v>
      </c>
      <c r="J1130" s="20" t="n">
        <v>24.332</v>
      </c>
      <c r="K1130" s="21" t="n">
        <v>31.3375</v>
      </c>
      <c r="L1130" s="21" t="n">
        <v>68.30416666666666</v>
      </c>
      <c r="M1130" s="21" t="n">
        <v>95.50416979392371</v>
      </c>
      <c r="N1130" s="21" t="n">
        <v>112.6083333333333</v>
      </c>
      <c r="O1130" s="21" t="n">
        <v>58.97490236460791</v>
      </c>
      <c r="P1130" s="21" t="n">
        <v>57.09611058900001</v>
      </c>
      <c r="Q1130" s="21" t="n">
        <v>70.3</v>
      </c>
      <c r="R1130" s="21" t="n">
        <v>139.2433389206</v>
      </c>
      <c r="S1130" s="21" t="n">
        <v>151.498625</v>
      </c>
      <c r="T1130" s="21" t="n">
        <v>109.1375</v>
      </c>
      <c r="U1130" s="21" t="n">
        <v>40.675</v>
      </c>
      <c r="V1130" s="22" t="n">
        <v>959.0116466681316</v>
      </c>
      <c r="W1130" s="23" t="n">
        <v>290</v>
      </c>
      <c r="X1130" s="24" t="n">
        <v>0.8055555555555556</v>
      </c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  <c r="AN1130" s="5" t="n"/>
      <c r="AO1130" s="5" t="n"/>
      <c r="AP1130" s="5" t="n"/>
    </row>
    <row r="1131" ht="16.5" customFormat="1" customHeight="1" s="25">
      <c r="A1131" s="16" t="n">
        <v>23190540</v>
      </c>
      <c r="B1131" s="17" t="inlineStr">
        <is>
          <t>PM</t>
        </is>
      </c>
      <c r="C1131" s="17" t="inlineStr">
        <is>
          <t>La Vega</t>
        </is>
      </c>
      <c r="D1131" s="17" t="inlineStr">
        <is>
          <t>Cáchira</t>
        </is>
      </c>
      <c r="E1131" s="17" t="inlineStr">
        <is>
          <t>Norte de Santander</t>
        </is>
      </c>
      <c r="F1131" s="17" t="n">
        <v>8</v>
      </c>
      <c r="G1131" s="17" t="n">
        <v>710</v>
      </c>
      <c r="H1131" s="18" t="n">
        <v>-73.18055556</v>
      </c>
      <c r="I1131" s="19" t="n">
        <v>7.65083333</v>
      </c>
      <c r="J1131" s="20" t="n">
        <v>61.36551724137932</v>
      </c>
      <c r="K1131" s="21" t="n">
        <v>74.35666666666665</v>
      </c>
      <c r="L1131" s="21" t="n">
        <v>138.8103448275862</v>
      </c>
      <c r="M1131" s="21" t="n">
        <v>200.6733333333333</v>
      </c>
      <c r="N1131" s="21" t="n">
        <v>221.3346153846154</v>
      </c>
      <c r="O1131" s="21" t="n">
        <v>109.1103448275862</v>
      </c>
      <c r="P1131" s="21" t="n">
        <v>86.8107142857143</v>
      </c>
      <c r="Q1131" s="21" t="n">
        <v>128.1344827586207</v>
      </c>
      <c r="R1131" s="21" t="n">
        <v>188.4379310344827</v>
      </c>
      <c r="S1131" s="21" t="n">
        <v>241.8310344827586</v>
      </c>
      <c r="T1131" s="21" t="n">
        <v>208.403448275862</v>
      </c>
      <c r="U1131" s="21" t="n">
        <v>74.29666666666667</v>
      </c>
      <c r="V1131" s="22" t="n">
        <v>1733.565099785272</v>
      </c>
      <c r="W1131" s="23" t="n">
        <v>347</v>
      </c>
      <c r="X1131" s="24" t="n">
        <v>0.9638888888888889</v>
      </c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  <c r="AN1131" s="5" t="n"/>
      <c r="AO1131" s="5" t="n"/>
      <c r="AP1131" s="5" t="n"/>
    </row>
    <row r="1132" ht="16.5" customFormat="1" customHeight="1" s="25">
      <c r="A1132" s="16" t="n">
        <v>37010030</v>
      </c>
      <c r="B1132" s="17" t="inlineStr">
        <is>
          <t>PM</t>
        </is>
      </c>
      <c r="C1132" s="17" t="inlineStr">
        <is>
          <t>Cácota</t>
        </is>
      </c>
      <c r="D1132" s="17" t="inlineStr">
        <is>
          <t>Cácota</t>
        </is>
      </c>
      <c r="E1132" s="17" t="inlineStr">
        <is>
          <t>Norte de Santander</t>
        </is>
      </c>
      <c r="F1132" s="17" t="n">
        <v>8</v>
      </c>
      <c r="G1132" s="17" t="n">
        <v>2645</v>
      </c>
      <c r="H1132" s="18" t="n">
        <v>-72.64361111000001</v>
      </c>
      <c r="I1132" s="19" t="n">
        <v>7.27</v>
      </c>
      <c r="J1132" s="20" t="n">
        <v>9.086666666666668</v>
      </c>
      <c r="K1132" s="21" t="n">
        <v>14.89666666666667</v>
      </c>
      <c r="L1132" s="21" t="n">
        <v>39</v>
      </c>
      <c r="M1132" s="21" t="n">
        <v>64.98620689655172</v>
      </c>
      <c r="N1132" s="21" t="n">
        <v>77.17241379310344</v>
      </c>
      <c r="O1132" s="21" t="n">
        <v>108.9379310344828</v>
      </c>
      <c r="P1132" s="21" t="n">
        <v>99.20689655172414</v>
      </c>
      <c r="Q1132" s="21" t="n">
        <v>74.79310344827586</v>
      </c>
      <c r="R1132" s="21" t="n">
        <v>65.60714285714286</v>
      </c>
      <c r="S1132" s="21" t="n">
        <v>60.41379310344828</v>
      </c>
      <c r="T1132" s="21" t="n">
        <v>39.90344827586206</v>
      </c>
      <c r="U1132" s="21" t="n">
        <v>12.08620689655172</v>
      </c>
      <c r="V1132" s="22" t="n">
        <v>666.0904761904761</v>
      </c>
      <c r="W1132" s="23" t="n">
        <v>350</v>
      </c>
      <c r="X1132" s="24" t="n">
        <v>0.9722222222222222</v>
      </c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  <c r="AN1132" s="5" t="n"/>
      <c r="AO1132" s="5" t="n"/>
      <c r="AP1132" s="5" t="n"/>
    </row>
    <row r="1133" ht="16.5" customFormat="1" customHeight="1" s="25">
      <c r="A1133" s="16" t="n">
        <v>16010110</v>
      </c>
      <c r="B1133" s="17" t="inlineStr">
        <is>
          <t>PM</t>
        </is>
      </c>
      <c r="C1133" s="17" t="inlineStr">
        <is>
          <t>Manzanares</t>
        </is>
      </c>
      <c r="D1133" s="17" t="inlineStr">
        <is>
          <t>Chinácota</t>
        </is>
      </c>
      <c r="E1133" s="17" t="inlineStr">
        <is>
          <t>Norte de Santander</t>
        </is>
      </c>
      <c r="F1133" s="17" t="n">
        <v>8</v>
      </c>
      <c r="G1133" s="17" t="n">
        <v>1350</v>
      </c>
      <c r="H1133" s="18" t="n">
        <v>-72.59083333</v>
      </c>
      <c r="I1133" s="19" t="n">
        <v>7.61277778</v>
      </c>
      <c r="J1133" s="20" t="n">
        <v>48.95333333333333</v>
      </c>
      <c r="K1133" s="21" t="n">
        <v>55.65333333333334</v>
      </c>
      <c r="L1133" s="21" t="n">
        <v>92.52333333333334</v>
      </c>
      <c r="M1133" s="21" t="n">
        <v>179.9266666666667</v>
      </c>
      <c r="N1133" s="21" t="n">
        <v>139.6833333333334</v>
      </c>
      <c r="O1133" s="21" t="n">
        <v>97.7074074074074</v>
      </c>
      <c r="P1133" s="21" t="n">
        <v>89.61785714285715</v>
      </c>
      <c r="Q1133" s="21" t="n">
        <v>87.47142857142856</v>
      </c>
      <c r="R1133" s="21" t="n">
        <v>145.9535714285715</v>
      </c>
      <c r="S1133" s="21" t="n">
        <v>205.3535714285714</v>
      </c>
      <c r="T1133" s="21" t="n">
        <v>194.5620689655173</v>
      </c>
      <c r="U1133" s="21" t="n">
        <v>88.87586206896555</v>
      </c>
      <c r="V1133" s="22" t="n">
        <v>1426.281767013319</v>
      </c>
      <c r="W1133" s="23" t="n">
        <v>347</v>
      </c>
      <c r="X1133" s="24" t="n">
        <v>0.9638888888888889</v>
      </c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  <c r="AN1133" s="5" t="n"/>
      <c r="AO1133" s="5" t="n"/>
      <c r="AP1133" s="5" t="n"/>
    </row>
    <row r="1134" ht="16.5" customFormat="1" customHeight="1" s="25">
      <c r="A1134" s="16" t="n">
        <v>37010020</v>
      </c>
      <c r="B1134" s="17" t="inlineStr">
        <is>
          <t>PM</t>
        </is>
      </c>
      <c r="C1134" s="17" t="inlineStr">
        <is>
          <t>Chitagá</t>
        </is>
      </c>
      <c r="D1134" s="17" t="inlineStr">
        <is>
          <t>Chitagá</t>
        </is>
      </c>
      <c r="E1134" s="17" t="inlineStr">
        <is>
          <t>Norte de Santander</t>
        </is>
      </c>
      <c r="F1134" s="17" t="n">
        <v>8</v>
      </c>
      <c r="G1134" s="17" t="n">
        <v>2410</v>
      </c>
      <c r="H1134" s="18" t="n">
        <v>-72.66472222</v>
      </c>
      <c r="I1134" s="19" t="n">
        <v>7.13944444</v>
      </c>
      <c r="J1134" s="20" t="n">
        <v>14.03666666666667</v>
      </c>
      <c r="K1134" s="21" t="n">
        <v>21.76206896551724</v>
      </c>
      <c r="L1134" s="21" t="n">
        <v>43.33333333333334</v>
      </c>
      <c r="M1134" s="21" t="n">
        <v>85.15172413793103</v>
      </c>
      <c r="N1134" s="21" t="n">
        <v>111.19</v>
      </c>
      <c r="O1134" s="21" t="n">
        <v>184.55</v>
      </c>
      <c r="P1134" s="21" t="n">
        <v>171.8758620689655</v>
      </c>
      <c r="Q1134" s="21" t="n">
        <v>128.36</v>
      </c>
      <c r="R1134" s="21" t="n">
        <v>92.66666666666669</v>
      </c>
      <c r="S1134" s="21" t="n">
        <v>86.82666666666668</v>
      </c>
      <c r="T1134" s="21" t="n">
        <v>51.98</v>
      </c>
      <c r="U1134" s="21" t="n">
        <v>21.64333333333333</v>
      </c>
      <c r="V1134" s="22" t="n">
        <v>1013.376321839081</v>
      </c>
      <c r="W1134" s="23" t="n">
        <v>357</v>
      </c>
      <c r="X1134" s="24" t="n">
        <v>0.9916666666666667</v>
      </c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  <c r="AN1134" s="5" t="n"/>
      <c r="AO1134" s="5" t="n"/>
      <c r="AP1134" s="5" t="n"/>
    </row>
    <row r="1135" ht="16.5" customFormat="1" customHeight="1" s="25">
      <c r="A1135" s="16" t="n">
        <v>37010040</v>
      </c>
      <c r="B1135" s="17" t="inlineStr">
        <is>
          <t>PM</t>
        </is>
      </c>
      <c r="C1135" s="17" t="inlineStr">
        <is>
          <t>Presidente</t>
        </is>
      </c>
      <c r="D1135" s="17" t="inlineStr">
        <is>
          <t>Chitagá</t>
        </is>
      </c>
      <c r="E1135" s="17" t="inlineStr">
        <is>
          <t>Norte de Santander</t>
        </is>
      </c>
      <c r="F1135" s="17" t="n">
        <v>8</v>
      </c>
      <c r="G1135" s="17" t="n">
        <v>3320</v>
      </c>
      <c r="H1135" s="18" t="n">
        <v>-72.68083333</v>
      </c>
      <c r="I1135" s="19" t="n">
        <v>7.01388889</v>
      </c>
      <c r="J1135" s="20" t="n">
        <v>31.26153846153846</v>
      </c>
      <c r="K1135" s="21" t="n">
        <v>50.72592592592592</v>
      </c>
      <c r="L1135" s="21" t="n">
        <v>97.11851851851851</v>
      </c>
      <c r="M1135" s="21" t="n">
        <v>167.6041666666667</v>
      </c>
      <c r="N1135" s="21" t="n">
        <v>182.296</v>
      </c>
      <c r="O1135" s="21" t="n">
        <v>225.552</v>
      </c>
      <c r="P1135" s="21" t="n">
        <v>197.9851851851852</v>
      </c>
      <c r="Q1135" s="21" t="n">
        <v>174.376923076923</v>
      </c>
      <c r="R1135" s="21" t="n">
        <v>144.0214285714285</v>
      </c>
      <c r="S1135" s="21" t="n">
        <v>153.7851851851852</v>
      </c>
      <c r="T1135" s="21" t="n">
        <v>110.8148148148148</v>
      </c>
      <c r="U1135" s="21" t="n">
        <v>45.72692307692306</v>
      </c>
      <c r="V1135" s="22" t="n">
        <v>1581.268609483109</v>
      </c>
      <c r="W1135" s="23" t="n">
        <v>315</v>
      </c>
      <c r="X1135" s="24" t="n">
        <v>0.875</v>
      </c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  <c r="AN1135" s="5" t="n"/>
      <c r="AO1135" s="5" t="n"/>
      <c r="AP1135" s="5" t="n"/>
    </row>
    <row r="1136" ht="16.5" customFormat="1" customHeight="1" s="25">
      <c r="A1136" s="16" t="n">
        <v>16050240</v>
      </c>
      <c r="B1136" s="17" t="inlineStr">
        <is>
          <t>PM</t>
        </is>
      </c>
      <c r="C1136" s="17" t="inlineStr">
        <is>
          <t>El Palacio</t>
        </is>
      </c>
      <c r="D1136" s="17" t="inlineStr">
        <is>
          <t>Convención</t>
        </is>
      </c>
      <c r="E1136" s="17" t="inlineStr">
        <is>
          <t>Norte de Santander</t>
        </is>
      </c>
      <c r="F1136" s="17" t="n">
        <v>8</v>
      </c>
      <c r="G1136" s="17" t="n">
        <v>1280</v>
      </c>
      <c r="H1136" s="18" t="n">
        <v>-73.35113889</v>
      </c>
      <c r="I1136" s="19" t="n">
        <v>8.610333330000001</v>
      </c>
      <c r="J1136" s="20" t="n">
        <v>58.8421052631579</v>
      </c>
      <c r="K1136" s="21" t="n">
        <v>62.44444444444444</v>
      </c>
      <c r="L1136" s="21" t="n">
        <v>110.8888888888889</v>
      </c>
      <c r="M1136" s="21" t="n">
        <v>206.1263157894737</v>
      </c>
      <c r="N1136" s="21" t="n">
        <v>213.6470588235294</v>
      </c>
      <c r="O1136" s="21" t="n">
        <v>157.54375</v>
      </c>
      <c r="P1136" s="21" t="n">
        <v>202.0947368421053</v>
      </c>
      <c r="Q1136" s="21" t="n">
        <v>226.875</v>
      </c>
      <c r="R1136" s="21" t="n">
        <v>254.7631578947368</v>
      </c>
      <c r="S1136" s="21" t="n">
        <v>274.8421052631579</v>
      </c>
      <c r="T1136" s="21" t="n">
        <v>222.12</v>
      </c>
      <c r="U1136" s="21" t="n">
        <v>135.8888888888889</v>
      </c>
      <c r="V1136" s="22" t="n">
        <v>2126.076452098383</v>
      </c>
      <c r="W1136" s="23" t="n">
        <v>222</v>
      </c>
      <c r="X1136" s="24" t="n">
        <v>0.925</v>
      </c>
      <c r="Y1136" s="5" t="inlineStr">
        <is>
          <t>M20</t>
        </is>
      </c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  <c r="AN1136" s="5" t="n"/>
      <c r="AO1136" s="5" t="n"/>
      <c r="AP1136" s="5" t="n"/>
    </row>
    <row r="1137" ht="16.5" customFormat="1" customHeight="1" s="25">
      <c r="A1137" s="16" t="n">
        <v>16055090</v>
      </c>
      <c r="B1137" s="17" t="inlineStr">
        <is>
          <t>CP</t>
        </is>
      </c>
      <c r="C1137" s="17" t="inlineStr">
        <is>
          <t>Institución Agrícola Convención</t>
        </is>
      </c>
      <c r="D1137" s="17" t="inlineStr">
        <is>
          <t>Convención</t>
        </is>
      </c>
      <c r="E1137" s="17" t="inlineStr">
        <is>
          <t>Norte de Santander</t>
        </is>
      </c>
      <c r="F1137" s="17" t="n">
        <v>8</v>
      </c>
      <c r="G1137" s="17" t="n">
        <v>1076</v>
      </c>
      <c r="H1137" s="18" t="n">
        <v>-73.34388889</v>
      </c>
      <c r="I1137" s="19" t="n">
        <v>8.470555559999999</v>
      </c>
      <c r="J1137" s="20" t="n">
        <v>48.70833333333334</v>
      </c>
      <c r="K1137" s="21" t="n">
        <v>47.28000000000001</v>
      </c>
      <c r="L1137" s="21" t="n">
        <v>72.10000000000001</v>
      </c>
      <c r="M1137" s="21" t="n">
        <v>135.628</v>
      </c>
      <c r="N1137" s="21" t="n">
        <v>149.588</v>
      </c>
      <c r="O1137" s="21" t="n">
        <v>98.45200000000001</v>
      </c>
      <c r="P1137" s="21" t="n">
        <v>115.456</v>
      </c>
      <c r="Q1137" s="21" t="n">
        <v>141.992</v>
      </c>
      <c r="R1137" s="21" t="n">
        <v>179.2958333333333</v>
      </c>
      <c r="S1137" s="21" t="n">
        <v>200.5708333333333</v>
      </c>
      <c r="T1137" s="21" t="n">
        <v>169.3416666666667</v>
      </c>
      <c r="U1137" s="21" t="n">
        <v>98.56666666666666</v>
      </c>
      <c r="V1137" s="22" t="n">
        <v>1456.979333333333</v>
      </c>
      <c r="W1137" s="23" t="n">
        <v>294</v>
      </c>
      <c r="X1137" s="24" t="n">
        <v>0.8166666666666667</v>
      </c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  <c r="AN1137" s="5" t="n"/>
      <c r="AO1137" s="5" t="n"/>
      <c r="AP1137" s="5" t="n"/>
    </row>
    <row r="1138" ht="16.5" customFormat="1" customHeight="1" s="25">
      <c r="A1138" s="16" t="n">
        <v>16015010</v>
      </c>
      <c r="B1138" s="17" t="inlineStr">
        <is>
          <t>SP</t>
        </is>
      </c>
      <c r="C1138" s="17" t="inlineStr">
        <is>
          <t>Aeropuerto Camilo Daza</t>
        </is>
      </c>
      <c r="D1138" s="17" t="inlineStr">
        <is>
          <t>Cúcuta</t>
        </is>
      </c>
      <c r="E1138" s="17" t="inlineStr">
        <is>
          <t>Norte de Santander</t>
        </is>
      </c>
      <c r="F1138" s="17" t="n">
        <v>8</v>
      </c>
      <c r="G1138" s="17" t="n">
        <v>250</v>
      </c>
      <c r="H1138" s="18" t="n">
        <v>-72.50916667</v>
      </c>
      <c r="I1138" s="19" t="n">
        <v>7.93027778</v>
      </c>
      <c r="J1138" s="20" t="n">
        <v>63.94799999999999</v>
      </c>
      <c r="K1138" s="21" t="n">
        <v>46.1</v>
      </c>
      <c r="L1138" s="21" t="n">
        <v>65.908</v>
      </c>
      <c r="M1138" s="21" t="n">
        <v>102.728</v>
      </c>
      <c r="N1138" s="21" t="n">
        <v>85.14166666666667</v>
      </c>
      <c r="O1138" s="21" t="n">
        <v>42.53599999999999</v>
      </c>
      <c r="P1138" s="21" t="n">
        <v>38.28</v>
      </c>
      <c r="Q1138" s="21" t="n">
        <v>45.70416666666667</v>
      </c>
      <c r="R1138" s="21" t="n">
        <v>60.65833333333333</v>
      </c>
      <c r="S1138" s="21" t="n">
        <v>119.0583333333333</v>
      </c>
      <c r="T1138" s="21" t="n">
        <v>143.825</v>
      </c>
      <c r="U1138" s="21" t="n">
        <v>83.50041666666667</v>
      </c>
      <c r="V1138" s="22" t="n">
        <v>897.3879166666665</v>
      </c>
      <c r="W1138" s="23" t="n">
        <v>294</v>
      </c>
      <c r="X1138" s="24" t="n">
        <v>0.8166666666666667</v>
      </c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  <c r="AN1138" s="5" t="n"/>
      <c r="AO1138" s="5" t="n"/>
      <c r="AP1138" s="5" t="n"/>
    </row>
    <row r="1139" ht="16.5" customFormat="1" customHeight="1" s="25">
      <c r="A1139" s="16" t="n">
        <v>16020320</v>
      </c>
      <c r="B1139" s="17" t="inlineStr">
        <is>
          <t>PM</t>
        </is>
      </c>
      <c r="C1139" s="17" t="inlineStr">
        <is>
          <t>Aguablanca</t>
        </is>
      </c>
      <c r="D1139" s="17" t="inlineStr">
        <is>
          <t>Cúcuta</t>
        </is>
      </c>
      <c r="E1139" s="17" t="inlineStr">
        <is>
          <t>Norte de Santander</t>
        </is>
      </c>
      <c r="F1139" s="17" t="n">
        <v>8</v>
      </c>
      <c r="G1139" s="17" t="n">
        <v>250</v>
      </c>
      <c r="H1139" s="18" t="n">
        <v>-72.48361111</v>
      </c>
      <c r="I1139" s="19" t="n">
        <v>8.03611111</v>
      </c>
      <c r="J1139" s="20" t="n">
        <v>125.8388888888889</v>
      </c>
      <c r="K1139" s="21" t="n">
        <v>78.71666666666667</v>
      </c>
      <c r="L1139" s="21" t="n">
        <v>95.71111111111111</v>
      </c>
      <c r="M1139" s="21" t="n">
        <v>135.7722222222222</v>
      </c>
      <c r="N1139" s="21" t="n">
        <v>131.72</v>
      </c>
      <c r="O1139" s="21" t="n">
        <v>62.475</v>
      </c>
      <c r="P1139" s="21" t="n">
        <v>49.26842105263158</v>
      </c>
      <c r="Q1139" s="21" t="n">
        <v>83.23684210526316</v>
      </c>
      <c r="R1139" s="21" t="n">
        <v>99.41052631578947</v>
      </c>
      <c r="S1139" s="21" t="n">
        <v>193.721052631579</v>
      </c>
      <c r="T1139" s="21" t="n">
        <v>233.1235294117647</v>
      </c>
      <c r="U1139" s="21" t="n">
        <v>172.9944444444444</v>
      </c>
      <c r="V1139" s="22" t="n">
        <v>1461.988704850361</v>
      </c>
      <c r="W1139" s="23" t="n">
        <v>223</v>
      </c>
      <c r="X1139" s="24" t="n">
        <v>0.9291666666666667</v>
      </c>
      <c r="Y1139" s="5" t="inlineStr">
        <is>
          <t>M20</t>
        </is>
      </c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  <c r="AN1139" s="5" t="n"/>
      <c r="AO1139" s="5" t="n"/>
      <c r="AP1139" s="5" t="n"/>
    </row>
    <row r="1140" ht="16.5" customFormat="1" customHeight="1" s="25">
      <c r="A1140" s="16" t="n">
        <v>16020130</v>
      </c>
      <c r="B1140" s="17" t="inlineStr">
        <is>
          <t>PM</t>
        </is>
      </c>
      <c r="C1140" s="17" t="inlineStr">
        <is>
          <t>Barrancas</t>
        </is>
      </c>
      <c r="D1140" s="17" t="inlineStr">
        <is>
          <t>Cúcuta</t>
        </is>
      </c>
      <c r="E1140" s="17" t="inlineStr">
        <is>
          <t>Norte de Santander</t>
        </is>
      </c>
      <c r="F1140" s="17" t="n">
        <v>8</v>
      </c>
      <c r="G1140" s="17" t="n">
        <v>74</v>
      </c>
      <c r="H1140" s="18" t="n">
        <v>-72.52630556000001</v>
      </c>
      <c r="I1140" s="19" t="n">
        <v>8.2455</v>
      </c>
      <c r="J1140" s="20" t="n">
        <v>129.8</v>
      </c>
      <c r="K1140" s="21" t="n">
        <v>103.83</v>
      </c>
      <c r="L1140" s="21" t="n">
        <v>143.7333333333333</v>
      </c>
      <c r="M1140" s="21" t="n">
        <v>245.5333333333333</v>
      </c>
      <c r="N1140" s="21" t="n">
        <v>245.1666666666667</v>
      </c>
      <c r="O1140" s="21" t="n">
        <v>121.9466666666667</v>
      </c>
      <c r="P1140" s="21" t="n">
        <v>124.8333333333333</v>
      </c>
      <c r="Q1140" s="21" t="n">
        <v>157.3333333333333</v>
      </c>
      <c r="R1140" s="21" t="n">
        <v>258.8333333333333</v>
      </c>
      <c r="S1140" s="21" t="n">
        <v>348.9655172413793</v>
      </c>
      <c r="T1140" s="21" t="n">
        <v>325.0392857142857</v>
      </c>
      <c r="U1140" s="21" t="n">
        <v>225.9333333333333</v>
      </c>
      <c r="V1140" s="22" t="n">
        <v>2430.948136288998</v>
      </c>
      <c r="W1140" s="23" t="n">
        <v>357</v>
      </c>
      <c r="X1140" s="24" t="n">
        <v>0.9916666666666667</v>
      </c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  <c r="AN1140" s="5" t="n"/>
      <c r="AO1140" s="5" t="n"/>
      <c r="AP1140" s="5" t="n"/>
    </row>
    <row r="1141" ht="16.5" customFormat="1" customHeight="1" s="25">
      <c r="A1141" s="16" t="n">
        <v>16020140</v>
      </c>
      <c r="B1141" s="17" t="inlineStr">
        <is>
          <t>PM</t>
        </is>
      </c>
      <c r="C1141" s="17" t="inlineStr">
        <is>
          <t>Bocatoma Río Zulia</t>
        </is>
      </c>
      <c r="D1141" s="17" t="inlineStr">
        <is>
          <t>Cúcuta</t>
        </is>
      </c>
      <c r="E1141" s="17" t="inlineStr">
        <is>
          <t>Norte de Santander</t>
        </is>
      </c>
      <c r="F1141" s="17" t="n">
        <v>8</v>
      </c>
      <c r="G1141" s="17" t="n">
        <v>150</v>
      </c>
      <c r="H1141" s="18" t="n">
        <v>-72.58388889</v>
      </c>
      <c r="I1141" s="19" t="n">
        <v>8.07733333</v>
      </c>
      <c r="J1141" s="20" t="n">
        <v>93.08965517241376</v>
      </c>
      <c r="K1141" s="21" t="n">
        <v>60.50357142857143</v>
      </c>
      <c r="L1141" s="21" t="n">
        <v>89.53666666666666</v>
      </c>
      <c r="M1141" s="21" t="n">
        <v>140.6266666666666</v>
      </c>
      <c r="N1141" s="21" t="n">
        <v>152.5689655172413</v>
      </c>
      <c r="O1141" s="21" t="n">
        <v>59.57241379310345</v>
      </c>
      <c r="P1141" s="21" t="n">
        <v>77.62758620689657</v>
      </c>
      <c r="Q1141" s="21" t="n">
        <v>102.1666666666667</v>
      </c>
      <c r="R1141" s="21" t="n">
        <v>126.3466666666667</v>
      </c>
      <c r="S1141" s="21" t="n">
        <v>224.6344827586207</v>
      </c>
      <c r="T1141" s="21" t="n">
        <v>256.7074074074074</v>
      </c>
      <c r="U1141" s="21" t="n">
        <v>132.8481481481482</v>
      </c>
      <c r="V1141" s="22" t="n">
        <v>1516.228897099069</v>
      </c>
      <c r="W1141" s="23" t="n">
        <v>347</v>
      </c>
      <c r="X1141" s="24" t="n">
        <v>0.9638888888888889</v>
      </c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  <c r="AN1141" s="5" t="n"/>
      <c r="AO1141" s="5" t="n"/>
      <c r="AP1141" s="5" t="n"/>
    </row>
    <row r="1142" ht="16.5" customFormat="1" customHeight="1" s="25">
      <c r="A1142" s="16" t="n">
        <v>16025010</v>
      </c>
      <c r="B1142" s="17" t="inlineStr">
        <is>
          <t>CP</t>
        </is>
      </c>
      <c r="C1142" s="17" t="inlineStr">
        <is>
          <t>Carmen de Tonchalá</t>
        </is>
      </c>
      <c r="D1142" s="17" t="inlineStr">
        <is>
          <t>Cúcuta</t>
        </is>
      </c>
      <c r="E1142" s="17" t="inlineStr">
        <is>
          <t>Norte de Santander</t>
        </is>
      </c>
      <c r="F1142" s="17" t="n">
        <v>8</v>
      </c>
      <c r="G1142" s="17" t="n">
        <v>285</v>
      </c>
      <c r="H1142" s="18" t="n">
        <v>-72.56611111000001</v>
      </c>
      <c r="I1142" s="19" t="n">
        <v>7.84888889</v>
      </c>
      <c r="J1142" s="20" t="n">
        <v>55.73333333333333</v>
      </c>
      <c r="K1142" s="21" t="n">
        <v>60.49310344827585</v>
      </c>
      <c r="L1142" s="21" t="n">
        <v>80.86333333333333</v>
      </c>
      <c r="M1142" s="21" t="n">
        <v>113.7</v>
      </c>
      <c r="N1142" s="21" t="n">
        <v>83.64482758620687</v>
      </c>
      <c r="O1142" s="21" t="n">
        <v>35.03333333333334</v>
      </c>
      <c r="P1142" s="21" t="n">
        <v>35.84137931034482</v>
      </c>
      <c r="Q1142" s="21" t="n">
        <v>44.62333333333333</v>
      </c>
      <c r="R1142" s="21" t="n">
        <v>65.88214285714284</v>
      </c>
      <c r="S1142" s="21" t="n">
        <v>144.6413793103448</v>
      </c>
      <c r="T1142" s="21" t="n">
        <v>168.837037037037</v>
      </c>
      <c r="U1142" s="21" t="n">
        <v>76.36428571428573</v>
      </c>
      <c r="V1142" s="22" t="n">
        <v>965.6574885969713</v>
      </c>
      <c r="W1142" s="23" t="n">
        <v>348</v>
      </c>
      <c r="X1142" s="24" t="n">
        <v>0.9666666666666667</v>
      </c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  <c r="AN1142" s="5" t="n"/>
      <c r="AO1142" s="5" t="n"/>
      <c r="AP1142" s="5" t="n"/>
    </row>
    <row r="1143" ht="16.5" customFormat="1" customHeight="1" s="25">
      <c r="A1143" s="16" t="n">
        <v>16020180</v>
      </c>
      <c r="B1143" s="17" t="inlineStr">
        <is>
          <t>PM</t>
        </is>
      </c>
      <c r="C1143" s="17" t="inlineStr">
        <is>
          <t>Cerro Pelao</t>
        </is>
      </c>
      <c r="D1143" s="17" t="inlineStr">
        <is>
          <t>Cúcuta</t>
        </is>
      </c>
      <c r="E1143" s="17" t="inlineStr">
        <is>
          <t>Norte de Santander</t>
        </is>
      </c>
      <c r="F1143" s="17" t="n">
        <v>8</v>
      </c>
      <c r="G1143" s="17" t="n">
        <v>300</v>
      </c>
      <c r="H1143" s="18" t="n">
        <v>-72.50027778</v>
      </c>
      <c r="I1143" s="19" t="n">
        <v>8.011944440000001</v>
      </c>
      <c r="J1143" s="20" t="n">
        <v>94.82142857142857</v>
      </c>
      <c r="K1143" s="21" t="n">
        <v>62.56551724137931</v>
      </c>
      <c r="L1143" s="21" t="n">
        <v>75.14814814814815</v>
      </c>
      <c r="M1143" s="21" t="n">
        <v>117.3653846153846</v>
      </c>
      <c r="N1143" s="21" t="n">
        <v>82.2576923076923</v>
      </c>
      <c r="O1143" s="21" t="n">
        <v>50.09999999999999</v>
      </c>
      <c r="P1143" s="21" t="n">
        <v>40.88148148148148</v>
      </c>
      <c r="Q1143" s="21" t="n">
        <v>50.8551724137931</v>
      </c>
      <c r="R1143" s="21" t="n">
        <v>76.80689655172414</v>
      </c>
      <c r="S1143" s="21" t="n">
        <v>186.3962962962963</v>
      </c>
      <c r="T1143" s="21" t="n">
        <v>195.8275862068965</v>
      </c>
      <c r="U1143" s="21" t="n">
        <v>116.5821428571429</v>
      </c>
      <c r="V1143" s="22" t="n">
        <v>1149.607746691367</v>
      </c>
      <c r="W1143" s="23" t="n">
        <v>331</v>
      </c>
      <c r="X1143" s="24" t="n">
        <v>0.9194444444444444</v>
      </c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  <c r="AN1143" s="5" t="n"/>
      <c r="AO1143" s="5" t="n"/>
      <c r="AP1143" s="5" t="n"/>
    </row>
    <row r="1144" ht="16.5" customFormat="1" customHeight="1" s="25">
      <c r="A1144" s="16" t="n">
        <v>16025040</v>
      </c>
      <c r="B1144" s="17" t="inlineStr">
        <is>
          <t>CP</t>
        </is>
      </c>
      <c r="C1144" s="17" t="inlineStr">
        <is>
          <t>Cinera-Villa Olga</t>
        </is>
      </c>
      <c r="D1144" s="17" t="inlineStr">
        <is>
          <t>Cúcuta</t>
        </is>
      </c>
      <c r="E1144" s="17" t="inlineStr">
        <is>
          <t>Norte de Santander</t>
        </is>
      </c>
      <c r="F1144" s="17" t="n">
        <v>8</v>
      </c>
      <c r="G1144" s="17" t="n">
        <v>100</v>
      </c>
      <c r="H1144" s="18" t="n">
        <v>-72.46861111</v>
      </c>
      <c r="I1144" s="19" t="n">
        <v>8.16777778</v>
      </c>
      <c r="J1144" s="20" t="n">
        <v>194.9541666666667</v>
      </c>
      <c r="K1144" s="21" t="n">
        <v>136.14</v>
      </c>
      <c r="L1144" s="21" t="n">
        <v>164.35</v>
      </c>
      <c r="M1144" s="21" t="n">
        <v>203.1777777777778</v>
      </c>
      <c r="N1144" s="21" t="n">
        <v>188.0846153846154</v>
      </c>
      <c r="O1144" s="21" t="n">
        <v>104.356</v>
      </c>
      <c r="P1144" s="21" t="n">
        <v>101.9321428571428</v>
      </c>
      <c r="Q1144" s="21" t="n">
        <v>137.4888888888889</v>
      </c>
      <c r="R1144" s="21" t="n">
        <v>203.9461538461539</v>
      </c>
      <c r="S1144" s="21" t="n">
        <v>289.504</v>
      </c>
      <c r="T1144" s="21" t="n">
        <v>313.5615384615384</v>
      </c>
      <c r="U1144" s="21" t="n">
        <v>202.6833333333333</v>
      </c>
      <c r="V1144" s="22" t="n">
        <v>2240.178617216117</v>
      </c>
      <c r="W1144" s="23" t="n">
        <v>309</v>
      </c>
      <c r="X1144" s="24" t="n">
        <v>0.8583333333333333</v>
      </c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  <c r="AN1144" s="5" t="n"/>
      <c r="AO1144" s="5" t="n"/>
      <c r="AP1144" s="5" t="n"/>
    </row>
    <row r="1145" ht="16.5" customFormat="1" customHeight="1" s="25">
      <c r="A1145" s="16" t="n">
        <v>16010060</v>
      </c>
      <c r="B1145" s="17" t="inlineStr">
        <is>
          <t>PM</t>
        </is>
      </c>
      <c r="C1145" s="17" t="inlineStr">
        <is>
          <t xml:space="preserve">La Jarra </t>
        </is>
      </c>
      <c r="D1145" s="17" t="inlineStr">
        <is>
          <t>Cúcuta</t>
        </is>
      </c>
      <c r="E1145" s="17" t="inlineStr">
        <is>
          <t>Norte de Santander</t>
        </is>
      </c>
      <c r="F1145" s="17" t="n">
        <v>8</v>
      </c>
      <c r="G1145" s="17" t="n">
        <v>87</v>
      </c>
      <c r="H1145" s="18" t="n">
        <v>-72.43222222</v>
      </c>
      <c r="I1145" s="19" t="n">
        <v>8.20194444</v>
      </c>
      <c r="J1145" s="20" t="n">
        <v>166.1</v>
      </c>
      <c r="K1145" s="21" t="n">
        <v>118.6</v>
      </c>
      <c r="L1145" s="21" t="n">
        <v>149.5666666666667</v>
      </c>
      <c r="M1145" s="21" t="n">
        <v>269.3333333333333</v>
      </c>
      <c r="N1145" s="21" t="n">
        <v>216.8333333333333</v>
      </c>
      <c r="O1145" s="21" t="n">
        <v>134.25</v>
      </c>
      <c r="P1145" s="21" t="n">
        <v>141.3333333333333</v>
      </c>
      <c r="Q1145" s="21" t="n">
        <v>149.2</v>
      </c>
      <c r="R1145" s="21" t="n">
        <v>246.9333333333333</v>
      </c>
      <c r="S1145" s="21" t="n">
        <v>339.1724137931034</v>
      </c>
      <c r="T1145" s="21" t="n">
        <v>337.9310344827586</v>
      </c>
      <c r="U1145" s="21" t="n">
        <v>247.9</v>
      </c>
      <c r="V1145" s="22" t="n">
        <v>2517.153448275862</v>
      </c>
      <c r="W1145" s="23" t="n">
        <v>358</v>
      </c>
      <c r="X1145" s="24" t="n">
        <v>0.9944444444444445</v>
      </c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  <c r="AN1145" s="5" t="n"/>
      <c r="AO1145" s="5" t="n"/>
      <c r="AP1145" s="5" t="n"/>
    </row>
    <row r="1146" ht="16.5" customFormat="1" customHeight="1" s="25">
      <c r="A1146" s="16" t="n">
        <v>16020250</v>
      </c>
      <c r="B1146" s="17" t="inlineStr">
        <is>
          <t>PM</t>
        </is>
      </c>
      <c r="C1146" s="17" t="inlineStr">
        <is>
          <t>Las Vacas</t>
        </is>
      </c>
      <c r="D1146" s="17" t="inlineStr">
        <is>
          <t>Cúcuta</t>
        </is>
      </c>
      <c r="E1146" s="17" t="inlineStr">
        <is>
          <t>Norte de Santander</t>
        </is>
      </c>
      <c r="F1146" s="17" t="n">
        <v>8</v>
      </c>
      <c r="G1146" s="17" t="n">
        <v>70</v>
      </c>
      <c r="H1146" s="18" t="n">
        <v>-72.52455556000001</v>
      </c>
      <c r="I1146" s="19" t="n">
        <v>8.21916667</v>
      </c>
      <c r="J1146" s="20" t="n">
        <v>161.2333333333333</v>
      </c>
      <c r="K1146" s="21" t="n">
        <v>103.2413793103448</v>
      </c>
      <c r="L1146" s="21" t="n">
        <v>156.3666666666667</v>
      </c>
      <c r="M1146" s="21" t="n">
        <v>217.1379310344828</v>
      </c>
      <c r="N1146" s="21" t="n">
        <v>210.4666666666667</v>
      </c>
      <c r="O1146" s="21" t="n">
        <v>123.9310344827586</v>
      </c>
      <c r="P1146" s="21" t="n">
        <v>102.1111111111111</v>
      </c>
      <c r="Q1146" s="21" t="n">
        <v>152.5862068965517</v>
      </c>
      <c r="R1146" s="21" t="n">
        <v>224.0357142857143</v>
      </c>
      <c r="S1146" s="21" t="n">
        <v>323.4137931034483</v>
      </c>
      <c r="T1146" s="21" t="n">
        <v>331.1379310344827</v>
      </c>
      <c r="U1146" s="21" t="n">
        <v>211.4827586206897</v>
      </c>
      <c r="V1146" s="22" t="n">
        <v>2317.144526546251</v>
      </c>
      <c r="W1146" s="23" t="n">
        <v>348</v>
      </c>
      <c r="X1146" s="24" t="n">
        <v>0.9666666666666667</v>
      </c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  <c r="AN1146" s="5" t="n"/>
      <c r="AO1146" s="5" t="n"/>
      <c r="AP1146" s="5" t="n"/>
    </row>
    <row r="1147" ht="16.5" customFormat="1" customHeight="1" s="25">
      <c r="A1147" s="16" t="n">
        <v>16020340</v>
      </c>
      <c r="B1147" s="17" t="inlineStr">
        <is>
          <t>PM</t>
        </is>
      </c>
      <c r="C1147" s="17" t="inlineStr">
        <is>
          <t>Planadas</t>
        </is>
      </c>
      <c r="D1147" s="17" t="inlineStr">
        <is>
          <t>Cúcuta</t>
        </is>
      </c>
      <c r="E1147" s="17" t="inlineStr">
        <is>
          <t>Norte de Santander</t>
        </is>
      </c>
      <c r="F1147" s="17" t="n">
        <v>8</v>
      </c>
      <c r="G1147" s="17" t="n">
        <v>100</v>
      </c>
      <c r="H1147" s="18" t="n">
        <v>-72.43611111</v>
      </c>
      <c r="I1147" s="19" t="n">
        <v>8.216944440000001</v>
      </c>
      <c r="J1147" s="20" t="n">
        <v>156.9275862068965</v>
      </c>
      <c r="K1147" s="21" t="n">
        <v>97.84827586206896</v>
      </c>
      <c r="L1147" s="21" t="n">
        <v>150.8103448275862</v>
      </c>
      <c r="M1147" s="21" t="n">
        <v>206.425</v>
      </c>
      <c r="N1147" s="21" t="n">
        <v>181.5566666666667</v>
      </c>
      <c r="O1147" s="21" t="n">
        <v>86.67586206896551</v>
      </c>
      <c r="P1147" s="21" t="n">
        <v>107.4766666666667</v>
      </c>
      <c r="Q1147" s="21" t="n">
        <v>124.63</v>
      </c>
      <c r="R1147" s="21" t="n">
        <v>220.1566666666667</v>
      </c>
      <c r="S1147" s="21" t="n">
        <v>269.1392857142857</v>
      </c>
      <c r="T1147" s="21" t="n">
        <v>292.3931034482758</v>
      </c>
      <c r="U1147" s="21" t="n">
        <v>180.4866666666667</v>
      </c>
      <c r="V1147" s="22" t="n">
        <v>2074.526124794746</v>
      </c>
      <c r="W1147" s="23" t="n">
        <v>351</v>
      </c>
      <c r="X1147" s="24" t="n">
        <v>0.975</v>
      </c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  <c r="AN1147" s="5" t="n"/>
      <c r="AO1147" s="5" t="n"/>
      <c r="AP1147" s="5" t="n"/>
    </row>
    <row r="1148" ht="16.5" customFormat="1" customHeight="1" s="25">
      <c r="A1148" s="16" t="n">
        <v>16010100</v>
      </c>
      <c r="B1148" s="17" t="inlineStr">
        <is>
          <t>PM</t>
        </is>
      </c>
      <c r="C1148" s="17" t="inlineStr">
        <is>
          <t>Ricaurte</t>
        </is>
      </c>
      <c r="D1148" s="17" t="inlineStr">
        <is>
          <t>Cúcuta</t>
        </is>
      </c>
      <c r="E1148" s="17" t="inlineStr">
        <is>
          <t>Norte de Santander</t>
        </is>
      </c>
      <c r="F1148" s="17" t="n">
        <v>8</v>
      </c>
      <c r="G1148" s="17" t="n">
        <v>1492</v>
      </c>
      <c r="H1148" s="18" t="n">
        <v>-72.35397222</v>
      </c>
      <c r="I1148" s="19" t="n">
        <v>8.026361110000002</v>
      </c>
      <c r="J1148" s="20" t="n">
        <v>176.448275862069</v>
      </c>
      <c r="K1148" s="21" t="n">
        <v>132.9642857142857</v>
      </c>
      <c r="L1148" s="21" t="n">
        <v>189.7586206896552</v>
      </c>
      <c r="M1148" s="21" t="n">
        <v>204.1379310344828</v>
      </c>
      <c r="N1148" s="21" t="n">
        <v>136.8571428571429</v>
      </c>
      <c r="O1148" s="21" t="n">
        <v>58.28571428571428</v>
      </c>
      <c r="P1148" s="21" t="n">
        <v>59.03448275862069</v>
      </c>
      <c r="Q1148" s="21" t="n">
        <v>71.55172413793103</v>
      </c>
      <c r="R1148" s="21" t="n">
        <v>151.0344827586207</v>
      </c>
      <c r="S1148" s="21" t="n">
        <v>255.1785714285714</v>
      </c>
      <c r="T1148" s="21" t="n">
        <v>307.0714285714286</v>
      </c>
      <c r="U1148" s="21" t="n">
        <v>205.2692307692308</v>
      </c>
      <c r="V1148" s="22" t="n">
        <v>1947.591890867753</v>
      </c>
      <c r="W1148" s="23" t="n">
        <v>340</v>
      </c>
      <c r="X1148" s="24" t="n">
        <v>0.9444444444444444</v>
      </c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  <c r="AN1148" s="5" t="n"/>
      <c r="AO1148" s="5" t="n"/>
      <c r="AP1148" s="5" t="n"/>
    </row>
    <row r="1149" ht="16.5" customFormat="1" customHeight="1" s="25">
      <c r="A1149" s="16" t="n">
        <v>16010040</v>
      </c>
      <c r="B1149" s="17" t="inlineStr">
        <is>
          <t>PM</t>
        </is>
      </c>
      <c r="C1149" s="17" t="inlineStr">
        <is>
          <t>Santa Rita</t>
        </is>
      </c>
      <c r="D1149" s="17" t="inlineStr">
        <is>
          <t>Cúcuta</t>
        </is>
      </c>
      <c r="E1149" s="17" t="inlineStr">
        <is>
          <t>Norte de Santander</t>
        </is>
      </c>
      <c r="F1149" s="17" t="n">
        <v>8</v>
      </c>
      <c r="G1149" s="17" t="n">
        <v>72</v>
      </c>
      <c r="H1149" s="18" t="n">
        <v>-72.36833333</v>
      </c>
      <c r="I1149" s="19" t="n">
        <v>8.185555559999999</v>
      </c>
      <c r="J1149" s="20" t="n">
        <v>135.0481481481481</v>
      </c>
      <c r="K1149" s="21" t="n">
        <v>101.0111111111111</v>
      </c>
      <c r="L1149" s="21" t="n">
        <v>199.65</v>
      </c>
      <c r="M1149" s="21" t="n">
        <v>258.328</v>
      </c>
      <c r="N1149" s="21" t="n">
        <v>225.54</v>
      </c>
      <c r="O1149" s="21" t="n">
        <v>130.836</v>
      </c>
      <c r="P1149" s="21" t="n">
        <v>181.4851851851852</v>
      </c>
      <c r="Q1149" s="21" t="n">
        <v>185.225</v>
      </c>
      <c r="R1149" s="21" t="n">
        <v>272.8</v>
      </c>
      <c r="S1149" s="21" t="n">
        <v>361.18</v>
      </c>
      <c r="T1149" s="21" t="n">
        <v>304.8791666666667</v>
      </c>
      <c r="U1149" s="21" t="n">
        <v>227.7655172413793</v>
      </c>
      <c r="V1149" s="22" t="n">
        <v>2583.74812835249</v>
      </c>
      <c r="W1149" s="23" t="n">
        <v>309</v>
      </c>
      <c r="X1149" s="24" t="n">
        <v>0.8583333333333333</v>
      </c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  <c r="AN1149" s="5" t="n"/>
      <c r="AO1149" s="5" t="n"/>
      <c r="AP1149" s="5" t="n"/>
    </row>
    <row r="1150" ht="16.5" customFormat="1" customHeight="1" s="25">
      <c r="A1150" s="16" t="n">
        <v>16010340</v>
      </c>
      <c r="B1150" s="17" t="inlineStr">
        <is>
          <t>PM</t>
        </is>
      </c>
      <c r="C1150" s="17" t="inlineStr">
        <is>
          <t>Tasajero</t>
        </is>
      </c>
      <c r="D1150" s="17" t="inlineStr">
        <is>
          <t>Cúcuta</t>
        </is>
      </c>
      <c r="E1150" s="17" t="inlineStr">
        <is>
          <t>Norte de Santander</t>
        </is>
      </c>
      <c r="F1150" s="17" t="n">
        <v>8</v>
      </c>
      <c r="G1150" s="17" t="n">
        <v>953</v>
      </c>
      <c r="H1150" s="18" t="n">
        <v>-72.46172222</v>
      </c>
      <c r="I1150" s="19" t="n">
        <v>7.99302778</v>
      </c>
      <c r="J1150" s="20" t="n">
        <v>103.4448275862069</v>
      </c>
      <c r="K1150" s="21" t="n">
        <v>90.45714285714284</v>
      </c>
      <c r="L1150" s="21" t="n">
        <v>86.44285714285715</v>
      </c>
      <c r="M1150" s="21" t="n">
        <v>127.4655172413793</v>
      </c>
      <c r="N1150" s="21" t="n">
        <v>101.6</v>
      </c>
      <c r="O1150" s="21" t="n">
        <v>59.46551724137932</v>
      </c>
      <c r="P1150" s="21" t="n">
        <v>42.55999999999999</v>
      </c>
      <c r="Q1150" s="21" t="n">
        <v>64.14666666666666</v>
      </c>
      <c r="R1150" s="21" t="n">
        <v>74.63333333333334</v>
      </c>
      <c r="S1150" s="21" t="n">
        <v>153.1071428571429</v>
      </c>
      <c r="T1150" s="21" t="n">
        <v>180.2</v>
      </c>
      <c r="U1150" s="21" t="n">
        <v>135.7964285714285</v>
      </c>
      <c r="V1150" s="22" t="n">
        <v>1219.319433497537</v>
      </c>
      <c r="W1150" s="23" t="n">
        <v>346</v>
      </c>
      <c r="X1150" s="24" t="n">
        <v>0.9611111111111111</v>
      </c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  <c r="AN1150" s="5" t="n"/>
      <c r="AO1150" s="5" t="n"/>
      <c r="AP1150" s="5" t="n"/>
    </row>
    <row r="1151" ht="16.5" customFormat="1" customHeight="1" s="25">
      <c r="A1151" s="16" t="n">
        <v>16020080</v>
      </c>
      <c r="B1151" s="17" t="inlineStr">
        <is>
          <t>PM</t>
        </is>
      </c>
      <c r="C1151" s="17" t="inlineStr">
        <is>
          <t>Cucutilla</t>
        </is>
      </c>
      <c r="D1151" s="17" t="inlineStr">
        <is>
          <t>Cucutilla</t>
        </is>
      </c>
      <c r="E1151" s="17" t="inlineStr">
        <is>
          <t>Norte de Santander</t>
        </is>
      </c>
      <c r="F1151" s="17" t="n">
        <v>8</v>
      </c>
      <c r="G1151" s="17" t="n">
        <v>1280</v>
      </c>
      <c r="H1151" s="18" t="n">
        <v>-72.77277778</v>
      </c>
      <c r="I1151" s="19" t="n">
        <v>7.53416667</v>
      </c>
      <c r="J1151" s="20" t="n">
        <v>68.69000000000001</v>
      </c>
      <c r="K1151" s="21" t="n">
        <v>80.2</v>
      </c>
      <c r="L1151" s="21" t="n">
        <v>135.3233333333333</v>
      </c>
      <c r="M1151" s="21" t="n">
        <v>219.48</v>
      </c>
      <c r="N1151" s="21" t="n">
        <v>174.4966666666667</v>
      </c>
      <c r="O1151" s="21" t="n">
        <v>91.66000000000001</v>
      </c>
      <c r="P1151" s="21" t="n">
        <v>74.93666666666668</v>
      </c>
      <c r="Q1151" s="21" t="n">
        <v>121.0366666666667</v>
      </c>
      <c r="R1151" s="21" t="n">
        <v>164.0033333333333</v>
      </c>
      <c r="S1151" s="21" t="n">
        <v>293.4999999999999</v>
      </c>
      <c r="T1151" s="21" t="n">
        <v>282.5535714285714</v>
      </c>
      <c r="U1151" s="21" t="n">
        <v>125.0933333333333</v>
      </c>
      <c r="V1151" s="22" t="n">
        <v>1830.973571428571</v>
      </c>
      <c r="W1151" s="23" t="n">
        <v>357</v>
      </c>
      <c r="X1151" s="24" t="n">
        <v>0.9916666666666667</v>
      </c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  <c r="AN1151" s="5" t="n"/>
      <c r="AO1151" s="5" t="n"/>
      <c r="AP1151" s="5" t="n"/>
    </row>
    <row r="1152" ht="16.5" customFormat="1" customHeight="1" s="25">
      <c r="A1152" s="16" t="n">
        <v>16020010</v>
      </c>
      <c r="B1152" s="17" t="inlineStr">
        <is>
          <t>PM</t>
        </is>
      </c>
      <c r="C1152" s="17" t="inlineStr">
        <is>
          <t>Gramalote</t>
        </is>
      </c>
      <c r="D1152" s="17" t="inlineStr">
        <is>
          <t>Gramalote</t>
        </is>
      </c>
      <c r="E1152" s="17" t="inlineStr">
        <is>
          <t>Norte de Santander</t>
        </is>
      </c>
      <c r="F1152" s="17" t="n">
        <v>8</v>
      </c>
      <c r="G1152" s="17" t="n">
        <v>120</v>
      </c>
      <c r="H1152" s="18" t="n">
        <v>-72.79944444</v>
      </c>
      <c r="I1152" s="19" t="n">
        <v>7.89194444</v>
      </c>
      <c r="J1152" s="20" t="n">
        <v>57.17241379310344</v>
      </c>
      <c r="K1152" s="21" t="n">
        <v>82.89655172413794</v>
      </c>
      <c r="L1152" s="21" t="n">
        <v>139.6758620689655</v>
      </c>
      <c r="M1152" s="21" t="n">
        <v>201.8333333333333</v>
      </c>
      <c r="N1152" s="21" t="n">
        <v>169.4666666666667</v>
      </c>
      <c r="O1152" s="21" t="n">
        <v>66.66666666666667</v>
      </c>
      <c r="P1152" s="21" t="n">
        <v>64.44827586206897</v>
      </c>
      <c r="Q1152" s="21" t="n">
        <v>99.11666666666666</v>
      </c>
      <c r="R1152" s="21" t="n">
        <v>200.8965517241379</v>
      </c>
      <c r="S1152" s="21" t="n">
        <v>265.9</v>
      </c>
      <c r="T1152" s="21" t="n">
        <v>279.5333333333334</v>
      </c>
      <c r="U1152" s="21" t="n">
        <v>109.3103448275862</v>
      </c>
      <c r="V1152" s="22" t="n">
        <v>1736.916666666667</v>
      </c>
      <c r="W1152" s="23" t="n">
        <v>354</v>
      </c>
      <c r="X1152" s="24" t="n">
        <v>0.9833333333333333</v>
      </c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  <c r="AN1152" s="5" t="n"/>
      <c r="AO1152" s="5" t="n"/>
      <c r="AP1152" s="5" t="n"/>
    </row>
    <row r="1153" ht="16.5" customFormat="1" customHeight="1" s="25">
      <c r="A1153" s="16" t="n">
        <v>23190510</v>
      </c>
      <c r="B1153" s="17" t="inlineStr">
        <is>
          <t>PM</t>
        </is>
      </c>
      <c r="C1153" s="17" t="inlineStr">
        <is>
          <t>El Caobo</t>
        </is>
      </c>
      <c r="D1153" s="17" t="inlineStr">
        <is>
          <t>La Esperanza</t>
        </is>
      </c>
      <c r="E1153" s="17" t="inlineStr">
        <is>
          <t>Norte de Santander</t>
        </is>
      </c>
      <c r="F1153" s="17" t="n">
        <v>8</v>
      </c>
      <c r="G1153" s="17" t="n">
        <v>300</v>
      </c>
      <c r="H1153" s="18" t="n">
        <v>-73.3275</v>
      </c>
      <c r="I1153" s="19" t="n">
        <v>7.59555556</v>
      </c>
      <c r="J1153" s="20" t="n">
        <v>90.76538461538462</v>
      </c>
      <c r="K1153" s="21" t="n">
        <v>92.30769230769231</v>
      </c>
      <c r="L1153" s="21" t="n">
        <v>208.8346153846154</v>
      </c>
      <c r="M1153" s="21" t="n">
        <v>233.5153846153846</v>
      </c>
      <c r="N1153" s="21" t="n">
        <v>263.0592592592592</v>
      </c>
      <c r="O1153" s="21" t="n">
        <v>134.8461538461538</v>
      </c>
      <c r="P1153" s="21" t="n">
        <v>123.3888888888889</v>
      </c>
      <c r="Q1153" s="21" t="n">
        <v>153.2642857142857</v>
      </c>
      <c r="R1153" s="21" t="n">
        <v>197.5074074074074</v>
      </c>
      <c r="S1153" s="21" t="n">
        <v>319.4740740740741</v>
      </c>
      <c r="T1153" s="21" t="n">
        <v>283.1923076923077</v>
      </c>
      <c r="U1153" s="21" t="n">
        <v>175.2923076923077</v>
      </c>
      <c r="V1153" s="22" t="n">
        <v>2275.447761497761</v>
      </c>
      <c r="W1153" s="23" t="n">
        <v>318</v>
      </c>
      <c r="X1153" s="24" t="n">
        <v>0.8833333333333333</v>
      </c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  <c r="AN1153" s="5" t="n"/>
      <c r="AO1153" s="5" t="n"/>
      <c r="AP1153" s="5" t="n"/>
    </row>
    <row r="1154" ht="16.5" customFormat="1" customHeight="1" s="25">
      <c r="A1154" s="16" t="n">
        <v>16055060</v>
      </c>
      <c r="B1154" s="17" t="inlineStr">
        <is>
          <t>CO</t>
        </is>
      </c>
      <c r="C1154" s="17" t="inlineStr">
        <is>
          <t>La Playa</t>
        </is>
      </c>
      <c r="D1154" s="17" t="inlineStr">
        <is>
          <t>La Playa</t>
        </is>
      </c>
      <c r="E1154" s="17" t="inlineStr">
        <is>
          <t>Norte de Santander</t>
        </is>
      </c>
      <c r="F1154" s="17" t="n">
        <v>8</v>
      </c>
      <c r="G1154" s="17" t="n">
        <v>1500</v>
      </c>
      <c r="H1154" s="18" t="n">
        <v>-73.235</v>
      </c>
      <c r="I1154" s="19" t="n">
        <v>8.217499999999999</v>
      </c>
      <c r="J1154" s="20" t="n">
        <v>17.96</v>
      </c>
      <c r="K1154" s="21" t="n">
        <v>11.88461538461539</v>
      </c>
      <c r="L1154" s="21" t="n">
        <v>32.11333333333334</v>
      </c>
      <c r="M1154" s="21" t="n">
        <v>70.892</v>
      </c>
      <c r="N1154" s="21" t="n">
        <v>111.3333333333334</v>
      </c>
      <c r="O1154" s="21" t="n">
        <v>59.12800000000001</v>
      </c>
      <c r="P1154" s="21" t="n">
        <v>45.55833333333333</v>
      </c>
      <c r="Q1154" s="21" t="n">
        <v>81.57916666666667</v>
      </c>
      <c r="R1154" s="21" t="n">
        <v>131.9</v>
      </c>
      <c r="S1154" s="21" t="n">
        <v>143.2375</v>
      </c>
      <c r="T1154" s="21" t="n">
        <v>87.964</v>
      </c>
      <c r="U1154" s="21" t="n">
        <v>28.49999583333334</v>
      </c>
      <c r="V1154" s="22" t="n">
        <v>822.0502778846153</v>
      </c>
      <c r="W1154" s="23" t="n">
        <v>296</v>
      </c>
      <c r="X1154" s="24" t="n">
        <v>0.8222222222222222</v>
      </c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  <c r="AN1154" s="5" t="n"/>
      <c r="AO1154" s="5" t="n"/>
      <c r="AP1154" s="5" t="n"/>
    </row>
    <row r="1155" ht="16.5" customFormat="1" customHeight="1" s="25">
      <c r="A1155" s="16" t="n">
        <v>37010010</v>
      </c>
      <c r="B1155" s="17" t="inlineStr">
        <is>
          <t>PM</t>
        </is>
      </c>
      <c r="C1155" s="17" t="inlineStr">
        <is>
          <t>Labateca</t>
        </is>
      </c>
      <c r="D1155" s="17" t="inlineStr">
        <is>
          <t>Labateca</t>
        </is>
      </c>
      <c r="E1155" s="17" t="inlineStr">
        <is>
          <t>Norte de Santander</t>
        </is>
      </c>
      <c r="F1155" s="17" t="n">
        <v>8</v>
      </c>
      <c r="G1155" s="17" t="n">
        <v>1560</v>
      </c>
      <c r="H1155" s="18" t="n">
        <v>-72.50055556000001</v>
      </c>
      <c r="I1155" s="19" t="n">
        <v>7.29805556</v>
      </c>
      <c r="J1155" s="20" t="n">
        <v>20.7</v>
      </c>
      <c r="K1155" s="21" t="n">
        <v>27.68965517241379</v>
      </c>
      <c r="L1155" s="21" t="n">
        <v>62.89655172413793</v>
      </c>
      <c r="M1155" s="21" t="n">
        <v>105.2068965517241</v>
      </c>
      <c r="N1155" s="21" t="n">
        <v>130.3103448275862</v>
      </c>
      <c r="O1155" s="21" t="n">
        <v>159.5793103448276</v>
      </c>
      <c r="P1155" s="21" t="n">
        <v>138.8275862068965</v>
      </c>
      <c r="Q1155" s="21" t="n">
        <v>117.9666666666667</v>
      </c>
      <c r="R1155" s="21" t="n">
        <v>108.7333333333333</v>
      </c>
      <c r="S1155" s="21" t="n">
        <v>92.80666666666666</v>
      </c>
      <c r="T1155" s="21" t="n">
        <v>72.13333333333334</v>
      </c>
      <c r="U1155" s="21" t="n">
        <v>28.1</v>
      </c>
      <c r="V1155" s="22" t="n">
        <v>1064.950344827586</v>
      </c>
      <c r="W1155" s="23" t="n">
        <v>353</v>
      </c>
      <c r="X1155" s="24" t="n">
        <v>0.9805555555555555</v>
      </c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  <c r="AN1155" s="5" t="n"/>
      <c r="AO1155" s="5" t="n"/>
      <c r="AP1155" s="5" t="n"/>
    </row>
    <row r="1156" ht="16.5" customFormat="1" customHeight="1" s="25">
      <c r="A1156" s="16" t="n">
        <v>16030080</v>
      </c>
      <c r="B1156" s="17" t="inlineStr">
        <is>
          <t>PM</t>
        </is>
      </c>
      <c r="C1156" s="17" t="inlineStr">
        <is>
          <t>Lourdes</t>
        </is>
      </c>
      <c r="D1156" s="17" t="inlineStr">
        <is>
          <t>Lourdes</t>
        </is>
      </c>
      <c r="E1156" s="17" t="inlineStr">
        <is>
          <t>Norte de Santander</t>
        </is>
      </c>
      <c r="F1156" s="17" t="n">
        <v>8</v>
      </c>
      <c r="G1156" s="17" t="n">
        <v>1200</v>
      </c>
      <c r="H1156" s="18" t="n">
        <v>-72.8325</v>
      </c>
      <c r="I1156" s="19" t="n">
        <v>7.95027778</v>
      </c>
      <c r="J1156" s="20" t="n">
        <v>83.80666666666666</v>
      </c>
      <c r="K1156" s="21" t="n">
        <v>79.82333333333332</v>
      </c>
      <c r="L1156" s="21" t="n">
        <v>125.22</v>
      </c>
      <c r="M1156" s="21" t="n">
        <v>177.1620689655172</v>
      </c>
      <c r="N1156" s="21" t="n">
        <v>137.0310344827586</v>
      </c>
      <c r="O1156" s="21" t="n">
        <v>63.49666666666667</v>
      </c>
      <c r="P1156" s="21" t="n">
        <v>77.02333333333333</v>
      </c>
      <c r="Q1156" s="21" t="n">
        <v>89.23333333333333</v>
      </c>
      <c r="R1156" s="21" t="n">
        <v>155.14</v>
      </c>
      <c r="S1156" s="21" t="n">
        <v>200.9866666666667</v>
      </c>
      <c r="T1156" s="21" t="n">
        <v>275.0333333333334</v>
      </c>
      <c r="U1156" s="21" t="n">
        <v>120.3285714285714</v>
      </c>
      <c r="V1156" s="22" t="n">
        <v>1584.285008210181</v>
      </c>
      <c r="W1156" s="23" t="n">
        <v>356</v>
      </c>
      <c r="X1156" s="24" t="n">
        <v>0.9888888888888889</v>
      </c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  <c r="AN1156" s="5" t="n"/>
      <c r="AO1156" s="5" t="n"/>
      <c r="AP1156" s="5" t="n"/>
    </row>
    <row r="1157" ht="16.5" customFormat="1" customHeight="1" s="25">
      <c r="A1157" s="16" t="n">
        <v>16020110</v>
      </c>
      <c r="B1157" s="17" t="inlineStr">
        <is>
          <t>PM</t>
        </is>
      </c>
      <c r="C1157" s="17" t="inlineStr">
        <is>
          <t>La Caldera</t>
        </is>
      </c>
      <c r="D1157" s="17" t="inlineStr">
        <is>
          <t>Mutiscua</t>
        </is>
      </c>
      <c r="E1157" s="17" t="inlineStr">
        <is>
          <t>Norte de Santander</t>
        </is>
      </c>
      <c r="F1157" s="17" t="n">
        <v>8</v>
      </c>
      <c r="G1157" s="17" t="n">
        <v>2875</v>
      </c>
      <c r="H1157" s="18" t="n">
        <v>-72.71833332999999</v>
      </c>
      <c r="I1157" s="19" t="n">
        <v>7.31694444</v>
      </c>
      <c r="J1157" s="20" t="n">
        <v>31.65357142857143</v>
      </c>
      <c r="K1157" s="21" t="n">
        <v>45.09655172413793</v>
      </c>
      <c r="L1157" s="21" t="n">
        <v>77.65172413793103</v>
      </c>
      <c r="M1157" s="21" t="n">
        <v>137.7928571428571</v>
      </c>
      <c r="N1157" s="21" t="n">
        <v>130.5357142857143</v>
      </c>
      <c r="O1157" s="21" t="n">
        <v>130.0758620689655</v>
      </c>
      <c r="P1157" s="21" t="n">
        <v>118.1655172413793</v>
      </c>
      <c r="Q1157" s="21" t="n">
        <v>97.97857142857141</v>
      </c>
      <c r="R1157" s="21" t="n">
        <v>107.4033333333333</v>
      </c>
      <c r="S1157" s="21" t="n">
        <v>137.7172413793104</v>
      </c>
      <c r="T1157" s="21" t="n">
        <v>106.7321428571429</v>
      </c>
      <c r="U1157" s="21" t="n">
        <v>43.65</v>
      </c>
      <c r="V1157" s="22" t="n">
        <v>1164.453087027915</v>
      </c>
      <c r="W1157" s="23" t="n">
        <v>343</v>
      </c>
      <c r="X1157" s="24" t="n">
        <v>0.9527777777777777</v>
      </c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  <c r="AN1157" s="5" t="n"/>
      <c r="AO1157" s="5" t="n"/>
      <c r="AP1157" s="5" t="n"/>
    </row>
    <row r="1158" ht="16.5" customFormat="1" customHeight="1" s="25">
      <c r="A1158" s="16" t="n">
        <v>16055010</v>
      </c>
      <c r="B1158" s="17" t="inlineStr">
        <is>
          <t>CP</t>
        </is>
      </c>
      <c r="C1158" s="17" t="inlineStr">
        <is>
          <t>Aeropuerto Aguas Claras</t>
        </is>
      </c>
      <c r="D1158" s="17" t="inlineStr">
        <is>
          <t>Ocaña</t>
        </is>
      </c>
      <c r="E1158" s="17" t="inlineStr">
        <is>
          <t>Norte de Santander</t>
        </is>
      </c>
      <c r="F1158" s="17" t="n">
        <v>8</v>
      </c>
      <c r="G1158" s="17" t="n">
        <v>1435</v>
      </c>
      <c r="H1158" s="18" t="n">
        <v>-73.3575</v>
      </c>
      <c r="I1158" s="19" t="n">
        <v>8.315277780000001</v>
      </c>
      <c r="J1158" s="20" t="n">
        <v>13.67916666666667</v>
      </c>
      <c r="K1158" s="21" t="n">
        <v>9</v>
      </c>
      <c r="L1158" s="21" t="n">
        <v>44.17819667061169</v>
      </c>
      <c r="M1158" s="21" t="n">
        <v>97.42816219331119</v>
      </c>
      <c r="N1158" s="21" t="n">
        <v>140.2024501482645</v>
      </c>
      <c r="O1158" s="21" t="n">
        <v>77.46666666666665</v>
      </c>
      <c r="P1158" s="21" t="n">
        <v>58.41506529649097</v>
      </c>
      <c r="Q1158" s="21" t="n">
        <v>110.95517427125</v>
      </c>
      <c r="R1158" s="21" t="n">
        <v>162.2041666666667</v>
      </c>
      <c r="S1158" s="21" t="n">
        <v>142.1726182528337</v>
      </c>
      <c r="T1158" s="21" t="n">
        <v>72.41250000000002</v>
      </c>
      <c r="U1158" s="21" t="n">
        <v>22.43985325861849</v>
      </c>
      <c r="V1158" s="22" t="n">
        <v>950.5540200913806</v>
      </c>
      <c r="W1158" s="23" t="n">
        <v>289</v>
      </c>
      <c r="X1158" s="24" t="n">
        <v>0.8027777777777778</v>
      </c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  <c r="AN1158" s="5" t="n"/>
      <c r="AO1158" s="5" t="n"/>
      <c r="AP1158" s="5" t="n"/>
    </row>
    <row r="1159" ht="16.5" customFormat="1" customHeight="1" s="25">
      <c r="A1159" s="16" t="n">
        <v>16050170</v>
      </c>
      <c r="B1159" s="17" t="inlineStr">
        <is>
          <t>PM</t>
        </is>
      </c>
      <c r="C1159" s="17" t="inlineStr">
        <is>
          <t>Brotare</t>
        </is>
      </c>
      <c r="D1159" s="17" t="inlineStr">
        <is>
          <t>Ocaña</t>
        </is>
      </c>
      <c r="E1159" s="17" t="inlineStr">
        <is>
          <t>Norte de Santander</t>
        </is>
      </c>
      <c r="F1159" s="17" t="n">
        <v>8</v>
      </c>
      <c r="G1159" s="17" t="n">
        <v>1545</v>
      </c>
      <c r="H1159" s="18" t="n">
        <v>-73.42333332999999</v>
      </c>
      <c r="I1159" s="19" t="n">
        <v>8.400555559999999</v>
      </c>
      <c r="J1159" s="20" t="n">
        <v>29.25333333333334</v>
      </c>
      <c r="K1159" s="21" t="n">
        <v>19.52333333333334</v>
      </c>
      <c r="L1159" s="21" t="n">
        <v>47.36551724137932</v>
      </c>
      <c r="M1159" s="21" t="n">
        <v>97.94333333333333</v>
      </c>
      <c r="N1159" s="21" t="n">
        <v>133.4833333333333</v>
      </c>
      <c r="O1159" s="21" t="n">
        <v>85.96666666666668</v>
      </c>
      <c r="P1159" s="21" t="n">
        <v>85.30333333333333</v>
      </c>
      <c r="Q1159" s="21" t="n">
        <v>105.7333333333333</v>
      </c>
      <c r="R1159" s="21" t="n">
        <v>147.9931034482759</v>
      </c>
      <c r="S1159" s="21" t="n">
        <v>137.75</v>
      </c>
      <c r="T1159" s="21" t="n">
        <v>98.66000000000003</v>
      </c>
      <c r="U1159" s="21" t="n">
        <v>38.09</v>
      </c>
      <c r="V1159" s="22" t="n">
        <v>1027.065287356322</v>
      </c>
      <c r="W1159" s="23" t="n">
        <v>358</v>
      </c>
      <c r="X1159" s="24" t="n">
        <v>0.9944444444444445</v>
      </c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  <c r="AN1159" s="5" t="n"/>
      <c r="AO1159" s="5" t="n"/>
      <c r="AP1159" s="5" t="n"/>
    </row>
    <row r="1160" ht="16.5" customFormat="1" customHeight="1" s="25">
      <c r="A1160" s="16" t="n">
        <v>16055100</v>
      </c>
      <c r="B1160" s="17" t="inlineStr">
        <is>
          <t>CO</t>
        </is>
      </c>
      <c r="C1160" s="17" t="inlineStr">
        <is>
          <t>Universidad Francisco de Paula Santander</t>
        </is>
      </c>
      <c r="D1160" s="17" t="inlineStr">
        <is>
          <t>Ocaña</t>
        </is>
      </c>
      <c r="E1160" s="17" t="inlineStr">
        <is>
          <t>Norte de Santander</t>
        </is>
      </c>
      <c r="F1160" s="17" t="n">
        <v>8</v>
      </c>
      <c r="G1160" s="17" t="n">
        <v>1150</v>
      </c>
      <c r="H1160" s="18" t="n">
        <v>-73.32222222</v>
      </c>
      <c r="I1160" s="19" t="n">
        <v>8.23777778</v>
      </c>
      <c r="J1160" s="20" t="n">
        <v>14.62105263157895</v>
      </c>
      <c r="K1160" s="21" t="n">
        <v>12.35</v>
      </c>
      <c r="L1160" s="21" t="n">
        <v>52.91764705882354</v>
      </c>
      <c r="M1160" s="21" t="n">
        <v>120.2058823529412</v>
      </c>
      <c r="N1160" s="21" t="n">
        <v>141.4333333333333</v>
      </c>
      <c r="O1160" s="21" t="n">
        <v>65.45882352941176</v>
      </c>
      <c r="P1160" s="21" t="n">
        <v>57.46111111111111</v>
      </c>
      <c r="Q1160" s="21" t="n">
        <v>84.73125000000002</v>
      </c>
      <c r="R1160" s="21" t="n">
        <v>169.6222222222222</v>
      </c>
      <c r="S1160" s="21" t="n">
        <v>145.3333333333333</v>
      </c>
      <c r="T1160" s="21" t="n">
        <v>113.1294117647059</v>
      </c>
      <c r="U1160" s="21" t="n">
        <v>24.95555555555555</v>
      </c>
      <c r="V1160" s="22" t="n">
        <v>1002.219622893017</v>
      </c>
      <c r="W1160" s="23" t="n">
        <v>211</v>
      </c>
      <c r="X1160" s="24" t="n">
        <v>0.8791666666666667</v>
      </c>
      <c r="Y1160" s="5" t="inlineStr">
        <is>
          <t>M20</t>
        </is>
      </c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  <c r="AN1160" s="5" t="n"/>
      <c r="AO1160" s="5" t="n"/>
      <c r="AP1160" s="5" t="n"/>
    </row>
    <row r="1161" ht="16.5" customFormat="1" customHeight="1" s="25">
      <c r="A1161" s="16" t="n">
        <v>16015020</v>
      </c>
      <c r="B1161" s="17" t="inlineStr">
        <is>
          <t>AM</t>
        </is>
      </c>
      <c r="C1161" s="17" t="inlineStr">
        <is>
          <t>Iser Pamplona</t>
        </is>
      </c>
      <c r="D1161" s="17" t="inlineStr">
        <is>
          <t>Pamplona</t>
        </is>
      </c>
      <c r="E1161" s="17" t="inlineStr">
        <is>
          <t>Norte de Santander</t>
        </is>
      </c>
      <c r="F1161" s="17" t="n">
        <v>8</v>
      </c>
      <c r="G1161" s="17" t="n">
        <v>2340</v>
      </c>
      <c r="H1161" s="18" t="n">
        <v>-72.645</v>
      </c>
      <c r="I1161" s="19" t="n">
        <v>7.37311111</v>
      </c>
      <c r="J1161" s="20" t="n">
        <v>33.596</v>
      </c>
      <c r="K1161" s="21" t="n">
        <v>33.85714285714285</v>
      </c>
      <c r="L1161" s="21" t="n">
        <v>70.20714285714284</v>
      </c>
      <c r="M1161" s="21" t="n">
        <v>118.4892857142857</v>
      </c>
      <c r="N1161" s="21" t="n">
        <v>94.98620689655172</v>
      </c>
      <c r="O1161" s="21" t="n">
        <v>71.40333333333335</v>
      </c>
      <c r="P1161" s="21" t="n">
        <v>56.50714285714286</v>
      </c>
      <c r="Q1161" s="21" t="n">
        <v>65.2655172413793</v>
      </c>
      <c r="R1161" s="21" t="n">
        <v>95.2</v>
      </c>
      <c r="S1161" s="21" t="n">
        <v>124.3689655172414</v>
      </c>
      <c r="T1161" s="21" t="n">
        <v>115.2692307692308</v>
      </c>
      <c r="U1161" s="21" t="n">
        <v>39.51199999999999</v>
      </c>
      <c r="V1161" s="22" t="n">
        <v>918.6619680434508</v>
      </c>
      <c r="W1161" s="23" t="n">
        <v>334</v>
      </c>
      <c r="X1161" s="24" t="n">
        <v>0.9277777777777778</v>
      </c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  <c r="AN1161" s="5" t="n"/>
      <c r="AO1161" s="5" t="n"/>
      <c r="AP1161" s="5" t="n"/>
    </row>
    <row r="1162" ht="16.5" customFormat="1" customHeight="1" s="25">
      <c r="A1162" s="16" t="n">
        <v>16020370</v>
      </c>
      <c r="B1162" s="17" t="inlineStr">
        <is>
          <t>PM</t>
        </is>
      </c>
      <c r="C1162" s="17" t="inlineStr">
        <is>
          <t>Puerto Santander</t>
        </is>
      </c>
      <c r="D1162" s="17" t="inlineStr">
        <is>
          <t>Puerto Santander</t>
        </is>
      </c>
      <c r="E1162" s="17" t="inlineStr">
        <is>
          <t>Norte de Santander</t>
        </is>
      </c>
      <c r="F1162" s="17" t="n">
        <v>8</v>
      </c>
      <c r="G1162" s="17" t="n">
        <v>50</v>
      </c>
      <c r="H1162" s="18" t="n">
        <v>-72.41</v>
      </c>
      <c r="I1162" s="19" t="n">
        <v>8.359444440000001</v>
      </c>
      <c r="J1162" s="20" t="n">
        <v>148.7666666666667</v>
      </c>
      <c r="K1162" s="21" t="n">
        <v>125.2333333333333</v>
      </c>
      <c r="L1162" s="21" t="n">
        <v>183.2333333333333</v>
      </c>
      <c r="M1162" s="21" t="n">
        <v>280.7333333333333</v>
      </c>
      <c r="N1162" s="21" t="n">
        <v>254.2333333333333</v>
      </c>
      <c r="O1162" s="21" t="n">
        <v>155.6</v>
      </c>
      <c r="P1162" s="21" t="n">
        <v>201.0666666666667</v>
      </c>
      <c r="Q1162" s="21" t="n">
        <v>203.5233333333333</v>
      </c>
      <c r="R1162" s="21" t="n">
        <v>291</v>
      </c>
      <c r="S1162" s="21" t="n">
        <v>375.3333333333333</v>
      </c>
      <c r="T1162" s="21" t="n">
        <v>374.7666666666667</v>
      </c>
      <c r="U1162" s="21" t="n">
        <v>249.5666666666667</v>
      </c>
      <c r="V1162" s="22" t="n">
        <v>2843.056666666666</v>
      </c>
      <c r="W1162" s="23" t="n">
        <v>360</v>
      </c>
      <c r="X1162" s="24" t="n">
        <v>1</v>
      </c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  <c r="AN1162" s="5" t="n"/>
      <c r="AO1162" s="5" t="n"/>
      <c r="AP1162" s="5" t="n"/>
    </row>
    <row r="1163" ht="16.5" customFormat="1" customHeight="1" s="25">
      <c r="A1163" s="16" t="n">
        <v>16015030</v>
      </c>
      <c r="B1163" s="17" t="inlineStr">
        <is>
          <t>CO</t>
        </is>
      </c>
      <c r="C1163" s="17" t="inlineStr">
        <is>
          <t>La Esperanza</t>
        </is>
      </c>
      <c r="D1163" s="17" t="inlineStr">
        <is>
          <t>Ragonvalia</t>
        </is>
      </c>
      <c r="E1163" s="17" t="inlineStr">
        <is>
          <t>Norte de Santander</t>
        </is>
      </c>
      <c r="F1163" s="17" t="n">
        <v>8</v>
      </c>
      <c r="G1163" s="17" t="n">
        <v>1760</v>
      </c>
      <c r="H1163" s="18" t="n">
        <v>-72.53388889</v>
      </c>
      <c r="I1163" s="19" t="n">
        <v>7.56972222</v>
      </c>
      <c r="J1163" s="20" t="n">
        <v>46.77333333333335</v>
      </c>
      <c r="K1163" s="21" t="n">
        <v>41.22758620689655</v>
      </c>
      <c r="L1163" s="21" t="n">
        <v>79.90000000000001</v>
      </c>
      <c r="M1163" s="21" t="n">
        <v>150.8517241379311</v>
      </c>
      <c r="N1163" s="21" t="n">
        <v>162.0689655172414</v>
      </c>
      <c r="O1163" s="21" t="n">
        <v>130.0103448275862</v>
      </c>
      <c r="P1163" s="21" t="n">
        <v>120.8766666666667</v>
      </c>
      <c r="Q1163" s="21" t="n">
        <v>134.7321428571429</v>
      </c>
      <c r="R1163" s="21" t="n">
        <v>172.9407407407408</v>
      </c>
      <c r="S1163" s="21" t="n">
        <v>218.1678571428571</v>
      </c>
      <c r="T1163" s="21" t="n">
        <v>179.2586206896552</v>
      </c>
      <c r="U1163" s="21" t="n">
        <v>69.73333333333333</v>
      </c>
      <c r="V1163" s="22" t="n">
        <v>1506.541315453384</v>
      </c>
      <c r="W1163" s="23" t="n">
        <v>344</v>
      </c>
      <c r="X1163" s="24" t="n">
        <v>0.9555555555555556</v>
      </c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  <c r="AN1163" s="5" t="n"/>
      <c r="AO1163" s="5" t="n"/>
      <c r="AP1163" s="5" t="n"/>
    </row>
    <row r="1164" ht="16.5" customFormat="1" customHeight="1" s="25">
      <c r="A1164" s="16" t="n">
        <v>16025030</v>
      </c>
      <c r="B1164" s="17" t="inlineStr">
        <is>
          <t>CP</t>
        </is>
      </c>
      <c r="C1164" s="17" t="inlineStr">
        <is>
          <t>Salazar</t>
        </is>
      </c>
      <c r="D1164" s="17" t="inlineStr">
        <is>
          <t>Salazar</t>
        </is>
      </c>
      <c r="E1164" s="17" t="inlineStr">
        <is>
          <t>Norte de Santander</t>
        </is>
      </c>
      <c r="F1164" s="17" t="n">
        <v>8</v>
      </c>
      <c r="G1164" s="17" t="n">
        <v>860</v>
      </c>
      <c r="H1164" s="18" t="n">
        <v>-72.83055556000001</v>
      </c>
      <c r="I1164" s="19" t="n">
        <v>7.77458333</v>
      </c>
      <c r="J1164" s="20" t="n">
        <v>117.75</v>
      </c>
      <c r="K1164" s="21" t="n">
        <v>121.7571428571429</v>
      </c>
      <c r="L1164" s="21" t="n">
        <v>177.4068965517242</v>
      </c>
      <c r="M1164" s="21" t="n">
        <v>298.3499999999999</v>
      </c>
      <c r="N1164" s="21" t="n">
        <v>233.6892857142857</v>
      </c>
      <c r="O1164" s="21" t="n">
        <v>90.57500000000002</v>
      </c>
      <c r="P1164" s="21" t="n">
        <v>81.22758620689655</v>
      </c>
      <c r="Q1164" s="21" t="n">
        <v>113.8034482758621</v>
      </c>
      <c r="R1164" s="21" t="n">
        <v>268.972</v>
      </c>
      <c r="S1164" s="21" t="n">
        <v>431.0066666666666</v>
      </c>
      <c r="T1164" s="21" t="n">
        <v>437.5413793103448</v>
      </c>
      <c r="U1164" s="21" t="n">
        <v>232.8133333333334</v>
      </c>
      <c r="V1164" s="22" t="n">
        <v>2604.892738916256</v>
      </c>
      <c r="W1164" s="23" t="n">
        <v>343</v>
      </c>
      <c r="X1164" s="24" t="n">
        <v>0.9527777777777777</v>
      </c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  <c r="AN1164" s="5" t="n"/>
      <c r="AO1164" s="5" t="n"/>
      <c r="AP1164" s="5" t="n"/>
    </row>
    <row r="1165" ht="16.5" customFormat="1" customHeight="1" s="25">
      <c r="A1165" s="16" t="n">
        <v>16020190</v>
      </c>
      <c r="B1165" s="17" t="inlineStr">
        <is>
          <t>PM</t>
        </is>
      </c>
      <c r="C1165" s="17" t="inlineStr">
        <is>
          <t>Cornejo</t>
        </is>
      </c>
      <c r="D1165" s="17" t="inlineStr">
        <is>
          <t>San Cayetano</t>
        </is>
      </c>
      <c r="E1165" s="17" t="inlineStr">
        <is>
          <t>Norte de Santander</t>
        </is>
      </c>
      <c r="F1165" s="17" t="n">
        <v>8</v>
      </c>
      <c r="G1165" s="17" t="n">
        <v>250</v>
      </c>
      <c r="H1165" s="18" t="n">
        <v>-72.63416667</v>
      </c>
      <c r="I1165" s="19" t="n">
        <v>7.90138889</v>
      </c>
      <c r="J1165" s="20" t="n">
        <v>71.43703703703703</v>
      </c>
      <c r="K1165" s="21" t="n">
        <v>67</v>
      </c>
      <c r="L1165" s="21" t="n">
        <v>93.62962962962963</v>
      </c>
      <c r="M1165" s="21" t="n">
        <v>143.962962962963</v>
      </c>
      <c r="N1165" s="21" t="n">
        <v>108.4444444444444</v>
      </c>
      <c r="O1165" s="21" t="n">
        <v>42.76</v>
      </c>
      <c r="P1165" s="21" t="n">
        <v>41.72</v>
      </c>
      <c r="Q1165" s="21" t="n">
        <v>55.38461538461539</v>
      </c>
      <c r="R1165" s="21" t="n">
        <v>121.3461538461538</v>
      </c>
      <c r="S1165" s="21" t="n">
        <v>192.6551724137931</v>
      </c>
      <c r="T1165" s="21" t="n">
        <v>192.8846153846154</v>
      </c>
      <c r="U1165" s="21" t="n">
        <v>80.71428571428571</v>
      </c>
      <c r="V1165" s="22" t="n">
        <v>1211.938916817538</v>
      </c>
      <c r="W1165" s="23" t="n">
        <v>321</v>
      </c>
      <c r="X1165" s="24" t="n">
        <v>0.8916666666666667</v>
      </c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  <c r="AN1165" s="5" t="n"/>
      <c r="AO1165" s="5" t="n"/>
      <c r="AP1165" s="5" t="n"/>
    </row>
    <row r="1166" ht="16.5" customFormat="1" customHeight="1" s="25">
      <c r="A1166" s="16" t="n">
        <v>16020280</v>
      </c>
      <c r="B1166" s="17" t="inlineStr">
        <is>
          <t>PM</t>
        </is>
      </c>
      <c r="C1166" s="17" t="inlineStr">
        <is>
          <t>Urimaco</t>
        </is>
      </c>
      <c r="D1166" s="17" t="inlineStr">
        <is>
          <t>San Cayetano</t>
        </is>
      </c>
      <c r="E1166" s="17" t="inlineStr">
        <is>
          <t>Norte de Santander</t>
        </is>
      </c>
      <c r="F1166" s="17" t="n">
        <v>8</v>
      </c>
      <c r="G1166" s="17" t="n">
        <v>221</v>
      </c>
      <c r="H1166" s="18" t="n">
        <v>-72.5925</v>
      </c>
      <c r="I1166" s="19" t="n">
        <v>7.90083333</v>
      </c>
      <c r="J1166" s="20" t="n">
        <v>65.51379310344828</v>
      </c>
      <c r="K1166" s="21" t="n">
        <v>60.96551724137931</v>
      </c>
      <c r="L1166" s="21" t="n">
        <v>84.75862068965517</v>
      </c>
      <c r="M1166" s="21" t="n">
        <v>155.8066666666667</v>
      </c>
      <c r="N1166" s="21" t="n">
        <v>105.86</v>
      </c>
      <c r="O1166" s="21" t="n">
        <v>26.93666666666667</v>
      </c>
      <c r="P1166" s="21" t="n">
        <v>23.57586206896552</v>
      </c>
      <c r="Q1166" s="21" t="n">
        <v>43.82413793103449</v>
      </c>
      <c r="R1166" s="21" t="n">
        <v>95.09310344827585</v>
      </c>
      <c r="S1166" s="21" t="n">
        <v>208.5666666666667</v>
      </c>
      <c r="T1166" s="21" t="n">
        <v>211.9655172413793</v>
      </c>
      <c r="U1166" s="21" t="n">
        <v>97.16785714285713</v>
      </c>
      <c r="V1166" s="22" t="n">
        <v>1180.034408866995</v>
      </c>
      <c r="W1166" s="23" t="n">
        <v>351</v>
      </c>
      <c r="X1166" s="24" t="n">
        <v>0.975</v>
      </c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  <c r="AN1166" s="5" t="n"/>
      <c r="AO1166" s="5" t="n"/>
      <c r="AP1166" s="5" t="n"/>
    </row>
    <row r="1167" ht="16.5" customFormat="1" customHeight="1" s="25">
      <c r="A1167" s="16" t="n">
        <v>16020030</v>
      </c>
      <c r="B1167" s="17" t="inlineStr">
        <is>
          <t>PM</t>
        </is>
      </c>
      <c r="C1167" s="17" t="inlineStr">
        <is>
          <t>Santiago Caimito</t>
        </is>
      </c>
      <c r="D1167" s="17" t="inlineStr">
        <is>
          <t xml:space="preserve">Santiago </t>
        </is>
      </c>
      <c r="E1167" s="17" t="inlineStr">
        <is>
          <t>Norte de Santander</t>
        </is>
      </c>
      <c r="F1167" s="17" t="n">
        <v>8</v>
      </c>
      <c r="G1167" s="17" t="n">
        <v>411</v>
      </c>
      <c r="H1167" s="18" t="n">
        <v>-72.71611111</v>
      </c>
      <c r="I1167" s="19" t="n">
        <v>7.86416667</v>
      </c>
      <c r="J1167" s="20" t="n">
        <v>50.76785714285715</v>
      </c>
      <c r="K1167" s="21" t="n">
        <v>64.96296296296296</v>
      </c>
      <c r="L1167" s="21" t="n">
        <v>80.66071428571429</v>
      </c>
      <c r="M1167" s="21" t="n">
        <v>135.5689655172414</v>
      </c>
      <c r="N1167" s="21" t="n">
        <v>105.2407407407407</v>
      </c>
      <c r="O1167" s="21" t="n">
        <v>42.22500000000001</v>
      </c>
      <c r="P1167" s="21" t="n">
        <v>28.42758620689655</v>
      </c>
      <c r="Q1167" s="21" t="n">
        <v>52.94814814814814</v>
      </c>
      <c r="R1167" s="21" t="n">
        <v>98.14814814814817</v>
      </c>
      <c r="S1167" s="21" t="n">
        <v>181.0666666666666</v>
      </c>
      <c r="T1167" s="21" t="n">
        <v>176.2071428571428</v>
      </c>
      <c r="U1167" s="21" t="n">
        <v>78.73793103448274</v>
      </c>
      <c r="V1167" s="22" t="n">
        <v>1094.961863711002</v>
      </c>
      <c r="W1167" s="23" t="n">
        <v>334</v>
      </c>
      <c r="X1167" s="24" t="n">
        <v>0.9277777777777778</v>
      </c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  <c r="AN1167" s="5" t="n"/>
      <c r="AO1167" s="5" t="n"/>
      <c r="AP1167" s="5" t="n"/>
    </row>
    <row r="1168" ht="16.5" customFormat="1" customHeight="1" s="25">
      <c r="A1168" s="16" t="n">
        <v>16030140</v>
      </c>
      <c r="B1168" s="17" t="inlineStr">
        <is>
          <t>PM</t>
        </is>
      </c>
      <c r="C1168" s="17" t="inlineStr">
        <is>
          <t>Divisiones</t>
        </is>
      </c>
      <c r="D1168" s="17" t="inlineStr">
        <is>
          <t>Sardinata</t>
        </is>
      </c>
      <c r="E1168" s="17" t="inlineStr">
        <is>
          <t>Norte de Santander</t>
        </is>
      </c>
      <c r="F1168" s="17" t="n">
        <v>8</v>
      </c>
      <c r="G1168" s="17" t="n">
        <v>100</v>
      </c>
      <c r="H1168" s="18" t="n">
        <v>-72.69361111000001</v>
      </c>
      <c r="I1168" s="19" t="n">
        <v>8.34277778</v>
      </c>
      <c r="J1168" s="20" t="n">
        <v>112.2333333333333</v>
      </c>
      <c r="K1168" s="21" t="n">
        <v>108.4</v>
      </c>
      <c r="L1168" s="21" t="n">
        <v>195.7931034482759</v>
      </c>
      <c r="M1168" s="21" t="n">
        <v>296.1</v>
      </c>
      <c r="N1168" s="21" t="n">
        <v>314.7586206896552</v>
      </c>
      <c r="O1168" s="21" t="n">
        <v>223.2666666666667</v>
      </c>
      <c r="P1168" s="21" t="n">
        <v>235.2666666666667</v>
      </c>
      <c r="Q1168" s="21" t="n">
        <v>302.5133333333333</v>
      </c>
      <c r="R1168" s="21" t="n">
        <v>367.1034482758621</v>
      </c>
      <c r="S1168" s="21" t="n">
        <v>432.9</v>
      </c>
      <c r="T1168" s="21" t="n">
        <v>436.6633333333333</v>
      </c>
      <c r="U1168" s="21" t="n">
        <v>264.4666666666666</v>
      </c>
      <c r="V1168" s="22" t="n">
        <v>3289.465172413793</v>
      </c>
      <c r="W1168" s="23" t="n">
        <v>357</v>
      </c>
      <c r="X1168" s="24" t="n">
        <v>0.9916666666666667</v>
      </c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  <c r="AN1168" s="5" t="n"/>
      <c r="AO1168" s="5" t="n"/>
      <c r="AP1168" s="5" t="n"/>
    </row>
    <row r="1169" ht="16.5" customFormat="1" customHeight="1" s="25">
      <c r="A1169" s="16" t="n">
        <v>16030060</v>
      </c>
      <c r="B1169" s="17" t="inlineStr">
        <is>
          <t>PM</t>
        </is>
      </c>
      <c r="C1169" s="17" t="inlineStr">
        <is>
          <t>San Gil</t>
        </is>
      </c>
      <c r="D1169" s="17" t="inlineStr">
        <is>
          <t>Sardinata</t>
        </is>
      </c>
      <c r="E1169" s="17" t="inlineStr">
        <is>
          <t>Norte de Santander</t>
        </is>
      </c>
      <c r="F1169" s="17" t="n">
        <v>8</v>
      </c>
      <c r="G1169" s="17" t="n">
        <v>480</v>
      </c>
      <c r="H1169" s="18" t="n">
        <v>-72.85805556000001</v>
      </c>
      <c r="I1169" s="19" t="n">
        <v>8.224444439999999</v>
      </c>
      <c r="J1169" s="20" t="n">
        <v>238.7777777777778</v>
      </c>
      <c r="K1169" s="21" t="n">
        <v>199.25</v>
      </c>
      <c r="L1169" s="21" t="n">
        <v>237.6842105263158</v>
      </c>
      <c r="M1169" s="21" t="n">
        <v>343.8947368421053</v>
      </c>
      <c r="N1169" s="21" t="n">
        <v>336.0555555555555</v>
      </c>
      <c r="O1169" s="21" t="n">
        <v>158.2</v>
      </c>
      <c r="P1169" s="21" t="n">
        <v>198.305</v>
      </c>
      <c r="Q1169" s="21" t="n">
        <v>249.7</v>
      </c>
      <c r="R1169" s="21" t="n">
        <v>380.04</v>
      </c>
      <c r="S1169" s="21" t="n">
        <v>484.2222222222222</v>
      </c>
      <c r="T1169" s="21" t="n">
        <v>521.3684210526316</v>
      </c>
      <c r="U1169" s="21" t="n">
        <v>364.7368421052632</v>
      </c>
      <c r="V1169" s="22" t="n">
        <v>3712.234766081872</v>
      </c>
      <c r="W1169" s="23" t="n">
        <v>226</v>
      </c>
      <c r="X1169" s="24" t="n">
        <v>0.9416666666666667</v>
      </c>
      <c r="Y1169" s="5" t="inlineStr">
        <is>
          <t>M20</t>
        </is>
      </c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  <c r="AN1169" s="5" t="n"/>
      <c r="AO1169" s="5" t="n"/>
      <c r="AP1169" s="5" t="n"/>
    </row>
    <row r="1170" ht="16.5" customFormat="1" customHeight="1" s="25">
      <c r="A1170" s="16" t="n">
        <v>16035030</v>
      </c>
      <c r="B1170" s="17" t="inlineStr">
        <is>
          <t>PM</t>
        </is>
      </c>
      <c r="C1170" s="17" t="inlineStr">
        <is>
          <t>Sardinata</t>
        </is>
      </c>
      <c r="D1170" s="17" t="inlineStr">
        <is>
          <t>Sardinata</t>
        </is>
      </c>
      <c r="E1170" s="17" t="inlineStr">
        <is>
          <t>Norte de Santander</t>
        </is>
      </c>
      <c r="F1170" s="17" t="n">
        <v>8</v>
      </c>
      <c r="G1170" s="17" t="n">
        <v>320</v>
      </c>
      <c r="H1170" s="18" t="n">
        <v>-72.80305556</v>
      </c>
      <c r="I1170" s="19" t="n">
        <v>8.07666667</v>
      </c>
      <c r="J1170" s="20" t="n">
        <v>83.54666666666665</v>
      </c>
      <c r="K1170" s="21" t="n">
        <v>90.15862068965517</v>
      </c>
      <c r="L1170" s="21" t="n">
        <v>137.8655172413793</v>
      </c>
      <c r="M1170" s="21" t="n">
        <v>184.3896551724138</v>
      </c>
      <c r="N1170" s="21" t="n">
        <v>137.1925925925926</v>
      </c>
      <c r="O1170" s="21" t="n">
        <v>49.46785714285713</v>
      </c>
      <c r="P1170" s="21" t="n">
        <v>43.67857142857142</v>
      </c>
      <c r="Q1170" s="21" t="n">
        <v>100.3111111111111</v>
      </c>
      <c r="R1170" s="21" t="n">
        <v>161.8814814814814</v>
      </c>
      <c r="S1170" s="21" t="n">
        <v>232.9035714285714</v>
      </c>
      <c r="T1170" s="21" t="n">
        <v>253.7333333333333</v>
      </c>
      <c r="U1170" s="21" t="n">
        <v>120.8034482758621</v>
      </c>
      <c r="V1170" s="22" t="n">
        <v>1595.932426564496</v>
      </c>
      <c r="W1170" s="23" t="n">
        <v>338</v>
      </c>
      <c r="X1170" s="24" t="n">
        <v>0.9388888888888889</v>
      </c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  <c r="AN1170" s="5" t="n"/>
      <c r="AO1170" s="5" t="n"/>
      <c r="AP1170" s="5" t="n"/>
    </row>
    <row r="1171" ht="16.5" customFormat="1" customHeight="1" s="25">
      <c r="A1171" s="16" t="n">
        <v>37010080</v>
      </c>
      <c r="B1171" s="17" t="inlineStr">
        <is>
          <t>PM</t>
        </is>
      </c>
      <c r="C1171" s="17" t="inlineStr">
        <is>
          <t>Los Rincón</t>
        </is>
      </c>
      <c r="D1171" s="17" t="inlineStr">
        <is>
          <t>Silos</t>
        </is>
      </c>
      <c r="E1171" s="17" t="inlineStr">
        <is>
          <t>Norte de Santander</t>
        </is>
      </c>
      <c r="F1171" s="17" t="n">
        <v>8</v>
      </c>
      <c r="G1171" s="17" t="n">
        <v>2650</v>
      </c>
      <c r="H1171" s="18" t="n">
        <v>-72.71277778</v>
      </c>
      <c r="I1171" s="19" t="n">
        <v>7.19833333</v>
      </c>
      <c r="J1171" s="20" t="n">
        <v>20.39655172413793</v>
      </c>
      <c r="K1171" s="21" t="n">
        <v>26.32758620689655</v>
      </c>
      <c r="L1171" s="21" t="n">
        <v>49.87</v>
      </c>
      <c r="M1171" s="21" t="n">
        <v>73.08333333333333</v>
      </c>
      <c r="N1171" s="21" t="n">
        <v>83.25</v>
      </c>
      <c r="O1171" s="21" t="n">
        <v>99.19999999999999</v>
      </c>
      <c r="P1171" s="21" t="n">
        <v>77.46206896551725</v>
      </c>
      <c r="Q1171" s="21" t="n">
        <v>78.50344827586207</v>
      </c>
      <c r="R1171" s="21" t="n">
        <v>73.98965517241379</v>
      </c>
      <c r="S1171" s="21" t="n">
        <v>74.18275862068964</v>
      </c>
      <c r="T1171" s="21" t="n">
        <v>56.84827586206896</v>
      </c>
      <c r="U1171" s="21" t="n">
        <v>19.11724137931034</v>
      </c>
      <c r="V1171" s="22" t="n">
        <v>732.2309195402297</v>
      </c>
      <c r="W1171" s="23" t="n">
        <v>351</v>
      </c>
      <c r="X1171" s="24" t="n">
        <v>0.975</v>
      </c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  <c r="AN1171" s="5" t="n"/>
      <c r="AO1171" s="5" t="n"/>
      <c r="AP1171" s="5" t="n"/>
    </row>
    <row r="1172" ht="16.5" customFormat="1" customHeight="1" s="25">
      <c r="A1172" s="16" t="n">
        <v>37015010</v>
      </c>
      <c r="B1172" s="17" t="inlineStr">
        <is>
          <t>CO</t>
        </is>
      </c>
      <c r="C1172" s="17" t="inlineStr">
        <is>
          <t>Silos</t>
        </is>
      </c>
      <c r="D1172" s="17" t="inlineStr">
        <is>
          <t>Silos</t>
        </is>
      </c>
      <c r="E1172" s="17" t="inlineStr">
        <is>
          <t>Norte de Santander</t>
        </is>
      </c>
      <c r="F1172" s="17" t="n">
        <v>8</v>
      </c>
      <c r="G1172" s="17" t="n">
        <v>2765</v>
      </c>
      <c r="H1172" s="18" t="n">
        <v>-72.75333332999999</v>
      </c>
      <c r="I1172" s="19" t="n">
        <v>7.2075</v>
      </c>
      <c r="J1172" s="20" t="n">
        <v>15.68421052631579</v>
      </c>
      <c r="K1172" s="21" t="n">
        <v>24.51052631578947</v>
      </c>
      <c r="L1172" s="21" t="n">
        <v>42.91578947368421</v>
      </c>
      <c r="M1172" s="21" t="n">
        <v>75.57777777777778</v>
      </c>
      <c r="N1172" s="21" t="n">
        <v>99.55294117647058</v>
      </c>
      <c r="O1172" s="21" t="n">
        <v>90.70555555555555</v>
      </c>
      <c r="P1172" s="21" t="n">
        <v>87.35789473684208</v>
      </c>
      <c r="Q1172" s="21" t="n">
        <v>83.98421052631578</v>
      </c>
      <c r="R1172" s="21" t="n">
        <v>91.14444444444445</v>
      </c>
      <c r="S1172" s="21" t="n">
        <v>104.1666666666667</v>
      </c>
      <c r="T1172" s="21" t="n">
        <v>69.03333333333336</v>
      </c>
      <c r="U1172" s="21" t="n">
        <v>25.88421052631579</v>
      </c>
      <c r="V1172" s="22" t="n">
        <v>810.5175610595114</v>
      </c>
      <c r="W1172" s="23" t="n">
        <v>221</v>
      </c>
      <c r="X1172" s="24" t="n">
        <v>0.9208333333333333</v>
      </c>
      <c r="Y1172" s="5" t="inlineStr">
        <is>
          <t>M20</t>
        </is>
      </c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  <c r="AN1172" s="5" t="n"/>
      <c r="AO1172" s="5" t="n"/>
      <c r="AP1172" s="5" t="n"/>
    </row>
    <row r="1173" ht="16.5" customFormat="1" customHeight="1" s="25">
      <c r="A1173" s="16" t="n">
        <v>16050020</v>
      </c>
      <c r="B1173" s="17" t="inlineStr">
        <is>
          <t>PM</t>
        </is>
      </c>
      <c r="C1173" s="17" t="inlineStr">
        <is>
          <t>Quince Letras</t>
        </is>
      </c>
      <c r="D1173" s="17" t="inlineStr">
        <is>
          <t>Teorama</t>
        </is>
      </c>
      <c r="E1173" s="17" t="inlineStr">
        <is>
          <t>Norte de Santander</t>
        </is>
      </c>
      <c r="F1173" s="17" t="n">
        <v>8</v>
      </c>
      <c r="G1173" s="17" t="n">
        <v>360</v>
      </c>
      <c r="H1173" s="18" t="n">
        <v>-73.24444444</v>
      </c>
      <c r="I1173" s="19" t="n">
        <v>8.53805556</v>
      </c>
      <c r="J1173" s="20" t="n">
        <v>71.26666666666667</v>
      </c>
      <c r="K1173" s="21" t="n">
        <v>75.66666666666667</v>
      </c>
      <c r="L1173" s="21" t="n">
        <v>96.93333333333334</v>
      </c>
      <c r="M1173" s="21" t="n">
        <v>210.4233333333333</v>
      </c>
      <c r="N1173" s="21" t="n">
        <v>237.0766666666667</v>
      </c>
      <c r="O1173" s="21" t="n">
        <v>150.5433333333334</v>
      </c>
      <c r="P1173" s="21" t="n">
        <v>154.9333333333333</v>
      </c>
      <c r="Q1173" s="21" t="n">
        <v>211.0344827586207</v>
      </c>
      <c r="R1173" s="21" t="n">
        <v>261.1</v>
      </c>
      <c r="S1173" s="21" t="n">
        <v>315.6133333333333</v>
      </c>
      <c r="T1173" s="21" t="n">
        <v>275.2666666666667</v>
      </c>
      <c r="U1173" s="21" t="n">
        <v>181.5666666666667</v>
      </c>
      <c r="V1173" s="22" t="n">
        <v>2241.424482758621</v>
      </c>
      <c r="W1173" s="23" t="n">
        <v>359</v>
      </c>
      <c r="X1173" s="24" t="n">
        <v>0.9972222222222222</v>
      </c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</row>
    <row r="1174" ht="16.5" customFormat="1" customHeight="1" s="25">
      <c r="A1174" s="16" t="n">
        <v>16055020</v>
      </c>
      <c r="B1174" s="17" t="inlineStr">
        <is>
          <t>CO</t>
        </is>
      </c>
      <c r="C1174" s="17" t="inlineStr">
        <is>
          <t>Teorama</t>
        </is>
      </c>
      <c r="D1174" s="17" t="inlineStr">
        <is>
          <t>Teorama</t>
        </is>
      </c>
      <c r="E1174" s="17" t="inlineStr">
        <is>
          <t>Norte de Santander</t>
        </is>
      </c>
      <c r="F1174" s="17" t="n">
        <v>8</v>
      </c>
      <c r="G1174" s="17" t="n">
        <v>1160</v>
      </c>
      <c r="H1174" s="18" t="n">
        <v>-73.28527778</v>
      </c>
      <c r="I1174" s="19" t="n">
        <v>8.44222222</v>
      </c>
      <c r="J1174" s="20" t="n">
        <v>49.84583333333334</v>
      </c>
      <c r="K1174" s="21" t="n">
        <v>38.23333333333334</v>
      </c>
      <c r="L1174" s="21" t="n">
        <v>51.07307692307691</v>
      </c>
      <c r="M1174" s="21" t="n">
        <v>119.052</v>
      </c>
      <c r="N1174" s="21" t="n">
        <v>128.572</v>
      </c>
      <c r="O1174" s="21" t="n">
        <v>96.21199999999999</v>
      </c>
      <c r="P1174" s="21" t="n">
        <v>106.54</v>
      </c>
      <c r="Q1174" s="21" t="n">
        <v>140.0145833333334</v>
      </c>
      <c r="R1174" s="21" t="n">
        <v>182.3439999999999</v>
      </c>
      <c r="S1174" s="21" t="n">
        <v>209.5295328499476</v>
      </c>
      <c r="T1174" s="21" t="n">
        <v>146.2500028332075</v>
      </c>
      <c r="U1174" s="21" t="n">
        <v>91.42721780125002</v>
      </c>
      <c r="V1174" s="22" t="n">
        <v>1359.093580407482</v>
      </c>
      <c r="W1174" s="23" t="n">
        <v>295</v>
      </c>
      <c r="X1174" s="24" t="n">
        <v>0.8194444444444444</v>
      </c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  <c r="AN1174" s="5" t="n"/>
      <c r="AO1174" s="5" t="n"/>
      <c r="AP1174" s="5" t="n"/>
    </row>
    <row r="1175" ht="16.5" customFormat="1" customHeight="1" s="25">
      <c r="A1175" s="16" t="n">
        <v>16030030</v>
      </c>
      <c r="B1175" s="17" t="inlineStr">
        <is>
          <t>PM</t>
        </is>
      </c>
      <c r="C1175" s="17" t="inlineStr">
        <is>
          <t>Campo Tres</t>
        </is>
      </c>
      <c r="D1175" s="17" t="inlineStr">
        <is>
          <t>Tibú</t>
        </is>
      </c>
      <c r="E1175" s="17" t="inlineStr">
        <is>
          <t>Norte de Santander</t>
        </is>
      </c>
      <c r="F1175" s="17" t="n">
        <v>8</v>
      </c>
      <c r="G1175" s="17" t="n">
        <v>40</v>
      </c>
      <c r="H1175" s="18" t="n">
        <v>-72.69744444</v>
      </c>
      <c r="I1175" s="19" t="n">
        <v>8.514944440000001</v>
      </c>
      <c r="J1175" s="20" t="n">
        <v>111.8333333333333</v>
      </c>
      <c r="K1175" s="21" t="n">
        <v>113.7666666666667</v>
      </c>
      <c r="L1175" s="21" t="n">
        <v>196.4</v>
      </c>
      <c r="M1175" s="21" t="n">
        <v>339.8</v>
      </c>
      <c r="N1175" s="21" t="n">
        <v>363.4827586206897</v>
      </c>
      <c r="O1175" s="21" t="n">
        <v>273.5466666666667</v>
      </c>
      <c r="P1175" s="21" t="n">
        <v>247.5862068965517</v>
      </c>
      <c r="Q1175" s="21" t="n">
        <v>281.6551724137931</v>
      </c>
      <c r="R1175" s="21" t="n">
        <v>335.2758620689655</v>
      </c>
      <c r="S1175" s="21" t="n">
        <v>407.1785714285714</v>
      </c>
      <c r="T1175" s="21" t="n">
        <v>399.6931034482758</v>
      </c>
      <c r="U1175" s="21" t="n">
        <v>235.1034482758621</v>
      </c>
      <c r="V1175" s="22" t="n">
        <v>3305.321789819376</v>
      </c>
      <c r="W1175" s="23" t="n">
        <v>352</v>
      </c>
      <c r="X1175" s="24" t="n">
        <v>0.9777777777777777</v>
      </c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  <c r="AN1175" s="5" t="n"/>
      <c r="AO1175" s="5" t="n"/>
      <c r="AP1175" s="5" t="n"/>
    </row>
    <row r="1176" ht="16.5" customFormat="1" customHeight="1" s="25">
      <c r="A1176" s="16" t="n">
        <v>16060010</v>
      </c>
      <c r="B1176" s="17" t="inlineStr">
        <is>
          <t>PM</t>
        </is>
      </c>
      <c r="C1176" s="17" t="inlineStr">
        <is>
          <t>Cno La Raya</t>
        </is>
      </c>
      <c r="D1176" s="17" t="inlineStr">
        <is>
          <t>Tibú</t>
        </is>
      </c>
      <c r="E1176" s="17" t="inlineStr">
        <is>
          <t>Norte de Santander</t>
        </is>
      </c>
      <c r="F1176" s="17" t="n">
        <v>8</v>
      </c>
      <c r="G1176" s="17" t="n">
        <v>75</v>
      </c>
      <c r="H1176" s="18" t="n">
        <v>-72.79166667</v>
      </c>
      <c r="I1176" s="19" t="n">
        <v>8.83472222</v>
      </c>
      <c r="J1176" s="20" t="n">
        <v>123.8</v>
      </c>
      <c r="K1176" s="21" t="n">
        <v>103.7</v>
      </c>
      <c r="L1176" s="21" t="n">
        <v>177.7333333333333</v>
      </c>
      <c r="M1176" s="21" t="n">
        <v>380.2758620689655</v>
      </c>
      <c r="N1176" s="21" t="n">
        <v>443.8620689655173</v>
      </c>
      <c r="O1176" s="21" t="n">
        <v>232.4137931034483</v>
      </c>
      <c r="P1176" s="21" t="n">
        <v>307.696551724138</v>
      </c>
      <c r="Q1176" s="21" t="n">
        <v>302.1333333333333</v>
      </c>
      <c r="R1176" s="21" t="n">
        <v>416.1785714285714</v>
      </c>
      <c r="S1176" s="21" t="n">
        <v>463.9666666666666</v>
      </c>
      <c r="T1176" s="21" t="n">
        <v>490.3103448275862</v>
      </c>
      <c r="U1176" s="21" t="n">
        <v>279.6551724137931</v>
      </c>
      <c r="V1176" s="22" t="n">
        <v>3721.725697865353</v>
      </c>
      <c r="W1176" s="23" t="n">
        <v>352</v>
      </c>
      <c r="X1176" s="24" t="n">
        <v>0.9777777777777777</v>
      </c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  <c r="AN1176" s="5" t="n"/>
      <c r="AO1176" s="5" t="n"/>
      <c r="AP1176" s="5" t="n"/>
    </row>
    <row r="1177" ht="16.5" customFormat="1" customHeight="1" s="25">
      <c r="A1177" s="16" t="n">
        <v>16030150</v>
      </c>
      <c r="B1177" s="17" t="inlineStr">
        <is>
          <t>PM</t>
        </is>
      </c>
      <c r="C1177" s="17" t="inlineStr">
        <is>
          <t xml:space="preserve">La Libertad </t>
        </is>
      </c>
      <c r="D1177" s="17" t="inlineStr">
        <is>
          <t>Tibú</t>
        </is>
      </c>
      <c r="E1177" s="17" t="inlineStr">
        <is>
          <t>Norte de Santander</t>
        </is>
      </c>
      <c r="F1177" s="17" t="n">
        <v>8</v>
      </c>
      <c r="G1177" s="17" t="n">
        <v>90</v>
      </c>
      <c r="H1177" s="18" t="n">
        <v>-72.64638889</v>
      </c>
      <c r="I1177" s="19" t="n">
        <v>8.32777778</v>
      </c>
      <c r="J1177" s="20" t="n">
        <v>127.3448275862069</v>
      </c>
      <c r="K1177" s="21" t="n">
        <v>122.4333333333333</v>
      </c>
      <c r="L1177" s="21" t="n">
        <v>197.8965517241379</v>
      </c>
      <c r="M1177" s="21" t="n">
        <v>315.6413793103449</v>
      </c>
      <c r="N1177" s="21" t="n">
        <v>327.3333333333333</v>
      </c>
      <c r="O1177" s="21" t="n">
        <v>197.1666666666667</v>
      </c>
      <c r="P1177" s="21" t="n">
        <v>212.5</v>
      </c>
      <c r="Q1177" s="21" t="n">
        <v>279.1333333333333</v>
      </c>
      <c r="R1177" s="21" t="n">
        <v>349.2066666666667</v>
      </c>
      <c r="S1177" s="21" t="n">
        <v>450.3333333333333</v>
      </c>
      <c r="T1177" s="21" t="n">
        <v>434.1666666666667</v>
      </c>
      <c r="U1177" s="21" t="n">
        <v>271.4333333333333</v>
      </c>
      <c r="V1177" s="22" t="n">
        <v>3284.589425287357</v>
      </c>
      <c r="W1177" s="23" t="n">
        <v>357</v>
      </c>
      <c r="X1177" s="24" t="n">
        <v>0.9916666666666667</v>
      </c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  <c r="AN1177" s="5" t="n"/>
      <c r="AO1177" s="5" t="n"/>
      <c r="AP1177" s="5" t="n"/>
    </row>
    <row r="1178" ht="16.5" customFormat="1" customHeight="1" s="25">
      <c r="A1178" s="16" t="n">
        <v>16070040</v>
      </c>
      <c r="B1178" s="17" t="inlineStr">
        <is>
          <t>PM</t>
        </is>
      </c>
      <c r="C1178" s="17" t="inlineStr">
        <is>
          <t>Oru</t>
        </is>
      </c>
      <c r="D1178" s="17" t="inlineStr">
        <is>
          <t>Tibú</t>
        </is>
      </c>
      <c r="E1178" s="17" t="inlineStr">
        <is>
          <t>Norte de Santander</t>
        </is>
      </c>
      <c r="F1178" s="17" t="n">
        <v>8</v>
      </c>
      <c r="G1178" s="17" t="n">
        <v>150</v>
      </c>
      <c r="H1178" s="18" t="n">
        <v>-72.90944444</v>
      </c>
      <c r="I1178" s="19" t="n">
        <v>8.641111110000001</v>
      </c>
      <c r="J1178" s="20" t="n">
        <v>140.6551724137931</v>
      </c>
      <c r="K1178" s="21" t="n">
        <v>144.8275862068965</v>
      </c>
      <c r="L1178" s="21" t="n">
        <v>281.4642857142857</v>
      </c>
      <c r="M1178" s="21" t="n">
        <v>454.448275862069</v>
      </c>
      <c r="N1178" s="21" t="n">
        <v>416.7931034482759</v>
      </c>
      <c r="O1178" s="21" t="n">
        <v>291.051724137931</v>
      </c>
      <c r="P1178" s="21" t="n">
        <v>316.6428571428572</v>
      </c>
      <c r="Q1178" s="21" t="n">
        <v>345.3793103448276</v>
      </c>
      <c r="R1178" s="21" t="n">
        <v>400.7333333333333</v>
      </c>
      <c r="S1178" s="21" t="n">
        <v>484.7586206896552</v>
      </c>
      <c r="T1178" s="21" t="n">
        <v>536.6689655172414</v>
      </c>
      <c r="U1178" s="21" t="n">
        <v>354.8965517241379</v>
      </c>
      <c r="V1178" s="22" t="n">
        <v>4168.319786535304</v>
      </c>
      <c r="W1178" s="23" t="n">
        <v>347</v>
      </c>
      <c r="X1178" s="24" t="n">
        <v>0.9638888888888889</v>
      </c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  <c r="AN1178" s="5" t="n"/>
      <c r="AO1178" s="5" t="n"/>
      <c r="AP1178" s="5" t="n"/>
    </row>
    <row r="1179" ht="16.5" customFormat="1" customHeight="1" s="25">
      <c r="A1179" s="16" t="n">
        <v>16070010</v>
      </c>
      <c r="B1179" s="17" t="inlineStr">
        <is>
          <t>PM</t>
        </is>
      </c>
      <c r="C1179" s="17" t="inlineStr">
        <is>
          <t>Puerto Barco</t>
        </is>
      </c>
      <c r="D1179" s="17" t="inlineStr">
        <is>
          <t>Tibú</t>
        </is>
      </c>
      <c r="E1179" s="17" t="inlineStr">
        <is>
          <t>Norte de Santander</t>
        </is>
      </c>
      <c r="F1179" s="17" t="n">
        <v>8</v>
      </c>
      <c r="G1179" s="17" t="n">
        <v>50</v>
      </c>
      <c r="H1179" s="18" t="n">
        <v>-72.89694444</v>
      </c>
      <c r="I1179" s="19" t="n">
        <v>8.998055559999999</v>
      </c>
      <c r="J1179" s="20" t="n">
        <v>122.36</v>
      </c>
      <c r="K1179" s="21" t="n">
        <v>130.64</v>
      </c>
      <c r="L1179" s="21" t="n">
        <v>175.9583333333333</v>
      </c>
      <c r="M1179" s="21" t="n">
        <v>444.125</v>
      </c>
      <c r="N1179" s="21" t="n">
        <v>600.04</v>
      </c>
      <c r="O1179" s="21" t="n">
        <v>405.88</v>
      </c>
      <c r="P1179" s="21" t="n">
        <v>389.16</v>
      </c>
      <c r="Q1179" s="21" t="n">
        <v>451.1481481481482</v>
      </c>
      <c r="R1179" s="21" t="n">
        <v>515.5769230769231</v>
      </c>
      <c r="S1179" s="21" t="n">
        <v>716.52</v>
      </c>
      <c r="T1179" s="21" t="n">
        <v>679.52</v>
      </c>
      <c r="U1179" s="21" t="n">
        <v>410.68</v>
      </c>
      <c r="V1179" s="22" t="n">
        <v>5041.608404558405</v>
      </c>
      <c r="W1179" s="23" t="n">
        <v>301</v>
      </c>
      <c r="X1179" s="24" t="n">
        <v>0.8361111111111111</v>
      </c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  <c r="AN1179" s="5" t="n"/>
      <c r="AO1179" s="5" t="n"/>
      <c r="AP1179" s="5" t="n"/>
    </row>
    <row r="1180" ht="16.5" customFormat="1" customHeight="1" s="25">
      <c r="A1180" s="16" t="n">
        <v>37020030</v>
      </c>
      <c r="B1180" s="17" t="inlineStr">
        <is>
          <t>PM</t>
        </is>
      </c>
      <c r="C1180" s="17" t="inlineStr">
        <is>
          <t>Campo Hermoso</t>
        </is>
      </c>
      <c r="D1180" s="17" t="inlineStr">
        <is>
          <t xml:space="preserve">Toledo </t>
        </is>
      </c>
      <c r="E1180" s="17" t="inlineStr">
        <is>
          <t>Norte de Santander</t>
        </is>
      </c>
      <c r="F1180" s="17" t="n">
        <v>8</v>
      </c>
      <c r="G1180" s="17" t="n">
        <v>1660</v>
      </c>
      <c r="H1180" s="18" t="n">
        <v>-72.30027778</v>
      </c>
      <c r="I1180" s="19" t="n">
        <v>7.09888889</v>
      </c>
      <c r="J1180" s="20" t="n">
        <v>196.3103448275862</v>
      </c>
      <c r="K1180" s="21" t="n">
        <v>265.0833333333333</v>
      </c>
      <c r="L1180" s="21" t="n">
        <v>375.0733333333334</v>
      </c>
      <c r="M1180" s="21" t="n">
        <v>465.2333333333333</v>
      </c>
      <c r="N1180" s="21" t="n">
        <v>589.2666666666667</v>
      </c>
      <c r="O1180" s="21" t="n">
        <v>783.3448275862069</v>
      </c>
      <c r="P1180" s="21" t="n">
        <v>745.0166666666667</v>
      </c>
      <c r="Q1180" s="21" t="n">
        <v>605.8333333333334</v>
      </c>
      <c r="R1180" s="21" t="n">
        <v>486.2333333333333</v>
      </c>
      <c r="S1180" s="21" t="n">
        <v>342.2413793103448</v>
      </c>
      <c r="T1180" s="21" t="n">
        <v>279.7</v>
      </c>
      <c r="U1180" s="21" t="n">
        <v>201.2592592592593</v>
      </c>
      <c r="V1180" s="22" t="n">
        <v>5334.595810983397</v>
      </c>
      <c r="W1180" s="23" t="n">
        <v>354</v>
      </c>
      <c r="X1180" s="24" t="n">
        <v>0.9833333333333333</v>
      </c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  <c r="AN1180" s="5" t="n"/>
      <c r="AO1180" s="5" t="n"/>
      <c r="AP1180" s="5" t="n"/>
    </row>
    <row r="1181" ht="16.5" customFormat="1" customHeight="1" s="25">
      <c r="A1181" s="16" t="n">
        <v>37020020</v>
      </c>
      <c r="B1181" s="17" t="inlineStr">
        <is>
          <t>PM</t>
        </is>
      </c>
      <c r="C1181" s="17" t="inlineStr">
        <is>
          <t>San Bernardo Bata</t>
        </is>
      </c>
      <c r="D1181" s="17" t="inlineStr">
        <is>
          <t xml:space="preserve">Toledo </t>
        </is>
      </c>
      <c r="E1181" s="17" t="inlineStr">
        <is>
          <t>Norte de Santander</t>
        </is>
      </c>
      <c r="F1181" s="17" t="n">
        <v>8</v>
      </c>
      <c r="G1181" s="17" t="n">
        <v>145</v>
      </c>
      <c r="H1181" s="18" t="n">
        <v>-72.44194444</v>
      </c>
      <c r="I1181" s="19" t="n">
        <v>7.22666667</v>
      </c>
      <c r="J1181" s="20" t="n">
        <v>30.7896551724138</v>
      </c>
      <c r="K1181" s="21" t="n">
        <v>52.05172413793104</v>
      </c>
      <c r="L1181" s="21" t="n">
        <v>93.78333333333333</v>
      </c>
      <c r="M1181" s="21" t="n">
        <v>135.67</v>
      </c>
      <c r="N1181" s="21" t="n">
        <v>166.3633333333333</v>
      </c>
      <c r="O1181" s="21" t="n">
        <v>207.6724137931035</v>
      </c>
      <c r="P1181" s="21" t="n">
        <v>199.6428571428572</v>
      </c>
      <c r="Q1181" s="21" t="n">
        <v>163.8448275862069</v>
      </c>
      <c r="R1181" s="21" t="n">
        <v>119.303448275862</v>
      </c>
      <c r="S1181" s="21" t="n">
        <v>82.81379310344828</v>
      </c>
      <c r="T1181" s="21" t="n">
        <v>65.74666666666667</v>
      </c>
      <c r="U1181" s="21" t="n">
        <v>41.46551724137932</v>
      </c>
      <c r="V1181" s="22" t="n">
        <v>1359.147569786536</v>
      </c>
      <c r="W1181" s="23" t="n">
        <v>351</v>
      </c>
      <c r="X1181" s="24" t="n">
        <v>0.975</v>
      </c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  <c r="AN1181" s="5" t="n"/>
      <c r="AO1181" s="5" t="n"/>
      <c r="AP1181" s="5" t="n"/>
    </row>
    <row r="1182" ht="16.5" customFormat="1" customHeight="1" s="25">
      <c r="A1182" s="16" t="n">
        <v>37020040</v>
      </c>
      <c r="B1182" s="17" t="inlineStr">
        <is>
          <t>PM</t>
        </is>
      </c>
      <c r="C1182" s="17" t="inlineStr">
        <is>
          <t>Santa Maria-Abastos</t>
        </is>
      </c>
      <c r="D1182" s="17" t="inlineStr">
        <is>
          <t xml:space="preserve">Toledo </t>
        </is>
      </c>
      <c r="E1182" s="17" t="inlineStr">
        <is>
          <t>Norte de Santander</t>
        </is>
      </c>
      <c r="F1182" s="17" t="n">
        <v>8</v>
      </c>
      <c r="G1182" s="17" t="n">
        <v>850</v>
      </c>
      <c r="H1182" s="18" t="n">
        <v>-72.2525</v>
      </c>
      <c r="I1182" s="19" t="n">
        <v>7.09361111</v>
      </c>
      <c r="J1182" s="20" t="n">
        <v>163.5266666666666</v>
      </c>
      <c r="K1182" s="21" t="n">
        <v>227.5233333333334</v>
      </c>
      <c r="L1182" s="21" t="n">
        <v>317.7931034482759</v>
      </c>
      <c r="M1182" s="21" t="n">
        <v>453.8428571428571</v>
      </c>
      <c r="N1182" s="21" t="n">
        <v>575.7310344827588</v>
      </c>
      <c r="O1182" s="21" t="n">
        <v>705.451724137931</v>
      </c>
      <c r="P1182" s="21" t="n">
        <v>680.3633333333331</v>
      </c>
      <c r="Q1182" s="21" t="n">
        <v>618.7833333333333</v>
      </c>
      <c r="R1182" s="21" t="n">
        <v>533.3499999999999</v>
      </c>
      <c r="S1182" s="21" t="n">
        <v>430.5107142857143</v>
      </c>
      <c r="T1182" s="21" t="n">
        <v>315.8866666666667</v>
      </c>
      <c r="U1182" s="21" t="n">
        <v>226.2464285714286</v>
      </c>
      <c r="V1182" s="22" t="n">
        <v>5249.009195402298</v>
      </c>
      <c r="W1182" s="23" t="n">
        <v>351</v>
      </c>
      <c r="X1182" s="24" t="n">
        <v>0.975</v>
      </c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  <c r="AN1182" s="5" t="n"/>
      <c r="AO1182" s="5" t="n"/>
      <c r="AP1182" s="5" t="n"/>
    </row>
    <row r="1183" ht="16.5" customFormat="1" customHeight="1" s="25">
      <c r="A1183" s="16" t="n">
        <v>37035010</v>
      </c>
      <c r="B1183" s="17" t="inlineStr">
        <is>
          <t>CO</t>
        </is>
      </c>
      <c r="C1183" s="17" t="inlineStr">
        <is>
          <t>Tunebia</t>
        </is>
      </c>
      <c r="D1183" s="17" t="inlineStr">
        <is>
          <t xml:space="preserve">Toledo </t>
        </is>
      </c>
      <c r="E1183" s="17" t="inlineStr">
        <is>
          <t>Norte de Santander</t>
        </is>
      </c>
      <c r="F1183" s="17" t="n">
        <v>8</v>
      </c>
      <c r="G1183" s="17" t="n">
        <v>370</v>
      </c>
      <c r="H1183" s="18" t="n">
        <v>-72.11583332999999</v>
      </c>
      <c r="I1183" s="19" t="n">
        <v>7.00611111</v>
      </c>
      <c r="J1183" s="20" t="n">
        <v>145.4375</v>
      </c>
      <c r="K1183" s="21" t="n">
        <v>166.4259259259258</v>
      </c>
      <c r="L1183" s="21" t="n">
        <v>259.5777777777778</v>
      </c>
      <c r="M1183" s="21" t="n">
        <v>369.0259259259259</v>
      </c>
      <c r="N1183" s="21" t="n">
        <v>567.8919999999999</v>
      </c>
      <c r="O1183" s="21" t="n">
        <v>650.5599999999999</v>
      </c>
      <c r="P1183" s="21" t="n">
        <v>702.8916666666665</v>
      </c>
      <c r="Q1183" s="21" t="n">
        <v>642.7333333333333</v>
      </c>
      <c r="R1183" s="21" t="n">
        <v>536.4168320973714</v>
      </c>
      <c r="S1183" s="21" t="n">
        <v>400.9200000000001</v>
      </c>
      <c r="T1183" s="21" t="n">
        <v>340.4222222222222</v>
      </c>
      <c r="U1183" s="21" t="n">
        <v>222.8833333333333</v>
      </c>
      <c r="V1183" s="22" t="n">
        <v>5005.186517282556</v>
      </c>
      <c r="W1183" s="23" t="n">
        <v>306</v>
      </c>
      <c r="X1183" s="24" t="n">
        <v>0.85</v>
      </c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  <c r="AN1183" s="5" t="n"/>
      <c r="AO1183" s="5" t="n"/>
      <c r="AP1183" s="5" t="n"/>
    </row>
    <row r="1184" ht="16.5" customFormat="1" customHeight="1" s="25">
      <c r="A1184" s="16" t="n">
        <v>16030100</v>
      </c>
      <c r="B1184" s="17" t="inlineStr">
        <is>
          <t>PM</t>
        </is>
      </c>
      <c r="C1184" s="17" t="inlineStr">
        <is>
          <t>San Juan</t>
        </is>
      </c>
      <c r="D1184" s="17" t="inlineStr">
        <is>
          <t>Villa Caro</t>
        </is>
      </c>
      <c r="E1184" s="17" t="inlineStr">
        <is>
          <t>Norte de Santander</t>
        </is>
      </c>
      <c r="F1184" s="17" t="n">
        <v>8</v>
      </c>
      <c r="G1184" s="17" t="n">
        <v>2240</v>
      </c>
      <c r="H1184" s="18" t="n">
        <v>-73.01861111000001</v>
      </c>
      <c r="I1184" s="19" t="n">
        <v>8.02527778</v>
      </c>
      <c r="J1184" s="20" t="n">
        <v>21.42857142857143</v>
      </c>
      <c r="K1184" s="21" t="n">
        <v>20.39285714285714</v>
      </c>
      <c r="L1184" s="21" t="n">
        <v>48.10714285714285</v>
      </c>
      <c r="M1184" s="21" t="n">
        <v>108.1034482758621</v>
      </c>
      <c r="N1184" s="21" t="n">
        <v>97.93103448275862</v>
      </c>
      <c r="O1184" s="21" t="n">
        <v>25.31034482758621</v>
      </c>
      <c r="P1184" s="21" t="n">
        <v>34.39285714285715</v>
      </c>
      <c r="Q1184" s="21" t="n">
        <v>68.75</v>
      </c>
      <c r="R1184" s="21" t="n">
        <v>124.1785714285714</v>
      </c>
      <c r="S1184" s="21" t="n">
        <v>157.6428571428571</v>
      </c>
      <c r="T1184" s="21" t="n">
        <v>104.5925925925926</v>
      </c>
      <c r="U1184" s="21" t="n">
        <v>24.65384615384615</v>
      </c>
      <c r="V1184" s="22" t="n">
        <v>835.4841234755028</v>
      </c>
      <c r="W1184" s="23" t="n">
        <v>336</v>
      </c>
      <c r="X1184" s="24" t="n">
        <v>0.9333333333333333</v>
      </c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  <c r="AN1184" s="5" t="n"/>
      <c r="AO1184" s="5" t="n"/>
      <c r="AP1184" s="5" t="n"/>
    </row>
    <row r="1185" ht="16.5" customFormat="1" customHeight="1" s="25">
      <c r="A1185" s="16" t="n">
        <v>16030090</v>
      </c>
      <c r="B1185" s="17" t="inlineStr">
        <is>
          <t>PM</t>
        </is>
      </c>
      <c r="C1185" s="17" t="inlineStr">
        <is>
          <t>Villa Caro</t>
        </is>
      </c>
      <c r="D1185" s="17" t="inlineStr">
        <is>
          <t>Villa Caro</t>
        </is>
      </c>
      <c r="E1185" s="17" t="inlineStr">
        <is>
          <t>Norte de Santander</t>
        </is>
      </c>
      <c r="F1185" s="17" t="n">
        <v>8</v>
      </c>
      <c r="G1185" s="17" t="n">
        <v>1490</v>
      </c>
      <c r="H1185" s="18" t="n">
        <v>-72.98</v>
      </c>
      <c r="I1185" s="19" t="n">
        <v>7.91472222</v>
      </c>
      <c r="J1185" s="20" t="n">
        <v>35.78571428571428</v>
      </c>
      <c r="K1185" s="21" t="n">
        <v>44.91428571428571</v>
      </c>
      <c r="L1185" s="21" t="n">
        <v>70.33846153846153</v>
      </c>
      <c r="M1185" s="21" t="n">
        <v>125.0357142857143</v>
      </c>
      <c r="N1185" s="21" t="n">
        <v>111.9642857142857</v>
      </c>
      <c r="O1185" s="21" t="n">
        <v>44.18518518518518</v>
      </c>
      <c r="P1185" s="21" t="n">
        <v>45.26785714285715</v>
      </c>
      <c r="Q1185" s="21" t="n">
        <v>60.14285714285715</v>
      </c>
      <c r="R1185" s="21" t="n">
        <v>133.2142857142857</v>
      </c>
      <c r="S1185" s="21" t="n">
        <v>159</v>
      </c>
      <c r="T1185" s="21" t="n">
        <v>161.6071428571429</v>
      </c>
      <c r="U1185" s="21" t="n">
        <v>69.60714285714286</v>
      </c>
      <c r="V1185" s="22" t="n">
        <v>1061.062932437932</v>
      </c>
      <c r="W1185" s="23" t="n">
        <v>331</v>
      </c>
      <c r="X1185" s="24" t="n">
        <v>0.9194444444444444</v>
      </c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  <c r="AN1185" s="5" t="n"/>
      <c r="AO1185" s="5" t="n"/>
      <c r="AP1185" s="5" t="n"/>
    </row>
    <row r="1186" ht="16.5" customFormat="1" customHeight="1" s="25">
      <c r="A1186" s="16" t="n">
        <v>16010010</v>
      </c>
      <c r="B1186" s="17" t="inlineStr">
        <is>
          <t>PM</t>
        </is>
      </c>
      <c r="C1186" s="17" t="inlineStr">
        <is>
          <t>Villa del Rosario</t>
        </is>
      </c>
      <c r="D1186" s="17" t="inlineStr">
        <is>
          <t>Villa del Rosario</t>
        </is>
      </c>
      <c r="E1186" s="17" t="inlineStr">
        <is>
          <t>Norte de Santander</t>
        </is>
      </c>
      <c r="F1186" s="17" t="n">
        <v>8</v>
      </c>
      <c r="G1186" s="17" t="n">
        <v>522</v>
      </c>
      <c r="H1186" s="18" t="n">
        <v>-72.47777778</v>
      </c>
      <c r="I1186" s="19" t="n">
        <v>7.81777778</v>
      </c>
      <c r="J1186" s="20" t="n">
        <v>47.36666666666667</v>
      </c>
      <c r="K1186" s="21" t="n">
        <v>47.96666666666667</v>
      </c>
      <c r="L1186" s="21" t="n">
        <v>54.8</v>
      </c>
      <c r="M1186" s="21" t="n">
        <v>88</v>
      </c>
      <c r="N1186" s="21" t="n">
        <v>76.96551724137932</v>
      </c>
      <c r="O1186" s="21" t="n">
        <v>37.93103448275862</v>
      </c>
      <c r="P1186" s="21" t="n">
        <v>33.33333333333334</v>
      </c>
      <c r="Q1186" s="21" t="n">
        <v>35.37241379310345</v>
      </c>
      <c r="R1186" s="21" t="n">
        <v>57.0551724137931</v>
      </c>
      <c r="S1186" s="21" t="n">
        <v>122.6896551724138</v>
      </c>
      <c r="T1186" s="21" t="n">
        <v>138.5333333333333</v>
      </c>
      <c r="U1186" s="21" t="n">
        <v>79.20689655172414</v>
      </c>
      <c r="V1186" s="22" t="n">
        <v>819.2206896551725</v>
      </c>
      <c r="W1186" s="23" t="n">
        <v>353</v>
      </c>
      <c r="X1186" s="24" t="n">
        <v>0.9805555555555555</v>
      </c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  <c r="AN1186" s="5" t="n"/>
      <c r="AO1186" s="5" t="n"/>
      <c r="AP1186" s="5" t="n"/>
    </row>
    <row r="1187" ht="16.5" customFormat="1" customHeight="1" s="25">
      <c r="A1187" s="16" t="n">
        <v>47015040</v>
      </c>
      <c r="B1187" s="17" t="inlineStr">
        <is>
          <t>CO</t>
        </is>
      </c>
      <c r="C1187" s="17" t="inlineStr">
        <is>
          <t>Michoacán</t>
        </is>
      </c>
      <c r="D1187" s="17" t="inlineStr">
        <is>
          <t>Colón</t>
        </is>
      </c>
      <c r="E1187" s="17" t="inlineStr">
        <is>
          <t>Putumayo</t>
        </is>
      </c>
      <c r="F1187" s="17" t="n">
        <v>7</v>
      </c>
      <c r="G1187" s="17" t="n">
        <v>2100</v>
      </c>
      <c r="H1187" s="18" t="n">
        <v>-76.96097222</v>
      </c>
      <c r="I1187" s="19" t="n">
        <v>1.19827778</v>
      </c>
      <c r="J1187" s="20" t="n">
        <v>94.02222222222224</v>
      </c>
      <c r="K1187" s="21" t="n">
        <v>96.94827586206898</v>
      </c>
      <c r="L1187" s="21" t="n">
        <v>134.3444444444444</v>
      </c>
      <c r="M1187" s="21" t="n">
        <v>152.4958333333333</v>
      </c>
      <c r="N1187" s="21" t="n">
        <v>187.9115384615385</v>
      </c>
      <c r="O1187" s="21" t="n">
        <v>190.9821428571429</v>
      </c>
      <c r="P1187" s="21" t="n">
        <v>188.9310344827586</v>
      </c>
      <c r="Q1187" s="21" t="n">
        <v>129.5428571428571</v>
      </c>
      <c r="R1187" s="21" t="n">
        <v>116.1142857142857</v>
      </c>
      <c r="S1187" s="21" t="n">
        <v>96.48928571428571</v>
      </c>
      <c r="T1187" s="21" t="n">
        <v>108.3678571428571</v>
      </c>
      <c r="U1187" s="21" t="n">
        <v>104.6653846153846</v>
      </c>
      <c r="V1187" s="22" t="n">
        <v>1600.815161993179</v>
      </c>
      <c r="W1187" s="23" t="n">
        <v>328</v>
      </c>
      <c r="X1187" s="24" t="n">
        <v>0.9111111111111111</v>
      </c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  <c r="AN1187" s="5" t="n"/>
      <c r="AO1187" s="5" t="n"/>
      <c r="AP1187" s="5" t="n"/>
    </row>
    <row r="1188" ht="16.5" customFormat="1" customHeight="1" s="25">
      <c r="A1188" s="16" t="n">
        <v>44015060</v>
      </c>
      <c r="B1188" s="17" t="inlineStr">
        <is>
          <t>CP</t>
        </is>
      </c>
      <c r="C1188" s="17" t="inlineStr">
        <is>
          <t xml:space="preserve">Acueducto Mocoa - AUT </t>
        </is>
      </c>
      <c r="D1188" s="17" t="inlineStr">
        <is>
          <t>Mocoa</t>
        </is>
      </c>
      <c r="E1188" s="17" t="inlineStr">
        <is>
          <t>Putumayo</t>
        </is>
      </c>
      <c r="F1188" s="17" t="n">
        <v>7</v>
      </c>
      <c r="G1188" s="17" t="n">
        <v>650</v>
      </c>
      <c r="H1188" s="18" t="n">
        <v>-76.65183332999999</v>
      </c>
      <c r="I1188" s="19" t="n">
        <v>1.15733333</v>
      </c>
      <c r="J1188" s="20" t="n">
        <v>204.1423076923077</v>
      </c>
      <c r="K1188" s="21" t="n">
        <v>225.2518518518519</v>
      </c>
      <c r="L1188" s="21" t="n">
        <v>297.5958333333333</v>
      </c>
      <c r="M1188" s="21" t="n">
        <v>394.3680000000001</v>
      </c>
      <c r="N1188" s="21" t="n">
        <v>431.0416666666667</v>
      </c>
      <c r="O1188" s="21" t="n">
        <v>466.3249999999999</v>
      </c>
      <c r="P1188" s="21" t="n">
        <v>418.4583333333333</v>
      </c>
      <c r="Q1188" s="21" t="n">
        <v>316.3216511090596</v>
      </c>
      <c r="R1188" s="21" t="n">
        <v>306.5083333333333</v>
      </c>
      <c r="S1188" s="21" t="n">
        <v>234.2458333333334</v>
      </c>
      <c r="T1188" s="21" t="n">
        <v>245.1192307692307</v>
      </c>
      <c r="U1188" s="21" t="n">
        <v>229.9624999999999</v>
      </c>
      <c r="V1188" s="22" t="n">
        <v>3769.34054142245</v>
      </c>
      <c r="W1188" s="23" t="n">
        <v>296</v>
      </c>
      <c r="X1188" s="24" t="n">
        <v>0.8222222222222222</v>
      </c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  <c r="AN1188" s="5" t="n"/>
      <c r="AO1188" s="5" t="n"/>
      <c r="AP1188" s="5" t="n"/>
    </row>
    <row r="1189" ht="16.5" customFormat="1" customHeight="1" s="25">
      <c r="A1189" s="16" t="n">
        <v>44010030</v>
      </c>
      <c r="B1189" s="17" t="inlineStr">
        <is>
          <t>PM</t>
        </is>
      </c>
      <c r="C1189" s="17" t="inlineStr">
        <is>
          <t>Campucana</t>
        </is>
      </c>
      <c r="D1189" s="17" t="inlineStr">
        <is>
          <t>Mocoa</t>
        </is>
      </c>
      <c r="E1189" s="17" t="inlineStr">
        <is>
          <t>Putumayo</t>
        </is>
      </c>
      <c r="F1189" s="17" t="n">
        <v>7</v>
      </c>
      <c r="G1189" s="17" t="n">
        <v>1400</v>
      </c>
      <c r="H1189" s="18" t="n">
        <v>-76.68083333</v>
      </c>
      <c r="I1189" s="19" t="n">
        <v>1.2025</v>
      </c>
      <c r="J1189" s="20" t="n">
        <v>192.851724137931</v>
      </c>
      <c r="K1189" s="21" t="n">
        <v>217.9448275862069</v>
      </c>
      <c r="L1189" s="21" t="n">
        <v>279.0689655172414</v>
      </c>
      <c r="M1189" s="21" t="n">
        <v>413.2392857142859</v>
      </c>
      <c r="N1189" s="21" t="n">
        <v>485.0166666666666</v>
      </c>
      <c r="O1189" s="21" t="n">
        <v>540.7185185185185</v>
      </c>
      <c r="P1189" s="21" t="n">
        <v>503.7620689655172</v>
      </c>
      <c r="Q1189" s="21" t="n">
        <v>354.5275862068964</v>
      </c>
      <c r="R1189" s="21" t="n">
        <v>290.5413793103448</v>
      </c>
      <c r="S1189" s="21" t="n">
        <v>238.6370370370371</v>
      </c>
      <c r="T1189" s="21" t="n">
        <v>218.5535714285714</v>
      </c>
      <c r="U1189" s="21" t="n">
        <v>229.325925925926</v>
      </c>
      <c r="V1189" s="22" t="n">
        <v>3964.187557015143</v>
      </c>
      <c r="W1189" s="23" t="n">
        <v>341</v>
      </c>
      <c r="X1189" s="24" t="n">
        <v>0.9472222222222222</v>
      </c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  <c r="AN1189" s="5" t="n"/>
      <c r="AO1189" s="5" t="n"/>
      <c r="AP1189" s="5" t="n"/>
    </row>
    <row r="1190" ht="16.5" customFormat="1" customHeight="1" s="25">
      <c r="A1190" s="16" t="n">
        <v>44010090</v>
      </c>
      <c r="B1190" s="17" t="inlineStr">
        <is>
          <t>PM</t>
        </is>
      </c>
      <c r="C1190" s="17" t="inlineStr">
        <is>
          <t>Condagua</t>
        </is>
      </c>
      <c r="D1190" s="17" t="inlineStr">
        <is>
          <t>Mocoa</t>
        </is>
      </c>
      <c r="E1190" s="17" t="inlineStr">
        <is>
          <t>Putumayo</t>
        </is>
      </c>
      <c r="F1190" s="17" t="n">
        <v>7</v>
      </c>
      <c r="G1190" s="17" t="n">
        <v>500</v>
      </c>
      <c r="H1190" s="18" t="n">
        <v>-76.58419444</v>
      </c>
      <c r="I1190" s="19" t="n">
        <v>1.2805</v>
      </c>
      <c r="J1190" s="20" t="n">
        <v>186.9</v>
      </c>
      <c r="K1190" s="21" t="n">
        <v>212.8620689655172</v>
      </c>
      <c r="L1190" s="21" t="n">
        <v>251.0666666666667</v>
      </c>
      <c r="M1190" s="21" t="n">
        <v>331.3333333333333</v>
      </c>
      <c r="N1190" s="21" t="n">
        <v>382.6</v>
      </c>
      <c r="O1190" s="21" t="n">
        <v>370.2413793103448</v>
      </c>
      <c r="P1190" s="21" t="n">
        <v>368.3214285714286</v>
      </c>
      <c r="Q1190" s="21" t="n">
        <v>285.0357142857143</v>
      </c>
      <c r="R1190" s="21" t="n">
        <v>234.6666666666667</v>
      </c>
      <c r="S1190" s="21" t="n">
        <v>220.4689655172414</v>
      </c>
      <c r="T1190" s="21" t="n">
        <v>218.3666666666667</v>
      </c>
      <c r="U1190" s="21" t="n">
        <v>222.2068965517241</v>
      </c>
      <c r="V1190" s="22" t="n">
        <v>3284.069786535304</v>
      </c>
      <c r="W1190" s="23" t="n">
        <v>349</v>
      </c>
      <c r="X1190" s="24" t="n">
        <v>0.9694444444444444</v>
      </c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  <c r="AN1190" s="5" t="n"/>
      <c r="AO1190" s="5" t="n"/>
      <c r="AP1190" s="5" t="n"/>
    </row>
    <row r="1191" ht="16.5" customFormat="1" customHeight="1" s="25">
      <c r="A1191" s="16" t="n">
        <v>44010110</v>
      </c>
      <c r="B1191" s="17" t="inlineStr">
        <is>
          <t>PM</t>
        </is>
      </c>
      <c r="C1191" s="17" t="inlineStr">
        <is>
          <t>Puerto Limón</t>
        </is>
      </c>
      <c r="D1191" s="17" t="inlineStr">
        <is>
          <t>Mocoa</t>
        </is>
      </c>
      <c r="E1191" s="17" t="inlineStr">
        <is>
          <t>Putumayo</t>
        </is>
      </c>
      <c r="F1191" s="17" t="n">
        <v>7</v>
      </c>
      <c r="G1191" s="17" t="n">
        <v>430</v>
      </c>
      <c r="H1191" s="18" t="n">
        <v>-76.54152778</v>
      </c>
      <c r="I1191" s="19" t="n">
        <v>1.02680556</v>
      </c>
      <c r="J1191" s="20" t="n">
        <v>383.8233333333334</v>
      </c>
      <c r="K1191" s="21" t="n">
        <v>394.5566666666666</v>
      </c>
      <c r="L1191" s="21" t="n">
        <v>459.1142857142856</v>
      </c>
      <c r="M1191" s="21" t="n">
        <v>604.5310344827586</v>
      </c>
      <c r="N1191" s="21" t="n">
        <v>669.8000000000001</v>
      </c>
      <c r="O1191" s="21" t="n">
        <v>600.9206896551724</v>
      </c>
      <c r="P1191" s="21" t="n">
        <v>531.6466666666666</v>
      </c>
      <c r="Q1191" s="21" t="n">
        <v>383.2413793103449</v>
      </c>
      <c r="R1191" s="21" t="n">
        <v>381.9766666666668</v>
      </c>
      <c r="S1191" s="21" t="n">
        <v>398.9827586206896</v>
      </c>
      <c r="T1191" s="21" t="n">
        <v>470.5600000000001</v>
      </c>
      <c r="U1191" s="21" t="n">
        <v>476.3</v>
      </c>
      <c r="V1191" s="22" t="n">
        <v>5755.453481116584</v>
      </c>
      <c r="W1191" s="23" t="n">
        <v>353</v>
      </c>
      <c r="X1191" s="24" t="n">
        <v>0.9805555555555555</v>
      </c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  <c r="AN1191" s="5" t="n"/>
      <c r="AO1191" s="5" t="n"/>
      <c r="AP1191" s="5" t="n"/>
    </row>
    <row r="1192" ht="16.5" customFormat="1" customHeight="1" s="25">
      <c r="A1192" s="16" t="n">
        <v>47010220</v>
      </c>
      <c r="B1192" s="17" t="inlineStr">
        <is>
          <t>PM</t>
        </is>
      </c>
      <c r="C1192" s="17" t="inlineStr">
        <is>
          <t>El Picudo</t>
        </is>
      </c>
      <c r="D1192" s="17" t="inlineStr">
        <is>
          <t>Orito</t>
        </is>
      </c>
      <c r="E1192" s="17" t="inlineStr">
        <is>
          <t>Putumayo</t>
        </is>
      </c>
      <c r="F1192" s="17" t="n">
        <v>7</v>
      </c>
      <c r="G1192" s="17" t="n">
        <v>385</v>
      </c>
      <c r="H1192" s="18" t="n">
        <v>-76.83627778</v>
      </c>
      <c r="I1192" s="19" t="n">
        <v>0.48972222</v>
      </c>
      <c r="J1192" s="20" t="n">
        <v>256.4142857142857</v>
      </c>
      <c r="K1192" s="21" t="n">
        <v>268.7846153846154</v>
      </c>
      <c r="L1192" s="21" t="n">
        <v>390.256</v>
      </c>
      <c r="M1192" s="21" t="n">
        <v>437.6666666666667</v>
      </c>
      <c r="N1192" s="21" t="n">
        <v>455.1951143741607</v>
      </c>
      <c r="O1192" s="21" t="n">
        <v>361.008</v>
      </c>
      <c r="P1192" s="21" t="n">
        <v>356.592</v>
      </c>
      <c r="Q1192" s="21" t="n">
        <v>218.3282267113526</v>
      </c>
      <c r="R1192" s="21" t="n">
        <v>258.2884615384615</v>
      </c>
      <c r="S1192" s="21" t="n">
        <v>306.808</v>
      </c>
      <c r="T1192" s="21" t="n">
        <v>374.177312151591</v>
      </c>
      <c r="U1192" s="21" t="n">
        <v>335.2695538282395</v>
      </c>
      <c r="V1192" s="22" t="n">
        <v>4018.788236369374</v>
      </c>
      <c r="W1192" s="23" t="n">
        <v>303</v>
      </c>
      <c r="X1192" s="24" t="n">
        <v>0.8416666666666667</v>
      </c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  <c r="AN1192" s="5" t="n"/>
      <c r="AO1192" s="5" t="n"/>
      <c r="AP1192" s="5" t="n"/>
    </row>
    <row r="1193" ht="16.5" customFormat="1" customHeight="1" s="25">
      <c r="A1193" s="16" t="n">
        <v>47030010</v>
      </c>
      <c r="B1193" s="17" t="inlineStr">
        <is>
          <t>PM</t>
        </is>
      </c>
      <c r="C1193" s="17" t="inlineStr">
        <is>
          <t>Angosturas</t>
        </is>
      </c>
      <c r="D1193" s="17" t="inlineStr">
        <is>
          <t>Puerto Asís</t>
        </is>
      </c>
      <c r="E1193" s="17" t="inlineStr">
        <is>
          <t>Putumayo</t>
        </is>
      </c>
      <c r="F1193" s="17" t="n">
        <v>7</v>
      </c>
      <c r="G1193" s="17" t="n">
        <v>200</v>
      </c>
      <c r="H1193" s="18" t="n">
        <v>-76.33613889</v>
      </c>
      <c r="I1193" s="19" t="n">
        <v>0.39541667</v>
      </c>
      <c r="J1193" s="20" t="n">
        <v>215.2172413793103</v>
      </c>
      <c r="K1193" s="21" t="n">
        <v>261.2962962962963</v>
      </c>
      <c r="L1193" s="21" t="n">
        <v>348.8392857142857</v>
      </c>
      <c r="M1193" s="21" t="n">
        <v>424.0481481481481</v>
      </c>
      <c r="N1193" s="21" t="n">
        <v>379.75</v>
      </c>
      <c r="O1193" s="21" t="n">
        <v>357.9884615384616</v>
      </c>
      <c r="P1193" s="21" t="n">
        <v>344.4448275862069</v>
      </c>
      <c r="Q1193" s="21" t="n">
        <v>212</v>
      </c>
      <c r="R1193" s="21" t="n">
        <v>243.7074074074074</v>
      </c>
      <c r="S1193" s="21" t="n">
        <v>254.25</v>
      </c>
      <c r="T1193" s="21" t="n">
        <v>299.8</v>
      </c>
      <c r="U1193" s="21" t="n">
        <v>211.2428571428572</v>
      </c>
      <c r="V1193" s="22" t="n">
        <v>3552.584525212974</v>
      </c>
      <c r="W1193" s="23" t="n">
        <v>323</v>
      </c>
      <c r="X1193" s="24" t="n">
        <v>0.8972222222222223</v>
      </c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  <c r="AN1193" s="5" t="n"/>
      <c r="AO1193" s="5" t="n"/>
      <c r="AP1193" s="5" t="n"/>
    </row>
    <row r="1194" ht="16.5" customFormat="1" customHeight="1" s="25">
      <c r="A1194" s="16" t="n">
        <v>47010030</v>
      </c>
      <c r="B1194" s="17" t="inlineStr">
        <is>
          <t>PM</t>
        </is>
      </c>
      <c r="C1194" s="17" t="inlineStr">
        <is>
          <t>Puerto Asis</t>
        </is>
      </c>
      <c r="D1194" s="17" t="inlineStr">
        <is>
          <t>Puerto Asís</t>
        </is>
      </c>
      <c r="E1194" s="17" t="inlineStr">
        <is>
          <t>Putumayo</t>
        </is>
      </c>
      <c r="F1194" s="17" t="n">
        <v>7</v>
      </c>
      <c r="G1194" s="17" t="n">
        <v>260</v>
      </c>
      <c r="H1194" s="18" t="n">
        <v>-76.48022222</v>
      </c>
      <c r="I1194" s="19" t="n">
        <v>0.47361111</v>
      </c>
      <c r="J1194" s="20" t="n">
        <v>214.2566666666667</v>
      </c>
      <c r="K1194" s="21" t="n">
        <v>246.6724137931035</v>
      </c>
      <c r="L1194" s="21" t="n">
        <v>350.3344827586207</v>
      </c>
      <c r="M1194" s="21" t="n">
        <v>389.1433333333333</v>
      </c>
      <c r="N1194" s="21" t="n">
        <v>411.3551724137931</v>
      </c>
      <c r="O1194" s="21" t="n">
        <v>367.7066666666667</v>
      </c>
      <c r="P1194" s="21" t="n">
        <v>319.9566666666666</v>
      </c>
      <c r="Q1194" s="21" t="n">
        <v>216.5107142857143</v>
      </c>
      <c r="R1194" s="21" t="n">
        <v>239.9066666666667</v>
      </c>
      <c r="S1194" s="21" t="n">
        <v>279.6137931034482</v>
      </c>
      <c r="T1194" s="21" t="n">
        <v>349.0071428571428</v>
      </c>
      <c r="U1194" s="21" t="n">
        <v>244.1482758620689</v>
      </c>
      <c r="V1194" s="22" t="n">
        <v>3628.611995073891</v>
      </c>
      <c r="W1194" s="23" t="n">
        <v>351</v>
      </c>
      <c r="X1194" s="24" t="n">
        <v>0.975</v>
      </c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  <c r="AN1194" s="5" t="n"/>
      <c r="AO1194" s="5" t="n"/>
      <c r="AP1194" s="5" t="n"/>
    </row>
    <row r="1195" ht="16.5" customFormat="1" customHeight="1" s="25">
      <c r="A1195" s="16" t="n">
        <v>47010110</v>
      </c>
      <c r="B1195" s="17" t="inlineStr">
        <is>
          <t>PM</t>
        </is>
      </c>
      <c r="C1195" s="17" t="inlineStr">
        <is>
          <t>Puerto Caicedo</t>
        </is>
      </c>
      <c r="D1195" s="17" t="inlineStr">
        <is>
          <t>Puerto Caicedo</t>
        </is>
      </c>
      <c r="E1195" s="17" t="inlineStr">
        <is>
          <t>Putumayo</t>
        </is>
      </c>
      <c r="F1195" s="17" t="n">
        <v>7</v>
      </c>
      <c r="G1195" s="17" t="n">
        <v>300</v>
      </c>
      <c r="H1195" s="18" t="n">
        <v>-76.60516666999999</v>
      </c>
      <c r="I1195" s="19" t="n">
        <v>0.6859166700000001</v>
      </c>
      <c r="J1195" s="20" t="n">
        <v>249.3724137931034</v>
      </c>
      <c r="K1195" s="21" t="n">
        <v>240.8200000000001</v>
      </c>
      <c r="L1195" s="21" t="n">
        <v>353.25</v>
      </c>
      <c r="M1195" s="21" t="n">
        <v>459.685185185185</v>
      </c>
      <c r="N1195" s="21" t="n">
        <v>462.2</v>
      </c>
      <c r="O1195" s="21" t="n">
        <v>369.658620689655</v>
      </c>
      <c r="P1195" s="21" t="n">
        <v>303.6714285714286</v>
      </c>
      <c r="Q1195" s="21" t="n">
        <v>235.5423076923077</v>
      </c>
      <c r="R1195" s="21" t="n">
        <v>260.8925925925926</v>
      </c>
      <c r="S1195" s="21" t="n">
        <v>288.9461538461538</v>
      </c>
      <c r="T1195" s="21" t="n">
        <v>394.9153846153847</v>
      </c>
      <c r="U1195" s="21" t="n">
        <v>304.7344827586208</v>
      </c>
      <c r="V1195" s="22" t="n">
        <v>3923.688569744432</v>
      </c>
      <c r="W1195" s="23" t="n">
        <v>331</v>
      </c>
      <c r="X1195" s="24" t="n">
        <v>0.9194444444444444</v>
      </c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  <c r="AN1195" s="5" t="n"/>
      <c r="AO1195" s="5" t="n"/>
      <c r="AP1195" s="5" t="n"/>
    </row>
    <row r="1196" ht="16.5" customFormat="1" customHeight="1" s="25">
      <c r="A1196" s="16" t="n">
        <v>44010080</v>
      </c>
      <c r="B1196" s="17" t="inlineStr">
        <is>
          <t>PM</t>
        </is>
      </c>
      <c r="C1196" s="17" t="inlineStr">
        <is>
          <t>Santa Lucia</t>
        </is>
      </c>
      <c r="D1196" s="17" t="inlineStr">
        <is>
          <t>Puerto Guzmán</t>
        </is>
      </c>
      <c r="E1196" s="17" t="inlineStr">
        <is>
          <t>Putumayo</t>
        </is>
      </c>
      <c r="F1196" s="17" t="n">
        <v>7</v>
      </c>
      <c r="G1196" s="17" t="n">
        <v>500</v>
      </c>
      <c r="H1196" s="18" t="n">
        <v>-76.44136111</v>
      </c>
      <c r="I1196" s="19" t="n">
        <v>0.96155556</v>
      </c>
      <c r="J1196" s="20" t="n">
        <v>296.2961538461539</v>
      </c>
      <c r="K1196" s="21" t="n">
        <v>327.0481481481481</v>
      </c>
      <c r="L1196" s="21" t="n">
        <v>455.2214285714286</v>
      </c>
      <c r="M1196" s="21" t="n">
        <v>542.3233333333334</v>
      </c>
      <c r="N1196" s="21" t="n">
        <v>518.7821428571428</v>
      </c>
      <c r="O1196" s="21" t="n">
        <v>460.3071428571429</v>
      </c>
      <c r="P1196" s="21" t="n">
        <v>402.2115384615385</v>
      </c>
      <c r="Q1196" s="21" t="n">
        <v>333.1961538461538</v>
      </c>
      <c r="R1196" s="21" t="n">
        <v>301.9925925925926</v>
      </c>
      <c r="S1196" s="21" t="n">
        <v>366.8571428571428</v>
      </c>
      <c r="T1196" s="21" t="n">
        <v>411.832</v>
      </c>
      <c r="U1196" s="21" t="n">
        <v>374.7642857142857</v>
      </c>
      <c r="V1196" s="22" t="n">
        <v>4790.832063085063</v>
      </c>
      <c r="W1196" s="23" t="n">
        <v>327</v>
      </c>
      <c r="X1196" s="24" t="n">
        <v>0.9083333333333333</v>
      </c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  <c r="AN1196" s="5" t="n"/>
      <c r="AO1196" s="5" t="n"/>
      <c r="AP1196" s="5" t="n"/>
    </row>
    <row r="1197" ht="16.5" customFormat="1" customHeight="1" s="25">
      <c r="A1197" s="16" t="n">
        <v>47030020</v>
      </c>
      <c r="B1197" s="17" t="inlineStr">
        <is>
          <t>PM</t>
        </is>
      </c>
      <c r="C1197" s="17" t="inlineStr">
        <is>
          <t>Concepción</t>
        </is>
      </c>
      <c r="D1197" s="17" t="inlineStr">
        <is>
          <t>Puerto Leguízamo</t>
        </is>
      </c>
      <c r="E1197" s="17" t="inlineStr">
        <is>
          <t>Putumayo</t>
        </is>
      </c>
      <c r="F1197" s="17" t="n">
        <v>7</v>
      </c>
      <c r="G1197" s="17" t="n">
        <v>195</v>
      </c>
      <c r="H1197" s="18" t="n">
        <v>-75.62972222</v>
      </c>
      <c r="I1197" s="19" t="n">
        <v>0.04694444</v>
      </c>
      <c r="J1197" s="20" t="n">
        <v>196.896</v>
      </c>
      <c r="K1197" s="21" t="n">
        <v>237.7583333333334</v>
      </c>
      <c r="L1197" s="21" t="n">
        <v>450.5916666666667</v>
      </c>
      <c r="M1197" s="21" t="n">
        <v>454.4333333333334</v>
      </c>
      <c r="N1197" s="21" t="n">
        <v>527.8992827083333</v>
      </c>
      <c r="O1197" s="21" t="n">
        <v>536.7249887736667</v>
      </c>
      <c r="P1197" s="21" t="n">
        <v>418.7895995166662</v>
      </c>
      <c r="Q1197" s="21" t="n">
        <v>272.5041666666667</v>
      </c>
      <c r="R1197" s="21" t="n">
        <v>271.8585837999979</v>
      </c>
      <c r="S1197" s="21" t="n">
        <v>283.6400220870972</v>
      </c>
      <c r="T1197" s="21" t="n">
        <v>265.6875</v>
      </c>
      <c r="U1197" s="21" t="n">
        <v>185.9384615384615</v>
      </c>
      <c r="V1197" s="22" t="n">
        <v>4102.721938424223</v>
      </c>
      <c r="W1197" s="23" t="n">
        <v>291</v>
      </c>
      <c r="X1197" s="24" t="n">
        <v>0.8083333333333333</v>
      </c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  <c r="AN1197" s="5" t="n"/>
      <c r="AO1197" s="5" t="n"/>
      <c r="AP1197" s="5" t="n"/>
    </row>
    <row r="1198" ht="16.5" customFormat="1" customHeight="1" s="25">
      <c r="A1198" s="16" t="n">
        <v>44115020</v>
      </c>
      <c r="B1198" s="17" t="inlineStr">
        <is>
          <t>AM</t>
        </is>
      </c>
      <c r="C1198" s="17" t="inlineStr">
        <is>
          <t>La Tagua</t>
        </is>
      </c>
      <c r="D1198" s="17" t="inlineStr">
        <is>
          <t>Puerto Leguízamo</t>
        </is>
      </c>
      <c r="E1198" s="17" t="inlineStr">
        <is>
          <t>Putumayo</t>
        </is>
      </c>
      <c r="F1198" s="17" t="n">
        <v>4</v>
      </c>
      <c r="G1198" s="17" t="n">
        <v>153</v>
      </c>
      <c r="H1198" s="18" t="n">
        <v>-74.66522222</v>
      </c>
      <c r="I1198" s="19" t="n">
        <v>-0.06075000000000001</v>
      </c>
      <c r="J1198" s="20" t="n">
        <v>108.668</v>
      </c>
      <c r="K1198" s="21" t="n">
        <v>174.2541666666666</v>
      </c>
      <c r="L1198" s="21" t="n">
        <v>251.0041666666666</v>
      </c>
      <c r="M1198" s="21" t="n">
        <v>291.456</v>
      </c>
      <c r="N1198" s="21" t="n">
        <v>370.3880000000001</v>
      </c>
      <c r="O1198" s="21" t="n">
        <v>372.3947522005615</v>
      </c>
      <c r="P1198" s="21" t="n">
        <v>293.5624697029558</v>
      </c>
      <c r="Q1198" s="21" t="n">
        <v>231.5848231633504</v>
      </c>
      <c r="R1198" s="21" t="n">
        <v>215.7230769230769</v>
      </c>
      <c r="S1198" s="21" t="n">
        <v>250.81871342659</v>
      </c>
      <c r="T1198" s="21" t="n">
        <v>204.6</v>
      </c>
      <c r="U1198" s="21" t="n">
        <v>143.8416666666667</v>
      </c>
      <c r="V1198" s="22" t="n">
        <v>2908.295835416534</v>
      </c>
      <c r="W1198" s="23" t="n">
        <v>295</v>
      </c>
      <c r="X1198" s="24" t="n">
        <v>0.8194444444444444</v>
      </c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  <c r="AN1198" s="5" t="n"/>
      <c r="AO1198" s="5" t="n"/>
      <c r="AP1198" s="5" t="n"/>
    </row>
    <row r="1199" ht="16.5" customFormat="1" customHeight="1" s="25">
      <c r="A1199" s="16" t="n">
        <v>47045010</v>
      </c>
      <c r="B1199" s="17" t="inlineStr">
        <is>
          <t>CO</t>
        </is>
      </c>
      <c r="C1199" s="17" t="inlineStr">
        <is>
          <t>Puerto Leguízamo</t>
        </is>
      </c>
      <c r="D1199" s="17" t="inlineStr">
        <is>
          <t>Puerto Leguízamo</t>
        </is>
      </c>
      <c r="E1199" s="17" t="inlineStr">
        <is>
          <t>Putumayo</t>
        </is>
      </c>
      <c r="F1199" s="17" t="n">
        <v>7</v>
      </c>
      <c r="G1199" s="17" t="n">
        <v>147</v>
      </c>
      <c r="H1199" s="18" t="n">
        <v>-74.77627778</v>
      </c>
      <c r="I1199" s="19" t="n">
        <v>-0.18061111</v>
      </c>
      <c r="J1199" s="20" t="n">
        <v>136.35</v>
      </c>
      <c r="K1199" s="21" t="n">
        <v>178.0116666666667</v>
      </c>
      <c r="L1199" s="21" t="n">
        <v>274.3666332229166</v>
      </c>
      <c r="M1199" s="21" t="n">
        <v>325.5708333333333</v>
      </c>
      <c r="N1199" s="21" t="n">
        <v>357.8658247629801</v>
      </c>
      <c r="O1199" s="21" t="n">
        <v>396.7750000000001</v>
      </c>
      <c r="P1199" s="21" t="n">
        <v>302.6791666666666</v>
      </c>
      <c r="Q1199" s="21" t="n">
        <v>239.1269230769231</v>
      </c>
      <c r="R1199" s="21" t="n">
        <v>228.0583333333333</v>
      </c>
      <c r="S1199" s="21" t="n">
        <v>232.9846153846153</v>
      </c>
      <c r="T1199" s="21" t="n">
        <v>220.3884233176708</v>
      </c>
      <c r="U1199" s="21" t="n">
        <v>153.8791741381089</v>
      </c>
      <c r="V1199" s="22" t="n">
        <v>3046.056593903214</v>
      </c>
      <c r="W1199" s="23" t="n">
        <v>292</v>
      </c>
      <c r="X1199" s="24" t="n">
        <v>0.8111111111111111</v>
      </c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  <c r="AN1199" s="5" t="n"/>
      <c r="AO1199" s="5" t="n"/>
      <c r="AP1199" s="5" t="n"/>
    </row>
    <row r="1200" ht="16.5" customFormat="1" customHeight="1" s="25">
      <c r="A1200" s="16" t="n">
        <v>47035020</v>
      </c>
      <c r="B1200" s="17" t="inlineStr">
        <is>
          <t>CO</t>
        </is>
      </c>
      <c r="C1200" s="17" t="inlineStr">
        <is>
          <t>Puerto Ospina</t>
        </is>
      </c>
      <c r="D1200" s="17" t="inlineStr">
        <is>
          <t>Puerto Leguízamo</t>
        </is>
      </c>
      <c r="E1200" s="17" t="inlineStr">
        <is>
          <t>Putumayo</t>
        </is>
      </c>
      <c r="F1200" s="17" t="n">
        <v>7</v>
      </c>
      <c r="G1200" s="17" t="n">
        <v>190</v>
      </c>
      <c r="H1200" s="18" t="n">
        <v>-75.85111111000001</v>
      </c>
      <c r="I1200" s="19" t="n">
        <v>0.13286111</v>
      </c>
      <c r="J1200" s="20" t="n">
        <v>141.9014096180598</v>
      </c>
      <c r="K1200" s="21" t="n">
        <v>178.3446626027425</v>
      </c>
      <c r="L1200" s="21" t="n">
        <v>295.2598170712462</v>
      </c>
      <c r="M1200" s="21" t="n">
        <v>316.8937499999999</v>
      </c>
      <c r="N1200" s="21" t="n">
        <v>353.2368282038225</v>
      </c>
      <c r="O1200" s="21" t="n">
        <v>352.1371986818583</v>
      </c>
      <c r="P1200" s="21" t="n">
        <v>325.2000907579949</v>
      </c>
      <c r="Q1200" s="21" t="n">
        <v>221.4791666666667</v>
      </c>
      <c r="R1200" s="21" t="n">
        <v>211.9803545475006</v>
      </c>
      <c r="S1200" s="21" t="n">
        <v>198.5791666666666</v>
      </c>
      <c r="T1200" s="21" t="n">
        <v>225.3041666666666</v>
      </c>
      <c r="U1200" s="21" t="n">
        <v>164.0369594128927</v>
      </c>
      <c r="V1200" s="22" t="n">
        <v>2984.353570896117</v>
      </c>
      <c r="W1200" s="23" t="n">
        <v>288</v>
      </c>
      <c r="X1200" s="24" t="n">
        <v>0.8</v>
      </c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  <c r="AN1200" s="5" t="n"/>
      <c r="AO1200" s="5" t="n"/>
      <c r="AP1200" s="5" t="n"/>
    </row>
    <row r="1201" ht="16.5" customFormat="1" customHeight="1" s="25">
      <c r="A1201" s="16" t="n">
        <v>47030030</v>
      </c>
      <c r="B1201" s="17" t="inlineStr">
        <is>
          <t>PM</t>
        </is>
      </c>
      <c r="C1201" s="17" t="inlineStr">
        <is>
          <t>San Joaquín</t>
        </is>
      </c>
      <c r="D1201" s="17" t="inlineStr">
        <is>
          <t>Puerto Leguízamo</t>
        </is>
      </c>
      <c r="E1201" s="17" t="inlineStr">
        <is>
          <t>Putumayo</t>
        </is>
      </c>
      <c r="F1201" s="17" t="n">
        <v>7</v>
      </c>
      <c r="G1201" s="17" t="n">
        <v>195</v>
      </c>
      <c r="H1201" s="18" t="n">
        <v>-76.07825</v>
      </c>
      <c r="I1201" s="19" t="n">
        <v>0.33811111</v>
      </c>
      <c r="J1201" s="20" t="n">
        <v>185.4541666666667</v>
      </c>
      <c r="K1201" s="21" t="n">
        <v>280.2166666666666</v>
      </c>
      <c r="L1201" s="21" t="n">
        <v>322.6413075884793</v>
      </c>
      <c r="M1201" s="21" t="n">
        <v>390.6133649349213</v>
      </c>
      <c r="N1201" s="21" t="n">
        <v>361.2041666666667</v>
      </c>
      <c r="O1201" s="21" t="n">
        <v>395.2014918486277</v>
      </c>
      <c r="P1201" s="21" t="n">
        <v>352.6993740955988</v>
      </c>
      <c r="Q1201" s="21" t="n">
        <v>250.6348559220632</v>
      </c>
      <c r="R1201" s="21" t="n">
        <v>229.3666666666667</v>
      </c>
      <c r="S1201" s="21" t="n">
        <v>210.716</v>
      </c>
      <c r="T1201" s="21" t="n">
        <v>241.6833333333333</v>
      </c>
      <c r="U1201" s="21" t="n">
        <v>199.6106249292583</v>
      </c>
      <c r="V1201" s="22" t="n">
        <v>3420.042019318948</v>
      </c>
      <c r="W1201" s="23" t="n">
        <v>289</v>
      </c>
      <c r="X1201" s="24" t="n">
        <v>0.8027777777777778</v>
      </c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  <c r="AN1201" s="5" t="n"/>
      <c r="AO1201" s="5" t="n"/>
      <c r="AP1201" s="5" t="n"/>
    </row>
    <row r="1202" ht="16.5" customFormat="1" customHeight="1" s="25">
      <c r="A1202" s="16" t="n">
        <v>47010050</v>
      </c>
      <c r="B1202" s="17" t="inlineStr">
        <is>
          <t>PM</t>
        </is>
      </c>
      <c r="C1202" s="17" t="inlineStr">
        <is>
          <t>Chungacaspi</t>
        </is>
      </c>
      <c r="D1202" s="17" t="inlineStr">
        <is>
          <t xml:space="preserve">San Francisco </t>
        </is>
      </c>
      <c r="E1202" s="17" t="inlineStr">
        <is>
          <t>Putumayo</t>
        </is>
      </c>
      <c r="F1202" s="17" t="n">
        <v>7</v>
      </c>
      <c r="G1202" s="17" t="n">
        <v>2100</v>
      </c>
      <c r="H1202" s="18" t="n">
        <v>-76.93025</v>
      </c>
      <c r="I1202" s="19" t="n">
        <v>1.13405556</v>
      </c>
      <c r="J1202" s="20" t="n">
        <v>121.0833333333333</v>
      </c>
      <c r="K1202" s="21" t="n">
        <v>134.7103448275862</v>
      </c>
      <c r="L1202" s="21" t="n">
        <v>190.8379310344828</v>
      </c>
      <c r="M1202" s="21" t="n">
        <v>223.3533333333333</v>
      </c>
      <c r="N1202" s="21" t="n">
        <v>300.74</v>
      </c>
      <c r="O1202" s="21" t="n">
        <v>452.0466666666667</v>
      </c>
      <c r="P1202" s="21" t="n">
        <v>493.1666666666668</v>
      </c>
      <c r="Q1202" s="21" t="n">
        <v>350.0392857142857</v>
      </c>
      <c r="R1202" s="21" t="n">
        <v>205.1</v>
      </c>
      <c r="S1202" s="21" t="n">
        <v>146.4933333333333</v>
      </c>
      <c r="T1202" s="21" t="n">
        <v>129.8678571428571</v>
      </c>
      <c r="U1202" s="21" t="n">
        <v>139.9827586206897</v>
      </c>
      <c r="V1202" s="22" t="n">
        <v>2887.421510673235</v>
      </c>
      <c r="W1202" s="23" t="n">
        <v>352</v>
      </c>
      <c r="X1202" s="24" t="n">
        <v>0.9777777777777777</v>
      </c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  <c r="AN1202" s="5" t="n"/>
      <c r="AO1202" s="5" t="n"/>
      <c r="AP1202" s="5" t="n"/>
    </row>
    <row r="1203" ht="16.5" customFormat="1" customHeight="1" s="25">
      <c r="A1203" s="16" t="n">
        <v>44010040</v>
      </c>
      <c r="B1203" s="17" t="inlineStr">
        <is>
          <t>PG</t>
        </is>
      </c>
      <c r="C1203" s="17" t="inlineStr">
        <is>
          <t>Minchoy</t>
        </is>
      </c>
      <c r="D1203" s="17" t="inlineStr">
        <is>
          <t xml:space="preserve">San Francisco </t>
        </is>
      </c>
      <c r="E1203" s="17" t="inlineStr">
        <is>
          <t>Putumayo</t>
        </is>
      </c>
      <c r="F1203" s="17" t="n">
        <v>7</v>
      </c>
      <c r="G1203" s="17" t="n">
        <v>2300</v>
      </c>
      <c r="H1203" s="18" t="n">
        <v>-76.81708332999999</v>
      </c>
      <c r="I1203" s="19" t="n">
        <v>1.20211111</v>
      </c>
      <c r="J1203" s="20" t="n">
        <v>210.7413793103448</v>
      </c>
      <c r="K1203" s="21" t="n">
        <v>227.6827586206897</v>
      </c>
      <c r="L1203" s="21" t="n">
        <v>273.4300000000001</v>
      </c>
      <c r="M1203" s="21" t="n">
        <v>327.2068965517242</v>
      </c>
      <c r="N1203" s="21" t="n">
        <v>400.9357142857142</v>
      </c>
      <c r="O1203" s="21" t="n">
        <v>456.3821428571428</v>
      </c>
      <c r="P1203" s="21" t="n">
        <v>450.1115384615385</v>
      </c>
      <c r="Q1203" s="21" t="n">
        <v>320.336</v>
      </c>
      <c r="R1203" s="21" t="n">
        <v>264.408</v>
      </c>
      <c r="S1203" s="21" t="n">
        <v>190.1346153846154</v>
      </c>
      <c r="T1203" s="21" t="n">
        <v>194.8555555555556</v>
      </c>
      <c r="U1203" s="21" t="n">
        <v>206.52</v>
      </c>
      <c r="V1203" s="22" t="n">
        <v>3522.744601027325</v>
      </c>
      <c r="W1203" s="23" t="n">
        <v>332</v>
      </c>
      <c r="X1203" s="24" t="n">
        <v>0.9222222222222223</v>
      </c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  <c r="AN1203" s="5" t="n"/>
      <c r="AO1203" s="5" t="n"/>
      <c r="AP1203" s="5" t="n"/>
    </row>
    <row r="1204" ht="16.5" customFormat="1" customHeight="1" s="25">
      <c r="A1204" s="16" t="n">
        <v>47010090</v>
      </c>
      <c r="B1204" s="17" t="inlineStr">
        <is>
          <t>PM</t>
        </is>
      </c>
      <c r="C1204" s="17" t="inlineStr">
        <is>
          <t>San Francisco</t>
        </is>
      </c>
      <c r="D1204" s="17" t="inlineStr">
        <is>
          <t xml:space="preserve">San Francisco </t>
        </is>
      </c>
      <c r="E1204" s="17" t="inlineStr">
        <is>
          <t>Putumayo</t>
        </is>
      </c>
      <c r="F1204" s="17" t="n">
        <v>7</v>
      </c>
      <c r="G1204" s="17" t="n">
        <v>2140</v>
      </c>
      <c r="H1204" s="18" t="n">
        <v>-76.88338889000001</v>
      </c>
      <c r="I1204" s="19" t="n">
        <v>1.17894444</v>
      </c>
      <c r="J1204" s="20" t="n">
        <v>113.8321428571429</v>
      </c>
      <c r="K1204" s="21" t="n">
        <v>123.0566666666667</v>
      </c>
      <c r="L1204" s="21" t="n">
        <v>166.5689655172414</v>
      </c>
      <c r="M1204" s="21" t="n">
        <v>214.3538461538462</v>
      </c>
      <c r="N1204" s="21" t="n">
        <v>243.1586206896552</v>
      </c>
      <c r="O1204" s="21" t="n">
        <v>282.1433333333333</v>
      </c>
      <c r="P1204" s="21" t="n">
        <v>291.6035714285714</v>
      </c>
      <c r="Q1204" s="21" t="n">
        <v>185.9793103448276</v>
      </c>
      <c r="R1204" s="21" t="n">
        <v>157.0428571428571</v>
      </c>
      <c r="S1204" s="21" t="n">
        <v>122.9142857142857</v>
      </c>
      <c r="T1204" s="21" t="n">
        <v>124.1689655172414</v>
      </c>
      <c r="U1204" s="21" t="n">
        <v>138.18</v>
      </c>
      <c r="V1204" s="22" t="n">
        <v>2163.002565365668</v>
      </c>
      <c r="W1204" s="23" t="n">
        <v>344</v>
      </c>
      <c r="X1204" s="24" t="n">
        <v>0.9555555555555556</v>
      </c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  <c r="AN1204" s="5" t="n"/>
      <c r="AO1204" s="5" t="n"/>
      <c r="AP1204" s="5" t="n"/>
    </row>
    <row r="1205" ht="16.5" customFormat="1" customHeight="1" s="25">
      <c r="A1205" s="16" t="n">
        <v>47010180</v>
      </c>
      <c r="B1205" s="17" t="inlineStr">
        <is>
          <t>PM</t>
        </is>
      </c>
      <c r="C1205" s="17" t="inlineStr">
        <is>
          <t>Torre Tv San Francisco</t>
        </is>
      </c>
      <c r="D1205" s="17" t="inlineStr">
        <is>
          <t xml:space="preserve">San Francisco </t>
        </is>
      </c>
      <c r="E1205" s="17" t="inlineStr">
        <is>
          <t>Putumayo</t>
        </is>
      </c>
      <c r="F1205" s="17" t="n">
        <v>7</v>
      </c>
      <c r="G1205" s="17" t="n">
        <v>30</v>
      </c>
      <c r="H1205" s="18" t="n">
        <v>-76.845</v>
      </c>
      <c r="I1205" s="19" t="n">
        <v>1.14541667</v>
      </c>
      <c r="J1205" s="20" t="n">
        <v>215.9833333333333</v>
      </c>
      <c r="K1205" s="21" t="n">
        <v>237.7066666666666</v>
      </c>
      <c r="L1205" s="21" t="n">
        <v>304.7466666666667</v>
      </c>
      <c r="M1205" s="21" t="n">
        <v>367.8466666666666</v>
      </c>
      <c r="N1205" s="21" t="n">
        <v>484.803448275862</v>
      </c>
      <c r="O1205" s="21" t="n">
        <v>703.5766666666666</v>
      </c>
      <c r="P1205" s="21" t="n">
        <v>726.3866666666665</v>
      </c>
      <c r="Q1205" s="21" t="n">
        <v>504.0933333333333</v>
      </c>
      <c r="R1205" s="21" t="n">
        <v>303.64</v>
      </c>
      <c r="S1205" s="21" t="n">
        <v>249.1666666666667</v>
      </c>
      <c r="T1205" s="21" t="n">
        <v>218.2966666666666</v>
      </c>
      <c r="U1205" s="21" t="n">
        <v>231.7866666666667</v>
      </c>
      <c r="V1205" s="22" t="n">
        <v>4548.033448275861</v>
      </c>
      <c r="W1205" s="23" t="n">
        <v>359</v>
      </c>
      <c r="X1205" s="24" t="n">
        <v>0.9972222222222222</v>
      </c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  <c r="AN1205" s="5" t="n"/>
      <c r="AO1205" s="5" t="n"/>
      <c r="AP1205" s="5" t="n"/>
    </row>
    <row r="1206" ht="16.5" customFormat="1" customHeight="1" s="25">
      <c r="A1206" s="16" t="n">
        <v>47020010</v>
      </c>
      <c r="B1206" s="17" t="inlineStr">
        <is>
          <t>PM</t>
        </is>
      </c>
      <c r="C1206" s="17" t="inlineStr">
        <is>
          <t>San Miguel</t>
        </is>
      </c>
      <c r="D1206" s="17" t="inlineStr">
        <is>
          <t>San Miguel</t>
        </is>
      </c>
      <c r="E1206" s="17" t="inlineStr">
        <is>
          <t>Putumayo</t>
        </is>
      </c>
      <c r="F1206" s="17" t="n">
        <v>7</v>
      </c>
      <c r="G1206" s="17" t="n">
        <v>500</v>
      </c>
      <c r="H1206" s="18" t="n">
        <v>-76.92725</v>
      </c>
      <c r="I1206" s="19" t="n">
        <v>0.27927778</v>
      </c>
      <c r="J1206" s="20" t="n">
        <v>208.2738907496134</v>
      </c>
      <c r="K1206" s="21" t="n">
        <v>242.9499999999999</v>
      </c>
      <c r="L1206" s="21" t="n">
        <v>326.013329060693</v>
      </c>
      <c r="M1206" s="21" t="n">
        <v>378.3065750845068</v>
      </c>
      <c r="N1206" s="21" t="n">
        <v>356.6399596929551</v>
      </c>
      <c r="O1206" s="21" t="n">
        <v>365.6375</v>
      </c>
      <c r="P1206" s="21" t="n">
        <v>294.4423076923077</v>
      </c>
      <c r="Q1206" s="21" t="n">
        <v>214.7125</v>
      </c>
      <c r="R1206" s="21" t="n">
        <v>211.7416666666667</v>
      </c>
      <c r="S1206" s="21" t="n">
        <v>302.2576923076923</v>
      </c>
      <c r="T1206" s="21" t="n">
        <v>365.4384480158488</v>
      </c>
      <c r="U1206" s="21" t="n">
        <v>276.7772589524587</v>
      </c>
      <c r="V1206" s="22" t="n">
        <v>3543.191128222743</v>
      </c>
      <c r="W1206" s="23" t="n">
        <v>293</v>
      </c>
      <c r="X1206" s="24" t="n">
        <v>0.8138888888888889</v>
      </c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  <c r="AN1206" s="5" t="n"/>
      <c r="AO1206" s="5" t="n"/>
      <c r="AP1206" s="5" t="n"/>
    </row>
    <row r="1207" ht="16.5" customFormat="1" customHeight="1" s="25">
      <c r="A1207" s="16" t="n">
        <v>47010020</v>
      </c>
      <c r="B1207" s="17" t="inlineStr">
        <is>
          <t>PG</t>
        </is>
      </c>
      <c r="C1207" s="17" t="inlineStr">
        <is>
          <t>Balsayaco</t>
        </is>
      </c>
      <c r="D1207" s="17" t="inlineStr">
        <is>
          <t xml:space="preserve">Santiago </t>
        </is>
      </c>
      <c r="E1207" s="17" t="inlineStr">
        <is>
          <t>Putumayo</t>
        </is>
      </c>
      <c r="F1207" s="17" t="n">
        <v>7</v>
      </c>
      <c r="G1207" s="17" t="n">
        <v>270</v>
      </c>
      <c r="H1207" s="18" t="n">
        <v>-76.98127778</v>
      </c>
      <c r="I1207" s="19" t="n">
        <v>1.11788889</v>
      </c>
      <c r="J1207" s="20" t="n">
        <v>106.1733333333333</v>
      </c>
      <c r="K1207" s="21" t="n">
        <v>109.9214285714286</v>
      </c>
      <c r="L1207" s="21" t="n">
        <v>140.8678571428571</v>
      </c>
      <c r="M1207" s="21" t="n">
        <v>161.2178571428572</v>
      </c>
      <c r="N1207" s="21" t="n">
        <v>199.0733333333334</v>
      </c>
      <c r="O1207" s="21" t="n">
        <v>226.7103448275862</v>
      </c>
      <c r="P1207" s="21" t="n">
        <v>234.9620689655173</v>
      </c>
      <c r="Q1207" s="21" t="n">
        <v>171.148275862069</v>
      </c>
      <c r="R1207" s="21" t="n">
        <v>133.7034482758621</v>
      </c>
      <c r="S1207" s="21" t="n">
        <v>105.9538461538462</v>
      </c>
      <c r="T1207" s="21" t="n">
        <v>102.2666666666667</v>
      </c>
      <c r="U1207" s="21" t="n">
        <v>117.7928571428572</v>
      </c>
      <c r="V1207" s="22" t="n">
        <v>1809.791317418214</v>
      </c>
      <c r="W1207" s="23" t="n">
        <v>341</v>
      </c>
      <c r="X1207" s="24" t="n">
        <v>0.9472222222222222</v>
      </c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  <c r="AN1207" s="5" t="n"/>
      <c r="AO1207" s="5" t="n"/>
      <c r="AP1207" s="5" t="n"/>
    </row>
    <row r="1208" ht="16.5" customFormat="1" customHeight="1" s="25">
      <c r="A1208" s="16" t="n">
        <v>47010150</v>
      </c>
      <c r="B1208" s="17" t="inlineStr">
        <is>
          <t>PM</t>
        </is>
      </c>
      <c r="C1208" s="17" t="inlineStr">
        <is>
          <t>Carrizal</t>
        </is>
      </c>
      <c r="D1208" s="17" t="inlineStr">
        <is>
          <t xml:space="preserve">Santiago </t>
        </is>
      </c>
      <c r="E1208" s="17" t="inlineStr">
        <is>
          <t>Putumayo</t>
        </is>
      </c>
      <c r="F1208" s="17" t="n">
        <v>7</v>
      </c>
      <c r="G1208" s="17" t="n">
        <v>2300</v>
      </c>
      <c r="H1208" s="18" t="n">
        <v>-77.03730556000001</v>
      </c>
      <c r="I1208" s="19" t="n">
        <v>1.13675</v>
      </c>
      <c r="J1208" s="20" t="n">
        <v>164.5172413793103</v>
      </c>
      <c r="K1208" s="21" t="n">
        <v>172.56</v>
      </c>
      <c r="L1208" s="21" t="n">
        <v>225.1965517241379</v>
      </c>
      <c r="M1208" s="21" t="n">
        <v>267.6413793103449</v>
      </c>
      <c r="N1208" s="21" t="n">
        <v>321.7896551724138</v>
      </c>
      <c r="O1208" s="21" t="n">
        <v>314.8172413793104</v>
      </c>
      <c r="P1208" s="21" t="n">
        <v>301.4259259259259</v>
      </c>
      <c r="Q1208" s="21" t="n">
        <v>214.8884615384615</v>
      </c>
      <c r="R1208" s="21" t="n">
        <v>156.9896551724138</v>
      </c>
      <c r="S1208" s="21" t="n">
        <v>133.1931034482758</v>
      </c>
      <c r="T1208" s="21" t="n">
        <v>148.9551724137931</v>
      </c>
      <c r="U1208" s="21" t="n">
        <v>171.4413793103448</v>
      </c>
      <c r="V1208" s="22" t="n">
        <v>2593.415766774733</v>
      </c>
      <c r="W1208" s="23" t="n">
        <v>344</v>
      </c>
      <c r="X1208" s="24" t="n">
        <v>0.9555555555555556</v>
      </c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  <c r="AN1208" s="5" t="n"/>
      <c r="AO1208" s="5" t="n"/>
      <c r="AP1208" s="5" t="n"/>
    </row>
    <row r="1209" ht="16.5" customFormat="1" customHeight="1" s="25">
      <c r="A1209" s="16" t="n">
        <v>47020020</v>
      </c>
      <c r="B1209" s="17" t="inlineStr">
        <is>
          <t>PM</t>
        </is>
      </c>
      <c r="C1209" s="17" t="inlineStr">
        <is>
          <t>Churuyaco</t>
        </is>
      </c>
      <c r="D1209" s="17" t="inlineStr">
        <is>
          <t xml:space="preserve">Valle del Guamuez </t>
        </is>
      </c>
      <c r="E1209" s="17" t="inlineStr">
        <is>
          <t>Putumayo</t>
        </is>
      </c>
      <c r="F1209" s="17" t="n">
        <v>7</v>
      </c>
      <c r="G1209" s="17" t="n">
        <v>500</v>
      </c>
      <c r="H1209" s="18" t="n">
        <v>-77.09972222</v>
      </c>
      <c r="I1209" s="19" t="n">
        <v>0.4769722200000001</v>
      </c>
      <c r="J1209" s="20" t="n">
        <v>369.024</v>
      </c>
      <c r="K1209" s="21" t="n">
        <v>376.4</v>
      </c>
      <c r="L1209" s="21" t="n">
        <v>540.808218399609</v>
      </c>
      <c r="M1209" s="21" t="n">
        <v>597.34</v>
      </c>
      <c r="N1209" s="21" t="n">
        <v>613.35</v>
      </c>
      <c r="O1209" s="21" t="n">
        <v>530.7692307692307</v>
      </c>
      <c r="P1209" s="21" t="n">
        <v>485.2615384615384</v>
      </c>
      <c r="Q1209" s="21" t="n">
        <v>344.768519004186</v>
      </c>
      <c r="R1209" s="21" t="n">
        <v>423.0416666666667</v>
      </c>
      <c r="S1209" s="21" t="n">
        <v>415.9230769230769</v>
      </c>
      <c r="T1209" s="21" t="n">
        <v>512.255577882131</v>
      </c>
      <c r="U1209" s="21" t="n">
        <v>499.98</v>
      </c>
      <c r="V1209" s="22" t="n">
        <v>5708.921828106439</v>
      </c>
      <c r="W1209" s="23" t="n">
        <v>302</v>
      </c>
      <c r="X1209" s="24" t="n">
        <v>0.8388888888888889</v>
      </c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  <c r="AN1209" s="5" t="n"/>
      <c r="AO1209" s="5" t="n"/>
      <c r="AP1209" s="5" t="n"/>
    </row>
    <row r="1210" ht="16.5" customFormat="1" customHeight="1" s="25">
      <c r="A1210" s="16" t="n">
        <v>26125061</v>
      </c>
      <c r="B1210" s="17" t="inlineStr">
        <is>
          <t>SP</t>
        </is>
      </c>
      <c r="C1210" s="17" t="inlineStr">
        <is>
          <t xml:space="preserve">Aeropuerto El Edén - AUT </t>
        </is>
      </c>
      <c r="D1210" s="17" t="inlineStr">
        <is>
          <t xml:space="preserve">Armenia </t>
        </is>
      </c>
      <c r="E1210" s="17" t="inlineStr">
        <is>
          <t>Quindío</t>
        </is>
      </c>
      <c r="F1210" s="17" t="n">
        <v>9</v>
      </c>
      <c r="G1210" s="17" t="n">
        <v>1229</v>
      </c>
      <c r="H1210" s="18" t="n">
        <v>-75.76638889</v>
      </c>
      <c r="I1210" s="19" t="n">
        <v>4.45472222</v>
      </c>
      <c r="J1210" s="20" t="n">
        <v>134.6333333333333</v>
      </c>
      <c r="K1210" s="21" t="n">
        <v>148.2</v>
      </c>
      <c r="L1210" s="21" t="n">
        <v>205.6892857142857</v>
      </c>
      <c r="M1210" s="21" t="n">
        <v>271.2620689655172</v>
      </c>
      <c r="N1210" s="21" t="n">
        <v>229.3275862068965</v>
      </c>
      <c r="O1210" s="21" t="n">
        <v>152.2037037037037</v>
      </c>
      <c r="P1210" s="21" t="n">
        <v>101.8296296296296</v>
      </c>
      <c r="Q1210" s="21" t="n">
        <v>87.38461538461534</v>
      </c>
      <c r="R1210" s="21" t="n">
        <v>182.0275862068965</v>
      </c>
      <c r="S1210" s="21" t="n">
        <v>255.0851851851851</v>
      </c>
      <c r="T1210" s="21" t="n">
        <v>291.437037037037</v>
      </c>
      <c r="U1210" s="21" t="n">
        <v>185.8370370370371</v>
      </c>
      <c r="V1210" s="22" t="n">
        <v>2244.917068404137</v>
      </c>
      <c r="W1210" s="23" t="n">
        <v>331</v>
      </c>
      <c r="X1210" s="24" t="n">
        <v>0.9194444444444444</v>
      </c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/>
      <c r="AL1210" s="5" t="n"/>
      <c r="AM1210" s="5" t="n"/>
      <c r="AN1210" s="5" t="n"/>
      <c r="AO1210" s="5" t="n"/>
      <c r="AP1210" s="5" t="n"/>
    </row>
    <row r="1211" ht="16.5" customFormat="1" customHeight="1" s="25">
      <c r="A1211" s="16" t="n">
        <v>26120170</v>
      </c>
      <c r="B1211" s="17" t="inlineStr">
        <is>
          <t>PM</t>
        </is>
      </c>
      <c r="C1211" s="17" t="inlineStr">
        <is>
          <t>Pijao</t>
        </is>
      </c>
      <c r="D1211" s="17" t="inlineStr">
        <is>
          <t>Pijao</t>
        </is>
      </c>
      <c r="E1211" s="17" t="inlineStr">
        <is>
          <t>Quindío</t>
        </is>
      </c>
      <c r="F1211" s="17" t="n">
        <v>9</v>
      </c>
      <c r="G1211" s="17" t="n">
        <v>1685</v>
      </c>
      <c r="H1211" s="18" t="n">
        <v>-75.70627777999999</v>
      </c>
      <c r="I1211" s="19" t="n">
        <v>4.33275</v>
      </c>
      <c r="J1211" s="20" t="n">
        <v>204.3</v>
      </c>
      <c r="K1211" s="21" t="n">
        <v>178.7931034482759</v>
      </c>
      <c r="L1211" s="21" t="n">
        <v>236.6</v>
      </c>
      <c r="M1211" s="21" t="n">
        <v>266.5</v>
      </c>
      <c r="N1211" s="21" t="n">
        <v>222.2333333333333</v>
      </c>
      <c r="O1211" s="21" t="n">
        <v>102.6333333333333</v>
      </c>
      <c r="P1211" s="21" t="n">
        <v>75.61666666666666</v>
      </c>
      <c r="Q1211" s="21" t="n">
        <v>64.56666666666666</v>
      </c>
      <c r="R1211" s="21" t="n">
        <v>131.0758620689655</v>
      </c>
      <c r="S1211" s="21" t="n">
        <v>282.7857142857143</v>
      </c>
      <c r="T1211" s="21" t="n">
        <v>390.1724137931034</v>
      </c>
      <c r="U1211" s="21" t="n">
        <v>235.0689655172414</v>
      </c>
      <c r="V1211" s="22" t="n">
        <v>2390.3460591133</v>
      </c>
      <c r="W1211" s="23" t="n">
        <v>354</v>
      </c>
      <c r="X1211" s="24" t="n">
        <v>0.9833333333333333</v>
      </c>
      <c r="Y1211" s="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/>
      <c r="AL1211" s="5" t="n"/>
      <c r="AM1211" s="5" t="n"/>
      <c r="AN1211" s="5" t="n"/>
      <c r="AO1211" s="5" t="n"/>
      <c r="AP1211" s="5" t="n"/>
    </row>
    <row r="1212" ht="16.5" customFormat="1" customHeight="1" s="25">
      <c r="A1212" s="16" t="n">
        <v>26120160</v>
      </c>
      <c r="B1212" s="17" t="inlineStr">
        <is>
          <t>PM</t>
        </is>
      </c>
      <c r="C1212" s="17" t="inlineStr">
        <is>
          <t>Salento</t>
        </is>
      </c>
      <c r="D1212" s="17" t="inlineStr">
        <is>
          <t>Salento</t>
        </is>
      </c>
      <c r="E1212" s="17" t="inlineStr">
        <is>
          <t>Quindío</t>
        </is>
      </c>
      <c r="F1212" s="17" t="n">
        <v>9</v>
      </c>
      <c r="G1212" s="17" t="n">
        <v>1926</v>
      </c>
      <c r="H1212" s="18" t="n">
        <v>-75.56916667</v>
      </c>
      <c r="I1212" s="19" t="n">
        <v>4.636277779999999</v>
      </c>
      <c r="J1212" s="20" t="n">
        <v>249.7407407407407</v>
      </c>
      <c r="K1212" s="21" t="n">
        <v>190.8275862068965</v>
      </c>
      <c r="L1212" s="21" t="n">
        <v>255.251724137931</v>
      </c>
      <c r="M1212" s="21" t="n">
        <v>262.4166666666667</v>
      </c>
      <c r="N1212" s="21" t="n">
        <v>225.25</v>
      </c>
      <c r="O1212" s="21" t="n">
        <v>111.4074074074074</v>
      </c>
      <c r="P1212" s="21" t="n">
        <v>62.28571428571428</v>
      </c>
      <c r="Q1212" s="21" t="n">
        <v>72.37931034482759</v>
      </c>
      <c r="R1212" s="21" t="n">
        <v>140.1428571428571</v>
      </c>
      <c r="S1212" s="21" t="n">
        <v>383.0689655172414</v>
      </c>
      <c r="T1212" s="21" t="n">
        <v>475.6206896551724</v>
      </c>
      <c r="U1212" s="21" t="n">
        <v>273.25</v>
      </c>
      <c r="V1212" s="22" t="n">
        <v>2701.641662105455</v>
      </c>
      <c r="W1212" s="23" t="n">
        <v>341</v>
      </c>
      <c r="X1212" s="24" t="n">
        <v>0.9472222222222222</v>
      </c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/>
      <c r="AL1212" s="5" t="n"/>
      <c r="AM1212" s="5" t="n"/>
      <c r="AN1212" s="5" t="n"/>
      <c r="AO1212" s="5" t="n"/>
      <c r="AP1212" s="5" t="n"/>
    </row>
    <row r="1213" ht="16.5" customFormat="1" customHeight="1" s="25">
      <c r="A1213" s="16" t="n">
        <v>54010020</v>
      </c>
      <c r="B1213" s="17" t="inlineStr">
        <is>
          <t>PM</t>
        </is>
      </c>
      <c r="C1213" s="17" t="inlineStr">
        <is>
          <t>La Linea Porvenir</t>
        </is>
      </c>
      <c r="D1213" s="17" t="inlineStr">
        <is>
          <t>Apía</t>
        </is>
      </c>
      <c r="E1213" s="17" t="inlineStr">
        <is>
          <t>RIsaralda</t>
        </is>
      </c>
      <c r="F1213" s="17" t="n">
        <v>9</v>
      </c>
      <c r="G1213" s="17" t="n">
        <v>2004</v>
      </c>
      <c r="H1213" s="18" t="n">
        <v>-75.97941666999999</v>
      </c>
      <c r="I1213" s="19" t="n">
        <v>5.17155556</v>
      </c>
      <c r="J1213" s="20" t="n">
        <v>166.0357142857143</v>
      </c>
      <c r="K1213" s="21" t="n">
        <v>171.6666666666667</v>
      </c>
      <c r="L1213" s="21" t="n">
        <v>231.0555555555555</v>
      </c>
      <c r="M1213" s="21" t="n">
        <v>287.8518518518518</v>
      </c>
      <c r="N1213" s="21" t="n">
        <v>286.3571428571428</v>
      </c>
      <c r="O1213" s="21" t="n">
        <v>233</v>
      </c>
      <c r="P1213" s="21" t="n">
        <v>199.4444444444445</v>
      </c>
      <c r="Q1213" s="21" t="n">
        <v>191.1481481481482</v>
      </c>
      <c r="R1213" s="21" t="n">
        <v>218.6071428571429</v>
      </c>
      <c r="S1213" s="21" t="n">
        <v>326.92</v>
      </c>
      <c r="T1213" s="21" t="n">
        <v>355.5384615384615</v>
      </c>
      <c r="U1213" s="21" t="n">
        <v>209.8148148148148</v>
      </c>
      <c r="V1213" s="22" t="n">
        <v>2877.439943019943</v>
      </c>
      <c r="W1213" s="23" t="n">
        <v>324</v>
      </c>
      <c r="X1213" s="24" t="n">
        <v>0.9</v>
      </c>
      <c r="Y1213" s="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/>
      <c r="AL1213" s="5" t="n"/>
      <c r="AM1213" s="5" t="n"/>
      <c r="AN1213" s="5" t="n"/>
      <c r="AO1213" s="5" t="n"/>
      <c r="AP1213" s="5" t="n"/>
    </row>
    <row r="1214" ht="16.5" customFormat="1" customHeight="1" s="25">
      <c r="A1214" s="16" t="n">
        <v>26140090</v>
      </c>
      <c r="B1214" s="17" t="inlineStr">
        <is>
          <t>PM</t>
        </is>
      </c>
      <c r="C1214" s="17" t="inlineStr">
        <is>
          <t>Taparcal</t>
        </is>
      </c>
      <c r="D1214" s="17" t="inlineStr">
        <is>
          <t>Belén de Umbría</t>
        </is>
      </c>
      <c r="E1214" s="17" t="inlineStr">
        <is>
          <t>RIsaralda</t>
        </is>
      </c>
      <c r="F1214" s="17" t="n">
        <v>9</v>
      </c>
      <c r="G1214" s="17" t="n">
        <v>1609</v>
      </c>
      <c r="H1214" s="18" t="n">
        <v>-75.86277778</v>
      </c>
      <c r="I1214" s="19" t="n">
        <v>5.16705556</v>
      </c>
      <c r="J1214" s="20" t="n">
        <v>113.2068965517241</v>
      </c>
      <c r="K1214" s="21" t="n">
        <v>130.962962962963</v>
      </c>
      <c r="L1214" s="21" t="n">
        <v>195.6285714285714</v>
      </c>
      <c r="M1214" s="21" t="n">
        <v>221.6724137931035</v>
      </c>
      <c r="N1214" s="21" t="n">
        <v>269.1333333333333</v>
      </c>
      <c r="O1214" s="21" t="n">
        <v>186.9241379310345</v>
      </c>
      <c r="P1214" s="21" t="n">
        <v>164.0310344827586</v>
      </c>
      <c r="Q1214" s="21" t="n">
        <v>152.7333333333333</v>
      </c>
      <c r="R1214" s="21" t="n">
        <v>206.7678571428571</v>
      </c>
      <c r="S1214" s="21" t="n">
        <v>268.962962962963</v>
      </c>
      <c r="T1214" s="21" t="n">
        <v>293.8620689655173</v>
      </c>
      <c r="U1214" s="21" t="n">
        <v>194.6428571428571</v>
      </c>
      <c r="V1214" s="22" t="n">
        <v>2398.528430031016</v>
      </c>
      <c r="W1214" s="23" t="n">
        <v>343</v>
      </c>
      <c r="X1214" s="24" t="n">
        <v>0.9527777777777777</v>
      </c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/>
      <c r="AL1214" s="5" t="n"/>
      <c r="AM1214" s="5" t="n"/>
      <c r="AN1214" s="5" t="n"/>
      <c r="AO1214" s="5" t="n"/>
      <c r="AP1214" s="5" t="n"/>
    </row>
    <row r="1215" ht="16.5" customFormat="1" customHeight="1" s="25">
      <c r="A1215" s="16" t="n">
        <v>26140110</v>
      </c>
      <c r="B1215" s="17" t="inlineStr">
        <is>
          <t>PM</t>
        </is>
      </c>
      <c r="C1215" s="17" t="inlineStr">
        <is>
          <t>San Clemente</t>
        </is>
      </c>
      <c r="D1215" s="17" t="inlineStr">
        <is>
          <t>Guática</t>
        </is>
      </c>
      <c r="E1215" s="17" t="inlineStr">
        <is>
          <t>RIsaralda</t>
        </is>
      </c>
      <c r="F1215" s="17" t="n">
        <v>9</v>
      </c>
      <c r="G1215" s="17" t="n">
        <v>2173</v>
      </c>
      <c r="H1215" s="18" t="n">
        <v>-75.78766666999999</v>
      </c>
      <c r="I1215" s="19" t="n">
        <v>5.31786111</v>
      </c>
      <c r="J1215" s="20" t="n">
        <v>109.7307692307692</v>
      </c>
      <c r="K1215" s="21" t="n">
        <v>120.9583333333333</v>
      </c>
      <c r="L1215" s="21" t="n">
        <v>197.5384615384615</v>
      </c>
      <c r="M1215" s="21" t="n">
        <v>269.6538461538461</v>
      </c>
      <c r="N1215" s="21" t="n">
        <v>225.92</v>
      </c>
      <c r="O1215" s="21" t="n">
        <v>147.1576923076923</v>
      </c>
      <c r="P1215" s="21" t="n">
        <v>166.68</v>
      </c>
      <c r="Q1215" s="21" t="n">
        <v>135.9230769230769</v>
      </c>
      <c r="R1215" s="21" t="n">
        <v>216.36</v>
      </c>
      <c r="S1215" s="21" t="n">
        <v>266.8333333333333</v>
      </c>
      <c r="T1215" s="21" t="n">
        <v>231.3692307692308</v>
      </c>
      <c r="U1215" s="21" t="n">
        <v>150.6153846153846</v>
      </c>
      <c r="V1215" s="22" t="n">
        <v>2238.740128205128</v>
      </c>
      <c r="W1215" s="23" t="n">
        <v>305</v>
      </c>
      <c r="X1215" s="24" t="n">
        <v>0.8472222222222222</v>
      </c>
      <c r="Y1215" s="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/>
      <c r="AL1215" s="5" t="n"/>
      <c r="AM1215" s="5" t="n"/>
      <c r="AN1215" s="5" t="n"/>
      <c r="AO1215" s="5" t="n"/>
      <c r="AP1215" s="5" t="n"/>
    </row>
    <row r="1216" ht="16.5" customFormat="1" customHeight="1" s="25">
      <c r="A1216" s="16" t="n">
        <v>26140080</v>
      </c>
      <c r="B1216" s="17" t="inlineStr">
        <is>
          <t>PM</t>
        </is>
      </c>
      <c r="C1216" s="17" t="inlineStr">
        <is>
          <t>Taijara Alejandría</t>
        </is>
      </c>
      <c r="D1216" s="17" t="inlineStr">
        <is>
          <t>Guática</t>
        </is>
      </c>
      <c r="E1216" s="17" t="inlineStr">
        <is>
          <t>RIsaralda</t>
        </is>
      </c>
      <c r="F1216" s="17" t="n">
        <v>9</v>
      </c>
      <c r="G1216" s="17" t="n">
        <v>1478</v>
      </c>
      <c r="H1216" s="18" t="n">
        <v>-75.82583332999999</v>
      </c>
      <c r="I1216" s="19" t="n">
        <v>5.28080556</v>
      </c>
      <c r="J1216" s="20" t="n">
        <v>86.25</v>
      </c>
      <c r="K1216" s="21" t="n">
        <v>93.62068965517241</v>
      </c>
      <c r="L1216" s="21" t="n">
        <v>139.6068965517241</v>
      </c>
      <c r="M1216" s="21" t="n">
        <v>211.2333333333333</v>
      </c>
      <c r="N1216" s="21" t="n">
        <v>209.7833333333333</v>
      </c>
      <c r="O1216" s="21" t="n">
        <v>128.6551724137931</v>
      </c>
      <c r="P1216" s="21" t="n">
        <v>126.8466666666667</v>
      </c>
      <c r="Q1216" s="21" t="n">
        <v>127.1333333333333</v>
      </c>
      <c r="R1216" s="21" t="n">
        <v>163.3103448275862</v>
      </c>
      <c r="S1216" s="21" t="n">
        <v>189.3307692307692</v>
      </c>
      <c r="T1216" s="21" t="n">
        <v>165.2068965517241</v>
      </c>
      <c r="U1216" s="21" t="n">
        <v>117.3103448275862</v>
      </c>
      <c r="V1216" s="22" t="n">
        <v>1758.287780725022</v>
      </c>
      <c r="W1216" s="23" t="n">
        <v>348</v>
      </c>
      <c r="X1216" s="24" t="n">
        <v>0.9666666666666667</v>
      </c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/>
      <c r="AL1216" s="5" t="n"/>
      <c r="AM1216" s="5" t="n"/>
      <c r="AN1216" s="5" t="n"/>
      <c r="AO1216" s="5" t="n"/>
      <c r="AP1216" s="5" t="n"/>
    </row>
    <row r="1217" ht="16.5" customFormat="1" customHeight="1" s="25">
      <c r="A1217" s="16" t="n">
        <v>26140180</v>
      </c>
      <c r="B1217" s="17" t="inlineStr">
        <is>
          <t>PM</t>
        </is>
      </c>
      <c r="C1217" s="17" t="inlineStr">
        <is>
          <t>La Virginia -Alerta</t>
        </is>
      </c>
      <c r="D1217" s="17" t="inlineStr">
        <is>
          <t>La Virginia</t>
        </is>
      </c>
      <c r="E1217" s="17" t="inlineStr">
        <is>
          <t>RIsaralda</t>
        </is>
      </c>
      <c r="F1217" s="17" t="n">
        <v>9</v>
      </c>
      <c r="G1217" s="17" t="n">
        <v>922</v>
      </c>
      <c r="H1217" s="18" t="n">
        <v>-75.88277778</v>
      </c>
      <c r="I1217" s="19" t="n">
        <v>4.8925</v>
      </c>
      <c r="J1217" s="20" t="n">
        <v>91.96551724137932</v>
      </c>
      <c r="K1217" s="21" t="n">
        <v>122.9666666666667</v>
      </c>
      <c r="L1217" s="21" t="n">
        <v>181.7066666666666</v>
      </c>
      <c r="M1217" s="21" t="n">
        <v>217.9285714285714</v>
      </c>
      <c r="N1217" s="21" t="n">
        <v>239</v>
      </c>
      <c r="O1217" s="21" t="n">
        <v>174.9133333333333</v>
      </c>
      <c r="P1217" s="21" t="n">
        <v>133.3833333333333</v>
      </c>
      <c r="Q1217" s="21" t="n">
        <v>111.8275862068966</v>
      </c>
      <c r="R1217" s="21" t="n">
        <v>136.5172413793103</v>
      </c>
      <c r="S1217" s="21" t="n">
        <v>181.1481481481482</v>
      </c>
      <c r="T1217" s="21" t="n">
        <v>224.6551724137931</v>
      </c>
      <c r="U1217" s="21" t="n">
        <v>139.6428571428571</v>
      </c>
      <c r="V1217" s="22" t="n">
        <v>1955.655093960956</v>
      </c>
      <c r="W1217" s="23" t="n">
        <v>348</v>
      </c>
      <c r="X1217" s="24" t="n">
        <v>0.9666666666666667</v>
      </c>
      <c r="Y1217" s="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/>
      <c r="AL1217" s="5" t="n"/>
      <c r="AM1217" s="5" t="n"/>
      <c r="AN1217" s="5" t="n"/>
      <c r="AO1217" s="5" t="n"/>
      <c r="AP1217" s="5" t="n"/>
    </row>
    <row r="1218" ht="16.5" customFormat="1" customHeight="1" s="25">
      <c r="A1218" s="16" t="n">
        <v>26130200</v>
      </c>
      <c r="B1218" s="17" t="inlineStr">
        <is>
          <t>PM</t>
        </is>
      </c>
      <c r="C1218" s="17" t="inlineStr">
        <is>
          <t>El Recuerdo</t>
        </is>
      </c>
      <c r="D1218" s="17" t="inlineStr">
        <is>
          <t>Marsella</t>
        </is>
      </c>
      <c r="E1218" s="17" t="inlineStr">
        <is>
          <t>RIsaralda</t>
        </is>
      </c>
      <c r="F1218" s="17" t="n">
        <v>9</v>
      </c>
      <c r="G1218" s="17" t="n">
        <v>1587</v>
      </c>
      <c r="H1218" s="18" t="n">
        <v>-75.74166667</v>
      </c>
      <c r="I1218" s="19" t="n">
        <v>4.96241667</v>
      </c>
      <c r="J1218" s="20" t="n">
        <v>139.6670938571294</v>
      </c>
      <c r="K1218" s="21" t="n">
        <v>149.7625</v>
      </c>
      <c r="L1218" s="21" t="n">
        <v>258.18</v>
      </c>
      <c r="M1218" s="21" t="n">
        <v>303.6629629629629</v>
      </c>
      <c r="N1218" s="21" t="n">
        <v>299.6107142857142</v>
      </c>
      <c r="O1218" s="21" t="n">
        <v>269.8592592592593</v>
      </c>
      <c r="P1218" s="21" t="n">
        <v>215.72</v>
      </c>
      <c r="Q1218" s="21" t="n">
        <v>185.26</v>
      </c>
      <c r="R1218" s="21" t="n">
        <v>244.496</v>
      </c>
      <c r="S1218" s="21" t="n">
        <v>257.8708333333333</v>
      </c>
      <c r="T1218" s="21" t="n">
        <v>292.0608417828878</v>
      </c>
      <c r="U1218" s="21" t="n">
        <v>193.6541666666666</v>
      </c>
      <c r="V1218" s="22" t="n">
        <v>2809.804372147954</v>
      </c>
      <c r="W1218" s="23" t="n">
        <v>302</v>
      </c>
      <c r="X1218" s="24" t="n">
        <v>0.8388888888888889</v>
      </c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/>
      <c r="AL1218" s="5" t="n"/>
      <c r="AM1218" s="5" t="n"/>
      <c r="AN1218" s="5" t="n"/>
      <c r="AO1218" s="5" t="n"/>
      <c r="AP1218" s="5" t="n"/>
    </row>
    <row r="1219" ht="16.5" customFormat="1" customHeight="1" s="25">
      <c r="A1219" s="16" t="n">
        <v>26140120</v>
      </c>
      <c r="B1219" s="17" t="inlineStr">
        <is>
          <t>PM</t>
        </is>
      </c>
      <c r="C1219" s="17" t="inlineStr">
        <is>
          <t>Mistrato</t>
        </is>
      </c>
      <c r="D1219" s="17" t="inlineStr">
        <is>
          <t>Mistrató</t>
        </is>
      </c>
      <c r="E1219" s="17" t="inlineStr">
        <is>
          <t>RIsaralda</t>
        </is>
      </c>
      <c r="F1219" s="17" t="n">
        <v>9</v>
      </c>
      <c r="G1219" s="17" t="n">
        <v>1483</v>
      </c>
      <c r="H1219" s="18" t="n">
        <v>-75.87272222</v>
      </c>
      <c r="I1219" s="19" t="n">
        <v>5.29425</v>
      </c>
      <c r="J1219" s="20" t="n">
        <v>80.10344827586206</v>
      </c>
      <c r="K1219" s="21" t="n">
        <v>99.46428571428571</v>
      </c>
      <c r="L1219" s="21" t="n">
        <v>126.4074074074074</v>
      </c>
      <c r="M1219" s="21" t="n">
        <v>178.2758620689655</v>
      </c>
      <c r="N1219" s="21" t="n">
        <v>192.2857142857143</v>
      </c>
      <c r="O1219" s="21" t="n">
        <v>123.8214285714286</v>
      </c>
      <c r="P1219" s="21" t="n">
        <v>118.8888888888889</v>
      </c>
      <c r="Q1219" s="21" t="n">
        <v>115.2344827586207</v>
      </c>
      <c r="R1219" s="21" t="n">
        <v>148.5357142857143</v>
      </c>
      <c r="S1219" s="21" t="n">
        <v>170.7142857142857</v>
      </c>
      <c r="T1219" s="21" t="n">
        <v>168</v>
      </c>
      <c r="U1219" s="21" t="n">
        <v>109.2692307692308</v>
      </c>
      <c r="V1219" s="22" t="n">
        <v>1631.000748740404</v>
      </c>
      <c r="W1219" s="23" t="n">
        <v>333</v>
      </c>
      <c r="X1219" s="24" t="n">
        <v>0.925</v>
      </c>
      <c r="Y1219" s="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/>
      <c r="AL1219" s="5" t="n"/>
      <c r="AM1219" s="5" t="n"/>
      <c r="AN1219" s="5" t="n"/>
      <c r="AO1219" s="5" t="n"/>
      <c r="AP1219" s="5" t="n"/>
    </row>
    <row r="1220" ht="16.5" customFormat="1" customHeight="1" s="25">
      <c r="A1220" s="16" t="n">
        <v>26135040</v>
      </c>
      <c r="B1220" s="17" t="inlineStr">
        <is>
          <t>SP</t>
        </is>
      </c>
      <c r="C1220" s="17" t="inlineStr">
        <is>
          <t>Aeropuerto Matecaña</t>
        </is>
      </c>
      <c r="D1220" s="17" t="inlineStr">
        <is>
          <t>Pereira</t>
        </is>
      </c>
      <c r="E1220" s="17" t="inlineStr">
        <is>
          <t>RIsaralda</t>
        </is>
      </c>
      <c r="F1220" s="17" t="n">
        <v>9</v>
      </c>
      <c r="G1220" s="17" t="n">
        <v>1342</v>
      </c>
      <c r="H1220" s="18" t="n">
        <v>-75.73722222000001</v>
      </c>
      <c r="I1220" s="19" t="n">
        <v>4.81586111</v>
      </c>
      <c r="J1220" s="20" t="n">
        <v>127.8896551724138</v>
      </c>
      <c r="K1220" s="21" t="n">
        <v>151.06</v>
      </c>
      <c r="L1220" s="21" t="n">
        <v>245.3172413793104</v>
      </c>
      <c r="M1220" s="21" t="n">
        <v>254.7733333333334</v>
      </c>
      <c r="N1220" s="21" t="n">
        <v>260.8933333333333</v>
      </c>
      <c r="O1220" s="21" t="n">
        <v>199.3103448275862</v>
      </c>
      <c r="P1220" s="21" t="n">
        <v>128.8310344827586</v>
      </c>
      <c r="Q1220" s="21" t="n">
        <v>128.65</v>
      </c>
      <c r="R1220" s="21" t="n">
        <v>173.9413793103448</v>
      </c>
      <c r="S1220" s="21" t="n">
        <v>281.6655172413793</v>
      </c>
      <c r="T1220" s="21" t="n">
        <v>302.1344827586207</v>
      </c>
      <c r="U1220" s="21" t="n">
        <v>206.0137931034482</v>
      </c>
      <c r="V1220" s="22" t="n">
        <v>2460.480114942529</v>
      </c>
      <c r="W1220" s="23" t="n">
        <v>350</v>
      </c>
      <c r="X1220" s="24" t="n">
        <v>0.9722222222222222</v>
      </c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/>
      <c r="AL1220" s="5" t="n"/>
      <c r="AM1220" s="5" t="n"/>
      <c r="AN1220" s="5" t="n"/>
      <c r="AO1220" s="5" t="n"/>
      <c r="AP1220" s="5" t="n"/>
    </row>
    <row r="1221" ht="16.5" customFormat="1" customHeight="1" s="25">
      <c r="A1221" s="16" t="n">
        <v>26130220</v>
      </c>
      <c r="B1221" s="17" t="inlineStr">
        <is>
          <t>PM</t>
        </is>
      </c>
      <c r="C1221" s="17" t="inlineStr">
        <is>
          <t>Maracay</t>
        </is>
      </c>
      <c r="D1221" s="17" t="inlineStr">
        <is>
          <t>Pereira</t>
        </is>
      </c>
      <c r="E1221" s="17" t="inlineStr">
        <is>
          <t>RIsaralda</t>
        </is>
      </c>
      <c r="F1221" s="17" t="n">
        <v>9</v>
      </c>
      <c r="G1221" s="17" t="n">
        <v>1201</v>
      </c>
      <c r="H1221" s="18" t="n">
        <v>-75.84305556000001</v>
      </c>
      <c r="I1221" s="19" t="n">
        <v>4.81216667</v>
      </c>
      <c r="J1221" s="20" t="n">
        <v>108.3</v>
      </c>
      <c r="K1221" s="21" t="n">
        <v>134.98</v>
      </c>
      <c r="L1221" s="21" t="n">
        <v>196.32</v>
      </c>
      <c r="M1221" s="21" t="n">
        <v>248.9655172413793</v>
      </c>
      <c r="N1221" s="21" t="n">
        <v>211.36</v>
      </c>
      <c r="O1221" s="21" t="n">
        <v>137.3275862068965</v>
      </c>
      <c r="P1221" s="21" t="n">
        <v>125.8333333333333</v>
      </c>
      <c r="Q1221" s="21" t="n">
        <v>112.4</v>
      </c>
      <c r="R1221" s="21" t="n">
        <v>157.2655172413793</v>
      </c>
      <c r="S1221" s="21" t="n">
        <v>211.4571428571429</v>
      </c>
      <c r="T1221" s="21" t="n">
        <v>244.2068965517241</v>
      </c>
      <c r="U1221" s="21" t="n">
        <v>156.8965517241379</v>
      </c>
      <c r="V1221" s="22" t="n">
        <v>2045.312545155993</v>
      </c>
      <c r="W1221" s="23" t="n">
        <v>353</v>
      </c>
      <c r="X1221" s="24" t="n">
        <v>0.9805555555555555</v>
      </c>
      <c r="Y1221" s="5" t="n"/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/>
      <c r="AL1221" s="5" t="n"/>
      <c r="AM1221" s="5" t="n"/>
      <c r="AN1221" s="5" t="n"/>
      <c r="AO1221" s="5" t="n"/>
      <c r="AP1221" s="5" t="n"/>
    </row>
    <row r="1222" ht="16.5" customFormat="1" customHeight="1" s="25">
      <c r="A1222" s="16" t="n">
        <v>26130180</v>
      </c>
      <c r="B1222" s="17" t="inlineStr">
        <is>
          <t>PM</t>
        </is>
      </c>
      <c r="C1222" s="17" t="inlineStr">
        <is>
          <t>San Isidro</t>
        </is>
      </c>
      <c r="D1222" s="17" t="inlineStr">
        <is>
          <t>Pereira</t>
        </is>
      </c>
      <c r="E1222" s="17" t="inlineStr">
        <is>
          <t>RIsaralda</t>
        </is>
      </c>
      <c r="F1222" s="17" t="n">
        <v>9</v>
      </c>
      <c r="G1222" s="17" t="n">
        <v>1196</v>
      </c>
      <c r="H1222" s="18" t="n">
        <v>-75.85833332999999</v>
      </c>
      <c r="I1222" s="19" t="n">
        <v>4.80097222</v>
      </c>
      <c r="J1222" s="20" t="n">
        <v>99.17857142857143</v>
      </c>
      <c r="K1222" s="21" t="n">
        <v>124.1</v>
      </c>
      <c r="L1222" s="21" t="n">
        <v>171.6666666666667</v>
      </c>
      <c r="M1222" s="21" t="n">
        <v>225.5</v>
      </c>
      <c r="N1222" s="21" t="n">
        <v>200.4137931034483</v>
      </c>
      <c r="O1222" s="21" t="n">
        <v>132.6896551724138</v>
      </c>
      <c r="P1222" s="21" t="n">
        <v>123.1785714285714</v>
      </c>
      <c r="Q1222" s="21" t="n">
        <v>97.16666666666667</v>
      </c>
      <c r="R1222" s="21" t="n">
        <v>146.1481481481482</v>
      </c>
      <c r="S1222" s="21" t="n">
        <v>204.8214285714286</v>
      </c>
      <c r="T1222" s="21" t="n">
        <v>229.6071428571429</v>
      </c>
      <c r="U1222" s="21" t="n">
        <v>142.4444444444445</v>
      </c>
      <c r="V1222" s="22" t="n">
        <v>1896.915088487502</v>
      </c>
      <c r="W1222" s="23" t="n">
        <v>342</v>
      </c>
      <c r="X1222" s="24" t="n">
        <v>0.95</v>
      </c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/>
      <c r="AL1222" s="5" t="n"/>
      <c r="AM1222" s="5" t="n"/>
      <c r="AN1222" s="5" t="n"/>
      <c r="AO1222" s="5" t="n"/>
      <c r="AP1222" s="5" t="n"/>
    </row>
    <row r="1223" ht="16.5" customFormat="1" customHeight="1" s="25">
      <c r="A1223" s="16" t="n">
        <v>26170260</v>
      </c>
      <c r="B1223" s="17" t="inlineStr">
        <is>
          <t>PM</t>
        </is>
      </c>
      <c r="C1223" s="17" t="inlineStr">
        <is>
          <t>Guerrerito</t>
        </is>
      </c>
      <c r="D1223" s="17" t="inlineStr">
        <is>
          <t>Quinchía</t>
        </is>
      </c>
      <c r="E1223" s="17" t="inlineStr">
        <is>
          <t>RIsaralda</t>
        </is>
      </c>
      <c r="F1223" s="17" t="n">
        <v>9</v>
      </c>
      <c r="G1223" s="17" t="n">
        <v>797</v>
      </c>
      <c r="H1223" s="18" t="n">
        <v>-75.66497222000001</v>
      </c>
      <c r="I1223" s="19" t="n">
        <v>5.28105556</v>
      </c>
      <c r="J1223" s="20" t="n">
        <v>91.13793103448276</v>
      </c>
      <c r="K1223" s="21" t="n">
        <v>105.8620689655172</v>
      </c>
      <c r="L1223" s="21" t="n">
        <v>141.4925925925926</v>
      </c>
      <c r="M1223" s="21" t="n">
        <v>185.0321428571428</v>
      </c>
      <c r="N1223" s="21" t="n">
        <v>208.4724137931034</v>
      </c>
      <c r="O1223" s="21" t="n">
        <v>143.52</v>
      </c>
      <c r="P1223" s="21" t="n">
        <v>92.57142857142857</v>
      </c>
      <c r="Q1223" s="21" t="n">
        <v>109.9259259259259</v>
      </c>
      <c r="R1223" s="21" t="n">
        <v>178.3846153846154</v>
      </c>
      <c r="S1223" s="21" t="n">
        <v>205.2678571428571</v>
      </c>
      <c r="T1223" s="21" t="n">
        <v>183.1379310344828</v>
      </c>
      <c r="U1223" s="21" t="n">
        <v>149.3928571428571</v>
      </c>
      <c r="V1223" s="22" t="n">
        <v>1794.197764445006</v>
      </c>
      <c r="W1223" s="23" t="n">
        <v>333</v>
      </c>
      <c r="X1223" s="24" t="n">
        <v>0.925</v>
      </c>
      <c r="Y1223" s="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/>
      <c r="AL1223" s="5" t="n"/>
      <c r="AM1223" s="5" t="n"/>
      <c r="AN1223" s="5" t="n"/>
      <c r="AO1223" s="5" t="n"/>
      <c r="AP1223" s="5" t="n"/>
    </row>
    <row r="1224" ht="16.5" customFormat="1" customHeight="1" s="25">
      <c r="A1224" s="16" t="n">
        <v>26130560</v>
      </c>
      <c r="B1224" s="17" t="inlineStr">
        <is>
          <t>PM</t>
        </is>
      </c>
      <c r="C1224" s="17" t="inlineStr">
        <is>
          <t>Pez Fresco</t>
        </is>
      </c>
      <c r="D1224" s="17" t="inlineStr">
        <is>
          <t>Santa Rosa de Cabal</t>
        </is>
      </c>
      <c r="E1224" s="17" t="inlineStr">
        <is>
          <t>RIsaralda</t>
        </is>
      </c>
      <c r="F1224" s="17" t="n">
        <v>9</v>
      </c>
      <c r="G1224" s="17" t="n">
        <v>1875</v>
      </c>
      <c r="H1224" s="18" t="n">
        <v>-75.57555556000001</v>
      </c>
      <c r="I1224" s="19" t="n">
        <v>4.73272222</v>
      </c>
      <c r="J1224" s="20" t="n">
        <v>219.8259259259259</v>
      </c>
      <c r="K1224" s="21" t="n">
        <v>228.4615384615386</v>
      </c>
      <c r="L1224" s="21" t="n">
        <v>308.5222222222222</v>
      </c>
      <c r="M1224" s="21" t="n">
        <v>314.9692307692308</v>
      </c>
      <c r="N1224" s="21" t="n">
        <v>286.5111111111111</v>
      </c>
      <c r="O1224" s="21" t="n">
        <v>145.825</v>
      </c>
      <c r="P1224" s="21" t="n">
        <v>113.0001620014509</v>
      </c>
      <c r="Q1224" s="21" t="n">
        <v>103.184</v>
      </c>
      <c r="R1224" s="21" t="n">
        <v>201.8416666666666</v>
      </c>
      <c r="S1224" s="21" t="n">
        <v>363.624</v>
      </c>
      <c r="T1224" s="21" t="n">
        <v>392.7461538461539</v>
      </c>
      <c r="U1224" s="21" t="n">
        <v>290.152</v>
      </c>
      <c r="V1224" s="22" t="n">
        <v>2968.6630110043</v>
      </c>
      <c r="W1224" s="23" t="n">
        <v>306</v>
      </c>
      <c r="X1224" s="24" t="n">
        <v>0.85</v>
      </c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/>
      <c r="AL1224" s="5" t="n"/>
      <c r="AM1224" s="5" t="n"/>
      <c r="AN1224" s="5" t="n"/>
      <c r="AO1224" s="5" t="n"/>
      <c r="AP1224" s="5" t="n"/>
    </row>
    <row r="1225" ht="16.5" customFormat="1" customHeight="1" s="25">
      <c r="A1225" s="16" t="n">
        <v>26130540</v>
      </c>
      <c r="B1225" s="17" t="inlineStr">
        <is>
          <t>PM</t>
        </is>
      </c>
      <c r="C1225" s="17" t="inlineStr">
        <is>
          <t>Playa Rica</t>
        </is>
      </c>
      <c r="D1225" s="17" t="inlineStr">
        <is>
          <t>Santa Rosa de Cabal</t>
        </is>
      </c>
      <c r="E1225" s="17" t="inlineStr">
        <is>
          <t>RIsaralda</t>
        </is>
      </c>
      <c r="F1225" s="17" t="n">
        <v>9</v>
      </c>
      <c r="G1225" s="17" t="n">
        <v>1728</v>
      </c>
      <c r="H1225" s="18" t="n">
        <v>-75.59719444</v>
      </c>
      <c r="I1225" s="19" t="n">
        <v>4.75672222</v>
      </c>
      <c r="J1225" s="20" t="n">
        <v>210.2038461538462</v>
      </c>
      <c r="K1225" s="21" t="n">
        <v>223</v>
      </c>
      <c r="L1225" s="21" t="n">
        <v>279.916</v>
      </c>
      <c r="M1225" s="21" t="n">
        <v>302.756</v>
      </c>
      <c r="N1225" s="21" t="n">
        <v>292.2538461538462</v>
      </c>
      <c r="O1225" s="21" t="n">
        <v>168.7925925925926</v>
      </c>
      <c r="P1225" s="21" t="n">
        <v>123.3481481481482</v>
      </c>
      <c r="Q1225" s="21" t="n">
        <v>117.8653846153846</v>
      </c>
      <c r="R1225" s="21" t="n">
        <v>212.3720000000001</v>
      </c>
      <c r="S1225" s="21" t="n">
        <v>375.8679999999999</v>
      </c>
      <c r="T1225" s="21" t="n">
        <v>381.6846153846155</v>
      </c>
      <c r="U1225" s="21" t="n">
        <v>279.2925925925927</v>
      </c>
      <c r="V1225" s="22" t="n">
        <v>2967.353025641026</v>
      </c>
      <c r="W1225" s="23" t="n">
        <v>310</v>
      </c>
      <c r="X1225" s="24" t="n">
        <v>0.8611111111111112</v>
      </c>
      <c r="Y1225" s="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/>
      <c r="AL1225" s="5" t="n"/>
      <c r="AM1225" s="5" t="n"/>
      <c r="AN1225" s="5" t="n"/>
      <c r="AO1225" s="5" t="n"/>
      <c r="AP1225" s="5" t="n"/>
    </row>
    <row r="1226" ht="16.5" customFormat="1" customHeight="1" s="25">
      <c r="A1226" s="16" t="n">
        <v>26130170</v>
      </c>
      <c r="B1226" s="17" t="inlineStr">
        <is>
          <t>PM</t>
        </is>
      </c>
      <c r="C1226" s="17" t="inlineStr">
        <is>
          <t>Potreros</t>
        </is>
      </c>
      <c r="D1226" s="17" t="inlineStr">
        <is>
          <t>Santa Rosa de Cabal</t>
        </is>
      </c>
      <c r="E1226" s="17" t="inlineStr">
        <is>
          <t>RIsaralda</t>
        </is>
      </c>
      <c r="F1226" s="17" t="n">
        <v>9</v>
      </c>
      <c r="G1226" s="17" t="n">
        <v>2134</v>
      </c>
      <c r="H1226" s="18" t="n">
        <v>-75.55805556000001</v>
      </c>
      <c r="I1226" s="19" t="n">
        <v>4.88555556</v>
      </c>
      <c r="J1226" s="20" t="n">
        <v>141.3566666666667</v>
      </c>
      <c r="K1226" s="21" t="n">
        <v>166.574074074074</v>
      </c>
      <c r="L1226" s="21" t="n">
        <v>204.7068965517241</v>
      </c>
      <c r="M1226" s="21" t="n">
        <v>240.3551724137931</v>
      </c>
      <c r="N1226" s="21" t="n">
        <v>206.4500000000001</v>
      </c>
      <c r="O1226" s="21" t="n">
        <v>141.1777777777778</v>
      </c>
      <c r="P1226" s="21" t="n">
        <v>112.2366666666667</v>
      </c>
      <c r="Q1226" s="21" t="n">
        <v>101.4</v>
      </c>
      <c r="R1226" s="21" t="n">
        <v>156.1035714285714</v>
      </c>
      <c r="S1226" s="21" t="n">
        <v>275.6185185185186</v>
      </c>
      <c r="T1226" s="21" t="n">
        <v>299.6346153846154</v>
      </c>
      <c r="U1226" s="21" t="n">
        <v>205.3346153846155</v>
      </c>
      <c r="V1226" s="22" t="n">
        <v>2250.948574867023</v>
      </c>
      <c r="W1226" s="23" t="n">
        <v>336</v>
      </c>
      <c r="X1226" s="24" t="n">
        <v>0.9333333333333333</v>
      </c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/>
      <c r="AL1226" s="5" t="n"/>
      <c r="AM1226" s="5" t="n"/>
      <c r="AN1226" s="5" t="n"/>
      <c r="AO1226" s="5" t="n"/>
      <c r="AP1226" s="5" t="n"/>
    </row>
    <row r="1227" ht="16.5" customFormat="1" customHeight="1" s="25">
      <c r="A1227" s="16" t="n">
        <v>26135160</v>
      </c>
      <c r="B1227" s="17" t="inlineStr">
        <is>
          <t>PM</t>
        </is>
      </c>
      <c r="C1227" s="17" t="inlineStr">
        <is>
          <t>San Remo</t>
        </is>
      </c>
      <c r="D1227" s="17" t="inlineStr">
        <is>
          <t>Santa Rosa de Cabal</t>
        </is>
      </c>
      <c r="E1227" s="17" t="inlineStr">
        <is>
          <t>RIsaralda</t>
        </is>
      </c>
      <c r="F1227" s="17" t="n">
        <v>9</v>
      </c>
      <c r="G1227" s="17" t="n">
        <v>1947</v>
      </c>
      <c r="H1227" s="18" t="n">
        <v>-75.57997222</v>
      </c>
      <c r="I1227" s="19" t="n">
        <v>4.84166667</v>
      </c>
      <c r="J1227" s="20" t="n">
        <v>182.4</v>
      </c>
      <c r="K1227" s="21" t="n">
        <v>182.6541666666667</v>
      </c>
      <c r="L1227" s="21" t="n">
        <v>253.4968915859858</v>
      </c>
      <c r="M1227" s="21" t="n">
        <v>313.0297934293747</v>
      </c>
      <c r="N1227" s="21" t="n">
        <v>271.4321852505206</v>
      </c>
      <c r="O1227" s="21" t="n">
        <v>179.6666666666667</v>
      </c>
      <c r="P1227" s="21" t="n">
        <v>132.1399374524752</v>
      </c>
      <c r="Q1227" s="21" t="n">
        <v>146.5541666666667</v>
      </c>
      <c r="R1227" s="21" t="n">
        <v>220.0416666666666</v>
      </c>
      <c r="S1227" s="21" t="n">
        <v>347.96</v>
      </c>
      <c r="T1227" s="21" t="n">
        <v>320.0925925925926</v>
      </c>
      <c r="U1227" s="21" t="n">
        <v>225.212</v>
      </c>
      <c r="V1227" s="22" t="n">
        <v>2774.680066977616</v>
      </c>
      <c r="W1227" s="23" t="n">
        <v>293</v>
      </c>
      <c r="X1227" s="24" t="n">
        <v>0.8138888888888889</v>
      </c>
      <c r="Y1227" s="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/>
      <c r="AL1227" s="5" t="n"/>
      <c r="AM1227" s="5" t="n"/>
      <c r="AN1227" s="5" t="n"/>
      <c r="AO1227" s="5" t="n"/>
      <c r="AP1227" s="5" t="n"/>
    </row>
    <row r="1228" ht="16.5" customFormat="1" customHeight="1" s="25">
      <c r="A1228" s="16" t="n">
        <v>26130020</v>
      </c>
      <c r="B1228" s="17" t="inlineStr">
        <is>
          <t>PM</t>
        </is>
      </c>
      <c r="C1228" s="17" t="inlineStr">
        <is>
          <t>Termales</t>
        </is>
      </c>
      <c r="D1228" s="17" t="inlineStr">
        <is>
          <t>Santa Rosa de Cabal</t>
        </is>
      </c>
      <c r="E1228" s="17" t="inlineStr">
        <is>
          <t>RIsaralda</t>
        </is>
      </c>
      <c r="F1228" s="17" t="n">
        <v>9</v>
      </c>
      <c r="G1228" s="17" t="n">
        <v>2001</v>
      </c>
      <c r="H1228" s="18" t="n">
        <v>-75.55805556000001</v>
      </c>
      <c r="I1228" s="19" t="n">
        <v>4.84416667</v>
      </c>
      <c r="J1228" s="20" t="n">
        <v>166.7206896551724</v>
      </c>
      <c r="K1228" s="21" t="n">
        <v>171.4137931034483</v>
      </c>
      <c r="L1228" s="21" t="n">
        <v>254.2517241379311</v>
      </c>
      <c r="M1228" s="21" t="n">
        <v>281.0344827586207</v>
      </c>
      <c r="N1228" s="21" t="n">
        <v>264.8</v>
      </c>
      <c r="O1228" s="21" t="n">
        <v>166.16</v>
      </c>
      <c r="P1228" s="21" t="n">
        <v>119.2655172413793</v>
      </c>
      <c r="Q1228" s="21" t="n">
        <v>132.2</v>
      </c>
      <c r="R1228" s="21" t="n">
        <v>209.8137931034483</v>
      </c>
      <c r="S1228" s="21" t="n">
        <v>311.8689655172413</v>
      </c>
      <c r="T1228" s="21" t="n">
        <v>328.6300000000001</v>
      </c>
      <c r="U1228" s="21" t="n">
        <v>219.7666666666666</v>
      </c>
      <c r="V1228" s="22" t="n">
        <v>2625.925632183908</v>
      </c>
      <c r="W1228" s="23" t="n">
        <v>351</v>
      </c>
      <c r="X1228" s="24" t="n">
        <v>0.975</v>
      </c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/>
      <c r="AL1228" s="5" t="n"/>
      <c r="AM1228" s="5" t="n"/>
      <c r="AN1228" s="5" t="n"/>
      <c r="AO1228" s="5" t="n"/>
      <c r="AP1228" s="5" t="n"/>
    </row>
    <row r="1229" ht="16.5" customFormat="1" customHeight="1" s="25">
      <c r="A1229" s="16" t="n">
        <v>23125060</v>
      </c>
      <c r="B1229" s="17" t="inlineStr">
        <is>
          <t>CO</t>
        </is>
      </c>
      <c r="C1229" s="17" t="inlineStr">
        <is>
          <t>Albania</t>
        </is>
      </c>
      <c r="D1229" s="17" t="inlineStr">
        <is>
          <t>Albania</t>
        </is>
      </c>
      <c r="E1229" s="17" t="inlineStr">
        <is>
          <t>Santander</t>
        </is>
      </c>
      <c r="F1229" s="17" t="n">
        <v>8</v>
      </c>
      <c r="G1229" s="17" t="n">
        <v>1690</v>
      </c>
      <c r="H1229" s="18" t="n">
        <v>-73.91333333</v>
      </c>
      <c r="I1229" s="19" t="n">
        <v>5.75833333</v>
      </c>
      <c r="J1229" s="20" t="n">
        <v>142.5375</v>
      </c>
      <c r="K1229" s="21" t="n">
        <v>151.8458333333333</v>
      </c>
      <c r="L1229" s="21" t="n">
        <v>273.66</v>
      </c>
      <c r="M1229" s="21" t="n">
        <v>356.2825</v>
      </c>
      <c r="N1229" s="21" t="n">
        <v>274.564</v>
      </c>
      <c r="O1229" s="21" t="n">
        <v>134.9092018624147</v>
      </c>
      <c r="P1229" s="21" t="n">
        <v>104.8784744262962</v>
      </c>
      <c r="Q1229" s="21" t="n">
        <v>124.9551457444</v>
      </c>
      <c r="R1229" s="21" t="n">
        <v>192.6166666666666</v>
      </c>
      <c r="S1229" s="21" t="n">
        <v>334.0562593022983</v>
      </c>
      <c r="T1229" s="21" t="n">
        <v>318.2443829595866</v>
      </c>
      <c r="U1229" s="21" t="n">
        <v>192.872</v>
      </c>
      <c r="V1229" s="22" t="n">
        <v>2601.421964294996</v>
      </c>
      <c r="W1229" s="23" t="n">
        <v>292</v>
      </c>
      <c r="X1229" s="24" t="n">
        <v>0.8111111111111111</v>
      </c>
      <c r="Y1229" s="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/>
      <c r="AL1229" s="5" t="n"/>
      <c r="AM1229" s="5" t="n"/>
      <c r="AN1229" s="5" t="n"/>
      <c r="AO1229" s="5" t="n"/>
      <c r="AP1229" s="5" t="n"/>
    </row>
    <row r="1230" ht="16.5" customFormat="1" customHeight="1" s="25">
      <c r="A1230" s="16" t="n">
        <v>24040050</v>
      </c>
      <c r="B1230" s="17" t="inlineStr">
        <is>
          <t>PM</t>
        </is>
      </c>
      <c r="C1230" s="17" t="inlineStr">
        <is>
          <t>Santa Isabel</t>
        </is>
      </c>
      <c r="D1230" s="17" t="inlineStr">
        <is>
          <t>Barichara</t>
        </is>
      </c>
      <c r="E1230" s="17" t="inlineStr">
        <is>
          <t>Santander</t>
        </is>
      </c>
      <c r="F1230" s="17" t="n">
        <v>8</v>
      </c>
      <c r="G1230" s="17" t="n">
        <v>1300</v>
      </c>
      <c r="H1230" s="18" t="n">
        <v>-73.20277777999999</v>
      </c>
      <c r="I1230" s="19" t="n">
        <v>6.64444444</v>
      </c>
      <c r="J1230" s="20" t="n">
        <v>27.33333333333333</v>
      </c>
      <c r="K1230" s="21" t="n">
        <v>34.66666666666666</v>
      </c>
      <c r="L1230" s="21" t="n">
        <v>86.3</v>
      </c>
      <c r="M1230" s="21" t="n">
        <v>114.9666666666667</v>
      </c>
      <c r="N1230" s="21" t="n">
        <v>125.2333333333333</v>
      </c>
      <c r="O1230" s="21" t="n">
        <v>78.8</v>
      </c>
      <c r="P1230" s="21" t="n">
        <v>84.80333333333333</v>
      </c>
      <c r="Q1230" s="21" t="n">
        <v>95.16666666666667</v>
      </c>
      <c r="R1230" s="21" t="n">
        <v>123.4137931034483</v>
      </c>
      <c r="S1230" s="21" t="n">
        <v>137.3333333333333</v>
      </c>
      <c r="T1230" s="21" t="n">
        <v>92.7</v>
      </c>
      <c r="U1230" s="21" t="n">
        <v>37.56</v>
      </c>
      <c r="V1230" s="22" t="n">
        <v>1038.277126436782</v>
      </c>
      <c r="W1230" s="23" t="n">
        <v>359</v>
      </c>
      <c r="X1230" s="24" t="n">
        <v>0.9972222222222222</v>
      </c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/>
      <c r="AL1230" s="5" t="n"/>
      <c r="AM1230" s="5" t="n"/>
      <c r="AN1230" s="5" t="n"/>
      <c r="AO1230" s="5" t="n"/>
      <c r="AP1230" s="5" t="n"/>
    </row>
    <row r="1231" ht="16.5" customFormat="1" customHeight="1" s="25">
      <c r="A1231" s="16" t="n">
        <v>23155030</v>
      </c>
      <c r="B1231" s="17" t="inlineStr">
        <is>
          <t>SP</t>
        </is>
      </c>
      <c r="C1231" s="17" t="inlineStr">
        <is>
          <t>Aeropuerto Yariguies</t>
        </is>
      </c>
      <c r="D1231" s="17" t="inlineStr">
        <is>
          <t>Barrancabermeja</t>
        </is>
      </c>
      <c r="E1231" s="17" t="inlineStr">
        <is>
          <t>Santander</t>
        </is>
      </c>
      <c r="F1231" s="17" t="n">
        <v>8</v>
      </c>
      <c r="G1231" s="17" t="n">
        <v>126</v>
      </c>
      <c r="H1231" s="18" t="n">
        <v>-73.80861111</v>
      </c>
      <c r="I1231" s="19" t="n">
        <v>7.02638889</v>
      </c>
      <c r="J1231" s="20" t="n">
        <v>60.68214285714286</v>
      </c>
      <c r="K1231" s="21" t="n">
        <v>96.00000000000001</v>
      </c>
      <c r="L1231" s="21" t="n">
        <v>179.5551724137931</v>
      </c>
      <c r="M1231" s="21" t="n">
        <v>284.9</v>
      </c>
      <c r="N1231" s="21" t="n">
        <v>367.5357142857143</v>
      </c>
      <c r="O1231" s="21" t="n">
        <v>256.5678571428571</v>
      </c>
      <c r="P1231" s="21" t="n">
        <v>240.651724137931</v>
      </c>
      <c r="Q1231" s="21" t="n">
        <v>275.5153846153846</v>
      </c>
      <c r="R1231" s="21" t="n">
        <v>346.2740740740741</v>
      </c>
      <c r="S1231" s="21" t="n">
        <v>402.5538461538462</v>
      </c>
      <c r="T1231" s="21" t="n">
        <v>342.0821428571429</v>
      </c>
      <c r="U1231" s="21" t="n">
        <v>140.6</v>
      </c>
      <c r="V1231" s="22" t="n">
        <v>2992.918058537886</v>
      </c>
      <c r="W1231" s="23" t="n">
        <v>332</v>
      </c>
      <c r="X1231" s="24" t="n">
        <v>0.9222222222222223</v>
      </c>
      <c r="Y1231" s="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/>
      <c r="AL1231" s="5" t="n"/>
      <c r="AM1231" s="5" t="n"/>
      <c r="AN1231" s="5" t="n"/>
      <c r="AO1231" s="5" t="n"/>
      <c r="AP1231" s="5" t="n"/>
    </row>
    <row r="1232" ht="16.5" customFormat="1" customHeight="1" s="25">
      <c r="A1232" s="16" t="n">
        <v>23130010</v>
      </c>
      <c r="B1232" s="17" t="inlineStr">
        <is>
          <t>PM</t>
        </is>
      </c>
      <c r="C1232" s="17" t="inlineStr">
        <is>
          <t>Chucurí</t>
        </is>
      </c>
      <c r="D1232" s="17" t="inlineStr">
        <is>
          <t>Barrancabermeja</t>
        </is>
      </c>
      <c r="E1232" s="17" t="inlineStr">
        <is>
          <t>Santander</t>
        </is>
      </c>
      <c r="F1232" s="17" t="n">
        <v>8</v>
      </c>
      <c r="G1232" s="17" t="n">
        <v>100</v>
      </c>
      <c r="H1232" s="18" t="n">
        <v>-74.03138889</v>
      </c>
      <c r="I1232" s="19" t="n">
        <v>6.87777778</v>
      </c>
      <c r="J1232" s="20" t="n">
        <v>60.64666666666668</v>
      </c>
      <c r="K1232" s="21" t="n">
        <v>96.71333333333335</v>
      </c>
      <c r="L1232" s="21" t="n">
        <v>237.6068965517242</v>
      </c>
      <c r="M1232" s="21" t="n">
        <v>269.8137931034483</v>
      </c>
      <c r="N1232" s="21" t="n">
        <v>358.6433333333334</v>
      </c>
      <c r="O1232" s="21" t="n">
        <v>241.9206896551725</v>
      </c>
      <c r="P1232" s="21" t="n">
        <v>230.2066666666666</v>
      </c>
      <c r="Q1232" s="21" t="n">
        <v>301.8172413793104</v>
      </c>
      <c r="R1232" s="21" t="n">
        <v>377.9275862068966</v>
      </c>
      <c r="S1232" s="21" t="n">
        <v>399.0517241379309</v>
      </c>
      <c r="T1232" s="21" t="n">
        <v>305.0931034482758</v>
      </c>
      <c r="U1232" s="21" t="n">
        <v>156.6866666666667</v>
      </c>
      <c r="V1232" s="22" t="n">
        <v>3036.127701149425</v>
      </c>
      <c r="W1232" s="23" t="n">
        <v>353</v>
      </c>
      <c r="X1232" s="24" t="n">
        <v>0.9805555555555555</v>
      </c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/>
      <c r="AL1232" s="5" t="n"/>
      <c r="AM1232" s="5" t="n"/>
      <c r="AN1232" s="5" t="n"/>
      <c r="AO1232" s="5" t="n"/>
      <c r="AP1232" s="5" t="n"/>
    </row>
    <row r="1233" ht="16.5" customFormat="1" customHeight="1" s="25">
      <c r="A1233" s="16" t="n">
        <v>23155040</v>
      </c>
      <c r="B1233" s="17" t="inlineStr">
        <is>
          <t>CO</t>
        </is>
      </c>
      <c r="C1233" s="17" t="inlineStr">
        <is>
          <t xml:space="preserve">El Centro </t>
        </is>
      </c>
      <c r="D1233" s="17" t="inlineStr">
        <is>
          <t>Barrancabermeja</t>
        </is>
      </c>
      <c r="E1233" s="17" t="inlineStr">
        <is>
          <t>Santander</t>
        </is>
      </c>
      <c r="F1233" s="17" t="n">
        <v>8</v>
      </c>
      <c r="G1233" s="17" t="n">
        <v>114</v>
      </c>
      <c r="H1233" s="18" t="n">
        <v>-73.76508333</v>
      </c>
      <c r="I1233" s="19" t="n">
        <v>6.85955556</v>
      </c>
      <c r="J1233" s="20" t="n">
        <v>73.932</v>
      </c>
      <c r="K1233" s="21" t="n">
        <v>117.0481481481482</v>
      </c>
      <c r="L1233" s="21" t="n">
        <v>174.45</v>
      </c>
      <c r="M1233" s="21" t="n">
        <v>241.7291666666667</v>
      </c>
      <c r="N1233" s="21" t="n">
        <v>315.2653846153846</v>
      </c>
      <c r="O1233" s="21" t="n">
        <v>207.1791666666666</v>
      </c>
      <c r="P1233" s="21" t="n">
        <v>189.0973541895833</v>
      </c>
      <c r="Q1233" s="21" t="n">
        <v>194.232</v>
      </c>
      <c r="R1233" s="21" t="n">
        <v>283.7611454329166</v>
      </c>
      <c r="S1233" s="21" t="n">
        <v>344.8473089496666</v>
      </c>
      <c r="T1233" s="21" t="n">
        <v>268.4126700083415</v>
      </c>
      <c r="U1233" s="21" t="n">
        <v>135.516604868571</v>
      </c>
      <c r="V1233" s="22" t="n">
        <v>2545.470949545945</v>
      </c>
      <c r="W1233" s="23" t="n">
        <v>295</v>
      </c>
      <c r="X1233" s="24" t="n">
        <v>0.8194444444444444</v>
      </c>
      <c r="Y1233" s="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/>
      <c r="AL1233" s="5" t="n"/>
      <c r="AM1233" s="5" t="n"/>
      <c r="AN1233" s="5" t="n"/>
      <c r="AO1233" s="5" t="n"/>
      <c r="AP1233" s="5" t="n"/>
    </row>
    <row r="1234" ht="16.5" customFormat="1" customHeight="1" s="25">
      <c r="A1234" s="16" t="n">
        <v>24010640</v>
      </c>
      <c r="B1234" s="17" t="inlineStr">
        <is>
          <t>PM</t>
        </is>
      </c>
      <c r="C1234" s="17" t="inlineStr">
        <is>
          <t>Bolívar</t>
        </is>
      </c>
      <c r="D1234" s="17" t="inlineStr">
        <is>
          <t>Bolivar</t>
        </is>
      </c>
      <c r="E1234" s="17" t="inlineStr">
        <is>
          <t>Santander</t>
        </is>
      </c>
      <c r="F1234" s="17" t="n">
        <v>8</v>
      </c>
      <c r="G1234" s="17" t="n">
        <v>2165</v>
      </c>
      <c r="H1234" s="18" t="n">
        <v>-73.77083332999999</v>
      </c>
      <c r="I1234" s="19" t="n">
        <v>5.98611111</v>
      </c>
      <c r="J1234" s="20" t="n">
        <v>62.61666666666667</v>
      </c>
      <c r="K1234" s="21" t="n">
        <v>89.92333333333335</v>
      </c>
      <c r="L1234" s="21" t="n">
        <v>181.7666666666666</v>
      </c>
      <c r="M1234" s="21" t="n">
        <v>286.1333333333333</v>
      </c>
      <c r="N1234" s="21" t="n">
        <v>340.94</v>
      </c>
      <c r="O1234" s="21" t="n">
        <v>226.33</v>
      </c>
      <c r="P1234" s="21" t="n">
        <v>212.9866666666667</v>
      </c>
      <c r="Q1234" s="21" t="n">
        <v>214.6066666666667</v>
      </c>
      <c r="R1234" s="21" t="n">
        <v>262.4517241379311</v>
      </c>
      <c r="S1234" s="21" t="n">
        <v>269.9533333333333</v>
      </c>
      <c r="T1234" s="21" t="n">
        <v>193.9366666666667</v>
      </c>
      <c r="U1234" s="21" t="n">
        <v>101.57</v>
      </c>
      <c r="V1234" s="22" t="n">
        <v>2443.215057471264</v>
      </c>
      <c r="W1234" s="23" t="n">
        <v>359</v>
      </c>
      <c r="X1234" s="24" t="n">
        <v>0.9972222222222222</v>
      </c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/>
      <c r="AL1234" s="5" t="n"/>
      <c r="AM1234" s="5" t="n"/>
      <c r="AN1234" s="5" t="n"/>
      <c r="AO1234" s="5" t="n"/>
      <c r="AP1234" s="5" t="n"/>
    </row>
    <row r="1235" ht="16.5" customFormat="1" customHeight="1" s="25">
      <c r="A1235" s="16" t="n">
        <v>23190590</v>
      </c>
      <c r="B1235" s="17" t="inlineStr">
        <is>
          <t>PG</t>
        </is>
      </c>
      <c r="C1235" s="17" t="inlineStr">
        <is>
          <t xml:space="preserve">La Floresta </t>
        </is>
      </c>
      <c r="D1235" s="17" t="inlineStr">
        <is>
          <t>Bucaramanga</t>
        </is>
      </c>
      <c r="E1235" s="17" t="inlineStr">
        <is>
          <t>Santander</t>
        </is>
      </c>
      <c r="F1235" s="17" t="n">
        <v>8</v>
      </c>
      <c r="G1235" s="17" t="n">
        <v>925</v>
      </c>
      <c r="H1235" s="18" t="n">
        <v>-73.12388889</v>
      </c>
      <c r="I1235" s="19" t="n">
        <v>7.09027778</v>
      </c>
      <c r="J1235" s="20" t="n">
        <v>68.66000000000001</v>
      </c>
      <c r="K1235" s="21" t="n">
        <v>89.71333333333337</v>
      </c>
      <c r="L1235" s="21" t="n">
        <v>127.0633333333333</v>
      </c>
      <c r="M1235" s="21" t="n">
        <v>103.9689655172414</v>
      </c>
      <c r="N1235" s="21" t="n">
        <v>138.7933333333334</v>
      </c>
      <c r="O1235" s="21" t="n">
        <v>100</v>
      </c>
      <c r="P1235" s="21" t="n">
        <v>102.8666666666666</v>
      </c>
      <c r="Q1235" s="21" t="n">
        <v>104.3066666666667</v>
      </c>
      <c r="R1235" s="21" t="n">
        <v>105.0433333333333</v>
      </c>
      <c r="S1235" s="21" t="n">
        <v>146.6448275862069</v>
      </c>
      <c r="T1235" s="21" t="n">
        <v>118.2533333333333</v>
      </c>
      <c r="U1235" s="21" t="n">
        <v>45.47666666666666</v>
      </c>
      <c r="V1235" s="22" t="n">
        <v>1250.790459770115</v>
      </c>
      <c r="W1235" s="23" t="n">
        <v>357</v>
      </c>
      <c r="X1235" s="24" t="n">
        <v>0.9916666666666667</v>
      </c>
      <c r="Y1235" s="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/>
      <c r="AL1235" s="5" t="n"/>
      <c r="AM1235" s="5" t="n"/>
      <c r="AN1235" s="5" t="n"/>
      <c r="AO1235" s="5" t="n"/>
      <c r="AP1235" s="5" t="n"/>
    </row>
    <row r="1236" ht="16.5" customFormat="1" customHeight="1" s="25">
      <c r="A1236" s="16" t="n">
        <v>24040060</v>
      </c>
      <c r="B1236" s="17" t="inlineStr">
        <is>
          <t>PM</t>
        </is>
      </c>
      <c r="C1236" s="17" t="inlineStr">
        <is>
          <t>Remolino</t>
        </is>
      </c>
      <c r="D1236" s="17" t="inlineStr">
        <is>
          <t xml:space="preserve">Cabrera </t>
        </is>
      </c>
      <c r="E1236" s="17" t="inlineStr">
        <is>
          <t>Santander</t>
        </is>
      </c>
      <c r="F1236" s="17" t="n">
        <v>8</v>
      </c>
      <c r="G1236" s="17" t="n">
        <v>630</v>
      </c>
      <c r="H1236" s="18" t="n">
        <v>-73.27611111</v>
      </c>
      <c r="I1236" s="19" t="n">
        <v>6.60611111</v>
      </c>
      <c r="J1236" s="20" t="n">
        <v>35.53</v>
      </c>
      <c r="K1236" s="21" t="n">
        <v>56.23214285714284</v>
      </c>
      <c r="L1236" s="21" t="n">
        <v>124.64</v>
      </c>
      <c r="M1236" s="21" t="n">
        <v>172.1793103448275</v>
      </c>
      <c r="N1236" s="21" t="n">
        <v>165.9366666666667</v>
      </c>
      <c r="O1236" s="21" t="n">
        <v>86.44333333333336</v>
      </c>
      <c r="P1236" s="21" t="n">
        <v>106.2833333333333</v>
      </c>
      <c r="Q1236" s="21" t="n">
        <v>120.01</v>
      </c>
      <c r="R1236" s="21" t="n">
        <v>164.2600000000001</v>
      </c>
      <c r="S1236" s="21" t="n">
        <v>204.1733333333333</v>
      </c>
      <c r="T1236" s="21" t="n">
        <v>151.1758620689655</v>
      </c>
      <c r="U1236" s="21" t="n">
        <v>52.10689655172413</v>
      </c>
      <c r="V1236" s="22" t="n">
        <v>1438.970878489327</v>
      </c>
      <c r="W1236" s="23" t="n">
        <v>355</v>
      </c>
      <c r="X1236" s="24" t="n">
        <v>0.9861111111111112</v>
      </c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/>
      <c r="AL1236" s="5" t="n"/>
      <c r="AM1236" s="5" t="n"/>
      <c r="AN1236" s="5" t="n"/>
      <c r="AO1236" s="5" t="n"/>
      <c r="AP1236" s="5" t="n"/>
    </row>
    <row r="1237" ht="16.5" customFormat="1" customHeight="1" s="25">
      <c r="A1237" s="16" t="n">
        <v>24035260</v>
      </c>
      <c r="B1237" s="17" t="inlineStr">
        <is>
          <t>CO</t>
        </is>
      </c>
      <c r="C1237" s="17" t="inlineStr">
        <is>
          <t>Capitanejo</t>
        </is>
      </c>
      <c r="D1237" s="17" t="inlineStr">
        <is>
          <t>Capitanejo</t>
        </is>
      </c>
      <c r="E1237" s="17" t="inlineStr">
        <is>
          <t>Santander</t>
        </is>
      </c>
      <c r="F1237" s="17" t="n">
        <v>6</v>
      </c>
      <c r="G1237" s="17" t="n">
        <v>1082</v>
      </c>
      <c r="H1237" s="18" t="n">
        <v>-72.69661111000001</v>
      </c>
      <c r="I1237" s="19" t="n">
        <v>6.52072222</v>
      </c>
      <c r="J1237" s="20" t="n">
        <v>18.44814814814815</v>
      </c>
      <c r="K1237" s="21" t="n">
        <v>31.476</v>
      </c>
      <c r="L1237" s="21" t="n">
        <v>62.04285714285714</v>
      </c>
      <c r="M1237" s="21" t="n">
        <v>104.4653846153846</v>
      </c>
      <c r="N1237" s="21" t="n">
        <v>112.3074074074075</v>
      </c>
      <c r="O1237" s="21" t="n">
        <v>58.18461538461538</v>
      </c>
      <c r="P1237" s="21" t="n">
        <v>44.38518518518518</v>
      </c>
      <c r="Q1237" s="21" t="n">
        <v>66.91481481481482</v>
      </c>
      <c r="R1237" s="21" t="n">
        <v>89.40370370370368</v>
      </c>
      <c r="S1237" s="21" t="n">
        <v>117.008</v>
      </c>
      <c r="T1237" s="21" t="n">
        <v>63.52592592592592</v>
      </c>
      <c r="U1237" s="21" t="n">
        <v>20.31153846153846</v>
      </c>
      <c r="V1237" s="22" t="n">
        <v>788.4735807895808</v>
      </c>
      <c r="W1237" s="23" t="n">
        <v>318</v>
      </c>
      <c r="X1237" s="24" t="n">
        <v>0.8833333333333333</v>
      </c>
      <c r="Y1237" s="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/>
      <c r="AL1237" s="5" t="n"/>
      <c r="AM1237" s="5" t="n"/>
      <c r="AN1237" s="5" t="n"/>
      <c r="AO1237" s="5" t="n"/>
      <c r="AP1237" s="5" t="n"/>
    </row>
    <row r="1238" ht="16.5" customFormat="1" customHeight="1" s="25">
      <c r="A1238" s="16" t="n">
        <v>24030320</v>
      </c>
      <c r="B1238" s="17" t="inlineStr">
        <is>
          <t>PM</t>
        </is>
      </c>
      <c r="C1238" s="17" t="inlineStr">
        <is>
          <t>Carcasi</t>
        </is>
      </c>
      <c r="D1238" s="17" t="inlineStr">
        <is>
          <t>Carcasí</t>
        </is>
      </c>
      <c r="E1238" s="17" t="inlineStr">
        <is>
          <t>Santander</t>
        </is>
      </c>
      <c r="F1238" s="17" t="n">
        <v>8</v>
      </c>
      <c r="G1238" s="17" t="n">
        <v>224</v>
      </c>
      <c r="H1238" s="18" t="n">
        <v>-72.63</v>
      </c>
      <c r="I1238" s="19" t="n">
        <v>6.6275</v>
      </c>
      <c r="J1238" s="20" t="n">
        <v>33.11666666666667</v>
      </c>
      <c r="K1238" s="21" t="n">
        <v>54.69000000000001</v>
      </c>
      <c r="L1238" s="21" t="n">
        <v>103.4266666666666</v>
      </c>
      <c r="M1238" s="21" t="n">
        <v>209.4066666666666</v>
      </c>
      <c r="N1238" s="21" t="n">
        <v>192.08</v>
      </c>
      <c r="O1238" s="21" t="n">
        <v>93.43999999999998</v>
      </c>
      <c r="P1238" s="21" t="n">
        <v>82.80689655172411</v>
      </c>
      <c r="Q1238" s="21" t="n">
        <v>92.20666666666668</v>
      </c>
      <c r="R1238" s="21" t="n">
        <v>146.7758620689655</v>
      </c>
      <c r="S1238" s="21" t="n">
        <v>200.9033333333333</v>
      </c>
      <c r="T1238" s="21" t="n">
        <v>153.1448275862069</v>
      </c>
      <c r="U1238" s="21" t="n">
        <v>42.59999999999999</v>
      </c>
      <c r="V1238" s="22" t="n">
        <v>1404.597586206896</v>
      </c>
      <c r="W1238" s="23" t="n">
        <v>356</v>
      </c>
      <c r="X1238" s="24" t="n">
        <v>0.9888888888888889</v>
      </c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/>
      <c r="AL1238" s="5" t="n"/>
      <c r="AM1238" s="5" t="n"/>
      <c r="AN1238" s="5" t="n"/>
      <c r="AO1238" s="5" t="n"/>
      <c r="AP1238" s="5" t="n"/>
    </row>
    <row r="1239" ht="16.5" customFormat="1" customHeight="1" s="25">
      <c r="A1239" s="16" t="n">
        <v>24030680</v>
      </c>
      <c r="B1239" s="17" t="inlineStr">
        <is>
          <t>CP</t>
        </is>
      </c>
      <c r="C1239" s="17" t="inlineStr">
        <is>
          <t>El Páramo</t>
        </is>
      </c>
      <c r="D1239" s="17" t="inlineStr">
        <is>
          <t>Carcasí</t>
        </is>
      </c>
      <c r="E1239" s="17" t="inlineStr">
        <is>
          <t>Santander</t>
        </is>
      </c>
      <c r="F1239" s="17" t="n">
        <v>8</v>
      </c>
      <c r="G1239" s="17" t="n">
        <v>2394</v>
      </c>
      <c r="H1239" s="18" t="n">
        <v>-72.59083333</v>
      </c>
      <c r="I1239" s="19" t="n">
        <v>6.65333333</v>
      </c>
      <c r="J1239" s="20" t="n">
        <v>35.55333333333333</v>
      </c>
      <c r="K1239" s="21" t="n">
        <v>47.91666666666666</v>
      </c>
      <c r="L1239" s="21" t="n">
        <v>93.21333333333335</v>
      </c>
      <c r="M1239" s="21" t="n">
        <v>141.19</v>
      </c>
      <c r="N1239" s="21" t="n">
        <v>145.8866666666667</v>
      </c>
      <c r="O1239" s="21" t="n">
        <v>95.3153333333333</v>
      </c>
      <c r="P1239" s="21" t="n">
        <v>83.53793103448277</v>
      </c>
      <c r="Q1239" s="21" t="n">
        <v>101.1966666666667</v>
      </c>
      <c r="R1239" s="21" t="n">
        <v>126.6166666666667</v>
      </c>
      <c r="S1239" s="21" t="n">
        <v>166.6433333333333</v>
      </c>
      <c r="T1239" s="21" t="n">
        <v>115.3620689655173</v>
      </c>
      <c r="U1239" s="21" t="n">
        <v>42.23333333333333</v>
      </c>
      <c r="V1239" s="22" t="n">
        <v>1194.665333333333</v>
      </c>
      <c r="W1239" s="23" t="n">
        <v>358</v>
      </c>
      <c r="X1239" s="24" t="n">
        <v>0.9944444444444445</v>
      </c>
      <c r="Y1239" s="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/>
      <c r="AL1239" s="5" t="n"/>
      <c r="AM1239" s="5" t="n"/>
      <c r="AN1239" s="5" t="n"/>
      <c r="AO1239" s="5" t="n"/>
      <c r="AP1239" s="5" t="n"/>
    </row>
    <row r="1240" ht="16.5" customFormat="1" customHeight="1" s="25">
      <c r="A1240" s="16" t="n">
        <v>24030300</v>
      </c>
      <c r="B1240" s="17" t="inlineStr">
        <is>
          <t>PM</t>
        </is>
      </c>
      <c r="C1240" s="17" t="inlineStr">
        <is>
          <t>Cepita</t>
        </is>
      </c>
      <c r="D1240" s="17" t="inlineStr">
        <is>
          <t>Cepitá</t>
        </is>
      </c>
      <c r="E1240" s="17" t="inlineStr">
        <is>
          <t>Santander</t>
        </is>
      </c>
      <c r="F1240" s="17" t="n">
        <v>8</v>
      </c>
      <c r="G1240" s="17" t="n">
        <v>600</v>
      </c>
      <c r="H1240" s="18" t="n">
        <v>-72.97499999999999</v>
      </c>
      <c r="I1240" s="19" t="n">
        <v>6.75305556</v>
      </c>
      <c r="J1240" s="20" t="n">
        <v>41.71666666666667</v>
      </c>
      <c r="K1240" s="21" t="n">
        <v>57.98666666666667</v>
      </c>
      <c r="L1240" s="21" t="n">
        <v>89.82068965517242</v>
      </c>
      <c r="M1240" s="21" t="n">
        <v>107.47</v>
      </c>
      <c r="N1240" s="21" t="n">
        <v>106.3137931034483</v>
      </c>
      <c r="O1240" s="21" t="n">
        <v>68.37333333333332</v>
      </c>
      <c r="P1240" s="21" t="n">
        <v>92.33333333333333</v>
      </c>
      <c r="Q1240" s="21" t="n">
        <v>91.78666666666665</v>
      </c>
      <c r="R1240" s="21" t="n">
        <v>104.3133333333333</v>
      </c>
      <c r="S1240" s="21" t="n">
        <v>129.9392857142857</v>
      </c>
      <c r="T1240" s="21" t="n">
        <v>108.2428571428572</v>
      </c>
      <c r="U1240" s="21" t="n">
        <v>38.10344827586208</v>
      </c>
      <c r="V1240" s="22" t="n">
        <v>1036.400073891625</v>
      </c>
      <c r="W1240" s="23" t="n">
        <v>353</v>
      </c>
      <c r="X1240" s="24" t="n">
        <v>0.9805555555555555</v>
      </c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/>
      <c r="AL1240" s="5" t="n"/>
      <c r="AM1240" s="5" t="n"/>
      <c r="AN1240" s="5" t="n"/>
      <c r="AO1240" s="5" t="n"/>
      <c r="AP1240" s="5" t="n"/>
    </row>
    <row r="1241" ht="16.5" customFormat="1" customHeight="1" s="25">
      <c r="A1241" s="16" t="n">
        <v>24030210</v>
      </c>
      <c r="B1241" s="17" t="inlineStr">
        <is>
          <t>PM</t>
        </is>
      </c>
      <c r="C1241" s="17" t="inlineStr">
        <is>
          <t>Cerrito</t>
        </is>
      </c>
      <c r="D1241" s="17" t="inlineStr">
        <is>
          <t>Cerrito</t>
        </is>
      </c>
      <c r="E1241" s="17" t="inlineStr">
        <is>
          <t>Santander</t>
        </is>
      </c>
      <c r="F1241" s="17" t="n">
        <v>8</v>
      </c>
      <c r="G1241" s="17" t="n">
        <v>2440</v>
      </c>
      <c r="H1241" s="18" t="n">
        <v>-72.69722222</v>
      </c>
      <c r="I1241" s="19" t="n">
        <v>6.83611111</v>
      </c>
      <c r="J1241" s="20" t="n">
        <v>33.37</v>
      </c>
      <c r="K1241" s="21" t="n">
        <v>41.4103448275862</v>
      </c>
      <c r="L1241" s="21" t="n">
        <v>95.60333333333334</v>
      </c>
      <c r="M1241" s="21" t="n">
        <v>137.77</v>
      </c>
      <c r="N1241" s="21" t="n">
        <v>126.37</v>
      </c>
      <c r="O1241" s="21" t="n">
        <v>74.59999999999999</v>
      </c>
      <c r="P1241" s="21" t="n">
        <v>71.65333333333334</v>
      </c>
      <c r="Q1241" s="21" t="n">
        <v>94.46000000000002</v>
      </c>
      <c r="R1241" s="21" t="n">
        <v>125.1266666666667</v>
      </c>
      <c r="S1241" s="21" t="n">
        <v>159.42</v>
      </c>
      <c r="T1241" s="21" t="n">
        <v>122.6966666666667</v>
      </c>
      <c r="U1241" s="21" t="n">
        <v>41.45666666666666</v>
      </c>
      <c r="V1241" s="22" t="n">
        <v>1123.937011494253</v>
      </c>
      <c r="W1241" s="23" t="n">
        <v>359</v>
      </c>
      <c r="X1241" s="24" t="n">
        <v>0.9972222222222222</v>
      </c>
      <c r="Y1241" s="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/>
      <c r="AL1241" s="5" t="n"/>
      <c r="AM1241" s="5" t="n"/>
      <c r="AN1241" s="5" t="n"/>
      <c r="AO1241" s="5" t="n"/>
      <c r="AP1241" s="5" t="n"/>
    </row>
    <row r="1242" ht="16.5" customFormat="1" customHeight="1" s="25">
      <c r="A1242" s="16" t="n">
        <v>24025050</v>
      </c>
      <c r="B1242" s="17" t="inlineStr">
        <is>
          <t>CO</t>
        </is>
      </c>
      <c r="C1242" s="17" t="inlineStr">
        <is>
          <t>Charalá</t>
        </is>
      </c>
      <c r="D1242" s="17" t="inlineStr">
        <is>
          <t>Charalá</t>
        </is>
      </c>
      <c r="E1242" s="17" t="inlineStr">
        <is>
          <t>Santander</t>
        </is>
      </c>
      <c r="F1242" s="17" t="n">
        <v>8</v>
      </c>
      <c r="G1242" s="17" t="n">
        <v>1350</v>
      </c>
      <c r="H1242" s="18" t="n">
        <v>-73.15055556</v>
      </c>
      <c r="I1242" s="19" t="n">
        <v>6.27416667</v>
      </c>
      <c r="J1242" s="20" t="n">
        <v>109.8433333333333</v>
      </c>
      <c r="K1242" s="21" t="n">
        <v>160.8357142857142</v>
      </c>
      <c r="L1242" s="21" t="n">
        <v>250.9862068965517</v>
      </c>
      <c r="M1242" s="21" t="n">
        <v>319.168</v>
      </c>
      <c r="N1242" s="21" t="n">
        <v>293.768</v>
      </c>
      <c r="O1242" s="21" t="n">
        <v>173.9285714285714</v>
      </c>
      <c r="P1242" s="21" t="n">
        <v>156.1068965517242</v>
      </c>
      <c r="Q1242" s="21" t="n">
        <v>196.7666666666667</v>
      </c>
      <c r="R1242" s="21" t="n">
        <v>245.0962962962963</v>
      </c>
      <c r="S1242" s="21" t="n">
        <v>336.9888888888889</v>
      </c>
      <c r="T1242" s="21" t="n">
        <v>275.911111111111</v>
      </c>
      <c r="U1242" s="21" t="n">
        <v>154.8961538461539</v>
      </c>
      <c r="V1242" s="22" t="n">
        <v>2674.295839305012</v>
      </c>
      <c r="W1242" s="23" t="n">
        <v>328</v>
      </c>
      <c r="X1242" s="24" t="n">
        <v>0.9111111111111111</v>
      </c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/>
      <c r="AL1242" s="5" t="n"/>
      <c r="AM1242" s="5" t="n"/>
      <c r="AN1242" s="5" t="n"/>
      <c r="AO1242" s="5" t="n"/>
      <c r="AP1242" s="5" t="n"/>
    </row>
    <row r="1243" ht="16.5" customFormat="1" customHeight="1" s="25">
      <c r="A1243" s="16" t="n">
        <v>24015260</v>
      </c>
      <c r="B1243" s="17" t="inlineStr">
        <is>
          <t>CO</t>
        </is>
      </c>
      <c r="C1243" s="17" t="inlineStr">
        <is>
          <t>Chima</t>
        </is>
      </c>
      <c r="D1243" s="17" t="inlineStr">
        <is>
          <t xml:space="preserve">Chima </t>
        </is>
      </c>
      <c r="E1243" s="17" t="inlineStr">
        <is>
          <t>Santander</t>
        </is>
      </c>
      <c r="F1243" s="17" t="n">
        <v>8</v>
      </c>
      <c r="G1243" s="17" t="n">
        <v>1090</v>
      </c>
      <c r="H1243" s="18" t="n">
        <v>-73.36833333</v>
      </c>
      <c r="I1243" s="19" t="n">
        <v>6.355</v>
      </c>
      <c r="J1243" s="20" t="n">
        <v>95.28333333333329</v>
      </c>
      <c r="K1243" s="21" t="n">
        <v>155.4034482758621</v>
      </c>
      <c r="L1243" s="21" t="n">
        <v>268.7433333333333</v>
      </c>
      <c r="M1243" s="21" t="n">
        <v>347.3566666666667</v>
      </c>
      <c r="N1243" s="21" t="n">
        <v>367.01</v>
      </c>
      <c r="O1243" s="21" t="n">
        <v>191.8724137931034</v>
      </c>
      <c r="P1243" s="21" t="n">
        <v>220.3068965517242</v>
      </c>
      <c r="Q1243" s="21" t="n">
        <v>247.0586206896552</v>
      </c>
      <c r="R1243" s="21" t="n">
        <v>294.3724137931034</v>
      </c>
      <c r="S1243" s="21" t="n">
        <v>352.0961538461538</v>
      </c>
      <c r="T1243" s="21" t="n">
        <v>300.375</v>
      </c>
      <c r="U1243" s="21" t="n">
        <v>166.9448275862069</v>
      </c>
      <c r="V1243" s="22" t="n">
        <v>3006.823107869142</v>
      </c>
      <c r="W1243" s="23" t="n">
        <v>348</v>
      </c>
      <c r="X1243" s="24" t="n">
        <v>0.9666666666666667</v>
      </c>
      <c r="Y1243" s="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/>
      <c r="AL1243" s="5" t="n"/>
      <c r="AM1243" s="5" t="n"/>
      <c r="AN1243" s="5" t="n"/>
      <c r="AO1243" s="5" t="n"/>
      <c r="AP1243" s="5" t="n"/>
    </row>
    <row r="1244" ht="16.5" customFormat="1" customHeight="1" s="25">
      <c r="A1244" s="16" t="n">
        <v>23125120</v>
      </c>
      <c r="B1244" s="17" t="inlineStr">
        <is>
          <t>CO</t>
        </is>
      </c>
      <c r="C1244" s="17" t="inlineStr">
        <is>
          <t>Cimitarra</t>
        </is>
      </c>
      <c r="D1244" s="17" t="inlineStr">
        <is>
          <t>Cimitarra</t>
        </is>
      </c>
      <c r="E1244" s="17" t="inlineStr">
        <is>
          <t>Santander</t>
        </is>
      </c>
      <c r="F1244" s="17" t="n">
        <v>8</v>
      </c>
      <c r="G1244" s="17" t="n">
        <v>198</v>
      </c>
      <c r="H1244" s="18" t="n">
        <v>-73.95222222000001</v>
      </c>
      <c r="I1244" s="19" t="n">
        <v>6.30861111</v>
      </c>
      <c r="J1244" s="20" t="n">
        <v>152.0535714285714</v>
      </c>
      <c r="K1244" s="21" t="n">
        <v>172.0851851851852</v>
      </c>
      <c r="L1244" s="21" t="n">
        <v>282.6230769230769</v>
      </c>
      <c r="M1244" s="21" t="n">
        <v>302.2</v>
      </c>
      <c r="N1244" s="21" t="n">
        <v>286.624</v>
      </c>
      <c r="O1244" s="21" t="n">
        <v>189.773076923077</v>
      </c>
      <c r="P1244" s="21" t="n">
        <v>170.9384615384615</v>
      </c>
      <c r="Q1244" s="21" t="n">
        <v>193.0607142857143</v>
      </c>
      <c r="R1244" s="21" t="n">
        <v>279.7653846153846</v>
      </c>
      <c r="S1244" s="21" t="n">
        <v>372.9538461538461</v>
      </c>
      <c r="T1244" s="21" t="n">
        <v>359.6178571428571</v>
      </c>
      <c r="U1244" s="21" t="n">
        <v>202.2538461538462</v>
      </c>
      <c r="V1244" s="22" t="n">
        <v>2963.94902035002</v>
      </c>
      <c r="W1244" s="23" t="n">
        <v>319</v>
      </c>
      <c r="X1244" s="24" t="n">
        <v>0.8861111111111111</v>
      </c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/>
      <c r="AL1244" s="5" t="n"/>
      <c r="AM1244" s="5" t="n"/>
      <c r="AN1244" s="5" t="n"/>
      <c r="AO1244" s="5" t="n"/>
      <c r="AP1244" s="5" t="n"/>
    </row>
    <row r="1245" ht="16.5" customFormat="1" customHeight="1" s="25">
      <c r="A1245" s="16" t="n">
        <v>23120010</v>
      </c>
      <c r="B1245" s="17" t="inlineStr">
        <is>
          <t>PM</t>
        </is>
      </c>
      <c r="C1245" s="17" t="inlineStr">
        <is>
          <t xml:space="preserve">La Verde </t>
        </is>
      </c>
      <c r="D1245" s="17" t="inlineStr">
        <is>
          <t>Cimitarra</t>
        </is>
      </c>
      <c r="E1245" s="17" t="inlineStr">
        <is>
          <t>Santander</t>
        </is>
      </c>
      <c r="F1245" s="17" t="n">
        <v>8</v>
      </c>
      <c r="G1245" s="17" t="n">
        <v>140</v>
      </c>
      <c r="H1245" s="18" t="n">
        <v>-73.89972222</v>
      </c>
      <c r="I1245" s="19" t="n">
        <v>6.4125</v>
      </c>
      <c r="J1245" s="20" t="n">
        <v>163.3620689655172</v>
      </c>
      <c r="K1245" s="21" t="n">
        <v>185.0966666666667</v>
      </c>
      <c r="L1245" s="21" t="n">
        <v>337.18</v>
      </c>
      <c r="M1245" s="21" t="n">
        <v>371</v>
      </c>
      <c r="N1245" s="21" t="n">
        <v>375.7241379310345</v>
      </c>
      <c r="O1245" s="21" t="n">
        <v>259.5862068965517</v>
      </c>
      <c r="P1245" s="21" t="n">
        <v>200.6785714285714</v>
      </c>
      <c r="Q1245" s="21" t="n">
        <v>235.3571428571429</v>
      </c>
      <c r="R1245" s="21" t="n">
        <v>374.8275862068966</v>
      </c>
      <c r="S1245" s="21" t="n">
        <v>470.1153846153846</v>
      </c>
      <c r="T1245" s="21" t="n">
        <v>449.49</v>
      </c>
      <c r="U1245" s="21" t="n">
        <v>227.0344827586207</v>
      </c>
      <c r="V1245" s="22" t="n">
        <v>3649.452248326386</v>
      </c>
      <c r="W1245" s="23" t="n">
        <v>347</v>
      </c>
      <c r="X1245" s="24" t="n">
        <v>0.9638888888888889</v>
      </c>
      <c r="Y1245" s="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/>
      <c r="AL1245" s="5" t="n"/>
      <c r="AM1245" s="5" t="n"/>
      <c r="AN1245" s="5" t="n"/>
      <c r="AO1245" s="5" t="n"/>
      <c r="AP1245" s="5" t="n"/>
    </row>
    <row r="1246" ht="16.5" customFormat="1" customHeight="1" s="25">
      <c r="A1246" s="16" t="n">
        <v>23110060</v>
      </c>
      <c r="B1246" s="17" t="inlineStr">
        <is>
          <t>PM</t>
        </is>
      </c>
      <c r="C1246" s="17" t="inlineStr">
        <is>
          <t>Padilla</t>
        </is>
      </c>
      <c r="D1246" s="17" t="inlineStr">
        <is>
          <t>Cimitarra</t>
        </is>
      </c>
      <c r="E1246" s="17" t="inlineStr">
        <is>
          <t>Santander</t>
        </is>
      </c>
      <c r="F1246" s="17" t="n">
        <v>8</v>
      </c>
      <c r="G1246" s="17" t="n">
        <v>171</v>
      </c>
      <c r="H1246" s="18" t="n">
        <v>-74.33305556000001</v>
      </c>
      <c r="I1246" s="19" t="n">
        <v>6.19361111</v>
      </c>
      <c r="J1246" s="20" t="n">
        <v>79.52068965517243</v>
      </c>
      <c r="K1246" s="21" t="n">
        <v>120.5259259259259</v>
      </c>
      <c r="L1246" s="21" t="n">
        <v>228.0448275862069</v>
      </c>
      <c r="M1246" s="21" t="n">
        <v>309.5448275862069</v>
      </c>
      <c r="N1246" s="21" t="n">
        <v>329.1148148148148</v>
      </c>
      <c r="O1246" s="21" t="n">
        <v>242.2655172413793</v>
      </c>
      <c r="P1246" s="21" t="n">
        <v>191.2148148148148</v>
      </c>
      <c r="Q1246" s="21" t="n">
        <v>222.5428571428572</v>
      </c>
      <c r="R1246" s="21" t="n">
        <v>326.5</v>
      </c>
      <c r="S1246" s="21" t="n">
        <v>335.9607142857143</v>
      </c>
      <c r="T1246" s="21" t="n">
        <v>271.803448275862</v>
      </c>
      <c r="U1246" s="21" t="n">
        <v>138.8035714285714</v>
      </c>
      <c r="V1246" s="22" t="n">
        <v>2795.842008757526</v>
      </c>
      <c r="W1246" s="23" t="n">
        <v>339</v>
      </c>
      <c r="X1246" s="24" t="n">
        <v>0.9416666666666667</v>
      </c>
      <c r="Y1246" s="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/>
      <c r="AL1246" s="5" t="n"/>
      <c r="AM1246" s="5" t="n"/>
      <c r="AN1246" s="5" t="n"/>
      <c r="AO1246" s="5" t="n"/>
      <c r="AP1246" s="5" t="n"/>
    </row>
    <row r="1247" ht="16.5" customFormat="1" customHeight="1" s="25">
      <c r="A1247" s="16" t="n">
        <v>23120200</v>
      </c>
      <c r="B1247" s="17" t="inlineStr">
        <is>
          <t>PM</t>
        </is>
      </c>
      <c r="C1247" s="17" t="inlineStr">
        <is>
          <t>Puerto Araujo Alertas</t>
        </is>
      </c>
      <c r="D1247" s="17" t="inlineStr">
        <is>
          <t>Cimitarra</t>
        </is>
      </c>
      <c r="E1247" s="17" t="inlineStr">
        <is>
          <t>Santander</t>
        </is>
      </c>
      <c r="F1247" s="17" t="n">
        <v>8</v>
      </c>
      <c r="G1247" s="17" t="n">
        <v>118</v>
      </c>
      <c r="H1247" s="18" t="n">
        <v>-74.0825</v>
      </c>
      <c r="I1247" s="19" t="n">
        <v>6.53388889</v>
      </c>
      <c r="J1247" s="20" t="n">
        <v>81.30689655172414</v>
      </c>
      <c r="K1247" s="21" t="n">
        <v>108.6413793103448</v>
      </c>
      <c r="L1247" s="21" t="n">
        <v>226.5766666666667</v>
      </c>
      <c r="M1247" s="21" t="n">
        <v>289.4933333333333</v>
      </c>
      <c r="N1247" s="21" t="n">
        <v>322.2033333333333</v>
      </c>
      <c r="O1247" s="21" t="n">
        <v>243.1033333333334</v>
      </c>
      <c r="P1247" s="21" t="n">
        <v>198.4766666666667</v>
      </c>
      <c r="Q1247" s="21" t="n">
        <v>250.1</v>
      </c>
      <c r="R1247" s="21" t="n">
        <v>331.78</v>
      </c>
      <c r="S1247" s="21" t="n">
        <v>402.9066666666666</v>
      </c>
      <c r="T1247" s="21" t="n">
        <v>330.42</v>
      </c>
      <c r="U1247" s="21" t="n">
        <v>150.3466666666667</v>
      </c>
      <c r="V1247" s="22" t="n">
        <v>2935.354942528736</v>
      </c>
      <c r="W1247" s="23" t="n">
        <v>358</v>
      </c>
      <c r="X1247" s="24" t="n">
        <v>0.9944444444444445</v>
      </c>
      <c r="Y1247" s="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/>
      <c r="AL1247" s="5" t="n"/>
      <c r="AM1247" s="5" t="n"/>
      <c r="AN1247" s="5" t="n"/>
      <c r="AO1247" s="5" t="n"/>
      <c r="AP1247" s="5" t="n"/>
    </row>
    <row r="1248" ht="16.5" customFormat="1" customHeight="1" s="25">
      <c r="A1248" s="16" t="n">
        <v>37010050</v>
      </c>
      <c r="B1248" s="17" t="inlineStr">
        <is>
          <t>PM</t>
        </is>
      </c>
      <c r="C1248" s="17" t="inlineStr">
        <is>
          <t>Tabeta</t>
        </is>
      </c>
      <c r="D1248" s="17" t="inlineStr">
        <is>
          <t>Concepción</t>
        </is>
      </c>
      <c r="E1248" s="17" t="inlineStr">
        <is>
          <t>Santander</t>
        </is>
      </c>
      <c r="F1248" s="17" t="n">
        <v>8</v>
      </c>
      <c r="G1248" s="17" t="n">
        <v>3168</v>
      </c>
      <c r="H1248" s="18" t="n">
        <v>-72.55611111</v>
      </c>
      <c r="I1248" s="19" t="n">
        <v>6.81027778</v>
      </c>
      <c r="J1248" s="20" t="n">
        <v>22.17857142857143</v>
      </c>
      <c r="K1248" s="21" t="n">
        <v>37.37931034482759</v>
      </c>
      <c r="L1248" s="21" t="n">
        <v>69.73333333333333</v>
      </c>
      <c r="M1248" s="21" t="n">
        <v>116.2275862068965</v>
      </c>
      <c r="N1248" s="21" t="n">
        <v>155.9310344827586</v>
      </c>
      <c r="O1248" s="21" t="n">
        <v>213.6551724137931</v>
      </c>
      <c r="P1248" s="21" t="n">
        <v>217.75</v>
      </c>
      <c r="Q1248" s="21" t="n">
        <v>171.4321428571429</v>
      </c>
      <c r="R1248" s="21" t="n">
        <v>159.0740740740741</v>
      </c>
      <c r="S1248" s="21" t="n">
        <v>147.8214285714286</v>
      </c>
      <c r="T1248" s="21" t="n">
        <v>90.64285714285714</v>
      </c>
      <c r="U1248" s="21" t="n">
        <v>33</v>
      </c>
      <c r="V1248" s="22" t="n">
        <v>1434.825510855683</v>
      </c>
      <c r="W1248" s="23" t="n">
        <v>341</v>
      </c>
      <c r="X1248" s="24" t="n">
        <v>0.9472222222222222</v>
      </c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/>
      <c r="AL1248" s="5" t="n"/>
      <c r="AM1248" s="5" t="n"/>
      <c r="AN1248" s="5" t="n"/>
      <c r="AO1248" s="5" t="n"/>
      <c r="AP1248" s="5" t="n"/>
    </row>
    <row r="1249" ht="16.5" customFormat="1" customHeight="1" s="25">
      <c r="A1249" s="16" t="n">
        <v>24010230</v>
      </c>
      <c r="B1249" s="17" t="inlineStr">
        <is>
          <t>PM</t>
        </is>
      </c>
      <c r="C1249" s="17" t="inlineStr">
        <is>
          <t>Confines</t>
        </is>
      </c>
      <c r="D1249" s="17" t="inlineStr">
        <is>
          <t>Confines</t>
        </is>
      </c>
      <c r="E1249" s="17" t="inlineStr">
        <is>
          <t>Santander</t>
        </is>
      </c>
      <c r="F1249" s="17" t="n">
        <v>8</v>
      </c>
      <c r="G1249" s="17" t="n">
        <v>1523</v>
      </c>
      <c r="H1249" s="18" t="n">
        <v>-73.23972222</v>
      </c>
      <c r="I1249" s="19" t="n">
        <v>6.35527778</v>
      </c>
      <c r="J1249" s="20" t="n">
        <v>61.69333333333334</v>
      </c>
      <c r="K1249" s="21" t="n">
        <v>95.96551724137935</v>
      </c>
      <c r="L1249" s="21" t="n">
        <v>194.8133333333333</v>
      </c>
      <c r="M1249" s="21" t="n">
        <v>275.2666666666666</v>
      </c>
      <c r="N1249" s="21" t="n">
        <v>296.7034482758621</v>
      </c>
      <c r="O1249" s="21" t="n">
        <v>184.46</v>
      </c>
      <c r="P1249" s="21" t="n">
        <v>190.0733333333334</v>
      </c>
      <c r="Q1249" s="21" t="n">
        <v>213.1666666666666</v>
      </c>
      <c r="R1249" s="21" t="n">
        <v>260.8241379310345</v>
      </c>
      <c r="S1249" s="21" t="n">
        <v>270.6933333333334</v>
      </c>
      <c r="T1249" s="21" t="n">
        <v>213.9166666666666</v>
      </c>
      <c r="U1249" s="21" t="n">
        <v>85.89666666666663</v>
      </c>
      <c r="V1249" s="22" t="n">
        <v>2343.473103448276</v>
      </c>
      <c r="W1249" s="23" t="n">
        <v>357</v>
      </c>
      <c r="X1249" s="24" t="n">
        <v>0.9916666666666667</v>
      </c>
      <c r="Y1249" s="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/>
      <c r="AL1249" s="5" t="n"/>
      <c r="AM1249" s="5" t="n"/>
      <c r="AN1249" s="5" t="n"/>
      <c r="AO1249" s="5" t="n"/>
      <c r="AP1249" s="5" t="n"/>
    </row>
    <row r="1250" ht="16.5" customFormat="1" customHeight="1" s="25">
      <c r="A1250" s="16" t="n">
        <v>24011070</v>
      </c>
      <c r="B1250" s="17" t="inlineStr">
        <is>
          <t>PM</t>
        </is>
      </c>
      <c r="C1250" s="17" t="inlineStr">
        <is>
          <t xml:space="preserve">El Santuario </t>
        </is>
      </c>
      <c r="D1250" s="17" t="inlineStr">
        <is>
          <t>Contratación</t>
        </is>
      </c>
      <c r="E1250" s="17" t="inlineStr">
        <is>
          <t>Santander</t>
        </is>
      </c>
      <c r="F1250" s="17" t="n">
        <v>8</v>
      </c>
      <c r="G1250" s="17" t="n">
        <v>1799</v>
      </c>
      <c r="H1250" s="18" t="n">
        <v>-73.46741111</v>
      </c>
      <c r="I1250" s="19" t="n">
        <v>6.32393278</v>
      </c>
      <c r="J1250" s="20" t="n">
        <v>145.6433333333333</v>
      </c>
      <c r="K1250" s="21" t="n">
        <v>171.7285714285714</v>
      </c>
      <c r="L1250" s="21" t="n">
        <v>283.55</v>
      </c>
      <c r="M1250" s="21" t="n">
        <v>425.3800000000001</v>
      </c>
      <c r="N1250" s="21" t="n">
        <v>557.4966666666667</v>
      </c>
      <c r="O1250" s="21" t="n">
        <v>394.4931034482757</v>
      </c>
      <c r="P1250" s="21" t="n">
        <v>342.6758620689654</v>
      </c>
      <c r="Q1250" s="21" t="n">
        <v>416.6607142857143</v>
      </c>
      <c r="R1250" s="21" t="n">
        <v>463.8392857142858</v>
      </c>
      <c r="S1250" s="21" t="n">
        <v>497.74</v>
      </c>
      <c r="T1250" s="21" t="n">
        <v>401.0071428571428</v>
      </c>
      <c r="U1250" s="21" t="n">
        <v>255.6481481481481</v>
      </c>
      <c r="V1250" s="22" t="n">
        <v>4355.862827951103</v>
      </c>
      <c r="W1250" s="23" t="n">
        <v>347</v>
      </c>
      <c r="X1250" s="24" t="n">
        <v>0.9638888888888889</v>
      </c>
      <c r="Y1250" s="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/>
      <c r="AL1250" s="5" t="n"/>
      <c r="AM1250" s="5" t="n"/>
      <c r="AN1250" s="5" t="n"/>
      <c r="AO1250" s="5" t="n"/>
      <c r="AP1250" s="5" t="n"/>
    </row>
    <row r="1251" ht="16.5" customFormat="1" customHeight="1" s="25">
      <c r="A1251" s="16" t="n">
        <v>24020120</v>
      </c>
      <c r="B1251" s="17" t="inlineStr">
        <is>
          <t>PM</t>
        </is>
      </c>
      <c r="C1251" s="17" t="inlineStr">
        <is>
          <t>Coromoro</t>
        </is>
      </c>
      <c r="D1251" s="17" t="inlineStr">
        <is>
          <t>Coromoro</t>
        </is>
      </c>
      <c r="E1251" s="17" t="inlineStr">
        <is>
          <t>Santander</t>
        </is>
      </c>
      <c r="F1251" s="17" t="n">
        <v>8</v>
      </c>
      <c r="G1251" s="17" t="n">
        <v>1520</v>
      </c>
      <c r="H1251" s="18" t="n">
        <v>-73.04472222000001</v>
      </c>
      <c r="I1251" s="19" t="n">
        <v>6.29944444</v>
      </c>
      <c r="J1251" s="20" t="n">
        <v>103.8066666666667</v>
      </c>
      <c r="K1251" s="21" t="n">
        <v>137.3366666666667</v>
      </c>
      <c r="L1251" s="21" t="n">
        <v>239.1133333333333</v>
      </c>
      <c r="M1251" s="21" t="n">
        <v>326.5233333333333</v>
      </c>
      <c r="N1251" s="21" t="n">
        <v>291.8966666666667</v>
      </c>
      <c r="O1251" s="21" t="n">
        <v>162.7266666666667</v>
      </c>
      <c r="P1251" s="21" t="n">
        <v>131.4266666666666</v>
      </c>
      <c r="Q1251" s="21" t="n">
        <v>166.4166666666667</v>
      </c>
      <c r="R1251" s="21" t="n">
        <v>210.37</v>
      </c>
      <c r="S1251" s="21" t="n">
        <v>321.6199999999999</v>
      </c>
      <c r="T1251" s="21" t="n">
        <v>295.5233333333334</v>
      </c>
      <c r="U1251" s="21" t="n">
        <v>167.2766666666667</v>
      </c>
      <c r="V1251" s="22" t="n">
        <v>2554.036666666667</v>
      </c>
      <c r="W1251" s="23" t="n">
        <v>360</v>
      </c>
      <c r="X1251" s="24" t="n">
        <v>1</v>
      </c>
      <c r="Y1251" s="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/>
      <c r="AL1251" s="5" t="n"/>
      <c r="AM1251" s="5" t="n"/>
      <c r="AN1251" s="5" t="n"/>
      <c r="AO1251" s="5" t="n"/>
      <c r="AP1251" s="5" t="n"/>
    </row>
    <row r="1252" ht="16.5" customFormat="1" customHeight="1" s="25">
      <c r="A1252" s="16" t="n">
        <v>24020220</v>
      </c>
      <c r="B1252" s="17" t="inlineStr">
        <is>
          <t>PM</t>
        </is>
      </c>
      <c r="C1252" s="17" t="inlineStr">
        <is>
          <t>Las Pavas</t>
        </is>
      </c>
      <c r="D1252" s="17" t="inlineStr">
        <is>
          <t>Coromoro</t>
        </is>
      </c>
      <c r="E1252" s="17" t="inlineStr">
        <is>
          <t>Santander</t>
        </is>
      </c>
      <c r="F1252" s="17" t="n">
        <v>8</v>
      </c>
      <c r="G1252" s="17" t="n">
        <v>2625</v>
      </c>
      <c r="H1252" s="18" t="n">
        <v>-72.96458333</v>
      </c>
      <c r="I1252" s="19" t="n">
        <v>6.15272222</v>
      </c>
      <c r="J1252" s="20" t="n">
        <v>127.7407407407407</v>
      </c>
      <c r="K1252" s="21" t="n">
        <v>164.9285714285714</v>
      </c>
      <c r="L1252" s="21" t="n">
        <v>275.7407407407408</v>
      </c>
      <c r="M1252" s="21" t="n">
        <v>292.9807692307692</v>
      </c>
      <c r="N1252" s="21" t="n">
        <v>209.6714285714286</v>
      </c>
      <c r="O1252" s="21" t="n">
        <v>80.62068965517241</v>
      </c>
      <c r="P1252" s="21" t="n">
        <v>58.25</v>
      </c>
      <c r="Q1252" s="21" t="n">
        <v>82.14814814814815</v>
      </c>
      <c r="R1252" s="21" t="n">
        <v>144.3571428571429</v>
      </c>
      <c r="S1252" s="21" t="n">
        <v>278.048275862069</v>
      </c>
      <c r="T1252" s="21" t="n">
        <v>256.125</v>
      </c>
      <c r="U1252" s="21" t="n">
        <v>143.9285714285714</v>
      </c>
      <c r="V1252" s="22" t="n">
        <v>2114.540078663355</v>
      </c>
      <c r="W1252" s="23" t="n">
        <v>329</v>
      </c>
      <c r="X1252" s="24" t="n">
        <v>0.9138888888888889</v>
      </c>
      <c r="Y1252" s="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/>
      <c r="AL1252" s="5" t="n"/>
      <c r="AM1252" s="5" t="n"/>
      <c r="AN1252" s="5" t="n"/>
      <c r="AO1252" s="5" t="n"/>
      <c r="AP1252" s="5" t="n"/>
    </row>
    <row r="1253" ht="16.5" customFormat="1" customHeight="1" s="25">
      <c r="A1253" s="16" t="n">
        <v>24020230</v>
      </c>
      <c r="B1253" s="17" t="inlineStr">
        <is>
          <t>PM</t>
        </is>
      </c>
      <c r="C1253" s="17" t="inlineStr">
        <is>
          <t>Pueblo Viejo</t>
        </is>
      </c>
      <c r="D1253" s="17" t="inlineStr">
        <is>
          <t>Coromoro</t>
        </is>
      </c>
      <c r="E1253" s="17" t="inlineStr">
        <is>
          <t>Santander</t>
        </is>
      </c>
      <c r="F1253" s="17" t="n">
        <v>8</v>
      </c>
      <c r="G1253" s="17" t="n">
        <v>2107</v>
      </c>
      <c r="H1253" s="18" t="n">
        <v>-72.94672222000001</v>
      </c>
      <c r="I1253" s="19" t="n">
        <v>6.24877778</v>
      </c>
      <c r="J1253" s="20" t="n">
        <v>70.92142857142856</v>
      </c>
      <c r="K1253" s="21" t="n">
        <v>85.23571428571428</v>
      </c>
      <c r="L1253" s="21" t="n">
        <v>161.4230769230769</v>
      </c>
      <c r="M1253" s="21" t="n">
        <v>190.1518518518519</v>
      </c>
      <c r="N1253" s="21" t="n">
        <v>156.6115384615385</v>
      </c>
      <c r="O1253" s="21" t="n">
        <v>85.13200000000001</v>
      </c>
      <c r="P1253" s="21" t="n">
        <v>99.74799999999999</v>
      </c>
      <c r="Q1253" s="21" t="n">
        <v>98.24615384615383</v>
      </c>
      <c r="R1253" s="21" t="n">
        <v>113.792</v>
      </c>
      <c r="S1253" s="21" t="n">
        <v>170.3208333333334</v>
      </c>
      <c r="T1253" s="21" t="n">
        <v>160.2346153846154</v>
      </c>
      <c r="U1253" s="21" t="n">
        <v>83.35185185185185</v>
      </c>
      <c r="V1253" s="22" t="n">
        <v>1475.169064509565</v>
      </c>
      <c r="W1253" s="23" t="n">
        <v>313</v>
      </c>
      <c r="X1253" s="24" t="n">
        <v>0.8694444444444445</v>
      </c>
      <c r="Y1253" s="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/>
      <c r="AL1253" s="5" t="n"/>
      <c r="AM1253" s="5" t="n"/>
      <c r="AN1253" s="5" t="n"/>
      <c r="AO1253" s="5" t="n"/>
      <c r="AP1253" s="5" t="n"/>
    </row>
    <row r="1254" ht="16.5" customFormat="1" customHeight="1" s="25">
      <c r="A1254" s="16" t="n">
        <v>24020130</v>
      </c>
      <c r="B1254" s="17" t="inlineStr">
        <is>
          <t>PM</t>
        </is>
      </c>
      <c r="C1254" s="17" t="inlineStr">
        <is>
          <t>Curiti 2</t>
        </is>
      </c>
      <c r="D1254" s="17" t="inlineStr">
        <is>
          <t>Curití</t>
        </is>
      </c>
      <c r="E1254" s="17" t="inlineStr">
        <is>
          <t>Santander</t>
        </is>
      </c>
      <c r="F1254" s="17" t="n">
        <v>8</v>
      </c>
      <c r="G1254" s="17" t="n">
        <v>1626</v>
      </c>
      <c r="H1254" s="18" t="n">
        <v>-73.05611111</v>
      </c>
      <c r="I1254" s="19" t="n">
        <v>6.59825</v>
      </c>
      <c r="J1254" s="20" t="n">
        <v>20.24</v>
      </c>
      <c r="K1254" s="21" t="n">
        <v>33.57666666666668</v>
      </c>
      <c r="L1254" s="21" t="n">
        <v>72.78333333333332</v>
      </c>
      <c r="M1254" s="21" t="n">
        <v>138.7266666666667</v>
      </c>
      <c r="N1254" s="21" t="n">
        <v>175.8733333333333</v>
      </c>
      <c r="O1254" s="21" t="n">
        <v>157.7</v>
      </c>
      <c r="P1254" s="21" t="n">
        <v>155.8413793103448</v>
      </c>
      <c r="Q1254" s="21" t="n">
        <v>151.01</v>
      </c>
      <c r="R1254" s="21" t="n">
        <v>140.9866666666667</v>
      </c>
      <c r="S1254" s="21" t="n">
        <v>142.6034482758621</v>
      </c>
      <c r="T1254" s="21" t="n">
        <v>86.52666666666667</v>
      </c>
      <c r="U1254" s="21" t="n">
        <v>30.63333333333333</v>
      </c>
      <c r="V1254" s="22" t="n">
        <v>1306.501494252874</v>
      </c>
      <c r="W1254" s="23" t="n">
        <v>358</v>
      </c>
      <c r="X1254" s="24" t="n">
        <v>0.9944444444444445</v>
      </c>
      <c r="Y1254" s="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/>
      <c r="AL1254" s="5" t="n"/>
      <c r="AM1254" s="5" t="n"/>
      <c r="AN1254" s="5" t="n"/>
      <c r="AO1254" s="5" t="n"/>
      <c r="AP1254" s="5" t="n"/>
    </row>
    <row r="1255" ht="16.5" customFormat="1" customHeight="1" s="25">
      <c r="A1255" s="16" t="n">
        <v>23145020</v>
      </c>
      <c r="B1255" s="17" t="inlineStr">
        <is>
          <t>CO</t>
        </is>
      </c>
      <c r="C1255" s="17" t="inlineStr">
        <is>
          <t>El Carmen</t>
        </is>
      </c>
      <c r="D1255" s="17" t="inlineStr">
        <is>
          <t xml:space="preserve">El Carmen </t>
        </is>
      </c>
      <c r="E1255" s="17" t="inlineStr">
        <is>
          <t>Santander</t>
        </is>
      </c>
      <c r="F1255" s="17" t="n">
        <v>8</v>
      </c>
      <c r="G1255" s="17" t="n">
        <v>805</v>
      </c>
      <c r="H1255" s="18" t="n">
        <v>-73.51000000000001</v>
      </c>
      <c r="I1255" s="19" t="n">
        <v>6.69638889</v>
      </c>
      <c r="J1255" s="20" t="n">
        <v>89.62592592592593</v>
      </c>
      <c r="K1255" s="21" t="n">
        <v>100.58</v>
      </c>
      <c r="L1255" s="21" t="n">
        <v>168.8875</v>
      </c>
      <c r="M1255" s="21" t="n">
        <v>242.2237510909583</v>
      </c>
      <c r="N1255" s="21" t="n">
        <v>311.2958333333333</v>
      </c>
      <c r="O1255" s="21" t="n">
        <v>220.8730769230769</v>
      </c>
      <c r="P1255" s="21" t="n">
        <v>211.525</v>
      </c>
      <c r="Q1255" s="21" t="n">
        <v>235.3291666666667</v>
      </c>
      <c r="R1255" s="21" t="n">
        <v>238.837037037037</v>
      </c>
      <c r="S1255" s="21" t="n">
        <v>274.7166666666666</v>
      </c>
      <c r="T1255" s="21" t="n">
        <v>259.9333333333333</v>
      </c>
      <c r="U1255" s="21" t="n">
        <v>125.9875</v>
      </c>
      <c r="V1255" s="22" t="n">
        <v>2479.814790976999</v>
      </c>
      <c r="W1255" s="23" t="n">
        <v>297</v>
      </c>
      <c r="X1255" s="24" t="n">
        <v>0.825</v>
      </c>
      <c r="Y1255" s="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/>
      <c r="AL1255" s="5" t="n"/>
      <c r="AM1255" s="5" t="n"/>
      <c r="AN1255" s="5" t="n"/>
      <c r="AO1255" s="5" t="n"/>
      <c r="AP1255" s="5" t="n"/>
    </row>
    <row r="1256" ht="16.5" customFormat="1" customHeight="1" s="25">
      <c r="A1256" s="16" t="n">
        <v>23140070</v>
      </c>
      <c r="B1256" s="17" t="inlineStr">
        <is>
          <t>PM</t>
        </is>
      </c>
      <c r="C1256" s="17" t="inlineStr">
        <is>
          <t>Hacienda Dos Bocas</t>
        </is>
      </c>
      <c r="D1256" s="17" t="inlineStr">
        <is>
          <t xml:space="preserve">El Carmen </t>
        </is>
      </c>
      <c r="E1256" s="17" t="inlineStr">
        <is>
          <t>Santander</t>
        </is>
      </c>
      <c r="F1256" s="17" t="n">
        <v>8</v>
      </c>
      <c r="G1256" s="17" t="n">
        <v>183</v>
      </c>
      <c r="H1256" s="18" t="n">
        <v>-73.61638889</v>
      </c>
      <c r="I1256" s="19" t="n">
        <v>6.77194444</v>
      </c>
      <c r="J1256" s="20" t="n">
        <v>103.1310344827586</v>
      </c>
      <c r="K1256" s="21" t="n">
        <v>152.88</v>
      </c>
      <c r="L1256" s="21" t="n">
        <v>233.5428571428571</v>
      </c>
      <c r="M1256" s="21" t="n">
        <v>280.1586206896552</v>
      </c>
      <c r="N1256" s="21" t="n">
        <v>269.3888888888889</v>
      </c>
      <c r="O1256" s="21" t="n">
        <v>174.625</v>
      </c>
      <c r="P1256" s="21" t="n">
        <v>159.2724137931035</v>
      </c>
      <c r="Q1256" s="21" t="n">
        <v>155.8275862068965</v>
      </c>
      <c r="R1256" s="21" t="n">
        <v>243.5413793103448</v>
      </c>
      <c r="S1256" s="21" t="n">
        <v>282.2733333333334</v>
      </c>
      <c r="T1256" s="21" t="n">
        <v>287.8366666666668</v>
      </c>
      <c r="U1256" s="21" t="n">
        <v>172.68</v>
      </c>
      <c r="V1256" s="22" t="n">
        <v>2515.157780514504</v>
      </c>
      <c r="W1256" s="23" t="n">
        <v>348</v>
      </c>
      <c r="X1256" s="24" t="n">
        <v>0.9666666666666667</v>
      </c>
      <c r="Y1256" s="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/>
      <c r="AL1256" s="5" t="n"/>
      <c r="AM1256" s="5" t="n"/>
      <c r="AN1256" s="5" t="n"/>
      <c r="AO1256" s="5" t="n"/>
      <c r="AP1256" s="5" t="n"/>
    </row>
    <row r="1257" ht="16.5" customFormat="1" customHeight="1" s="25">
      <c r="A1257" s="16" t="n">
        <v>23190140</v>
      </c>
      <c r="B1257" s="17" t="inlineStr">
        <is>
          <t>PM</t>
        </is>
      </c>
      <c r="C1257" s="17" t="inlineStr">
        <is>
          <t>El Playón</t>
        </is>
      </c>
      <c r="D1257" s="17" t="inlineStr">
        <is>
          <t>El Playón</t>
        </is>
      </c>
      <c r="E1257" s="17" t="inlineStr">
        <is>
          <t>Santander</t>
        </is>
      </c>
      <c r="F1257" s="17" t="n">
        <v>8</v>
      </c>
      <c r="G1257" s="17" t="n">
        <v>500</v>
      </c>
      <c r="H1257" s="18" t="n">
        <v>-73.20138889</v>
      </c>
      <c r="I1257" s="19" t="n">
        <v>7.46472222</v>
      </c>
      <c r="J1257" s="20" t="n">
        <v>89.71333333333332</v>
      </c>
      <c r="K1257" s="21" t="n">
        <v>97.88000000000002</v>
      </c>
      <c r="L1257" s="21" t="n">
        <v>173.1633333333333</v>
      </c>
      <c r="M1257" s="21" t="n">
        <v>216.2166666666667</v>
      </c>
      <c r="N1257" s="21" t="n">
        <v>223.3866666666667</v>
      </c>
      <c r="O1257" s="21" t="n">
        <v>137.2366666666667</v>
      </c>
      <c r="P1257" s="21" t="n">
        <v>119.5566666666667</v>
      </c>
      <c r="Q1257" s="21" t="n">
        <v>145.4666666666667</v>
      </c>
      <c r="R1257" s="21" t="n">
        <v>177.74</v>
      </c>
      <c r="S1257" s="21" t="n">
        <v>258.7666666666667</v>
      </c>
      <c r="T1257" s="21" t="n">
        <v>222.7166666666666</v>
      </c>
      <c r="U1257" s="21" t="n">
        <v>127.9633333333333</v>
      </c>
      <c r="V1257" s="22" t="n">
        <v>1989.806666666667</v>
      </c>
      <c r="W1257" s="23" t="n">
        <v>360</v>
      </c>
      <c r="X1257" s="24" t="n">
        <v>1</v>
      </c>
      <c r="Y1257" s="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/>
      <c r="AL1257" s="5" t="n"/>
      <c r="AM1257" s="5" t="n"/>
      <c r="AN1257" s="5" t="n"/>
      <c r="AO1257" s="5" t="n"/>
      <c r="AP1257" s="5" t="n"/>
    </row>
    <row r="1258" ht="16.5" customFormat="1" customHeight="1" s="25">
      <c r="A1258" s="16" t="n">
        <v>24020040</v>
      </c>
      <c r="B1258" s="17" t="inlineStr">
        <is>
          <t>PG</t>
        </is>
      </c>
      <c r="C1258" s="17" t="inlineStr">
        <is>
          <t>Encino</t>
        </is>
      </c>
      <c r="D1258" s="17" t="inlineStr">
        <is>
          <t>Encino</t>
        </is>
      </c>
      <c r="E1258" s="17" t="inlineStr">
        <is>
          <t>Santander</t>
        </is>
      </c>
      <c r="F1258" s="17" t="n">
        <v>8</v>
      </c>
      <c r="G1258" s="17" t="n">
        <v>1814</v>
      </c>
      <c r="H1258" s="18" t="n">
        <v>-73.09805556000001</v>
      </c>
      <c r="I1258" s="19" t="n">
        <v>6.13833333</v>
      </c>
      <c r="J1258" s="20" t="n">
        <v>226.5428571428571</v>
      </c>
      <c r="K1258" s="21" t="n">
        <v>282.3851851851852</v>
      </c>
      <c r="L1258" s="21" t="n">
        <v>377.2535714285714</v>
      </c>
      <c r="M1258" s="21" t="n">
        <v>380.0172413793103</v>
      </c>
      <c r="N1258" s="21" t="n">
        <v>300.7586206896552</v>
      </c>
      <c r="O1258" s="21" t="n">
        <v>161.3821428571428</v>
      </c>
      <c r="P1258" s="21" t="n">
        <v>128.7137931034483</v>
      </c>
      <c r="Q1258" s="21" t="n">
        <v>157.0413793103448</v>
      </c>
      <c r="R1258" s="21" t="n">
        <v>229.4620689655172</v>
      </c>
      <c r="S1258" s="21" t="n">
        <v>392.2296296296296</v>
      </c>
      <c r="T1258" s="21" t="n">
        <v>460.0960000000001</v>
      </c>
      <c r="U1258" s="21" t="n">
        <v>303.2296296296296</v>
      </c>
      <c r="V1258" s="22" t="n">
        <v>3399.112119321292</v>
      </c>
      <c r="W1258" s="23" t="n">
        <v>335</v>
      </c>
      <c r="X1258" s="24" t="n">
        <v>0.9305555555555556</v>
      </c>
      <c r="Y1258" s="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/>
      <c r="AL1258" s="5" t="n"/>
      <c r="AM1258" s="5" t="n"/>
      <c r="AN1258" s="5" t="n"/>
      <c r="AO1258" s="5" t="n"/>
      <c r="AP1258" s="5" t="n"/>
    </row>
    <row r="1259" ht="16.5" customFormat="1" customHeight="1" s="25">
      <c r="A1259" s="16" t="n">
        <v>23190400</v>
      </c>
      <c r="B1259" s="17" t="inlineStr">
        <is>
          <t>PM</t>
        </is>
      </c>
      <c r="C1259" s="17" t="inlineStr">
        <is>
          <t xml:space="preserve">La Galvicia </t>
        </is>
      </c>
      <c r="D1259" s="17" t="inlineStr">
        <is>
          <t>Floridablanca</t>
        </is>
      </c>
      <c r="E1259" s="17" t="inlineStr">
        <is>
          <t>Santander</t>
        </is>
      </c>
      <c r="F1259" s="17" t="n">
        <v>8</v>
      </c>
      <c r="G1259" s="17" t="n">
        <v>1779</v>
      </c>
      <c r="H1259" s="18" t="n">
        <v>-73.05722222</v>
      </c>
      <c r="I1259" s="19" t="n">
        <v>7.12444444</v>
      </c>
      <c r="J1259" s="20" t="n">
        <v>95.44333333333334</v>
      </c>
      <c r="K1259" s="21" t="n">
        <v>109.54</v>
      </c>
      <c r="L1259" s="21" t="n">
        <v>145.4533333333333</v>
      </c>
      <c r="M1259" s="21" t="n">
        <v>181.0966666666667</v>
      </c>
      <c r="N1259" s="21" t="n">
        <v>204.34</v>
      </c>
      <c r="O1259" s="21" t="n">
        <v>149.4033333333333</v>
      </c>
      <c r="P1259" s="21" t="n">
        <v>144.94</v>
      </c>
      <c r="Q1259" s="21" t="n">
        <v>148.74</v>
      </c>
      <c r="R1259" s="21" t="n">
        <v>167.9655172413793</v>
      </c>
      <c r="S1259" s="21" t="n">
        <v>204.3333333333334</v>
      </c>
      <c r="T1259" s="21" t="n">
        <v>187.5</v>
      </c>
      <c r="U1259" s="21" t="n">
        <v>81.14</v>
      </c>
      <c r="V1259" s="22" t="n">
        <v>1819.89551724138</v>
      </c>
      <c r="W1259" s="23" t="n">
        <v>359</v>
      </c>
      <c r="X1259" s="24" t="n">
        <v>0.9972222222222222</v>
      </c>
      <c r="Y1259" s="5" t="n"/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/>
      <c r="AL1259" s="5" t="n"/>
      <c r="AM1259" s="5" t="n"/>
      <c r="AN1259" s="5" t="n"/>
      <c r="AO1259" s="5" t="n"/>
      <c r="AP1259" s="5" t="n"/>
    </row>
    <row r="1260" ht="16.5" customFormat="1" customHeight="1" s="25">
      <c r="A1260" s="16" t="n">
        <v>24015280</v>
      </c>
      <c r="B1260" s="17" t="inlineStr">
        <is>
          <t>CO</t>
        </is>
      </c>
      <c r="C1260" s="17" t="inlineStr">
        <is>
          <t>Gámbita</t>
        </is>
      </c>
      <c r="D1260" s="17" t="inlineStr">
        <is>
          <t>Gámbita</t>
        </is>
      </c>
      <c r="E1260" s="17" t="inlineStr">
        <is>
          <t>Santander</t>
        </is>
      </c>
      <c r="F1260" s="17" t="n">
        <v>8</v>
      </c>
      <c r="G1260" s="17" t="n">
        <v>1900</v>
      </c>
      <c r="H1260" s="18" t="n">
        <v>-73.34361111</v>
      </c>
      <c r="I1260" s="19" t="n">
        <v>5.94472222</v>
      </c>
      <c r="J1260" s="20" t="n">
        <v>123.7126234769821</v>
      </c>
      <c r="K1260" s="21" t="n">
        <v>148.8356076478958</v>
      </c>
      <c r="L1260" s="21" t="n">
        <v>230.9083333333333</v>
      </c>
      <c r="M1260" s="21" t="n">
        <v>323.3055248578389</v>
      </c>
      <c r="N1260" s="21" t="n">
        <v>302.864</v>
      </c>
      <c r="O1260" s="21" t="n">
        <v>159.1</v>
      </c>
      <c r="P1260" s="21" t="n">
        <v>123.2241897284985</v>
      </c>
      <c r="Q1260" s="21" t="n">
        <v>158.9038461538462</v>
      </c>
      <c r="R1260" s="21" t="n">
        <v>191.5083333333334</v>
      </c>
      <c r="S1260" s="21" t="n">
        <v>298.4884529352188</v>
      </c>
      <c r="T1260" s="21" t="n">
        <v>274.1375</v>
      </c>
      <c r="U1260" s="21" t="n">
        <v>157.9404830763737</v>
      </c>
      <c r="V1260" s="22" t="n">
        <v>2492.92889454332</v>
      </c>
      <c r="W1260" s="23" t="n">
        <v>291</v>
      </c>
      <c r="X1260" s="24" t="n">
        <v>0.8083333333333333</v>
      </c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/>
      <c r="AL1260" s="5" t="n"/>
      <c r="AM1260" s="5" t="n"/>
      <c r="AN1260" s="5" t="n"/>
      <c r="AO1260" s="5" t="n"/>
      <c r="AP1260" s="5" t="n"/>
    </row>
    <row r="1261" ht="16.5" customFormat="1" customHeight="1" s="25">
      <c r="A1261" s="16" t="n">
        <v>24010850</v>
      </c>
      <c r="B1261" s="17" t="inlineStr">
        <is>
          <t>PM</t>
        </is>
      </c>
      <c r="C1261" s="17" t="inlineStr">
        <is>
          <t xml:space="preserve">La Palma </t>
        </is>
      </c>
      <c r="D1261" s="17" t="inlineStr">
        <is>
          <t>Gámbita</t>
        </is>
      </c>
      <c r="E1261" s="17" t="inlineStr">
        <is>
          <t>Santander</t>
        </is>
      </c>
      <c r="F1261" s="17" t="n">
        <v>6</v>
      </c>
      <c r="G1261" s="17" t="n">
        <v>2100</v>
      </c>
      <c r="H1261" s="18" t="n">
        <v>-73.38383332999999</v>
      </c>
      <c r="I1261" s="19" t="n">
        <v>5.868</v>
      </c>
      <c r="J1261" s="20" t="n">
        <v>120.4166666666666</v>
      </c>
      <c r="K1261" s="21" t="n">
        <v>138.7037037037037</v>
      </c>
      <c r="L1261" s="21" t="n">
        <v>269.6107142857142</v>
      </c>
      <c r="M1261" s="21" t="n">
        <v>336.0461538461538</v>
      </c>
      <c r="N1261" s="21" t="n">
        <v>281.2583333333334</v>
      </c>
      <c r="O1261" s="21" t="n">
        <v>154.3310344827586</v>
      </c>
      <c r="P1261" s="21" t="n">
        <v>109.2566666666667</v>
      </c>
      <c r="Q1261" s="21" t="n">
        <v>128.07</v>
      </c>
      <c r="R1261" s="21" t="n">
        <v>195.7296296296296</v>
      </c>
      <c r="S1261" s="21" t="n">
        <v>304.1379310344828</v>
      </c>
      <c r="T1261" s="21" t="n">
        <v>270.6925925925926</v>
      </c>
      <c r="U1261" s="21" t="n">
        <v>172.0576923076923</v>
      </c>
      <c r="V1261" s="22" t="n">
        <v>2480.311118549394</v>
      </c>
      <c r="W1261" s="23" t="n">
        <v>333</v>
      </c>
      <c r="X1261" s="24" t="n">
        <v>0.925</v>
      </c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5" t="n"/>
      <c r="AO1261" s="5" t="n"/>
      <c r="AP1261" s="5" t="n"/>
    </row>
    <row r="1262" ht="16.5" customFormat="1" customHeight="1" s="25">
      <c r="A1262" s="16" t="n">
        <v>23190600</v>
      </c>
      <c r="B1262" s="17" t="inlineStr">
        <is>
          <t>PM</t>
        </is>
      </c>
      <c r="C1262" s="17" t="inlineStr">
        <is>
          <t>El Pantano</t>
        </is>
      </c>
      <c r="D1262" s="17" t="inlineStr">
        <is>
          <t>Girón</t>
        </is>
      </c>
      <c r="E1262" s="17" t="inlineStr">
        <is>
          <t>Santander</t>
        </is>
      </c>
      <c r="F1262" s="17" t="n">
        <v>8</v>
      </c>
      <c r="G1262" s="17" t="n">
        <v>1280</v>
      </c>
      <c r="H1262" s="18" t="n">
        <v>-73.23027777999999</v>
      </c>
      <c r="I1262" s="19" t="n">
        <v>6.9975</v>
      </c>
      <c r="J1262" s="20" t="n">
        <v>48.8</v>
      </c>
      <c r="K1262" s="21" t="n">
        <v>65.68000000000001</v>
      </c>
      <c r="L1262" s="21" t="n">
        <v>95.75</v>
      </c>
      <c r="M1262" s="21" t="n">
        <v>96.46551724137932</v>
      </c>
      <c r="N1262" s="21" t="n">
        <v>105.6566666666667</v>
      </c>
      <c r="O1262" s="21" t="n">
        <v>68.18214285714286</v>
      </c>
      <c r="P1262" s="21" t="n">
        <v>63.67692307692307</v>
      </c>
      <c r="Q1262" s="21" t="n">
        <v>75.41481481481482</v>
      </c>
      <c r="R1262" s="21" t="n">
        <v>100.3653846153846</v>
      </c>
      <c r="S1262" s="21" t="n">
        <v>122.9074074074074</v>
      </c>
      <c r="T1262" s="21" t="n">
        <v>110.6172413793103</v>
      </c>
      <c r="U1262" s="21" t="n">
        <v>37.94333333333334</v>
      </c>
      <c r="V1262" s="22" t="n">
        <v>991.4594313923626</v>
      </c>
      <c r="W1262" s="23" t="n">
        <v>342</v>
      </c>
      <c r="X1262" s="24" t="n">
        <v>0.95</v>
      </c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5" t="n"/>
      <c r="AO1262" s="5" t="n"/>
      <c r="AP1262" s="5" t="n"/>
    </row>
    <row r="1263" ht="16.5" customFormat="1" customHeight="1" s="25">
      <c r="A1263" s="16" t="n">
        <v>24060070</v>
      </c>
      <c r="B1263" s="17" t="inlineStr">
        <is>
          <t>PG</t>
        </is>
      </c>
      <c r="C1263" s="17" t="inlineStr">
        <is>
          <t>La Parroquia</t>
        </is>
      </c>
      <c r="D1263" s="17" t="inlineStr">
        <is>
          <t>Girón</t>
        </is>
      </c>
      <c r="E1263" s="17" t="inlineStr">
        <is>
          <t>Santander</t>
        </is>
      </c>
      <c r="F1263" s="17" t="n">
        <v>8</v>
      </c>
      <c r="G1263" s="17" t="n">
        <v>267</v>
      </c>
      <c r="H1263" s="18" t="n">
        <v>-73.32777777999999</v>
      </c>
      <c r="I1263" s="19" t="n">
        <v>7.07638889</v>
      </c>
      <c r="J1263" s="20" t="n">
        <v>88.95</v>
      </c>
      <c r="K1263" s="21" t="n">
        <v>144.26</v>
      </c>
      <c r="L1263" s="21" t="n">
        <v>162.26</v>
      </c>
      <c r="M1263" s="21" t="n">
        <v>141.48</v>
      </c>
      <c r="N1263" s="21" t="n">
        <v>179.625</v>
      </c>
      <c r="O1263" s="21" t="n">
        <v>69.185</v>
      </c>
      <c r="P1263" s="21" t="n">
        <v>84.66315789473683</v>
      </c>
      <c r="Q1263" s="21" t="n">
        <v>94.11578947368422</v>
      </c>
      <c r="R1263" s="21" t="n">
        <v>172.3263157894737</v>
      </c>
      <c r="S1263" s="21" t="n">
        <v>214.95</v>
      </c>
      <c r="T1263" s="21" t="n">
        <v>237.1947368421052</v>
      </c>
      <c r="U1263" s="21" t="n">
        <v>100.09</v>
      </c>
      <c r="V1263" s="22" t="n">
        <v>1689.1</v>
      </c>
      <c r="W1263" s="23" t="n">
        <v>232</v>
      </c>
      <c r="X1263" s="24" t="n">
        <v>0.9666666666666667</v>
      </c>
      <c r="Y1263" s="5" t="inlineStr">
        <is>
          <t>M20</t>
        </is>
      </c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5" t="n"/>
      <c r="AO1263" s="5" t="n"/>
      <c r="AP1263" s="5" t="n"/>
    </row>
    <row r="1264" ht="16.5" customFormat="1" customHeight="1" s="25">
      <c r="A1264" s="16" t="n">
        <v>23195110</v>
      </c>
      <c r="B1264" s="17" t="inlineStr">
        <is>
          <t>CO</t>
        </is>
      </c>
      <c r="C1264" s="17" t="inlineStr">
        <is>
          <t>Llano Grande -  AUT</t>
        </is>
      </c>
      <c r="D1264" s="17" t="inlineStr">
        <is>
          <t>Girón</t>
        </is>
      </c>
      <c r="E1264" s="17" t="inlineStr">
        <is>
          <t>Santander</t>
        </is>
      </c>
      <c r="F1264" s="17" t="n">
        <v>8</v>
      </c>
      <c r="G1264" s="17" t="n">
        <v>777</v>
      </c>
      <c r="H1264" s="18" t="n">
        <v>-73.16722222</v>
      </c>
      <c r="I1264" s="19" t="n">
        <v>7.02555556</v>
      </c>
      <c r="J1264" s="20" t="n">
        <v>38.27500000000001</v>
      </c>
      <c r="K1264" s="21" t="n">
        <v>69.61428571428573</v>
      </c>
      <c r="L1264" s="21" t="n">
        <v>104.1538461538462</v>
      </c>
      <c r="M1264" s="21" t="n">
        <v>84.02592592592593</v>
      </c>
      <c r="N1264" s="21" t="n">
        <v>99.00399999999999</v>
      </c>
      <c r="O1264" s="21" t="n">
        <v>75.184</v>
      </c>
      <c r="P1264" s="21" t="n">
        <v>63.56153846153846</v>
      </c>
      <c r="Q1264" s="21" t="n">
        <v>79.52142857142857</v>
      </c>
      <c r="R1264" s="21" t="n">
        <v>86.58799999999998</v>
      </c>
      <c r="S1264" s="21" t="n">
        <v>115.662962962963</v>
      </c>
      <c r="T1264" s="21" t="n">
        <v>85.83333333333333</v>
      </c>
      <c r="U1264" s="21" t="n">
        <v>19.264</v>
      </c>
      <c r="V1264" s="22" t="n">
        <v>920.6883211233212</v>
      </c>
      <c r="W1264" s="23" t="n">
        <v>314</v>
      </c>
      <c r="X1264" s="24" t="n">
        <v>0.8722222222222222</v>
      </c>
      <c r="Y1264" s="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/>
      <c r="AL1264" s="5" t="n"/>
      <c r="AM1264" s="5" t="n"/>
      <c r="AN1264" s="5" t="n"/>
      <c r="AO1264" s="5" t="n"/>
      <c r="AP1264" s="5" t="n"/>
    </row>
    <row r="1265" ht="16.5" customFormat="1" customHeight="1" s="25">
      <c r="A1265" s="16" t="n">
        <v>23190280</v>
      </c>
      <c r="B1265" s="17" t="inlineStr">
        <is>
          <t>PM</t>
        </is>
      </c>
      <c r="C1265" s="17" t="inlineStr">
        <is>
          <t>Palo Gordo</t>
        </is>
      </c>
      <c r="D1265" s="17" t="inlineStr">
        <is>
          <t>Girón</t>
        </is>
      </c>
      <c r="E1265" s="17" t="inlineStr">
        <is>
          <t>Santander</t>
        </is>
      </c>
      <c r="F1265" s="17" t="n">
        <v>8</v>
      </c>
      <c r="G1265" s="17" t="n">
        <v>950</v>
      </c>
      <c r="H1265" s="18" t="n">
        <v>-73.13305556</v>
      </c>
      <c r="I1265" s="19" t="n">
        <v>6.9675</v>
      </c>
      <c r="J1265" s="20" t="n">
        <v>56.13793103448276</v>
      </c>
      <c r="K1265" s="21" t="n">
        <v>84.35714285714286</v>
      </c>
      <c r="L1265" s="21" t="n">
        <v>105.1034482758621</v>
      </c>
      <c r="M1265" s="21" t="n">
        <v>95.5</v>
      </c>
      <c r="N1265" s="21" t="n">
        <v>122.2</v>
      </c>
      <c r="O1265" s="21" t="n">
        <v>77.46666666666667</v>
      </c>
      <c r="P1265" s="21" t="n">
        <v>79.37931034482759</v>
      </c>
      <c r="Q1265" s="21" t="n">
        <v>93.31034482758621</v>
      </c>
      <c r="R1265" s="21" t="n">
        <v>100.6</v>
      </c>
      <c r="S1265" s="21" t="n">
        <v>125.4666666666667</v>
      </c>
      <c r="T1265" s="21" t="n">
        <v>102.3666666666667</v>
      </c>
      <c r="U1265" s="21" t="n">
        <v>29.43333333333333</v>
      </c>
      <c r="V1265" s="22" t="n">
        <v>1071.321510673235</v>
      </c>
      <c r="W1265" s="23" t="n">
        <v>354</v>
      </c>
      <c r="X1265" s="24" t="n">
        <v>0.9833333333333333</v>
      </c>
      <c r="Y1265" s="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/>
      <c r="AL1265" s="5" t="n"/>
      <c r="AM1265" s="5" t="n"/>
      <c r="AN1265" s="5" t="n"/>
      <c r="AO1265" s="5" t="n"/>
      <c r="AP1265" s="5" t="n"/>
    </row>
    <row r="1266" ht="16.5" customFormat="1" customHeight="1" s="25">
      <c r="A1266" s="16" t="n">
        <v>24060060</v>
      </c>
      <c r="B1266" s="17" t="inlineStr">
        <is>
          <t>PM</t>
        </is>
      </c>
      <c r="C1266" s="17" t="inlineStr">
        <is>
          <t>Puente La Paz</t>
        </is>
      </c>
      <c r="D1266" s="17" t="inlineStr">
        <is>
          <t>Girón</t>
        </is>
      </c>
      <c r="E1266" s="17" t="inlineStr">
        <is>
          <t>Santander</t>
        </is>
      </c>
      <c r="F1266" s="17" t="n">
        <v>8</v>
      </c>
      <c r="G1266" s="17" t="n">
        <v>180</v>
      </c>
      <c r="H1266" s="18" t="n">
        <v>-73.41944443999999</v>
      </c>
      <c r="I1266" s="19" t="n">
        <v>7.10861111</v>
      </c>
      <c r="J1266" s="20" t="n">
        <v>131.955</v>
      </c>
      <c r="K1266" s="21" t="n">
        <v>169.2105263157895</v>
      </c>
      <c r="L1266" s="21" t="n">
        <v>265.65</v>
      </c>
      <c r="M1266" s="21" t="n">
        <v>285.965</v>
      </c>
      <c r="N1266" s="21" t="n">
        <v>317.75</v>
      </c>
      <c r="O1266" s="21" t="n">
        <v>179</v>
      </c>
      <c r="P1266" s="21" t="n">
        <v>153.7526315789474</v>
      </c>
      <c r="Q1266" s="21" t="n">
        <v>164.421052631579</v>
      </c>
      <c r="R1266" s="21" t="n">
        <v>310.9473684210527</v>
      </c>
      <c r="S1266" s="21" t="n">
        <v>396.8705882352942</v>
      </c>
      <c r="T1266" s="21" t="n">
        <v>378.5294117647059</v>
      </c>
      <c r="U1266" s="21" t="n">
        <v>193.15</v>
      </c>
      <c r="V1266" s="22" t="n">
        <v>2947.201578947368</v>
      </c>
      <c r="W1266" s="23" t="n">
        <v>226</v>
      </c>
      <c r="X1266" s="24" t="n">
        <v>0.9416666666666667</v>
      </c>
      <c r="Y1266" s="5" t="inlineStr">
        <is>
          <t>M20</t>
        </is>
      </c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/>
      <c r="AL1266" s="5" t="n"/>
      <c r="AM1266" s="5" t="n"/>
      <c r="AN1266" s="5" t="n"/>
      <c r="AO1266" s="5" t="n"/>
      <c r="AP1266" s="5" t="n"/>
    </row>
    <row r="1267" ht="16.5" customFormat="1" customHeight="1" s="25">
      <c r="A1267" s="16" t="n">
        <v>24030630</v>
      </c>
      <c r="B1267" s="17" t="inlineStr">
        <is>
          <t>PM</t>
        </is>
      </c>
      <c r="C1267" s="17" t="inlineStr">
        <is>
          <t>Baraya</t>
        </is>
      </c>
      <c r="D1267" s="17" t="inlineStr">
        <is>
          <t>Guaca</t>
        </is>
      </c>
      <c r="E1267" s="17" t="inlineStr">
        <is>
          <t>Santander</t>
        </is>
      </c>
      <c r="F1267" s="17" t="n">
        <v>8</v>
      </c>
      <c r="G1267" s="17" t="n">
        <v>2927</v>
      </c>
      <c r="H1267" s="18" t="n">
        <v>-72.82166667</v>
      </c>
      <c r="I1267" s="19" t="n">
        <v>6.96027778</v>
      </c>
      <c r="J1267" s="20" t="n">
        <v>40.52333333333334</v>
      </c>
      <c r="K1267" s="21" t="n">
        <v>57.37666666666667</v>
      </c>
      <c r="L1267" s="21" t="n">
        <v>110.4166666666667</v>
      </c>
      <c r="M1267" s="21" t="n">
        <v>167.64</v>
      </c>
      <c r="N1267" s="21" t="n">
        <v>179.0566666666666</v>
      </c>
      <c r="O1267" s="21" t="n">
        <v>89.55862068965519</v>
      </c>
      <c r="P1267" s="21" t="n">
        <v>68.18275862068964</v>
      </c>
      <c r="Q1267" s="21" t="n">
        <v>97.2344827586207</v>
      </c>
      <c r="R1267" s="21" t="n">
        <v>145.8758620689655</v>
      </c>
      <c r="S1267" s="21" t="n">
        <v>181.5965517241379</v>
      </c>
      <c r="T1267" s="21" t="n">
        <v>132.0620689655173</v>
      </c>
      <c r="U1267" s="21" t="n">
        <v>55.46551724137931</v>
      </c>
      <c r="V1267" s="22" t="n">
        <v>1324.989195402299</v>
      </c>
      <c r="W1267" s="23" t="n">
        <v>353</v>
      </c>
      <c r="X1267" s="24" t="n">
        <v>0.9805555555555555</v>
      </c>
      <c r="Y1267" s="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/>
      <c r="AL1267" s="5" t="n"/>
      <c r="AM1267" s="5" t="n"/>
      <c r="AN1267" s="5" t="n"/>
      <c r="AO1267" s="5" t="n"/>
      <c r="AP1267" s="5" t="n"/>
    </row>
    <row r="1268" ht="16.5" customFormat="1" customHeight="1" s="25">
      <c r="A1268" s="16" t="n">
        <v>37010060</v>
      </c>
      <c r="B1268" s="17" t="inlineStr">
        <is>
          <t>PM</t>
        </is>
      </c>
      <c r="C1268" s="17" t="inlineStr">
        <is>
          <t>El Portillo</t>
        </is>
      </c>
      <c r="D1268" s="17" t="inlineStr">
        <is>
          <t>Guaca</t>
        </is>
      </c>
      <c r="E1268" s="17" t="inlineStr">
        <is>
          <t>Santander</t>
        </is>
      </c>
      <c r="F1268" s="17" t="n">
        <v>8</v>
      </c>
      <c r="G1268" s="17" t="n">
        <v>3824</v>
      </c>
      <c r="H1268" s="18" t="n">
        <v>-72.80444444</v>
      </c>
      <c r="I1268" s="19" t="n">
        <v>7.02777778</v>
      </c>
      <c r="J1268" s="20" t="n">
        <v>34.31724137931035</v>
      </c>
      <c r="K1268" s="21" t="n">
        <v>42.18214285714286</v>
      </c>
      <c r="L1268" s="21" t="n">
        <v>91.88888888888889</v>
      </c>
      <c r="M1268" s="21" t="n">
        <v>130.572</v>
      </c>
      <c r="N1268" s="21" t="n">
        <v>157.856</v>
      </c>
      <c r="O1268" s="21" t="n">
        <v>130.544</v>
      </c>
      <c r="P1268" s="21" t="n">
        <v>132.8821428571429</v>
      </c>
      <c r="Q1268" s="21" t="n">
        <v>133.1083333333333</v>
      </c>
      <c r="R1268" s="21" t="n">
        <v>134.42</v>
      </c>
      <c r="S1268" s="21" t="n">
        <v>150.3964285714285</v>
      </c>
      <c r="T1268" s="21" t="n">
        <v>101.1807692307692</v>
      </c>
      <c r="U1268" s="21" t="n">
        <v>32.78888888888889</v>
      </c>
      <c r="V1268" s="22" t="n">
        <v>1272.136836006905</v>
      </c>
      <c r="W1268" s="23" t="n">
        <v>317</v>
      </c>
      <c r="X1268" s="24" t="n">
        <v>0.8805555555555555</v>
      </c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/>
      <c r="AL1268" s="5" t="n"/>
      <c r="AM1268" s="5" t="n"/>
      <c r="AN1268" s="5" t="n"/>
      <c r="AO1268" s="5" t="n"/>
      <c r="AP1268" s="5" t="n"/>
    </row>
    <row r="1269" ht="16.5" customFormat="1" customHeight="1" s="25">
      <c r="A1269" s="16" t="n">
        <v>24030750</v>
      </c>
      <c r="B1269" s="17" t="inlineStr">
        <is>
          <t>PM</t>
        </is>
      </c>
      <c r="C1269" s="17" t="inlineStr">
        <is>
          <t>Guaca</t>
        </is>
      </c>
      <c r="D1269" s="17" t="inlineStr">
        <is>
          <t>Guaca</t>
        </is>
      </c>
      <c r="E1269" s="17" t="inlineStr">
        <is>
          <t>Santander</t>
        </is>
      </c>
      <c r="F1269" s="17" t="n">
        <v>8</v>
      </c>
      <c r="G1269" s="17" t="n">
        <v>2400</v>
      </c>
      <c r="H1269" s="18" t="n">
        <v>-72.85833332999999</v>
      </c>
      <c r="I1269" s="19" t="n">
        <v>6.88111111</v>
      </c>
      <c r="J1269" s="20" t="n">
        <v>55.32068965517242</v>
      </c>
      <c r="K1269" s="21" t="n">
        <v>73.56</v>
      </c>
      <c r="L1269" s="21" t="n">
        <v>112.0433333333334</v>
      </c>
      <c r="M1269" s="21" t="n">
        <v>177.9366666666667</v>
      </c>
      <c r="N1269" s="21" t="n">
        <v>190.7034482758621</v>
      </c>
      <c r="O1269" s="21" t="n">
        <v>97.43793103448276</v>
      </c>
      <c r="P1269" s="21" t="n">
        <v>72.36428571428571</v>
      </c>
      <c r="Q1269" s="21" t="n">
        <v>100.5</v>
      </c>
      <c r="R1269" s="21" t="n">
        <v>163.5357142857143</v>
      </c>
      <c r="S1269" s="21" t="n">
        <v>178.2379310344828</v>
      </c>
      <c r="T1269" s="21" t="n">
        <v>143.5413793103449</v>
      </c>
      <c r="U1269" s="21" t="n">
        <v>65.79629629629629</v>
      </c>
      <c r="V1269" s="22" t="n">
        <v>1430.977675606641</v>
      </c>
      <c r="W1269" s="23" t="n">
        <v>347</v>
      </c>
      <c r="X1269" s="24" t="n">
        <v>0.9638888888888889</v>
      </c>
      <c r="Y1269" s="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/>
      <c r="AL1269" s="5" t="n"/>
      <c r="AM1269" s="5" t="n"/>
      <c r="AN1269" s="5" t="n"/>
      <c r="AO1269" s="5" t="n"/>
      <c r="AP1269" s="5" t="n"/>
    </row>
    <row r="1270" ht="16.5" customFormat="1" customHeight="1" s="25">
      <c r="A1270" s="16" t="n">
        <v>24015250</v>
      </c>
      <c r="B1270" s="17" t="inlineStr">
        <is>
          <t>CO</t>
        </is>
      </c>
      <c r="C1270" s="17" t="inlineStr">
        <is>
          <t>La Laja</t>
        </is>
      </c>
      <c r="D1270" s="17" t="inlineStr">
        <is>
          <t>Guadalupe</t>
        </is>
      </c>
      <c r="E1270" s="17" t="inlineStr">
        <is>
          <t>Santander</t>
        </is>
      </c>
      <c r="F1270" s="17" t="n">
        <v>8</v>
      </c>
      <c r="G1270" s="17" t="n">
        <v>1400</v>
      </c>
      <c r="H1270" s="18" t="n">
        <v>-73.41538889</v>
      </c>
      <c r="I1270" s="19" t="n">
        <v>6.23716667</v>
      </c>
      <c r="J1270" s="20" t="n">
        <v>121.4607142857143</v>
      </c>
      <c r="K1270" s="21" t="n">
        <v>164.3642857142857</v>
      </c>
      <c r="L1270" s="21" t="n">
        <v>250.175</v>
      </c>
      <c r="M1270" s="21" t="n">
        <v>363.1230769230769</v>
      </c>
      <c r="N1270" s="21" t="n">
        <v>385.3</v>
      </c>
      <c r="O1270" s="21" t="n">
        <v>272.3439999999999</v>
      </c>
      <c r="P1270" s="21" t="n">
        <v>267.0777777777778</v>
      </c>
      <c r="Q1270" s="21" t="n">
        <v>301.2518518518519</v>
      </c>
      <c r="R1270" s="21" t="n">
        <v>291.34</v>
      </c>
      <c r="S1270" s="21" t="n">
        <v>379.7366666666666</v>
      </c>
      <c r="T1270" s="21" t="n">
        <v>354.9310344827585</v>
      </c>
      <c r="U1270" s="21" t="n">
        <v>200.14</v>
      </c>
      <c r="V1270" s="22" t="n">
        <v>3351.244407702132</v>
      </c>
      <c r="W1270" s="23" t="n">
        <v>330</v>
      </c>
      <c r="X1270" s="24" t="n">
        <v>0.9166666666666666</v>
      </c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/>
      <c r="AL1270" s="5" t="n"/>
      <c r="AM1270" s="5" t="n"/>
      <c r="AN1270" s="5" t="n"/>
      <c r="AO1270" s="5" t="n"/>
      <c r="AP1270" s="5" t="n"/>
    </row>
    <row r="1271" ht="16.5" customFormat="1" customHeight="1" s="25">
      <c r="A1271" s="16" t="n">
        <v>24010820</v>
      </c>
      <c r="B1271" s="17" t="inlineStr">
        <is>
          <t>PM</t>
        </is>
      </c>
      <c r="C1271" s="17" t="inlineStr">
        <is>
          <t>Guavatá</t>
        </is>
      </c>
      <c r="D1271" s="17" t="inlineStr">
        <is>
          <t>Guavatá</t>
        </is>
      </c>
      <c r="E1271" s="17" t="inlineStr">
        <is>
          <t>Santander</t>
        </is>
      </c>
      <c r="F1271" s="17" t="n">
        <v>8</v>
      </c>
      <c r="G1271" s="17" t="n">
        <v>218</v>
      </c>
      <c r="H1271" s="18" t="n">
        <v>-73.7025</v>
      </c>
      <c r="I1271" s="19" t="n">
        <v>5.961388889999999</v>
      </c>
      <c r="J1271" s="20" t="n">
        <v>66.67931034482758</v>
      </c>
      <c r="K1271" s="21" t="n">
        <v>96.65517241379311</v>
      </c>
      <c r="L1271" s="21" t="n">
        <v>182.6233333333334</v>
      </c>
      <c r="M1271" s="21" t="n">
        <v>281.6068965517242</v>
      </c>
      <c r="N1271" s="21" t="n">
        <v>296.5034482758621</v>
      </c>
      <c r="O1271" s="21" t="n">
        <v>170.8766666666666</v>
      </c>
      <c r="P1271" s="21" t="n">
        <v>134.3892857142857</v>
      </c>
      <c r="Q1271" s="21" t="n">
        <v>149.91</v>
      </c>
      <c r="R1271" s="21" t="n">
        <v>212.3499999999999</v>
      </c>
      <c r="S1271" s="21" t="n">
        <v>254.0107142857143</v>
      </c>
      <c r="T1271" s="21" t="n">
        <v>206.6586206896552</v>
      </c>
      <c r="U1271" s="21" t="n">
        <v>105.2714285714286</v>
      </c>
      <c r="V1271" s="22" t="n">
        <v>2157.534876847291</v>
      </c>
      <c r="W1271" s="23" t="n">
        <v>347</v>
      </c>
      <c r="X1271" s="24" t="n">
        <v>0.9638888888888889</v>
      </c>
      <c r="Y1271" s="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/>
      <c r="AL1271" s="5" t="n"/>
      <c r="AM1271" s="5" t="n"/>
      <c r="AN1271" s="5" t="n"/>
      <c r="AO1271" s="5" t="n"/>
      <c r="AP1271" s="5" t="n"/>
    </row>
    <row r="1272" ht="16.5" customFormat="1" customHeight="1" s="25">
      <c r="A1272" s="16" t="n">
        <v>24010210</v>
      </c>
      <c r="B1272" s="17" t="inlineStr">
        <is>
          <t>PM</t>
        </is>
      </c>
      <c r="C1272" s="17" t="inlineStr">
        <is>
          <t>Jesús María</t>
        </is>
      </c>
      <c r="D1272" s="17" t="inlineStr">
        <is>
          <t>Jesús María</t>
        </is>
      </c>
      <c r="E1272" s="17" t="inlineStr">
        <is>
          <t>Santander</t>
        </is>
      </c>
      <c r="F1272" s="17" t="n">
        <v>8</v>
      </c>
      <c r="G1272" s="17" t="n">
        <v>1920</v>
      </c>
      <c r="H1272" s="18" t="n">
        <v>-73.78166666999999</v>
      </c>
      <c r="I1272" s="19" t="n">
        <v>5.87333333</v>
      </c>
      <c r="J1272" s="20" t="n">
        <v>91.13333333333331</v>
      </c>
      <c r="K1272" s="21" t="n">
        <v>136.6758620689655</v>
      </c>
      <c r="L1272" s="21" t="n">
        <v>228.6464285714286</v>
      </c>
      <c r="M1272" s="21" t="n">
        <v>324.0862068965518</v>
      </c>
      <c r="N1272" s="21" t="n">
        <v>338.67</v>
      </c>
      <c r="O1272" s="21" t="n">
        <v>204.7066666666666</v>
      </c>
      <c r="P1272" s="21" t="n">
        <v>166.64</v>
      </c>
      <c r="Q1272" s="21" t="n">
        <v>191.64</v>
      </c>
      <c r="R1272" s="21" t="n">
        <v>238.2033333333333</v>
      </c>
      <c r="S1272" s="21" t="n">
        <v>302.1966666666667</v>
      </c>
      <c r="T1272" s="21" t="n">
        <v>277.4766666666666</v>
      </c>
      <c r="U1272" s="21" t="n">
        <v>151.75</v>
      </c>
      <c r="V1272" s="22" t="n">
        <v>2651.825164203613</v>
      </c>
      <c r="W1272" s="23" t="n">
        <v>356</v>
      </c>
      <c r="X1272" s="24" t="n">
        <v>0.9888888888888889</v>
      </c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/>
      <c r="AL1272" s="5" t="n"/>
      <c r="AM1272" s="5" t="n"/>
      <c r="AN1272" s="5" t="n"/>
      <c r="AO1272" s="5" t="n"/>
      <c r="AP1272" s="5" t="n"/>
    </row>
    <row r="1273" ht="16.5" customFormat="1" customHeight="1" s="25">
      <c r="A1273" s="16" t="n">
        <v>23120220</v>
      </c>
      <c r="B1273" s="17" t="inlineStr">
        <is>
          <t>PM</t>
        </is>
      </c>
      <c r="C1273" s="17" t="inlineStr">
        <is>
          <t xml:space="preserve">La Pradera </t>
        </is>
      </c>
      <c r="D1273" s="17" t="inlineStr">
        <is>
          <t>Jesús María</t>
        </is>
      </c>
      <c r="E1273" s="17" t="inlineStr">
        <is>
          <t>Santander</t>
        </is>
      </c>
      <c r="F1273" s="17" t="n">
        <v>8</v>
      </c>
      <c r="G1273" s="17" t="n">
        <v>2590</v>
      </c>
      <c r="H1273" s="18" t="n">
        <v>-73.91333333</v>
      </c>
      <c r="I1273" s="19" t="n">
        <v>5.87083333</v>
      </c>
      <c r="J1273" s="20" t="n">
        <v>60.12333333333333</v>
      </c>
      <c r="K1273" s="21" t="n">
        <v>88.27999999999999</v>
      </c>
      <c r="L1273" s="21" t="n">
        <v>171.8566666666667</v>
      </c>
      <c r="M1273" s="21" t="n">
        <v>247.2366666666667</v>
      </c>
      <c r="N1273" s="21" t="n">
        <v>308.0689655172414</v>
      </c>
      <c r="O1273" s="21" t="n">
        <v>211.7862068965517</v>
      </c>
      <c r="P1273" s="21" t="n">
        <v>185.5535714285715</v>
      </c>
      <c r="Q1273" s="21" t="n">
        <v>175.5655172413793</v>
      </c>
      <c r="R1273" s="21" t="n">
        <v>198.0551724137931</v>
      </c>
      <c r="S1273" s="21" t="n">
        <v>230.825</v>
      </c>
      <c r="T1273" s="21" t="n">
        <v>195.17</v>
      </c>
      <c r="U1273" s="21" t="n">
        <v>128.62</v>
      </c>
      <c r="V1273" s="22" t="n">
        <v>2201.141100164204</v>
      </c>
      <c r="W1273" s="23" t="n">
        <v>352</v>
      </c>
      <c r="X1273" s="24" t="n">
        <v>0.9777777777777777</v>
      </c>
      <c r="Y1273" s="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/>
      <c r="AL1273" s="5" t="n"/>
      <c r="AM1273" s="5" t="n"/>
      <c r="AN1273" s="5" t="n"/>
      <c r="AO1273" s="5" t="n"/>
      <c r="AP1273" s="5" t="n"/>
    </row>
    <row r="1274" ht="16.5" customFormat="1" customHeight="1" s="25">
      <c r="A1274" s="16" t="n">
        <v>23125130</v>
      </c>
      <c r="B1274" s="17" t="inlineStr">
        <is>
          <t>PG</t>
        </is>
      </c>
      <c r="C1274" s="17" t="inlineStr">
        <is>
          <t>Landázuri</t>
        </is>
      </c>
      <c r="D1274" s="17" t="inlineStr">
        <is>
          <t>Landázuri</t>
        </is>
      </c>
      <c r="E1274" s="17" t="inlineStr">
        <is>
          <t>Santander</t>
        </is>
      </c>
      <c r="F1274" s="17" t="n">
        <v>8</v>
      </c>
      <c r="G1274" s="17" t="n">
        <v>935</v>
      </c>
      <c r="H1274" s="18" t="n">
        <v>-73.80888889000001</v>
      </c>
      <c r="I1274" s="19" t="n">
        <v>6.22138889</v>
      </c>
      <c r="J1274" s="20" t="n">
        <v>121.088</v>
      </c>
      <c r="K1274" s="21" t="n">
        <v>160.1923076923077</v>
      </c>
      <c r="L1274" s="21" t="n">
        <v>216.216</v>
      </c>
      <c r="M1274" s="21" t="n">
        <v>298.0880800565084</v>
      </c>
      <c r="N1274" s="21" t="n">
        <v>363.1492178440094</v>
      </c>
      <c r="O1274" s="21" t="n">
        <v>322.7458333333333</v>
      </c>
      <c r="P1274" s="21" t="n">
        <v>270.24</v>
      </c>
      <c r="Q1274" s="21" t="n">
        <v>232.38</v>
      </c>
      <c r="R1274" s="21" t="n">
        <v>297.24</v>
      </c>
      <c r="S1274" s="21" t="n">
        <v>313.7791666666667</v>
      </c>
      <c r="T1274" s="21" t="n">
        <v>299.412</v>
      </c>
      <c r="U1274" s="21" t="n">
        <v>181.5807692307692</v>
      </c>
      <c r="V1274" s="22" t="n">
        <v>3076.111374823594</v>
      </c>
      <c r="W1274" s="23" t="n">
        <v>298</v>
      </c>
      <c r="X1274" s="24" t="n">
        <v>0.8277777777777777</v>
      </c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/>
      <c r="AL1274" s="5" t="n"/>
      <c r="AM1274" s="5" t="n"/>
      <c r="AN1274" s="5" t="n"/>
      <c r="AO1274" s="5" t="n"/>
      <c r="AP1274" s="5" t="n"/>
    </row>
    <row r="1275" ht="16.5" customFormat="1" customHeight="1" s="25">
      <c r="A1275" s="16" t="n">
        <v>23195502</v>
      </c>
      <c r="B1275" s="17" t="inlineStr">
        <is>
          <t>SP</t>
        </is>
      </c>
      <c r="C1275" s="17" t="inlineStr">
        <is>
          <t>Aeropuerto Palonegro</t>
        </is>
      </c>
      <c r="D1275" s="17" t="inlineStr">
        <is>
          <t>Lebrija</t>
        </is>
      </c>
      <c r="E1275" s="17" t="inlineStr">
        <is>
          <t>Santander</t>
        </is>
      </c>
      <c r="F1275" s="17" t="n">
        <v>8</v>
      </c>
      <c r="G1275" s="17" t="n">
        <v>1189</v>
      </c>
      <c r="H1275" s="18" t="n">
        <v>-73.18452778</v>
      </c>
      <c r="I1275" s="19" t="n">
        <v>7.12147222</v>
      </c>
      <c r="J1275" s="20" t="n">
        <v>60.8</v>
      </c>
      <c r="K1275" s="21" t="n">
        <v>93.80689655172414</v>
      </c>
      <c r="L1275" s="21" t="n">
        <v>122.1344827586207</v>
      </c>
      <c r="M1275" s="21" t="n">
        <v>108.1068965517241</v>
      </c>
      <c r="N1275" s="21" t="n">
        <v>119.3107142857143</v>
      </c>
      <c r="O1275" s="21" t="n">
        <v>74.30370370370372</v>
      </c>
      <c r="P1275" s="21" t="n">
        <v>79.00689655172415</v>
      </c>
      <c r="Q1275" s="21" t="n">
        <v>78.81153846153846</v>
      </c>
      <c r="R1275" s="21" t="n">
        <v>94.45714285714287</v>
      </c>
      <c r="S1275" s="21" t="n">
        <v>158.6035714285714</v>
      </c>
      <c r="T1275" s="21" t="n">
        <v>128.337037037037</v>
      </c>
      <c r="U1275" s="21" t="n">
        <v>63.15185185185184</v>
      </c>
      <c r="V1275" s="22" t="n">
        <v>1180.830732039353</v>
      </c>
      <c r="W1275" s="23" t="n">
        <v>335</v>
      </c>
      <c r="X1275" s="24" t="n">
        <v>0.9305555555555556</v>
      </c>
      <c r="Y1275" s="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/>
      <c r="AL1275" s="5" t="n"/>
      <c r="AM1275" s="5" t="n"/>
      <c r="AN1275" s="5" t="n"/>
      <c r="AO1275" s="5" t="n"/>
      <c r="AP1275" s="5" t="n"/>
    </row>
    <row r="1276" ht="16.5" customFormat="1" customHeight="1" s="25">
      <c r="A1276" s="16" t="n">
        <v>23190440</v>
      </c>
      <c r="B1276" s="17" t="inlineStr">
        <is>
          <t>PM</t>
        </is>
      </c>
      <c r="C1276" s="17" t="inlineStr">
        <is>
          <t xml:space="preserve">El Naranjo </t>
        </is>
      </c>
      <c r="D1276" s="17" t="inlineStr">
        <is>
          <t>Lebrija</t>
        </is>
      </c>
      <c r="E1276" s="17" t="inlineStr">
        <is>
          <t>Santander</t>
        </is>
      </c>
      <c r="F1276" s="17" t="n">
        <v>8</v>
      </c>
      <c r="G1276" s="17" t="n">
        <v>825</v>
      </c>
      <c r="H1276" s="18" t="n">
        <v>-73.29972222000001</v>
      </c>
      <c r="I1276" s="19" t="n">
        <v>7.205</v>
      </c>
      <c r="J1276" s="20" t="n">
        <v>80.17407407407407</v>
      </c>
      <c r="K1276" s="21" t="n">
        <v>103.2888888888889</v>
      </c>
      <c r="L1276" s="21" t="n">
        <v>172.3259259259259</v>
      </c>
      <c r="M1276" s="21" t="n">
        <v>198.0576923076923</v>
      </c>
      <c r="N1276" s="21" t="n">
        <v>213.1642857142857</v>
      </c>
      <c r="O1276" s="21" t="n">
        <v>124.7321428571429</v>
      </c>
      <c r="P1276" s="21" t="n">
        <v>78.44074074074072</v>
      </c>
      <c r="Q1276" s="21" t="n">
        <v>113.4740740740741</v>
      </c>
      <c r="R1276" s="21" t="n">
        <v>164.1653846153846</v>
      </c>
      <c r="S1276" s="21" t="n">
        <v>284.772</v>
      </c>
      <c r="T1276" s="21" t="n">
        <v>254.2629629629629</v>
      </c>
      <c r="U1276" s="21" t="n">
        <v>118.6285714285714</v>
      </c>
      <c r="V1276" s="22" t="n">
        <v>1905.486743589744</v>
      </c>
      <c r="W1276" s="23" t="n">
        <v>323</v>
      </c>
      <c r="X1276" s="24" t="n">
        <v>0.8972222222222223</v>
      </c>
      <c r="Y1276" s="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/>
      <c r="AL1276" s="5" t="n"/>
      <c r="AM1276" s="5" t="n"/>
      <c r="AN1276" s="5" t="n"/>
      <c r="AO1276" s="5" t="n"/>
      <c r="AP1276" s="5" t="n"/>
    </row>
    <row r="1277" ht="16.5" customFormat="1" customHeight="1" s="25">
      <c r="A1277" s="16" t="n">
        <v>23190260</v>
      </c>
      <c r="B1277" s="17" t="inlineStr">
        <is>
          <t>PM</t>
        </is>
      </c>
      <c r="C1277" s="17" t="inlineStr">
        <is>
          <t xml:space="preserve">La Laguna </t>
        </is>
      </c>
      <c r="D1277" s="17" t="inlineStr">
        <is>
          <t>Lebrija</t>
        </is>
      </c>
      <c r="E1277" s="17" t="inlineStr">
        <is>
          <t>Santander</t>
        </is>
      </c>
      <c r="F1277" s="17" t="n">
        <v>8</v>
      </c>
      <c r="G1277" s="17" t="n">
        <v>150</v>
      </c>
      <c r="H1277" s="18" t="n">
        <v>-73.21361111</v>
      </c>
      <c r="I1277" s="19" t="n">
        <v>7.07972222</v>
      </c>
      <c r="J1277" s="20" t="n">
        <v>47.31724137931035</v>
      </c>
      <c r="K1277" s="21" t="n">
        <v>68.33103448275861</v>
      </c>
      <c r="L1277" s="21" t="n">
        <v>110.0448275862069</v>
      </c>
      <c r="M1277" s="21" t="n">
        <v>104.4931034482758</v>
      </c>
      <c r="N1277" s="21" t="n">
        <v>114.0620689655173</v>
      </c>
      <c r="O1277" s="21" t="n">
        <v>71.36428571428571</v>
      </c>
      <c r="P1277" s="21" t="n">
        <v>66.80344827586207</v>
      </c>
      <c r="Q1277" s="21" t="n">
        <v>77.28666666666665</v>
      </c>
      <c r="R1277" s="21" t="n">
        <v>91.01666666666667</v>
      </c>
      <c r="S1277" s="21" t="n">
        <v>151.2866666666667</v>
      </c>
      <c r="T1277" s="21" t="n">
        <v>124.4033333333333</v>
      </c>
      <c r="U1277" s="21" t="n">
        <v>38.3448275862069</v>
      </c>
      <c r="V1277" s="22" t="n">
        <v>1064.754170771757</v>
      </c>
      <c r="W1277" s="23" t="n">
        <v>351</v>
      </c>
      <c r="X1277" s="24" t="n">
        <v>0.975</v>
      </c>
      <c r="Y1277" s="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/>
      <c r="AL1277" s="5" t="n"/>
      <c r="AM1277" s="5" t="n"/>
      <c r="AN1277" s="5" t="n"/>
      <c r="AO1277" s="5" t="n"/>
      <c r="AP1277" s="5" t="n"/>
    </row>
    <row r="1278" ht="16.5" customFormat="1" customHeight="1" s="25">
      <c r="A1278" s="16" t="n">
        <v>23190380</v>
      </c>
      <c r="B1278" s="17" t="inlineStr">
        <is>
          <t>PM</t>
        </is>
      </c>
      <c r="C1278" s="17" t="inlineStr">
        <is>
          <t>Palmas</t>
        </is>
      </c>
      <c r="D1278" s="17" t="inlineStr">
        <is>
          <t>Lebrija</t>
        </is>
      </c>
      <c r="E1278" s="17" t="inlineStr">
        <is>
          <t>Santander</t>
        </is>
      </c>
      <c r="F1278" s="17" t="n">
        <v>8</v>
      </c>
      <c r="G1278" s="17" t="n">
        <v>855</v>
      </c>
      <c r="H1278" s="18" t="n">
        <v>-73.21788889</v>
      </c>
      <c r="I1278" s="19" t="n">
        <v>7.21108333</v>
      </c>
      <c r="J1278" s="20" t="n">
        <v>69.08999999999999</v>
      </c>
      <c r="K1278" s="21" t="n">
        <v>94.29999999999997</v>
      </c>
      <c r="L1278" s="21" t="n">
        <v>144.5766666666667</v>
      </c>
      <c r="M1278" s="21" t="n">
        <v>125.8833333333333</v>
      </c>
      <c r="N1278" s="21" t="n">
        <v>129.56</v>
      </c>
      <c r="O1278" s="21" t="n">
        <v>85.14666666666666</v>
      </c>
      <c r="P1278" s="21" t="n">
        <v>57.15172413793104</v>
      </c>
      <c r="Q1278" s="21" t="n">
        <v>75.3862068965517</v>
      </c>
      <c r="R1278" s="21" t="n">
        <v>103.3379310344827</v>
      </c>
      <c r="S1278" s="21" t="n">
        <v>188.43</v>
      </c>
      <c r="T1278" s="21" t="n">
        <v>206.9034482758621</v>
      </c>
      <c r="U1278" s="21" t="n">
        <v>78.65666666666668</v>
      </c>
      <c r="V1278" s="22" t="n">
        <v>1358.422643678161</v>
      </c>
      <c r="W1278" s="23" t="n">
        <v>356</v>
      </c>
      <c r="X1278" s="24" t="n">
        <v>0.9888888888888889</v>
      </c>
      <c r="Y1278" s="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/>
      <c r="AL1278" s="5" t="n"/>
      <c r="AM1278" s="5" t="n"/>
      <c r="AN1278" s="5" t="n"/>
      <c r="AO1278" s="5" t="n"/>
      <c r="AP1278" s="5" t="n"/>
    </row>
    <row r="1279" ht="16.5" customFormat="1" customHeight="1" s="25">
      <c r="A1279" s="16" t="n">
        <v>24060050</v>
      </c>
      <c r="B1279" s="17" t="inlineStr">
        <is>
          <t>PM</t>
        </is>
      </c>
      <c r="C1279" s="17" t="inlineStr">
        <is>
          <t>La Mesa</t>
        </is>
      </c>
      <c r="D1279" s="17" t="inlineStr">
        <is>
          <t>Los Santos</t>
        </is>
      </c>
      <c r="E1279" s="17" t="inlineStr">
        <is>
          <t>Santander</t>
        </is>
      </c>
      <c r="F1279" s="17" t="n">
        <v>8</v>
      </c>
      <c r="G1279" s="17" t="n">
        <v>1460</v>
      </c>
      <c r="H1279" s="18" t="n">
        <v>-73.09277777999999</v>
      </c>
      <c r="I1279" s="19" t="n">
        <v>6.75916667</v>
      </c>
      <c r="J1279" s="20" t="n">
        <v>19.07</v>
      </c>
      <c r="K1279" s="21" t="n">
        <v>41.36666666666666</v>
      </c>
      <c r="L1279" s="21" t="n">
        <v>66.20344827586206</v>
      </c>
      <c r="M1279" s="21" t="n">
        <v>85.91666666666667</v>
      </c>
      <c r="N1279" s="21" t="n">
        <v>101.3733333333333</v>
      </c>
      <c r="O1279" s="21" t="n">
        <v>63.41333333333334</v>
      </c>
      <c r="P1279" s="21" t="n">
        <v>67.89333333333335</v>
      </c>
      <c r="Q1279" s="21" t="n">
        <v>73.93448275862069</v>
      </c>
      <c r="R1279" s="21" t="n">
        <v>90.79999999999998</v>
      </c>
      <c r="S1279" s="21" t="n">
        <v>112.61</v>
      </c>
      <c r="T1279" s="21" t="n">
        <v>78.82333333333335</v>
      </c>
      <c r="U1279" s="21" t="n">
        <v>24.67666666666667</v>
      </c>
      <c r="V1279" s="22" t="n">
        <v>826.0812643678161</v>
      </c>
      <c r="W1279" s="23" t="n">
        <v>358</v>
      </c>
      <c r="X1279" s="24" t="n">
        <v>0.9944444444444445</v>
      </c>
      <c r="Y1279" s="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/>
      <c r="AL1279" s="5" t="n"/>
      <c r="AM1279" s="5" t="n"/>
      <c r="AN1279" s="5" t="n"/>
      <c r="AO1279" s="5" t="n"/>
      <c r="AP1279" s="5" t="n"/>
    </row>
    <row r="1280" ht="16.5" customFormat="1" customHeight="1" s="25">
      <c r="A1280" s="16" t="n">
        <v>24030290</v>
      </c>
      <c r="B1280" s="17" t="inlineStr">
        <is>
          <t>PM</t>
        </is>
      </c>
      <c r="C1280" s="17" t="inlineStr">
        <is>
          <t>Macaravita</t>
        </is>
      </c>
      <c r="D1280" s="17" t="inlineStr">
        <is>
          <t>Macaravita</t>
        </is>
      </c>
      <c r="E1280" s="17" t="inlineStr">
        <is>
          <t>Santander</t>
        </is>
      </c>
      <c r="F1280" s="17" t="n">
        <v>6</v>
      </c>
      <c r="G1280" s="17" t="n">
        <v>1856</v>
      </c>
      <c r="H1280" s="18" t="n">
        <v>-72.58136111</v>
      </c>
      <c r="I1280" s="19" t="n">
        <v>6.49394444</v>
      </c>
      <c r="J1280" s="20" t="n">
        <v>29.24482758620688</v>
      </c>
      <c r="K1280" s="21" t="n">
        <v>48.53928571428572</v>
      </c>
      <c r="L1280" s="21" t="n">
        <v>82.37931034482759</v>
      </c>
      <c r="M1280" s="21" t="n">
        <v>128.1724137931035</v>
      </c>
      <c r="N1280" s="21" t="n">
        <v>132.6107142857143</v>
      </c>
      <c r="O1280" s="21" t="n">
        <v>76.87857142857145</v>
      </c>
      <c r="P1280" s="21" t="n">
        <v>63.41</v>
      </c>
      <c r="Q1280" s="21" t="n">
        <v>79.07241379310345</v>
      </c>
      <c r="R1280" s="21" t="n">
        <v>101.524</v>
      </c>
      <c r="S1280" s="21" t="n">
        <v>153.0153846153846</v>
      </c>
      <c r="T1280" s="21" t="n">
        <v>113.051724137931</v>
      </c>
      <c r="U1280" s="21" t="n">
        <v>48.73703703703703</v>
      </c>
      <c r="V1280" s="22" t="n">
        <v>1056.635682736166</v>
      </c>
      <c r="W1280" s="23" t="n">
        <v>337</v>
      </c>
      <c r="X1280" s="24" t="n">
        <v>0.9361111111111111</v>
      </c>
      <c r="Y1280" s="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/>
      <c r="AL1280" s="5" t="n"/>
      <c r="AM1280" s="5" t="n"/>
      <c r="AN1280" s="5" t="n"/>
      <c r="AO1280" s="5" t="n"/>
      <c r="AP1280" s="5" t="n"/>
    </row>
    <row r="1281" ht="16.5" customFormat="1" customHeight="1" s="25">
      <c r="A1281" s="16" t="n">
        <v>24030950</v>
      </c>
      <c r="B1281" s="17" t="inlineStr">
        <is>
          <t>PG</t>
        </is>
      </c>
      <c r="C1281" s="17" t="inlineStr">
        <is>
          <t>Malaga 2</t>
        </is>
      </c>
      <c r="D1281" s="17" t="inlineStr">
        <is>
          <t>Málaga</t>
        </is>
      </c>
      <c r="E1281" s="17" t="inlineStr">
        <is>
          <t>Santander</t>
        </is>
      </c>
      <c r="F1281" s="17" t="n">
        <v>8</v>
      </c>
      <c r="G1281" s="17" t="n">
        <v>2237</v>
      </c>
      <c r="H1281" s="18" t="n">
        <v>-72.72972222</v>
      </c>
      <c r="I1281" s="19" t="n">
        <v>6.706388889999999</v>
      </c>
      <c r="J1281" s="20" t="n">
        <v>45.39310344827587</v>
      </c>
      <c r="K1281" s="21" t="n">
        <v>74.70714285714287</v>
      </c>
      <c r="L1281" s="21" t="n">
        <v>132.9724137931035</v>
      </c>
      <c r="M1281" s="21" t="n">
        <v>194.6296296296296</v>
      </c>
      <c r="N1281" s="21" t="n">
        <v>183.8310344827586</v>
      </c>
      <c r="O1281" s="21" t="n">
        <v>90.35769230769232</v>
      </c>
      <c r="P1281" s="21" t="n">
        <v>73.56296296296297</v>
      </c>
      <c r="Q1281" s="21" t="n">
        <v>109.8444444444445</v>
      </c>
      <c r="R1281" s="21" t="n">
        <v>156.6142857142857</v>
      </c>
      <c r="S1281" s="21" t="n">
        <v>234.35</v>
      </c>
      <c r="T1281" s="21" t="n">
        <v>196.2961538461539</v>
      </c>
      <c r="U1281" s="21" t="n">
        <v>65.68965517241378</v>
      </c>
      <c r="V1281" s="22" t="n">
        <v>1558.248518658863</v>
      </c>
      <c r="W1281" s="23" t="n">
        <v>333</v>
      </c>
      <c r="X1281" s="24" t="n">
        <v>0.925</v>
      </c>
      <c r="Y1281" s="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/>
      <c r="AL1281" s="5" t="n"/>
      <c r="AM1281" s="5" t="n"/>
      <c r="AN1281" s="5" t="n"/>
      <c r="AO1281" s="5" t="n"/>
      <c r="AP1281" s="5" t="n"/>
    </row>
    <row r="1282" ht="16.5" customFormat="1" customHeight="1" s="25">
      <c r="A1282" s="16" t="n">
        <v>23190340</v>
      </c>
      <c r="B1282" s="17" t="inlineStr">
        <is>
          <t>PM</t>
        </is>
      </c>
      <c r="C1282" s="17" t="inlineStr">
        <is>
          <t>Matajira</t>
        </is>
      </c>
      <c r="D1282" s="17" t="inlineStr">
        <is>
          <t>Matanza</t>
        </is>
      </c>
      <c r="E1282" s="17" t="inlineStr">
        <is>
          <t>Santander</t>
        </is>
      </c>
      <c r="F1282" s="17" t="n">
        <v>8</v>
      </c>
      <c r="G1282" s="17" t="n">
        <v>996</v>
      </c>
      <c r="H1282" s="18" t="n">
        <v>-73.06472222000001</v>
      </c>
      <c r="I1282" s="19" t="n">
        <v>7.21333333</v>
      </c>
      <c r="J1282" s="20" t="n">
        <v>42.84333333333333</v>
      </c>
      <c r="K1282" s="21" t="n">
        <v>51.52999999999999</v>
      </c>
      <c r="L1282" s="21" t="n">
        <v>85.79333333333334</v>
      </c>
      <c r="M1282" s="21" t="n">
        <v>100.41</v>
      </c>
      <c r="N1282" s="21" t="n">
        <v>109.9433333333333</v>
      </c>
      <c r="O1282" s="21" t="n">
        <v>60.10333333333334</v>
      </c>
      <c r="P1282" s="21" t="n">
        <v>40.08275862068967</v>
      </c>
      <c r="Q1282" s="21" t="n">
        <v>60.67666666666667</v>
      </c>
      <c r="R1282" s="21" t="n">
        <v>87.06000000000003</v>
      </c>
      <c r="S1282" s="21" t="n">
        <v>127.9133333333333</v>
      </c>
      <c r="T1282" s="21" t="n">
        <v>104.2466666666667</v>
      </c>
      <c r="U1282" s="21" t="n">
        <v>33.73666666666667</v>
      </c>
      <c r="V1282" s="22" t="n">
        <v>904.3394252873563</v>
      </c>
      <c r="W1282" s="23" t="n">
        <v>359</v>
      </c>
      <c r="X1282" s="24" t="n">
        <v>0.9972222222222222</v>
      </c>
      <c r="Y1282" s="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/>
      <c r="AL1282" s="5" t="n"/>
      <c r="AM1282" s="5" t="n"/>
      <c r="AN1282" s="5" t="n"/>
      <c r="AO1282" s="5" t="n"/>
      <c r="AP1282" s="5" t="n"/>
    </row>
    <row r="1283" ht="16.5" customFormat="1" customHeight="1" s="25">
      <c r="A1283" s="16" t="n">
        <v>24025040</v>
      </c>
      <c r="B1283" s="17" t="inlineStr">
        <is>
          <t>CP</t>
        </is>
      </c>
      <c r="C1283" s="17" t="inlineStr">
        <is>
          <t>Escuela Agrícola Mogotes</t>
        </is>
      </c>
      <c r="D1283" s="17" t="inlineStr">
        <is>
          <t>Mogotes</t>
        </is>
      </c>
      <c r="E1283" s="17" t="inlineStr">
        <is>
          <t>Santander</t>
        </is>
      </c>
      <c r="F1283" s="17" t="n">
        <v>8</v>
      </c>
      <c r="G1283" s="17" t="n">
        <v>1673</v>
      </c>
      <c r="H1283" s="18" t="n">
        <v>-72.96888889</v>
      </c>
      <c r="I1283" s="19" t="n">
        <v>6.47</v>
      </c>
      <c r="J1283" s="20" t="n">
        <v>64.57931034482759</v>
      </c>
      <c r="K1283" s="21" t="n">
        <v>105.9666666666667</v>
      </c>
      <c r="L1283" s="21" t="n">
        <v>195.1793103448276</v>
      </c>
      <c r="M1283" s="21" t="n">
        <v>317.3633333333334</v>
      </c>
      <c r="N1283" s="21" t="n">
        <v>352.7517241379309</v>
      </c>
      <c r="O1283" s="21" t="n">
        <v>264.2666666666667</v>
      </c>
      <c r="P1283" s="21" t="n">
        <v>237.47</v>
      </c>
      <c r="Q1283" s="21" t="n">
        <v>273.45</v>
      </c>
      <c r="R1283" s="21" t="n">
        <v>281.16</v>
      </c>
      <c r="S1283" s="21" t="n">
        <v>299.437037037037</v>
      </c>
      <c r="T1283" s="21" t="n">
        <v>227.7379310344828</v>
      </c>
      <c r="U1283" s="21" t="n">
        <v>120.2923076923077</v>
      </c>
      <c r="V1283" s="22" t="n">
        <v>2739.65428725808</v>
      </c>
      <c r="W1283" s="23" t="n">
        <v>347</v>
      </c>
      <c r="X1283" s="24" t="n">
        <v>0.9638888888888889</v>
      </c>
      <c r="Y1283" s="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/>
      <c r="AL1283" s="5" t="n"/>
      <c r="AM1283" s="5" t="n"/>
      <c r="AN1283" s="5" t="n"/>
      <c r="AO1283" s="5" t="n"/>
      <c r="AP1283" s="5" t="n"/>
    </row>
    <row r="1284" ht="16.5" customFormat="1" customHeight="1" s="25">
      <c r="A1284" s="16" t="n">
        <v>24030340</v>
      </c>
      <c r="B1284" s="17" t="inlineStr">
        <is>
          <t>PM</t>
        </is>
      </c>
      <c r="C1284" s="17" t="inlineStr">
        <is>
          <t>Molagavita</t>
        </is>
      </c>
      <c r="D1284" s="17" t="inlineStr">
        <is>
          <t>Molagavita</t>
        </is>
      </c>
      <c r="E1284" s="17" t="inlineStr">
        <is>
          <t>Santander</t>
        </is>
      </c>
      <c r="F1284" s="17" t="n">
        <v>8</v>
      </c>
      <c r="G1284" s="17" t="n">
        <v>2150</v>
      </c>
      <c r="H1284" s="18" t="n">
        <v>-72.81138889</v>
      </c>
      <c r="I1284" s="19" t="n">
        <v>6.67166667</v>
      </c>
      <c r="J1284" s="20" t="n">
        <v>42.63333333333334</v>
      </c>
      <c r="K1284" s="21" t="n">
        <v>87.53214285714286</v>
      </c>
      <c r="L1284" s="21" t="n">
        <v>134.7586206896552</v>
      </c>
      <c r="M1284" s="21" t="n">
        <v>212.82</v>
      </c>
      <c r="N1284" s="21" t="n">
        <v>224.7166666666667</v>
      </c>
      <c r="O1284" s="21" t="n">
        <v>125.0566666666666</v>
      </c>
      <c r="P1284" s="21" t="n">
        <v>103.7966666666667</v>
      </c>
      <c r="Q1284" s="21" t="n">
        <v>134.9551724137931</v>
      </c>
      <c r="R1284" s="21" t="n">
        <v>204.22</v>
      </c>
      <c r="S1284" s="21" t="n">
        <v>265.6862068965517</v>
      </c>
      <c r="T1284" s="21" t="n">
        <v>180.77</v>
      </c>
      <c r="U1284" s="21" t="n">
        <v>74.26785714285714</v>
      </c>
      <c r="V1284" s="22" t="n">
        <v>1791.213333333333</v>
      </c>
      <c r="W1284" s="23" t="n">
        <v>353</v>
      </c>
      <c r="X1284" s="24" t="n">
        <v>0.9805555555555555</v>
      </c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/>
      <c r="AL1284" s="5" t="n"/>
      <c r="AM1284" s="5" t="n"/>
      <c r="AN1284" s="5" t="n"/>
      <c r="AO1284" s="5" t="n"/>
      <c r="AP1284" s="5" t="n"/>
    </row>
    <row r="1285" ht="16.5" customFormat="1" customHeight="1" s="25">
      <c r="A1285" s="16" t="n">
        <v>24010240</v>
      </c>
      <c r="B1285" s="17" t="inlineStr">
        <is>
          <t>PM</t>
        </is>
      </c>
      <c r="C1285" s="17" t="inlineStr">
        <is>
          <t>Oiba</t>
        </is>
      </c>
      <c r="D1285" s="17" t="inlineStr">
        <is>
          <t>Oiba</t>
        </is>
      </c>
      <c r="E1285" s="17" t="inlineStr">
        <is>
          <t>Santander</t>
        </is>
      </c>
      <c r="F1285" s="17" t="n">
        <v>8</v>
      </c>
      <c r="G1285" s="17" t="n">
        <v>1400</v>
      </c>
      <c r="H1285" s="18" t="n">
        <v>-73.30333332999999</v>
      </c>
      <c r="I1285" s="19" t="n">
        <v>6.2625</v>
      </c>
      <c r="J1285" s="20" t="n">
        <v>106.9066666666667</v>
      </c>
      <c r="K1285" s="21" t="n">
        <v>157.7214285714285</v>
      </c>
      <c r="L1285" s="21" t="n">
        <v>261.6433333333333</v>
      </c>
      <c r="M1285" s="21" t="n">
        <v>330.09</v>
      </c>
      <c r="N1285" s="21" t="n">
        <v>330.7433333333333</v>
      </c>
      <c r="O1285" s="21" t="n">
        <v>210.5413793103449</v>
      </c>
      <c r="P1285" s="21" t="n">
        <v>232.4620689655172</v>
      </c>
      <c r="Q1285" s="21" t="n">
        <v>278.49</v>
      </c>
      <c r="R1285" s="21" t="n">
        <v>275.3566666666666</v>
      </c>
      <c r="S1285" s="21" t="n">
        <v>370.4299999999999</v>
      </c>
      <c r="T1285" s="21" t="n">
        <v>283.0433333333333</v>
      </c>
      <c r="U1285" s="21" t="n">
        <v>151.5413793103448</v>
      </c>
      <c r="V1285" s="22" t="n">
        <v>2988.969589490969</v>
      </c>
      <c r="W1285" s="23" t="n">
        <v>355</v>
      </c>
      <c r="X1285" s="24" t="n">
        <v>0.9861111111111112</v>
      </c>
      <c r="Y1285" s="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/>
      <c r="AL1285" s="5" t="n"/>
      <c r="AM1285" s="5" t="n"/>
      <c r="AN1285" s="5" t="n"/>
      <c r="AO1285" s="5" t="n"/>
      <c r="AP1285" s="5" t="n"/>
    </row>
    <row r="1286" ht="16.5" customFormat="1" customHeight="1" s="25">
      <c r="A1286" s="16" t="n">
        <v>24030850</v>
      </c>
      <c r="B1286" s="17" t="inlineStr">
        <is>
          <t>PM</t>
        </is>
      </c>
      <c r="C1286" s="17" t="inlineStr">
        <is>
          <t xml:space="preserve">El Aserrio </t>
        </is>
      </c>
      <c r="D1286" s="17" t="inlineStr">
        <is>
          <t>Onzaga</t>
        </is>
      </c>
      <c r="E1286" s="17" t="inlineStr">
        <is>
          <t>Santander</t>
        </is>
      </c>
      <c r="F1286" s="17" t="n">
        <v>6</v>
      </c>
      <c r="G1286" s="17" t="n">
        <v>2500</v>
      </c>
      <c r="H1286" s="18" t="n">
        <v>-72.78119443999999</v>
      </c>
      <c r="I1286" s="19" t="n">
        <v>6.23258333</v>
      </c>
      <c r="J1286" s="20" t="n">
        <v>65.14666666666666</v>
      </c>
      <c r="K1286" s="21" t="n">
        <v>87.03333333333333</v>
      </c>
      <c r="L1286" s="21" t="n">
        <v>162.3678571428571</v>
      </c>
      <c r="M1286" s="21" t="n">
        <v>220.4133333333334</v>
      </c>
      <c r="N1286" s="21" t="n">
        <v>175.3366666666666</v>
      </c>
      <c r="O1286" s="21" t="n">
        <v>75.80666666666664</v>
      </c>
      <c r="P1286" s="21" t="n">
        <v>64.22333333333334</v>
      </c>
      <c r="Q1286" s="21" t="n">
        <v>87.21666666666668</v>
      </c>
      <c r="R1286" s="21" t="n">
        <v>128.1166666666667</v>
      </c>
      <c r="S1286" s="21" t="n">
        <v>209.4535714285714</v>
      </c>
      <c r="T1286" s="21" t="n">
        <v>169.6793103448276</v>
      </c>
      <c r="U1286" s="21" t="n">
        <v>90.70333333333333</v>
      </c>
      <c r="V1286" s="22" t="n">
        <v>1535.497405582923</v>
      </c>
      <c r="W1286" s="23" t="n">
        <v>355</v>
      </c>
      <c r="X1286" s="24" t="n">
        <v>0.9861111111111112</v>
      </c>
      <c r="Y1286" s="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/>
      <c r="AL1286" s="5" t="n"/>
      <c r="AM1286" s="5" t="n"/>
      <c r="AN1286" s="5" t="n"/>
      <c r="AO1286" s="5" t="n"/>
      <c r="AP1286" s="5" t="n"/>
    </row>
    <row r="1287" ht="16.5" customFormat="1" customHeight="1" s="25">
      <c r="A1287" s="16" t="n">
        <v>24030370</v>
      </c>
      <c r="B1287" s="17" t="inlineStr">
        <is>
          <t>PG</t>
        </is>
      </c>
      <c r="C1287" s="17" t="inlineStr">
        <is>
          <t>Susa</t>
        </is>
      </c>
      <c r="D1287" s="17" t="inlineStr">
        <is>
          <t>Onzaga</t>
        </is>
      </c>
      <c r="E1287" s="17" t="inlineStr">
        <is>
          <t>Santander</t>
        </is>
      </c>
      <c r="F1287" s="17" t="n">
        <v>6</v>
      </c>
      <c r="G1287" s="17" t="n">
        <v>380</v>
      </c>
      <c r="H1287" s="18" t="n">
        <v>-72.83483333</v>
      </c>
      <c r="I1287" s="19" t="n">
        <v>6.1885</v>
      </c>
      <c r="J1287" s="20" t="n">
        <v>63.36333333333332</v>
      </c>
      <c r="K1287" s="21" t="n">
        <v>76.35000000000001</v>
      </c>
      <c r="L1287" s="21" t="n">
        <v>140.1206896551724</v>
      </c>
      <c r="M1287" s="21" t="n">
        <v>164.5533333333333</v>
      </c>
      <c r="N1287" s="21" t="n">
        <v>131.625</v>
      </c>
      <c r="O1287" s="21" t="n">
        <v>50.47241379310344</v>
      </c>
      <c r="P1287" s="21" t="n">
        <v>54.19999999999998</v>
      </c>
      <c r="Q1287" s="21" t="n">
        <v>51.73571428571429</v>
      </c>
      <c r="R1287" s="21" t="n">
        <v>95.19999999999999</v>
      </c>
      <c r="S1287" s="21" t="n">
        <v>152.9068965517242</v>
      </c>
      <c r="T1287" s="21" t="n">
        <v>136.9785714285714</v>
      </c>
      <c r="U1287" s="21" t="n">
        <v>85.43703703703703</v>
      </c>
      <c r="V1287" s="22" t="n">
        <v>1202.942989417989</v>
      </c>
      <c r="W1287" s="23" t="n">
        <v>347</v>
      </c>
      <c r="X1287" s="24" t="n">
        <v>0.9638888888888889</v>
      </c>
      <c r="Y1287" s="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/>
      <c r="AL1287" s="5" t="n"/>
      <c r="AM1287" s="5" t="n"/>
      <c r="AN1287" s="5" t="n"/>
      <c r="AO1287" s="5" t="n"/>
      <c r="AP1287" s="5" t="n"/>
    </row>
    <row r="1288" ht="16.5" customFormat="1" customHeight="1" s="25">
      <c r="A1288" s="16" t="n">
        <v>24055040</v>
      </c>
      <c r="B1288" s="17" t="inlineStr">
        <is>
          <t>CO</t>
        </is>
      </c>
      <c r="C1288" s="17" t="inlineStr">
        <is>
          <t xml:space="preserve">El Palmar </t>
        </is>
      </c>
      <c r="D1288" s="17" t="inlineStr">
        <is>
          <t>Palmar</t>
        </is>
      </c>
      <c r="E1288" s="17" t="inlineStr">
        <is>
          <t>Santander</t>
        </is>
      </c>
      <c r="F1288" s="17" t="n">
        <v>8</v>
      </c>
      <c r="G1288" s="17" t="n">
        <v>940</v>
      </c>
      <c r="H1288" s="18" t="n">
        <v>-73.292</v>
      </c>
      <c r="I1288" s="19" t="n">
        <v>6.54972222</v>
      </c>
      <c r="J1288" s="20" t="n">
        <v>53.20689655172413</v>
      </c>
      <c r="K1288" s="21" t="n">
        <v>78.36896551724139</v>
      </c>
      <c r="L1288" s="21" t="n">
        <v>151.8428571428571</v>
      </c>
      <c r="M1288" s="21" t="n">
        <v>230.5821428571428</v>
      </c>
      <c r="N1288" s="21" t="n">
        <v>219.2724137931035</v>
      </c>
      <c r="O1288" s="21" t="n">
        <v>121.3</v>
      </c>
      <c r="P1288" s="21" t="n">
        <v>135.4827586206897</v>
      </c>
      <c r="Q1288" s="21" t="n">
        <v>159.8896551724138</v>
      </c>
      <c r="R1288" s="21" t="n">
        <v>180.8500000000001</v>
      </c>
      <c r="S1288" s="21" t="n">
        <v>241.4071428571428</v>
      </c>
      <c r="T1288" s="21" t="n">
        <v>188.3703703703703</v>
      </c>
      <c r="U1288" s="21" t="n">
        <v>81.03600000000002</v>
      </c>
      <c r="V1288" s="22" t="n">
        <v>1841.609202882686</v>
      </c>
      <c r="W1288" s="23" t="n">
        <v>337</v>
      </c>
      <c r="X1288" s="24" t="n">
        <v>0.9361111111111111</v>
      </c>
      <c r="Y1288" s="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  <c r="AI1288" s="5" t="n"/>
      <c r="AJ1288" s="5" t="n"/>
      <c r="AK1288" s="5" t="n"/>
      <c r="AL1288" s="5" t="n"/>
      <c r="AM1288" s="5" t="n"/>
      <c r="AN1288" s="5" t="n"/>
      <c r="AO1288" s="5" t="n"/>
      <c r="AP1288" s="5" t="n"/>
    </row>
    <row r="1289" ht="16.5" customFormat="1" customHeight="1" s="25">
      <c r="A1289" s="16" t="n">
        <v>23190700</v>
      </c>
      <c r="B1289" s="17" t="inlineStr">
        <is>
          <t>PG</t>
        </is>
      </c>
      <c r="C1289" s="17" t="inlineStr">
        <is>
          <t xml:space="preserve">Granja Piedecuesta </t>
        </is>
      </c>
      <c r="D1289" s="17" t="inlineStr">
        <is>
          <t>Piedecuesta</t>
        </is>
      </c>
      <c r="E1289" s="17" t="inlineStr">
        <is>
          <t>Santander</t>
        </is>
      </c>
      <c r="F1289" s="17" t="n">
        <v>8</v>
      </c>
      <c r="G1289" s="17" t="n">
        <v>951</v>
      </c>
      <c r="H1289" s="18" t="n">
        <v>-73.06777778</v>
      </c>
      <c r="I1289" s="19" t="n">
        <v>6.99333333</v>
      </c>
      <c r="J1289" s="20" t="n">
        <v>97.17333333333336</v>
      </c>
      <c r="K1289" s="21" t="n">
        <v>119.2466666666667</v>
      </c>
      <c r="L1289" s="21" t="n">
        <v>192.9275862068965</v>
      </c>
      <c r="M1289" s="21" t="n">
        <v>139.6758620689655</v>
      </c>
      <c r="N1289" s="21" t="n">
        <v>174.0965517241379</v>
      </c>
      <c r="O1289" s="21" t="n">
        <v>100.051724137931</v>
      </c>
      <c r="P1289" s="21" t="n">
        <v>103.9133333333333</v>
      </c>
      <c r="Q1289" s="21" t="n">
        <v>110.6833333333333</v>
      </c>
      <c r="R1289" s="21" t="n">
        <v>126.4533333333333</v>
      </c>
      <c r="S1289" s="21" t="n">
        <v>189.6233333333334</v>
      </c>
      <c r="T1289" s="21" t="n">
        <v>158.3533333333333</v>
      </c>
      <c r="U1289" s="21" t="n">
        <v>69.78</v>
      </c>
      <c r="V1289" s="22" t="n">
        <v>1581.978390804598</v>
      </c>
      <c r="W1289" s="23" t="n">
        <v>356</v>
      </c>
      <c r="X1289" s="24" t="n">
        <v>0.9888888888888889</v>
      </c>
      <c r="Y1289" s="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/>
      <c r="AL1289" s="5" t="n"/>
      <c r="AM1289" s="5" t="n"/>
      <c r="AN1289" s="5" t="n"/>
      <c r="AO1289" s="5" t="n"/>
      <c r="AP1289" s="5" t="n"/>
    </row>
    <row r="1290" ht="16.5" customFormat="1" customHeight="1" s="25">
      <c r="A1290" s="16" t="n">
        <v>24025020</v>
      </c>
      <c r="B1290" s="17" t="inlineStr">
        <is>
          <t>PM</t>
        </is>
      </c>
      <c r="C1290" s="17" t="inlineStr">
        <is>
          <t>El Cucharo</t>
        </is>
      </c>
      <c r="D1290" s="17" t="inlineStr">
        <is>
          <t>Pinchote</t>
        </is>
      </c>
      <c r="E1290" s="17" t="inlineStr">
        <is>
          <t>Santander</t>
        </is>
      </c>
      <c r="F1290" s="17" t="n">
        <v>8</v>
      </c>
      <c r="G1290" s="17" t="n">
        <v>975</v>
      </c>
      <c r="H1290" s="18" t="n">
        <v>-73.19916667</v>
      </c>
      <c r="I1290" s="19" t="n">
        <v>6.53222222</v>
      </c>
      <c r="J1290" s="20" t="n">
        <v>24.425</v>
      </c>
      <c r="K1290" s="21" t="n">
        <v>55.39285714285715</v>
      </c>
      <c r="L1290" s="21" t="n">
        <v>109.0555555555555</v>
      </c>
      <c r="M1290" s="21" t="n">
        <v>152.3607142857143</v>
      </c>
      <c r="N1290" s="21" t="n">
        <v>160.8888888888889</v>
      </c>
      <c r="O1290" s="21" t="n">
        <v>111.2962962962963</v>
      </c>
      <c r="P1290" s="21" t="n">
        <v>113.8785714285714</v>
      </c>
      <c r="Q1290" s="21" t="n">
        <v>125.5071428571428</v>
      </c>
      <c r="R1290" s="21" t="n">
        <v>150.2629629629629</v>
      </c>
      <c r="S1290" s="21" t="n">
        <v>173.5185185185186</v>
      </c>
      <c r="T1290" s="21" t="n">
        <v>118.7461538461539</v>
      </c>
      <c r="U1290" s="21" t="n">
        <v>37.17586206896551</v>
      </c>
      <c r="V1290" s="22" t="n">
        <v>1332.508523851627</v>
      </c>
      <c r="W1290" s="23" t="n">
        <v>330</v>
      </c>
      <c r="X1290" s="24" t="n">
        <v>0.9166666666666666</v>
      </c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n"/>
      <c r="AJ1290" s="5" t="n"/>
      <c r="AK1290" s="5" t="n"/>
      <c r="AL1290" s="5" t="n"/>
      <c r="AM1290" s="5" t="n"/>
      <c r="AN1290" s="5" t="n"/>
      <c r="AO1290" s="5" t="n"/>
      <c r="AP1290" s="5" t="n"/>
    </row>
    <row r="1291" ht="16.5" customFormat="1" customHeight="1" s="25">
      <c r="A1291" s="16" t="n">
        <v>23125040</v>
      </c>
      <c r="B1291" s="17" t="inlineStr">
        <is>
          <t>PM</t>
        </is>
      </c>
      <c r="C1291" s="17" t="inlineStr">
        <is>
          <t>Campo Capote</t>
        </is>
      </c>
      <c r="D1291" s="17" t="inlineStr">
        <is>
          <t>Puerto Parra</t>
        </is>
      </c>
      <c r="E1291" s="17" t="inlineStr">
        <is>
          <t>Santander</t>
        </is>
      </c>
      <c r="F1291" s="17" t="n">
        <v>8</v>
      </c>
      <c r="G1291" s="17" t="n">
        <v>180</v>
      </c>
      <c r="H1291" s="18" t="n">
        <v>-73.92055556000001</v>
      </c>
      <c r="I1291" s="19" t="n">
        <v>6.61611111</v>
      </c>
      <c r="J1291" s="20" t="n">
        <v>99.85416666666667</v>
      </c>
      <c r="K1291" s="21" t="n">
        <v>100.3541666666667</v>
      </c>
      <c r="L1291" s="21" t="n">
        <v>199.8166666666667</v>
      </c>
      <c r="M1291" s="21" t="n">
        <v>251.0820833333333</v>
      </c>
      <c r="N1291" s="21" t="n">
        <v>303.2191666666667</v>
      </c>
      <c r="O1291" s="21" t="n">
        <v>190.4208333333333</v>
      </c>
      <c r="P1291" s="21" t="n">
        <v>182.5</v>
      </c>
      <c r="Q1291" s="21" t="n">
        <v>197.3958333333333</v>
      </c>
      <c r="R1291" s="21" t="n">
        <v>328.3083333333333</v>
      </c>
      <c r="S1291" s="21" t="n">
        <v>394.4716666666666</v>
      </c>
      <c r="T1291" s="21" t="n">
        <v>337.0129166666666</v>
      </c>
      <c r="U1291" s="21" t="n">
        <v>181.3004166666667</v>
      </c>
      <c r="V1291" s="22" t="n">
        <v>2765.73625</v>
      </c>
      <c r="W1291" s="23" t="n">
        <v>288</v>
      </c>
      <c r="X1291" s="24" t="n">
        <v>0.8</v>
      </c>
      <c r="Y1291" s="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  <c r="AI1291" s="5" t="n"/>
      <c r="AJ1291" s="5" t="n"/>
      <c r="AK1291" s="5" t="n"/>
      <c r="AL1291" s="5" t="n"/>
      <c r="AM1291" s="5" t="n"/>
      <c r="AN1291" s="5" t="n"/>
      <c r="AO1291" s="5" t="n"/>
      <c r="AP1291" s="5" t="n"/>
    </row>
    <row r="1292" ht="16.5" customFormat="1" customHeight="1" s="25">
      <c r="A1292" s="16" t="n">
        <v>23125050</v>
      </c>
      <c r="B1292" s="17" t="inlineStr">
        <is>
          <t>CO</t>
        </is>
      </c>
      <c r="C1292" s="17" t="inlineStr">
        <is>
          <t>Carare</t>
        </is>
      </c>
      <c r="D1292" s="17" t="inlineStr">
        <is>
          <t>Puerto Parra</t>
        </is>
      </c>
      <c r="E1292" s="17" t="inlineStr">
        <is>
          <t>Santander</t>
        </is>
      </c>
      <c r="F1292" s="17" t="n">
        <v>8</v>
      </c>
      <c r="G1292" s="17" t="n">
        <v>168</v>
      </c>
      <c r="H1292" s="18" t="n">
        <v>-74.06138889</v>
      </c>
      <c r="I1292" s="19" t="n">
        <v>6.64944444</v>
      </c>
      <c r="J1292" s="20" t="n">
        <v>90.59999999999999</v>
      </c>
      <c r="K1292" s="21" t="n">
        <v>110.1222222222222</v>
      </c>
      <c r="L1292" s="21" t="n">
        <v>192.3961538461538</v>
      </c>
      <c r="M1292" s="21" t="n">
        <v>289.5038461538462</v>
      </c>
      <c r="N1292" s="21" t="n">
        <v>342.8461538461539</v>
      </c>
      <c r="O1292" s="21" t="n">
        <v>232.0384615384615</v>
      </c>
      <c r="P1292" s="21" t="n">
        <v>223.475</v>
      </c>
      <c r="Q1292" s="21" t="n">
        <v>237.0125</v>
      </c>
      <c r="R1292" s="21" t="n">
        <v>356.7499367594878</v>
      </c>
      <c r="S1292" s="21" t="n">
        <v>413.1791666666667</v>
      </c>
      <c r="T1292" s="21" t="n">
        <v>343.9542675892512</v>
      </c>
      <c r="U1292" s="21" t="n">
        <v>181.9994589228157</v>
      </c>
      <c r="V1292" s="22" t="n">
        <v>3013.877167545059</v>
      </c>
      <c r="W1292" s="23" t="n">
        <v>305</v>
      </c>
      <c r="X1292" s="24" t="n">
        <v>0.8472222222222222</v>
      </c>
      <c r="Y1292" s="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  <c r="AI1292" s="5" t="n"/>
      <c r="AJ1292" s="5" t="n"/>
      <c r="AK1292" s="5" t="n"/>
      <c r="AL1292" s="5" t="n"/>
      <c r="AM1292" s="5" t="n"/>
      <c r="AN1292" s="5" t="n"/>
      <c r="AO1292" s="5" t="n"/>
      <c r="AP1292" s="5" t="n"/>
    </row>
    <row r="1293" ht="16.5" customFormat="1" customHeight="1" s="25">
      <c r="A1293" s="16" t="n">
        <v>24065010</v>
      </c>
      <c r="B1293" s="17" t="inlineStr">
        <is>
          <t>PM</t>
        </is>
      </c>
      <c r="C1293" s="17" t="inlineStr">
        <is>
          <t xml:space="preserve">Hacienda Las Brisas </t>
        </is>
      </c>
      <c r="D1293" s="17" t="inlineStr">
        <is>
          <t>Puerto Wilches</t>
        </is>
      </c>
      <c r="E1293" s="17" t="inlineStr">
        <is>
          <t>Santander</t>
        </is>
      </c>
      <c r="F1293" s="17" t="n">
        <v>8</v>
      </c>
      <c r="G1293" s="17" t="n">
        <v>138</v>
      </c>
      <c r="H1293" s="18" t="n">
        <v>-73.79000000000001</v>
      </c>
      <c r="I1293" s="19" t="n">
        <v>7.24611111</v>
      </c>
      <c r="J1293" s="20" t="n">
        <v>55.25862068965519</v>
      </c>
      <c r="K1293" s="21" t="n">
        <v>71.12222222222223</v>
      </c>
      <c r="L1293" s="21" t="n">
        <v>176.4821428571429</v>
      </c>
      <c r="M1293" s="21" t="n">
        <v>288.462962962963</v>
      </c>
      <c r="N1293" s="21" t="n">
        <v>380.052</v>
      </c>
      <c r="O1293" s="21" t="n">
        <v>317.1076923076923</v>
      </c>
      <c r="P1293" s="21" t="n">
        <v>250.9857142857143</v>
      </c>
      <c r="Q1293" s="21" t="n">
        <v>259.774074074074</v>
      </c>
      <c r="R1293" s="21" t="n">
        <v>330.2</v>
      </c>
      <c r="S1293" s="21" t="n">
        <v>368.825</v>
      </c>
      <c r="T1293" s="21" t="n">
        <v>266.6307692307692</v>
      </c>
      <c r="U1293" s="21" t="n">
        <v>135.2576923076923</v>
      </c>
      <c r="V1293" s="22" t="n">
        <v>2900.158890937925</v>
      </c>
      <c r="W1293" s="23" t="n">
        <v>317</v>
      </c>
      <c r="X1293" s="24" t="n">
        <v>0.8805555555555555</v>
      </c>
      <c r="Y1293" s="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  <c r="AI1293" s="5" t="n"/>
      <c r="AJ1293" s="5" t="n"/>
      <c r="AK1293" s="5" t="n"/>
      <c r="AL1293" s="5" t="n"/>
      <c r="AM1293" s="5" t="n"/>
      <c r="AN1293" s="5" t="n"/>
      <c r="AO1293" s="5" t="n"/>
      <c r="AP1293" s="5" t="n"/>
    </row>
    <row r="1294" ht="16.5" customFormat="1" customHeight="1" s="25">
      <c r="A1294" s="16" t="n">
        <v>23180120</v>
      </c>
      <c r="B1294" s="17" t="inlineStr">
        <is>
          <t>PM</t>
        </is>
      </c>
      <c r="C1294" s="17" t="inlineStr">
        <is>
          <t>La Coquera</t>
        </is>
      </c>
      <c r="D1294" s="17" t="inlineStr">
        <is>
          <t>Puerto Wilches</t>
        </is>
      </c>
      <c r="E1294" s="17" t="inlineStr">
        <is>
          <t>Santander</t>
        </is>
      </c>
      <c r="F1294" s="17" t="n">
        <v>8</v>
      </c>
      <c r="G1294" s="17" t="n">
        <v>170</v>
      </c>
      <c r="H1294" s="18" t="n">
        <v>-73.91916667</v>
      </c>
      <c r="I1294" s="19" t="n">
        <v>7.222777779999999</v>
      </c>
      <c r="J1294" s="20" t="n">
        <v>35.04827586206897</v>
      </c>
      <c r="K1294" s="21" t="n">
        <v>61.69666666666667</v>
      </c>
      <c r="L1294" s="21" t="n">
        <v>166.5714285714286</v>
      </c>
      <c r="M1294" s="21" t="n">
        <v>288.751724137931</v>
      </c>
      <c r="N1294" s="21" t="n">
        <v>356.6392857142857</v>
      </c>
      <c r="O1294" s="21" t="n">
        <v>306.2827586206897</v>
      </c>
      <c r="P1294" s="21" t="n">
        <v>257.1428571428572</v>
      </c>
      <c r="Q1294" s="21" t="n">
        <v>291.3793103448276</v>
      </c>
      <c r="R1294" s="21" t="n">
        <v>333.7310344827587</v>
      </c>
      <c r="S1294" s="21" t="n">
        <v>397.8964285714286</v>
      </c>
      <c r="T1294" s="21" t="n">
        <v>290.9833333333333</v>
      </c>
      <c r="U1294" s="21" t="n">
        <v>124.9344827586207</v>
      </c>
      <c r="V1294" s="22" t="n">
        <v>2911.057586206897</v>
      </c>
      <c r="W1294" s="23" t="n">
        <v>346</v>
      </c>
      <c r="X1294" s="24" t="n">
        <v>0.9611111111111111</v>
      </c>
      <c r="Y1294" s="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  <c r="AI1294" s="5" t="n"/>
      <c r="AJ1294" s="5" t="n"/>
      <c r="AK1294" s="5" t="n"/>
      <c r="AL1294" s="5" t="n"/>
      <c r="AM1294" s="5" t="n"/>
      <c r="AN1294" s="5" t="n"/>
      <c r="AO1294" s="5" t="n"/>
      <c r="AP1294" s="5" t="n"/>
    </row>
    <row r="1295" ht="16.5" customFormat="1" customHeight="1" s="25">
      <c r="A1295" s="16" t="n">
        <v>23180100</v>
      </c>
      <c r="B1295" s="17" t="inlineStr">
        <is>
          <t>PM</t>
        </is>
      </c>
      <c r="C1295" s="17" t="inlineStr">
        <is>
          <t xml:space="preserve">Nuevo Sitio </t>
        </is>
      </c>
      <c r="D1295" s="17" t="inlineStr">
        <is>
          <t>Puerto Wilches</t>
        </is>
      </c>
      <c r="E1295" s="17" t="inlineStr">
        <is>
          <t>Santander</t>
        </is>
      </c>
      <c r="F1295" s="17" t="n">
        <v>8</v>
      </c>
      <c r="G1295" s="17" t="n">
        <v>98</v>
      </c>
      <c r="H1295" s="18" t="n">
        <v>-73.80083332999999</v>
      </c>
      <c r="I1295" s="19" t="n">
        <v>7.78333333</v>
      </c>
      <c r="J1295" s="20" t="n">
        <v>12.55172413793103</v>
      </c>
      <c r="K1295" s="21" t="n">
        <v>28.86666666666667</v>
      </c>
      <c r="L1295" s="21" t="n">
        <v>71.73333333333333</v>
      </c>
      <c r="M1295" s="21" t="n">
        <v>195.5666666666667</v>
      </c>
      <c r="N1295" s="21" t="n">
        <v>315.2333333333333</v>
      </c>
      <c r="O1295" s="21" t="n">
        <v>257.9333333333333</v>
      </c>
      <c r="P1295" s="21" t="n">
        <v>234.448275862069</v>
      </c>
      <c r="Q1295" s="21" t="n">
        <v>279.0714285714286</v>
      </c>
      <c r="R1295" s="21" t="n">
        <v>273.551724137931</v>
      </c>
      <c r="S1295" s="21" t="n">
        <v>291.7666666666667</v>
      </c>
      <c r="T1295" s="21" t="n">
        <v>198.87</v>
      </c>
      <c r="U1295" s="21" t="n">
        <v>58.31034482758621</v>
      </c>
      <c r="V1295" s="22" t="n">
        <v>2217.903497536946</v>
      </c>
      <c r="W1295" s="23" t="n">
        <v>354</v>
      </c>
      <c r="X1295" s="24" t="n">
        <v>0.9833333333333333</v>
      </c>
      <c r="Y1295" s="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/>
      <c r="AL1295" s="5" t="n"/>
      <c r="AM1295" s="5" t="n"/>
      <c r="AN1295" s="5" t="n"/>
      <c r="AO1295" s="5" t="n"/>
      <c r="AP1295" s="5" t="n"/>
    </row>
    <row r="1296" ht="16.5" customFormat="1" customHeight="1" s="25">
      <c r="A1296" s="16" t="n">
        <v>23180110</v>
      </c>
      <c r="B1296" s="17" t="inlineStr">
        <is>
          <t>PM</t>
        </is>
      </c>
      <c r="C1296" s="17" t="inlineStr">
        <is>
          <t>Paturia</t>
        </is>
      </c>
      <c r="D1296" s="17" t="inlineStr">
        <is>
          <t>Puerto Wilches</t>
        </is>
      </c>
      <c r="E1296" s="17" t="inlineStr">
        <is>
          <t>Santander</t>
        </is>
      </c>
      <c r="F1296" s="17" t="n">
        <v>8</v>
      </c>
      <c r="G1296" s="17" t="n">
        <v>105</v>
      </c>
      <c r="H1296" s="18" t="n">
        <v>-73.82527777999999</v>
      </c>
      <c r="I1296" s="19" t="n">
        <v>7.58611111</v>
      </c>
      <c r="J1296" s="20" t="n">
        <v>19.1</v>
      </c>
      <c r="K1296" s="21" t="n">
        <v>62.13333333333333</v>
      </c>
      <c r="L1296" s="21" t="n">
        <v>148.1666666666667</v>
      </c>
      <c r="M1296" s="21" t="n">
        <v>289.9666666666666</v>
      </c>
      <c r="N1296" s="21" t="n">
        <v>391.3793103448276</v>
      </c>
      <c r="O1296" s="21" t="n">
        <v>334.1666666666667</v>
      </c>
      <c r="P1296" s="21" t="n">
        <v>292.4642857142857</v>
      </c>
      <c r="Q1296" s="21" t="n">
        <v>305.8</v>
      </c>
      <c r="R1296" s="21" t="n">
        <v>323.6666666666667</v>
      </c>
      <c r="S1296" s="21" t="n">
        <v>332.3928571428572</v>
      </c>
      <c r="T1296" s="21" t="n">
        <v>283.3266666666667</v>
      </c>
      <c r="U1296" s="21" t="n">
        <v>87.28333333333333</v>
      </c>
      <c r="V1296" s="22" t="n">
        <v>2869.846453201971</v>
      </c>
      <c r="W1296" s="23" t="n">
        <v>355</v>
      </c>
      <c r="X1296" s="24" t="n">
        <v>0.9861111111111112</v>
      </c>
      <c r="Y1296" s="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  <c r="AI1296" s="5" t="n"/>
      <c r="AJ1296" s="5" t="n"/>
      <c r="AK1296" s="5" t="n"/>
      <c r="AL1296" s="5" t="n"/>
      <c r="AM1296" s="5" t="n"/>
      <c r="AN1296" s="5" t="n"/>
      <c r="AO1296" s="5" t="n"/>
      <c r="AP1296" s="5" t="n"/>
    </row>
    <row r="1297" ht="16.5" customFormat="1" customHeight="1" s="25">
      <c r="A1297" s="16" t="n">
        <v>23180020</v>
      </c>
      <c r="B1297" s="17" t="inlineStr">
        <is>
          <t>PM</t>
        </is>
      </c>
      <c r="C1297" s="17" t="inlineStr">
        <is>
          <t>Puerto Wilches</t>
        </is>
      </c>
      <c r="D1297" s="17" t="inlineStr">
        <is>
          <t>Puerto Wilches</t>
        </is>
      </c>
      <c r="E1297" s="17" t="inlineStr">
        <is>
          <t>Santander</t>
        </is>
      </c>
      <c r="F1297" s="17" t="n">
        <v>8</v>
      </c>
      <c r="G1297" s="17" t="n">
        <v>73</v>
      </c>
      <c r="H1297" s="18" t="n">
        <v>-73.89305556000001</v>
      </c>
      <c r="I1297" s="19" t="n">
        <v>7.34861111</v>
      </c>
      <c r="J1297" s="20" t="n">
        <v>34.16666666666666</v>
      </c>
      <c r="K1297" s="21" t="n">
        <v>59.17241379310344</v>
      </c>
      <c r="L1297" s="21" t="n">
        <v>157.2666666666667</v>
      </c>
      <c r="M1297" s="21" t="n">
        <v>305.7333333333333</v>
      </c>
      <c r="N1297" s="21" t="n">
        <v>369.2666666666667</v>
      </c>
      <c r="O1297" s="21" t="n">
        <v>319.0344827586207</v>
      </c>
      <c r="P1297" s="21" t="n">
        <v>286.6071428571428</v>
      </c>
      <c r="Q1297" s="21" t="n">
        <v>305.4642857142857</v>
      </c>
      <c r="R1297" s="21" t="n">
        <v>338.8793103448276</v>
      </c>
      <c r="S1297" s="21" t="n">
        <v>320.8620689655173</v>
      </c>
      <c r="T1297" s="21" t="n">
        <v>285.2413793103448</v>
      </c>
      <c r="U1297" s="21" t="n">
        <v>112.5714285714286</v>
      </c>
      <c r="V1297" s="22" t="n">
        <v>2894.265845648604</v>
      </c>
      <c r="W1297" s="23" t="n">
        <v>349</v>
      </c>
      <c r="X1297" s="24" t="n">
        <v>0.9694444444444444</v>
      </c>
      <c r="Y1297" s="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  <c r="AI1297" s="5" t="n"/>
      <c r="AJ1297" s="5" t="n"/>
      <c r="AK1297" s="5" t="n"/>
      <c r="AL1297" s="5" t="n"/>
      <c r="AM1297" s="5" t="n"/>
      <c r="AN1297" s="5" t="n"/>
      <c r="AO1297" s="5" t="n"/>
      <c r="AP1297" s="5" t="n"/>
    </row>
    <row r="1298" ht="16.5" customFormat="1" customHeight="1" s="25">
      <c r="A1298" s="16" t="n">
        <v>23190350</v>
      </c>
      <c r="B1298" s="17" t="inlineStr">
        <is>
          <t>PM</t>
        </is>
      </c>
      <c r="C1298" s="17" t="inlineStr">
        <is>
          <t>Llano de Palmas</t>
        </is>
      </c>
      <c r="D1298" s="17" t="inlineStr">
        <is>
          <t xml:space="preserve">Rionegro </t>
        </is>
      </c>
      <c r="E1298" s="17" t="inlineStr">
        <is>
          <t>Santander</t>
        </is>
      </c>
      <c r="F1298" s="17" t="n">
        <v>8</v>
      </c>
      <c r="G1298" s="17" t="n">
        <v>778</v>
      </c>
      <c r="H1298" s="18" t="n">
        <v>-73.19536111000001</v>
      </c>
      <c r="I1298" s="19" t="n">
        <v>7.24013889</v>
      </c>
      <c r="J1298" s="20" t="n">
        <v>87.36551724137931</v>
      </c>
      <c r="K1298" s="21" t="n">
        <v>100.1866666666667</v>
      </c>
      <c r="L1298" s="21" t="n">
        <v>144.09</v>
      </c>
      <c r="M1298" s="21" t="n">
        <v>127.4633333333333</v>
      </c>
      <c r="N1298" s="21" t="n">
        <v>124.59</v>
      </c>
      <c r="O1298" s="21" t="n">
        <v>74.96785714285714</v>
      </c>
      <c r="P1298" s="21" t="n">
        <v>70.91666666666667</v>
      </c>
      <c r="Q1298" s="21" t="n">
        <v>81.75172413793102</v>
      </c>
      <c r="R1298" s="21" t="n">
        <v>113.3566666666667</v>
      </c>
      <c r="S1298" s="21" t="n">
        <v>205.13</v>
      </c>
      <c r="T1298" s="21" t="n">
        <v>191.2033333333333</v>
      </c>
      <c r="U1298" s="21" t="n">
        <v>84.07857142857144</v>
      </c>
      <c r="V1298" s="22" t="n">
        <v>1405.100336617406</v>
      </c>
      <c r="W1298" s="23" t="n">
        <v>354</v>
      </c>
      <c r="X1298" s="24" t="n">
        <v>0.9833333333333333</v>
      </c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n"/>
      <c r="AJ1298" s="5" t="n"/>
      <c r="AK1298" s="5" t="n"/>
      <c r="AL1298" s="5" t="n"/>
      <c r="AM1298" s="5" t="n"/>
      <c r="AN1298" s="5" t="n"/>
      <c r="AO1298" s="5" t="n"/>
      <c r="AP1298" s="5" t="n"/>
    </row>
    <row r="1299" ht="16.5" customFormat="1" customHeight="1" s="25">
      <c r="A1299" s="16" t="n">
        <v>23190460</v>
      </c>
      <c r="B1299" s="17" t="inlineStr">
        <is>
          <t>PM</t>
        </is>
      </c>
      <c r="C1299" s="17" t="inlineStr">
        <is>
          <t>Papayal</t>
        </is>
      </c>
      <c r="D1299" s="17" t="inlineStr">
        <is>
          <t xml:space="preserve">Rionegro </t>
        </is>
      </c>
      <c r="E1299" s="17" t="inlineStr">
        <is>
          <t>Santander</t>
        </is>
      </c>
      <c r="F1299" s="17" t="n">
        <v>8</v>
      </c>
      <c r="G1299" s="17" t="n">
        <v>100</v>
      </c>
      <c r="H1299" s="18" t="n">
        <v>-73.64888888999999</v>
      </c>
      <c r="I1299" s="19" t="n">
        <v>7.61555556</v>
      </c>
      <c r="J1299" s="20" t="n">
        <v>19.15</v>
      </c>
      <c r="K1299" s="21" t="n">
        <v>45.275</v>
      </c>
      <c r="L1299" s="21" t="n">
        <v>147.52</v>
      </c>
      <c r="M1299" s="21" t="n">
        <v>271.41</v>
      </c>
      <c r="N1299" s="21" t="n">
        <v>385.345</v>
      </c>
      <c r="O1299" s="21" t="n">
        <v>238.115</v>
      </c>
      <c r="P1299" s="21" t="n">
        <v>249.455</v>
      </c>
      <c r="Q1299" s="21" t="n">
        <v>257.63</v>
      </c>
      <c r="R1299" s="21" t="n">
        <v>314.3473684210526</v>
      </c>
      <c r="S1299" s="21" t="n">
        <v>345.035</v>
      </c>
      <c r="T1299" s="21" t="n">
        <v>258.385</v>
      </c>
      <c r="U1299" s="21" t="n">
        <v>97.17999999999999</v>
      </c>
      <c r="V1299" s="22" t="n">
        <v>2628.847368421053</v>
      </c>
      <c r="W1299" s="23" t="n">
        <v>239</v>
      </c>
      <c r="X1299" s="24" t="n">
        <v>0.9958333333333333</v>
      </c>
      <c r="Y1299" s="5" t="inlineStr">
        <is>
          <t>M20</t>
        </is>
      </c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  <c r="AI1299" s="5" t="n"/>
      <c r="AJ1299" s="5" t="n"/>
      <c r="AK1299" s="5" t="n"/>
      <c r="AL1299" s="5" t="n"/>
      <c r="AM1299" s="5" t="n"/>
      <c r="AN1299" s="5" t="n"/>
      <c r="AO1299" s="5" t="n"/>
      <c r="AP1299" s="5" t="n"/>
    </row>
    <row r="1300" ht="16.5" customFormat="1" customHeight="1" s="25">
      <c r="A1300" s="16" t="n">
        <v>23190360</v>
      </c>
      <c r="B1300" s="17" t="inlineStr">
        <is>
          <t>PM</t>
        </is>
      </c>
      <c r="C1300" s="17" t="inlineStr">
        <is>
          <t>Portachuelo</t>
        </is>
      </c>
      <c r="D1300" s="17" t="inlineStr">
        <is>
          <t xml:space="preserve">Rionegro </t>
        </is>
      </c>
      <c r="E1300" s="17" t="inlineStr">
        <is>
          <t>Santander</t>
        </is>
      </c>
      <c r="F1300" s="17" t="n">
        <v>8</v>
      </c>
      <c r="G1300" s="17" t="n">
        <v>800</v>
      </c>
      <c r="H1300" s="18" t="n">
        <v>-73.16500000000001</v>
      </c>
      <c r="I1300" s="19" t="n">
        <v>7.32805556</v>
      </c>
      <c r="J1300" s="20" t="n">
        <v>127.85</v>
      </c>
      <c r="K1300" s="21" t="n">
        <v>152.3166666666667</v>
      </c>
      <c r="L1300" s="21" t="n">
        <v>218.9333333333333</v>
      </c>
      <c r="M1300" s="21" t="n">
        <v>198.7433333333333</v>
      </c>
      <c r="N1300" s="21" t="n">
        <v>197.68</v>
      </c>
      <c r="O1300" s="21" t="n">
        <v>87.96000000000001</v>
      </c>
      <c r="P1300" s="21" t="n">
        <v>98.02333333333335</v>
      </c>
      <c r="Q1300" s="21" t="n">
        <v>109.74</v>
      </c>
      <c r="R1300" s="21" t="n">
        <v>142.6666666666667</v>
      </c>
      <c r="S1300" s="21" t="n">
        <v>239.2866666666667</v>
      </c>
      <c r="T1300" s="21" t="n">
        <v>257.1033333333334</v>
      </c>
      <c r="U1300" s="21" t="n">
        <v>137.6033333333333</v>
      </c>
      <c r="V1300" s="22" t="n">
        <v>1967.906666666667</v>
      </c>
      <c r="W1300" s="23" t="n">
        <v>360</v>
      </c>
      <c r="X1300" s="24" t="n">
        <v>1</v>
      </c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n"/>
      <c r="AJ1300" s="5" t="n"/>
      <c r="AK1300" s="5" t="n"/>
      <c r="AL1300" s="5" t="n"/>
      <c r="AM1300" s="5" t="n"/>
      <c r="AN1300" s="5" t="n"/>
      <c r="AO1300" s="5" t="n"/>
      <c r="AP1300" s="5" t="n"/>
    </row>
    <row r="1301" ht="16.5" customFormat="1" customHeight="1" s="25">
      <c r="A1301" s="16" t="n">
        <v>24060040</v>
      </c>
      <c r="B1301" s="17" t="inlineStr">
        <is>
          <t>PM</t>
        </is>
      </c>
      <c r="C1301" s="17" t="inlineStr">
        <is>
          <t>Aguasclaras</t>
        </is>
      </c>
      <c r="D1301" s="17" t="inlineStr">
        <is>
          <t>Sabana de Torres</t>
        </is>
      </c>
      <c r="E1301" s="17" t="inlineStr">
        <is>
          <t>Santander</t>
        </is>
      </c>
      <c r="F1301" s="17" t="n">
        <v>8</v>
      </c>
      <c r="G1301" s="17" t="n">
        <v>132</v>
      </c>
      <c r="H1301" s="18" t="n">
        <v>-73.54805556000001</v>
      </c>
      <c r="I1301" s="19" t="n">
        <v>7.26416667</v>
      </c>
      <c r="J1301" s="20" t="n">
        <v>82.11538461538461</v>
      </c>
      <c r="K1301" s="21" t="n">
        <v>120.5185185185185</v>
      </c>
      <c r="L1301" s="21" t="n">
        <v>257.36</v>
      </c>
      <c r="M1301" s="21" t="n">
        <v>348</v>
      </c>
      <c r="N1301" s="21" t="n">
        <v>367.7923076923077</v>
      </c>
      <c r="O1301" s="21" t="n">
        <v>242.2592592592593</v>
      </c>
      <c r="P1301" s="21" t="n">
        <v>254.4814814814815</v>
      </c>
      <c r="Q1301" s="21" t="n">
        <v>270.9285714285714</v>
      </c>
      <c r="R1301" s="21" t="n">
        <v>365.1538461538461</v>
      </c>
      <c r="S1301" s="21" t="n">
        <v>470.0357142857143</v>
      </c>
      <c r="T1301" s="21" t="n">
        <v>326.7142857142857</v>
      </c>
      <c r="U1301" s="21" t="n">
        <v>172.6666666666667</v>
      </c>
      <c r="V1301" s="22" t="n">
        <v>3278.026035816036</v>
      </c>
      <c r="W1301" s="23" t="n">
        <v>322</v>
      </c>
      <c r="X1301" s="24" t="n">
        <v>0.8944444444444445</v>
      </c>
      <c r="Y1301" s="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  <c r="AI1301" s="5" t="n"/>
      <c r="AJ1301" s="5" t="n"/>
      <c r="AK1301" s="5" t="n"/>
      <c r="AL1301" s="5" t="n"/>
      <c r="AM1301" s="5" t="n"/>
      <c r="AN1301" s="5" t="n"/>
      <c r="AO1301" s="5" t="n"/>
      <c r="AP1301" s="5" t="n"/>
    </row>
    <row r="1302" ht="16.5" customFormat="1" customHeight="1" s="25">
      <c r="A1302" s="16" t="n">
        <v>23180050</v>
      </c>
      <c r="B1302" s="17" t="inlineStr">
        <is>
          <t>PM</t>
        </is>
      </c>
      <c r="C1302" s="17" t="inlineStr">
        <is>
          <t xml:space="preserve">El Establo </t>
        </is>
      </c>
      <c r="D1302" s="17" t="inlineStr">
        <is>
          <t>Sabana de Torres</t>
        </is>
      </c>
      <c r="E1302" s="17" t="inlineStr">
        <is>
          <t>Santander</t>
        </is>
      </c>
      <c r="F1302" s="17" t="n">
        <v>8</v>
      </c>
      <c r="G1302" s="17" t="n">
        <v>98</v>
      </c>
      <c r="H1302" s="18" t="n">
        <v>-73.59805556000001</v>
      </c>
      <c r="I1302" s="19" t="n">
        <v>7.541388889999999</v>
      </c>
      <c r="J1302" s="20" t="n">
        <v>34.6</v>
      </c>
      <c r="K1302" s="21" t="n">
        <v>60.88275862068966</v>
      </c>
      <c r="L1302" s="21" t="n">
        <v>159.8866666666667</v>
      </c>
      <c r="M1302" s="21" t="n">
        <v>303.6535714285715</v>
      </c>
      <c r="N1302" s="21" t="n">
        <v>342.8933333333333</v>
      </c>
      <c r="O1302" s="21" t="n">
        <v>242.4866666666667</v>
      </c>
      <c r="P1302" s="21" t="n">
        <v>207.4966666666667</v>
      </c>
      <c r="Q1302" s="21" t="n">
        <v>239.2172413793104</v>
      </c>
      <c r="R1302" s="21" t="n">
        <v>277.396551724138</v>
      </c>
      <c r="S1302" s="21" t="n">
        <v>375.6172413793104</v>
      </c>
      <c r="T1302" s="21" t="n">
        <v>264.7714285714286</v>
      </c>
      <c r="U1302" s="21" t="n">
        <v>106.2233333333333</v>
      </c>
      <c r="V1302" s="22" t="n">
        <v>2615.125459770115</v>
      </c>
      <c r="W1302" s="23" t="n">
        <v>351</v>
      </c>
      <c r="X1302" s="24" t="n">
        <v>0.975</v>
      </c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/>
      <c r="AL1302" s="5" t="n"/>
      <c r="AM1302" s="5" t="n"/>
      <c r="AN1302" s="5" t="n"/>
      <c r="AO1302" s="5" t="n"/>
      <c r="AP1302" s="5" t="n"/>
    </row>
    <row r="1303" ht="16.5" customFormat="1" customHeight="1" s="25">
      <c r="A1303" s="16" t="n">
        <v>23180040</v>
      </c>
      <c r="B1303" s="17" t="inlineStr">
        <is>
          <t>PM</t>
        </is>
      </c>
      <c r="C1303" s="17" t="inlineStr">
        <is>
          <t>El Porvenir</t>
        </is>
      </c>
      <c r="D1303" s="17" t="inlineStr">
        <is>
          <t>Sabana de Torres</t>
        </is>
      </c>
      <c r="E1303" s="17" t="inlineStr">
        <is>
          <t>Santander</t>
        </is>
      </c>
      <c r="F1303" s="17" t="n">
        <v>8</v>
      </c>
      <c r="G1303" s="17" t="n">
        <v>110</v>
      </c>
      <c r="H1303" s="18" t="n">
        <v>-73.48277777999999</v>
      </c>
      <c r="I1303" s="19" t="n">
        <v>7.45277778</v>
      </c>
      <c r="J1303" s="20" t="n">
        <v>64.13333333333334</v>
      </c>
      <c r="K1303" s="21" t="n">
        <v>82.56206896551724</v>
      </c>
      <c r="L1303" s="21" t="n">
        <v>190.448275862069</v>
      </c>
      <c r="M1303" s="21" t="n">
        <v>309.9</v>
      </c>
      <c r="N1303" s="21" t="n">
        <v>324.8666666666667</v>
      </c>
      <c r="O1303" s="21" t="n">
        <v>241.6724137931035</v>
      </c>
      <c r="P1303" s="21" t="n">
        <v>206.3888888888889</v>
      </c>
      <c r="Q1303" s="21" t="n">
        <v>266.6785714285714</v>
      </c>
      <c r="R1303" s="21" t="n">
        <v>316.3666666666667</v>
      </c>
      <c r="S1303" s="21" t="n">
        <v>421.3448275862069</v>
      </c>
      <c r="T1303" s="21" t="n">
        <v>323.0344827586207</v>
      </c>
      <c r="U1303" s="21" t="n">
        <v>171.6333333333333</v>
      </c>
      <c r="V1303" s="22" t="n">
        <v>2919.029529282978</v>
      </c>
      <c r="W1303" s="23" t="n">
        <v>350</v>
      </c>
      <c r="X1303" s="24" t="n">
        <v>0.9722222222222222</v>
      </c>
      <c r="Y1303" s="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  <c r="AI1303" s="5" t="n"/>
      <c r="AJ1303" s="5" t="n"/>
      <c r="AK1303" s="5" t="n"/>
      <c r="AL1303" s="5" t="n"/>
      <c r="AM1303" s="5" t="n"/>
      <c r="AN1303" s="5" t="n"/>
      <c r="AO1303" s="5" t="n"/>
      <c r="AP1303" s="5" t="n"/>
    </row>
    <row r="1304" ht="16.5" customFormat="1" customHeight="1" s="25">
      <c r="A1304" s="16" t="n">
        <v>23180080</v>
      </c>
      <c r="B1304" s="17" t="inlineStr">
        <is>
          <t>PM</t>
        </is>
      </c>
      <c r="C1304" s="17" t="inlineStr">
        <is>
          <t>Eloy Valenzuela</t>
        </is>
      </c>
      <c r="D1304" s="17" t="inlineStr">
        <is>
          <t>Sabana de Torres</t>
        </is>
      </c>
      <c r="E1304" s="17" t="inlineStr">
        <is>
          <t>Santander</t>
        </is>
      </c>
      <c r="F1304" s="17" t="n">
        <v>8</v>
      </c>
      <c r="G1304" s="17" t="n">
        <v>90</v>
      </c>
      <c r="H1304" s="18" t="n">
        <v>-73.67833332999999</v>
      </c>
      <c r="I1304" s="19" t="n">
        <v>7.48944444</v>
      </c>
      <c r="J1304" s="20" t="n">
        <v>30.75862068965517</v>
      </c>
      <c r="K1304" s="21" t="n">
        <v>66.03333333333333</v>
      </c>
      <c r="L1304" s="21" t="n">
        <v>167.3333333333333</v>
      </c>
      <c r="M1304" s="21" t="n">
        <v>284.6333333333333</v>
      </c>
      <c r="N1304" s="21" t="n">
        <v>333.0333333333334</v>
      </c>
      <c r="O1304" s="21" t="n">
        <v>242.5172413793103</v>
      </c>
      <c r="P1304" s="21" t="n">
        <v>203.7</v>
      </c>
      <c r="Q1304" s="21" t="n">
        <v>235.3666666666667</v>
      </c>
      <c r="R1304" s="21" t="n">
        <v>303.8620689655173</v>
      </c>
      <c r="S1304" s="21" t="n">
        <v>308.6896551724138</v>
      </c>
      <c r="T1304" s="21" t="n">
        <v>266.6</v>
      </c>
      <c r="U1304" s="21" t="n">
        <v>96.13333333333334</v>
      </c>
      <c r="V1304" s="22" t="n">
        <v>2538.66091954023</v>
      </c>
      <c r="W1304" s="23" t="n">
        <v>356</v>
      </c>
      <c r="X1304" s="24" t="n">
        <v>0.9888888888888889</v>
      </c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n"/>
      <c r="AJ1304" s="5" t="n"/>
      <c r="AK1304" s="5" t="n"/>
      <c r="AL1304" s="5" t="n"/>
      <c r="AM1304" s="5" t="n"/>
      <c r="AN1304" s="5" t="n"/>
      <c r="AO1304" s="5" t="n"/>
      <c r="AP1304" s="5" t="n"/>
    </row>
    <row r="1305" ht="16.5" customFormat="1" customHeight="1" s="25">
      <c r="A1305" s="16" t="n">
        <v>23190210</v>
      </c>
      <c r="B1305" s="17" t="inlineStr">
        <is>
          <t>PM</t>
        </is>
      </c>
      <c r="C1305" s="17" t="inlineStr">
        <is>
          <t>Magara</t>
        </is>
      </c>
      <c r="D1305" s="17" t="inlineStr">
        <is>
          <t>Sabana de Torres</t>
        </is>
      </c>
      <c r="E1305" s="17" t="inlineStr">
        <is>
          <t>Santander</t>
        </is>
      </c>
      <c r="F1305" s="17" t="n">
        <v>8</v>
      </c>
      <c r="G1305" s="17" t="n">
        <v>89</v>
      </c>
      <c r="H1305" s="18" t="n">
        <v>-73.68138888999999</v>
      </c>
      <c r="I1305" s="19" t="n">
        <v>7.59333333</v>
      </c>
      <c r="J1305" s="20" t="n">
        <v>28.92</v>
      </c>
      <c r="K1305" s="21" t="n">
        <v>55.12</v>
      </c>
      <c r="L1305" s="21" t="n">
        <v>134.8433333333333</v>
      </c>
      <c r="M1305" s="21" t="n">
        <v>268.8724137931035</v>
      </c>
      <c r="N1305" s="21" t="n">
        <v>346.9866666666667</v>
      </c>
      <c r="O1305" s="21" t="n">
        <v>262.4133333333333</v>
      </c>
      <c r="P1305" s="21" t="n">
        <v>216.08</v>
      </c>
      <c r="Q1305" s="21" t="n">
        <v>254.0214285714286</v>
      </c>
      <c r="R1305" s="21" t="n">
        <v>283.13</v>
      </c>
      <c r="S1305" s="21" t="n">
        <v>292.0275862068965</v>
      </c>
      <c r="T1305" s="21" t="n">
        <v>267.6655172413793</v>
      </c>
      <c r="U1305" s="21" t="n">
        <v>84.35666666666665</v>
      </c>
      <c r="V1305" s="22" t="n">
        <v>2494.436945812808</v>
      </c>
      <c r="W1305" s="23" t="n">
        <v>355</v>
      </c>
      <c r="X1305" s="24" t="n">
        <v>0.9861111111111112</v>
      </c>
      <c r="Y1305" s="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  <c r="AI1305" s="5" t="n"/>
      <c r="AJ1305" s="5" t="n"/>
      <c r="AK1305" s="5" t="n"/>
      <c r="AL1305" s="5" t="n"/>
      <c r="AM1305" s="5" t="n"/>
      <c r="AN1305" s="5" t="n"/>
      <c r="AO1305" s="5" t="n"/>
      <c r="AP1305" s="5" t="n"/>
    </row>
    <row r="1306" ht="16.5" customFormat="1" customHeight="1" s="25">
      <c r="A1306" s="16" t="n">
        <v>24060080</v>
      </c>
      <c r="B1306" s="17" t="inlineStr">
        <is>
          <t>PM</t>
        </is>
      </c>
      <c r="C1306" s="17" t="inlineStr">
        <is>
          <t>Payoa 5</t>
        </is>
      </c>
      <c r="D1306" s="17" t="inlineStr">
        <is>
          <t>Sabana de Torres</t>
        </is>
      </c>
      <c r="E1306" s="17" t="inlineStr">
        <is>
          <t>Santander</t>
        </is>
      </c>
      <c r="F1306" s="17" t="n">
        <v>8</v>
      </c>
      <c r="G1306" s="17" t="n">
        <v>161</v>
      </c>
      <c r="H1306" s="18" t="n">
        <v>-73.49083332999999</v>
      </c>
      <c r="I1306" s="19" t="n">
        <v>7.27027778</v>
      </c>
      <c r="J1306" s="20" t="n">
        <v>87.72413793103448</v>
      </c>
      <c r="K1306" s="21" t="n">
        <v>141.1333333333333</v>
      </c>
      <c r="L1306" s="21" t="n">
        <v>260.4333333333333</v>
      </c>
      <c r="M1306" s="21" t="n">
        <v>340.5533333333333</v>
      </c>
      <c r="N1306" s="21" t="n">
        <v>338.4333333333333</v>
      </c>
      <c r="O1306" s="21" t="n">
        <v>240.3214285714286</v>
      </c>
      <c r="P1306" s="21" t="n">
        <v>205.3666666666667</v>
      </c>
      <c r="Q1306" s="21" t="n">
        <v>296.8333333333333</v>
      </c>
      <c r="R1306" s="21" t="n">
        <v>345.0666666666667</v>
      </c>
      <c r="S1306" s="21" t="n">
        <v>429.2571428571428</v>
      </c>
      <c r="T1306" s="21" t="n">
        <v>333</v>
      </c>
      <c r="U1306" s="21" t="n">
        <v>181.7</v>
      </c>
      <c r="V1306" s="22" t="n">
        <v>3199.822709359606</v>
      </c>
      <c r="W1306" s="23" t="n">
        <v>354</v>
      </c>
      <c r="X1306" s="24" t="n">
        <v>0.9833333333333333</v>
      </c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n"/>
      <c r="AJ1306" s="5" t="n"/>
      <c r="AK1306" s="5" t="n"/>
      <c r="AL1306" s="5" t="n"/>
      <c r="AM1306" s="5" t="n"/>
      <c r="AN1306" s="5" t="n"/>
      <c r="AO1306" s="5" t="n"/>
      <c r="AP1306" s="5" t="n"/>
    </row>
    <row r="1307" ht="16.5" customFormat="1" customHeight="1" s="25">
      <c r="A1307" s="16" t="n">
        <v>23190320</v>
      </c>
      <c r="B1307" s="17" t="inlineStr">
        <is>
          <t>PM</t>
        </is>
      </c>
      <c r="C1307" s="17" t="inlineStr">
        <is>
          <t>Provincia</t>
        </is>
      </c>
      <c r="D1307" s="17" t="inlineStr">
        <is>
          <t>Sabana de Torres</t>
        </is>
      </c>
      <c r="E1307" s="17" t="inlineStr">
        <is>
          <t>Santander</t>
        </is>
      </c>
      <c r="F1307" s="17" t="n">
        <v>8</v>
      </c>
      <c r="G1307" s="17" t="n">
        <v>109</v>
      </c>
      <c r="H1307" s="18" t="n">
        <v>-73.435</v>
      </c>
      <c r="I1307" s="19" t="n">
        <v>7.4025</v>
      </c>
      <c r="J1307" s="20" t="n">
        <v>68.89285714285714</v>
      </c>
      <c r="K1307" s="21" t="n">
        <v>92.14285714285714</v>
      </c>
      <c r="L1307" s="21" t="n">
        <v>214.3851851851852</v>
      </c>
      <c r="M1307" s="21" t="n">
        <v>307.9285714285714</v>
      </c>
      <c r="N1307" s="21" t="n">
        <v>315.5</v>
      </c>
      <c r="O1307" s="21" t="n">
        <v>222.9740740740741</v>
      </c>
      <c r="P1307" s="21" t="n">
        <v>186.2142857142857</v>
      </c>
      <c r="Q1307" s="21" t="n">
        <v>248.4642857142857</v>
      </c>
      <c r="R1307" s="21" t="n">
        <v>285.9642857142857</v>
      </c>
      <c r="S1307" s="21" t="n">
        <v>392.0448275862068</v>
      </c>
      <c r="T1307" s="21" t="n">
        <v>338.5</v>
      </c>
      <c r="U1307" s="21" t="n">
        <v>185.6</v>
      </c>
      <c r="V1307" s="22" t="n">
        <v>2858.611229702609</v>
      </c>
      <c r="W1307" s="23" t="n">
        <v>336</v>
      </c>
      <c r="X1307" s="24" t="n">
        <v>0.9333333333333333</v>
      </c>
      <c r="Y1307" s="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  <c r="AI1307" s="5" t="n"/>
      <c r="AJ1307" s="5" t="n"/>
      <c r="AK1307" s="5" t="n"/>
      <c r="AL1307" s="5" t="n"/>
      <c r="AM1307" s="5" t="n"/>
      <c r="AN1307" s="5" t="n"/>
      <c r="AO1307" s="5" t="n"/>
      <c r="AP1307" s="5" t="n"/>
    </row>
    <row r="1308" ht="16.5" customFormat="1" customHeight="1" s="25">
      <c r="A1308" s="16" t="n">
        <v>23180070</v>
      </c>
      <c r="B1308" s="17" t="inlineStr">
        <is>
          <t>PM</t>
        </is>
      </c>
      <c r="C1308" s="17" t="inlineStr">
        <is>
          <t>Sabana de Torres</t>
        </is>
      </c>
      <c r="D1308" s="17" t="inlineStr">
        <is>
          <t>Sabana de Torres</t>
        </is>
      </c>
      <c r="E1308" s="17" t="inlineStr">
        <is>
          <t>Santander</t>
        </is>
      </c>
      <c r="F1308" s="17" t="n">
        <v>8</v>
      </c>
      <c r="G1308" s="17" t="n">
        <v>144</v>
      </c>
      <c r="H1308" s="18" t="n">
        <v>-73.48944444</v>
      </c>
      <c r="I1308" s="19" t="n">
        <v>7.39</v>
      </c>
      <c r="J1308" s="20" t="n">
        <v>74.76333333333334</v>
      </c>
      <c r="K1308" s="21" t="n">
        <v>93.39333333333335</v>
      </c>
      <c r="L1308" s="21" t="n">
        <v>238.1379310344828</v>
      </c>
      <c r="M1308" s="21" t="n">
        <v>367.2166666666666</v>
      </c>
      <c r="N1308" s="21" t="n">
        <v>358.3833333333333</v>
      </c>
      <c r="O1308" s="21" t="n">
        <v>274.59</v>
      </c>
      <c r="P1308" s="21" t="n">
        <v>221.9266666666667</v>
      </c>
      <c r="Q1308" s="21" t="n">
        <v>261.8466666666667</v>
      </c>
      <c r="R1308" s="21" t="n">
        <v>342.84</v>
      </c>
      <c r="S1308" s="21" t="n">
        <v>454.2466666666666</v>
      </c>
      <c r="T1308" s="21" t="n">
        <v>345.7933333333333</v>
      </c>
      <c r="U1308" s="21" t="n">
        <v>178.1166666666667</v>
      </c>
      <c r="V1308" s="22" t="n">
        <v>3211.25459770115</v>
      </c>
      <c r="W1308" s="23" t="n">
        <v>359</v>
      </c>
      <c r="X1308" s="24" t="n">
        <v>0.9972222222222222</v>
      </c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n"/>
      <c r="AJ1308" s="5" t="n"/>
      <c r="AK1308" s="5" t="n"/>
      <c r="AL1308" s="5" t="n"/>
      <c r="AM1308" s="5" t="n"/>
      <c r="AN1308" s="5" t="n"/>
      <c r="AO1308" s="5" t="n"/>
      <c r="AP1308" s="5" t="n"/>
    </row>
    <row r="1309" ht="16.5" customFormat="1" customHeight="1" s="25">
      <c r="A1309" s="16" t="n">
        <v>23190560</v>
      </c>
      <c r="B1309" s="17" t="inlineStr">
        <is>
          <t>PM</t>
        </is>
      </c>
      <c r="C1309" s="17" t="inlineStr">
        <is>
          <t>San Rafael</t>
        </is>
      </c>
      <c r="D1309" s="17" t="inlineStr">
        <is>
          <t>Sabana de Torres</t>
        </is>
      </c>
      <c r="E1309" s="17" t="inlineStr">
        <is>
          <t>Santander</t>
        </is>
      </c>
      <c r="F1309" s="17" t="n">
        <v>8</v>
      </c>
      <c r="G1309" s="17" t="n">
        <v>84</v>
      </c>
      <c r="H1309" s="18" t="n">
        <v>-73.55972222000001</v>
      </c>
      <c r="I1309" s="19" t="n">
        <v>7.57444444</v>
      </c>
      <c r="J1309" s="20" t="n">
        <v>36.0448275862069</v>
      </c>
      <c r="K1309" s="21" t="n">
        <v>56.64827586206897</v>
      </c>
      <c r="L1309" s="21" t="n">
        <v>158.6310344827586</v>
      </c>
      <c r="M1309" s="21" t="n">
        <v>280.21</v>
      </c>
      <c r="N1309" s="21" t="n">
        <v>366.9</v>
      </c>
      <c r="O1309" s="21" t="n">
        <v>228.6</v>
      </c>
      <c r="P1309" s="21" t="n">
        <v>218.8966666666666</v>
      </c>
      <c r="Q1309" s="21" t="n">
        <v>247.95</v>
      </c>
      <c r="R1309" s="21" t="n">
        <v>291.9666666666666</v>
      </c>
      <c r="S1309" s="21" t="n">
        <v>354.2066666666666</v>
      </c>
      <c r="T1309" s="21" t="n">
        <v>289.4275862068965</v>
      </c>
      <c r="U1309" s="21" t="n">
        <v>102.05</v>
      </c>
      <c r="V1309" s="22" t="n">
        <v>2631.531724137931</v>
      </c>
      <c r="W1309" s="23" t="n">
        <v>353</v>
      </c>
      <c r="X1309" s="24" t="n">
        <v>0.9805555555555555</v>
      </c>
      <c r="Y1309" s="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  <c r="AI1309" s="5" t="n"/>
      <c r="AJ1309" s="5" t="n"/>
      <c r="AK1309" s="5" t="n"/>
      <c r="AL1309" s="5" t="n"/>
      <c r="AM1309" s="5" t="n"/>
      <c r="AN1309" s="5" t="n"/>
      <c r="AO1309" s="5" t="n"/>
      <c r="AP1309" s="5" t="n"/>
    </row>
    <row r="1310" ht="16.5" customFormat="1" customHeight="1" s="25">
      <c r="A1310" s="16" t="n">
        <v>23185010</v>
      </c>
      <c r="B1310" s="17" t="inlineStr">
        <is>
          <t>CP</t>
        </is>
      </c>
      <c r="C1310" s="17" t="inlineStr">
        <is>
          <t>Villa Leiva</t>
        </is>
      </c>
      <c r="D1310" s="17" t="inlineStr">
        <is>
          <t>Sabana de Torres</t>
        </is>
      </c>
      <c r="E1310" s="17" t="inlineStr">
        <is>
          <t>Santander</t>
        </is>
      </c>
      <c r="F1310" s="17" t="n">
        <v>8</v>
      </c>
      <c r="G1310" s="17" t="n">
        <v>328</v>
      </c>
      <c r="H1310" s="18" t="n">
        <v>-73.53722222</v>
      </c>
      <c r="I1310" s="19" t="n">
        <v>7.45611111</v>
      </c>
      <c r="J1310" s="20" t="n">
        <v>52.22083333333333</v>
      </c>
      <c r="K1310" s="21" t="n">
        <v>75.00629481474557</v>
      </c>
      <c r="L1310" s="21" t="n">
        <v>183.272</v>
      </c>
      <c r="M1310" s="21" t="n">
        <v>301.8370370370371</v>
      </c>
      <c r="N1310" s="21" t="n">
        <v>314.0448275862068</v>
      </c>
      <c r="O1310" s="21" t="n">
        <v>230.5346153846154</v>
      </c>
      <c r="P1310" s="21" t="n">
        <v>203.128</v>
      </c>
      <c r="Q1310" s="21" t="n">
        <v>233.9807692307692</v>
      </c>
      <c r="R1310" s="21" t="n">
        <v>290.6423076923077</v>
      </c>
      <c r="S1310" s="21" t="n">
        <v>406.4564025878905</v>
      </c>
      <c r="T1310" s="21" t="n">
        <v>300.7960874716441</v>
      </c>
      <c r="U1310" s="21" t="n">
        <v>137.550410048</v>
      </c>
      <c r="V1310" s="22" t="n">
        <v>2729.469585186549</v>
      </c>
      <c r="W1310" s="23" t="n">
        <v>304</v>
      </c>
      <c r="X1310" s="24" t="n">
        <v>0.8444444444444444</v>
      </c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n"/>
      <c r="AJ1310" s="5" t="n"/>
      <c r="AK1310" s="5" t="n"/>
      <c r="AL1310" s="5" t="n"/>
      <c r="AM1310" s="5" t="n"/>
      <c r="AN1310" s="5" t="n"/>
      <c r="AO1310" s="5" t="n"/>
      <c r="AP1310" s="5" t="n"/>
    </row>
    <row r="1311" ht="16.5" customFormat="1" customHeight="1" s="25">
      <c r="A1311" s="16" t="n">
        <v>24030270</v>
      </c>
      <c r="B1311" s="17" t="inlineStr">
        <is>
          <t>PM</t>
        </is>
      </c>
      <c r="C1311" s="17" t="inlineStr">
        <is>
          <t>San Andrés</t>
        </is>
      </c>
      <c r="D1311" s="17" t="inlineStr">
        <is>
          <t xml:space="preserve">San Andrés </t>
        </is>
      </c>
      <c r="E1311" s="17" t="inlineStr">
        <is>
          <t>Santander</t>
        </is>
      </c>
      <c r="F1311" s="17" t="n">
        <v>8</v>
      </c>
      <c r="G1311" s="17" t="n">
        <v>1702</v>
      </c>
      <c r="H1311" s="18" t="n">
        <v>-72.84416666999999</v>
      </c>
      <c r="I1311" s="19" t="n">
        <v>6.83</v>
      </c>
      <c r="J1311" s="20" t="n">
        <v>50.91999999999999</v>
      </c>
      <c r="K1311" s="21" t="n">
        <v>70.12666666666665</v>
      </c>
      <c r="L1311" s="21" t="n">
        <v>112.9433333333333</v>
      </c>
      <c r="M1311" s="21" t="n">
        <v>178.9766666666667</v>
      </c>
      <c r="N1311" s="21" t="n">
        <v>171.5206896551724</v>
      </c>
      <c r="O1311" s="21" t="n">
        <v>89.89000000000003</v>
      </c>
      <c r="P1311" s="21" t="n">
        <v>62.89</v>
      </c>
      <c r="Q1311" s="21" t="n">
        <v>92.71666666666668</v>
      </c>
      <c r="R1311" s="21" t="n">
        <v>155.0533333333333</v>
      </c>
      <c r="S1311" s="21" t="n">
        <v>203.21</v>
      </c>
      <c r="T1311" s="21" t="n">
        <v>145.9966666666666</v>
      </c>
      <c r="U1311" s="21" t="n">
        <v>68.19333333333333</v>
      </c>
      <c r="V1311" s="22" t="n">
        <v>1402.437356321839</v>
      </c>
      <c r="W1311" s="23" t="n">
        <v>359</v>
      </c>
      <c r="X1311" s="24" t="n">
        <v>0.9972222222222222</v>
      </c>
      <c r="Y1311" s="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  <c r="AI1311" s="5" t="n"/>
      <c r="AJ1311" s="5" t="n"/>
      <c r="AK1311" s="5" t="n"/>
      <c r="AL1311" s="5" t="n"/>
      <c r="AM1311" s="5" t="n"/>
      <c r="AN1311" s="5" t="n"/>
      <c r="AO1311" s="5" t="n"/>
      <c r="AP1311" s="5" t="n"/>
    </row>
    <row r="1312" ht="16.5" customFormat="1" customHeight="1" s="25">
      <c r="A1312" s="16" t="n">
        <v>24020150</v>
      </c>
      <c r="B1312" s="17" t="inlineStr">
        <is>
          <t>PM</t>
        </is>
      </c>
      <c r="C1312" s="17" t="inlineStr">
        <is>
          <t xml:space="preserve">Hacienda el Mamonal </t>
        </is>
      </c>
      <c r="D1312" s="17" t="inlineStr">
        <is>
          <t>San Gil</t>
        </is>
      </c>
      <c r="E1312" s="17" t="inlineStr">
        <is>
          <t>Santander</t>
        </is>
      </c>
      <c r="F1312" s="17" t="n">
        <v>8</v>
      </c>
      <c r="G1312" s="17" t="n">
        <v>1408</v>
      </c>
      <c r="H1312" s="18" t="n">
        <v>-73.10616666999999</v>
      </c>
      <c r="I1312" s="19" t="n">
        <v>6.57666667</v>
      </c>
      <c r="J1312" s="20" t="n">
        <v>16.6</v>
      </c>
      <c r="K1312" s="21" t="n">
        <v>30.14583333333333</v>
      </c>
      <c r="L1312" s="21" t="n">
        <v>68.324</v>
      </c>
      <c r="M1312" s="21" t="n">
        <v>126.5</v>
      </c>
      <c r="N1312" s="21" t="n">
        <v>160.432</v>
      </c>
      <c r="O1312" s="21" t="n">
        <v>126.6</v>
      </c>
      <c r="P1312" s="21" t="n">
        <v>130.4666666666667</v>
      </c>
      <c r="Q1312" s="21" t="n">
        <v>148.0291666666667</v>
      </c>
      <c r="R1312" s="21" t="n">
        <v>124.964</v>
      </c>
      <c r="S1312" s="21" t="n">
        <v>135.78</v>
      </c>
      <c r="T1312" s="21" t="n">
        <v>79.78846153846153</v>
      </c>
      <c r="U1312" s="21" t="n">
        <v>33.74814814814815</v>
      </c>
      <c r="V1312" s="22" t="n">
        <v>1181.378276353277</v>
      </c>
      <c r="W1312" s="23" t="n">
        <v>305</v>
      </c>
      <c r="X1312" s="24" t="n">
        <v>0.8472222222222222</v>
      </c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n"/>
      <c r="AJ1312" s="5" t="n"/>
      <c r="AK1312" s="5" t="n"/>
      <c r="AL1312" s="5" t="n"/>
      <c r="AM1312" s="5" t="n"/>
      <c r="AN1312" s="5" t="n"/>
      <c r="AO1312" s="5" t="n"/>
      <c r="AP1312" s="5" t="n"/>
    </row>
    <row r="1313" ht="16.5" customFormat="1" customHeight="1" s="25">
      <c r="A1313" s="16" t="n">
        <v>24030200</v>
      </c>
      <c r="B1313" s="17" t="inlineStr">
        <is>
          <t>PM</t>
        </is>
      </c>
      <c r="C1313" s="17" t="inlineStr">
        <is>
          <t>San Joaquín</t>
        </is>
      </c>
      <c r="D1313" s="17" t="inlineStr">
        <is>
          <t>San Joaquín</t>
        </is>
      </c>
      <c r="E1313" s="17" t="inlineStr">
        <is>
          <t>Santander</t>
        </is>
      </c>
      <c r="F1313" s="17" t="n">
        <v>6</v>
      </c>
      <c r="G1313" s="17" t="n">
        <v>2000</v>
      </c>
      <c r="H1313" s="18" t="n">
        <v>-72.87383333</v>
      </c>
      <c r="I1313" s="19" t="n">
        <v>6.42641667</v>
      </c>
      <c r="J1313" s="20" t="n">
        <v>48.9846153846154</v>
      </c>
      <c r="K1313" s="21" t="n">
        <v>80.06153846153846</v>
      </c>
      <c r="L1313" s="21" t="n">
        <v>155.6846153846154</v>
      </c>
      <c r="M1313" s="21" t="n">
        <v>194.2692307692308</v>
      </c>
      <c r="N1313" s="21" t="n">
        <v>206.9615384615384</v>
      </c>
      <c r="O1313" s="21" t="n">
        <v>110.296</v>
      </c>
      <c r="P1313" s="21" t="n">
        <v>100.0692307692308</v>
      </c>
      <c r="Q1313" s="21" t="n">
        <v>101.7346153846154</v>
      </c>
      <c r="R1313" s="21" t="n">
        <v>152.7192307692308</v>
      </c>
      <c r="S1313" s="21" t="n">
        <v>207.7375</v>
      </c>
      <c r="T1313" s="21" t="n">
        <v>166.5791666666667</v>
      </c>
      <c r="U1313" s="21" t="n">
        <v>75.90400000000001</v>
      </c>
      <c r="V1313" s="22" t="n">
        <v>1601.001282051282</v>
      </c>
      <c r="W1313" s="23" t="n">
        <v>306</v>
      </c>
      <c r="X1313" s="24" t="n">
        <v>0.85</v>
      </c>
      <c r="Y1313" s="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  <c r="AI1313" s="5" t="n"/>
      <c r="AJ1313" s="5" t="n"/>
      <c r="AK1313" s="5" t="n"/>
      <c r="AL1313" s="5" t="n"/>
      <c r="AM1313" s="5" t="n"/>
      <c r="AN1313" s="5" t="n"/>
      <c r="AO1313" s="5" t="n"/>
      <c r="AP1313" s="5" t="n"/>
    </row>
    <row r="1314" ht="16.5" customFormat="1" customHeight="1" s="25">
      <c r="A1314" s="16" t="n">
        <v>24050110</v>
      </c>
      <c r="B1314" s="17" t="inlineStr">
        <is>
          <t>PM</t>
        </is>
      </c>
      <c r="C1314" s="17" t="inlineStr">
        <is>
          <t>Albania</t>
        </is>
      </c>
      <c r="D1314" s="17" t="inlineStr">
        <is>
          <t>San Vicente de Chucurí</t>
        </is>
      </c>
      <c r="E1314" s="17" t="inlineStr">
        <is>
          <t>Santander</t>
        </is>
      </c>
      <c r="F1314" s="17" t="n">
        <v>8</v>
      </c>
      <c r="G1314" s="17" t="n">
        <v>216</v>
      </c>
      <c r="H1314" s="18" t="n">
        <v>-73.63222222</v>
      </c>
      <c r="I1314" s="19" t="n">
        <v>6.91194444</v>
      </c>
      <c r="J1314" s="20" t="n">
        <v>92.34482758620692</v>
      </c>
      <c r="K1314" s="21" t="n">
        <v>108.0366666666666</v>
      </c>
      <c r="L1314" s="21" t="n">
        <v>227.151724137931</v>
      </c>
      <c r="M1314" s="21" t="n">
        <v>258.1299999999999</v>
      </c>
      <c r="N1314" s="21" t="n">
        <v>213.6655172413793</v>
      </c>
      <c r="O1314" s="21" t="n">
        <v>134.79</v>
      </c>
      <c r="P1314" s="21" t="n">
        <v>139.69</v>
      </c>
      <c r="Q1314" s="21" t="n">
        <v>128.6733333333333</v>
      </c>
      <c r="R1314" s="21" t="n">
        <v>229.925</v>
      </c>
      <c r="S1314" s="21" t="n">
        <v>287.851724137931</v>
      </c>
      <c r="T1314" s="21" t="n">
        <v>262.5037037037038</v>
      </c>
      <c r="U1314" s="21" t="n">
        <v>133.7785714285714</v>
      </c>
      <c r="V1314" s="22" t="n">
        <v>2216.541068235723</v>
      </c>
      <c r="W1314" s="23" t="n">
        <v>349</v>
      </c>
      <c r="X1314" s="24" t="n">
        <v>0.9694444444444444</v>
      </c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n"/>
      <c r="AJ1314" s="5" t="n"/>
      <c r="AK1314" s="5" t="n"/>
      <c r="AL1314" s="5" t="n"/>
      <c r="AM1314" s="5" t="n"/>
      <c r="AN1314" s="5" t="n"/>
      <c r="AO1314" s="5" t="n"/>
      <c r="AP1314" s="5" t="n"/>
    </row>
    <row r="1315" ht="16.5" customFormat="1" customHeight="1" s="25">
      <c r="A1315" s="16" t="n">
        <v>24050070</v>
      </c>
      <c r="B1315" s="17" t="inlineStr">
        <is>
          <t>PM</t>
        </is>
      </c>
      <c r="C1315" s="17" t="inlineStr">
        <is>
          <t>La Putana</t>
        </is>
      </c>
      <c r="D1315" s="17" t="inlineStr">
        <is>
          <t>San Vicente de Chucurí</t>
        </is>
      </c>
      <c r="E1315" s="17" t="inlineStr">
        <is>
          <t>Santander</t>
        </is>
      </c>
      <c r="F1315" s="17" t="n">
        <v>8</v>
      </c>
      <c r="G1315" s="17" t="n">
        <v>150</v>
      </c>
      <c r="H1315" s="18" t="n">
        <v>-73.52055556000001</v>
      </c>
      <c r="I1315" s="19" t="n">
        <v>7.12716667</v>
      </c>
      <c r="J1315" s="20" t="n">
        <v>77.64482758620687</v>
      </c>
      <c r="K1315" s="21" t="n">
        <v>127.0357142857143</v>
      </c>
      <c r="L1315" s="21" t="n">
        <v>246.0777777777778</v>
      </c>
      <c r="M1315" s="21" t="n">
        <v>354.2178571428571</v>
      </c>
      <c r="N1315" s="21" t="n">
        <v>357.8142857142857</v>
      </c>
      <c r="O1315" s="21" t="n">
        <v>235.6592592592593</v>
      </c>
      <c r="P1315" s="21" t="n">
        <v>185.9285714285714</v>
      </c>
      <c r="Q1315" s="21" t="n">
        <v>248.8148148148148</v>
      </c>
      <c r="R1315" s="21" t="n">
        <v>343.548275862069</v>
      </c>
      <c r="S1315" s="21" t="n">
        <v>405.844827586207</v>
      </c>
      <c r="T1315" s="21" t="n">
        <v>344.8310344827586</v>
      </c>
      <c r="U1315" s="21" t="n">
        <v>193.4299999999999</v>
      </c>
      <c r="V1315" s="22" t="n">
        <v>3120.847245940522</v>
      </c>
      <c r="W1315" s="23" t="n">
        <v>339</v>
      </c>
      <c r="X1315" s="24" t="n">
        <v>0.9416666666666667</v>
      </c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5" t="n"/>
      <c r="AO1315" s="5" t="n"/>
      <c r="AP1315" s="5" t="n"/>
    </row>
    <row r="1316" ht="16.5" customFormat="1" customHeight="1" s="25">
      <c r="A1316" s="16" t="n">
        <v>24050060</v>
      </c>
      <c r="B1316" s="17" t="inlineStr">
        <is>
          <t>PM</t>
        </is>
      </c>
      <c r="C1316" s="17" t="inlineStr">
        <is>
          <t>San Vicente</t>
        </is>
      </c>
      <c r="D1316" s="17" t="inlineStr">
        <is>
          <t>San Vicente de Chucurí</t>
        </is>
      </c>
      <c r="E1316" s="17" t="inlineStr">
        <is>
          <t>Santander</t>
        </is>
      </c>
      <c r="F1316" s="17" t="n">
        <v>8</v>
      </c>
      <c r="G1316" s="17" t="n">
        <v>721</v>
      </c>
      <c r="H1316" s="18" t="n">
        <v>-73.41083332999999</v>
      </c>
      <c r="I1316" s="19" t="n">
        <v>6.87277778</v>
      </c>
      <c r="J1316" s="20" t="n">
        <v>91.06666666666666</v>
      </c>
      <c r="K1316" s="21" t="n">
        <v>132.2413793103448</v>
      </c>
      <c r="L1316" s="21" t="n">
        <v>183.7</v>
      </c>
      <c r="M1316" s="21" t="n">
        <v>187.2068965517241</v>
      </c>
      <c r="N1316" s="21" t="n">
        <v>201.2333333333333</v>
      </c>
      <c r="O1316" s="21" t="n">
        <v>120.2666666666667</v>
      </c>
      <c r="P1316" s="21" t="n">
        <v>122.4333333333333</v>
      </c>
      <c r="Q1316" s="21" t="n">
        <v>143.6666666666667</v>
      </c>
      <c r="R1316" s="21" t="n">
        <v>179.8</v>
      </c>
      <c r="S1316" s="21" t="n">
        <v>241.2333333333333</v>
      </c>
      <c r="T1316" s="21" t="n">
        <v>195.3666666666667</v>
      </c>
      <c r="U1316" s="21" t="n">
        <v>79.02</v>
      </c>
      <c r="V1316" s="22" t="n">
        <v>1877.234942528736</v>
      </c>
      <c r="W1316" s="23" t="n">
        <v>358</v>
      </c>
      <c r="X1316" s="24" t="n">
        <v>0.9944444444444445</v>
      </c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n"/>
      <c r="AJ1316" s="5" t="n"/>
      <c r="AK1316" s="5" t="n"/>
      <c r="AL1316" s="5" t="n"/>
      <c r="AM1316" s="5" t="n"/>
      <c r="AN1316" s="5" t="n"/>
      <c r="AO1316" s="5" t="n"/>
      <c r="AP1316" s="5" t="n"/>
    </row>
    <row r="1317" ht="16.5" customFormat="1" customHeight="1" s="25">
      <c r="A1317" s="16" t="n">
        <v>24030330</v>
      </c>
      <c r="B1317" s="17" t="inlineStr">
        <is>
          <t>PM</t>
        </is>
      </c>
      <c r="C1317" s="17" t="inlineStr">
        <is>
          <t>El Tope</t>
        </is>
      </c>
      <c r="D1317" s="17" t="inlineStr">
        <is>
          <t xml:space="preserve">Santa Bárbara </t>
        </is>
      </c>
      <c r="E1317" s="17" t="inlineStr">
        <is>
          <t>Santander</t>
        </is>
      </c>
      <c r="F1317" s="17" t="n">
        <v>8</v>
      </c>
      <c r="G1317" s="17" t="n">
        <v>250</v>
      </c>
      <c r="H1317" s="18" t="n">
        <v>-72.93166667</v>
      </c>
      <c r="I1317" s="19" t="n">
        <v>6.93972222</v>
      </c>
      <c r="J1317" s="20" t="n">
        <v>28.18620689655172</v>
      </c>
      <c r="K1317" s="21" t="n">
        <v>50.03103448275863</v>
      </c>
      <c r="L1317" s="21" t="n">
        <v>90.56896551724138</v>
      </c>
      <c r="M1317" s="21" t="n">
        <v>138.5733333333333</v>
      </c>
      <c r="N1317" s="21" t="n">
        <v>174.0166666666667</v>
      </c>
      <c r="O1317" s="21" t="n">
        <v>111.8071428571429</v>
      </c>
      <c r="P1317" s="21" t="n">
        <v>94.67586206896553</v>
      </c>
      <c r="Q1317" s="21" t="n">
        <v>125.5785714285714</v>
      </c>
      <c r="R1317" s="21" t="n">
        <v>168.1103448275863</v>
      </c>
      <c r="S1317" s="21" t="n">
        <v>160.4551724137931</v>
      </c>
      <c r="T1317" s="21" t="n">
        <v>120.0379310344828</v>
      </c>
      <c r="U1317" s="21" t="n">
        <v>42.86428571428572</v>
      </c>
      <c r="V1317" s="22" t="n">
        <v>1304.905517241379</v>
      </c>
      <c r="W1317" s="23" t="n">
        <v>347</v>
      </c>
      <c r="X1317" s="24" t="n">
        <v>0.9638888888888889</v>
      </c>
      <c r="Y1317" s="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  <c r="AI1317" s="5" t="n"/>
      <c r="AJ1317" s="5" t="n"/>
      <c r="AK1317" s="5" t="n"/>
      <c r="AL1317" s="5" t="n"/>
      <c r="AM1317" s="5" t="n"/>
      <c r="AN1317" s="5" t="n"/>
      <c r="AO1317" s="5" t="n"/>
      <c r="AP1317" s="5" t="n"/>
    </row>
    <row r="1318" ht="16.5" customFormat="1" customHeight="1" s="25">
      <c r="A1318" s="16" t="n">
        <v>23147020</v>
      </c>
      <c r="B1318" s="17" t="inlineStr">
        <is>
          <t>LG</t>
        </is>
      </c>
      <c r="C1318" s="17" t="inlineStr">
        <is>
          <t>Puente Ferrocarril</t>
        </is>
      </c>
      <c r="D1318" s="17" t="inlineStr">
        <is>
          <t>Simacota</t>
        </is>
      </c>
      <c r="E1318" s="17" t="inlineStr">
        <is>
          <t>Santander</t>
        </is>
      </c>
      <c r="F1318" s="17" t="n">
        <v>8</v>
      </c>
      <c r="G1318" s="17" t="n">
        <v>90</v>
      </c>
      <c r="H1318" s="18" t="n">
        <v>-73.935</v>
      </c>
      <c r="I1318" s="19" t="n">
        <v>6.77361111</v>
      </c>
      <c r="J1318" s="20" t="n">
        <v>88.91071428571429</v>
      </c>
      <c r="K1318" s="21" t="n">
        <v>94.43214285714286</v>
      </c>
      <c r="L1318" s="21" t="n">
        <v>211.5482758620689</v>
      </c>
      <c r="M1318" s="21" t="n">
        <v>242.0620689655173</v>
      </c>
      <c r="N1318" s="21" t="n">
        <v>331.21</v>
      </c>
      <c r="O1318" s="21" t="n">
        <v>211.4</v>
      </c>
      <c r="P1318" s="21" t="n">
        <v>192.51</v>
      </c>
      <c r="Q1318" s="21" t="n">
        <v>231.6866666666667</v>
      </c>
      <c r="R1318" s="21" t="n">
        <v>337.3166666666667</v>
      </c>
      <c r="S1318" s="21" t="n">
        <v>380.9800000000001</v>
      </c>
      <c r="T1318" s="21" t="n">
        <v>305.6655172413793</v>
      </c>
      <c r="U1318" s="21" t="n">
        <v>168.8366666666667</v>
      </c>
      <c r="V1318" s="22" t="n">
        <v>2796.558719211823</v>
      </c>
      <c r="W1318" s="23" t="n">
        <v>352</v>
      </c>
      <c r="X1318" s="24" t="n">
        <v>0.9777777777777777</v>
      </c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n"/>
      <c r="AJ1318" s="5" t="n"/>
      <c r="AK1318" s="5" t="n"/>
      <c r="AL1318" s="5" t="n"/>
      <c r="AM1318" s="5" t="n"/>
      <c r="AN1318" s="5" t="n"/>
      <c r="AO1318" s="5" t="n"/>
      <c r="AP1318" s="5" t="n"/>
    </row>
    <row r="1319" ht="16.5" customFormat="1" customHeight="1" s="25">
      <c r="A1319" s="16" t="n">
        <v>24010660</v>
      </c>
      <c r="B1319" s="17" t="inlineStr">
        <is>
          <t>PM</t>
        </is>
      </c>
      <c r="C1319" s="17" t="inlineStr">
        <is>
          <t>Simacota</t>
        </is>
      </c>
      <c r="D1319" s="17" t="inlineStr">
        <is>
          <t>Simacota</t>
        </is>
      </c>
      <c r="E1319" s="17" t="inlineStr">
        <is>
          <t>Santander</t>
        </is>
      </c>
      <c r="F1319" s="17" t="n">
        <v>8</v>
      </c>
      <c r="G1319" s="17" t="n">
        <v>150</v>
      </c>
      <c r="H1319" s="18" t="n">
        <v>-73.33388889</v>
      </c>
      <c r="I1319" s="19" t="n">
        <v>6.44361111</v>
      </c>
      <c r="J1319" s="20" t="n">
        <v>71.65000000000001</v>
      </c>
      <c r="K1319" s="21" t="n">
        <v>115.7037037037037</v>
      </c>
      <c r="L1319" s="21" t="n">
        <v>225.9666666666667</v>
      </c>
      <c r="M1319" s="21" t="n">
        <v>328.2068965517241</v>
      </c>
      <c r="N1319" s="21" t="n">
        <v>312.5275862068965</v>
      </c>
      <c r="O1319" s="21" t="n">
        <v>170.9366666666667</v>
      </c>
      <c r="P1319" s="21" t="n">
        <v>210.5666666666667</v>
      </c>
      <c r="Q1319" s="21" t="n">
        <v>225.8433333333333</v>
      </c>
      <c r="R1319" s="21" t="n">
        <v>294.84</v>
      </c>
      <c r="S1319" s="21" t="n">
        <v>351.0666666666667</v>
      </c>
      <c r="T1319" s="21" t="n">
        <v>290.6074074074074</v>
      </c>
      <c r="U1319" s="21" t="n">
        <v>105.6793103448276</v>
      </c>
      <c r="V1319" s="22" t="n">
        <v>2703.594904214559</v>
      </c>
      <c r="W1319" s="23" t="n">
        <v>351</v>
      </c>
      <c r="X1319" s="24" t="n">
        <v>0.975</v>
      </c>
      <c r="Y1319" s="5" t="n"/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  <c r="AI1319" s="5" t="n"/>
      <c r="AJ1319" s="5" t="n"/>
      <c r="AK1319" s="5" t="n"/>
      <c r="AL1319" s="5" t="n"/>
      <c r="AM1319" s="5" t="n"/>
      <c r="AN1319" s="5" t="n"/>
      <c r="AO1319" s="5" t="n"/>
      <c r="AP1319" s="5" t="n"/>
    </row>
    <row r="1320" ht="16.5" customFormat="1" customHeight="1" s="25">
      <c r="A1320" s="16" t="n">
        <v>24010650</v>
      </c>
      <c r="B1320" s="17" t="inlineStr">
        <is>
          <t>PM</t>
        </is>
      </c>
      <c r="C1320" s="17" t="inlineStr">
        <is>
          <t>Olival</t>
        </is>
      </c>
      <c r="D1320" s="17" t="inlineStr">
        <is>
          <t>Suaita</t>
        </is>
      </c>
      <c r="E1320" s="17" t="inlineStr">
        <is>
          <t>Santander</t>
        </is>
      </c>
      <c r="F1320" s="17" t="n">
        <v>8</v>
      </c>
      <c r="G1320" s="17" t="n">
        <v>1502</v>
      </c>
      <c r="H1320" s="18" t="n">
        <v>-73.34166667</v>
      </c>
      <c r="I1320" s="19" t="n">
        <v>6.15138889</v>
      </c>
      <c r="J1320" s="20" t="n">
        <v>107.1206896551725</v>
      </c>
      <c r="K1320" s="21" t="n">
        <v>142</v>
      </c>
      <c r="L1320" s="21" t="n">
        <v>246.5535714285714</v>
      </c>
      <c r="M1320" s="21" t="n">
        <v>364.403448275862</v>
      </c>
      <c r="N1320" s="21" t="n">
        <v>403.9793103448275</v>
      </c>
      <c r="O1320" s="21" t="n">
        <v>283.9733333333333</v>
      </c>
      <c r="P1320" s="21" t="n">
        <v>272.2571428571429</v>
      </c>
      <c r="Q1320" s="21" t="n">
        <v>276.3137931034483</v>
      </c>
      <c r="R1320" s="21" t="n">
        <v>302.2535714285714</v>
      </c>
      <c r="S1320" s="21" t="n">
        <v>406.7275862068966</v>
      </c>
      <c r="T1320" s="21" t="n">
        <v>345.5000000000001</v>
      </c>
      <c r="U1320" s="21" t="n">
        <v>199.2074074074075</v>
      </c>
      <c r="V1320" s="22" t="n">
        <v>3350.289854041234</v>
      </c>
      <c r="W1320" s="23" t="n">
        <v>346</v>
      </c>
      <c r="X1320" s="24" t="n">
        <v>0.9611111111111111</v>
      </c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n"/>
      <c r="AJ1320" s="5" t="n"/>
      <c r="AK1320" s="5" t="n"/>
      <c r="AL1320" s="5" t="n"/>
      <c r="AM1320" s="5" t="n"/>
      <c r="AN1320" s="5" t="n"/>
      <c r="AO1320" s="5" t="n"/>
      <c r="AP1320" s="5" t="n"/>
    </row>
    <row r="1321" ht="16.5" customFormat="1" customHeight="1" s="25">
      <c r="A1321" s="16" t="n">
        <v>24010760</v>
      </c>
      <c r="B1321" s="17" t="inlineStr">
        <is>
          <t>PM</t>
        </is>
      </c>
      <c r="C1321" s="17" t="inlineStr">
        <is>
          <t>Suaita</t>
        </is>
      </c>
      <c r="D1321" s="17" t="inlineStr">
        <is>
          <t>Suaita</t>
        </is>
      </c>
      <c r="E1321" s="17" t="inlineStr">
        <is>
          <t>Santander</t>
        </is>
      </c>
      <c r="F1321" s="17" t="n">
        <v>8</v>
      </c>
      <c r="G1321" s="17" t="n">
        <v>1660</v>
      </c>
      <c r="H1321" s="18" t="n">
        <v>-73.44138889</v>
      </c>
      <c r="I1321" s="19" t="n">
        <v>6.099</v>
      </c>
      <c r="J1321" s="20" t="n">
        <v>81.6066666666667</v>
      </c>
      <c r="K1321" s="21" t="n">
        <v>83.20000000000002</v>
      </c>
      <c r="L1321" s="21" t="n">
        <v>181.5793103448275</v>
      </c>
      <c r="M1321" s="21" t="n">
        <v>254.1833333333334</v>
      </c>
      <c r="N1321" s="21" t="n">
        <v>297.9172413793104</v>
      </c>
      <c r="O1321" s="21" t="n">
        <v>229.5586206896552</v>
      </c>
      <c r="P1321" s="21" t="n">
        <v>203.6758620689655</v>
      </c>
      <c r="Q1321" s="21" t="n">
        <v>208.0379310344827</v>
      </c>
      <c r="R1321" s="21" t="n">
        <v>241.2655172413793</v>
      </c>
      <c r="S1321" s="21" t="n">
        <v>280.1866666666667</v>
      </c>
      <c r="T1321" s="21" t="n">
        <v>221.1000000000001</v>
      </c>
      <c r="U1321" s="21" t="n">
        <v>120.1966666666667</v>
      </c>
      <c r="V1321" s="22" t="n">
        <v>2402.507816091954</v>
      </c>
      <c r="W1321" s="23" t="n">
        <v>353</v>
      </c>
      <c r="X1321" s="24" t="n">
        <v>0.9805555555555555</v>
      </c>
      <c r="Y1321" s="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  <c r="AI1321" s="5" t="n"/>
      <c r="AJ1321" s="5" t="n"/>
      <c r="AK1321" s="5" t="n"/>
      <c r="AL1321" s="5" t="n"/>
      <c r="AM1321" s="5" t="n"/>
      <c r="AN1321" s="5" t="n"/>
      <c r="AO1321" s="5" t="n"/>
      <c r="AP1321" s="5" t="n"/>
    </row>
    <row r="1322" ht="16.5" customFormat="1" customHeight="1" s="25">
      <c r="A1322" s="16" t="n">
        <v>24010670</v>
      </c>
      <c r="B1322" s="17" t="inlineStr">
        <is>
          <t>PM</t>
        </is>
      </c>
      <c r="C1322" s="17" t="inlineStr">
        <is>
          <t>Sucre</t>
        </is>
      </c>
      <c r="D1322" s="17" t="inlineStr">
        <is>
          <t xml:space="preserve">Sucre </t>
        </is>
      </c>
      <c r="E1322" s="17" t="inlineStr">
        <is>
          <t>Santander</t>
        </is>
      </c>
      <c r="F1322" s="17" t="n">
        <v>8</v>
      </c>
      <c r="G1322" s="17" t="n">
        <v>2270</v>
      </c>
      <c r="H1322" s="18" t="n">
        <v>-73.79638889</v>
      </c>
      <c r="I1322" s="19" t="n">
        <v>5.91972222</v>
      </c>
      <c r="J1322" s="20" t="n">
        <v>79.50370370370372</v>
      </c>
      <c r="K1322" s="21" t="n">
        <v>117.3962962962963</v>
      </c>
      <c r="L1322" s="21" t="n">
        <v>247.1555555555555</v>
      </c>
      <c r="M1322" s="21" t="n">
        <v>356.3466666666666</v>
      </c>
      <c r="N1322" s="21" t="n">
        <v>358.4703703703704</v>
      </c>
      <c r="O1322" s="21" t="n">
        <v>213.7689655172414</v>
      </c>
      <c r="P1322" s="21" t="n">
        <v>190.1407407407407</v>
      </c>
      <c r="Q1322" s="21" t="n">
        <v>207.7344827586207</v>
      </c>
      <c r="R1322" s="21" t="n">
        <v>248.8107142857143</v>
      </c>
      <c r="S1322" s="21" t="n">
        <v>311.5285714285714</v>
      </c>
      <c r="T1322" s="21" t="n">
        <v>267.3689655172415</v>
      </c>
      <c r="U1322" s="21" t="n">
        <v>149.0444444444445</v>
      </c>
      <c r="V1322" s="22" t="n">
        <v>2747.269477285167</v>
      </c>
      <c r="W1322" s="23" t="n">
        <v>335</v>
      </c>
      <c r="X1322" s="24" t="n">
        <v>0.9305555555555556</v>
      </c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/>
      <c r="AL1322" s="5" t="n"/>
      <c r="AM1322" s="5" t="n"/>
      <c r="AN1322" s="5" t="n"/>
      <c r="AO1322" s="5" t="n"/>
      <c r="AP1322" s="5" t="n"/>
    </row>
    <row r="1323" ht="16.5" customFormat="1" customHeight="1" s="25">
      <c r="A1323" s="16" t="n">
        <v>23195200</v>
      </c>
      <c r="B1323" s="17" t="inlineStr">
        <is>
          <t>CO</t>
        </is>
      </c>
      <c r="C1323" s="17" t="inlineStr">
        <is>
          <t>Cachiri</t>
        </is>
      </c>
      <c r="D1323" s="17" t="inlineStr">
        <is>
          <t>Suratá</t>
        </is>
      </c>
      <c r="E1323" s="17" t="inlineStr">
        <is>
          <t>Santander</t>
        </is>
      </c>
      <c r="F1323" s="17" t="n">
        <v>8</v>
      </c>
      <c r="G1323" s="17" t="n">
        <v>1850</v>
      </c>
      <c r="H1323" s="18" t="n">
        <v>-72.99111111000001</v>
      </c>
      <c r="I1323" s="19" t="n">
        <v>7.47388889</v>
      </c>
      <c r="J1323" s="20" t="n">
        <v>19.51923076923077</v>
      </c>
      <c r="K1323" s="21" t="n">
        <v>22.54230769230769</v>
      </c>
      <c r="L1323" s="21" t="n">
        <v>70.82916666666667</v>
      </c>
      <c r="M1323" s="21" t="n">
        <v>127.9808333333333</v>
      </c>
      <c r="N1323" s="21" t="n">
        <v>147.6970833333334</v>
      </c>
      <c r="O1323" s="21" t="n">
        <v>71.17875000000001</v>
      </c>
      <c r="P1323" s="21" t="n">
        <v>51.86890168091667</v>
      </c>
      <c r="Q1323" s="21" t="n">
        <v>83.02500000000001</v>
      </c>
      <c r="R1323" s="21" t="n">
        <v>133.3</v>
      </c>
      <c r="S1323" s="21" t="n">
        <v>170.175</v>
      </c>
      <c r="T1323" s="21" t="n">
        <v>113.2786938334167</v>
      </c>
      <c r="U1323" s="21" t="n">
        <v>36.2375</v>
      </c>
      <c r="V1323" s="22" t="n">
        <v>1047.632467309205</v>
      </c>
      <c r="W1323" s="23" t="n">
        <v>292</v>
      </c>
      <c r="X1323" s="24" t="n">
        <v>0.8111111111111111</v>
      </c>
      <c r="Y1323" s="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  <c r="AI1323" s="5" t="n"/>
      <c r="AJ1323" s="5" t="n"/>
      <c r="AK1323" s="5" t="n"/>
      <c r="AL1323" s="5" t="n"/>
      <c r="AM1323" s="5" t="n"/>
      <c r="AN1323" s="5" t="n"/>
      <c r="AO1323" s="5" t="n"/>
      <c r="AP1323" s="5" t="n"/>
    </row>
    <row r="1324" ht="16.5" customFormat="1" customHeight="1" s="25">
      <c r="A1324" s="16" t="n">
        <v>23195090</v>
      </c>
      <c r="B1324" s="17" t="inlineStr">
        <is>
          <t>CO</t>
        </is>
      </c>
      <c r="C1324" s="17" t="inlineStr">
        <is>
          <t>Vivero Suratá - AUT</t>
        </is>
      </c>
      <c r="D1324" s="17" t="inlineStr">
        <is>
          <t>Suratá</t>
        </is>
      </c>
      <c r="E1324" s="17" t="inlineStr">
        <is>
          <t>Santander</t>
        </is>
      </c>
      <c r="F1324" s="17" t="n">
        <v>8</v>
      </c>
      <c r="G1324" s="17" t="n">
        <v>1725</v>
      </c>
      <c r="H1324" s="18" t="n">
        <v>-72.9875</v>
      </c>
      <c r="I1324" s="19" t="n">
        <v>7.36583333</v>
      </c>
      <c r="J1324" s="20" t="n">
        <v>30.42592592592592</v>
      </c>
      <c r="K1324" s="21" t="n">
        <v>38.1962962962963</v>
      </c>
      <c r="L1324" s="21" t="n">
        <v>87.79615384615384</v>
      </c>
      <c r="M1324" s="21" t="n">
        <v>159.3791666666667</v>
      </c>
      <c r="N1324" s="21" t="n">
        <v>146.1541666666667</v>
      </c>
      <c r="O1324" s="21" t="n">
        <v>55.97692307692308</v>
      </c>
      <c r="P1324" s="21" t="n">
        <v>38.89599999999999</v>
      </c>
      <c r="Q1324" s="21" t="n">
        <v>65.376</v>
      </c>
      <c r="R1324" s="21" t="n">
        <v>124.2333333333334</v>
      </c>
      <c r="S1324" s="21" t="n">
        <v>175.4583333333333</v>
      </c>
      <c r="T1324" s="21" t="n">
        <v>142.712</v>
      </c>
      <c r="U1324" s="21" t="n">
        <v>48.13333333333333</v>
      </c>
      <c r="V1324" s="22" t="n">
        <v>1112.737632478632</v>
      </c>
      <c r="W1324" s="23" t="n">
        <v>301</v>
      </c>
      <c r="X1324" s="24" t="n">
        <v>0.8361111111111111</v>
      </c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n"/>
      <c r="AJ1324" s="5" t="n"/>
      <c r="AK1324" s="5" t="n"/>
      <c r="AL1324" s="5" t="n"/>
      <c r="AM1324" s="5" t="n"/>
      <c r="AN1324" s="5" t="n"/>
      <c r="AO1324" s="5" t="n"/>
      <c r="AP1324" s="5" t="n"/>
    </row>
    <row r="1325" ht="16.5" customFormat="1" customHeight="1" s="25">
      <c r="A1325" s="16" t="n">
        <v>37015020</v>
      </c>
      <c r="B1325" s="17" t="inlineStr">
        <is>
          <t>CP</t>
        </is>
      </c>
      <c r="C1325" s="17" t="inlineStr">
        <is>
          <t>Berlín Automática</t>
        </is>
      </c>
      <c r="D1325" s="17" t="inlineStr">
        <is>
          <t>Tona</t>
        </is>
      </c>
      <c r="E1325" s="17" t="inlineStr">
        <is>
          <t>Santander</t>
        </is>
      </c>
      <c r="F1325" s="17" t="n">
        <v>8</v>
      </c>
      <c r="G1325" s="17" t="n">
        <v>3214</v>
      </c>
      <c r="H1325" s="18" t="n">
        <v>-72.86861111</v>
      </c>
      <c r="I1325" s="19" t="n">
        <v>7.18694444</v>
      </c>
      <c r="J1325" s="20" t="n">
        <v>14.23333333333334</v>
      </c>
      <c r="K1325" s="21" t="n">
        <v>22.66206896551724</v>
      </c>
      <c r="L1325" s="21" t="n">
        <v>43.33666666666667</v>
      </c>
      <c r="M1325" s="21" t="n">
        <v>78.61666666666665</v>
      </c>
      <c r="N1325" s="21" t="n">
        <v>82.57000000000001</v>
      </c>
      <c r="O1325" s="21" t="n">
        <v>66.97999999999999</v>
      </c>
      <c r="P1325" s="21" t="n">
        <v>55.14333333333333</v>
      </c>
      <c r="Q1325" s="21" t="n">
        <v>68.97666666666667</v>
      </c>
      <c r="R1325" s="21" t="n">
        <v>87.76999999999998</v>
      </c>
      <c r="S1325" s="21" t="n">
        <v>94.46666666666668</v>
      </c>
      <c r="T1325" s="21" t="n">
        <v>61.4448275862069</v>
      </c>
      <c r="U1325" s="21" t="n">
        <v>15.94333333333333</v>
      </c>
      <c r="V1325" s="22" t="n">
        <v>692.1435632183908</v>
      </c>
      <c r="W1325" s="23" t="n">
        <v>358</v>
      </c>
      <c r="X1325" s="24" t="n">
        <v>0.9944444444444445</v>
      </c>
      <c r="Y1325" s="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  <c r="AI1325" s="5" t="n"/>
      <c r="AJ1325" s="5" t="n"/>
      <c r="AK1325" s="5" t="n"/>
      <c r="AL1325" s="5" t="n"/>
      <c r="AM1325" s="5" t="n"/>
      <c r="AN1325" s="5" t="n"/>
      <c r="AO1325" s="5" t="n"/>
      <c r="AP1325" s="5" t="n"/>
    </row>
    <row r="1326" ht="16.5" customFormat="1" customHeight="1" s="25">
      <c r="A1326" s="16" t="n">
        <v>23190300</v>
      </c>
      <c r="B1326" s="17" t="inlineStr">
        <is>
          <t>PM</t>
        </is>
      </c>
      <c r="C1326" s="17" t="inlineStr">
        <is>
          <t>El Picacho</t>
        </is>
      </c>
      <c r="D1326" s="17" t="inlineStr">
        <is>
          <t>Tona</t>
        </is>
      </c>
      <c r="E1326" s="17" t="inlineStr">
        <is>
          <t>Santander</t>
        </is>
      </c>
      <c r="F1326" s="17" t="n">
        <v>8</v>
      </c>
      <c r="G1326" s="17" t="n">
        <v>3310</v>
      </c>
      <c r="H1326" s="18" t="n">
        <v>-72.96638889</v>
      </c>
      <c r="I1326" s="19" t="n">
        <v>7.11</v>
      </c>
      <c r="J1326" s="20" t="n">
        <v>31.04666666666667</v>
      </c>
      <c r="K1326" s="21" t="n">
        <v>46.89655172413792</v>
      </c>
      <c r="L1326" s="21" t="n">
        <v>84.39333333333333</v>
      </c>
      <c r="M1326" s="21" t="n">
        <v>169.4233333333333</v>
      </c>
      <c r="N1326" s="21" t="n">
        <v>198.3366666666667</v>
      </c>
      <c r="O1326" s="21" t="n">
        <v>121.2266666666667</v>
      </c>
      <c r="P1326" s="21" t="n">
        <v>88.65666666666665</v>
      </c>
      <c r="Q1326" s="21" t="n">
        <v>128.2172413793104</v>
      </c>
      <c r="R1326" s="21" t="n">
        <v>173.67</v>
      </c>
      <c r="S1326" s="21" t="n">
        <v>178.8103448275862</v>
      </c>
      <c r="T1326" s="21" t="n">
        <v>136.5533333333334</v>
      </c>
      <c r="U1326" s="21" t="n">
        <v>40.11666666666667</v>
      </c>
      <c r="V1326" s="22" t="n">
        <v>1397.347471264368</v>
      </c>
      <c r="W1326" s="23" t="n">
        <v>357</v>
      </c>
      <c r="X1326" s="24" t="n">
        <v>0.9916666666666667</v>
      </c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n"/>
      <c r="AJ1326" s="5" t="n"/>
      <c r="AK1326" s="5" t="n"/>
      <c r="AL1326" s="5" t="n"/>
      <c r="AM1326" s="5" t="n"/>
      <c r="AN1326" s="5" t="n"/>
      <c r="AO1326" s="5" t="n"/>
      <c r="AP1326" s="5" t="n"/>
    </row>
    <row r="1327" ht="16.5" customFormat="1" customHeight="1" s="25">
      <c r="A1327" s="16" t="n">
        <v>23190130</v>
      </c>
      <c r="B1327" s="17" t="inlineStr">
        <is>
          <t>CP</t>
        </is>
      </c>
      <c r="C1327" s="17" t="inlineStr">
        <is>
          <t>Tona - AUT</t>
        </is>
      </c>
      <c r="D1327" s="17" t="inlineStr">
        <is>
          <t>Tona</t>
        </is>
      </c>
      <c r="E1327" s="17" t="inlineStr">
        <is>
          <t>Santander</t>
        </is>
      </c>
      <c r="F1327" s="17" t="n">
        <v>8</v>
      </c>
      <c r="G1327" s="17" t="n">
        <v>1910</v>
      </c>
      <c r="H1327" s="18" t="n">
        <v>-72.97055556000001</v>
      </c>
      <c r="I1327" s="19" t="n">
        <v>7.19611111</v>
      </c>
      <c r="J1327" s="20" t="n">
        <v>62.97241379310346</v>
      </c>
      <c r="K1327" s="21" t="n">
        <v>67.34</v>
      </c>
      <c r="L1327" s="21" t="n">
        <v>140.9433333333333</v>
      </c>
      <c r="M1327" s="21" t="n">
        <v>201.5133333333333</v>
      </c>
      <c r="N1327" s="21" t="n">
        <v>160.4517241379311</v>
      </c>
      <c r="O1327" s="21" t="n">
        <v>47.89642857142857</v>
      </c>
      <c r="P1327" s="21" t="n">
        <v>31.57931034482758</v>
      </c>
      <c r="Q1327" s="21" t="n">
        <v>58.61724137931036</v>
      </c>
      <c r="R1327" s="21" t="n">
        <v>109.2392857142857</v>
      </c>
      <c r="S1327" s="21" t="n">
        <v>186.2192307692307</v>
      </c>
      <c r="T1327" s="21" t="n">
        <v>183.8230769230769</v>
      </c>
      <c r="U1327" s="21" t="n">
        <v>72.26785714285714</v>
      </c>
      <c r="V1327" s="22" t="n">
        <v>1322.863235442718</v>
      </c>
      <c r="W1327" s="23" t="n">
        <v>342</v>
      </c>
      <c r="X1327" s="24" t="n">
        <v>0.95</v>
      </c>
      <c r="Y1327" s="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  <c r="AI1327" s="5" t="n"/>
      <c r="AJ1327" s="5" t="n"/>
      <c r="AK1327" s="5" t="n"/>
      <c r="AL1327" s="5" t="n"/>
      <c r="AM1327" s="5" t="n"/>
      <c r="AN1327" s="5" t="n"/>
      <c r="AO1327" s="5" t="n"/>
      <c r="AP1327" s="5" t="n"/>
    </row>
    <row r="1328" ht="16.5" customFormat="1" customHeight="1" s="25">
      <c r="A1328" s="16" t="n">
        <v>24020080</v>
      </c>
      <c r="B1328" s="17" t="inlineStr">
        <is>
          <t>PM</t>
        </is>
      </c>
      <c r="C1328" s="17" t="inlineStr">
        <is>
          <t>Valle de San José</t>
        </is>
      </c>
      <c r="D1328" s="17" t="inlineStr">
        <is>
          <t>Valle de San José</t>
        </is>
      </c>
      <c r="E1328" s="17" t="inlineStr">
        <is>
          <t>Santander</t>
        </is>
      </c>
      <c r="F1328" s="17" t="n">
        <v>8</v>
      </c>
      <c r="G1328" s="17" t="n">
        <v>1300</v>
      </c>
      <c r="H1328" s="18" t="n">
        <v>-73.14277778</v>
      </c>
      <c r="I1328" s="19" t="n">
        <v>6.44111111</v>
      </c>
      <c r="J1328" s="20" t="n">
        <v>33.14666666666667</v>
      </c>
      <c r="K1328" s="21" t="n">
        <v>58.20333333333333</v>
      </c>
      <c r="L1328" s="21" t="n">
        <v>145.24</v>
      </c>
      <c r="M1328" s="21" t="n">
        <v>216.5</v>
      </c>
      <c r="N1328" s="21" t="n">
        <v>250.1166666666667</v>
      </c>
      <c r="O1328" s="21" t="n">
        <v>208.8366666666666</v>
      </c>
      <c r="P1328" s="21" t="n">
        <v>203.4566666666667</v>
      </c>
      <c r="Q1328" s="21" t="n">
        <v>213.76</v>
      </c>
      <c r="R1328" s="21" t="n">
        <v>225.03</v>
      </c>
      <c r="S1328" s="21" t="n">
        <v>234.3633333333333</v>
      </c>
      <c r="T1328" s="21" t="n">
        <v>148.2833333333333</v>
      </c>
      <c r="U1328" s="21" t="n">
        <v>43.47</v>
      </c>
      <c r="V1328" s="22" t="n">
        <v>1980.406666666667</v>
      </c>
      <c r="W1328" s="23" t="n">
        <v>360</v>
      </c>
      <c r="X1328" s="24" t="n">
        <v>1</v>
      </c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n"/>
      <c r="AJ1328" s="5" t="n"/>
      <c r="AK1328" s="5" t="n"/>
      <c r="AL1328" s="5" t="n"/>
      <c r="AM1328" s="5" t="n"/>
      <c r="AN1328" s="5" t="n"/>
      <c r="AO1328" s="5" t="n"/>
      <c r="AP1328" s="5" t="n"/>
    </row>
    <row r="1329" ht="16.5" customFormat="1" customHeight="1" s="25">
      <c r="A1329" s="16" t="n">
        <v>24015270</v>
      </c>
      <c r="B1329" s="17" t="inlineStr">
        <is>
          <t>PM</t>
        </is>
      </c>
      <c r="C1329" s="17" t="inlineStr">
        <is>
          <t xml:space="preserve">Granja Vélez </t>
        </is>
      </c>
      <c r="D1329" s="17" t="inlineStr">
        <is>
          <t>Vélez</t>
        </is>
      </c>
      <c r="E1329" s="17" t="inlineStr">
        <is>
          <t>Santander</t>
        </is>
      </c>
      <c r="F1329" s="17" t="n">
        <v>8</v>
      </c>
      <c r="G1329" s="17" t="n">
        <v>2170</v>
      </c>
      <c r="H1329" s="18" t="n">
        <v>-73.67277778</v>
      </c>
      <c r="I1329" s="19" t="n">
        <v>5.99722222</v>
      </c>
      <c r="J1329" s="20" t="n">
        <v>62.87777777777777</v>
      </c>
      <c r="K1329" s="21" t="n">
        <v>79.73499999999999</v>
      </c>
      <c r="L1329" s="21" t="n">
        <v>161.1052631578947</v>
      </c>
      <c r="M1329" s="21" t="n">
        <v>246.045</v>
      </c>
      <c r="N1329" s="21" t="n">
        <v>278.6941176470588</v>
      </c>
      <c r="O1329" s="21" t="n">
        <v>203.71875</v>
      </c>
      <c r="P1329" s="21" t="n">
        <v>169.9388888888889</v>
      </c>
      <c r="Q1329" s="21" t="n">
        <v>170.6888888888889</v>
      </c>
      <c r="R1329" s="21" t="n">
        <v>221.5315789473684</v>
      </c>
      <c r="S1329" s="21" t="n">
        <v>253.3578947368421</v>
      </c>
      <c r="T1329" s="21" t="n">
        <v>198.38</v>
      </c>
      <c r="U1329" s="21" t="n">
        <v>94.05789473684212</v>
      </c>
      <c r="V1329" s="22" t="n">
        <v>2140.131054781562</v>
      </c>
      <c r="W1329" s="23" t="n">
        <v>223</v>
      </c>
      <c r="X1329" s="24" t="n">
        <v>0.9291666666666667</v>
      </c>
      <c r="Y1329" s="5" t="inlineStr">
        <is>
          <t>M20</t>
        </is>
      </c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  <c r="AI1329" s="5" t="n"/>
      <c r="AJ1329" s="5" t="n"/>
      <c r="AK1329" s="5" t="n"/>
      <c r="AL1329" s="5" t="n"/>
      <c r="AM1329" s="5" t="n"/>
      <c r="AN1329" s="5" t="n"/>
      <c r="AO1329" s="5" t="n"/>
      <c r="AP1329" s="5" t="n"/>
    </row>
    <row r="1330" ht="16.5" customFormat="1" customHeight="1" s="25">
      <c r="A1330" s="16" t="n">
        <v>23190450</v>
      </c>
      <c r="B1330" s="17" t="inlineStr">
        <is>
          <t>PM</t>
        </is>
      </c>
      <c r="C1330" s="17" t="inlineStr">
        <is>
          <t>Vetas-El Pozo</t>
        </is>
      </c>
      <c r="D1330" s="17" t="inlineStr">
        <is>
          <t>Vetas</t>
        </is>
      </c>
      <c r="E1330" s="17" t="inlineStr">
        <is>
          <t>Santander</t>
        </is>
      </c>
      <c r="F1330" s="17" t="n">
        <v>8</v>
      </c>
      <c r="G1330" s="17" t="n">
        <v>3220</v>
      </c>
      <c r="H1330" s="18" t="n">
        <v>-72.87833332999999</v>
      </c>
      <c r="I1330" s="19" t="n">
        <v>7.30888889</v>
      </c>
      <c r="J1330" s="20" t="n">
        <v>23.04666666666667</v>
      </c>
      <c r="K1330" s="21" t="n">
        <v>29.66666666666667</v>
      </c>
      <c r="L1330" s="21" t="n">
        <v>69.63103448275861</v>
      </c>
      <c r="M1330" s="21" t="n">
        <v>133.1833333333333</v>
      </c>
      <c r="N1330" s="21" t="n">
        <v>116.8333333333333</v>
      </c>
      <c r="O1330" s="21" t="n">
        <v>79.64333333333335</v>
      </c>
      <c r="P1330" s="21" t="n">
        <v>64.43000000000001</v>
      </c>
      <c r="Q1330" s="21" t="n">
        <v>67.65666666666667</v>
      </c>
      <c r="R1330" s="21" t="n">
        <v>97.76333333333334</v>
      </c>
      <c r="S1330" s="21" t="n">
        <v>135.0714285714286</v>
      </c>
      <c r="T1330" s="21" t="n">
        <v>120.4366666666667</v>
      </c>
      <c r="U1330" s="21" t="n">
        <v>32.24827586206897</v>
      </c>
      <c r="V1330" s="22" t="n">
        <v>969.6107389162562</v>
      </c>
      <c r="W1330" s="23" t="n">
        <v>356</v>
      </c>
      <c r="X1330" s="24" t="n">
        <v>0.9888888888888889</v>
      </c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n"/>
      <c r="AJ1330" s="5" t="n"/>
      <c r="AK1330" s="5" t="n"/>
      <c r="AL1330" s="5" t="n"/>
      <c r="AM1330" s="5" t="n"/>
      <c r="AN1330" s="5" t="n"/>
      <c r="AO1330" s="5" t="n"/>
      <c r="AP1330" s="5" t="n"/>
    </row>
    <row r="1331" ht="16.5" customFormat="1" customHeight="1" s="25">
      <c r="A1331" s="16" t="n">
        <v>24050100</v>
      </c>
      <c r="B1331" s="17" t="inlineStr">
        <is>
          <t>PM</t>
        </is>
      </c>
      <c r="C1331" s="17" t="inlineStr">
        <is>
          <t>La Fuente</t>
        </is>
      </c>
      <c r="D1331" s="17" t="inlineStr">
        <is>
          <t>Zapatoca</t>
        </is>
      </c>
      <c r="E1331" s="17" t="inlineStr">
        <is>
          <t>Santander</t>
        </is>
      </c>
      <c r="F1331" s="17" t="n">
        <v>8</v>
      </c>
      <c r="G1331" s="17" t="n">
        <v>815</v>
      </c>
      <c r="H1331" s="18" t="n">
        <v>-73.27988889</v>
      </c>
      <c r="I1331" s="19" t="n">
        <v>6.70725</v>
      </c>
      <c r="J1331" s="20" t="n">
        <v>40.77241379310345</v>
      </c>
      <c r="K1331" s="21" t="n">
        <v>48.95</v>
      </c>
      <c r="L1331" s="21" t="n">
        <v>91</v>
      </c>
      <c r="M1331" s="21" t="n">
        <v>161.4827586206897</v>
      </c>
      <c r="N1331" s="21" t="n">
        <v>174.5482758620689</v>
      </c>
      <c r="O1331" s="21" t="n">
        <v>92.42758620689655</v>
      </c>
      <c r="P1331" s="21" t="n">
        <v>96.19</v>
      </c>
      <c r="Q1331" s="21" t="n">
        <v>102.11</v>
      </c>
      <c r="R1331" s="21" t="n">
        <v>167.1933333333333</v>
      </c>
      <c r="S1331" s="21" t="n">
        <v>220.0724137931035</v>
      </c>
      <c r="T1331" s="21" t="n">
        <v>184.5925925925926</v>
      </c>
      <c r="U1331" s="21" t="n">
        <v>50.65185185185185</v>
      </c>
      <c r="V1331" s="22" t="n">
        <v>1429.99122605364</v>
      </c>
      <c r="W1331" s="23" t="n">
        <v>344</v>
      </c>
      <c r="X1331" s="24" t="n">
        <v>0.9555555555555556</v>
      </c>
      <c r="Y1331" s="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  <c r="AI1331" s="5" t="n"/>
      <c r="AJ1331" s="5" t="n"/>
      <c r="AK1331" s="5" t="n"/>
      <c r="AL1331" s="5" t="n"/>
      <c r="AM1331" s="5" t="n"/>
      <c r="AN1331" s="5" t="n"/>
      <c r="AO1331" s="5" t="n"/>
      <c r="AP1331" s="5" t="n"/>
    </row>
    <row r="1332" ht="16.5" customFormat="1" customHeight="1" s="25">
      <c r="A1332" s="16" t="n">
        <v>24055030</v>
      </c>
      <c r="B1332" s="17" t="inlineStr">
        <is>
          <t>CO</t>
        </is>
      </c>
      <c r="C1332" s="17" t="inlineStr">
        <is>
          <t>Zapatoca</t>
        </is>
      </c>
      <c r="D1332" s="17" t="inlineStr">
        <is>
          <t>Zapatoca</t>
        </is>
      </c>
      <c r="E1332" s="17" t="inlineStr">
        <is>
          <t>Santander</t>
        </is>
      </c>
      <c r="F1332" s="17" t="n">
        <v>8</v>
      </c>
      <c r="G1332" s="17" t="n">
        <v>1810</v>
      </c>
      <c r="H1332" s="18" t="n">
        <v>-73.28275000000001</v>
      </c>
      <c r="I1332" s="19" t="n">
        <v>6.79277778</v>
      </c>
      <c r="J1332" s="20" t="n">
        <v>24.35925925925926</v>
      </c>
      <c r="K1332" s="21" t="n">
        <v>32.53461538461538</v>
      </c>
      <c r="L1332" s="21" t="n">
        <v>88.7423076923077</v>
      </c>
      <c r="M1332" s="21" t="n">
        <v>115.9962962962963</v>
      </c>
      <c r="N1332" s="21" t="n">
        <v>153.7875</v>
      </c>
      <c r="O1332" s="21" t="n">
        <v>101.38</v>
      </c>
      <c r="P1332" s="21" t="n">
        <v>90.13214285714287</v>
      </c>
      <c r="Q1332" s="21" t="n">
        <v>107.208</v>
      </c>
      <c r="R1332" s="21" t="n">
        <v>157.1481481481481</v>
      </c>
      <c r="S1332" s="21" t="n">
        <v>160.884</v>
      </c>
      <c r="T1332" s="21" t="n">
        <v>131.0583333333334</v>
      </c>
      <c r="U1332" s="21" t="n">
        <v>49.4</v>
      </c>
      <c r="V1332" s="22" t="n">
        <v>1212.630602971103</v>
      </c>
      <c r="W1332" s="23" t="n">
        <v>309</v>
      </c>
      <c r="X1332" s="24" t="n">
        <v>0.8583333333333333</v>
      </c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n"/>
      <c r="AJ1332" s="5" t="n"/>
      <c r="AK1332" s="5" t="n"/>
      <c r="AL1332" s="5" t="n"/>
      <c r="AM1332" s="5" t="n"/>
      <c r="AN1332" s="5" t="n"/>
      <c r="AO1332" s="5" t="n"/>
      <c r="AP1332" s="5" t="n"/>
    </row>
    <row r="1333" ht="16.5" customFormat="1" customHeight="1" s="25">
      <c r="A1333" s="16" t="n">
        <v>25020860</v>
      </c>
      <c r="B1333" s="17" t="inlineStr">
        <is>
          <t>PM</t>
        </is>
      </c>
      <c r="C1333" s="17" t="inlineStr">
        <is>
          <t xml:space="preserve">Hacienda La Frontera </t>
        </is>
      </c>
      <c r="D1333" s="17" t="inlineStr">
        <is>
          <t xml:space="preserve">Buenavista </t>
        </is>
      </c>
      <c r="E1333" s="17" t="inlineStr">
        <is>
          <t>Sucre</t>
        </is>
      </c>
      <c r="F1333" s="17" t="n">
        <v>2</v>
      </c>
      <c r="G1333" s="17" t="n">
        <v>100</v>
      </c>
      <c r="H1333" s="18" t="n">
        <v>-74.94083332999999</v>
      </c>
      <c r="I1333" s="19" t="n">
        <v>9.359444440000001</v>
      </c>
      <c r="J1333" s="20" t="n">
        <v>17.3</v>
      </c>
      <c r="K1333" s="21" t="n">
        <v>21.89285714285714</v>
      </c>
      <c r="L1333" s="21" t="n">
        <v>45.28275862068966</v>
      </c>
      <c r="M1333" s="21" t="n">
        <v>103.8965517241379</v>
      </c>
      <c r="N1333" s="21" t="n">
        <v>158.8620689655172</v>
      </c>
      <c r="O1333" s="21" t="n">
        <v>150.5142857142857</v>
      </c>
      <c r="P1333" s="21" t="n">
        <v>137.1448275862069</v>
      </c>
      <c r="Q1333" s="21" t="n">
        <v>180.7142857142857</v>
      </c>
      <c r="R1333" s="21" t="n">
        <v>167.2666666666667</v>
      </c>
      <c r="S1333" s="21" t="n">
        <v>155.4333333333333</v>
      </c>
      <c r="T1333" s="21" t="n">
        <v>119.6206896551724</v>
      </c>
      <c r="U1333" s="21" t="n">
        <v>44.10714285714285</v>
      </c>
      <c r="V1333" s="22" t="n">
        <v>1302.035467980296</v>
      </c>
      <c r="W1333" s="23" t="n">
        <v>347</v>
      </c>
      <c r="X1333" s="24" t="n">
        <v>0.9638888888888889</v>
      </c>
      <c r="Y1333" s="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  <c r="AI1333" s="5" t="n"/>
      <c r="AJ1333" s="5" t="n"/>
      <c r="AK1333" s="5" t="n"/>
      <c r="AL1333" s="5" t="n"/>
      <c r="AM1333" s="5" t="n"/>
      <c r="AN1333" s="5" t="n"/>
      <c r="AO1333" s="5" t="n"/>
      <c r="AP1333" s="5" t="n"/>
    </row>
    <row r="1334" ht="16.5" customFormat="1" customHeight="1" s="25">
      <c r="A1334" s="16" t="n">
        <v>25020980</v>
      </c>
      <c r="B1334" s="17" t="inlineStr">
        <is>
          <t>PM</t>
        </is>
      </c>
      <c r="C1334" s="17" t="inlineStr">
        <is>
          <t>Caimito</t>
        </is>
      </c>
      <c r="D1334" s="17" t="inlineStr">
        <is>
          <t>Caimito</t>
        </is>
      </c>
      <c r="E1334" s="17" t="inlineStr">
        <is>
          <t>Sucre</t>
        </is>
      </c>
      <c r="F1334" s="17" t="n">
        <v>2</v>
      </c>
      <c r="G1334" s="17" t="n">
        <v>20</v>
      </c>
      <c r="H1334" s="18" t="n">
        <v>-75.12444443999999</v>
      </c>
      <c r="I1334" s="19" t="n">
        <v>8.790833330000002</v>
      </c>
      <c r="J1334" s="20" t="n">
        <v>12.51724137931035</v>
      </c>
      <c r="K1334" s="21" t="n">
        <v>11.6551724137931</v>
      </c>
      <c r="L1334" s="21" t="n">
        <v>40.89655172413793</v>
      </c>
      <c r="M1334" s="21" t="n">
        <v>102.6666666666667</v>
      </c>
      <c r="N1334" s="21" t="n">
        <v>195.1533333333333</v>
      </c>
      <c r="O1334" s="21" t="n">
        <v>230.7</v>
      </c>
      <c r="P1334" s="21" t="n">
        <v>246.5466666666667</v>
      </c>
      <c r="Q1334" s="21" t="n">
        <v>267.2586206896552</v>
      </c>
      <c r="R1334" s="21" t="n">
        <v>258.4827586206897</v>
      </c>
      <c r="S1334" s="21" t="n">
        <v>178.751724137931</v>
      </c>
      <c r="T1334" s="21" t="n">
        <v>126.7142857142857</v>
      </c>
      <c r="U1334" s="21" t="n">
        <v>38.34642857142858</v>
      </c>
      <c r="V1334" s="22" t="n">
        <v>1709.689449917898</v>
      </c>
      <c r="W1334" s="23" t="n">
        <v>350</v>
      </c>
      <c r="X1334" s="24" t="n">
        <v>0.9722222222222222</v>
      </c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n"/>
      <c r="AJ1334" s="5" t="n"/>
      <c r="AK1334" s="5" t="n"/>
      <c r="AL1334" s="5" t="n"/>
      <c r="AM1334" s="5" t="n"/>
      <c r="AN1334" s="5" t="n"/>
      <c r="AO1334" s="5" t="n"/>
      <c r="AP1334" s="5" t="n"/>
    </row>
    <row r="1335" ht="16.5" customFormat="1" customHeight="1" s="25">
      <c r="A1335" s="16" t="n">
        <v>13090040</v>
      </c>
      <c r="B1335" s="17" t="inlineStr">
        <is>
          <t>PM</t>
        </is>
      </c>
      <c r="C1335" s="17" t="inlineStr">
        <is>
          <t>Chalán</t>
        </is>
      </c>
      <c r="D1335" s="17" t="inlineStr">
        <is>
          <t>Chalán</t>
        </is>
      </c>
      <c r="E1335" s="17" t="inlineStr">
        <is>
          <t>Sucre</t>
        </is>
      </c>
      <c r="F1335" s="17" t="n">
        <v>2</v>
      </c>
      <c r="G1335" s="17" t="n">
        <v>100</v>
      </c>
      <c r="H1335" s="18" t="n">
        <v>-75.32250000000001</v>
      </c>
      <c r="I1335" s="19" t="n">
        <v>9.538611110000002</v>
      </c>
      <c r="J1335" s="20" t="n">
        <v>21.29</v>
      </c>
      <c r="K1335" s="21" t="n">
        <v>23.50666666666667</v>
      </c>
      <c r="L1335" s="21" t="n">
        <v>47.96206896551725</v>
      </c>
      <c r="M1335" s="21" t="n">
        <v>115.2714285714286</v>
      </c>
      <c r="N1335" s="21" t="n">
        <v>198.75</v>
      </c>
      <c r="O1335" s="21" t="n">
        <v>131.3533333333333</v>
      </c>
      <c r="P1335" s="21" t="n">
        <v>114.1166666666667</v>
      </c>
      <c r="Q1335" s="21" t="n">
        <v>150.4233333333333</v>
      </c>
      <c r="R1335" s="21" t="n">
        <v>149.06</v>
      </c>
      <c r="S1335" s="21" t="n">
        <v>174.18</v>
      </c>
      <c r="T1335" s="21" t="n">
        <v>131.7206896551724</v>
      </c>
      <c r="U1335" s="21" t="n">
        <v>51.34</v>
      </c>
      <c r="V1335" s="22" t="n">
        <v>1308.974187192118</v>
      </c>
      <c r="W1335" s="23" t="n">
        <v>356</v>
      </c>
      <c r="X1335" s="24" t="n">
        <v>0.9888888888888889</v>
      </c>
      <c r="Y1335" s="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  <c r="AI1335" s="5" t="n"/>
      <c r="AJ1335" s="5" t="n"/>
      <c r="AK1335" s="5" t="n"/>
      <c r="AL1335" s="5" t="n"/>
      <c r="AM1335" s="5" t="n"/>
      <c r="AN1335" s="5" t="n"/>
      <c r="AO1335" s="5" t="n"/>
      <c r="AP1335" s="5" t="n"/>
    </row>
    <row r="1336" ht="16.5" customFormat="1" customHeight="1" s="25">
      <c r="A1336" s="16" t="n">
        <v>13090060</v>
      </c>
      <c r="B1336" s="17" t="inlineStr">
        <is>
          <t>PM</t>
        </is>
      </c>
      <c r="C1336" s="17" t="inlineStr">
        <is>
          <t>El Paraiso</t>
        </is>
      </c>
      <c r="D1336" s="17" t="inlineStr">
        <is>
          <t>Colosó</t>
        </is>
      </c>
      <c r="E1336" s="17" t="inlineStr">
        <is>
          <t>Sucre</t>
        </is>
      </c>
      <c r="F1336" s="17" t="n">
        <v>2</v>
      </c>
      <c r="G1336" s="17" t="n">
        <v>100</v>
      </c>
      <c r="H1336" s="18" t="n">
        <v>-75.37083333</v>
      </c>
      <c r="I1336" s="19" t="n">
        <v>9.473888890000001</v>
      </c>
      <c r="J1336" s="20" t="n">
        <v>16.90666666666667</v>
      </c>
      <c r="K1336" s="21" t="n">
        <v>10.87666666666667</v>
      </c>
      <c r="L1336" s="21" t="n">
        <v>42.60714285714285</v>
      </c>
      <c r="M1336" s="21" t="n">
        <v>84.1965517241379</v>
      </c>
      <c r="N1336" s="21" t="n">
        <v>160.5103448275862</v>
      </c>
      <c r="O1336" s="21" t="n">
        <v>127.7821428571429</v>
      </c>
      <c r="P1336" s="21" t="n">
        <v>113.3275862068966</v>
      </c>
      <c r="Q1336" s="21" t="n">
        <v>142.5068965517241</v>
      </c>
      <c r="R1336" s="21" t="n">
        <v>146.9566666666666</v>
      </c>
      <c r="S1336" s="21" t="n">
        <v>137.7689655172414</v>
      </c>
      <c r="T1336" s="21" t="n">
        <v>140.0241379310345</v>
      </c>
      <c r="U1336" s="21" t="n">
        <v>52.95333333333334</v>
      </c>
      <c r="V1336" s="22" t="n">
        <v>1176.41710180624</v>
      </c>
      <c r="W1336" s="23" t="n">
        <v>350</v>
      </c>
      <c r="X1336" s="24" t="n">
        <v>0.9722222222222222</v>
      </c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n"/>
      <c r="AJ1336" s="5" t="n"/>
      <c r="AK1336" s="5" t="n"/>
      <c r="AL1336" s="5" t="n"/>
      <c r="AM1336" s="5" t="n"/>
      <c r="AN1336" s="5" t="n"/>
      <c r="AO1336" s="5" t="n"/>
      <c r="AP1336" s="5" t="n"/>
    </row>
    <row r="1337" ht="16.5" customFormat="1" customHeight="1" s="25">
      <c r="A1337" s="16" t="n">
        <v>13095020</v>
      </c>
      <c r="B1337" s="17" t="inlineStr">
        <is>
          <t>CP</t>
        </is>
      </c>
      <c r="C1337" s="17" t="inlineStr">
        <is>
          <t>Primates</t>
        </is>
      </c>
      <c r="D1337" s="17" t="inlineStr">
        <is>
          <t>Colosó</t>
        </is>
      </c>
      <c r="E1337" s="17" t="inlineStr">
        <is>
          <t>Sucre</t>
        </is>
      </c>
      <c r="F1337" s="17" t="n">
        <v>2</v>
      </c>
      <c r="G1337" s="17" t="n">
        <v>200</v>
      </c>
      <c r="H1337" s="18" t="n">
        <v>-75.35136111</v>
      </c>
      <c r="I1337" s="19" t="n">
        <v>9.530138890000002</v>
      </c>
      <c r="J1337" s="20" t="n">
        <v>20.67083333333333</v>
      </c>
      <c r="K1337" s="21" t="n">
        <v>9.262500000000001</v>
      </c>
      <c r="L1337" s="21" t="n">
        <v>47.46408333333333</v>
      </c>
      <c r="M1337" s="21" t="n">
        <v>103.6784722616275</v>
      </c>
      <c r="N1337" s="21" t="n">
        <v>203.1708698789279</v>
      </c>
      <c r="O1337" s="21" t="n">
        <v>159.81747355806</v>
      </c>
      <c r="P1337" s="21" t="n">
        <v>136.829849974875</v>
      </c>
      <c r="Q1337" s="21" t="n">
        <v>161.6416666666667</v>
      </c>
      <c r="R1337" s="21" t="n">
        <v>145.0816666666667</v>
      </c>
      <c r="S1337" s="21" t="n">
        <v>179.424091788133</v>
      </c>
      <c r="T1337" s="21" t="n">
        <v>132.9708037065963</v>
      </c>
      <c r="U1337" s="21" t="n">
        <v>53.40865354537963</v>
      </c>
      <c r="V1337" s="22" t="n">
        <v>1353.420964713599</v>
      </c>
      <c r="W1337" s="23" t="n">
        <v>288</v>
      </c>
      <c r="X1337" s="24" t="n">
        <v>0.8</v>
      </c>
      <c r="Y1337" s="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  <c r="AI1337" s="5" t="n"/>
      <c r="AJ1337" s="5" t="n"/>
      <c r="AK1337" s="5" t="n"/>
      <c r="AL1337" s="5" t="n"/>
      <c r="AM1337" s="5" t="n"/>
      <c r="AN1337" s="5" t="n"/>
      <c r="AO1337" s="5" t="n"/>
      <c r="AP1337" s="5" t="n"/>
    </row>
    <row r="1338" ht="16.5" customFormat="1" customHeight="1" s="25">
      <c r="A1338" s="16" t="n">
        <v>25025080</v>
      </c>
      <c r="B1338" s="17" t="inlineStr">
        <is>
          <t>CP</t>
        </is>
      </c>
      <c r="C1338" s="17" t="inlineStr">
        <is>
          <t>Aeropuerto Rafael Barvo</t>
        </is>
      </c>
      <c r="D1338" s="17" t="inlineStr">
        <is>
          <t>Corozal</t>
        </is>
      </c>
      <c r="E1338" s="17" t="inlineStr">
        <is>
          <t>Sucre</t>
        </is>
      </c>
      <c r="F1338" s="17" t="n">
        <v>2</v>
      </c>
      <c r="G1338" s="17" t="n">
        <v>166</v>
      </c>
      <c r="H1338" s="18" t="n">
        <v>-75.28305556000001</v>
      </c>
      <c r="I1338" s="19" t="n">
        <v>9.333888890000001</v>
      </c>
      <c r="J1338" s="20" t="n">
        <v>17.25925925925926</v>
      </c>
      <c r="K1338" s="21" t="n">
        <v>15.14642857142857</v>
      </c>
      <c r="L1338" s="21" t="n">
        <v>40.81851851851852</v>
      </c>
      <c r="M1338" s="21" t="n">
        <v>85.94166666666666</v>
      </c>
      <c r="N1338" s="21" t="n">
        <v>164.9576923076923</v>
      </c>
      <c r="O1338" s="21" t="n">
        <v>129.2148148148148</v>
      </c>
      <c r="P1338" s="21" t="n">
        <v>135.38</v>
      </c>
      <c r="Q1338" s="21" t="n">
        <v>127.864</v>
      </c>
      <c r="R1338" s="21" t="n">
        <v>136.8583333333333</v>
      </c>
      <c r="S1338" s="21" t="n">
        <v>130.2962962962963</v>
      </c>
      <c r="T1338" s="21" t="n">
        <v>95.04583333333335</v>
      </c>
      <c r="U1338" s="21" t="n">
        <v>35.85</v>
      </c>
      <c r="V1338" s="22" t="n">
        <v>1114.632843101343</v>
      </c>
      <c r="W1338" s="23" t="n">
        <v>308</v>
      </c>
      <c r="X1338" s="24" t="n">
        <v>0.8555555555555555</v>
      </c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n"/>
      <c r="AJ1338" s="5" t="n"/>
      <c r="AK1338" s="5" t="n"/>
      <c r="AL1338" s="5" t="n"/>
      <c r="AM1338" s="5" t="n"/>
      <c r="AN1338" s="5" t="n"/>
      <c r="AO1338" s="5" t="n"/>
      <c r="AP1338" s="5" t="n"/>
    </row>
    <row r="1339" ht="16.5" customFormat="1" customHeight="1" s="25">
      <c r="A1339" s="16" t="n">
        <v>25020990</v>
      </c>
      <c r="B1339" s="17" t="inlineStr">
        <is>
          <t>PM</t>
        </is>
      </c>
      <c r="C1339" s="17" t="inlineStr">
        <is>
          <t>Hato Nuevo</t>
        </is>
      </c>
      <c r="D1339" s="17" t="inlineStr">
        <is>
          <t>Corozal</t>
        </is>
      </c>
      <c r="E1339" s="17" t="inlineStr">
        <is>
          <t>Sucre</t>
        </is>
      </c>
      <c r="F1339" s="17" t="n">
        <v>2</v>
      </c>
      <c r="G1339" s="17" t="n">
        <v>80</v>
      </c>
      <c r="H1339" s="18" t="n">
        <v>-75.19027778</v>
      </c>
      <c r="I1339" s="19" t="n">
        <v>9.178333330000001</v>
      </c>
      <c r="J1339" s="20" t="n">
        <v>29.34137931034483</v>
      </c>
      <c r="K1339" s="21" t="n">
        <v>24.04827586206897</v>
      </c>
      <c r="L1339" s="21" t="n">
        <v>41.01333333333334</v>
      </c>
      <c r="M1339" s="21" t="n">
        <v>114.5533333333333</v>
      </c>
      <c r="N1339" s="21" t="n">
        <v>197.7266666666667</v>
      </c>
      <c r="O1339" s="21" t="n">
        <v>187.3433333333333</v>
      </c>
      <c r="P1339" s="21" t="n">
        <v>193.4137931034483</v>
      </c>
      <c r="Q1339" s="21" t="n">
        <v>213.0241379310345</v>
      </c>
      <c r="R1339" s="21" t="n">
        <v>195.4962962962963</v>
      </c>
      <c r="S1339" s="21" t="n">
        <v>201.5357142857143</v>
      </c>
      <c r="T1339" s="21" t="n">
        <v>134.2423076923077</v>
      </c>
      <c r="U1339" s="21" t="n">
        <v>56.14074074074074</v>
      </c>
      <c r="V1339" s="22" t="n">
        <v>1587.879311888622</v>
      </c>
      <c r="W1339" s="23" t="n">
        <v>344</v>
      </c>
      <c r="X1339" s="24" t="n">
        <v>0.9555555555555556</v>
      </c>
      <c r="Y1339" s="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  <c r="AI1339" s="5" t="n"/>
      <c r="AJ1339" s="5" t="n"/>
      <c r="AK1339" s="5" t="n"/>
      <c r="AL1339" s="5" t="n"/>
      <c r="AM1339" s="5" t="n"/>
      <c r="AN1339" s="5" t="n"/>
      <c r="AO1339" s="5" t="n"/>
      <c r="AP1339" s="5" t="n"/>
    </row>
    <row r="1340" ht="16.5" customFormat="1" customHeight="1" s="25">
      <c r="A1340" s="16" t="n">
        <v>25021000</v>
      </c>
      <c r="B1340" s="17" t="inlineStr">
        <is>
          <t>PM</t>
        </is>
      </c>
      <c r="C1340" s="17" t="inlineStr">
        <is>
          <t>Galeras</t>
        </is>
      </c>
      <c r="D1340" s="17" t="inlineStr">
        <is>
          <t>Galeras</t>
        </is>
      </c>
      <c r="E1340" s="17" t="inlineStr">
        <is>
          <t>Sucre</t>
        </is>
      </c>
      <c r="F1340" s="17" t="n">
        <v>2</v>
      </c>
      <c r="G1340" s="17" t="n">
        <v>70</v>
      </c>
      <c r="H1340" s="18" t="n">
        <v>-75.05083332999999</v>
      </c>
      <c r="I1340" s="19" t="n">
        <v>9.164999999999999</v>
      </c>
      <c r="J1340" s="20" t="n">
        <v>22.18333333333333</v>
      </c>
      <c r="K1340" s="21" t="n">
        <v>24.18666666666667</v>
      </c>
      <c r="L1340" s="21" t="n">
        <v>54.03333333333333</v>
      </c>
      <c r="M1340" s="21" t="n">
        <v>109.49</v>
      </c>
      <c r="N1340" s="21" t="n">
        <v>176.2321428571429</v>
      </c>
      <c r="O1340" s="21" t="n">
        <v>170.0464285714286</v>
      </c>
      <c r="P1340" s="21" t="n">
        <v>153.2241379310345</v>
      </c>
      <c r="Q1340" s="21" t="n">
        <v>192.8333333333333</v>
      </c>
      <c r="R1340" s="21" t="n">
        <v>190.4</v>
      </c>
      <c r="S1340" s="21" t="n">
        <v>166.1035714285714</v>
      </c>
      <c r="T1340" s="21" t="n">
        <v>133.5703703703704</v>
      </c>
      <c r="U1340" s="21" t="n">
        <v>49.68571428571429</v>
      </c>
      <c r="V1340" s="22" t="n">
        <v>1441.989032110929</v>
      </c>
      <c r="W1340" s="23" t="n">
        <v>344</v>
      </c>
      <c r="X1340" s="24" t="n">
        <v>0.9555555555555556</v>
      </c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n"/>
      <c r="AJ1340" s="5" t="n"/>
      <c r="AK1340" s="5" t="n"/>
      <c r="AL1340" s="5" t="n"/>
      <c r="AM1340" s="5" t="n"/>
      <c r="AN1340" s="5" t="n"/>
      <c r="AO1340" s="5" t="n"/>
      <c r="AP1340" s="5" t="n"/>
    </row>
    <row r="1341" ht="16.5" customFormat="1" customHeight="1" s="25">
      <c r="A1341" s="16" t="n">
        <v>25020940</v>
      </c>
      <c r="B1341" s="17" t="inlineStr">
        <is>
          <t>PM</t>
        </is>
      </c>
      <c r="C1341" s="17" t="inlineStr">
        <is>
          <t>Villanueva</t>
        </is>
      </c>
      <c r="D1341" s="17" t="inlineStr">
        <is>
          <t>Guaranda</t>
        </is>
      </c>
      <c r="E1341" s="17" t="inlineStr">
        <is>
          <t>Sucre</t>
        </is>
      </c>
      <c r="F1341" s="17" t="n">
        <v>1</v>
      </c>
      <c r="G1341" s="17" t="n">
        <v>45</v>
      </c>
      <c r="H1341" s="18" t="n">
        <v>-74.73555556000001</v>
      </c>
      <c r="I1341" s="19" t="n">
        <v>8.332777779999999</v>
      </c>
      <c r="J1341" s="20" t="n">
        <v>38.51724137931034</v>
      </c>
      <c r="K1341" s="21" t="n">
        <v>42.26666666666667</v>
      </c>
      <c r="L1341" s="21" t="n">
        <v>93.26666666666667</v>
      </c>
      <c r="M1341" s="21" t="n">
        <v>239.33</v>
      </c>
      <c r="N1341" s="21" t="n">
        <v>428.0714285714286</v>
      </c>
      <c r="O1341" s="21" t="n">
        <v>422.4793103448276</v>
      </c>
      <c r="P1341" s="21" t="n">
        <v>348.768</v>
      </c>
      <c r="Q1341" s="21" t="n">
        <v>423.8517241379311</v>
      </c>
      <c r="R1341" s="21" t="n">
        <v>383.0137931034483</v>
      </c>
      <c r="S1341" s="21" t="n">
        <v>383.2307692307692</v>
      </c>
      <c r="T1341" s="21" t="n">
        <v>344.1866666666667</v>
      </c>
      <c r="U1341" s="21" t="n">
        <v>149.2333333333333</v>
      </c>
      <c r="V1341" s="22" t="n">
        <v>3296.215600101048</v>
      </c>
      <c r="W1341" s="23" t="n">
        <v>345</v>
      </c>
      <c r="X1341" s="24" t="n">
        <v>0.9583333333333334</v>
      </c>
      <c r="Y1341" s="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  <c r="AI1341" s="5" t="n"/>
      <c r="AJ1341" s="5" t="n"/>
      <c r="AK1341" s="5" t="n"/>
      <c r="AL1341" s="5" t="n"/>
      <c r="AM1341" s="5" t="n"/>
      <c r="AN1341" s="5" t="n"/>
      <c r="AO1341" s="5" t="n"/>
      <c r="AP1341" s="5" t="n"/>
    </row>
    <row r="1342" ht="16.5" customFormat="1" customHeight="1" s="25">
      <c r="A1342" s="16" t="n">
        <v>25020390</v>
      </c>
      <c r="B1342" s="17" t="inlineStr">
        <is>
          <t>PM</t>
        </is>
      </c>
      <c r="C1342" s="17" t="inlineStr">
        <is>
          <t>Charcón</t>
        </is>
      </c>
      <c r="D1342" s="17" t="inlineStr">
        <is>
          <t>Los Palmitos</t>
        </is>
      </c>
      <c r="E1342" s="17" t="inlineStr">
        <is>
          <t>Sucre</t>
        </is>
      </c>
      <c r="F1342" s="17" t="n">
        <v>2</v>
      </c>
      <c r="G1342" s="17" t="n">
        <v>150</v>
      </c>
      <c r="H1342" s="18" t="n">
        <v>-75.15580556</v>
      </c>
      <c r="I1342" s="19" t="n">
        <v>9.39722222</v>
      </c>
      <c r="J1342" s="20" t="n">
        <v>23.3448275862069</v>
      </c>
      <c r="K1342" s="21" t="n">
        <v>20.12</v>
      </c>
      <c r="L1342" s="21" t="n">
        <v>38.41333333333333</v>
      </c>
      <c r="M1342" s="21" t="n">
        <v>111.2259259259259</v>
      </c>
      <c r="N1342" s="21" t="n">
        <v>140.5172413793104</v>
      </c>
      <c r="O1342" s="21" t="n">
        <v>146.62</v>
      </c>
      <c r="P1342" s="21" t="n">
        <v>110.6689655172414</v>
      </c>
      <c r="Q1342" s="21" t="n">
        <v>133.2206896551724</v>
      </c>
      <c r="R1342" s="21" t="n">
        <v>136.03</v>
      </c>
      <c r="S1342" s="21" t="n">
        <v>137.4103448275862</v>
      </c>
      <c r="T1342" s="21" t="n">
        <v>104.1896551724138</v>
      </c>
      <c r="U1342" s="21" t="n">
        <v>34.65172413793103</v>
      </c>
      <c r="V1342" s="22" t="n">
        <v>1136.412707535121</v>
      </c>
      <c r="W1342" s="23" t="n">
        <v>350</v>
      </c>
      <c r="X1342" s="24" t="n">
        <v>0.9722222222222222</v>
      </c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n"/>
      <c r="AJ1342" s="5" t="n"/>
      <c r="AK1342" s="5" t="n"/>
      <c r="AL1342" s="5" t="n"/>
      <c r="AM1342" s="5" t="n"/>
      <c r="AN1342" s="5" t="n"/>
      <c r="AO1342" s="5" t="n"/>
      <c r="AP1342" s="5" t="n"/>
    </row>
    <row r="1343" ht="16.5" customFormat="1" customHeight="1" s="25">
      <c r="A1343" s="16" t="n">
        <v>25020190</v>
      </c>
      <c r="B1343" s="17" t="inlineStr">
        <is>
          <t>PM</t>
        </is>
      </c>
      <c r="C1343" s="17" t="inlineStr">
        <is>
          <t>Puerto Asis</t>
        </is>
      </c>
      <c r="D1343" s="17" t="inlineStr">
        <is>
          <t>Los Palmitos</t>
        </is>
      </c>
      <c r="E1343" s="17" t="inlineStr">
        <is>
          <t>Sucre</t>
        </is>
      </c>
      <c r="F1343" s="17" t="n">
        <v>2</v>
      </c>
      <c r="G1343" s="17" t="n">
        <v>200</v>
      </c>
      <c r="H1343" s="18" t="n">
        <v>-75.12916666999999</v>
      </c>
      <c r="I1343" s="19" t="n">
        <v>9.431944440000001</v>
      </c>
      <c r="J1343" s="20" t="n">
        <v>28.38333333333333</v>
      </c>
      <c r="K1343" s="21" t="n">
        <v>30.26</v>
      </c>
      <c r="L1343" s="21" t="n">
        <v>49.26071428571429</v>
      </c>
      <c r="M1343" s="21" t="n">
        <v>107.4551724137931</v>
      </c>
      <c r="N1343" s="21" t="n">
        <v>168.5857142857143</v>
      </c>
      <c r="O1343" s="21" t="n">
        <v>159.4178571428572</v>
      </c>
      <c r="P1343" s="21" t="n">
        <v>101.3344827586207</v>
      </c>
      <c r="Q1343" s="21" t="n">
        <v>137.0103448275862</v>
      </c>
      <c r="R1343" s="21" t="n">
        <v>132.4862068965517</v>
      </c>
      <c r="S1343" s="21" t="n">
        <v>121.1965517241379</v>
      </c>
      <c r="T1343" s="21" t="n">
        <v>87.39655172413792</v>
      </c>
      <c r="U1343" s="21" t="n">
        <v>40.23571428571427</v>
      </c>
      <c r="V1343" s="22" t="n">
        <v>1163.022643678161</v>
      </c>
      <c r="W1343" s="23" t="n">
        <v>346</v>
      </c>
      <c r="X1343" s="24" t="n">
        <v>0.9611111111111111</v>
      </c>
      <c r="Y1343" s="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  <c r="AI1343" s="5" t="n"/>
      <c r="AJ1343" s="5" t="n"/>
      <c r="AK1343" s="5" t="n"/>
      <c r="AL1343" s="5" t="n"/>
      <c r="AM1343" s="5" t="n"/>
      <c r="AN1343" s="5" t="n"/>
      <c r="AO1343" s="5" t="n"/>
      <c r="AP1343" s="5" t="n"/>
    </row>
    <row r="1344" ht="16.5" customFormat="1" customHeight="1" s="25">
      <c r="A1344" s="16" t="n">
        <v>25020790</v>
      </c>
      <c r="B1344" s="17" t="inlineStr">
        <is>
          <t>PM</t>
        </is>
      </c>
      <c r="C1344" s="17" t="inlineStr">
        <is>
          <t>Palmarito</t>
        </is>
      </c>
      <c r="D1344" s="17" t="inlineStr">
        <is>
          <t>Majagual</t>
        </is>
      </c>
      <c r="E1344" s="17" t="inlineStr">
        <is>
          <t>Sucre</t>
        </is>
      </c>
      <c r="F1344" s="17" t="n">
        <v>2</v>
      </c>
      <c r="G1344" s="17" t="n">
        <v>50</v>
      </c>
      <c r="H1344" s="18" t="n">
        <v>-74.71777777999999</v>
      </c>
      <c r="I1344" s="19" t="n">
        <v>8.718888890000001</v>
      </c>
      <c r="J1344" s="20" t="n">
        <v>38</v>
      </c>
      <c r="K1344" s="21" t="n">
        <v>20.31034482758621</v>
      </c>
      <c r="L1344" s="21" t="n">
        <v>51.10344827586207</v>
      </c>
      <c r="M1344" s="21" t="n">
        <v>133.6379310344828</v>
      </c>
      <c r="N1344" s="21" t="n">
        <v>265.4862068965517</v>
      </c>
      <c r="O1344" s="21" t="n">
        <v>283.6666666666667</v>
      </c>
      <c r="P1344" s="21" t="n">
        <v>284.0689655172414</v>
      </c>
      <c r="Q1344" s="21" t="n">
        <v>348.7142857142857</v>
      </c>
      <c r="R1344" s="21" t="n">
        <v>360.2142857142857</v>
      </c>
      <c r="S1344" s="21" t="n">
        <v>370.8928571428572</v>
      </c>
      <c r="T1344" s="21" t="n">
        <v>294.1</v>
      </c>
      <c r="U1344" s="21" t="n">
        <v>104.2</v>
      </c>
      <c r="V1344" s="22" t="n">
        <v>2554.394991789819</v>
      </c>
      <c r="W1344" s="23" t="n">
        <v>338</v>
      </c>
      <c r="X1344" s="24" t="n">
        <v>0.9388888888888889</v>
      </c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n"/>
      <c r="AJ1344" s="5" t="n"/>
      <c r="AK1344" s="5" t="n"/>
      <c r="AL1344" s="5" t="n"/>
      <c r="AM1344" s="5" t="n"/>
      <c r="AN1344" s="5" t="n"/>
      <c r="AO1344" s="5" t="n"/>
      <c r="AP1344" s="5" t="n"/>
    </row>
    <row r="1345" ht="16.5" customFormat="1" customHeight="1" s="25">
      <c r="A1345" s="16" t="n">
        <v>25020820</v>
      </c>
      <c r="B1345" s="17" t="inlineStr">
        <is>
          <t>PM</t>
        </is>
      </c>
      <c r="C1345" s="17" t="inlineStr">
        <is>
          <t>Zapata</t>
        </is>
      </c>
      <c r="D1345" s="17" t="inlineStr">
        <is>
          <t>Majagual</t>
        </is>
      </c>
      <c r="E1345" s="17" t="inlineStr">
        <is>
          <t>Sucre</t>
        </is>
      </c>
      <c r="F1345" s="17" t="n">
        <v>2</v>
      </c>
      <c r="G1345" s="17" t="n">
        <v>50</v>
      </c>
      <c r="H1345" s="18" t="n">
        <v>-74.69972222000001</v>
      </c>
      <c r="I1345" s="19" t="n">
        <v>8.60277778</v>
      </c>
      <c r="J1345" s="20" t="n">
        <v>21.89285714285714</v>
      </c>
      <c r="K1345" s="21" t="n">
        <v>25.48275862068965</v>
      </c>
      <c r="L1345" s="21" t="n">
        <v>66.65517241379311</v>
      </c>
      <c r="M1345" s="21" t="n">
        <v>159.6666666666667</v>
      </c>
      <c r="N1345" s="21" t="n">
        <v>284.7931034482759</v>
      </c>
      <c r="O1345" s="21" t="n">
        <v>334.7241379310345</v>
      </c>
      <c r="P1345" s="21" t="n">
        <v>315.7666666666667</v>
      </c>
      <c r="Q1345" s="21" t="n">
        <v>369.0793103448275</v>
      </c>
      <c r="R1345" s="21" t="n">
        <v>315.0740740740741</v>
      </c>
      <c r="S1345" s="21" t="n">
        <v>346.7965517241379</v>
      </c>
      <c r="T1345" s="21" t="n">
        <v>275.0464285714286</v>
      </c>
      <c r="U1345" s="21" t="n">
        <v>75.125</v>
      </c>
      <c r="V1345" s="22" t="n">
        <v>2590.102727604452</v>
      </c>
      <c r="W1345" s="23" t="n">
        <v>345</v>
      </c>
      <c r="X1345" s="24" t="n">
        <v>0.9583333333333334</v>
      </c>
      <c r="Y1345" s="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  <c r="AI1345" s="5" t="n"/>
      <c r="AJ1345" s="5" t="n"/>
      <c r="AK1345" s="5" t="n"/>
      <c r="AL1345" s="5" t="n"/>
      <c r="AM1345" s="5" t="n"/>
      <c r="AN1345" s="5" t="n"/>
      <c r="AO1345" s="5" t="n"/>
      <c r="AP1345" s="5" t="n"/>
    </row>
    <row r="1346" ht="16.5" customFormat="1" customHeight="1" s="25">
      <c r="A1346" s="16" t="n">
        <v>25025270</v>
      </c>
      <c r="B1346" s="17" t="inlineStr">
        <is>
          <t>AM</t>
        </is>
      </c>
      <c r="C1346" s="17" t="inlineStr">
        <is>
          <t>Universidad de Sucre</t>
        </is>
      </c>
      <c r="D1346" s="17" t="inlineStr">
        <is>
          <t>Sampués</t>
        </is>
      </c>
      <c r="E1346" s="17" t="inlineStr">
        <is>
          <t>Sucre</t>
        </is>
      </c>
      <c r="F1346" s="17" t="n">
        <v>2</v>
      </c>
      <c r="G1346" s="17" t="n">
        <v>160</v>
      </c>
      <c r="H1346" s="18" t="n">
        <v>-75.3875</v>
      </c>
      <c r="I1346" s="19" t="n">
        <v>9.316388890000001</v>
      </c>
      <c r="J1346" s="20" t="n">
        <v>15.53571428571429</v>
      </c>
      <c r="K1346" s="21" t="n">
        <v>23.07777777777778</v>
      </c>
      <c r="L1346" s="21" t="n">
        <v>40.62500000000001</v>
      </c>
      <c r="M1346" s="21" t="n">
        <v>125.0896551724138</v>
      </c>
      <c r="N1346" s="21" t="n">
        <v>173.604</v>
      </c>
      <c r="O1346" s="21" t="n">
        <v>152.4533333333333</v>
      </c>
      <c r="P1346" s="21" t="n">
        <v>133.4407407407407</v>
      </c>
      <c r="Q1346" s="21" t="n">
        <v>160.9214285714286</v>
      </c>
      <c r="R1346" s="21" t="n">
        <v>172.648</v>
      </c>
      <c r="S1346" s="21" t="n">
        <v>129.0166666666667</v>
      </c>
      <c r="T1346" s="21" t="n">
        <v>102.2407407407407</v>
      </c>
      <c r="U1346" s="21" t="n">
        <v>46.05000000000001</v>
      </c>
      <c r="V1346" s="22" t="n">
        <v>1274.703057288816</v>
      </c>
      <c r="W1346" s="23" t="n">
        <v>322</v>
      </c>
      <c r="X1346" s="24" t="n">
        <v>0.8944444444444445</v>
      </c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n"/>
      <c r="AJ1346" s="5" t="n"/>
      <c r="AK1346" s="5" t="n"/>
      <c r="AL1346" s="5" t="n"/>
      <c r="AM1346" s="5" t="n"/>
      <c r="AN1346" s="5" t="n"/>
      <c r="AO1346" s="5" t="n"/>
      <c r="AP1346" s="5" t="n"/>
    </row>
    <row r="1347" ht="16.5" customFormat="1" customHeight="1" s="25">
      <c r="A1347" s="16" t="n">
        <v>25020750</v>
      </c>
      <c r="B1347" s="17" t="inlineStr">
        <is>
          <t>PM</t>
        </is>
      </c>
      <c r="C1347" s="17" t="inlineStr">
        <is>
          <t>Las Tablitas</t>
        </is>
      </c>
      <c r="D1347" s="17" t="inlineStr">
        <is>
          <t>San Benito Abad</t>
        </is>
      </c>
      <c r="E1347" s="17" t="inlineStr">
        <is>
          <t>Sucre</t>
        </is>
      </c>
      <c r="F1347" s="17" t="n">
        <v>2</v>
      </c>
      <c r="G1347" s="17" t="n">
        <v>60</v>
      </c>
      <c r="H1347" s="18" t="n">
        <v>-75.16888889000001</v>
      </c>
      <c r="I1347" s="19" t="n">
        <v>9.011388890000001</v>
      </c>
      <c r="J1347" s="20" t="n">
        <v>17.66666666666667</v>
      </c>
      <c r="K1347" s="21" t="n">
        <v>17.21</v>
      </c>
      <c r="L1347" s="21" t="n">
        <v>43.51379310344828</v>
      </c>
      <c r="M1347" s="21" t="n">
        <v>106.79</v>
      </c>
      <c r="N1347" s="21" t="n">
        <v>196.1689655172414</v>
      </c>
      <c r="O1347" s="21" t="n">
        <v>192.0933333333333</v>
      </c>
      <c r="P1347" s="21" t="n">
        <v>180.5666666666667</v>
      </c>
      <c r="Q1347" s="21" t="n">
        <v>238.4892857142857</v>
      </c>
      <c r="R1347" s="21" t="n">
        <v>204.225</v>
      </c>
      <c r="S1347" s="21" t="n">
        <v>164.0344827586207</v>
      </c>
      <c r="T1347" s="21" t="n">
        <v>113.7</v>
      </c>
      <c r="U1347" s="21" t="n">
        <v>31.89655172413793</v>
      </c>
      <c r="V1347" s="22" t="n">
        <v>1506.354745484401</v>
      </c>
      <c r="W1347" s="23" t="n">
        <v>349</v>
      </c>
      <c r="X1347" s="24" t="n">
        <v>0.9694444444444444</v>
      </c>
      <c r="Y1347" s="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  <c r="AI1347" s="5" t="n"/>
      <c r="AJ1347" s="5" t="n"/>
      <c r="AK1347" s="5" t="n"/>
      <c r="AL1347" s="5" t="n"/>
      <c r="AM1347" s="5" t="n"/>
      <c r="AN1347" s="5" t="n"/>
      <c r="AO1347" s="5" t="n"/>
      <c r="AP1347" s="5" t="n"/>
    </row>
    <row r="1348" ht="16.5" customFormat="1" customHeight="1" s="25">
      <c r="A1348" s="16" t="n">
        <v>25025380</v>
      </c>
      <c r="B1348" s="17" t="inlineStr">
        <is>
          <t>ME</t>
        </is>
      </c>
      <c r="C1348" s="17" t="inlineStr">
        <is>
          <t xml:space="preserve">San Benito - AUT </t>
        </is>
      </c>
      <c r="D1348" s="17" t="inlineStr">
        <is>
          <t>San Benito Abad</t>
        </is>
      </c>
      <c r="E1348" s="17" t="inlineStr">
        <is>
          <t>Sucre</t>
        </is>
      </c>
      <c r="F1348" s="17" t="n">
        <v>2</v>
      </c>
      <c r="G1348" s="17" t="n">
        <v>20</v>
      </c>
      <c r="H1348" s="18" t="n">
        <v>-75.04472222000001</v>
      </c>
      <c r="I1348" s="19" t="n">
        <v>9.163888890000001</v>
      </c>
      <c r="J1348" s="20" t="n">
        <v>10.33103448275862</v>
      </c>
      <c r="K1348" s="21" t="n">
        <v>6.61851851851852</v>
      </c>
      <c r="L1348" s="21" t="n">
        <v>30.52307692307692</v>
      </c>
      <c r="M1348" s="21" t="n">
        <v>114.9153846153846</v>
      </c>
      <c r="N1348" s="21" t="n">
        <v>211.126923076923</v>
      </c>
      <c r="O1348" s="21" t="n">
        <v>213.8148148148148</v>
      </c>
      <c r="P1348" s="21" t="n">
        <v>236.9423076923077</v>
      </c>
      <c r="Q1348" s="21" t="n">
        <v>243.5583333333333</v>
      </c>
      <c r="R1348" s="21" t="n">
        <v>246.9038461538461</v>
      </c>
      <c r="S1348" s="21" t="n">
        <v>186.4038461538461</v>
      </c>
      <c r="T1348" s="21" t="n">
        <v>141.6</v>
      </c>
      <c r="U1348" s="21" t="n">
        <v>48.36206896551725</v>
      </c>
      <c r="V1348" s="22" t="n">
        <v>1691.100154730327</v>
      </c>
      <c r="W1348" s="23" t="n">
        <v>320</v>
      </c>
      <c r="X1348" s="24" t="n">
        <v>0.8888888888888888</v>
      </c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n"/>
      <c r="AJ1348" s="5" t="n"/>
      <c r="AK1348" s="5" t="n"/>
      <c r="AL1348" s="5" t="n"/>
      <c r="AM1348" s="5" t="n"/>
      <c r="AN1348" s="5" t="n"/>
      <c r="AO1348" s="5" t="n"/>
      <c r="AP1348" s="5" t="n"/>
    </row>
    <row r="1349" ht="16.5" customFormat="1" customHeight="1" s="25">
      <c r="A1349" s="16" t="n">
        <v>25020760</v>
      </c>
      <c r="B1349" s="17" t="inlineStr">
        <is>
          <t>PM</t>
        </is>
      </c>
      <c r="C1349" s="17" t="inlineStr">
        <is>
          <t>Santiago Apostol</t>
        </is>
      </c>
      <c r="D1349" s="17" t="inlineStr">
        <is>
          <t>San Benito Abad</t>
        </is>
      </c>
      <c r="E1349" s="17" t="inlineStr">
        <is>
          <t>Sucre</t>
        </is>
      </c>
      <c r="F1349" s="17" t="n">
        <v>2</v>
      </c>
      <c r="G1349" s="17" t="n">
        <v>25</v>
      </c>
      <c r="H1349" s="18" t="n">
        <v>-74.94055556000001</v>
      </c>
      <c r="I1349" s="19" t="n">
        <v>9.00472222</v>
      </c>
      <c r="J1349" s="20" t="n">
        <v>15.4551724137931</v>
      </c>
      <c r="K1349" s="21" t="n">
        <v>12.68965517241379</v>
      </c>
      <c r="L1349" s="21" t="n">
        <v>27.93333333333333</v>
      </c>
      <c r="M1349" s="21" t="n">
        <v>91.55172413793103</v>
      </c>
      <c r="N1349" s="21" t="n">
        <v>175.2142857142857</v>
      </c>
      <c r="O1349" s="21" t="n">
        <v>191.6</v>
      </c>
      <c r="P1349" s="21" t="n">
        <v>178.4733333333333</v>
      </c>
      <c r="Q1349" s="21" t="n">
        <v>228.3392857142857</v>
      </c>
      <c r="R1349" s="21" t="n">
        <v>224.1964285714286</v>
      </c>
      <c r="S1349" s="21" t="n">
        <v>178.962962962963</v>
      </c>
      <c r="T1349" s="21" t="n">
        <v>134.5678571428572</v>
      </c>
      <c r="U1349" s="21" t="n">
        <v>45.53571428571428</v>
      </c>
      <c r="V1349" s="22" t="n">
        <v>1504.519752782339</v>
      </c>
      <c r="W1349" s="23" t="n">
        <v>343</v>
      </c>
      <c r="X1349" s="24" t="n">
        <v>0.9527777777777777</v>
      </c>
      <c r="Y1349" s="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  <c r="AI1349" s="5" t="n"/>
      <c r="AJ1349" s="5" t="n"/>
      <c r="AK1349" s="5" t="n"/>
      <c r="AL1349" s="5" t="n"/>
      <c r="AM1349" s="5" t="n"/>
      <c r="AN1349" s="5" t="n"/>
      <c r="AO1349" s="5" t="n"/>
      <c r="AP1349" s="5" t="n"/>
    </row>
    <row r="1350" ht="16.5" customFormat="1" customHeight="1" s="25">
      <c r="A1350" s="16" t="n">
        <v>25020400</v>
      </c>
      <c r="B1350" s="17" t="inlineStr">
        <is>
          <t>PM</t>
        </is>
      </c>
      <c r="C1350" s="17" t="inlineStr">
        <is>
          <t>Libra Arriba</t>
        </is>
      </c>
      <c r="D1350" s="17" t="inlineStr">
        <is>
          <t xml:space="preserve">San Juan de Betulia </t>
        </is>
      </c>
      <c r="E1350" s="17" t="inlineStr">
        <is>
          <t>Sucre</t>
        </is>
      </c>
      <c r="F1350" s="17" t="n">
        <v>2</v>
      </c>
      <c r="G1350" s="17" t="n">
        <v>180</v>
      </c>
      <c r="H1350" s="18" t="n">
        <v>-75.30361111000001</v>
      </c>
      <c r="I1350" s="19" t="n">
        <v>9.320555559999999</v>
      </c>
      <c r="J1350" s="20" t="n">
        <v>29.49310344827587</v>
      </c>
      <c r="K1350" s="21" t="n">
        <v>16.85172413793103</v>
      </c>
      <c r="L1350" s="21" t="n">
        <v>40.90000000000001</v>
      </c>
      <c r="M1350" s="21" t="n">
        <v>93.22500000000001</v>
      </c>
      <c r="N1350" s="21" t="n">
        <v>146.4814814814815</v>
      </c>
      <c r="O1350" s="21" t="n">
        <v>122.8428571428571</v>
      </c>
      <c r="P1350" s="21" t="n">
        <v>106.2928571428572</v>
      </c>
      <c r="Q1350" s="21" t="n">
        <v>123.6888888888889</v>
      </c>
      <c r="R1350" s="21" t="n">
        <v>102.2555555555556</v>
      </c>
      <c r="S1350" s="21" t="n">
        <v>142.6678571428571</v>
      </c>
      <c r="T1350" s="21" t="n">
        <v>76.60357142857143</v>
      </c>
      <c r="U1350" s="21" t="n">
        <v>33.03103448275862</v>
      </c>
      <c r="V1350" s="22" t="n">
        <v>1034.333930852034</v>
      </c>
      <c r="W1350" s="23" t="n">
        <v>335</v>
      </c>
      <c r="X1350" s="24" t="n">
        <v>0.9305555555555556</v>
      </c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n"/>
      <c r="AJ1350" s="5" t="n"/>
      <c r="AK1350" s="5" t="n"/>
      <c r="AL1350" s="5" t="n"/>
      <c r="AM1350" s="5" t="n"/>
      <c r="AN1350" s="5" t="n"/>
      <c r="AO1350" s="5" t="n"/>
      <c r="AP1350" s="5" t="n"/>
    </row>
    <row r="1351" ht="16.5" customFormat="1" customHeight="1" s="25">
      <c r="A1351" s="16" t="n">
        <v>25021470</v>
      </c>
      <c r="B1351" s="17" t="inlineStr">
        <is>
          <t>PM</t>
        </is>
      </c>
      <c r="C1351" s="17" t="inlineStr">
        <is>
          <t xml:space="preserve">Hacienda El Torno </t>
        </is>
      </c>
      <c r="D1351" s="17" t="inlineStr">
        <is>
          <t>San Marcos</t>
        </is>
      </c>
      <c r="E1351" s="17" t="inlineStr">
        <is>
          <t>Sucre</t>
        </is>
      </c>
      <c r="F1351" s="17" t="n">
        <v>2</v>
      </c>
      <c r="G1351" s="17" t="n">
        <v>60</v>
      </c>
      <c r="H1351" s="18" t="n">
        <v>-75.08972222</v>
      </c>
      <c r="I1351" s="19" t="n">
        <v>8.57638889</v>
      </c>
      <c r="J1351" s="20" t="n">
        <v>9</v>
      </c>
      <c r="K1351" s="21" t="n">
        <v>12.33333333333333</v>
      </c>
      <c r="L1351" s="21" t="n">
        <v>31.72631578947368</v>
      </c>
      <c r="M1351" s="21" t="n">
        <v>124.88</v>
      </c>
      <c r="N1351" s="21" t="n">
        <v>247.65</v>
      </c>
      <c r="O1351" s="21" t="n">
        <v>272.0526315789473</v>
      </c>
      <c r="P1351" s="21" t="n">
        <v>328.6421052631579</v>
      </c>
      <c r="Q1351" s="21" t="n">
        <v>347.8</v>
      </c>
      <c r="R1351" s="21" t="n">
        <v>303.2210526315789</v>
      </c>
      <c r="S1351" s="21" t="n">
        <v>205.4117647058823</v>
      </c>
      <c r="T1351" s="21" t="n">
        <v>168.7823529411765</v>
      </c>
      <c r="U1351" s="21" t="n">
        <v>50.86470588235294</v>
      </c>
      <c r="V1351" s="22" t="n">
        <v>2102.364262125903</v>
      </c>
      <c r="W1351" s="23" t="n">
        <v>221</v>
      </c>
      <c r="X1351" s="24" t="n">
        <v>0.9208333333333333</v>
      </c>
      <c r="Y1351" s="5" t="inlineStr">
        <is>
          <t>M20</t>
        </is>
      </c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  <c r="AI1351" s="5" t="n"/>
      <c r="AJ1351" s="5" t="n"/>
      <c r="AK1351" s="5" t="n"/>
      <c r="AL1351" s="5" t="n"/>
      <c r="AM1351" s="5" t="n"/>
      <c r="AN1351" s="5" t="n"/>
      <c r="AO1351" s="5" t="n"/>
      <c r="AP1351" s="5" t="n"/>
    </row>
    <row r="1352" ht="16.5" customFormat="1" customHeight="1" s="25">
      <c r="A1352" s="16" t="n">
        <v>25020740</v>
      </c>
      <c r="B1352" s="17" t="inlineStr">
        <is>
          <t>PM</t>
        </is>
      </c>
      <c r="C1352" s="17" t="inlineStr">
        <is>
          <t xml:space="preserve">Hacienda Eureka </t>
        </is>
      </c>
      <c r="D1352" s="17" t="inlineStr">
        <is>
          <t>San Marcos</t>
        </is>
      </c>
      <c r="E1352" s="17" t="inlineStr">
        <is>
          <t>Sucre</t>
        </is>
      </c>
      <c r="F1352" s="17" t="n">
        <v>2</v>
      </c>
      <c r="G1352" s="17" t="n">
        <v>20</v>
      </c>
      <c r="H1352" s="18" t="n">
        <v>-75.01472222000001</v>
      </c>
      <c r="I1352" s="19" t="n">
        <v>8.62916667</v>
      </c>
      <c r="J1352" s="20" t="n">
        <v>14.72413793103448</v>
      </c>
      <c r="K1352" s="21" t="n">
        <v>7.642857142857143</v>
      </c>
      <c r="L1352" s="21" t="n">
        <v>41.03703703703704</v>
      </c>
      <c r="M1352" s="21" t="n">
        <v>106.8962962962963</v>
      </c>
      <c r="N1352" s="21" t="n">
        <v>257.14</v>
      </c>
      <c r="O1352" s="21" t="n">
        <v>246.2222222222222</v>
      </c>
      <c r="P1352" s="21" t="n">
        <v>296.0769230769231</v>
      </c>
      <c r="Q1352" s="21" t="n">
        <v>320.96</v>
      </c>
      <c r="R1352" s="21" t="n">
        <v>292.7814814814815</v>
      </c>
      <c r="S1352" s="21" t="n">
        <v>244.6192307692308</v>
      </c>
      <c r="T1352" s="21" t="n">
        <v>166.9916666666667</v>
      </c>
      <c r="U1352" s="21" t="n">
        <v>66.61538461538461</v>
      </c>
      <c r="V1352" s="22" t="n">
        <v>2061.707237239134</v>
      </c>
      <c r="W1352" s="23" t="n">
        <v>317</v>
      </c>
      <c r="X1352" s="24" t="n">
        <v>0.8805555555555555</v>
      </c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n"/>
      <c r="AJ1352" s="5" t="n"/>
      <c r="AK1352" s="5" t="n"/>
      <c r="AL1352" s="5" t="n"/>
      <c r="AM1352" s="5" t="n"/>
      <c r="AN1352" s="5" t="n"/>
      <c r="AO1352" s="5" t="n"/>
      <c r="AP1352" s="5" t="n"/>
    </row>
    <row r="1353" ht="16.5" customFormat="1" customHeight="1" s="25">
      <c r="A1353" s="16" t="n">
        <v>25021660</v>
      </c>
      <c r="B1353" s="17" t="inlineStr">
        <is>
          <t>PM</t>
        </is>
      </c>
      <c r="C1353" s="17" t="inlineStr">
        <is>
          <t>Mirasol</t>
        </is>
      </c>
      <c r="D1353" s="17" t="inlineStr">
        <is>
          <t>San Marcos</t>
        </is>
      </c>
      <c r="E1353" s="17" t="inlineStr">
        <is>
          <t>Sucre</t>
        </is>
      </c>
      <c r="F1353" s="17" t="n">
        <v>2</v>
      </c>
      <c r="G1353" s="17" t="n">
        <v>30</v>
      </c>
      <c r="H1353" s="18" t="n">
        <v>-75.25722222</v>
      </c>
      <c r="I1353" s="19" t="n">
        <v>8.60083333</v>
      </c>
      <c r="J1353" s="20" t="n">
        <v>11.24137931034483</v>
      </c>
      <c r="K1353" s="21" t="n">
        <v>12.4448275862069</v>
      </c>
      <c r="L1353" s="21" t="n">
        <v>49.18571428571429</v>
      </c>
      <c r="M1353" s="21" t="n">
        <v>140.6428571428572</v>
      </c>
      <c r="N1353" s="21" t="n">
        <v>215.6785714285714</v>
      </c>
      <c r="O1353" s="21" t="n">
        <v>217.8827586206896</v>
      </c>
      <c r="P1353" s="21" t="n">
        <v>245.5206896551724</v>
      </c>
      <c r="Q1353" s="21" t="n">
        <v>269.9392857142857</v>
      </c>
      <c r="R1353" s="21" t="n">
        <v>247.9740740740741</v>
      </c>
      <c r="S1353" s="21" t="n">
        <v>178.8259259259259</v>
      </c>
      <c r="T1353" s="21" t="n">
        <v>119.6703703703704</v>
      </c>
      <c r="U1353" s="21" t="n">
        <v>51.88400000000001</v>
      </c>
      <c r="V1353" s="22" t="n">
        <v>1760.890454114213</v>
      </c>
      <c r="W1353" s="23" t="n">
        <v>334</v>
      </c>
      <c r="X1353" s="24" t="n">
        <v>0.9277777777777778</v>
      </c>
      <c r="Y1353" s="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  <c r="AI1353" s="5" t="n"/>
      <c r="AJ1353" s="5" t="n"/>
      <c r="AK1353" s="5" t="n"/>
      <c r="AL1353" s="5" t="n"/>
      <c r="AM1353" s="5" t="n"/>
      <c r="AN1353" s="5" t="n"/>
      <c r="AO1353" s="5" t="n"/>
      <c r="AP1353" s="5" t="n"/>
    </row>
    <row r="1354" ht="16.5" customFormat="1" customHeight="1" s="25">
      <c r="A1354" s="16" t="n">
        <v>13090030</v>
      </c>
      <c r="B1354" s="17" t="inlineStr">
        <is>
          <t>PM</t>
        </is>
      </c>
      <c r="C1354" s="17" t="inlineStr">
        <is>
          <t>Berrugas</t>
        </is>
      </c>
      <c r="D1354" s="17" t="inlineStr">
        <is>
          <t>San Onofre</t>
        </is>
      </c>
      <c r="E1354" s="17" t="inlineStr">
        <is>
          <t>Sucre</t>
        </is>
      </c>
      <c r="F1354" s="17" t="n">
        <v>2</v>
      </c>
      <c r="G1354" s="17" t="n">
        <v>1</v>
      </c>
      <c r="H1354" s="18" t="n">
        <v>-75.60055556</v>
      </c>
      <c r="I1354" s="19" t="n">
        <v>9.910277779999999</v>
      </c>
      <c r="J1354" s="20" t="n">
        <v>8.806896551724138</v>
      </c>
      <c r="K1354" s="21" t="n">
        <v>2.255172413793104</v>
      </c>
      <c r="L1354" s="21" t="n">
        <v>17.79310344827586</v>
      </c>
      <c r="M1354" s="21" t="n">
        <v>41.33666666666667</v>
      </c>
      <c r="N1354" s="21" t="n">
        <v>147.5827586206897</v>
      </c>
      <c r="O1354" s="21" t="n">
        <v>123.0178571428571</v>
      </c>
      <c r="P1354" s="21" t="n">
        <v>127.1964285714286</v>
      </c>
      <c r="Q1354" s="21" t="n">
        <v>134.1931034482758</v>
      </c>
      <c r="R1354" s="21" t="n">
        <v>160.8964285714285</v>
      </c>
      <c r="S1354" s="21" t="n">
        <v>249.7214285714286</v>
      </c>
      <c r="T1354" s="21" t="n">
        <v>146.46</v>
      </c>
      <c r="U1354" s="21" t="n">
        <v>72.10714285714286</v>
      </c>
      <c r="V1354" s="22" t="n">
        <v>1231.366986863711</v>
      </c>
      <c r="W1354" s="23" t="n">
        <v>340</v>
      </c>
      <c r="X1354" s="24" t="n">
        <v>0.9444444444444444</v>
      </c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/>
      <c r="AL1354" s="5" t="n"/>
      <c r="AM1354" s="5" t="n"/>
      <c r="AN1354" s="5" t="n"/>
      <c r="AO1354" s="5" t="n"/>
      <c r="AP1354" s="5" t="n"/>
    </row>
    <row r="1355" ht="16.5" customFormat="1" customHeight="1" s="25">
      <c r="A1355" s="16" t="n">
        <v>13090110</v>
      </c>
      <c r="B1355" s="17" t="inlineStr">
        <is>
          <t>PM</t>
        </is>
      </c>
      <c r="C1355" s="17" t="inlineStr">
        <is>
          <t>Palo Alto</t>
        </is>
      </c>
      <c r="D1355" s="17" t="inlineStr">
        <is>
          <t>San Onofre</t>
        </is>
      </c>
      <c r="E1355" s="17" t="inlineStr">
        <is>
          <t>Sucre</t>
        </is>
      </c>
      <c r="F1355" s="17" t="n">
        <v>2</v>
      </c>
      <c r="G1355" s="17" t="n">
        <v>50</v>
      </c>
      <c r="H1355" s="18" t="n">
        <v>-75.41833333</v>
      </c>
      <c r="I1355" s="19" t="n">
        <v>9.817500000000001</v>
      </c>
      <c r="J1355" s="20" t="n">
        <v>12.47</v>
      </c>
      <c r="K1355" s="21" t="n">
        <v>17.33448275862069</v>
      </c>
      <c r="L1355" s="21" t="n">
        <v>48.83000000000001</v>
      </c>
      <c r="M1355" s="21" t="n">
        <v>133.2866666666667</v>
      </c>
      <c r="N1355" s="21" t="n">
        <v>219.9</v>
      </c>
      <c r="O1355" s="21" t="n">
        <v>176.6714285714285</v>
      </c>
      <c r="P1355" s="21" t="n">
        <v>183.9620689655173</v>
      </c>
      <c r="Q1355" s="21" t="n">
        <v>212.9142857142858</v>
      </c>
      <c r="R1355" s="21" t="n">
        <v>179.9925925925926</v>
      </c>
      <c r="S1355" s="21" t="n">
        <v>211.8892857142857</v>
      </c>
      <c r="T1355" s="21" t="n">
        <v>196.8333333333333</v>
      </c>
      <c r="U1355" s="21" t="n">
        <v>82.02592592592592</v>
      </c>
      <c r="V1355" s="22" t="n">
        <v>1676.110070242657</v>
      </c>
      <c r="W1355" s="23" t="n">
        <v>341</v>
      </c>
      <c r="X1355" s="24" t="n">
        <v>0.9472222222222222</v>
      </c>
      <c r="Y1355" s="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  <c r="AI1355" s="5" t="n"/>
      <c r="AJ1355" s="5" t="n"/>
      <c r="AK1355" s="5" t="n"/>
      <c r="AL1355" s="5" t="n"/>
      <c r="AM1355" s="5" t="n"/>
      <c r="AN1355" s="5" t="n"/>
      <c r="AO1355" s="5" t="n"/>
      <c r="AP1355" s="5" t="n"/>
    </row>
    <row r="1356" ht="16.5" customFormat="1" customHeight="1" s="25">
      <c r="A1356" s="16" t="n">
        <v>29030380</v>
      </c>
      <c r="B1356" s="17" t="inlineStr">
        <is>
          <t>PM</t>
        </is>
      </c>
      <c r="C1356" s="17" t="inlineStr">
        <is>
          <t>Sabanas de Mucacal</t>
        </is>
      </c>
      <c r="D1356" s="17" t="inlineStr">
        <is>
          <t>San Onofre</t>
        </is>
      </c>
      <c r="E1356" s="17" t="inlineStr">
        <is>
          <t>Sucre</t>
        </is>
      </c>
      <c r="F1356" s="17" t="n">
        <v>2</v>
      </c>
      <c r="G1356" s="17" t="n">
        <v>10</v>
      </c>
      <c r="H1356" s="18" t="n">
        <v>-75.38869443999999</v>
      </c>
      <c r="I1356" s="19" t="n">
        <v>9.879805559999999</v>
      </c>
      <c r="J1356" s="20" t="n">
        <v>26.06071428571429</v>
      </c>
      <c r="K1356" s="21" t="n">
        <v>40.20357142857143</v>
      </c>
      <c r="L1356" s="21" t="n">
        <v>60.89615384615384</v>
      </c>
      <c r="M1356" s="21" t="n">
        <v>157.1535714285714</v>
      </c>
      <c r="N1356" s="21" t="n">
        <v>212.5928571428572</v>
      </c>
      <c r="O1356" s="21" t="n">
        <v>185.2481481481482</v>
      </c>
      <c r="P1356" s="21" t="n">
        <v>179.5862068965517</v>
      </c>
      <c r="Q1356" s="21" t="n">
        <v>241.7931034482759</v>
      </c>
      <c r="R1356" s="21" t="n">
        <v>234.1448275862069</v>
      </c>
      <c r="S1356" s="21" t="n">
        <v>244.6275862068966</v>
      </c>
      <c r="T1356" s="21" t="n">
        <v>213.7827586206897</v>
      </c>
      <c r="U1356" s="21" t="n">
        <v>89.52500000000001</v>
      </c>
      <c r="V1356" s="22" t="n">
        <v>1885.614499038637</v>
      </c>
      <c r="W1356" s="23" t="n">
        <v>338</v>
      </c>
      <c r="X1356" s="24" t="n">
        <v>0.9388888888888889</v>
      </c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n"/>
      <c r="AJ1356" s="5" t="n"/>
      <c r="AK1356" s="5" t="n"/>
      <c r="AL1356" s="5" t="n"/>
      <c r="AM1356" s="5" t="n"/>
      <c r="AN1356" s="5" t="n"/>
      <c r="AO1356" s="5" t="n"/>
      <c r="AP1356" s="5" t="n"/>
    </row>
    <row r="1357" ht="16.5" customFormat="1" customHeight="1" s="25">
      <c r="A1357" s="16" t="n">
        <v>13090010</v>
      </c>
      <c r="B1357" s="17" t="inlineStr">
        <is>
          <t>PM</t>
        </is>
      </c>
      <c r="C1357" s="17" t="inlineStr">
        <is>
          <t>Sabanetica</t>
        </is>
      </c>
      <c r="D1357" s="17" t="inlineStr">
        <is>
          <t>San Onofre</t>
        </is>
      </c>
      <c r="E1357" s="17" t="inlineStr">
        <is>
          <t>Sucre</t>
        </is>
      </c>
      <c r="F1357" s="17" t="n">
        <v>2</v>
      </c>
      <c r="G1357" s="17" t="n">
        <v>1</v>
      </c>
      <c r="H1357" s="18" t="n">
        <v>-75.43277778</v>
      </c>
      <c r="I1357" s="19" t="n">
        <v>9.82888889</v>
      </c>
      <c r="J1357" s="20" t="n">
        <v>0.6666666666666666</v>
      </c>
      <c r="K1357" s="21" t="n">
        <v>1.866666666666667</v>
      </c>
      <c r="L1357" s="21" t="n">
        <v>8.403448275862068</v>
      </c>
      <c r="M1357" s="21" t="n">
        <v>39.68965517241379</v>
      </c>
      <c r="N1357" s="21" t="n">
        <v>125.9535714285714</v>
      </c>
      <c r="O1357" s="21" t="n">
        <v>157.5333333333333</v>
      </c>
      <c r="P1357" s="21" t="n">
        <v>121.6571428571429</v>
      </c>
      <c r="Q1357" s="21" t="n">
        <v>160.7428571428572</v>
      </c>
      <c r="R1357" s="21" t="n">
        <v>181.0230769230769</v>
      </c>
      <c r="S1357" s="21" t="n">
        <v>242.2535714285714</v>
      </c>
      <c r="T1357" s="21" t="n">
        <v>179.1333333333334</v>
      </c>
      <c r="U1357" s="21" t="n">
        <v>60.46538461538461</v>
      </c>
      <c r="V1357" s="22" t="n">
        <v>1279.38870784388</v>
      </c>
      <c r="W1357" s="23" t="n">
        <v>336</v>
      </c>
      <c r="X1357" s="24" t="n">
        <v>0.9333333333333333</v>
      </c>
      <c r="Y1357" s="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  <c r="AI1357" s="5" t="n"/>
      <c r="AJ1357" s="5" t="n"/>
      <c r="AK1357" s="5" t="n"/>
      <c r="AL1357" s="5" t="n"/>
      <c r="AM1357" s="5" t="n"/>
      <c r="AN1357" s="5" t="n"/>
      <c r="AO1357" s="5" t="n"/>
      <c r="AP1357" s="5" t="n"/>
    </row>
    <row r="1358" ht="16.5" customFormat="1" customHeight="1" s="25">
      <c r="A1358" s="16" t="n">
        <v>13090020</v>
      </c>
      <c r="B1358" s="17" t="inlineStr">
        <is>
          <t>PM</t>
        </is>
      </c>
      <c r="C1358" s="17" t="inlineStr">
        <is>
          <t>San Onofre</t>
        </is>
      </c>
      <c r="D1358" s="17" t="inlineStr">
        <is>
          <t>San Onofre</t>
        </is>
      </c>
      <c r="E1358" s="17" t="inlineStr">
        <is>
          <t>Sucre</t>
        </is>
      </c>
      <c r="F1358" s="17" t="n">
        <v>2</v>
      </c>
      <c r="G1358" s="17" t="n">
        <v>55</v>
      </c>
      <c r="H1358" s="18" t="n">
        <v>-75.53805556</v>
      </c>
      <c r="I1358" s="19" t="n">
        <v>9.75416667</v>
      </c>
      <c r="J1358" s="20" t="n">
        <v>12.71724137931034</v>
      </c>
      <c r="K1358" s="21" t="n">
        <v>18.20344827586207</v>
      </c>
      <c r="L1358" s="21" t="n">
        <v>30.70689655172414</v>
      </c>
      <c r="M1358" s="21" t="n">
        <v>75.9392857142857</v>
      </c>
      <c r="N1358" s="21" t="n">
        <v>135.3703703703704</v>
      </c>
      <c r="O1358" s="21" t="n">
        <v>130.5</v>
      </c>
      <c r="P1358" s="21" t="n">
        <v>127.3357142857143</v>
      </c>
      <c r="Q1358" s="21" t="n">
        <v>123.7269230769231</v>
      </c>
      <c r="R1358" s="21" t="n">
        <v>123.0807692307692</v>
      </c>
      <c r="S1358" s="21" t="n">
        <v>182.1538461538462</v>
      </c>
      <c r="T1358" s="21" t="n">
        <v>150.4740740740741</v>
      </c>
      <c r="U1358" s="21" t="n">
        <v>71.82962962962964</v>
      </c>
      <c r="V1358" s="22" t="n">
        <v>1182.038198742509</v>
      </c>
      <c r="W1358" s="23" t="n">
        <v>330</v>
      </c>
      <c r="X1358" s="24" t="n">
        <v>0.9166666666666666</v>
      </c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n"/>
      <c r="AJ1358" s="5" t="n"/>
      <c r="AK1358" s="5" t="n"/>
      <c r="AL1358" s="5" t="n"/>
      <c r="AM1358" s="5" t="n"/>
      <c r="AN1358" s="5" t="n"/>
      <c r="AO1358" s="5" t="n"/>
      <c r="AP1358" s="5" t="n"/>
    </row>
    <row r="1359" ht="16.5" customFormat="1" customHeight="1" s="25">
      <c r="A1359" s="16" t="n">
        <v>25020770</v>
      </c>
      <c r="B1359" s="17" t="inlineStr">
        <is>
          <t>PM</t>
        </is>
      </c>
      <c r="C1359" s="17" t="inlineStr">
        <is>
          <t>San Pedro</t>
        </is>
      </c>
      <c r="D1359" s="17" t="inlineStr">
        <is>
          <t>San Pedro</t>
        </is>
      </c>
      <c r="E1359" s="17" t="inlineStr">
        <is>
          <t>Sucre</t>
        </is>
      </c>
      <c r="F1359" s="17" t="n">
        <v>2</v>
      </c>
      <c r="G1359" s="17" t="n">
        <v>200</v>
      </c>
      <c r="H1359" s="18" t="n">
        <v>-75.05277778</v>
      </c>
      <c r="I1359" s="19" t="n">
        <v>9.40305556</v>
      </c>
      <c r="J1359" s="20" t="n">
        <v>21.83214285714286</v>
      </c>
      <c r="K1359" s="21" t="n">
        <v>26.47142857142857</v>
      </c>
      <c r="L1359" s="21" t="n">
        <v>62.92142857142857</v>
      </c>
      <c r="M1359" s="21" t="n">
        <v>112.8357142857143</v>
      </c>
      <c r="N1359" s="21" t="n">
        <v>197.7740740740741</v>
      </c>
      <c r="O1359" s="21" t="n">
        <v>166.5821428571429</v>
      </c>
      <c r="P1359" s="21" t="n">
        <v>137.8357142857143</v>
      </c>
      <c r="Q1359" s="21" t="n">
        <v>193.1296296296296</v>
      </c>
      <c r="R1359" s="21" t="n">
        <v>163.8074074074074</v>
      </c>
      <c r="S1359" s="21" t="n">
        <v>210.6962962962963</v>
      </c>
      <c r="T1359" s="21" t="n">
        <v>130.6607142857143</v>
      </c>
      <c r="U1359" s="21" t="n">
        <v>66.37857142857142</v>
      </c>
      <c r="V1359" s="22" t="n">
        <v>1490.925264550265</v>
      </c>
      <c r="W1359" s="23" t="n">
        <v>332</v>
      </c>
      <c r="X1359" s="24" t="n">
        <v>0.9222222222222223</v>
      </c>
      <c r="Y1359" s="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  <c r="AI1359" s="5" t="n"/>
      <c r="AJ1359" s="5" t="n"/>
      <c r="AK1359" s="5" t="n"/>
      <c r="AL1359" s="5" t="n"/>
      <c r="AM1359" s="5" t="n"/>
      <c r="AN1359" s="5" t="n"/>
      <c r="AO1359" s="5" t="n"/>
      <c r="AP1359" s="5" t="n"/>
    </row>
    <row r="1360" ht="16.5" customFormat="1" customHeight="1" s="25">
      <c r="A1360" s="16" t="n">
        <v>13090230</v>
      </c>
      <c r="B1360" s="17" t="inlineStr">
        <is>
          <t>PM</t>
        </is>
      </c>
      <c r="C1360" s="17" t="inlineStr">
        <is>
          <t>La Pastora</t>
        </is>
      </c>
      <c r="D1360" s="17" t="inlineStr">
        <is>
          <t>Sincelejo</t>
        </is>
      </c>
      <c r="E1360" s="17" t="inlineStr">
        <is>
          <t>Sucre</t>
        </is>
      </c>
      <c r="F1360" s="17" t="n">
        <v>2</v>
      </c>
      <c r="G1360" s="17" t="n">
        <v>58</v>
      </c>
      <c r="H1360" s="18" t="n">
        <v>-75.49194444</v>
      </c>
      <c r="I1360" s="19" t="n">
        <v>9.293333330000001</v>
      </c>
      <c r="J1360" s="20" t="n">
        <v>23.1</v>
      </c>
      <c r="K1360" s="21" t="n">
        <v>18.45862068965517</v>
      </c>
      <c r="L1360" s="21" t="n">
        <v>27.46785714285714</v>
      </c>
      <c r="M1360" s="21" t="n">
        <v>105.562962962963</v>
      </c>
      <c r="N1360" s="21" t="n">
        <v>206.5740740740741</v>
      </c>
      <c r="O1360" s="21" t="n">
        <v>156.3076923076923</v>
      </c>
      <c r="P1360" s="21" t="n">
        <v>171.9571428571429</v>
      </c>
      <c r="Q1360" s="21" t="n">
        <v>202.2035714285715</v>
      </c>
      <c r="R1360" s="21" t="n">
        <v>200.4107142857143</v>
      </c>
      <c r="S1360" s="21" t="n">
        <v>174.1777777777778</v>
      </c>
      <c r="T1360" s="21" t="n">
        <v>168.1931034482759</v>
      </c>
      <c r="U1360" s="21" t="n">
        <v>49.45862068965518</v>
      </c>
      <c r="V1360" s="22" t="n">
        <v>1503.872137664379</v>
      </c>
      <c r="W1360" s="23" t="n">
        <v>336</v>
      </c>
      <c r="X1360" s="24" t="n">
        <v>0.9333333333333333</v>
      </c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/>
      <c r="AL1360" s="5" t="n"/>
      <c r="AM1360" s="5" t="n"/>
      <c r="AN1360" s="5" t="n"/>
      <c r="AO1360" s="5" t="n"/>
      <c r="AP1360" s="5" t="n"/>
    </row>
    <row r="1361" ht="16.5" customFormat="1" customHeight="1" s="25">
      <c r="A1361" s="16" t="n">
        <v>25025350</v>
      </c>
      <c r="B1361" s="17" t="inlineStr">
        <is>
          <t>CP</t>
        </is>
      </c>
      <c r="C1361" s="17" t="inlineStr">
        <is>
          <t xml:space="preserve">Puerta Roja - AUT </t>
        </is>
      </c>
      <c r="D1361" s="17" t="inlineStr">
        <is>
          <t>Sincelejo</t>
        </is>
      </c>
      <c r="E1361" s="17" t="inlineStr">
        <is>
          <t>Sucre</t>
        </is>
      </c>
      <c r="F1361" s="17" t="n">
        <v>2</v>
      </c>
      <c r="G1361" s="17" t="n">
        <v>160</v>
      </c>
      <c r="H1361" s="18" t="n">
        <v>-75.3875</v>
      </c>
      <c r="I1361" s="19" t="n">
        <v>9.316388890000001</v>
      </c>
      <c r="J1361" s="20" t="n">
        <v>16.53333333333333</v>
      </c>
      <c r="K1361" s="21" t="n">
        <v>19.4</v>
      </c>
      <c r="L1361" s="21" t="n">
        <v>26.98888888888889</v>
      </c>
      <c r="M1361" s="21" t="n">
        <v>114.1470588235294</v>
      </c>
      <c r="N1361" s="21" t="n">
        <v>167.18125</v>
      </c>
      <c r="O1361" s="21" t="n">
        <v>133.6055555555555</v>
      </c>
      <c r="P1361" s="21" t="n">
        <v>135.675</v>
      </c>
      <c r="Q1361" s="21" t="n">
        <v>141.375</v>
      </c>
      <c r="R1361" s="21" t="n">
        <v>181.6529411764706</v>
      </c>
      <c r="S1361" s="21" t="n">
        <v>123.5529411764706</v>
      </c>
      <c r="T1361" s="21" t="n">
        <v>113.3875</v>
      </c>
      <c r="U1361" s="21" t="n">
        <v>43.11875000000001</v>
      </c>
      <c r="V1361" s="22" t="n">
        <v>1216.618218954249</v>
      </c>
      <c r="W1361" s="23" t="n">
        <v>202</v>
      </c>
      <c r="X1361" s="24" t="n">
        <v>0.8416666666666667</v>
      </c>
      <c r="Y1361" s="5" t="inlineStr">
        <is>
          <t>M20</t>
        </is>
      </c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  <c r="AI1361" s="5" t="n"/>
      <c r="AJ1361" s="5" t="n"/>
      <c r="AK1361" s="5" t="n"/>
      <c r="AL1361" s="5" t="n"/>
      <c r="AM1361" s="5" t="n"/>
      <c r="AN1361" s="5" t="n"/>
      <c r="AO1361" s="5" t="n"/>
      <c r="AP1361" s="5" t="n"/>
    </row>
    <row r="1362" ht="16.5" customFormat="1" customHeight="1" s="25">
      <c r="A1362" s="16" t="n">
        <v>25021360</v>
      </c>
      <c r="B1362" s="17" t="inlineStr">
        <is>
          <t>PM</t>
        </is>
      </c>
      <c r="C1362" s="17" t="inlineStr">
        <is>
          <t>Campo Alegre</t>
        </is>
      </c>
      <c r="D1362" s="17" t="inlineStr">
        <is>
          <t>Sucre</t>
        </is>
      </c>
      <c r="E1362" s="17" t="inlineStr">
        <is>
          <t>Sucre</t>
        </is>
      </c>
      <c r="F1362" s="17" t="n">
        <v>2</v>
      </c>
      <c r="G1362" s="17" t="n">
        <v>20</v>
      </c>
      <c r="H1362" s="18" t="n">
        <v>-74.71194444</v>
      </c>
      <c r="I1362" s="19" t="n">
        <v>8.92472222</v>
      </c>
      <c r="J1362" s="20" t="n">
        <v>29.03448275862069</v>
      </c>
      <c r="K1362" s="21" t="n">
        <v>16.41379310344828</v>
      </c>
      <c r="L1362" s="21" t="n">
        <v>40.48275862068966</v>
      </c>
      <c r="M1362" s="21" t="n">
        <v>113.1</v>
      </c>
      <c r="N1362" s="21" t="n">
        <v>245.6666666666667</v>
      </c>
      <c r="O1362" s="21" t="n">
        <v>252.9233333333333</v>
      </c>
      <c r="P1362" s="21" t="n">
        <v>269.4333333333333</v>
      </c>
      <c r="Q1362" s="21" t="n">
        <v>269.6655172413793</v>
      </c>
      <c r="R1362" s="21" t="n">
        <v>262.3448275862069</v>
      </c>
      <c r="S1362" s="21" t="n">
        <v>290.9586206896552</v>
      </c>
      <c r="T1362" s="21" t="n">
        <v>244.7464285714286</v>
      </c>
      <c r="U1362" s="21" t="n">
        <v>142.3571428571429</v>
      </c>
      <c r="V1362" s="22" t="n">
        <v>2177.126904761905</v>
      </c>
      <c r="W1362" s="23" t="n">
        <v>350</v>
      </c>
      <c r="X1362" s="24" t="n">
        <v>0.9722222222222222</v>
      </c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n"/>
      <c r="AJ1362" s="5" t="n"/>
      <c r="AK1362" s="5" t="n"/>
      <c r="AL1362" s="5" t="n"/>
      <c r="AM1362" s="5" t="n"/>
      <c r="AN1362" s="5" t="n"/>
      <c r="AO1362" s="5" t="n"/>
      <c r="AP1362" s="5" t="n"/>
    </row>
    <row r="1363" ht="16.5" customFormat="1" customHeight="1" s="25">
      <c r="A1363" s="16" t="n">
        <v>25020500</v>
      </c>
      <c r="B1363" s="17" t="inlineStr">
        <is>
          <t>PM</t>
        </is>
      </c>
      <c r="C1363" s="17" t="inlineStr">
        <is>
          <t xml:space="preserve">Hacienda Villa Cecilia </t>
        </is>
      </c>
      <c r="D1363" s="17" t="inlineStr">
        <is>
          <t>Sucre</t>
        </is>
      </c>
      <c r="E1363" s="17" t="inlineStr">
        <is>
          <t>Sucre</t>
        </is>
      </c>
      <c r="F1363" s="17" t="n">
        <v>2</v>
      </c>
      <c r="G1363" s="17" t="n">
        <v>50</v>
      </c>
      <c r="H1363" s="18" t="n">
        <v>-74.72944443999999</v>
      </c>
      <c r="I1363" s="19" t="n">
        <v>8.816111110000001</v>
      </c>
      <c r="J1363" s="20" t="n">
        <v>23.20689655172414</v>
      </c>
      <c r="K1363" s="21" t="n">
        <v>13.36666666666667</v>
      </c>
      <c r="L1363" s="21" t="n">
        <v>37.82758620689656</v>
      </c>
      <c r="M1363" s="21" t="n">
        <v>119.4655172413793</v>
      </c>
      <c r="N1363" s="21" t="n">
        <v>237.3103448275862</v>
      </c>
      <c r="O1363" s="21" t="n">
        <v>253.3333333333333</v>
      </c>
      <c r="P1363" s="21" t="n">
        <v>286.6551724137931</v>
      </c>
      <c r="Q1363" s="21" t="n">
        <v>292.5</v>
      </c>
      <c r="R1363" s="21" t="n">
        <v>338.0689655172414</v>
      </c>
      <c r="S1363" s="21" t="n">
        <v>320.1724137931034</v>
      </c>
      <c r="T1363" s="21" t="n">
        <v>267.8285714285714</v>
      </c>
      <c r="U1363" s="21" t="n">
        <v>124.2333333333333</v>
      </c>
      <c r="V1363" s="22" t="n">
        <v>2313.968801313629</v>
      </c>
      <c r="W1363" s="23" t="n">
        <v>346</v>
      </c>
      <c r="X1363" s="24" t="n">
        <v>0.9611111111111111</v>
      </c>
      <c r="Y1363" s="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  <c r="AI1363" s="5" t="n"/>
      <c r="AJ1363" s="5" t="n"/>
      <c r="AK1363" s="5" t="n"/>
      <c r="AL1363" s="5" t="n"/>
      <c r="AM1363" s="5" t="n"/>
      <c r="AN1363" s="5" t="n"/>
      <c r="AO1363" s="5" t="n"/>
      <c r="AP1363" s="5" t="n"/>
    </row>
    <row r="1364" ht="16.5" customFormat="1" customHeight="1" s="25">
      <c r="A1364" s="16" t="n">
        <v>25021560</v>
      </c>
      <c r="B1364" s="17" t="inlineStr">
        <is>
          <t>PM</t>
        </is>
      </c>
      <c r="C1364" s="17" t="inlineStr">
        <is>
          <t>Isla del Coco</t>
        </is>
      </c>
      <c r="D1364" s="17" t="inlineStr">
        <is>
          <t>Sucre</t>
        </is>
      </c>
      <c r="E1364" s="17" t="inlineStr">
        <is>
          <t>Sucre</t>
        </is>
      </c>
      <c r="F1364" s="17" t="n">
        <v>2</v>
      </c>
      <c r="G1364" s="17" t="n">
        <v>20</v>
      </c>
      <c r="H1364" s="18" t="n">
        <v>-74.79861111</v>
      </c>
      <c r="I1364" s="19" t="n">
        <v>8.902777779999999</v>
      </c>
      <c r="J1364" s="20" t="n">
        <v>22</v>
      </c>
      <c r="K1364" s="21" t="n">
        <v>24.10344827586207</v>
      </c>
      <c r="L1364" s="21" t="n">
        <v>34.77777777777778</v>
      </c>
      <c r="M1364" s="21" t="n">
        <v>87.03571428571429</v>
      </c>
      <c r="N1364" s="21" t="n">
        <v>249.7931034482759</v>
      </c>
      <c r="O1364" s="21" t="n">
        <v>231.3333333333333</v>
      </c>
      <c r="P1364" s="21" t="n">
        <v>257.6666666666667</v>
      </c>
      <c r="Q1364" s="21" t="n">
        <v>249.6551724137931</v>
      </c>
      <c r="R1364" s="21" t="n">
        <v>284.0344827586207</v>
      </c>
      <c r="S1364" s="21" t="n">
        <v>233.351724137931</v>
      </c>
      <c r="T1364" s="21" t="n">
        <v>216.5357142857143</v>
      </c>
      <c r="U1364" s="21" t="n">
        <v>119.2962962962963</v>
      </c>
      <c r="V1364" s="22" t="n">
        <v>2009.583433679985</v>
      </c>
      <c r="W1364" s="23" t="n">
        <v>343</v>
      </c>
      <c r="X1364" s="24" t="n">
        <v>0.9527777777777777</v>
      </c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n"/>
      <c r="AJ1364" s="5" t="n"/>
      <c r="AK1364" s="5" t="n"/>
      <c r="AL1364" s="5" t="n"/>
      <c r="AM1364" s="5" t="n"/>
      <c r="AN1364" s="5" t="n"/>
      <c r="AO1364" s="5" t="n"/>
      <c r="AP1364" s="5" t="n"/>
    </row>
    <row r="1365" ht="16.5" customFormat="1" customHeight="1" s="25">
      <c r="A1365" s="16" t="n">
        <v>25021370</v>
      </c>
      <c r="B1365" s="17" t="inlineStr">
        <is>
          <t>PM</t>
        </is>
      </c>
      <c r="C1365" s="17" t="inlineStr">
        <is>
          <t>San Luis</t>
        </is>
      </c>
      <c r="D1365" s="17" t="inlineStr">
        <is>
          <t>Sucre</t>
        </is>
      </c>
      <c r="E1365" s="17" t="inlineStr">
        <is>
          <t>Sucre</t>
        </is>
      </c>
      <c r="F1365" s="17" t="n">
        <v>2</v>
      </c>
      <c r="G1365" s="17" t="n">
        <v>20</v>
      </c>
      <c r="H1365" s="18" t="n">
        <v>-74.70805556000001</v>
      </c>
      <c r="I1365" s="19" t="n">
        <v>8.881666670000001</v>
      </c>
      <c r="J1365" s="20" t="n">
        <v>29.14642857142857</v>
      </c>
      <c r="K1365" s="21" t="n">
        <v>11.62068965517241</v>
      </c>
      <c r="L1365" s="21" t="n">
        <v>50.64285714285715</v>
      </c>
      <c r="M1365" s="21" t="n">
        <v>109.4214285714286</v>
      </c>
      <c r="N1365" s="21" t="n">
        <v>252.8571428571429</v>
      </c>
      <c r="O1365" s="21" t="n">
        <v>256.91</v>
      </c>
      <c r="P1365" s="21" t="n">
        <v>274.5</v>
      </c>
      <c r="Q1365" s="21" t="n">
        <v>285.8</v>
      </c>
      <c r="R1365" s="21" t="n">
        <v>314.5724137931035</v>
      </c>
      <c r="S1365" s="21" t="n">
        <v>316.1034482758621</v>
      </c>
      <c r="T1365" s="21" t="n">
        <v>277.3241379310344</v>
      </c>
      <c r="U1365" s="21" t="n">
        <v>112.548275862069</v>
      </c>
      <c r="V1365" s="22" t="n">
        <v>2291.446822660098</v>
      </c>
      <c r="W1365" s="23" t="n">
        <v>345</v>
      </c>
      <c r="X1365" s="24" t="n">
        <v>0.9583333333333334</v>
      </c>
      <c r="Y1365" s="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  <c r="AI1365" s="5" t="n"/>
      <c r="AJ1365" s="5" t="n"/>
      <c r="AK1365" s="5" t="n"/>
      <c r="AL1365" s="5" t="n"/>
      <c r="AM1365" s="5" t="n"/>
      <c r="AN1365" s="5" t="n"/>
      <c r="AO1365" s="5" t="n"/>
      <c r="AP1365" s="5" t="n"/>
    </row>
    <row r="1366" ht="16.5" customFormat="1" customHeight="1" s="25">
      <c r="A1366" s="16" t="n">
        <v>13090090</v>
      </c>
      <c r="B1366" s="17" t="inlineStr">
        <is>
          <t>PM</t>
        </is>
      </c>
      <c r="C1366" s="17" t="inlineStr">
        <is>
          <t>Hacienda Santa Angela</t>
        </is>
      </c>
      <c r="D1366" s="17" t="inlineStr">
        <is>
          <t>Tolú</t>
        </is>
      </c>
      <c r="E1366" s="17" t="inlineStr">
        <is>
          <t>Sucre</t>
        </is>
      </c>
      <c r="F1366" s="17" t="n">
        <v>2</v>
      </c>
      <c r="G1366" s="17" t="n">
        <v>20</v>
      </c>
      <c r="H1366" s="18" t="n">
        <v>-75.5125</v>
      </c>
      <c r="I1366" s="19" t="n">
        <v>9.485277780000001</v>
      </c>
      <c r="J1366" s="20" t="n">
        <v>11.40740740740741</v>
      </c>
      <c r="K1366" s="21" t="n">
        <v>3.576923076923077</v>
      </c>
      <c r="L1366" s="21" t="n">
        <v>20.17857142857143</v>
      </c>
      <c r="M1366" s="21" t="n">
        <v>81.00689655172413</v>
      </c>
      <c r="N1366" s="21" t="n">
        <v>188.1142857142857</v>
      </c>
      <c r="O1366" s="21" t="n">
        <v>150.4961538461538</v>
      </c>
      <c r="P1366" s="21" t="n">
        <v>147.7</v>
      </c>
      <c r="Q1366" s="21" t="n">
        <v>174.85</v>
      </c>
      <c r="R1366" s="21" t="n">
        <v>194.7928571428571</v>
      </c>
      <c r="S1366" s="21" t="n">
        <v>211.7230769230769</v>
      </c>
      <c r="T1366" s="21" t="n">
        <v>152.8607142857143</v>
      </c>
      <c r="U1366" s="21" t="n">
        <v>83.49615384615383</v>
      </c>
      <c r="V1366" s="22" t="n">
        <v>1420.203040222868</v>
      </c>
      <c r="W1366" s="23" t="n">
        <v>327</v>
      </c>
      <c r="X1366" s="24" t="n">
        <v>0.9083333333333333</v>
      </c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n"/>
      <c r="AJ1366" s="5" t="n"/>
      <c r="AK1366" s="5" t="n"/>
      <c r="AL1366" s="5" t="n"/>
      <c r="AM1366" s="5" t="n"/>
      <c r="AN1366" s="5" t="n"/>
      <c r="AO1366" s="5" t="n"/>
      <c r="AP1366" s="5" t="n"/>
    </row>
    <row r="1367" ht="16.5" customFormat="1" customHeight="1" s="25">
      <c r="A1367" s="16" t="n">
        <v>13090070</v>
      </c>
      <c r="B1367" s="17" t="inlineStr">
        <is>
          <t>PM</t>
        </is>
      </c>
      <c r="C1367" s="17" t="inlineStr">
        <is>
          <t>Tolú</t>
        </is>
      </c>
      <c r="D1367" s="17" t="inlineStr">
        <is>
          <t>Tolú</t>
        </is>
      </c>
      <c r="E1367" s="17" t="inlineStr">
        <is>
          <t>Sucre</t>
        </is>
      </c>
      <c r="F1367" s="17" t="n">
        <v>2</v>
      </c>
      <c r="G1367" s="17" t="n">
        <v>2</v>
      </c>
      <c r="H1367" s="18" t="n">
        <v>-75.59111111</v>
      </c>
      <c r="I1367" s="19" t="n">
        <v>9.519166670000001</v>
      </c>
      <c r="J1367" s="20" t="n">
        <v>5.755172413793104</v>
      </c>
      <c r="K1367" s="21" t="n">
        <v>4.671428571428572</v>
      </c>
      <c r="L1367" s="21" t="n">
        <v>14.01785714285714</v>
      </c>
      <c r="M1367" s="21" t="n">
        <v>33.188</v>
      </c>
      <c r="N1367" s="21" t="n">
        <v>170.7481481481481</v>
      </c>
      <c r="O1367" s="21" t="n">
        <v>158.5</v>
      </c>
      <c r="P1367" s="21" t="n">
        <v>167.8074074074074</v>
      </c>
      <c r="Q1367" s="21" t="n">
        <v>182.7153846153846</v>
      </c>
      <c r="R1367" s="21" t="n">
        <v>172.7925925925926</v>
      </c>
      <c r="S1367" s="21" t="n">
        <v>184.2607142857143</v>
      </c>
      <c r="T1367" s="21" t="n">
        <v>160.7346153846154</v>
      </c>
      <c r="U1367" s="21" t="n">
        <v>57.62857142857142</v>
      </c>
      <c r="V1367" s="22" t="n">
        <v>1312.819891990513</v>
      </c>
      <c r="W1367" s="23" t="n">
        <v>324</v>
      </c>
      <c r="X1367" s="24" t="n">
        <v>0.9</v>
      </c>
      <c r="Y1367" s="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/>
      <c r="AL1367" s="5" t="n"/>
      <c r="AM1367" s="5" t="n"/>
      <c r="AN1367" s="5" t="n"/>
      <c r="AO1367" s="5" t="n"/>
      <c r="AP1367" s="5" t="n"/>
    </row>
    <row r="1368" ht="16.5" customFormat="1" customHeight="1" s="25">
      <c r="A1368" s="16" t="n">
        <v>13090100</v>
      </c>
      <c r="B1368" s="17" t="inlineStr">
        <is>
          <t>PM</t>
        </is>
      </c>
      <c r="C1368" s="17" t="inlineStr">
        <is>
          <t>Hacienda La Argentina</t>
        </is>
      </c>
      <c r="D1368" s="17" t="inlineStr">
        <is>
          <t>Tolú Viejo</t>
        </is>
      </c>
      <c r="E1368" s="17" t="inlineStr">
        <is>
          <t>Sucre</t>
        </is>
      </c>
      <c r="F1368" s="17" t="n">
        <v>2</v>
      </c>
      <c r="G1368" s="17" t="n">
        <v>20</v>
      </c>
      <c r="H1368" s="18" t="n">
        <v>-75.46861111</v>
      </c>
      <c r="I1368" s="19" t="n">
        <v>9.48583333</v>
      </c>
      <c r="J1368" s="20" t="n">
        <v>15.64444444444444</v>
      </c>
      <c r="K1368" s="21" t="n">
        <v>8.962962962962964</v>
      </c>
      <c r="L1368" s="21" t="n">
        <v>33.92857142857143</v>
      </c>
      <c r="M1368" s="21" t="n">
        <v>83.60714285714286</v>
      </c>
      <c r="N1368" s="21" t="n">
        <v>206.9230769230769</v>
      </c>
      <c r="O1368" s="21" t="n">
        <v>160.8076923076923</v>
      </c>
      <c r="P1368" s="21" t="n">
        <v>162.2407407407407</v>
      </c>
      <c r="Q1368" s="21" t="n">
        <v>191.1884615384615</v>
      </c>
      <c r="R1368" s="21" t="n">
        <v>202.64</v>
      </c>
      <c r="S1368" s="21" t="n">
        <v>197.364</v>
      </c>
      <c r="T1368" s="21" t="n">
        <v>190.0875</v>
      </c>
      <c r="U1368" s="21" t="n">
        <v>90.76000000000001</v>
      </c>
      <c r="V1368" s="22" t="n">
        <v>1544.154593203093</v>
      </c>
      <c r="W1368" s="23" t="n">
        <v>314</v>
      </c>
      <c r="X1368" s="24" t="n">
        <v>0.8722222222222222</v>
      </c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n"/>
      <c r="AJ1368" s="5" t="n"/>
      <c r="AK1368" s="5" t="n"/>
      <c r="AL1368" s="5" t="n"/>
      <c r="AM1368" s="5" t="n"/>
      <c r="AN1368" s="5" t="n"/>
      <c r="AO1368" s="5" t="n"/>
      <c r="AP1368" s="5" t="n"/>
    </row>
    <row r="1369" ht="16.5" customFormat="1" customHeight="1" s="25">
      <c r="A1369" s="16" t="n">
        <v>13090050</v>
      </c>
      <c r="B1369" s="17" t="inlineStr">
        <is>
          <t>PM</t>
        </is>
      </c>
      <c r="C1369" s="17" t="inlineStr">
        <is>
          <t>Toluviejo</t>
        </is>
      </c>
      <c r="D1369" s="17" t="inlineStr">
        <is>
          <t>Tolú Viejo</t>
        </is>
      </c>
      <c r="E1369" s="17" t="inlineStr">
        <is>
          <t>Sucre</t>
        </is>
      </c>
      <c r="F1369" s="17" t="n">
        <v>2</v>
      </c>
      <c r="G1369" s="17" t="n">
        <v>60</v>
      </c>
      <c r="H1369" s="18" t="n">
        <v>-75.44</v>
      </c>
      <c r="I1369" s="19" t="n">
        <v>9.438000000000001</v>
      </c>
      <c r="J1369" s="20" t="n">
        <v>15.11111111111111</v>
      </c>
      <c r="K1369" s="21" t="n">
        <v>11.96666666666667</v>
      </c>
      <c r="L1369" s="21" t="n">
        <v>31.35</v>
      </c>
      <c r="M1369" s="21" t="n">
        <v>109.762962962963</v>
      </c>
      <c r="N1369" s="21" t="n">
        <v>199.8038461538461</v>
      </c>
      <c r="O1369" s="21" t="n">
        <v>180.4555555555555</v>
      </c>
      <c r="P1369" s="21" t="n">
        <v>156.968</v>
      </c>
      <c r="Q1369" s="21" t="n">
        <v>177.6538461538462</v>
      </c>
      <c r="R1369" s="21" t="n">
        <v>187.04</v>
      </c>
      <c r="S1369" s="21" t="n">
        <v>206.2296296296296</v>
      </c>
      <c r="T1369" s="21" t="n">
        <v>157.1666666666667</v>
      </c>
      <c r="U1369" s="21" t="n">
        <v>69.40000000000001</v>
      </c>
      <c r="V1369" s="22" t="n">
        <v>1502.908284900285</v>
      </c>
      <c r="W1369" s="23" t="n">
        <v>316</v>
      </c>
      <c r="X1369" s="24" t="n">
        <v>0.8777777777777778</v>
      </c>
      <c r="Y1369" s="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  <c r="AI1369" s="5" t="n"/>
      <c r="AJ1369" s="5" t="n"/>
      <c r="AK1369" s="5" t="n"/>
      <c r="AL1369" s="5" t="n"/>
      <c r="AM1369" s="5" t="n"/>
      <c r="AN1369" s="5" t="n"/>
      <c r="AO1369" s="5" t="n"/>
      <c r="AP1369" s="5" t="n"/>
    </row>
    <row r="1370" ht="16.5" customFormat="1" customHeight="1" s="25">
      <c r="A1370" s="16" t="n">
        <v>21140120</v>
      </c>
      <c r="B1370" s="17" t="inlineStr">
        <is>
          <t>PM</t>
        </is>
      </c>
      <c r="C1370" s="17" t="inlineStr">
        <is>
          <t>Las Cruces</t>
        </is>
      </c>
      <c r="D1370" s="17" t="inlineStr">
        <is>
          <t>Alpujarra</t>
        </is>
      </c>
      <c r="E1370" s="17" t="inlineStr">
        <is>
          <t>Tolima</t>
        </is>
      </c>
      <c r="F1370" s="17" t="n">
        <v>4</v>
      </c>
      <c r="G1370" s="17" t="n">
        <v>1400</v>
      </c>
      <c r="H1370" s="18" t="n">
        <v>-74.92025</v>
      </c>
      <c r="I1370" s="19" t="n">
        <v>3.42586111</v>
      </c>
      <c r="J1370" s="20" t="n">
        <v>128.3333333333333</v>
      </c>
      <c r="K1370" s="21" t="n">
        <v>143.1333333333333</v>
      </c>
      <c r="L1370" s="21" t="n">
        <v>205.8666666666667</v>
      </c>
      <c r="M1370" s="21" t="n">
        <v>162.3666666666667</v>
      </c>
      <c r="N1370" s="21" t="n">
        <v>150.9172413793104</v>
      </c>
      <c r="O1370" s="21" t="n">
        <v>77.06666666666666</v>
      </c>
      <c r="P1370" s="21" t="n">
        <v>62.72413793103448</v>
      </c>
      <c r="Q1370" s="21" t="n">
        <v>38.31034482758621</v>
      </c>
      <c r="R1370" s="21" t="n">
        <v>66.31034482758621</v>
      </c>
      <c r="S1370" s="21" t="n">
        <v>215.4</v>
      </c>
      <c r="T1370" s="21" t="n">
        <v>303.4333333333333</v>
      </c>
      <c r="U1370" s="21" t="n">
        <v>164.6206896551724</v>
      </c>
      <c r="V1370" s="22" t="n">
        <v>1718.48275862069</v>
      </c>
      <c r="W1370" s="23" t="n">
        <v>355</v>
      </c>
      <c r="X1370" s="24" t="n">
        <v>0.9861111111111112</v>
      </c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n"/>
      <c r="AJ1370" s="5" t="n"/>
      <c r="AK1370" s="5" t="n"/>
      <c r="AL1370" s="5" t="n"/>
      <c r="AM1370" s="5" t="n"/>
      <c r="AN1370" s="5" t="n"/>
      <c r="AO1370" s="5" t="n"/>
      <c r="AP1370" s="5" t="n"/>
    </row>
    <row r="1371" ht="16.5" customFormat="1" customHeight="1" s="25">
      <c r="A1371" s="16" t="n">
        <v>21255080</v>
      </c>
      <c r="B1371" s="17" t="inlineStr">
        <is>
          <t>CP</t>
        </is>
      </c>
      <c r="C1371" s="17" t="inlineStr">
        <is>
          <t>El Salto</t>
        </is>
      </c>
      <c r="D1371" s="17" t="inlineStr">
        <is>
          <t>Ambalema</t>
        </is>
      </c>
      <c r="E1371" s="17" t="inlineStr">
        <is>
          <t>Tolima</t>
        </is>
      </c>
      <c r="F1371" s="17" t="n">
        <v>10</v>
      </c>
      <c r="G1371" s="17" t="n">
        <v>450</v>
      </c>
      <c r="H1371" s="18" t="n">
        <v>-74.76794443999999</v>
      </c>
      <c r="I1371" s="19" t="n">
        <v>4.78375</v>
      </c>
      <c r="J1371" s="20" t="n">
        <v>60.944</v>
      </c>
      <c r="K1371" s="21" t="n">
        <v>78.88000000000001</v>
      </c>
      <c r="L1371" s="21" t="n">
        <v>118.7038461538462</v>
      </c>
      <c r="M1371" s="21" t="n">
        <v>183.65</v>
      </c>
      <c r="N1371" s="21" t="n">
        <v>164.4038461538462</v>
      </c>
      <c r="O1371" s="21" t="n">
        <v>62.19199999999998</v>
      </c>
      <c r="P1371" s="21" t="n">
        <v>41.91153846153846</v>
      </c>
      <c r="Q1371" s="21" t="n">
        <v>68.96250000000002</v>
      </c>
      <c r="R1371" s="21" t="n">
        <v>136.8125</v>
      </c>
      <c r="S1371" s="21" t="n">
        <v>167.856</v>
      </c>
      <c r="T1371" s="21" t="n">
        <v>140.8375</v>
      </c>
      <c r="U1371" s="21" t="n">
        <v>70.3875</v>
      </c>
      <c r="V1371" s="22" t="n">
        <v>1295.541230769231</v>
      </c>
      <c r="W1371" s="23" t="n">
        <v>298</v>
      </c>
      <c r="X1371" s="24" t="n">
        <v>0.8277777777777777</v>
      </c>
      <c r="Y1371" s="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  <c r="AI1371" s="5" t="n"/>
      <c r="AJ1371" s="5" t="n"/>
      <c r="AK1371" s="5" t="n"/>
      <c r="AL1371" s="5" t="n"/>
      <c r="AM1371" s="5" t="n"/>
      <c r="AN1371" s="5" t="n"/>
      <c r="AO1371" s="5" t="n"/>
      <c r="AP1371" s="5" t="n"/>
    </row>
    <row r="1372" ht="16.5" customFormat="1" customHeight="1" s="25">
      <c r="A1372" s="16" t="n">
        <v>21240070</v>
      </c>
      <c r="B1372" s="17" t="inlineStr">
        <is>
          <t>PM</t>
        </is>
      </c>
      <c r="C1372" s="17" t="inlineStr">
        <is>
          <t>Anzoátegui</t>
        </is>
      </c>
      <c r="D1372" s="17" t="inlineStr">
        <is>
          <t>Anzoátegui</t>
        </is>
      </c>
      <c r="E1372" s="17" t="inlineStr">
        <is>
          <t>Tolima</t>
        </is>
      </c>
      <c r="F1372" s="17" t="n">
        <v>10</v>
      </c>
      <c r="G1372" s="17" t="n">
        <v>1814</v>
      </c>
      <c r="H1372" s="18" t="n">
        <v>-75.09</v>
      </c>
      <c r="I1372" s="19" t="n">
        <v>4.6375</v>
      </c>
      <c r="J1372" s="20" t="n">
        <v>121.9821428571429</v>
      </c>
      <c r="K1372" s="21" t="n">
        <v>150.6642857142857</v>
      </c>
      <c r="L1372" s="21" t="n">
        <v>213.6384615384615</v>
      </c>
      <c r="M1372" s="21" t="n">
        <v>244.4137931034483</v>
      </c>
      <c r="N1372" s="21" t="n">
        <v>219.1357142857143</v>
      </c>
      <c r="O1372" s="21" t="n">
        <v>118.2535714285714</v>
      </c>
      <c r="P1372" s="21" t="n">
        <v>86.55517241379312</v>
      </c>
      <c r="Q1372" s="21" t="n">
        <v>91.30769230769231</v>
      </c>
      <c r="R1372" s="21" t="n">
        <v>157.6206896551724</v>
      </c>
      <c r="S1372" s="21" t="n">
        <v>231.1785714285714</v>
      </c>
      <c r="T1372" s="21" t="n">
        <v>228.448275862069</v>
      </c>
      <c r="U1372" s="21" t="n">
        <v>145.1851851851852</v>
      </c>
      <c r="V1372" s="22" t="n">
        <v>2008.383555780108</v>
      </c>
      <c r="W1372" s="23" t="n">
        <v>335</v>
      </c>
      <c r="X1372" s="24" t="n">
        <v>0.9305555555555556</v>
      </c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/>
      <c r="AL1372" s="5" t="n"/>
      <c r="AM1372" s="5" t="n"/>
      <c r="AN1372" s="5" t="n"/>
      <c r="AO1372" s="5" t="n"/>
      <c r="AP1372" s="5" t="n"/>
    </row>
    <row r="1373" ht="16.5" customFormat="1" customHeight="1" s="25">
      <c r="A1373" s="16" t="n">
        <v>21255090</v>
      </c>
      <c r="B1373" s="17" t="inlineStr">
        <is>
          <t>CP</t>
        </is>
      </c>
      <c r="C1373" s="17" t="inlineStr">
        <is>
          <t>Granja Armero</t>
        </is>
      </c>
      <c r="D1373" s="17" t="inlineStr">
        <is>
          <t>Armero (Guayabal)</t>
        </is>
      </c>
      <c r="E1373" s="17" t="inlineStr">
        <is>
          <t>Tolima</t>
        </is>
      </c>
      <c r="F1373" s="17" t="n">
        <v>10</v>
      </c>
      <c r="G1373" s="17" t="n">
        <v>321</v>
      </c>
      <c r="H1373" s="18" t="n">
        <v>-74.89999167000001</v>
      </c>
      <c r="I1373" s="19" t="n">
        <v>5</v>
      </c>
      <c r="J1373" s="20" t="n">
        <v>85.38214285714287</v>
      </c>
      <c r="K1373" s="21" t="n">
        <v>110.7607142857143</v>
      </c>
      <c r="L1373" s="21" t="n">
        <v>149.5310344827586</v>
      </c>
      <c r="M1373" s="21" t="n">
        <v>225.7444444444445</v>
      </c>
      <c r="N1373" s="21" t="n">
        <v>228.837037037037</v>
      </c>
      <c r="O1373" s="21" t="n">
        <v>93.75714285714285</v>
      </c>
      <c r="P1373" s="21" t="n">
        <v>79.27142857142857</v>
      </c>
      <c r="Q1373" s="21" t="n">
        <v>113.65</v>
      </c>
      <c r="R1373" s="21" t="n">
        <v>170.2461538461538</v>
      </c>
      <c r="S1373" s="21" t="n">
        <v>212.8433333333334</v>
      </c>
      <c r="T1373" s="21" t="n">
        <v>177.1310344827586</v>
      </c>
      <c r="U1373" s="21" t="n">
        <v>105.8</v>
      </c>
      <c r="V1373" s="22" t="n">
        <v>1752.954466197915</v>
      </c>
      <c r="W1373" s="23" t="n">
        <v>335</v>
      </c>
      <c r="X1373" s="24" t="n">
        <v>0.9305555555555556</v>
      </c>
      <c r="Y1373" s="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  <c r="AI1373" s="5" t="n"/>
      <c r="AJ1373" s="5" t="n"/>
      <c r="AK1373" s="5" t="n"/>
      <c r="AL1373" s="5" t="n"/>
      <c r="AM1373" s="5" t="n"/>
      <c r="AN1373" s="5" t="n"/>
      <c r="AO1373" s="5" t="n"/>
      <c r="AP1373" s="5" t="n"/>
    </row>
    <row r="1374" ht="16.5" customFormat="1" customHeight="1" s="25">
      <c r="A1374" s="16" t="n">
        <v>21250450</v>
      </c>
      <c r="B1374" s="17" t="inlineStr">
        <is>
          <t>PM</t>
        </is>
      </c>
      <c r="C1374" s="17" t="inlineStr">
        <is>
          <t>Hacienda Potosí</t>
        </is>
      </c>
      <c r="D1374" s="17" t="inlineStr">
        <is>
          <t>Armero (Guayabal)</t>
        </is>
      </c>
      <c r="E1374" s="17" t="inlineStr">
        <is>
          <t>Tolima</t>
        </is>
      </c>
      <c r="F1374" s="17" t="n">
        <v>10</v>
      </c>
      <c r="G1374" s="17" t="n">
        <v>389</v>
      </c>
      <c r="H1374" s="18" t="n">
        <v>-74.88247222000001</v>
      </c>
      <c r="I1374" s="19" t="n">
        <v>5.05302778</v>
      </c>
      <c r="J1374" s="20" t="n">
        <v>97.51111111111111</v>
      </c>
      <c r="K1374" s="21" t="n">
        <v>102.4642857142857</v>
      </c>
      <c r="L1374" s="21" t="n">
        <v>153.2068965517241</v>
      </c>
      <c r="M1374" s="21" t="n">
        <v>245.9310344827586</v>
      </c>
      <c r="N1374" s="21" t="n">
        <v>233.7037037037037</v>
      </c>
      <c r="O1374" s="21" t="n">
        <v>91.34482758620689</v>
      </c>
      <c r="P1374" s="21" t="n">
        <v>70.95384615384616</v>
      </c>
      <c r="Q1374" s="21" t="n">
        <v>111.1892857142857</v>
      </c>
      <c r="R1374" s="21" t="n">
        <v>146.1</v>
      </c>
      <c r="S1374" s="21" t="n">
        <v>222.6846153846154</v>
      </c>
      <c r="T1374" s="21" t="n">
        <v>190.2769230769231</v>
      </c>
      <c r="U1374" s="21" t="n">
        <v>102.6076923076923</v>
      </c>
      <c r="V1374" s="22" t="n">
        <v>1767.974221787153</v>
      </c>
      <c r="W1374" s="23" t="n">
        <v>326</v>
      </c>
      <c r="X1374" s="24" t="n">
        <v>0.9055555555555556</v>
      </c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n"/>
      <c r="AJ1374" s="5" t="n"/>
      <c r="AK1374" s="5" t="n"/>
      <c r="AL1374" s="5" t="n"/>
      <c r="AM1374" s="5" t="n"/>
      <c r="AN1374" s="5" t="n"/>
      <c r="AO1374" s="5" t="n"/>
      <c r="AP1374" s="5" t="n"/>
    </row>
    <row r="1375" ht="16.5" customFormat="1" customHeight="1" s="25">
      <c r="A1375" s="16" t="n">
        <v>22050040</v>
      </c>
      <c r="B1375" s="17" t="inlineStr">
        <is>
          <t>PG</t>
        </is>
      </c>
      <c r="C1375" s="17" t="inlineStr">
        <is>
          <t>Ataco</t>
        </is>
      </c>
      <c r="D1375" s="17" t="inlineStr">
        <is>
          <t>Ataco</t>
        </is>
      </c>
      <c r="E1375" s="17" t="inlineStr">
        <is>
          <t>Tolima</t>
        </is>
      </c>
      <c r="F1375" s="17" t="n">
        <v>10</v>
      </c>
      <c r="G1375" s="17" t="n">
        <v>468</v>
      </c>
      <c r="H1375" s="18" t="n">
        <v>-75.37916666999999</v>
      </c>
      <c r="I1375" s="19" t="n">
        <v>3.92805556</v>
      </c>
      <c r="J1375" s="20" t="n">
        <v>122.6241379310345</v>
      </c>
      <c r="K1375" s="21" t="n">
        <v>180.5310344827586</v>
      </c>
      <c r="L1375" s="21" t="n">
        <v>223.648275862069</v>
      </c>
      <c r="M1375" s="21" t="n">
        <v>245.0758620689655</v>
      </c>
      <c r="N1375" s="21" t="n">
        <v>186.2379310344827</v>
      </c>
      <c r="O1375" s="21" t="n">
        <v>66.82758620689654</v>
      </c>
      <c r="P1375" s="21" t="n">
        <v>50.57931034482758</v>
      </c>
      <c r="Q1375" s="21" t="n">
        <v>56.65862068965518</v>
      </c>
      <c r="R1375" s="21" t="n">
        <v>119.7133333333334</v>
      </c>
      <c r="S1375" s="21" t="n">
        <v>255.4413793103448</v>
      </c>
      <c r="T1375" s="21" t="n">
        <v>316.7714285714286</v>
      </c>
      <c r="U1375" s="21" t="n">
        <v>219.2</v>
      </c>
      <c r="V1375" s="22" t="n">
        <v>2043.308899835796</v>
      </c>
      <c r="W1375" s="23" t="n">
        <v>348</v>
      </c>
      <c r="X1375" s="24" t="n">
        <v>0.9666666666666667</v>
      </c>
      <c r="Y1375" s="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  <c r="AI1375" s="5" t="n"/>
      <c r="AJ1375" s="5" t="n"/>
      <c r="AK1375" s="5" t="n"/>
      <c r="AL1375" s="5" t="n"/>
      <c r="AM1375" s="5" t="n"/>
      <c r="AN1375" s="5" t="n"/>
      <c r="AO1375" s="5" t="n"/>
      <c r="AP1375" s="5" t="n"/>
    </row>
    <row r="1376" ht="16.5" customFormat="1" customHeight="1" s="25">
      <c r="A1376" s="16" t="n">
        <v>22020040</v>
      </c>
      <c r="B1376" s="17" t="inlineStr">
        <is>
          <t>PM</t>
        </is>
      </c>
      <c r="C1376" s="17" t="inlineStr">
        <is>
          <t>Casa de Zinc</t>
        </is>
      </c>
      <c r="D1376" s="17" t="inlineStr">
        <is>
          <t>Ataco</t>
        </is>
      </c>
      <c r="E1376" s="17" t="inlineStr">
        <is>
          <t>Tolima</t>
        </is>
      </c>
      <c r="F1376" s="17" t="n">
        <v>10</v>
      </c>
      <c r="G1376" s="17" t="n">
        <v>1737</v>
      </c>
      <c r="H1376" s="18" t="n">
        <v>-75.58750000000001</v>
      </c>
      <c r="I1376" s="19" t="n">
        <v>3.28580556</v>
      </c>
      <c r="J1376" s="20" t="n">
        <v>187.948275862069</v>
      </c>
      <c r="K1376" s="21" t="n">
        <v>192.6275862068966</v>
      </c>
      <c r="L1376" s="21" t="n">
        <v>268.4551724137931</v>
      </c>
      <c r="M1376" s="21" t="n">
        <v>280.95</v>
      </c>
      <c r="N1376" s="21" t="n">
        <v>184.5464285714286</v>
      </c>
      <c r="O1376" s="21" t="n">
        <v>84.14</v>
      </c>
      <c r="P1376" s="21" t="n">
        <v>51.63103448275862</v>
      </c>
      <c r="Q1376" s="21" t="n">
        <v>54.21785714285714</v>
      </c>
      <c r="R1376" s="21" t="n">
        <v>99.15517241379311</v>
      </c>
      <c r="S1376" s="21" t="n">
        <v>284.8071428571428</v>
      </c>
      <c r="T1376" s="21" t="n">
        <v>344.1586206896552</v>
      </c>
      <c r="U1376" s="21" t="n">
        <v>215.6071428571429</v>
      </c>
      <c r="V1376" s="22" t="n">
        <v>2248.244433497537</v>
      </c>
      <c r="W1376" s="23" t="n">
        <v>344</v>
      </c>
      <c r="X1376" s="24" t="n">
        <v>0.9555555555555556</v>
      </c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n"/>
      <c r="AJ1376" s="5" t="n"/>
      <c r="AK1376" s="5" t="n"/>
      <c r="AL1376" s="5" t="n"/>
      <c r="AM1376" s="5" t="n"/>
      <c r="AN1376" s="5" t="n"/>
      <c r="AO1376" s="5" t="n"/>
      <c r="AP1376" s="5" t="n"/>
    </row>
    <row r="1377" ht="16.5" customFormat="1" customHeight="1" s="25">
      <c r="A1377" s="16" t="n">
        <v>22020070</v>
      </c>
      <c r="B1377" s="17" t="inlineStr">
        <is>
          <t>PM</t>
        </is>
      </c>
      <c r="C1377" s="17" t="inlineStr">
        <is>
          <t xml:space="preserve">El Condor </t>
        </is>
      </c>
      <c r="D1377" s="17" t="inlineStr">
        <is>
          <t>Ataco</t>
        </is>
      </c>
      <c r="E1377" s="17" t="inlineStr">
        <is>
          <t>Tolima</t>
        </is>
      </c>
      <c r="F1377" s="17" t="n">
        <v>10</v>
      </c>
      <c r="G1377" s="17" t="n">
        <v>755</v>
      </c>
      <c r="H1377" s="18" t="n">
        <v>-75.61305556000001</v>
      </c>
      <c r="I1377" s="19" t="n">
        <v>3.32816667</v>
      </c>
      <c r="J1377" s="20" t="n">
        <v>201.7714285714286</v>
      </c>
      <c r="K1377" s="21" t="n">
        <v>223.4321428571429</v>
      </c>
      <c r="L1377" s="21" t="n">
        <v>299.2142857142857</v>
      </c>
      <c r="M1377" s="21" t="n">
        <v>314.6206896551724</v>
      </c>
      <c r="N1377" s="21" t="n">
        <v>263.4814814814815</v>
      </c>
      <c r="O1377" s="21" t="n">
        <v>129.8407407407407</v>
      </c>
      <c r="P1377" s="21" t="n">
        <v>80.31034482758621</v>
      </c>
      <c r="Q1377" s="21" t="n">
        <v>72.2655172413793</v>
      </c>
      <c r="R1377" s="21" t="n">
        <v>125.248275862069</v>
      </c>
      <c r="S1377" s="21" t="n">
        <v>293.7862068965517</v>
      </c>
      <c r="T1377" s="21" t="n">
        <v>347.3111111111111</v>
      </c>
      <c r="U1377" s="21" t="n">
        <v>233.5703703703704</v>
      </c>
      <c r="V1377" s="22" t="n">
        <v>2584.852595329319</v>
      </c>
      <c r="W1377" s="23" t="n">
        <v>337</v>
      </c>
      <c r="X1377" s="24" t="n">
        <v>0.9361111111111111</v>
      </c>
      <c r="Y1377" s="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/>
      <c r="AL1377" s="5" t="n"/>
      <c r="AM1377" s="5" t="n"/>
      <c r="AN1377" s="5" t="n"/>
      <c r="AO1377" s="5" t="n"/>
      <c r="AP1377" s="5" t="n"/>
    </row>
    <row r="1378" ht="16.5" customFormat="1" customHeight="1" s="25">
      <c r="A1378" s="16" t="n">
        <v>22055020</v>
      </c>
      <c r="B1378" s="17" t="inlineStr">
        <is>
          <t>CO</t>
        </is>
      </c>
      <c r="C1378" s="17" t="inlineStr">
        <is>
          <t>Mesa de Pole</t>
        </is>
      </c>
      <c r="D1378" s="17" t="inlineStr">
        <is>
          <t>Ataco</t>
        </is>
      </c>
      <c r="E1378" s="17" t="inlineStr">
        <is>
          <t>Tolima</t>
        </is>
      </c>
      <c r="F1378" s="17" t="n">
        <v>10</v>
      </c>
      <c r="G1378" s="17" t="n">
        <v>699</v>
      </c>
      <c r="H1378" s="18" t="n">
        <v>-75.53636111</v>
      </c>
      <c r="I1378" s="19" t="n">
        <v>3.45577778</v>
      </c>
      <c r="J1378" s="20" t="n">
        <v>179.264</v>
      </c>
      <c r="K1378" s="21" t="n">
        <v>198.3321428571428</v>
      </c>
      <c r="L1378" s="21" t="n">
        <v>256.425925925926</v>
      </c>
      <c r="M1378" s="21" t="n">
        <v>285.2586206896552</v>
      </c>
      <c r="N1378" s="21" t="n">
        <v>221.2038461538462</v>
      </c>
      <c r="O1378" s="21" t="n">
        <v>79.68518518518519</v>
      </c>
      <c r="P1378" s="21" t="n">
        <v>60.81481481481482</v>
      </c>
      <c r="Q1378" s="21" t="n">
        <v>63.71153846153845</v>
      </c>
      <c r="R1378" s="21" t="n">
        <v>124.5586206896552</v>
      </c>
      <c r="S1378" s="21" t="n">
        <v>300.1178571428572</v>
      </c>
      <c r="T1378" s="21" t="n">
        <v>334.5379310344828</v>
      </c>
      <c r="U1378" s="21" t="n">
        <v>281.6320000000001</v>
      </c>
      <c r="V1378" s="22" t="n">
        <v>2385.542482955104</v>
      </c>
      <c r="W1378" s="23" t="n">
        <v>326</v>
      </c>
      <c r="X1378" s="24" t="n">
        <v>0.9055555555555556</v>
      </c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/>
      <c r="AL1378" s="5" t="n"/>
      <c r="AM1378" s="5" t="n"/>
      <c r="AN1378" s="5" t="n"/>
      <c r="AO1378" s="5" t="n"/>
      <c r="AP1378" s="5" t="n"/>
    </row>
    <row r="1379" ht="16.5" customFormat="1" customHeight="1" s="25">
      <c r="A1379" s="16" t="n">
        <v>22050080</v>
      </c>
      <c r="B1379" s="17" t="inlineStr">
        <is>
          <t>PM</t>
        </is>
      </c>
      <c r="C1379" s="17" t="inlineStr">
        <is>
          <t>Pan de Azucar</t>
        </is>
      </c>
      <c r="D1379" s="17" t="inlineStr">
        <is>
          <t>Ataco</t>
        </is>
      </c>
      <c r="E1379" s="17" t="inlineStr">
        <is>
          <t>Tolima</t>
        </is>
      </c>
      <c r="F1379" s="17" t="n">
        <v>10</v>
      </c>
      <c r="G1379" s="17" t="n">
        <v>1800</v>
      </c>
      <c r="H1379" s="18" t="n">
        <v>-75.50813889</v>
      </c>
      <c r="I1379" s="19" t="n">
        <v>3.37952778</v>
      </c>
      <c r="J1379" s="20" t="n">
        <v>167.72</v>
      </c>
      <c r="K1379" s="21" t="n">
        <v>156.9115384615384</v>
      </c>
      <c r="L1379" s="21" t="n">
        <v>249.662962962963</v>
      </c>
      <c r="M1379" s="21" t="n">
        <v>348.4208333333333</v>
      </c>
      <c r="N1379" s="21" t="n">
        <v>291.6428571428572</v>
      </c>
      <c r="O1379" s="21" t="n">
        <v>139.7115384615385</v>
      </c>
      <c r="P1379" s="21" t="n">
        <v>72.69199999999999</v>
      </c>
      <c r="Q1379" s="21" t="n">
        <v>69.74074074074075</v>
      </c>
      <c r="R1379" s="21" t="n">
        <v>115.9</v>
      </c>
      <c r="S1379" s="21" t="n">
        <v>305.6541666666666</v>
      </c>
      <c r="T1379" s="21" t="n">
        <v>453.4431204795837</v>
      </c>
      <c r="U1379" s="21" t="n">
        <v>300.6708333333333</v>
      </c>
      <c r="V1379" s="22" t="n">
        <v>2672.170591582555</v>
      </c>
      <c r="W1379" s="23" t="n">
        <v>306</v>
      </c>
      <c r="X1379" s="24" t="n">
        <v>0.85</v>
      </c>
      <c r="Y1379" s="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  <c r="AI1379" s="5" t="n"/>
      <c r="AJ1379" s="5" t="n"/>
      <c r="AK1379" s="5" t="n"/>
      <c r="AL1379" s="5" t="n"/>
      <c r="AM1379" s="5" t="n"/>
      <c r="AN1379" s="5" t="n"/>
      <c r="AO1379" s="5" t="n"/>
      <c r="AP1379" s="5" t="n"/>
    </row>
    <row r="1380" ht="16.5" customFormat="1" customHeight="1" s="25">
      <c r="A1380" s="16" t="n">
        <v>22050070</v>
      </c>
      <c r="B1380" s="17" t="inlineStr">
        <is>
          <t>PM</t>
        </is>
      </c>
      <c r="C1380" s="17" t="inlineStr">
        <is>
          <t>San Pedro</t>
        </is>
      </c>
      <c r="D1380" s="17" t="inlineStr">
        <is>
          <t>Ataco</t>
        </is>
      </c>
      <c r="E1380" s="17" t="inlineStr">
        <is>
          <t>Tolima</t>
        </is>
      </c>
      <c r="F1380" s="17" t="n">
        <v>10</v>
      </c>
      <c r="G1380" s="17" t="n">
        <v>1679</v>
      </c>
      <c r="H1380" s="18" t="n">
        <v>-75.48744443999999</v>
      </c>
      <c r="I1380" s="19" t="n">
        <v>3.42638889</v>
      </c>
      <c r="J1380" s="20" t="n">
        <v>185.6851851851852</v>
      </c>
      <c r="K1380" s="21" t="n">
        <v>215.4259259259259</v>
      </c>
      <c r="L1380" s="21" t="n">
        <v>314.8896551724138</v>
      </c>
      <c r="M1380" s="21" t="n">
        <v>317.0266666666666</v>
      </c>
      <c r="N1380" s="21" t="n">
        <v>221.02</v>
      </c>
      <c r="O1380" s="21" t="n">
        <v>78.37241379310345</v>
      </c>
      <c r="P1380" s="21" t="n">
        <v>54.37666666666667</v>
      </c>
      <c r="Q1380" s="21" t="n">
        <v>60.64</v>
      </c>
      <c r="R1380" s="21" t="n">
        <v>136.0724137931035</v>
      </c>
      <c r="S1380" s="21" t="n">
        <v>367.0266666666667</v>
      </c>
      <c r="T1380" s="21" t="n">
        <v>416.5620689655172</v>
      </c>
      <c r="U1380" s="21" t="n">
        <v>324.6035714285715</v>
      </c>
      <c r="V1380" s="22" t="n">
        <v>2691.70123426382</v>
      </c>
      <c r="W1380" s="23" t="n">
        <v>348</v>
      </c>
      <c r="X1380" s="24" t="n">
        <v>0.9666666666666667</v>
      </c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n"/>
      <c r="AJ1380" s="5" t="n"/>
      <c r="AK1380" s="5" t="n"/>
      <c r="AL1380" s="5" t="n"/>
      <c r="AM1380" s="5" t="n"/>
      <c r="AN1380" s="5" t="n"/>
      <c r="AO1380" s="5" t="n"/>
      <c r="AP1380" s="5" t="n"/>
    </row>
    <row r="1381" ht="16.5" customFormat="1" customHeight="1" s="25">
      <c r="A1381" s="16" t="n">
        <v>22020050</v>
      </c>
      <c r="B1381" s="17" t="inlineStr">
        <is>
          <t>PM</t>
        </is>
      </c>
      <c r="C1381" s="17" t="inlineStr">
        <is>
          <t>Santiago Pérez</t>
        </is>
      </c>
      <c r="D1381" s="17" t="inlineStr">
        <is>
          <t>Ataco</t>
        </is>
      </c>
      <c r="E1381" s="17" t="inlineStr">
        <is>
          <t>Tolima</t>
        </is>
      </c>
      <c r="F1381" s="17" t="n">
        <v>10</v>
      </c>
      <c r="G1381" s="17" t="n">
        <v>732</v>
      </c>
      <c r="H1381" s="18" t="n">
        <v>-75.6045</v>
      </c>
      <c r="I1381" s="19" t="n">
        <v>3.39522222</v>
      </c>
      <c r="J1381" s="20" t="n">
        <v>216.5384615384615</v>
      </c>
      <c r="K1381" s="21" t="n">
        <v>217.6296296296296</v>
      </c>
      <c r="L1381" s="21" t="n">
        <v>287.3846153846154</v>
      </c>
      <c r="M1381" s="21" t="n">
        <v>336.3703703703704</v>
      </c>
      <c r="N1381" s="21" t="n">
        <v>236.5653846153846</v>
      </c>
      <c r="O1381" s="21" t="n">
        <v>108.1392857142857</v>
      </c>
      <c r="P1381" s="21" t="n">
        <v>72.28571428571429</v>
      </c>
      <c r="Q1381" s="21" t="n">
        <v>54.72413793103448</v>
      </c>
      <c r="R1381" s="21" t="n">
        <v>119.3888888888889</v>
      </c>
      <c r="S1381" s="21" t="n">
        <v>295.6</v>
      </c>
      <c r="T1381" s="21" t="n">
        <v>351.8111111111111</v>
      </c>
      <c r="U1381" s="21" t="n">
        <v>278.4074074074074</v>
      </c>
      <c r="V1381" s="22" t="n">
        <v>2574.845006876903</v>
      </c>
      <c r="W1381" s="23" t="n">
        <v>323</v>
      </c>
      <c r="X1381" s="24" t="n">
        <v>0.8972222222222223</v>
      </c>
      <c r="Y1381" s="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/>
      <c r="AL1381" s="5" t="n"/>
      <c r="AM1381" s="5" t="n"/>
      <c r="AN1381" s="5" t="n"/>
      <c r="AO1381" s="5" t="n"/>
      <c r="AP1381" s="5" t="n"/>
    </row>
    <row r="1382" ht="16.5" customFormat="1" customHeight="1" s="25">
      <c r="A1382" s="16" t="n">
        <v>21215100</v>
      </c>
      <c r="B1382" s="17" t="inlineStr">
        <is>
          <t>CO</t>
        </is>
      </c>
      <c r="C1382" s="17" t="inlineStr">
        <is>
          <t>Cajamarca</t>
        </is>
      </c>
      <c r="D1382" s="17" t="inlineStr">
        <is>
          <t>Cajamarca</t>
        </is>
      </c>
      <c r="E1382" s="17" t="inlineStr">
        <is>
          <t>Tolima</t>
        </is>
      </c>
      <c r="F1382" s="17" t="n">
        <v>10</v>
      </c>
      <c r="G1382" s="17" t="n">
        <v>1920</v>
      </c>
      <c r="H1382" s="18" t="n">
        <v>-75.42458332999999</v>
      </c>
      <c r="I1382" s="19" t="n">
        <v>4.4415</v>
      </c>
      <c r="J1382" s="20" t="n">
        <v>53.71875</v>
      </c>
      <c r="K1382" s="21" t="n">
        <v>73.42941176470589</v>
      </c>
      <c r="L1382" s="21" t="n">
        <v>111.1555555555556</v>
      </c>
      <c r="M1382" s="21" t="n">
        <v>150.0631578947368</v>
      </c>
      <c r="N1382" s="21" t="n">
        <v>189.7944444444445</v>
      </c>
      <c r="O1382" s="21" t="n">
        <v>139.7588235294118</v>
      </c>
      <c r="P1382" s="21" t="n">
        <v>107.6294117647059</v>
      </c>
      <c r="Q1382" s="21" t="n">
        <v>83.5</v>
      </c>
      <c r="R1382" s="21" t="n">
        <v>129.7888888888889</v>
      </c>
      <c r="S1382" s="21" t="n">
        <v>115.8611111111111</v>
      </c>
      <c r="T1382" s="21" t="n">
        <v>102.9117647058823</v>
      </c>
      <c r="U1382" s="21" t="n">
        <v>78.83529411764707</v>
      </c>
      <c r="V1382" s="22" t="n">
        <v>1336.44661377709</v>
      </c>
      <c r="W1382" s="23" t="n">
        <v>211</v>
      </c>
      <c r="X1382" s="24" t="n">
        <v>0.8791666666666667</v>
      </c>
      <c r="Y1382" s="5" t="inlineStr">
        <is>
          <t>M20</t>
        </is>
      </c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/>
      <c r="AL1382" s="5" t="n"/>
      <c r="AM1382" s="5" t="n"/>
      <c r="AN1382" s="5" t="n"/>
      <c r="AO1382" s="5" t="n"/>
      <c r="AP1382" s="5" t="n"/>
    </row>
    <row r="1383" ht="16.5" customFormat="1" customHeight="1" s="25">
      <c r="A1383" s="16" t="n">
        <v>21210140</v>
      </c>
      <c r="B1383" s="17" t="inlineStr">
        <is>
          <t>PM</t>
        </is>
      </c>
      <c r="C1383" s="17" t="inlineStr">
        <is>
          <t xml:space="preserve">El Plan </t>
        </is>
      </c>
      <c r="D1383" s="17" t="inlineStr">
        <is>
          <t>Cajamarca</t>
        </is>
      </c>
      <c r="E1383" s="17" t="inlineStr">
        <is>
          <t>Tolima</t>
        </is>
      </c>
      <c r="F1383" s="17" t="n">
        <v>10</v>
      </c>
      <c r="G1383" s="17" t="n">
        <v>388</v>
      </c>
      <c r="H1383" s="18" t="n">
        <v>-75.49686111</v>
      </c>
      <c r="I1383" s="19" t="n">
        <v>4.38375</v>
      </c>
      <c r="J1383" s="20" t="n">
        <v>54.75172413793104</v>
      </c>
      <c r="K1383" s="21" t="n">
        <v>57.09285714285714</v>
      </c>
      <c r="L1383" s="21" t="n">
        <v>98.95714285714288</v>
      </c>
      <c r="M1383" s="21" t="n">
        <v>141.1076923076923</v>
      </c>
      <c r="N1383" s="21" t="n">
        <v>154.2961538461538</v>
      </c>
      <c r="O1383" s="21" t="n">
        <v>111.3925925925926</v>
      </c>
      <c r="P1383" s="21" t="n">
        <v>83.6576923076923</v>
      </c>
      <c r="Q1383" s="21" t="n">
        <v>66.7576923076923</v>
      </c>
      <c r="R1383" s="21" t="n">
        <v>89.65833333333335</v>
      </c>
      <c r="S1383" s="21" t="n">
        <v>92.25990010698636</v>
      </c>
      <c r="T1383" s="21" t="n">
        <v>96.39285714285712</v>
      </c>
      <c r="U1383" s="21" t="n">
        <v>60.83103448275862</v>
      </c>
      <c r="V1383" s="22" t="n">
        <v>1107.15567256569</v>
      </c>
      <c r="W1383" s="23" t="n">
        <v>321</v>
      </c>
      <c r="X1383" s="24" t="n">
        <v>0.8916666666666667</v>
      </c>
      <c r="Y1383" s="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  <c r="AI1383" s="5" t="n"/>
      <c r="AJ1383" s="5" t="n"/>
      <c r="AK1383" s="5" t="n"/>
      <c r="AL1383" s="5" t="n"/>
      <c r="AM1383" s="5" t="n"/>
      <c r="AN1383" s="5" t="n"/>
      <c r="AO1383" s="5" t="n"/>
      <c r="AP1383" s="5" t="n"/>
    </row>
    <row r="1384" ht="16.5" customFormat="1" customHeight="1" s="25">
      <c r="A1384" s="16" t="n">
        <v>21215130</v>
      </c>
      <c r="B1384" s="17" t="inlineStr">
        <is>
          <t>CO</t>
        </is>
      </c>
      <c r="C1384" s="17" t="inlineStr">
        <is>
          <t xml:space="preserve">Hacienda Cucuana </t>
        </is>
      </c>
      <c r="D1384" s="17" t="inlineStr">
        <is>
          <t>Cajamarca</t>
        </is>
      </c>
      <c r="E1384" s="17" t="inlineStr">
        <is>
          <t>Tolima</t>
        </is>
      </c>
      <c r="F1384" s="17" t="n">
        <v>10</v>
      </c>
      <c r="G1384" s="17" t="n">
        <v>2229</v>
      </c>
      <c r="H1384" s="18" t="n">
        <v>-75.51858333</v>
      </c>
      <c r="I1384" s="19" t="n">
        <v>4.34138889</v>
      </c>
      <c r="J1384" s="20" t="n">
        <v>49.13999999999999</v>
      </c>
      <c r="K1384" s="21" t="n">
        <v>61.40714285714286</v>
      </c>
      <c r="L1384" s="21" t="n">
        <v>103.0034482758621</v>
      </c>
      <c r="M1384" s="21" t="n">
        <v>149.9653846153846</v>
      </c>
      <c r="N1384" s="21" t="n">
        <v>134.9275862068965</v>
      </c>
      <c r="O1384" s="21" t="n">
        <v>103.7068965517241</v>
      </c>
      <c r="P1384" s="21" t="n">
        <v>78.80689655172412</v>
      </c>
      <c r="Q1384" s="21" t="n">
        <v>54.73333333333333</v>
      </c>
      <c r="R1384" s="21" t="n">
        <v>84.98275862068965</v>
      </c>
      <c r="S1384" s="21" t="n">
        <v>98.10357142857141</v>
      </c>
      <c r="T1384" s="21" t="n">
        <v>110.0285714285714</v>
      </c>
      <c r="U1384" s="21" t="n">
        <v>58.4655172413793</v>
      </c>
      <c r="V1384" s="22" t="n">
        <v>1087.271107111279</v>
      </c>
      <c r="W1384" s="23" t="n">
        <v>341</v>
      </c>
      <c r="X1384" s="24" t="n">
        <v>0.9472222222222222</v>
      </c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n"/>
      <c r="AJ1384" s="5" t="n"/>
      <c r="AK1384" s="5" t="n"/>
      <c r="AL1384" s="5" t="n"/>
      <c r="AM1384" s="5" t="n"/>
      <c r="AN1384" s="5" t="n"/>
      <c r="AO1384" s="5" t="n"/>
      <c r="AP1384" s="5" t="n"/>
    </row>
    <row r="1385" ht="16.5" customFormat="1" customHeight="1" s="25">
      <c r="A1385" s="16" t="n">
        <v>21210130</v>
      </c>
      <c r="B1385" s="17" t="inlineStr">
        <is>
          <t>PM</t>
        </is>
      </c>
      <c r="C1385" s="17" t="inlineStr">
        <is>
          <t>Las Delicias</t>
        </is>
      </c>
      <c r="D1385" s="17" t="inlineStr">
        <is>
          <t>Cajamarca</t>
        </is>
      </c>
      <c r="E1385" s="17" t="inlineStr">
        <is>
          <t>Tolima</t>
        </is>
      </c>
      <c r="F1385" s="17" t="n">
        <v>10</v>
      </c>
      <c r="G1385" s="17" t="n">
        <v>295</v>
      </c>
      <c r="H1385" s="18" t="n">
        <v>-75.51175000000001</v>
      </c>
      <c r="I1385" s="19" t="n">
        <v>4.38033333</v>
      </c>
      <c r="J1385" s="20" t="n">
        <v>52.51428571428572</v>
      </c>
      <c r="K1385" s="21" t="n">
        <v>54.85555555555555</v>
      </c>
      <c r="L1385" s="21" t="n">
        <v>104.1642857142857</v>
      </c>
      <c r="M1385" s="21" t="n">
        <v>159.2192307692308</v>
      </c>
      <c r="N1385" s="21" t="n">
        <v>187.4851851851852</v>
      </c>
      <c r="O1385" s="21" t="n">
        <v>119.2740740740741</v>
      </c>
      <c r="P1385" s="21" t="n">
        <v>96.35769230769232</v>
      </c>
      <c r="Q1385" s="21" t="n">
        <v>64.96249999999999</v>
      </c>
      <c r="R1385" s="21" t="n">
        <v>101.8888888888889</v>
      </c>
      <c r="S1385" s="21" t="n">
        <v>122.6230769230769</v>
      </c>
      <c r="T1385" s="21" t="n">
        <v>118.0061273594697</v>
      </c>
      <c r="U1385" s="21" t="n">
        <v>72.53076923076924</v>
      </c>
      <c r="V1385" s="22" t="n">
        <v>1253.881671722514</v>
      </c>
      <c r="W1385" s="23" t="n">
        <v>316</v>
      </c>
      <c r="X1385" s="24" t="n">
        <v>0.8777777777777778</v>
      </c>
      <c r="Y1385" s="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  <c r="AI1385" s="5" t="n"/>
      <c r="AJ1385" s="5" t="n"/>
      <c r="AK1385" s="5" t="n"/>
      <c r="AL1385" s="5" t="n"/>
      <c r="AM1385" s="5" t="n"/>
      <c r="AN1385" s="5" t="n"/>
      <c r="AO1385" s="5" t="n"/>
      <c r="AP1385" s="5" t="n"/>
    </row>
    <row r="1386" ht="16.5" customFormat="1" customHeight="1" s="25">
      <c r="A1386" s="16" t="n">
        <v>21190290</v>
      </c>
      <c r="B1386" s="17" t="inlineStr">
        <is>
          <t>PM</t>
        </is>
      </c>
      <c r="C1386" s="17" t="inlineStr">
        <is>
          <t>Carmen de Apicalá</t>
        </is>
      </c>
      <c r="D1386" s="17" t="inlineStr">
        <is>
          <t>Carmen de Apicalá</t>
        </is>
      </c>
      <c r="E1386" s="17" t="inlineStr">
        <is>
          <t>Tolima</t>
        </is>
      </c>
      <c r="F1386" s="17" t="n">
        <v>10</v>
      </c>
      <c r="G1386" s="17" t="n">
        <v>321</v>
      </c>
      <c r="H1386" s="18" t="n">
        <v>-74.71311111</v>
      </c>
      <c r="I1386" s="19" t="n">
        <v>4.16102778</v>
      </c>
      <c r="J1386" s="20" t="n">
        <v>99.89285714285714</v>
      </c>
      <c r="K1386" s="21" t="n">
        <v>101.4642857142857</v>
      </c>
      <c r="L1386" s="21" t="n">
        <v>198.2961538461538</v>
      </c>
      <c r="M1386" s="21" t="n">
        <v>220.8423076923077</v>
      </c>
      <c r="N1386" s="21" t="n">
        <v>200.7642857142857</v>
      </c>
      <c r="O1386" s="21" t="n">
        <v>111.0714285714286</v>
      </c>
      <c r="P1386" s="21" t="n">
        <v>49.58571428571429</v>
      </c>
      <c r="Q1386" s="21" t="n">
        <v>43.7037037037037</v>
      </c>
      <c r="R1386" s="21" t="n">
        <v>118.762962962963</v>
      </c>
      <c r="S1386" s="21" t="n">
        <v>206.3107142857143</v>
      </c>
      <c r="T1386" s="21" t="n">
        <v>202.1310344827586</v>
      </c>
      <c r="U1386" s="21" t="n">
        <v>145.7931034482759</v>
      </c>
      <c r="V1386" s="22" t="n">
        <v>1698.618551850449</v>
      </c>
      <c r="W1386" s="23" t="n">
        <v>332</v>
      </c>
      <c r="X1386" s="24" t="n">
        <v>0.9222222222222223</v>
      </c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n"/>
      <c r="AJ1386" s="5" t="n"/>
      <c r="AK1386" s="5" t="n"/>
      <c r="AL1386" s="5" t="n"/>
      <c r="AM1386" s="5" t="n"/>
      <c r="AN1386" s="5" t="n"/>
      <c r="AO1386" s="5" t="n"/>
      <c r="AP1386" s="5" t="n"/>
    </row>
    <row r="1387" ht="16.5" customFormat="1" customHeight="1" s="25">
      <c r="A1387" s="16" t="n">
        <v>22045020</v>
      </c>
      <c r="B1387" s="17" t="inlineStr">
        <is>
          <t>CO</t>
        </is>
      </c>
      <c r="C1387" s="17" t="inlineStr">
        <is>
          <t>El Limón</t>
        </is>
      </c>
      <c r="D1387" s="17" t="inlineStr">
        <is>
          <t>Chaparral</t>
        </is>
      </c>
      <c r="E1387" s="17" t="inlineStr">
        <is>
          <t>Tolima</t>
        </is>
      </c>
      <c r="F1387" s="17" t="n">
        <v>10</v>
      </c>
      <c r="G1387" s="17" t="n">
        <v>1030</v>
      </c>
      <c r="H1387" s="18" t="n">
        <v>-75.58419444</v>
      </c>
      <c r="I1387" s="19" t="n">
        <v>3.65183333</v>
      </c>
      <c r="J1387" s="20" t="n">
        <v>249.2791666666666</v>
      </c>
      <c r="K1387" s="21" t="n">
        <v>254.1037037037038</v>
      </c>
      <c r="L1387" s="21" t="n">
        <v>330.5799999999999</v>
      </c>
      <c r="M1387" s="21" t="n">
        <v>376.4923076923077</v>
      </c>
      <c r="N1387" s="21" t="n">
        <v>340.4999999999999</v>
      </c>
      <c r="O1387" s="21" t="n">
        <v>133.5615384615384</v>
      </c>
      <c r="P1387" s="21" t="n">
        <v>101.2185185185185</v>
      </c>
      <c r="Q1387" s="21" t="n">
        <v>91.66153846153847</v>
      </c>
      <c r="R1387" s="21" t="n">
        <v>177.3814814814815</v>
      </c>
      <c r="S1387" s="21" t="n">
        <v>332.9730769230769</v>
      </c>
      <c r="T1387" s="21" t="n">
        <v>437.5333333333334</v>
      </c>
      <c r="U1387" s="21" t="n">
        <v>348.0307692307692</v>
      </c>
      <c r="V1387" s="22" t="n">
        <v>3177.972631442631</v>
      </c>
      <c r="W1387" s="23" t="n">
        <v>309</v>
      </c>
      <c r="X1387" s="24" t="n">
        <v>0.8583333333333333</v>
      </c>
      <c r="Y1387" s="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/>
      <c r="AL1387" s="5" t="n"/>
      <c r="AM1387" s="5" t="n"/>
      <c r="AN1387" s="5" t="n"/>
      <c r="AO1387" s="5" t="n"/>
      <c r="AP1387" s="5" t="n"/>
    </row>
    <row r="1388" ht="16.5" customFormat="1" customHeight="1" s="25">
      <c r="A1388" s="16" t="n">
        <v>22060080</v>
      </c>
      <c r="B1388" s="17" t="inlineStr">
        <is>
          <t>PM</t>
        </is>
      </c>
      <c r="C1388" s="17" t="inlineStr">
        <is>
          <t>El Pando</t>
        </is>
      </c>
      <c r="D1388" s="17" t="inlineStr">
        <is>
          <t>Chaparral</t>
        </is>
      </c>
      <c r="E1388" s="17" t="inlineStr">
        <is>
          <t>Tolima</t>
        </is>
      </c>
      <c r="F1388" s="17" t="n">
        <v>10</v>
      </c>
      <c r="G1388" s="17" t="n">
        <v>976</v>
      </c>
      <c r="H1388" s="18" t="n">
        <v>-75.54855556000001</v>
      </c>
      <c r="I1388" s="19" t="n">
        <v>3.76638889</v>
      </c>
      <c r="J1388" s="20" t="n">
        <v>205.0423076923077</v>
      </c>
      <c r="K1388" s="21" t="n">
        <v>207.3555555555556</v>
      </c>
      <c r="L1388" s="21" t="n">
        <v>275.4607142857143</v>
      </c>
      <c r="M1388" s="21" t="n">
        <v>315.5413793103448</v>
      </c>
      <c r="N1388" s="21" t="n">
        <v>280.6321428571429</v>
      </c>
      <c r="O1388" s="21" t="n">
        <v>136.4206896551724</v>
      </c>
      <c r="P1388" s="21" t="n">
        <v>100.4074074074074</v>
      </c>
      <c r="Q1388" s="21" t="n">
        <v>79.5</v>
      </c>
      <c r="R1388" s="21" t="n">
        <v>171.5357142857143</v>
      </c>
      <c r="S1388" s="21" t="n">
        <v>295.2142857142857</v>
      </c>
      <c r="T1388" s="21" t="n">
        <v>271.5071428571429</v>
      </c>
      <c r="U1388" s="21" t="n">
        <v>245.4583333333333</v>
      </c>
      <c r="V1388" s="22" t="n">
        <v>2584.075672954121</v>
      </c>
      <c r="W1388" s="23" t="n">
        <v>330</v>
      </c>
      <c r="X1388" s="24" t="n">
        <v>0.9166666666666666</v>
      </c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/>
      <c r="AL1388" s="5" t="n"/>
      <c r="AM1388" s="5" t="n"/>
      <c r="AN1388" s="5" t="n"/>
      <c r="AO1388" s="5" t="n"/>
      <c r="AP1388" s="5" t="n"/>
    </row>
    <row r="1389" ht="16.5" customFormat="1" customHeight="1" s="25">
      <c r="A1389" s="16" t="n">
        <v>22045010</v>
      </c>
      <c r="B1389" s="17" t="inlineStr">
        <is>
          <t>CO</t>
        </is>
      </c>
      <c r="C1389" s="17" t="inlineStr">
        <is>
          <t>Granja Demostración</t>
        </is>
      </c>
      <c r="D1389" s="17" t="inlineStr">
        <is>
          <t>Chaparral</t>
        </is>
      </c>
      <c r="E1389" s="17" t="inlineStr">
        <is>
          <t>Tolima</t>
        </is>
      </c>
      <c r="F1389" s="17" t="n">
        <v>10</v>
      </c>
      <c r="G1389" s="17" t="n">
        <v>908</v>
      </c>
      <c r="H1389" s="18" t="n">
        <v>-75.50344444</v>
      </c>
      <c r="I1389" s="19" t="n">
        <v>3.72244444</v>
      </c>
      <c r="J1389" s="20" t="n">
        <v>202.0397142092387</v>
      </c>
      <c r="K1389" s="21" t="n">
        <v>207.3133333333333</v>
      </c>
      <c r="L1389" s="21" t="n">
        <v>304.2827586206897</v>
      </c>
      <c r="M1389" s="21" t="n">
        <v>319.8793103448276</v>
      </c>
      <c r="N1389" s="21" t="n">
        <v>265.4103448275862</v>
      </c>
      <c r="O1389" s="21" t="n">
        <v>115.2366666666667</v>
      </c>
      <c r="P1389" s="21" t="n">
        <v>82.15517241379311</v>
      </c>
      <c r="Q1389" s="21" t="n">
        <v>73.4793103448276</v>
      </c>
      <c r="R1389" s="21" t="n">
        <v>158.675</v>
      </c>
      <c r="S1389" s="21" t="n">
        <v>320.8214285714285</v>
      </c>
      <c r="T1389" s="21" t="n">
        <v>388.1888888888889</v>
      </c>
      <c r="U1389" s="21" t="n">
        <v>294.048</v>
      </c>
      <c r="V1389" s="22" t="n">
        <v>2728.076577648405</v>
      </c>
      <c r="W1389" s="23" t="n">
        <v>337</v>
      </c>
      <c r="X1389" s="24" t="n">
        <v>0.9361111111111111</v>
      </c>
      <c r="Y1389" s="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/>
      <c r="AL1389" s="5" t="n"/>
      <c r="AM1389" s="5" t="n"/>
      <c r="AN1389" s="5" t="n"/>
      <c r="AO1389" s="5" t="n"/>
      <c r="AP1389" s="5" t="n"/>
    </row>
    <row r="1390" ht="16.5" customFormat="1" customHeight="1" s="25">
      <c r="A1390" s="16" t="n">
        <v>22060110</v>
      </c>
      <c r="B1390" s="17" t="inlineStr">
        <is>
          <t>PM</t>
        </is>
      </c>
      <c r="C1390" s="17" t="inlineStr">
        <is>
          <t>Guaini</t>
        </is>
      </c>
      <c r="D1390" s="17" t="inlineStr">
        <is>
          <t>Chaparral</t>
        </is>
      </c>
      <c r="E1390" s="17" t="inlineStr">
        <is>
          <t>Tolima</t>
        </is>
      </c>
      <c r="F1390" s="17" t="n">
        <v>10</v>
      </c>
      <c r="G1390" s="17" t="n">
        <v>746</v>
      </c>
      <c r="H1390" s="18" t="n">
        <v>-75.42355556000001</v>
      </c>
      <c r="I1390" s="19" t="n">
        <v>3.71772222</v>
      </c>
      <c r="J1390" s="20" t="n">
        <v>171.6892857142857</v>
      </c>
      <c r="K1390" s="21" t="n">
        <v>190.8206896551724</v>
      </c>
      <c r="L1390" s="21" t="n">
        <v>276.375</v>
      </c>
      <c r="M1390" s="21" t="n">
        <v>309.1535714285715</v>
      </c>
      <c r="N1390" s="21" t="n">
        <v>241.4214285714286</v>
      </c>
      <c r="O1390" s="21" t="n">
        <v>97.92999999999999</v>
      </c>
      <c r="P1390" s="21" t="n">
        <v>69.17666666666668</v>
      </c>
      <c r="Q1390" s="21" t="n">
        <v>68.98620689655172</v>
      </c>
      <c r="R1390" s="21" t="n">
        <v>143.1413793103448</v>
      </c>
      <c r="S1390" s="21" t="n">
        <v>282.3758620689655</v>
      </c>
      <c r="T1390" s="21" t="n">
        <v>367.9</v>
      </c>
      <c r="U1390" s="21" t="n">
        <v>302.7321428571428</v>
      </c>
      <c r="V1390" s="22" t="n">
        <v>2521.70223316913</v>
      </c>
      <c r="W1390" s="23" t="n">
        <v>346</v>
      </c>
      <c r="X1390" s="24" t="n">
        <v>0.9611111111111111</v>
      </c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n"/>
      <c r="AJ1390" s="5" t="n"/>
      <c r="AK1390" s="5" t="n"/>
      <c r="AL1390" s="5" t="n"/>
      <c r="AM1390" s="5" t="n"/>
      <c r="AN1390" s="5" t="n"/>
      <c r="AO1390" s="5" t="n"/>
      <c r="AP1390" s="5" t="n"/>
    </row>
    <row r="1391" ht="16.5" customFormat="1" customHeight="1" s="25">
      <c r="A1391" s="16" t="n">
        <v>22050060</v>
      </c>
      <c r="B1391" s="17" t="inlineStr">
        <is>
          <t>PG</t>
        </is>
      </c>
      <c r="C1391" s="17" t="inlineStr">
        <is>
          <t>San Jose de Hermosa</t>
        </is>
      </c>
      <c r="D1391" s="17" t="inlineStr">
        <is>
          <t>Chaparral</t>
        </is>
      </c>
      <c r="E1391" s="17" t="inlineStr">
        <is>
          <t>Tolima</t>
        </is>
      </c>
      <c r="F1391" s="17" t="n">
        <v>10</v>
      </c>
      <c r="G1391" s="17" t="n">
        <v>215</v>
      </c>
      <c r="H1391" s="18" t="n">
        <v>-75.69316667</v>
      </c>
      <c r="I1391" s="19" t="n">
        <v>3.90352778</v>
      </c>
      <c r="J1391" s="20" t="n">
        <v>79.93703703703704</v>
      </c>
      <c r="K1391" s="21" t="n">
        <v>78.87037037037037</v>
      </c>
      <c r="L1391" s="21" t="n">
        <v>156.15</v>
      </c>
      <c r="M1391" s="21" t="n">
        <v>200.5517241379311</v>
      </c>
      <c r="N1391" s="21" t="n">
        <v>196.9821428571429</v>
      </c>
      <c r="O1391" s="21" t="n">
        <v>171.225</v>
      </c>
      <c r="P1391" s="21" t="n">
        <v>211.8034482758621</v>
      </c>
      <c r="Q1391" s="21" t="n">
        <v>141.3666666666667</v>
      </c>
      <c r="R1391" s="21" t="n">
        <v>148.1923076923077</v>
      </c>
      <c r="S1391" s="21" t="n">
        <v>147.8629629629629</v>
      </c>
      <c r="T1391" s="21" t="n">
        <v>134.962962962963</v>
      </c>
      <c r="U1391" s="21" t="n">
        <v>104.262962962963</v>
      </c>
      <c r="V1391" s="22" t="n">
        <v>1772.167585926207</v>
      </c>
      <c r="W1391" s="23" t="n">
        <v>333</v>
      </c>
      <c r="X1391" s="24" t="n">
        <v>0.925</v>
      </c>
      <c r="Y1391" s="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  <c r="AI1391" s="5" t="n"/>
      <c r="AJ1391" s="5" t="n"/>
      <c r="AK1391" s="5" t="n"/>
      <c r="AL1391" s="5" t="n"/>
      <c r="AM1391" s="5" t="n"/>
      <c r="AN1391" s="5" t="n"/>
      <c r="AO1391" s="5" t="n"/>
      <c r="AP1391" s="5" t="n"/>
    </row>
    <row r="1392" ht="16.5" customFormat="1" customHeight="1" s="25">
      <c r="A1392" s="16" t="n">
        <v>22050030</v>
      </c>
      <c r="B1392" s="17" t="inlineStr">
        <is>
          <t>PM</t>
        </is>
      </c>
      <c r="C1392" s="17" t="inlineStr">
        <is>
          <t xml:space="preserve">Hacienda Colache </t>
        </is>
      </c>
      <c r="D1392" s="17" t="inlineStr">
        <is>
          <t>Coyaima</t>
        </is>
      </c>
      <c r="E1392" s="17" t="inlineStr">
        <is>
          <t>Tolima</t>
        </is>
      </c>
      <c r="F1392" s="17" t="n">
        <v>10</v>
      </c>
      <c r="G1392" s="17" t="n">
        <v>384</v>
      </c>
      <c r="H1392" s="18" t="n">
        <v>-75.19563889</v>
      </c>
      <c r="I1392" s="19" t="n">
        <v>3.79547222</v>
      </c>
      <c r="J1392" s="20" t="n">
        <v>91.3172413793103</v>
      </c>
      <c r="K1392" s="21" t="n">
        <v>99.07000000000001</v>
      </c>
      <c r="L1392" s="21" t="n">
        <v>167.7551724137931</v>
      </c>
      <c r="M1392" s="21" t="n">
        <v>229.2965517241379</v>
      </c>
      <c r="N1392" s="21" t="n">
        <v>170.5928571428572</v>
      </c>
      <c r="O1392" s="21" t="n">
        <v>69.37931034482759</v>
      </c>
      <c r="P1392" s="21" t="n">
        <v>47.21333333333333</v>
      </c>
      <c r="Q1392" s="21" t="n">
        <v>32.02333333333333</v>
      </c>
      <c r="R1392" s="21" t="n">
        <v>89.25999999999998</v>
      </c>
      <c r="S1392" s="21" t="n">
        <v>175.3857142857143</v>
      </c>
      <c r="T1392" s="21" t="n">
        <v>224.1666666666667</v>
      </c>
      <c r="U1392" s="21" t="n">
        <v>152.6785714285714</v>
      </c>
      <c r="V1392" s="22" t="n">
        <v>1548.138752052545</v>
      </c>
      <c r="W1392" s="23" t="n">
        <v>347</v>
      </c>
      <c r="X1392" s="24" t="n">
        <v>0.9638888888888889</v>
      </c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n"/>
      <c r="AJ1392" s="5" t="n"/>
      <c r="AK1392" s="5" t="n"/>
      <c r="AL1392" s="5" t="n"/>
      <c r="AM1392" s="5" t="n"/>
      <c r="AN1392" s="5" t="n"/>
      <c r="AO1392" s="5" t="n"/>
      <c r="AP1392" s="5" t="n"/>
    </row>
    <row r="1393" ht="16.5" customFormat="1" customHeight="1" s="25">
      <c r="A1393" s="16" t="n">
        <v>22050100</v>
      </c>
      <c r="B1393" s="17" t="inlineStr">
        <is>
          <t>PM</t>
        </is>
      </c>
      <c r="C1393" s="17" t="inlineStr">
        <is>
          <t>Los Guayabos</t>
        </is>
      </c>
      <c r="D1393" s="17" t="inlineStr">
        <is>
          <t>Coyaima</t>
        </is>
      </c>
      <c r="E1393" s="17" t="inlineStr">
        <is>
          <t>Tolima</t>
        </is>
      </c>
      <c r="F1393" s="17" t="n">
        <v>10</v>
      </c>
      <c r="G1393" s="17" t="n">
        <v>330</v>
      </c>
      <c r="H1393" s="18" t="n">
        <v>-75.09694444</v>
      </c>
      <c r="I1393" s="19" t="n">
        <v>4.65655556</v>
      </c>
      <c r="J1393" s="20" t="n">
        <v>93.78888888888888</v>
      </c>
      <c r="K1393" s="21" t="n">
        <v>113.3586206896552</v>
      </c>
      <c r="L1393" s="21" t="n">
        <v>176.7172413793104</v>
      </c>
      <c r="M1393" s="21" t="n">
        <v>194.7733333333333</v>
      </c>
      <c r="N1393" s="21" t="n">
        <v>165.1896551724138</v>
      </c>
      <c r="O1393" s="21" t="n">
        <v>61.35</v>
      </c>
      <c r="P1393" s="21" t="n">
        <v>46.77241379310345</v>
      </c>
      <c r="Q1393" s="21" t="n">
        <v>35.08275862068965</v>
      </c>
      <c r="R1393" s="21" t="n">
        <v>80.63703703703703</v>
      </c>
      <c r="S1393" s="21" t="n">
        <v>163.4428571428572</v>
      </c>
      <c r="T1393" s="21" t="n">
        <v>180.8814814814815</v>
      </c>
      <c r="U1393" s="21" t="n">
        <v>156.0074074074074</v>
      </c>
      <c r="V1393" s="22" t="n">
        <v>1468.001694946178</v>
      </c>
      <c r="W1393" s="23" t="n">
        <v>341</v>
      </c>
      <c r="X1393" s="24" t="n">
        <v>0.9472222222222222</v>
      </c>
      <c r="Y1393" s="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/>
      <c r="AL1393" s="5" t="n"/>
      <c r="AM1393" s="5" t="n"/>
      <c r="AN1393" s="5" t="n"/>
      <c r="AO1393" s="5" t="n"/>
      <c r="AP1393" s="5" t="n"/>
    </row>
    <row r="1394" ht="16.5" customFormat="1" customHeight="1" s="25">
      <c r="A1394" s="16" t="n">
        <v>21160030</v>
      </c>
      <c r="B1394" s="17" t="inlineStr">
        <is>
          <t>PM</t>
        </is>
      </c>
      <c r="C1394" s="17" t="inlineStr">
        <is>
          <t>Cunday</t>
        </is>
      </c>
      <c r="D1394" s="17" t="inlineStr">
        <is>
          <t>Cunday</t>
        </is>
      </c>
      <c r="E1394" s="17" t="inlineStr">
        <is>
          <t>Tolima</t>
        </is>
      </c>
      <c r="F1394" s="17" t="n">
        <v>10</v>
      </c>
      <c r="G1394" s="17" t="n">
        <v>448</v>
      </c>
      <c r="H1394" s="18" t="n">
        <v>-74.68761111000001</v>
      </c>
      <c r="I1394" s="19" t="n">
        <v>4.06638889</v>
      </c>
      <c r="J1394" s="20" t="n">
        <v>126.14</v>
      </c>
      <c r="K1394" s="21" t="n">
        <v>151.4275862068965</v>
      </c>
      <c r="L1394" s="21" t="n">
        <v>208.5172413793104</v>
      </c>
      <c r="M1394" s="21" t="n">
        <v>213.5862068965517</v>
      </c>
      <c r="N1394" s="21" t="n">
        <v>187.8814814814815</v>
      </c>
      <c r="O1394" s="21" t="n">
        <v>87.18076923076924</v>
      </c>
      <c r="P1394" s="21" t="n">
        <v>56.88518518518518</v>
      </c>
      <c r="Q1394" s="21" t="n">
        <v>53.84137931034483</v>
      </c>
      <c r="R1394" s="21" t="n">
        <v>114.2428571428571</v>
      </c>
      <c r="S1394" s="21" t="n">
        <v>293.6925925925926</v>
      </c>
      <c r="T1394" s="21" t="n">
        <v>275.625</v>
      </c>
      <c r="U1394" s="21" t="n">
        <v>169.3</v>
      </c>
      <c r="V1394" s="22" t="n">
        <v>1938.320299425989</v>
      </c>
      <c r="W1394" s="23" t="n">
        <v>336</v>
      </c>
      <c r="X1394" s="24" t="n">
        <v>0.9333333333333333</v>
      </c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/>
      <c r="AL1394" s="5" t="n"/>
      <c r="AM1394" s="5" t="n"/>
      <c r="AN1394" s="5" t="n"/>
      <c r="AO1394" s="5" t="n"/>
      <c r="AP1394" s="5" t="n"/>
    </row>
    <row r="1395" ht="16.5" customFormat="1" customHeight="1" s="25">
      <c r="A1395" s="16" t="n">
        <v>21160160</v>
      </c>
      <c r="B1395" s="17" t="inlineStr">
        <is>
          <t>PM</t>
        </is>
      </c>
      <c r="C1395" s="17" t="inlineStr">
        <is>
          <t>Llanitos</t>
        </is>
      </c>
      <c r="D1395" s="17" t="inlineStr">
        <is>
          <t>Dolores</t>
        </is>
      </c>
      <c r="E1395" s="17" t="inlineStr">
        <is>
          <t>Tolima</t>
        </is>
      </c>
      <c r="F1395" s="17" t="n">
        <v>10</v>
      </c>
      <c r="G1395" s="17" t="n">
        <v>1388</v>
      </c>
      <c r="H1395" s="18" t="n">
        <v>-74.79972222000001</v>
      </c>
      <c r="I1395" s="19" t="n">
        <v>3.62055556</v>
      </c>
      <c r="J1395" s="20" t="n">
        <v>197.0551724137931</v>
      </c>
      <c r="K1395" s="21" t="n">
        <v>198.4666666666666</v>
      </c>
      <c r="L1395" s="21" t="n">
        <v>297.6466666666666</v>
      </c>
      <c r="M1395" s="21" t="n">
        <v>248.5033333333334</v>
      </c>
      <c r="N1395" s="21" t="n">
        <v>192.8586206896552</v>
      </c>
      <c r="O1395" s="21" t="n">
        <v>69.71666666666667</v>
      </c>
      <c r="P1395" s="21" t="n">
        <v>54.71000000000001</v>
      </c>
      <c r="Q1395" s="21" t="n">
        <v>36.19666666666667</v>
      </c>
      <c r="R1395" s="21" t="n">
        <v>77.30000000000003</v>
      </c>
      <c r="S1395" s="21" t="n">
        <v>274.01</v>
      </c>
      <c r="T1395" s="21" t="n">
        <v>426.6066666666667</v>
      </c>
      <c r="U1395" s="21" t="n">
        <v>232.0266666666668</v>
      </c>
      <c r="V1395" s="22" t="n">
        <v>2305.097126436782</v>
      </c>
      <c r="W1395" s="23" t="n">
        <v>356</v>
      </c>
      <c r="X1395" s="24" t="n">
        <v>0.9888888888888889</v>
      </c>
      <c r="Y1395" s="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  <c r="AI1395" s="5" t="n"/>
      <c r="AJ1395" s="5" t="n"/>
      <c r="AK1395" s="5" t="n"/>
      <c r="AL1395" s="5" t="n"/>
      <c r="AM1395" s="5" t="n"/>
      <c r="AN1395" s="5" t="n"/>
      <c r="AO1395" s="5" t="n"/>
      <c r="AP1395" s="5" t="n"/>
    </row>
    <row r="1396" ht="16.5" customFormat="1" customHeight="1" s="25">
      <c r="A1396" s="16" t="n">
        <v>21160130</v>
      </c>
      <c r="B1396" s="17" t="inlineStr">
        <is>
          <t>PM</t>
        </is>
      </c>
      <c r="C1396" s="17" t="inlineStr">
        <is>
          <t>Peñas Blancas</t>
        </is>
      </c>
      <c r="D1396" s="17" t="inlineStr">
        <is>
          <t>Dolores</t>
        </is>
      </c>
      <c r="E1396" s="17" t="inlineStr">
        <is>
          <t>Tolima</t>
        </is>
      </c>
      <c r="F1396" s="17" t="n">
        <v>10</v>
      </c>
      <c r="G1396" s="17" t="n">
        <v>1335</v>
      </c>
      <c r="H1396" s="18" t="n">
        <v>-74.74972222000001</v>
      </c>
      <c r="I1396" s="19" t="n">
        <v>3.65105556</v>
      </c>
      <c r="J1396" s="20" t="n">
        <v>147.4107142857143</v>
      </c>
      <c r="K1396" s="21" t="n">
        <v>191.3827586206897</v>
      </c>
      <c r="L1396" s="21" t="n">
        <v>288.04</v>
      </c>
      <c r="M1396" s="21" t="n">
        <v>261.975</v>
      </c>
      <c r="N1396" s="21" t="n">
        <v>207.4518518518518</v>
      </c>
      <c r="O1396" s="21" t="n">
        <v>97.87586206896552</v>
      </c>
      <c r="P1396" s="21" t="n">
        <v>68.33103448275861</v>
      </c>
      <c r="Q1396" s="21" t="n">
        <v>34.70689655172414</v>
      </c>
      <c r="R1396" s="21" t="n">
        <v>88.30769230769231</v>
      </c>
      <c r="S1396" s="21" t="n">
        <v>248.7275862068966</v>
      </c>
      <c r="T1396" s="21" t="n">
        <v>382.45</v>
      </c>
      <c r="U1396" s="21" t="n">
        <v>230.8666666666667</v>
      </c>
      <c r="V1396" s="22" t="n">
        <v>2247.52606304296</v>
      </c>
      <c r="W1396" s="23" t="n">
        <v>344</v>
      </c>
      <c r="X1396" s="24" t="n">
        <v>0.9555555555555556</v>
      </c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n"/>
      <c r="AJ1396" s="5" t="n"/>
      <c r="AK1396" s="5" t="n"/>
      <c r="AL1396" s="5" t="n"/>
      <c r="AM1396" s="5" t="n"/>
      <c r="AN1396" s="5" t="n"/>
      <c r="AO1396" s="5" t="n"/>
      <c r="AP1396" s="5" t="n"/>
    </row>
    <row r="1397" ht="16.5" customFormat="1" customHeight="1" s="25">
      <c r="A1397" s="16" t="n">
        <v>21215080</v>
      </c>
      <c r="B1397" s="17" t="inlineStr">
        <is>
          <t>CO</t>
        </is>
      </c>
      <c r="C1397" s="17" t="inlineStr">
        <is>
          <t>Chicoral</t>
        </is>
      </c>
      <c r="D1397" s="17" t="inlineStr">
        <is>
          <t>Espinal</t>
        </is>
      </c>
      <c r="E1397" s="17" t="inlineStr">
        <is>
          <t>Tolima</t>
        </is>
      </c>
      <c r="F1397" s="17" t="n">
        <v>10</v>
      </c>
      <c r="G1397" s="17" t="n">
        <v>432</v>
      </c>
      <c r="H1397" s="18" t="n">
        <v>-74.99536111</v>
      </c>
      <c r="I1397" s="19" t="n">
        <v>4.23152778</v>
      </c>
      <c r="J1397" s="20" t="n">
        <v>62.57586206896552</v>
      </c>
      <c r="K1397" s="21" t="n">
        <v>82.56896551724137</v>
      </c>
      <c r="L1397" s="21" t="n">
        <v>176.9346153846154</v>
      </c>
      <c r="M1397" s="21" t="n">
        <v>225.612</v>
      </c>
      <c r="N1397" s="21" t="n">
        <v>198.4615384615385</v>
      </c>
      <c r="O1397" s="21" t="n">
        <v>80.81153846153848</v>
      </c>
      <c r="P1397" s="21" t="n">
        <v>56.00344827586206</v>
      </c>
      <c r="Q1397" s="21" t="n">
        <v>47.25172413793104</v>
      </c>
      <c r="R1397" s="21" t="n">
        <v>109.3230769230769</v>
      </c>
      <c r="S1397" s="21" t="n">
        <v>163.0625</v>
      </c>
      <c r="T1397" s="21" t="n">
        <v>146.2846153846154</v>
      </c>
      <c r="U1397" s="21" t="n">
        <v>93.72857142857143</v>
      </c>
      <c r="V1397" s="22" t="n">
        <v>1442.618456043956</v>
      </c>
      <c r="W1397" s="23" t="n">
        <v>323</v>
      </c>
      <c r="X1397" s="24" t="n">
        <v>0.8972222222222223</v>
      </c>
      <c r="Y1397" s="5" t="n"/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  <c r="AI1397" s="5" t="n"/>
      <c r="AJ1397" s="5" t="n"/>
      <c r="AK1397" s="5" t="n"/>
      <c r="AL1397" s="5" t="n"/>
      <c r="AM1397" s="5" t="n"/>
      <c r="AN1397" s="5" t="n"/>
      <c r="AO1397" s="5" t="n"/>
      <c r="AP1397" s="5" t="n"/>
    </row>
    <row r="1398" ht="16.5" customFormat="1" customHeight="1" s="25">
      <c r="A1398" s="16" t="n">
        <v>21185090</v>
      </c>
      <c r="B1398" s="17" t="inlineStr">
        <is>
          <t>AM</t>
        </is>
      </c>
      <c r="C1398" s="17" t="inlineStr">
        <is>
          <t xml:space="preserve">Nataima - AUT </t>
        </is>
      </c>
      <c r="D1398" s="17" t="inlineStr">
        <is>
          <t>Espinal</t>
        </is>
      </c>
      <c r="E1398" s="17" t="inlineStr">
        <is>
          <t>Tolima</t>
        </is>
      </c>
      <c r="F1398" s="17" t="n">
        <v>10</v>
      </c>
      <c r="G1398" s="17" t="n">
        <v>393</v>
      </c>
      <c r="H1398" s="18" t="n">
        <v>-74.96047222000001</v>
      </c>
      <c r="I1398" s="19" t="n">
        <v>4.18813889</v>
      </c>
      <c r="J1398" s="20" t="n">
        <v>81.13000000000001</v>
      </c>
      <c r="K1398" s="21" t="n">
        <v>87.035</v>
      </c>
      <c r="L1398" s="21" t="n">
        <v>172.68</v>
      </c>
      <c r="M1398" s="21" t="n">
        <v>195.8105263157894</v>
      </c>
      <c r="N1398" s="21" t="n">
        <v>213.445</v>
      </c>
      <c r="O1398" s="21" t="n">
        <v>101.27</v>
      </c>
      <c r="P1398" s="21" t="n">
        <v>58.25555555555555</v>
      </c>
      <c r="Q1398" s="21" t="n">
        <v>41.97368421052632</v>
      </c>
      <c r="R1398" s="21" t="n">
        <v>150.34</v>
      </c>
      <c r="S1398" s="21" t="n">
        <v>162.55</v>
      </c>
      <c r="T1398" s="21" t="n">
        <v>146.415</v>
      </c>
      <c r="U1398" s="21" t="n">
        <v>96.1421052631579</v>
      </c>
      <c r="V1398" s="22" t="n">
        <v>1507.046871345029</v>
      </c>
      <c r="W1398" s="23" t="n">
        <v>235</v>
      </c>
      <c r="X1398" s="24" t="n">
        <v>0.9791666666666666</v>
      </c>
      <c r="Y1398" s="5" t="inlineStr">
        <is>
          <t>M20</t>
        </is>
      </c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n"/>
      <c r="AJ1398" s="5" t="n"/>
      <c r="AK1398" s="5" t="n"/>
      <c r="AL1398" s="5" t="n"/>
      <c r="AM1398" s="5" t="n"/>
      <c r="AN1398" s="5" t="n"/>
      <c r="AO1398" s="5" t="n"/>
      <c r="AP1398" s="5" t="n"/>
    </row>
    <row r="1399" ht="16.5" customFormat="1" customHeight="1" s="25">
      <c r="A1399" s="16" t="n">
        <v>21185040</v>
      </c>
      <c r="B1399" s="17" t="inlineStr">
        <is>
          <t>CP</t>
        </is>
      </c>
      <c r="C1399" s="17" t="inlineStr">
        <is>
          <t>Aeropuerto Santiago Vila</t>
        </is>
      </c>
      <c r="D1399" s="17" t="inlineStr">
        <is>
          <t>Flandes</t>
        </is>
      </c>
      <c r="E1399" s="17" t="inlineStr">
        <is>
          <t>Tolima</t>
        </is>
      </c>
      <c r="F1399" s="17" t="n">
        <v>10</v>
      </c>
      <c r="G1399" s="17" t="n">
        <v>305</v>
      </c>
      <c r="H1399" s="18" t="n">
        <v>-74.798</v>
      </c>
      <c r="I1399" s="19" t="n">
        <v>4.27544444</v>
      </c>
      <c r="J1399" s="20" t="n">
        <v>56.0241379310345</v>
      </c>
      <c r="K1399" s="21" t="n">
        <v>83.5896551724138</v>
      </c>
      <c r="L1399" s="21" t="n">
        <v>145.1333333333334</v>
      </c>
      <c r="M1399" s="21" t="n">
        <v>194.075</v>
      </c>
      <c r="N1399" s="21" t="n">
        <v>150.7586206896552</v>
      </c>
      <c r="O1399" s="21" t="n">
        <v>64.91379310344826</v>
      </c>
      <c r="P1399" s="21" t="n">
        <v>39.13448275862069</v>
      </c>
      <c r="Q1399" s="21" t="n">
        <v>36.98</v>
      </c>
      <c r="R1399" s="21" t="n">
        <v>100.79</v>
      </c>
      <c r="S1399" s="21" t="n">
        <v>160.8379310344828</v>
      </c>
      <c r="T1399" s="21" t="n">
        <v>114.5793103448276</v>
      </c>
      <c r="U1399" s="21" t="n">
        <v>82.93793103448276</v>
      </c>
      <c r="V1399" s="22" t="n">
        <v>1229.754195402299</v>
      </c>
      <c r="W1399" s="23" t="n">
        <v>350</v>
      </c>
      <c r="X1399" s="24" t="n">
        <v>0.9722222222222222</v>
      </c>
      <c r="Y1399" s="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  <c r="AI1399" s="5" t="n"/>
      <c r="AJ1399" s="5" t="n"/>
      <c r="AK1399" s="5" t="n"/>
      <c r="AL1399" s="5" t="n"/>
      <c r="AM1399" s="5" t="n"/>
      <c r="AN1399" s="5" t="n"/>
      <c r="AO1399" s="5" t="n"/>
      <c r="AP1399" s="5" t="n"/>
    </row>
    <row r="1400" ht="16.5" customFormat="1" customHeight="1" s="25">
      <c r="A1400" s="16" t="n">
        <v>23010020</v>
      </c>
      <c r="B1400" s="17" t="inlineStr">
        <is>
          <t>PM</t>
        </is>
      </c>
      <c r="C1400" s="17" t="inlineStr">
        <is>
          <t xml:space="preserve">El Edén </t>
        </is>
      </c>
      <c r="D1400" s="17" t="inlineStr">
        <is>
          <t>Fresno</t>
        </is>
      </c>
      <c r="E1400" s="17" t="inlineStr">
        <is>
          <t>Tolima</t>
        </is>
      </c>
      <c r="F1400" s="17" t="n">
        <v>10</v>
      </c>
      <c r="G1400" s="17" t="n">
        <v>1670</v>
      </c>
      <c r="H1400" s="18" t="n">
        <v>-75.04787777999999</v>
      </c>
      <c r="I1400" s="19" t="n">
        <v>5.154298890000001</v>
      </c>
      <c r="J1400" s="20" t="n">
        <v>175.2931034482759</v>
      </c>
      <c r="K1400" s="21" t="n">
        <v>212.4142857142857</v>
      </c>
      <c r="L1400" s="21" t="n">
        <v>286.3892857142857</v>
      </c>
      <c r="M1400" s="21" t="n">
        <v>295.0607142857143</v>
      </c>
      <c r="N1400" s="21" t="n">
        <v>267.2035714285715</v>
      </c>
      <c r="O1400" s="21" t="n">
        <v>135.175</v>
      </c>
      <c r="P1400" s="21" t="n">
        <v>108.5344827586207</v>
      </c>
      <c r="Q1400" s="21" t="n">
        <v>138.475</v>
      </c>
      <c r="R1400" s="21" t="n">
        <v>241.7137931034483</v>
      </c>
      <c r="S1400" s="21" t="n">
        <v>275.9111111111111</v>
      </c>
      <c r="T1400" s="21" t="n">
        <v>305.65</v>
      </c>
      <c r="U1400" s="21" t="n">
        <v>222.8928571428571</v>
      </c>
      <c r="V1400" s="22" t="n">
        <v>2664.71320470717</v>
      </c>
      <c r="W1400" s="23" t="n">
        <v>336</v>
      </c>
      <c r="X1400" s="24" t="n">
        <v>0.9333333333333333</v>
      </c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n"/>
      <c r="AJ1400" s="5" t="n"/>
      <c r="AK1400" s="5" t="n"/>
      <c r="AL1400" s="5" t="n"/>
      <c r="AM1400" s="5" t="n"/>
      <c r="AN1400" s="5" t="n"/>
      <c r="AO1400" s="5" t="n"/>
      <c r="AP1400" s="5" t="n"/>
    </row>
    <row r="1401" ht="16.5" customFormat="1" customHeight="1" s="25">
      <c r="A1401" s="16" t="n">
        <v>21185030</v>
      </c>
      <c r="B1401" s="17" t="inlineStr">
        <is>
          <t>CP</t>
        </is>
      </c>
      <c r="C1401" s="17" t="inlineStr">
        <is>
          <t>Guamo</t>
        </is>
      </c>
      <c r="D1401" s="17" t="inlineStr">
        <is>
          <t>Guamo</t>
        </is>
      </c>
      <c r="E1401" s="17" t="inlineStr">
        <is>
          <t>Tolima</t>
        </is>
      </c>
      <c r="F1401" s="17" t="n">
        <v>10</v>
      </c>
      <c r="G1401" s="17" t="n">
        <v>332</v>
      </c>
      <c r="H1401" s="18" t="n">
        <v>-74.98138889000001</v>
      </c>
      <c r="I1401" s="19" t="n">
        <v>4.00883333</v>
      </c>
      <c r="J1401" s="20" t="n">
        <v>83.63846153846156</v>
      </c>
      <c r="K1401" s="21" t="n">
        <v>95.7423076923077</v>
      </c>
      <c r="L1401" s="21" t="n">
        <v>132.1875</v>
      </c>
      <c r="M1401" s="21" t="n">
        <v>217.0142857142857</v>
      </c>
      <c r="N1401" s="21" t="n">
        <v>192.1642857142857</v>
      </c>
      <c r="O1401" s="21" t="n">
        <v>81.18076923076924</v>
      </c>
      <c r="P1401" s="21" t="n">
        <v>65.05357142857142</v>
      </c>
      <c r="Q1401" s="21" t="n">
        <v>47.58461538461539</v>
      </c>
      <c r="R1401" s="21" t="n">
        <v>105.9172413793103</v>
      </c>
      <c r="S1401" s="21" t="n">
        <v>169.0931034482759</v>
      </c>
      <c r="T1401" s="21" t="n">
        <v>171.8</v>
      </c>
      <c r="U1401" s="21" t="n">
        <v>131.068</v>
      </c>
      <c r="V1401" s="22" t="n">
        <v>1492.444141530883</v>
      </c>
      <c r="W1401" s="23" t="n">
        <v>322</v>
      </c>
      <c r="X1401" s="24" t="n">
        <v>0.8944444444444445</v>
      </c>
      <c r="Y1401" s="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  <c r="AI1401" s="5" t="n"/>
      <c r="AJ1401" s="5" t="n"/>
      <c r="AK1401" s="5" t="n"/>
      <c r="AL1401" s="5" t="n"/>
      <c r="AM1401" s="5" t="n"/>
      <c r="AN1401" s="5" t="n"/>
      <c r="AO1401" s="5" t="n"/>
      <c r="AP1401" s="5" t="n"/>
    </row>
    <row r="1402" ht="16.5" customFormat="1" customHeight="1" s="25">
      <c r="A1402" s="16" t="n">
        <v>21180160</v>
      </c>
      <c r="B1402" s="17" t="inlineStr">
        <is>
          <t>PM</t>
        </is>
      </c>
      <c r="C1402" s="17" t="inlineStr">
        <is>
          <t>Suárez</t>
        </is>
      </c>
      <c r="D1402" s="17" t="inlineStr">
        <is>
          <t>Guamo</t>
        </is>
      </c>
      <c r="E1402" s="17" t="inlineStr">
        <is>
          <t>Tolima</t>
        </is>
      </c>
      <c r="F1402" s="17" t="n">
        <v>10</v>
      </c>
      <c r="G1402" s="17" t="n">
        <v>319</v>
      </c>
      <c r="H1402" s="18" t="n">
        <v>-74.8415</v>
      </c>
      <c r="I1402" s="19" t="n">
        <v>4.05594444</v>
      </c>
      <c r="J1402" s="20" t="n">
        <v>95.90000000000001</v>
      </c>
      <c r="K1402" s="21" t="n">
        <v>101.8533333333333</v>
      </c>
      <c r="L1402" s="21" t="n">
        <v>142.1034482758621</v>
      </c>
      <c r="M1402" s="21" t="n">
        <v>231.9433333333333</v>
      </c>
      <c r="N1402" s="21" t="n">
        <v>200.7206896551724</v>
      </c>
      <c r="O1402" s="21" t="n">
        <v>101.1</v>
      </c>
      <c r="P1402" s="21" t="n">
        <v>57.5</v>
      </c>
      <c r="Q1402" s="21" t="n">
        <v>48.33333333333334</v>
      </c>
      <c r="R1402" s="21" t="n">
        <v>116.77</v>
      </c>
      <c r="S1402" s="21" t="n">
        <v>198</v>
      </c>
      <c r="T1402" s="21" t="n">
        <v>171.9333333333333</v>
      </c>
      <c r="U1402" s="21" t="n">
        <v>113.0666666666667</v>
      </c>
      <c r="V1402" s="22" t="n">
        <v>1579.224137931035</v>
      </c>
      <c r="W1402" s="23" t="n">
        <v>358</v>
      </c>
      <c r="X1402" s="24" t="n">
        <v>0.9944444444444445</v>
      </c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n"/>
      <c r="AJ1402" s="5" t="n"/>
      <c r="AK1402" s="5" t="n"/>
      <c r="AL1402" s="5" t="n"/>
      <c r="AM1402" s="5" t="n"/>
      <c r="AN1402" s="5" t="n"/>
      <c r="AO1402" s="5" t="n"/>
      <c r="AP1402" s="5" t="n"/>
    </row>
    <row r="1403" ht="16.5" customFormat="1" customHeight="1" s="25">
      <c r="A1403" s="16" t="n">
        <v>23010080</v>
      </c>
      <c r="B1403" s="17" t="inlineStr">
        <is>
          <t>PM</t>
        </is>
      </c>
      <c r="C1403" s="17" t="inlineStr">
        <is>
          <t>Idema-Honda</t>
        </is>
      </c>
      <c r="D1403" s="17" t="inlineStr">
        <is>
          <t>Honda</t>
        </is>
      </c>
      <c r="E1403" s="17" t="inlineStr">
        <is>
          <t>Tolima</t>
        </is>
      </c>
      <c r="F1403" s="17" t="n">
        <v>10</v>
      </c>
      <c r="G1403" s="17" t="n">
        <v>2508</v>
      </c>
      <c r="H1403" s="18" t="n">
        <v>-74.74958332999999</v>
      </c>
      <c r="I1403" s="19" t="n">
        <v>5.20141667</v>
      </c>
      <c r="J1403" s="20" t="n">
        <v>54.42413793103448</v>
      </c>
      <c r="K1403" s="21" t="n">
        <v>74.43448275862069</v>
      </c>
      <c r="L1403" s="21" t="n">
        <v>97.77586206896549</v>
      </c>
      <c r="M1403" s="21" t="n">
        <v>162.9481481481481</v>
      </c>
      <c r="N1403" s="21" t="n">
        <v>149.2310344827586</v>
      </c>
      <c r="O1403" s="21" t="n">
        <v>49.58666666666667</v>
      </c>
      <c r="P1403" s="21" t="n">
        <v>42.63103448275861</v>
      </c>
      <c r="Q1403" s="21" t="n">
        <v>75.33793103448276</v>
      </c>
      <c r="R1403" s="21" t="n">
        <v>111.775</v>
      </c>
      <c r="S1403" s="21" t="n">
        <v>167.0777777777778</v>
      </c>
      <c r="T1403" s="21" t="n">
        <v>163.1615384615384</v>
      </c>
      <c r="U1403" s="21" t="n">
        <v>74.07142857142857</v>
      </c>
      <c r="V1403" s="22" t="n">
        <v>1222.45504238418</v>
      </c>
      <c r="W1403" s="23" t="n">
        <v>340</v>
      </c>
      <c r="X1403" s="24" t="n">
        <v>0.9444444444444444</v>
      </c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5" t="n"/>
      <c r="AO1403" s="5" t="n"/>
      <c r="AP1403" s="5" t="n"/>
    </row>
    <row r="1404" ht="16.5" customFormat="1" customHeight="1" s="25">
      <c r="A1404" s="16" t="n">
        <v>23025020</v>
      </c>
      <c r="B1404" s="17" t="inlineStr">
        <is>
          <t>CO</t>
        </is>
      </c>
      <c r="C1404" s="17" t="inlineStr">
        <is>
          <t>La Esperanza</t>
        </is>
      </c>
      <c r="D1404" s="17" t="inlineStr">
        <is>
          <t>Honda</t>
        </is>
      </c>
      <c r="E1404" s="17" t="inlineStr">
        <is>
          <t>Tolima</t>
        </is>
      </c>
      <c r="F1404" s="17" t="n">
        <v>10</v>
      </c>
      <c r="G1404" s="17" t="n">
        <v>208</v>
      </c>
      <c r="H1404" s="18" t="n">
        <v>-74.72913889</v>
      </c>
      <c r="I1404" s="19" t="n">
        <v>5.26263889</v>
      </c>
      <c r="J1404" s="20" t="n">
        <v>67.17777777777776</v>
      </c>
      <c r="K1404" s="21" t="n">
        <v>84.76111111111112</v>
      </c>
      <c r="L1404" s="21" t="n">
        <v>126.0705882352941</v>
      </c>
      <c r="M1404" s="21" t="n">
        <v>198.2210526315789</v>
      </c>
      <c r="N1404" s="21" t="n">
        <v>178.7277777777778</v>
      </c>
      <c r="O1404" s="21" t="n">
        <v>72</v>
      </c>
      <c r="P1404" s="21" t="n">
        <v>58.08823529411764</v>
      </c>
      <c r="Q1404" s="21" t="n">
        <v>89.13749999999999</v>
      </c>
      <c r="R1404" s="21" t="n">
        <v>138.3294117647058</v>
      </c>
      <c r="S1404" s="21" t="n">
        <v>213.5368421052632</v>
      </c>
      <c r="T1404" s="21" t="n">
        <v>251.1</v>
      </c>
      <c r="U1404" s="21" t="n">
        <v>131.6375</v>
      </c>
      <c r="V1404" s="22" t="n">
        <v>1608.787796697626</v>
      </c>
      <c r="W1404" s="23" t="n">
        <v>212</v>
      </c>
      <c r="X1404" s="24" t="n">
        <v>0.8833333333333333</v>
      </c>
      <c r="Y1404" s="5" t="inlineStr">
        <is>
          <t>M20</t>
        </is>
      </c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5" t="n"/>
      <c r="AO1404" s="5" t="n"/>
      <c r="AP1404" s="5" t="n"/>
    </row>
    <row r="1405" ht="16.5" customFormat="1" customHeight="1" s="25">
      <c r="A1405" s="16" t="n">
        <v>21245040</v>
      </c>
      <c r="B1405" s="17" t="inlineStr">
        <is>
          <t>SS</t>
        </is>
      </c>
      <c r="C1405" s="17" t="inlineStr">
        <is>
          <t>Aeropuerto Perales</t>
        </is>
      </c>
      <c r="D1405" s="17" t="inlineStr">
        <is>
          <t>Ibagué</t>
        </is>
      </c>
      <c r="E1405" s="17" t="inlineStr">
        <is>
          <t>Tolima</t>
        </is>
      </c>
      <c r="F1405" s="17" t="n">
        <v>10</v>
      </c>
      <c r="G1405" s="17" t="n">
        <v>943</v>
      </c>
      <c r="H1405" s="18" t="n">
        <v>-75.13941666999999</v>
      </c>
      <c r="I1405" s="19" t="n">
        <v>4.42413889</v>
      </c>
      <c r="J1405" s="20" t="n">
        <v>85.96785714285714</v>
      </c>
      <c r="K1405" s="21" t="n">
        <v>105.9310344827586</v>
      </c>
      <c r="L1405" s="21" t="n">
        <v>160.3344827586207</v>
      </c>
      <c r="M1405" s="21" t="n">
        <v>230.2428571428572</v>
      </c>
      <c r="N1405" s="21" t="n">
        <v>220.6862068965517</v>
      </c>
      <c r="O1405" s="21" t="n">
        <v>99.06666666666666</v>
      </c>
      <c r="P1405" s="21" t="n">
        <v>67.35714285714286</v>
      </c>
      <c r="Q1405" s="21" t="n">
        <v>60.77037037037036</v>
      </c>
      <c r="R1405" s="21" t="n">
        <v>124.6724137931034</v>
      </c>
      <c r="S1405" s="21" t="n">
        <v>189.0793103448275</v>
      </c>
      <c r="T1405" s="21" t="n">
        <v>173.0620689655173</v>
      </c>
      <c r="U1405" s="21" t="n">
        <v>110.5185185185185</v>
      </c>
      <c r="V1405" s="22" t="n">
        <v>1627.688929939792</v>
      </c>
      <c r="W1405" s="23" t="n">
        <v>339</v>
      </c>
      <c r="X1405" s="24" t="n">
        <v>0.9416666666666667</v>
      </c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5" t="n"/>
      <c r="AO1405" s="5" t="n"/>
      <c r="AP1405" s="5" t="n"/>
    </row>
    <row r="1406" ht="16.5" customFormat="1" customHeight="1" s="25">
      <c r="A1406" s="16" t="n">
        <v>21210200</v>
      </c>
      <c r="B1406" s="17" t="inlineStr">
        <is>
          <t>PM</t>
        </is>
      </c>
      <c r="C1406" s="17" t="inlineStr">
        <is>
          <t>Buenos Aires</t>
        </is>
      </c>
      <c r="D1406" s="17" t="inlineStr">
        <is>
          <t>Ibagué</t>
        </is>
      </c>
      <c r="E1406" s="17" t="inlineStr">
        <is>
          <t>Tolima</t>
        </is>
      </c>
      <c r="F1406" s="17" t="n">
        <v>10</v>
      </c>
      <c r="G1406" s="17" t="n">
        <v>728</v>
      </c>
      <c r="H1406" s="18" t="n">
        <v>-75.07344444</v>
      </c>
      <c r="I1406" s="19" t="n">
        <v>4.33513889</v>
      </c>
      <c r="J1406" s="20" t="n">
        <v>61.60333333333333</v>
      </c>
      <c r="K1406" s="21" t="n">
        <v>76.96666666666667</v>
      </c>
      <c r="L1406" s="21" t="n">
        <v>149.27</v>
      </c>
      <c r="M1406" s="21" t="n">
        <v>236.6413793103448</v>
      </c>
      <c r="N1406" s="21" t="n">
        <v>215.2</v>
      </c>
      <c r="O1406" s="21" t="n">
        <v>105.2733333333333</v>
      </c>
      <c r="P1406" s="21" t="n">
        <v>59.63793103448276</v>
      </c>
      <c r="Q1406" s="21" t="n">
        <v>55.85714285714285</v>
      </c>
      <c r="R1406" s="21" t="n">
        <v>134.09</v>
      </c>
      <c r="S1406" s="21" t="n">
        <v>177.4833333333333</v>
      </c>
      <c r="T1406" s="21" t="n">
        <v>131.81</v>
      </c>
      <c r="U1406" s="21" t="n">
        <v>87.11666666666666</v>
      </c>
      <c r="V1406" s="22" t="n">
        <v>1490.949786535304</v>
      </c>
      <c r="W1406" s="23" t="n">
        <v>356</v>
      </c>
      <c r="X1406" s="24" t="n">
        <v>0.9888888888888889</v>
      </c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n"/>
      <c r="AJ1406" s="5" t="n"/>
      <c r="AK1406" s="5" t="n"/>
      <c r="AL1406" s="5" t="n"/>
      <c r="AM1406" s="5" t="n"/>
      <c r="AN1406" s="5" t="n"/>
      <c r="AO1406" s="5" t="n"/>
      <c r="AP1406" s="5" t="n"/>
    </row>
    <row r="1407" ht="16.5" customFormat="1" customHeight="1" s="25">
      <c r="A1407" s="16" t="n">
        <v>21220050</v>
      </c>
      <c r="B1407" s="17" t="inlineStr">
        <is>
          <t>PM</t>
        </is>
      </c>
      <c r="C1407" s="17" t="inlineStr">
        <is>
          <t xml:space="preserve">El Aceituno </t>
        </is>
      </c>
      <c r="D1407" s="17" t="inlineStr">
        <is>
          <t>Ibagué</t>
        </is>
      </c>
      <c r="E1407" s="17" t="inlineStr">
        <is>
          <t>Tolima</t>
        </is>
      </c>
      <c r="F1407" s="17" t="n">
        <v>10</v>
      </c>
      <c r="G1407" s="17" t="n">
        <v>680</v>
      </c>
      <c r="H1407" s="18" t="n">
        <v>-75.05305556</v>
      </c>
      <c r="I1407" s="19" t="n">
        <v>4.35344444</v>
      </c>
      <c r="J1407" s="20" t="n">
        <v>50.26666666666666</v>
      </c>
      <c r="K1407" s="21" t="n">
        <v>72.02</v>
      </c>
      <c r="L1407" s="21" t="n">
        <v>130.6655172413793</v>
      </c>
      <c r="M1407" s="21" t="n">
        <v>202.1428571428571</v>
      </c>
      <c r="N1407" s="21" t="n">
        <v>215.9862068965517</v>
      </c>
      <c r="O1407" s="21" t="n">
        <v>103.5310344827586</v>
      </c>
      <c r="P1407" s="21" t="n">
        <v>61.76428571428571</v>
      </c>
      <c r="Q1407" s="21" t="n">
        <v>52.975</v>
      </c>
      <c r="R1407" s="21" t="n">
        <v>124.5142857142857</v>
      </c>
      <c r="S1407" s="21" t="n">
        <v>141.2777777777778</v>
      </c>
      <c r="T1407" s="21" t="n">
        <v>106.4931034482759</v>
      </c>
      <c r="U1407" s="21" t="n">
        <v>72.70689655172414</v>
      </c>
      <c r="V1407" s="22" t="n">
        <v>1334.343631636563</v>
      </c>
      <c r="W1407" s="23" t="n">
        <v>344</v>
      </c>
      <c r="X1407" s="24" t="n">
        <v>0.9555555555555556</v>
      </c>
      <c r="Y1407" s="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  <c r="AI1407" s="5" t="n"/>
      <c r="AJ1407" s="5" t="n"/>
      <c r="AK1407" s="5" t="n"/>
      <c r="AL1407" s="5" t="n"/>
      <c r="AM1407" s="5" t="n"/>
      <c r="AN1407" s="5" t="n"/>
      <c r="AO1407" s="5" t="n"/>
      <c r="AP1407" s="5" t="n"/>
    </row>
    <row r="1408" ht="16.5" customFormat="1" customHeight="1" s="25">
      <c r="A1408" s="16" t="n">
        <v>21210160</v>
      </c>
      <c r="B1408" s="17" t="inlineStr">
        <is>
          <t>PG</t>
        </is>
      </c>
      <c r="C1408" s="17" t="inlineStr">
        <is>
          <t>El Darien</t>
        </is>
      </c>
      <c r="D1408" s="17" t="inlineStr">
        <is>
          <t>Ibagué</t>
        </is>
      </c>
      <c r="E1408" s="17" t="inlineStr">
        <is>
          <t>Tolima</t>
        </is>
      </c>
      <c r="F1408" s="17" t="n">
        <v>10</v>
      </c>
      <c r="G1408" s="17" t="n">
        <v>1920</v>
      </c>
      <c r="H1408" s="18" t="n">
        <v>-75.30427777999999</v>
      </c>
      <c r="I1408" s="19" t="n">
        <v>4.46666667</v>
      </c>
      <c r="J1408" s="20" t="n">
        <v>118.7388888888889</v>
      </c>
      <c r="K1408" s="21" t="n">
        <v>113.4736842105263</v>
      </c>
      <c r="L1408" s="21" t="n">
        <v>191.5055555555556</v>
      </c>
      <c r="M1408" s="21" t="n">
        <v>249.5444444444445</v>
      </c>
      <c r="N1408" s="21" t="n">
        <v>253.0157894736842</v>
      </c>
      <c r="O1408" s="21" t="n">
        <v>192.3421052631579</v>
      </c>
      <c r="P1408" s="21" t="n">
        <v>147.47</v>
      </c>
      <c r="Q1408" s="21" t="n">
        <v>106.32</v>
      </c>
      <c r="R1408" s="21" t="n">
        <v>206.025</v>
      </c>
      <c r="S1408" s="21" t="n">
        <v>185.6444444444444</v>
      </c>
      <c r="T1408" s="21" t="n">
        <v>154.2888888888889</v>
      </c>
      <c r="U1408" s="21" t="n">
        <v>123.5</v>
      </c>
      <c r="V1408" s="22" t="n">
        <v>2041.868801169591</v>
      </c>
      <c r="W1408" s="23" t="n">
        <v>225</v>
      </c>
      <c r="X1408" s="24" t="n">
        <v>0.9375</v>
      </c>
      <c r="Y1408" s="5" t="inlineStr">
        <is>
          <t>M20</t>
        </is>
      </c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n"/>
      <c r="AJ1408" s="5" t="n"/>
      <c r="AK1408" s="5" t="n"/>
      <c r="AL1408" s="5" t="n"/>
      <c r="AM1408" s="5" t="n"/>
      <c r="AN1408" s="5" t="n"/>
      <c r="AO1408" s="5" t="n"/>
      <c r="AP1408" s="5" t="n"/>
    </row>
    <row r="1409" ht="16.5" customFormat="1" customHeight="1" s="25">
      <c r="A1409" s="16" t="n">
        <v>21210220</v>
      </c>
      <c r="B1409" s="17" t="inlineStr">
        <is>
          <t>PG</t>
        </is>
      </c>
      <c r="C1409" s="17" t="inlineStr">
        <is>
          <t>El Palmar</t>
        </is>
      </c>
      <c r="D1409" s="17" t="inlineStr">
        <is>
          <t>Ibagué</t>
        </is>
      </c>
      <c r="E1409" s="17" t="inlineStr">
        <is>
          <t>Tolima</t>
        </is>
      </c>
      <c r="F1409" s="17" t="n">
        <v>10</v>
      </c>
      <c r="G1409" s="17" t="n">
        <v>2200</v>
      </c>
      <c r="H1409" s="18" t="n">
        <v>-75.32566666999999</v>
      </c>
      <c r="I1409" s="19" t="n">
        <v>4.58011111</v>
      </c>
      <c r="J1409" s="20" t="n">
        <v>45.10740740740739</v>
      </c>
      <c r="K1409" s="21" t="n">
        <v>62.5344827586207</v>
      </c>
      <c r="L1409" s="21" t="n">
        <v>103.0137931034483</v>
      </c>
      <c r="M1409" s="21" t="n">
        <v>151.5</v>
      </c>
      <c r="N1409" s="21" t="n">
        <v>168.3733333333333</v>
      </c>
      <c r="O1409" s="21" t="n">
        <v>133.6724137931035</v>
      </c>
      <c r="P1409" s="21" t="n">
        <v>113.0321428571428</v>
      </c>
      <c r="Q1409" s="21" t="n">
        <v>104.3379310344828</v>
      </c>
      <c r="R1409" s="21" t="n">
        <v>137.7533333333333</v>
      </c>
      <c r="S1409" s="21" t="n">
        <v>134.4586206896552</v>
      </c>
      <c r="T1409" s="21" t="n">
        <v>107.7666666666666</v>
      </c>
      <c r="U1409" s="21" t="n">
        <v>63.09642857142855</v>
      </c>
      <c r="V1409" s="22" t="n">
        <v>1324.646553548622</v>
      </c>
      <c r="W1409" s="23" t="n">
        <v>343</v>
      </c>
      <c r="X1409" s="24" t="n">
        <v>0.9527777777777777</v>
      </c>
      <c r="Y1409" s="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  <c r="AI1409" s="5" t="n"/>
      <c r="AJ1409" s="5" t="n"/>
      <c r="AK1409" s="5" t="n"/>
      <c r="AL1409" s="5" t="n"/>
      <c r="AM1409" s="5" t="n"/>
      <c r="AN1409" s="5" t="n"/>
      <c r="AO1409" s="5" t="n"/>
      <c r="AP1409" s="5" t="n"/>
    </row>
    <row r="1410" ht="16.5" customFormat="1" customHeight="1" s="25">
      <c r="A1410" s="16" t="n">
        <v>21210110</v>
      </c>
      <c r="B1410" s="17" t="inlineStr">
        <is>
          <t>PG</t>
        </is>
      </c>
      <c r="C1410" s="17" t="inlineStr">
        <is>
          <t>El Placer</t>
        </is>
      </c>
      <c r="D1410" s="17" t="inlineStr">
        <is>
          <t>Ibagué</t>
        </is>
      </c>
      <c r="E1410" s="17" t="inlineStr">
        <is>
          <t>Tolima</t>
        </is>
      </c>
      <c r="F1410" s="17" t="n">
        <v>10</v>
      </c>
      <c r="G1410" s="17" t="n">
        <v>2170</v>
      </c>
      <c r="H1410" s="18" t="n">
        <v>-75.27788889</v>
      </c>
      <c r="I1410" s="19" t="n">
        <v>4.52094444</v>
      </c>
      <c r="J1410" s="20" t="n">
        <v>87.57499999999999</v>
      </c>
      <c r="K1410" s="21" t="n">
        <v>101.136</v>
      </c>
      <c r="L1410" s="21" t="n">
        <v>211.725</v>
      </c>
      <c r="M1410" s="21" t="n">
        <v>234.5416666666666</v>
      </c>
      <c r="N1410" s="21" t="n">
        <v>223.904</v>
      </c>
      <c r="O1410" s="21" t="n">
        <v>178.292</v>
      </c>
      <c r="P1410" s="21" t="n">
        <v>145</v>
      </c>
      <c r="Q1410" s="21" t="n">
        <v>143.5535714285714</v>
      </c>
      <c r="R1410" s="21" t="n">
        <v>206.0884615384616</v>
      </c>
      <c r="S1410" s="21" t="n">
        <v>196.7708333333333</v>
      </c>
      <c r="T1410" s="21" t="n">
        <v>161.3833333333334</v>
      </c>
      <c r="U1410" s="21" t="n">
        <v>103.6958333333333</v>
      </c>
      <c r="V1410" s="22" t="n">
        <v>1993.6656996337</v>
      </c>
      <c r="W1410" s="23" t="n">
        <v>301</v>
      </c>
      <c r="X1410" s="24" t="n">
        <v>0.8361111111111111</v>
      </c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n"/>
      <c r="AJ1410" s="5" t="n"/>
      <c r="AK1410" s="5" t="n"/>
      <c r="AL1410" s="5" t="n"/>
      <c r="AM1410" s="5" t="n"/>
      <c r="AN1410" s="5" t="n"/>
      <c r="AO1410" s="5" t="n"/>
      <c r="AP1410" s="5" t="n"/>
    </row>
    <row r="1411" ht="16.5" customFormat="1" customHeight="1" s="25">
      <c r="A1411" s="16" t="n">
        <v>21210080</v>
      </c>
      <c r="B1411" s="17" t="inlineStr">
        <is>
          <t>PG</t>
        </is>
      </c>
      <c r="C1411" s="17" t="inlineStr">
        <is>
          <t xml:space="preserve">El Secreto </t>
        </is>
      </c>
      <c r="D1411" s="17" t="inlineStr">
        <is>
          <t>Ibagué</t>
        </is>
      </c>
      <c r="E1411" s="17" t="inlineStr">
        <is>
          <t>Tolima</t>
        </is>
      </c>
      <c r="F1411" s="17" t="n">
        <v>10</v>
      </c>
      <c r="G1411" s="17" t="n">
        <v>1482</v>
      </c>
      <c r="H1411" s="18" t="n">
        <v>-75.28994444</v>
      </c>
      <c r="I1411" s="19" t="n">
        <v>4.49427778</v>
      </c>
      <c r="J1411" s="20" t="n">
        <v>85.64642857142859</v>
      </c>
      <c r="K1411" s="21" t="n">
        <v>112.1923076923077</v>
      </c>
      <c r="L1411" s="21" t="n">
        <v>187.075</v>
      </c>
      <c r="M1411" s="21" t="n">
        <v>231.8964285714286</v>
      </c>
      <c r="N1411" s="21" t="n">
        <v>239.6965517241379</v>
      </c>
      <c r="O1411" s="21" t="n">
        <v>167.1103448275862</v>
      </c>
      <c r="P1411" s="21" t="n">
        <v>149.9655172413793</v>
      </c>
      <c r="Q1411" s="21" t="n">
        <v>130.3357142857143</v>
      </c>
      <c r="R1411" s="21" t="n">
        <v>205.2777777777778</v>
      </c>
      <c r="S1411" s="21" t="n">
        <v>198.232</v>
      </c>
      <c r="T1411" s="21" t="n">
        <v>156.7384615384615</v>
      </c>
      <c r="U1411" s="21" t="n">
        <v>101.9925925925926</v>
      </c>
      <c r="V1411" s="22" t="n">
        <v>1966.159124822815</v>
      </c>
      <c r="W1411" s="23" t="n">
        <v>330</v>
      </c>
      <c r="X1411" s="24" t="n">
        <v>0.9166666666666666</v>
      </c>
      <c r="Y1411" s="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  <c r="AI1411" s="5" t="n"/>
      <c r="AJ1411" s="5" t="n"/>
      <c r="AK1411" s="5" t="n"/>
      <c r="AL1411" s="5" t="n"/>
      <c r="AM1411" s="5" t="n"/>
      <c r="AN1411" s="5" t="n"/>
      <c r="AO1411" s="5" t="n"/>
      <c r="AP1411" s="5" t="n"/>
    </row>
    <row r="1412" ht="16.5" customFormat="1" customHeight="1" s="25">
      <c r="A1412" s="16" t="n">
        <v>21210170</v>
      </c>
      <c r="B1412" s="17" t="inlineStr">
        <is>
          <t>PM</t>
        </is>
      </c>
      <c r="C1412" s="17" t="inlineStr">
        <is>
          <t>Hacienda Palogrande</t>
        </is>
      </c>
      <c r="D1412" s="17" t="inlineStr">
        <is>
          <t>Ibagué</t>
        </is>
      </c>
      <c r="E1412" s="17" t="inlineStr">
        <is>
          <t>Tolima</t>
        </is>
      </c>
      <c r="F1412" s="17" t="n">
        <v>10</v>
      </c>
      <c r="G1412" s="17" t="n">
        <v>2212</v>
      </c>
      <c r="H1412" s="18" t="n">
        <v>-75.40133333</v>
      </c>
      <c r="I1412" s="19" t="n">
        <v>4.33188889</v>
      </c>
      <c r="J1412" s="20" t="n">
        <v>65.58846153846156</v>
      </c>
      <c r="K1412" s="21" t="n">
        <v>90.18000000000001</v>
      </c>
      <c r="L1412" s="21" t="n">
        <v>166.1407407407407</v>
      </c>
      <c r="M1412" s="21" t="n">
        <v>212.828</v>
      </c>
      <c r="N1412" s="21" t="n">
        <v>201.628</v>
      </c>
      <c r="O1412" s="21" t="n">
        <v>146.5807692307692</v>
      </c>
      <c r="P1412" s="21" t="n">
        <v>117.4230769230769</v>
      </c>
      <c r="Q1412" s="21" t="n">
        <v>97.38</v>
      </c>
      <c r="R1412" s="21" t="n">
        <v>151.7076923076923</v>
      </c>
      <c r="S1412" s="21" t="n">
        <v>152.6346153846154</v>
      </c>
      <c r="T1412" s="21" t="n">
        <v>133.9583333333333</v>
      </c>
      <c r="U1412" s="21" t="n">
        <v>88.66400000000002</v>
      </c>
      <c r="V1412" s="22" t="n">
        <v>1624.713689458689</v>
      </c>
      <c r="W1412" s="23" t="n">
        <v>306</v>
      </c>
      <c r="X1412" s="24" t="n">
        <v>0.85</v>
      </c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n"/>
      <c r="AJ1412" s="5" t="n"/>
      <c r="AK1412" s="5" t="n"/>
      <c r="AL1412" s="5" t="n"/>
      <c r="AM1412" s="5" t="n"/>
      <c r="AN1412" s="5" t="n"/>
      <c r="AO1412" s="5" t="n"/>
      <c r="AP1412" s="5" t="n"/>
    </row>
    <row r="1413" ht="16.5" customFormat="1" customHeight="1" s="25">
      <c r="A1413" s="16" t="n">
        <v>21245010</v>
      </c>
      <c r="B1413" s="17" t="inlineStr">
        <is>
          <t>CO</t>
        </is>
      </c>
      <c r="C1413" s="17" t="inlineStr">
        <is>
          <t>Hato Perales Opia</t>
        </is>
      </c>
      <c r="D1413" s="17" t="inlineStr">
        <is>
          <t>Ibagué</t>
        </is>
      </c>
      <c r="E1413" s="17" t="inlineStr">
        <is>
          <t>Tolima</t>
        </is>
      </c>
      <c r="F1413" s="17" t="n">
        <v>10</v>
      </c>
      <c r="G1413" s="17" t="n">
        <v>826</v>
      </c>
      <c r="H1413" s="18" t="n">
        <v>-75.20052222000001</v>
      </c>
      <c r="I1413" s="19" t="n">
        <v>4.42966667</v>
      </c>
      <c r="J1413" s="20" t="n">
        <v>62.07142857142857</v>
      </c>
      <c r="K1413" s="21" t="n">
        <v>72.06428571428572</v>
      </c>
      <c r="L1413" s="21" t="n">
        <v>137.936</v>
      </c>
      <c r="M1413" s="21" t="n">
        <v>203.0321428571429</v>
      </c>
      <c r="N1413" s="21" t="n">
        <v>201.4576923076923</v>
      </c>
      <c r="O1413" s="21" t="n">
        <v>91.892</v>
      </c>
      <c r="P1413" s="21" t="n">
        <v>71.65666666666667</v>
      </c>
      <c r="Q1413" s="21" t="n">
        <v>61.71071428571428</v>
      </c>
      <c r="R1413" s="21" t="n">
        <v>119.0535714285715</v>
      </c>
      <c r="S1413" s="21" t="n">
        <v>149.7931034482759</v>
      </c>
      <c r="T1413" s="21" t="n">
        <v>117.8</v>
      </c>
      <c r="U1413" s="21" t="n">
        <v>76.93846153846155</v>
      </c>
      <c r="V1413" s="22" t="n">
        <v>1365.406066818239</v>
      </c>
      <c r="W1413" s="23" t="n">
        <v>330</v>
      </c>
      <c r="X1413" s="24" t="n">
        <v>0.9166666666666666</v>
      </c>
      <c r="Y1413" s="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  <c r="AI1413" s="5" t="n"/>
      <c r="AJ1413" s="5" t="n"/>
      <c r="AK1413" s="5" t="n"/>
      <c r="AL1413" s="5" t="n"/>
      <c r="AM1413" s="5" t="n"/>
      <c r="AN1413" s="5" t="n"/>
      <c r="AO1413" s="5" t="n"/>
      <c r="AP1413" s="5" t="n"/>
    </row>
    <row r="1414" ht="16.5" customFormat="1" customHeight="1" s="25">
      <c r="A1414" s="16" t="n">
        <v>21210120</v>
      </c>
      <c r="B1414" s="17" t="inlineStr">
        <is>
          <t>PG</t>
        </is>
      </c>
      <c r="C1414" s="17" t="inlineStr">
        <is>
          <t>La Esmeralda</t>
        </is>
      </c>
      <c r="D1414" s="17" t="inlineStr">
        <is>
          <t>Ibagué</t>
        </is>
      </c>
      <c r="E1414" s="17" t="inlineStr">
        <is>
          <t>Tolima</t>
        </is>
      </c>
      <c r="F1414" s="17" t="n">
        <v>10</v>
      </c>
      <c r="G1414" s="17" t="n">
        <v>1965</v>
      </c>
      <c r="H1414" s="18" t="n">
        <v>-75.23941667</v>
      </c>
      <c r="I1414" s="19" t="n">
        <v>4.49091667</v>
      </c>
      <c r="J1414" s="20" t="n">
        <v>131.0148148148148</v>
      </c>
      <c r="K1414" s="21" t="n">
        <v>144.8857142857143</v>
      </c>
      <c r="L1414" s="21" t="n">
        <v>208.7892857142857</v>
      </c>
      <c r="M1414" s="21" t="n">
        <v>246.628</v>
      </c>
      <c r="N1414" s="21" t="n">
        <v>187.78</v>
      </c>
      <c r="O1414" s="21" t="n">
        <v>130.9642857142857</v>
      </c>
      <c r="P1414" s="21" t="n">
        <v>122.075</v>
      </c>
      <c r="Q1414" s="21" t="n">
        <v>143.0703703703704</v>
      </c>
      <c r="R1414" s="21" t="n">
        <v>177.2481481481482</v>
      </c>
      <c r="S1414" s="21" t="n">
        <v>232.5307692307692</v>
      </c>
      <c r="T1414" s="21" t="n">
        <v>189.2777777777778</v>
      </c>
      <c r="U1414" s="21" t="n">
        <v>124.1076923076923</v>
      </c>
      <c r="V1414" s="22" t="n">
        <v>2038.371858363859</v>
      </c>
      <c r="W1414" s="23" t="n">
        <v>322</v>
      </c>
      <c r="X1414" s="24" t="n">
        <v>0.8944444444444445</v>
      </c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n"/>
      <c r="AJ1414" s="5" t="n"/>
      <c r="AK1414" s="5" t="n"/>
      <c r="AL1414" s="5" t="n"/>
      <c r="AM1414" s="5" t="n"/>
      <c r="AN1414" s="5" t="n"/>
      <c r="AO1414" s="5" t="n"/>
      <c r="AP1414" s="5" t="n"/>
    </row>
    <row r="1415" ht="16.5" customFormat="1" customHeight="1" s="25">
      <c r="A1415" s="16" t="n">
        <v>21210020</v>
      </c>
      <c r="B1415" s="17" t="inlineStr">
        <is>
          <t>PG</t>
        </is>
      </c>
      <c r="C1415" s="17" t="inlineStr">
        <is>
          <t xml:space="preserve">Las Juntas </t>
        </is>
      </c>
      <c r="D1415" s="17" t="inlineStr">
        <is>
          <t>Ibagué</t>
        </is>
      </c>
      <c r="E1415" s="17" t="inlineStr">
        <is>
          <t>Tolima</t>
        </is>
      </c>
      <c r="F1415" s="17" t="n">
        <v>10</v>
      </c>
      <c r="G1415" s="17" t="n">
        <v>1765</v>
      </c>
      <c r="H1415" s="18" t="n">
        <v>-75.32163889</v>
      </c>
      <c r="I1415" s="19" t="n">
        <v>4.55630556</v>
      </c>
      <c r="J1415" s="20" t="n">
        <v>50.18620689655174</v>
      </c>
      <c r="K1415" s="21" t="n">
        <v>69.27142857142857</v>
      </c>
      <c r="L1415" s="21" t="n">
        <v>125.3666666666666</v>
      </c>
      <c r="M1415" s="21" t="n">
        <v>164.1586206896552</v>
      </c>
      <c r="N1415" s="21" t="n">
        <v>184.5666666666667</v>
      </c>
      <c r="O1415" s="21" t="n">
        <v>137.851724137931</v>
      </c>
      <c r="P1415" s="21" t="n">
        <v>130.5133333333333</v>
      </c>
      <c r="Q1415" s="21" t="n">
        <v>111.2666666666667</v>
      </c>
      <c r="R1415" s="21" t="n">
        <v>161.4214285714286</v>
      </c>
      <c r="S1415" s="21" t="n">
        <v>147.8714285714286</v>
      </c>
      <c r="T1415" s="21" t="n">
        <v>117.162962962963</v>
      </c>
      <c r="U1415" s="21" t="n">
        <v>72.37857142857142</v>
      </c>
      <c r="V1415" s="22" t="n">
        <v>1472.015705163291</v>
      </c>
      <c r="W1415" s="23" t="n">
        <v>346</v>
      </c>
      <c r="X1415" s="24" t="n">
        <v>0.9611111111111111</v>
      </c>
      <c r="Y1415" s="5" t="n"/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  <c r="AI1415" s="5" t="n"/>
      <c r="AJ1415" s="5" t="n"/>
      <c r="AK1415" s="5" t="n"/>
      <c r="AL1415" s="5" t="n"/>
      <c r="AM1415" s="5" t="n"/>
      <c r="AN1415" s="5" t="n"/>
      <c r="AO1415" s="5" t="n"/>
      <c r="AP1415" s="5" t="n"/>
    </row>
    <row r="1416" ht="16.5" customFormat="1" customHeight="1" s="25">
      <c r="A1416" s="16" t="n">
        <v>21210030</v>
      </c>
      <c r="B1416" s="17" t="inlineStr">
        <is>
          <t>PG</t>
        </is>
      </c>
      <c r="C1416" s="17" t="inlineStr">
        <is>
          <t>Pastales</t>
        </is>
      </c>
      <c r="D1416" s="17" t="inlineStr">
        <is>
          <t>Ibagué</t>
        </is>
      </c>
      <c r="E1416" s="17" t="inlineStr">
        <is>
          <t>Tolima</t>
        </is>
      </c>
      <c r="F1416" s="17" t="n">
        <v>10</v>
      </c>
      <c r="G1416" s="17" t="n">
        <v>1602</v>
      </c>
      <c r="H1416" s="18" t="n">
        <v>-75.30083332999999</v>
      </c>
      <c r="I1416" s="19" t="n">
        <v>4.51105556</v>
      </c>
      <c r="J1416" s="20" t="n">
        <v>61.02799999999999</v>
      </c>
      <c r="K1416" s="21" t="n">
        <v>97.57600000000001</v>
      </c>
      <c r="L1416" s="21" t="n">
        <v>205.512</v>
      </c>
      <c r="M1416" s="21" t="n">
        <v>222.7730769230769</v>
      </c>
      <c r="N1416" s="21" t="n">
        <v>251.4038461538462</v>
      </c>
      <c r="O1416" s="21" t="n">
        <v>176.2041666666667</v>
      </c>
      <c r="P1416" s="21" t="n">
        <v>163.94</v>
      </c>
      <c r="Q1416" s="21" t="n">
        <v>121.372</v>
      </c>
      <c r="R1416" s="21" t="n">
        <v>180.74</v>
      </c>
      <c r="S1416" s="21" t="n">
        <v>199.84457351168</v>
      </c>
      <c r="T1416" s="21" t="n">
        <v>142.3125</v>
      </c>
      <c r="U1416" s="21" t="n">
        <v>86.73333333333331</v>
      </c>
      <c r="V1416" s="22" t="n">
        <v>1909.439496588603</v>
      </c>
      <c r="W1416" s="23" t="n">
        <v>298</v>
      </c>
      <c r="X1416" s="24" t="n">
        <v>0.8277777777777777</v>
      </c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n"/>
      <c r="AJ1416" s="5" t="n"/>
      <c r="AK1416" s="5" t="n"/>
      <c r="AL1416" s="5" t="n"/>
      <c r="AM1416" s="5" t="n"/>
      <c r="AN1416" s="5" t="n"/>
      <c r="AO1416" s="5" t="n"/>
      <c r="AP1416" s="5" t="n"/>
    </row>
    <row r="1417" ht="16.5" customFormat="1" customHeight="1" s="25">
      <c r="A1417" s="16" t="n">
        <v>21240030</v>
      </c>
      <c r="B1417" s="17" t="inlineStr">
        <is>
          <t>PM</t>
        </is>
      </c>
      <c r="C1417" s="17" t="inlineStr">
        <is>
          <t>San Juan de China</t>
        </is>
      </c>
      <c r="D1417" s="17" t="inlineStr">
        <is>
          <t>Ibagué</t>
        </is>
      </c>
      <c r="E1417" s="17" t="inlineStr">
        <is>
          <t>Tolima</t>
        </is>
      </c>
      <c r="F1417" s="17" t="n">
        <v>10</v>
      </c>
      <c r="G1417" s="17" t="n">
        <v>1980</v>
      </c>
      <c r="H1417" s="18" t="n">
        <v>-75.07538889</v>
      </c>
      <c r="I1417" s="19" t="n">
        <v>4.54244444</v>
      </c>
      <c r="J1417" s="20" t="n">
        <v>104.9655172413793</v>
      </c>
      <c r="K1417" s="21" t="n">
        <v>127.23</v>
      </c>
      <c r="L1417" s="21" t="n">
        <v>208.1137931034483</v>
      </c>
      <c r="M1417" s="21" t="n">
        <v>256.6931034482759</v>
      </c>
      <c r="N1417" s="21" t="n">
        <v>238.4777777777778</v>
      </c>
      <c r="O1417" s="21" t="n">
        <v>116.4533333333334</v>
      </c>
      <c r="P1417" s="21" t="n">
        <v>70.92666666666668</v>
      </c>
      <c r="Q1417" s="21" t="n">
        <v>86.53999999999999</v>
      </c>
      <c r="R1417" s="21" t="n">
        <v>170.01</v>
      </c>
      <c r="S1417" s="21" t="n">
        <v>206.0366666666667</v>
      </c>
      <c r="T1417" s="21" t="n">
        <v>157.32</v>
      </c>
      <c r="U1417" s="21" t="n">
        <v>109.6413793103448</v>
      </c>
      <c r="V1417" s="22" t="n">
        <v>1852.408237547893</v>
      </c>
      <c r="W1417" s="23" t="n">
        <v>353</v>
      </c>
      <c r="X1417" s="24" t="n">
        <v>0.9805555555555555</v>
      </c>
      <c r="Y1417" s="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  <c r="AI1417" s="5" t="n"/>
      <c r="AJ1417" s="5" t="n"/>
      <c r="AK1417" s="5" t="n"/>
      <c r="AL1417" s="5" t="n"/>
      <c r="AM1417" s="5" t="n"/>
      <c r="AN1417" s="5" t="n"/>
      <c r="AO1417" s="5" t="n"/>
      <c r="AP1417" s="5" t="n"/>
    </row>
    <row r="1418" ht="16.5" customFormat="1" customHeight="1" s="25">
      <c r="A1418" s="16" t="n">
        <v>21210180</v>
      </c>
      <c r="B1418" s="17" t="inlineStr">
        <is>
          <t>PG</t>
        </is>
      </c>
      <c r="C1418" s="17" t="inlineStr">
        <is>
          <t>Toche</t>
        </is>
      </c>
      <c r="D1418" s="17" t="inlineStr">
        <is>
          <t>Ibagué</t>
        </is>
      </c>
      <c r="E1418" s="17" t="inlineStr">
        <is>
          <t>Tolima</t>
        </is>
      </c>
      <c r="F1418" s="17" t="n">
        <v>10</v>
      </c>
      <c r="G1418" s="17" t="n">
        <v>1991</v>
      </c>
      <c r="H1418" s="18" t="n">
        <v>-75.40983333</v>
      </c>
      <c r="I1418" s="19" t="n">
        <v>4.5195</v>
      </c>
      <c r="J1418" s="20" t="n">
        <v>48.81333333333334</v>
      </c>
      <c r="K1418" s="21" t="n">
        <v>69.96428571428571</v>
      </c>
      <c r="L1418" s="21" t="n">
        <v>98.63103448275862</v>
      </c>
      <c r="M1418" s="21" t="n">
        <v>126.25</v>
      </c>
      <c r="N1418" s="21" t="n">
        <v>164.3689655172414</v>
      </c>
      <c r="O1418" s="21" t="n">
        <v>129.7931034482759</v>
      </c>
      <c r="P1418" s="21" t="n">
        <v>127.3034482758621</v>
      </c>
      <c r="Q1418" s="21" t="n">
        <v>82.78571428571429</v>
      </c>
      <c r="R1418" s="21" t="n">
        <v>126.5185185185185</v>
      </c>
      <c r="S1418" s="21" t="n">
        <v>130.0344827586207</v>
      </c>
      <c r="T1418" s="21" t="n">
        <v>130.2857142857143</v>
      </c>
      <c r="U1418" s="21" t="n">
        <v>78.94</v>
      </c>
      <c r="V1418" s="22" t="n">
        <v>1313.688600620325</v>
      </c>
      <c r="W1418" s="23" t="n">
        <v>344</v>
      </c>
      <c r="X1418" s="24" t="n">
        <v>0.9555555555555556</v>
      </c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n"/>
      <c r="AJ1418" s="5" t="n"/>
      <c r="AK1418" s="5" t="n"/>
      <c r="AL1418" s="5" t="n"/>
      <c r="AM1418" s="5" t="n"/>
      <c r="AN1418" s="5" t="n"/>
      <c r="AO1418" s="5" t="n"/>
      <c r="AP1418" s="5" t="n"/>
    </row>
    <row r="1419" ht="16.5" customFormat="1" customHeight="1" s="25">
      <c r="A1419" s="16" t="n">
        <v>21250070</v>
      </c>
      <c r="B1419" s="17" t="inlineStr">
        <is>
          <t>PM</t>
        </is>
      </c>
      <c r="C1419" s="17" t="inlineStr">
        <is>
          <t xml:space="preserve">La Sierra </t>
        </is>
      </c>
      <c r="D1419" s="17" t="inlineStr">
        <is>
          <t>Lérida</t>
        </is>
      </c>
      <c r="E1419" s="17" t="inlineStr">
        <is>
          <t>Tolima</t>
        </is>
      </c>
      <c r="F1419" s="17" t="n">
        <v>10</v>
      </c>
      <c r="G1419" s="17" t="n">
        <v>472</v>
      </c>
      <c r="H1419" s="18" t="n">
        <v>-74.93569443999999</v>
      </c>
      <c r="I1419" s="19" t="n">
        <v>4.80011111</v>
      </c>
      <c r="J1419" s="20" t="n">
        <v>84.34074074074073</v>
      </c>
      <c r="K1419" s="21" t="n">
        <v>96.08928571428569</v>
      </c>
      <c r="L1419" s="21" t="n">
        <v>131.7142857142857</v>
      </c>
      <c r="M1419" s="21" t="n">
        <v>219.5357142857143</v>
      </c>
      <c r="N1419" s="21" t="n">
        <v>248.8857142857143</v>
      </c>
      <c r="O1419" s="21" t="n">
        <v>104.3758620689655</v>
      </c>
      <c r="P1419" s="21" t="n">
        <v>78.44137931034481</v>
      </c>
      <c r="Q1419" s="21" t="n">
        <v>114.5296296296296</v>
      </c>
      <c r="R1419" s="21" t="n">
        <v>161</v>
      </c>
      <c r="S1419" s="21" t="n">
        <v>177.0296296296296</v>
      </c>
      <c r="T1419" s="21" t="n">
        <v>142.2777777777778</v>
      </c>
      <c r="U1419" s="21" t="n">
        <v>90.84615384615384</v>
      </c>
      <c r="V1419" s="22" t="n">
        <v>1649.066173003242</v>
      </c>
      <c r="W1419" s="23" t="n">
        <v>331</v>
      </c>
      <c r="X1419" s="24" t="n">
        <v>0.9194444444444444</v>
      </c>
      <c r="Y1419" s="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  <c r="AI1419" s="5" t="n"/>
      <c r="AJ1419" s="5" t="n"/>
      <c r="AK1419" s="5" t="n"/>
      <c r="AL1419" s="5" t="n"/>
      <c r="AM1419" s="5" t="n"/>
      <c r="AN1419" s="5" t="n"/>
      <c r="AO1419" s="5" t="n"/>
      <c r="AP1419" s="5" t="n"/>
    </row>
    <row r="1420" ht="16.5" customFormat="1" customHeight="1" s="25">
      <c r="A1420" s="16" t="n">
        <v>21250500</v>
      </c>
      <c r="B1420" s="17" t="inlineStr">
        <is>
          <t>PM</t>
        </is>
      </c>
      <c r="C1420" s="17" t="inlineStr">
        <is>
          <t>Líbano</t>
        </is>
      </c>
      <c r="D1420" s="17" t="inlineStr">
        <is>
          <t>Líbano</t>
        </is>
      </c>
      <c r="E1420" s="17" t="inlineStr">
        <is>
          <t>Tolima</t>
        </is>
      </c>
      <c r="F1420" s="17" t="n">
        <v>10</v>
      </c>
      <c r="G1420" s="17" t="n">
        <v>1649</v>
      </c>
      <c r="H1420" s="18" t="n">
        <v>-75.07586111000001</v>
      </c>
      <c r="I1420" s="19" t="n">
        <v>4.92188889</v>
      </c>
      <c r="J1420" s="20" t="n">
        <v>159.8724137931034</v>
      </c>
      <c r="K1420" s="21" t="n">
        <v>186.23</v>
      </c>
      <c r="L1420" s="21" t="n">
        <v>268.72</v>
      </c>
      <c r="M1420" s="21" t="n">
        <v>302.4137931034483</v>
      </c>
      <c r="N1420" s="21" t="n">
        <v>306.9413793103449</v>
      </c>
      <c r="O1420" s="21" t="n">
        <v>142.8107142857143</v>
      </c>
      <c r="P1420" s="21" t="n">
        <v>120.1821428571428</v>
      </c>
      <c r="Q1420" s="21" t="n">
        <v>131.0703703703704</v>
      </c>
      <c r="R1420" s="21" t="n">
        <v>208.0785714285715</v>
      </c>
      <c r="S1420" s="21" t="n">
        <v>283.1703703703704</v>
      </c>
      <c r="T1420" s="21" t="n">
        <v>256.3730769230769</v>
      </c>
      <c r="U1420" s="21" t="n">
        <v>183.3296296296296</v>
      </c>
      <c r="V1420" s="22" t="n">
        <v>2549.192462071773</v>
      </c>
      <c r="W1420" s="23" t="n">
        <v>338</v>
      </c>
      <c r="X1420" s="24" t="n">
        <v>0.9388888888888889</v>
      </c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/>
      <c r="AL1420" s="5" t="n"/>
      <c r="AM1420" s="5" t="n"/>
      <c r="AN1420" s="5" t="n"/>
      <c r="AO1420" s="5" t="n"/>
      <c r="AP1420" s="5" t="n"/>
    </row>
    <row r="1421" ht="16.5" customFormat="1" customHeight="1" s="25">
      <c r="A1421" s="16" t="n">
        <v>23025040</v>
      </c>
      <c r="B1421" s="17" t="inlineStr">
        <is>
          <t>CO</t>
        </is>
      </c>
      <c r="C1421" s="17" t="inlineStr">
        <is>
          <t>Albania</t>
        </is>
      </c>
      <c r="D1421" s="17" t="inlineStr">
        <is>
          <t>Mariquita</t>
        </is>
      </c>
      <c r="E1421" s="17" t="inlineStr">
        <is>
          <t>Tolima</t>
        </is>
      </c>
      <c r="F1421" s="17" t="n">
        <v>10</v>
      </c>
      <c r="G1421" s="17" t="n">
        <v>788</v>
      </c>
      <c r="H1421" s="18" t="n">
        <v>-74.91458056</v>
      </c>
      <c r="I1421" s="19" t="n">
        <v>5.30110889</v>
      </c>
      <c r="J1421" s="20" t="n">
        <v>252.9620689655173</v>
      </c>
      <c r="K1421" s="21" t="n">
        <v>216.9413793103449</v>
      </c>
      <c r="L1421" s="21" t="n">
        <v>329.4793103448276</v>
      </c>
      <c r="M1421" s="21" t="n">
        <v>391.3071428571429</v>
      </c>
      <c r="N1421" s="21" t="n">
        <v>366.6785714285714</v>
      </c>
      <c r="O1421" s="21" t="n">
        <v>142.0379310344827</v>
      </c>
      <c r="P1421" s="21" t="n">
        <v>114.8307692307693</v>
      </c>
      <c r="Q1421" s="21" t="n">
        <v>195.0296296296296</v>
      </c>
      <c r="R1421" s="21" t="n">
        <v>251.0413793103448</v>
      </c>
      <c r="S1421" s="21" t="n">
        <v>458.5884615384616</v>
      </c>
      <c r="T1421" s="21" t="n">
        <v>530.8499999999999</v>
      </c>
      <c r="U1421" s="21" t="n">
        <v>373.1103448275862</v>
      </c>
      <c r="V1421" s="22" t="n">
        <v>3622.856988477678</v>
      </c>
      <c r="W1421" s="23" t="n">
        <v>337</v>
      </c>
      <c r="X1421" s="24" t="n">
        <v>0.9361111111111111</v>
      </c>
      <c r="Y1421" s="5" t="n"/>
      <c r="Z1421" s="5" t="n"/>
      <c r="AA1421" s="5" t="n"/>
      <c r="AB1421" s="5" t="n"/>
      <c r="AC1421" s="5" t="n"/>
      <c r="AD1421" s="5" t="n"/>
      <c r="AE1421" s="5" t="n"/>
      <c r="AF1421" s="5" t="n"/>
      <c r="AG1421" s="5" t="n"/>
      <c r="AH1421" s="5" t="n"/>
      <c r="AI1421" s="5" t="n"/>
      <c r="AJ1421" s="5" t="n"/>
      <c r="AK1421" s="5" t="n"/>
      <c r="AL1421" s="5" t="n"/>
      <c r="AM1421" s="5" t="n"/>
      <c r="AN1421" s="5" t="n"/>
      <c r="AO1421" s="5" t="n"/>
      <c r="AP1421" s="5" t="n"/>
    </row>
    <row r="1422" ht="16.5" customFormat="1" customHeight="1" s="25">
      <c r="A1422" s="16" t="n">
        <v>21190300</v>
      </c>
      <c r="B1422" s="17" t="inlineStr">
        <is>
          <t>PM</t>
        </is>
      </c>
      <c r="C1422" s="17" t="inlineStr">
        <is>
          <t>El Salero</t>
        </is>
      </c>
      <c r="D1422" s="17" t="inlineStr">
        <is>
          <t>Melgar</t>
        </is>
      </c>
      <c r="E1422" s="17" t="inlineStr">
        <is>
          <t>Tolima</t>
        </is>
      </c>
      <c r="F1422" s="17" t="n">
        <v>10</v>
      </c>
      <c r="G1422" s="17" t="n">
        <v>650</v>
      </c>
      <c r="H1422" s="18" t="n">
        <v>-74.60663889</v>
      </c>
      <c r="I1422" s="19" t="n">
        <v>4.23452778</v>
      </c>
      <c r="J1422" s="20" t="n">
        <v>125.2421052631579</v>
      </c>
      <c r="K1422" s="21" t="n">
        <v>128.4705882352941</v>
      </c>
      <c r="L1422" s="21" t="n">
        <v>222.2</v>
      </c>
      <c r="M1422" s="21" t="n">
        <v>245.6842105263158</v>
      </c>
      <c r="N1422" s="21" t="n">
        <v>240.6666666666667</v>
      </c>
      <c r="O1422" s="21" t="n">
        <v>123.7368421052632</v>
      </c>
      <c r="P1422" s="21" t="n">
        <v>58.94736842105263</v>
      </c>
      <c r="Q1422" s="21" t="n">
        <v>53.94736842105263</v>
      </c>
      <c r="R1422" s="21" t="n">
        <v>131.1666666666667</v>
      </c>
      <c r="S1422" s="21" t="n">
        <v>250.8823529411765</v>
      </c>
      <c r="T1422" s="21" t="n">
        <v>301.6666666666667</v>
      </c>
      <c r="U1422" s="21" t="n">
        <v>181.6631578947368</v>
      </c>
      <c r="V1422" s="22" t="n">
        <v>2064.27399380805</v>
      </c>
      <c r="W1422" s="23" t="n">
        <v>221</v>
      </c>
      <c r="X1422" s="24" t="n">
        <v>0.9208333333333333</v>
      </c>
      <c r="Y1422" s="5" t="inlineStr">
        <is>
          <t>M20</t>
        </is>
      </c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n"/>
      <c r="AJ1422" s="5" t="n"/>
      <c r="AK1422" s="5" t="n"/>
      <c r="AL1422" s="5" t="n"/>
      <c r="AM1422" s="5" t="n"/>
      <c r="AN1422" s="5" t="n"/>
      <c r="AO1422" s="5" t="n"/>
      <c r="AP1422" s="5" t="n"/>
    </row>
    <row r="1423" ht="16.5" customFormat="1" customHeight="1" s="25">
      <c r="A1423" s="16" t="n">
        <v>21190410</v>
      </c>
      <c r="B1423" s="17" t="inlineStr">
        <is>
          <t>PM</t>
        </is>
      </c>
      <c r="C1423" s="17" t="inlineStr">
        <is>
          <t>Hacienda La Granja</t>
        </is>
      </c>
      <c r="D1423" s="17" t="inlineStr">
        <is>
          <t>Melgar</t>
        </is>
      </c>
      <c r="E1423" s="17" t="inlineStr">
        <is>
          <t>Tolima</t>
        </is>
      </c>
      <c r="F1423" s="17" t="n">
        <v>10</v>
      </c>
      <c r="G1423" s="17" t="n">
        <v>1104</v>
      </c>
      <c r="H1423" s="18" t="n">
        <v>-74.58733332999999</v>
      </c>
      <c r="I1423" s="19" t="n">
        <v>4.16461111</v>
      </c>
      <c r="J1423" s="20" t="n">
        <v>128.0461538461539</v>
      </c>
      <c r="K1423" s="21" t="n">
        <v>183.4222222222222</v>
      </c>
      <c r="L1423" s="21" t="n">
        <v>253.6307692307692</v>
      </c>
      <c r="M1423" s="21" t="n">
        <v>229.937037037037</v>
      </c>
      <c r="N1423" s="21" t="n">
        <v>204.1178571428572</v>
      </c>
      <c r="O1423" s="21" t="n">
        <v>92.91428571428571</v>
      </c>
      <c r="P1423" s="21" t="n">
        <v>61.12962962962963</v>
      </c>
      <c r="Q1423" s="21" t="n">
        <v>46.14285714285715</v>
      </c>
      <c r="R1423" s="21" t="n">
        <v>106.1666666666667</v>
      </c>
      <c r="S1423" s="21" t="n">
        <v>213.6392857142857</v>
      </c>
      <c r="T1423" s="21" t="n">
        <v>287.928</v>
      </c>
      <c r="U1423" s="21" t="n">
        <v>176.725</v>
      </c>
      <c r="V1423" s="22" t="n">
        <v>1983.799764346764</v>
      </c>
      <c r="W1423" s="23" t="n">
        <v>321</v>
      </c>
      <c r="X1423" s="24" t="n">
        <v>0.8916666666666667</v>
      </c>
      <c r="Y1423" s="5" t="n"/>
      <c r="Z1423" s="5" t="n"/>
      <c r="AA1423" s="5" t="n"/>
      <c r="AB1423" s="5" t="n"/>
      <c r="AC1423" s="5" t="n"/>
      <c r="AD1423" s="5" t="n"/>
      <c r="AE1423" s="5" t="n"/>
      <c r="AF1423" s="5" t="n"/>
      <c r="AG1423" s="5" t="n"/>
      <c r="AH1423" s="5" t="n"/>
      <c r="AI1423" s="5" t="n"/>
      <c r="AJ1423" s="5" t="n"/>
      <c r="AK1423" s="5" t="n"/>
      <c r="AL1423" s="5" t="n"/>
      <c r="AM1423" s="5" t="n"/>
      <c r="AN1423" s="5" t="n"/>
      <c r="AO1423" s="5" t="n"/>
      <c r="AP1423" s="5" t="n"/>
    </row>
    <row r="1424" ht="16.5" customFormat="1" customHeight="1" s="25">
      <c r="A1424" s="16" t="n">
        <v>21250050</v>
      </c>
      <c r="B1424" s="17" t="inlineStr">
        <is>
          <t>PM</t>
        </is>
      </c>
      <c r="C1424" s="17" t="inlineStr">
        <is>
          <t>Alto del Oso</t>
        </is>
      </c>
      <c r="D1424" s="17" t="inlineStr">
        <is>
          <t>Murillo</t>
        </is>
      </c>
      <c r="E1424" s="17" t="inlineStr">
        <is>
          <t>Tolima</t>
        </is>
      </c>
      <c r="F1424" s="17" t="n">
        <v>10</v>
      </c>
      <c r="G1424" s="17" t="n">
        <v>3150</v>
      </c>
      <c r="H1424" s="18" t="n">
        <v>-75.25</v>
      </c>
      <c r="I1424" s="19" t="n">
        <v>4.85</v>
      </c>
      <c r="J1424" s="20" t="n">
        <v>51.36799999999999</v>
      </c>
      <c r="K1424" s="21" t="n">
        <v>68.39166666666665</v>
      </c>
      <c r="L1424" s="21" t="n">
        <v>185.7692307692307</v>
      </c>
      <c r="M1424" s="21" t="n">
        <v>219.2384615384615</v>
      </c>
      <c r="N1424" s="21" t="n">
        <v>250.7080000000001</v>
      </c>
      <c r="O1424" s="21" t="n">
        <v>171.9666666666666</v>
      </c>
      <c r="P1424" s="21" t="n">
        <v>137.1807692307692</v>
      </c>
      <c r="Q1424" s="21" t="n">
        <v>113.8692307692308</v>
      </c>
      <c r="R1424" s="21" t="n">
        <v>127.9142857142857</v>
      </c>
      <c r="S1424" s="21" t="n">
        <v>180.825925925926</v>
      </c>
      <c r="T1424" s="21" t="n">
        <v>156.4071428571428</v>
      </c>
      <c r="U1424" s="21" t="n">
        <v>96.26666666666667</v>
      </c>
      <c r="V1424" s="22" t="n">
        <v>1759.906046805047</v>
      </c>
      <c r="W1424" s="23" t="n">
        <v>312</v>
      </c>
      <c r="X1424" s="24" t="n">
        <v>0.8666666666666667</v>
      </c>
      <c r="Y1424" s="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n"/>
      <c r="AJ1424" s="5" t="n"/>
      <c r="AK1424" s="5" t="n"/>
      <c r="AL1424" s="5" t="n"/>
      <c r="AM1424" s="5" t="n"/>
      <c r="AN1424" s="5" t="n"/>
      <c r="AO1424" s="5" t="n"/>
      <c r="AP1424" s="5" t="n"/>
    </row>
    <row r="1425" ht="16.5" customFormat="1" customHeight="1" s="25">
      <c r="A1425" s="16" t="n">
        <v>21255170</v>
      </c>
      <c r="B1425" s="17" t="inlineStr">
        <is>
          <t>CP</t>
        </is>
      </c>
      <c r="C1425" s="17" t="inlineStr">
        <is>
          <t xml:space="preserve">Murillo - AUT </t>
        </is>
      </c>
      <c r="D1425" s="17" t="inlineStr">
        <is>
          <t>Murillo</t>
        </is>
      </c>
      <c r="E1425" s="17" t="inlineStr">
        <is>
          <t>Tolima</t>
        </is>
      </c>
      <c r="F1425" s="17" t="n">
        <v>10</v>
      </c>
      <c r="G1425" s="17" t="n">
        <v>2978</v>
      </c>
      <c r="H1425" s="18" t="n">
        <v>-75.17327777999999</v>
      </c>
      <c r="I1425" s="19" t="n">
        <v>4.87055556</v>
      </c>
      <c r="J1425" s="20" t="n">
        <v>60.66333333333333</v>
      </c>
      <c r="K1425" s="21" t="n">
        <v>82.85333333333334</v>
      </c>
      <c r="L1425" s="21" t="n">
        <v>145.6714285714285</v>
      </c>
      <c r="M1425" s="21" t="n">
        <v>176.9103448275862</v>
      </c>
      <c r="N1425" s="21" t="n">
        <v>210.2233333333333</v>
      </c>
      <c r="O1425" s="21" t="n">
        <v>117.7035714285714</v>
      </c>
      <c r="P1425" s="21" t="n">
        <v>80.42068965517241</v>
      </c>
      <c r="Q1425" s="21" t="n">
        <v>74.87666666666668</v>
      </c>
      <c r="R1425" s="21" t="n">
        <v>130.3321428571429</v>
      </c>
      <c r="S1425" s="21" t="n">
        <v>153.4035714285714</v>
      </c>
      <c r="T1425" s="21" t="n">
        <v>153.2206896551724</v>
      </c>
      <c r="U1425" s="21" t="n">
        <v>94.78965517241382</v>
      </c>
      <c r="V1425" s="22" t="n">
        <v>1481.068760262726</v>
      </c>
      <c r="W1425" s="23" t="n">
        <v>348</v>
      </c>
      <c r="X1425" s="24" t="n">
        <v>0.9666666666666667</v>
      </c>
      <c r="Y1425" s="5" t="n"/>
      <c r="Z1425" s="5" t="n"/>
      <c r="AA1425" s="5" t="n"/>
      <c r="AB1425" s="5" t="n"/>
      <c r="AC1425" s="5" t="n"/>
      <c r="AD1425" s="5" t="n"/>
      <c r="AE1425" s="5" t="n"/>
      <c r="AF1425" s="5" t="n"/>
      <c r="AG1425" s="5" t="n"/>
      <c r="AH1425" s="5" t="n"/>
      <c r="AI1425" s="5" t="n"/>
      <c r="AJ1425" s="5" t="n"/>
      <c r="AK1425" s="5" t="n"/>
      <c r="AL1425" s="5" t="n"/>
      <c r="AM1425" s="5" t="n"/>
      <c r="AN1425" s="5" t="n"/>
      <c r="AO1425" s="5" t="n"/>
      <c r="AP1425" s="5" t="n"/>
    </row>
    <row r="1426" ht="16.5" customFormat="1" customHeight="1" s="25">
      <c r="A1426" s="16" t="n">
        <v>21250480</v>
      </c>
      <c r="B1426" s="17" t="inlineStr">
        <is>
          <t>PM</t>
        </is>
      </c>
      <c r="C1426" s="17" t="inlineStr">
        <is>
          <t xml:space="preserve">Santa Bárbara </t>
        </is>
      </c>
      <c r="D1426" s="17" t="inlineStr">
        <is>
          <t>Murillo</t>
        </is>
      </c>
      <c r="E1426" s="17" t="inlineStr">
        <is>
          <t>Tolima</t>
        </is>
      </c>
      <c r="F1426" s="17" t="n">
        <v>10</v>
      </c>
      <c r="G1426" s="17" t="n">
        <v>3371</v>
      </c>
      <c r="H1426" s="18" t="n">
        <v>-75.22019444</v>
      </c>
      <c r="I1426" s="19" t="n">
        <v>4.90661111</v>
      </c>
      <c r="J1426" s="20" t="n">
        <v>49.64285714285715</v>
      </c>
      <c r="K1426" s="21" t="n">
        <v>61.25</v>
      </c>
      <c r="L1426" s="21" t="n">
        <v>112.4814814814815</v>
      </c>
      <c r="M1426" s="21" t="n">
        <v>151.3</v>
      </c>
      <c r="N1426" s="21" t="n">
        <v>147.7407407407407</v>
      </c>
      <c r="O1426" s="21" t="n">
        <v>94.61538461538461</v>
      </c>
      <c r="P1426" s="21" t="n">
        <v>65.33103448275861</v>
      </c>
      <c r="Q1426" s="21" t="n">
        <v>54.10344827586207</v>
      </c>
      <c r="R1426" s="21" t="n">
        <v>97.47500000000001</v>
      </c>
      <c r="S1426" s="21" t="n">
        <v>155.15</v>
      </c>
      <c r="T1426" s="21" t="n">
        <v>148.588</v>
      </c>
      <c r="U1426" s="21" t="n">
        <v>80.96428571428571</v>
      </c>
      <c r="V1426" s="22" t="n">
        <v>1218.642232453371</v>
      </c>
      <c r="W1426" s="23" t="n">
        <v>333</v>
      </c>
      <c r="X1426" s="24" t="n">
        <v>0.925</v>
      </c>
      <c r="Y1426" s="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n"/>
      <c r="AJ1426" s="5" t="n"/>
      <c r="AK1426" s="5" t="n"/>
      <c r="AL1426" s="5" t="n"/>
      <c r="AM1426" s="5" t="n"/>
      <c r="AN1426" s="5" t="n"/>
      <c r="AO1426" s="5" t="n"/>
      <c r="AP1426" s="5" t="n"/>
    </row>
    <row r="1427" ht="16.5" customFormat="1" customHeight="1" s="25">
      <c r="A1427" s="16" t="n">
        <v>21135030</v>
      </c>
      <c r="B1427" s="17" t="inlineStr">
        <is>
          <t>CP</t>
        </is>
      </c>
      <c r="C1427" s="17" t="inlineStr">
        <is>
          <t>Anchique</t>
        </is>
      </c>
      <c r="D1427" s="17" t="inlineStr">
        <is>
          <t>Natagaima</t>
        </is>
      </c>
      <c r="E1427" s="17" t="inlineStr">
        <is>
          <t>Tolima</t>
        </is>
      </c>
      <c r="F1427" s="17" t="n">
        <v>4</v>
      </c>
      <c r="G1427" s="17" t="n">
        <v>415</v>
      </c>
      <c r="H1427" s="18" t="n">
        <v>-75.10899999999999</v>
      </c>
      <c r="I1427" s="19" t="n">
        <v>3.57383333</v>
      </c>
      <c r="J1427" s="20" t="n">
        <v>97.60000000000001</v>
      </c>
      <c r="K1427" s="21" t="n">
        <v>109.6153846153846</v>
      </c>
      <c r="L1427" s="21" t="n">
        <v>173.4862068965517</v>
      </c>
      <c r="M1427" s="21" t="n">
        <v>196.0925925925926</v>
      </c>
      <c r="N1427" s="21" t="n">
        <v>136.4655172413793</v>
      </c>
      <c r="O1427" s="21" t="n">
        <v>38.23103448275862</v>
      </c>
      <c r="P1427" s="21" t="n">
        <v>30.14074074074074</v>
      </c>
      <c r="Q1427" s="21" t="n">
        <v>32.17777777777778</v>
      </c>
      <c r="R1427" s="21" t="n">
        <v>69.84285714285714</v>
      </c>
      <c r="S1427" s="21" t="n">
        <v>168.6428571428571</v>
      </c>
      <c r="T1427" s="21" t="n">
        <v>261.3071428571428</v>
      </c>
      <c r="U1427" s="21" t="n">
        <v>165.8625</v>
      </c>
      <c r="V1427" s="22" t="n">
        <v>1479.464611490042</v>
      </c>
      <c r="W1427" s="23" t="n">
        <v>326</v>
      </c>
      <c r="X1427" s="24" t="n">
        <v>0.9055555555555556</v>
      </c>
      <c r="Y1427" s="5" t="n"/>
      <c r="Z1427" s="5" t="n"/>
      <c r="AA1427" s="5" t="n"/>
      <c r="AB1427" s="5" t="n"/>
      <c r="AC1427" s="5" t="n"/>
      <c r="AD1427" s="5" t="n"/>
      <c r="AE1427" s="5" t="n"/>
      <c r="AF1427" s="5" t="n"/>
      <c r="AG1427" s="5" t="n"/>
      <c r="AH1427" s="5" t="n"/>
      <c r="AI1427" s="5" t="n"/>
      <c r="AJ1427" s="5" t="n"/>
      <c r="AK1427" s="5" t="n"/>
      <c r="AL1427" s="5" t="n"/>
      <c r="AM1427" s="5" t="n"/>
      <c r="AN1427" s="5" t="n"/>
      <c r="AO1427" s="5" t="n"/>
      <c r="AP1427" s="5" t="n"/>
    </row>
    <row r="1428" ht="16.5" customFormat="1" customHeight="1" s="25">
      <c r="A1428" s="16" t="n">
        <v>21130180</v>
      </c>
      <c r="B1428" s="17" t="inlineStr">
        <is>
          <t>PM</t>
        </is>
      </c>
      <c r="C1428" s="17" t="inlineStr">
        <is>
          <t>Hacienda Altamira DC</t>
        </is>
      </c>
      <c r="D1428" s="17" t="inlineStr">
        <is>
          <t>Natagaima</t>
        </is>
      </c>
      <c r="E1428" s="17" t="inlineStr">
        <is>
          <t>Tolima</t>
        </is>
      </c>
      <c r="F1428" s="17" t="n">
        <v>4</v>
      </c>
      <c r="G1428" s="17" t="n">
        <v>500</v>
      </c>
      <c r="H1428" s="18" t="n">
        <v>-75.15088889</v>
      </c>
      <c r="I1428" s="19" t="n">
        <v>3.45361111</v>
      </c>
      <c r="J1428" s="20" t="n">
        <v>80.98666666666668</v>
      </c>
      <c r="K1428" s="21" t="n">
        <v>88.29310344827586</v>
      </c>
      <c r="L1428" s="21" t="n">
        <v>148.7033333333333</v>
      </c>
      <c r="M1428" s="21" t="n">
        <v>153.3866666666667</v>
      </c>
      <c r="N1428" s="21" t="n">
        <v>105.4344827586207</v>
      </c>
      <c r="O1428" s="21" t="n">
        <v>43.4896551724138</v>
      </c>
      <c r="P1428" s="21" t="n">
        <v>22.71</v>
      </c>
      <c r="Q1428" s="21" t="n">
        <v>26.76333333333333</v>
      </c>
      <c r="R1428" s="21" t="n">
        <v>55.95</v>
      </c>
      <c r="S1428" s="21" t="n">
        <v>169.27</v>
      </c>
      <c r="T1428" s="21" t="n">
        <v>253.7678571428571</v>
      </c>
      <c r="U1428" s="21" t="n">
        <v>176.5966666666667</v>
      </c>
      <c r="V1428" s="22" t="n">
        <v>1325.351765188834</v>
      </c>
      <c r="W1428" s="23" t="n">
        <v>353</v>
      </c>
      <c r="X1428" s="24" t="n">
        <v>0.9805555555555555</v>
      </c>
      <c r="Y1428" s="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n"/>
      <c r="AJ1428" s="5" t="n"/>
      <c r="AK1428" s="5" t="n"/>
      <c r="AL1428" s="5" t="n"/>
      <c r="AM1428" s="5" t="n"/>
      <c r="AN1428" s="5" t="n"/>
      <c r="AO1428" s="5" t="n"/>
      <c r="AP1428" s="5" t="n"/>
    </row>
    <row r="1429" ht="16.5" customFormat="1" customHeight="1" s="25">
      <c r="A1429" s="16" t="n">
        <v>21150030</v>
      </c>
      <c r="B1429" s="17" t="inlineStr">
        <is>
          <t>PM</t>
        </is>
      </c>
      <c r="C1429" s="17" t="inlineStr">
        <is>
          <t>Tinajas</t>
        </is>
      </c>
      <c r="D1429" s="17" t="inlineStr">
        <is>
          <t>Natagaima</t>
        </is>
      </c>
      <c r="E1429" s="17" t="inlineStr">
        <is>
          <t>Tolima</t>
        </is>
      </c>
      <c r="F1429" s="17" t="n">
        <v>4</v>
      </c>
      <c r="G1429" s="17" t="n">
        <v>290</v>
      </c>
      <c r="H1429" s="18" t="n">
        <v>-75.0625</v>
      </c>
      <c r="I1429" s="19" t="n">
        <v>3.56605556</v>
      </c>
      <c r="J1429" s="20" t="n">
        <v>101.84</v>
      </c>
      <c r="K1429" s="21" t="n">
        <v>99.20666666666666</v>
      </c>
      <c r="L1429" s="21" t="n">
        <v>158.6428571428571</v>
      </c>
      <c r="M1429" s="21" t="n">
        <v>160.6714285714286</v>
      </c>
      <c r="N1429" s="21" t="n">
        <v>113.4642857142857</v>
      </c>
      <c r="O1429" s="21" t="n">
        <v>34.4</v>
      </c>
      <c r="P1429" s="21" t="n">
        <v>25.06666666666667</v>
      </c>
      <c r="Q1429" s="21" t="n">
        <v>25.89285714285714</v>
      </c>
      <c r="R1429" s="21" t="n">
        <v>70.16666666666667</v>
      </c>
      <c r="S1429" s="21" t="n">
        <v>163.4137931034483</v>
      </c>
      <c r="T1429" s="21" t="n">
        <v>276.3793103448276</v>
      </c>
      <c r="U1429" s="21" t="n">
        <v>174.0689655172414</v>
      </c>
      <c r="V1429" s="22" t="n">
        <v>1403.213497536946</v>
      </c>
      <c r="W1429" s="23" t="n">
        <v>349</v>
      </c>
      <c r="X1429" s="24" t="n">
        <v>0.9694444444444444</v>
      </c>
      <c r="Y1429" s="5" t="n"/>
      <c r="Z1429" s="5" t="n"/>
      <c r="AA1429" s="5" t="n"/>
      <c r="AB1429" s="5" t="n"/>
      <c r="AC1429" s="5" t="n"/>
      <c r="AD1429" s="5" t="n"/>
      <c r="AE1429" s="5" t="n"/>
      <c r="AF1429" s="5" t="n"/>
      <c r="AG1429" s="5" t="n"/>
      <c r="AH1429" s="5" t="n"/>
      <c r="AI1429" s="5" t="n"/>
      <c r="AJ1429" s="5" t="n"/>
      <c r="AK1429" s="5" t="n"/>
      <c r="AL1429" s="5" t="n"/>
      <c r="AM1429" s="5" t="n"/>
      <c r="AN1429" s="5" t="n"/>
      <c r="AO1429" s="5" t="n"/>
      <c r="AP1429" s="5" t="n"/>
    </row>
    <row r="1430" ht="16.5" customFormat="1" customHeight="1" s="25">
      <c r="A1430" s="16" t="n">
        <v>22060090</v>
      </c>
      <c r="B1430" s="17" t="inlineStr">
        <is>
          <t>PM</t>
        </is>
      </c>
      <c r="C1430" s="17" t="inlineStr">
        <is>
          <t>Olaya Herrera</t>
        </is>
      </c>
      <c r="D1430" s="17" t="inlineStr">
        <is>
          <t>Ortega</t>
        </is>
      </c>
      <c r="E1430" s="17" t="inlineStr">
        <is>
          <t>Tolima</t>
        </is>
      </c>
      <c r="F1430" s="17" t="n">
        <v>10</v>
      </c>
      <c r="G1430" s="17" t="n">
        <v>450</v>
      </c>
      <c r="H1430" s="18" t="n">
        <v>-75.33005556000001</v>
      </c>
      <c r="I1430" s="19" t="n">
        <v>3.81541667</v>
      </c>
      <c r="J1430" s="20" t="n">
        <v>140.9607142857143</v>
      </c>
      <c r="K1430" s="21" t="n">
        <v>148.7785714285714</v>
      </c>
      <c r="L1430" s="21" t="n">
        <v>250.9285714285714</v>
      </c>
      <c r="M1430" s="21" t="n">
        <v>299.7653846153846</v>
      </c>
      <c r="N1430" s="21" t="n">
        <v>238.462962962963</v>
      </c>
      <c r="O1430" s="21" t="n">
        <v>87.16428571428571</v>
      </c>
      <c r="P1430" s="21" t="n">
        <v>56.03571428571428</v>
      </c>
      <c r="Q1430" s="21" t="n">
        <v>53.41379310344828</v>
      </c>
      <c r="R1430" s="21" t="n">
        <v>114.8888888888889</v>
      </c>
      <c r="S1430" s="21" t="n">
        <v>276.0692307692308</v>
      </c>
      <c r="T1430" s="21" t="n">
        <v>327.3416666666666</v>
      </c>
      <c r="U1430" s="21" t="n">
        <v>244.4321428571429</v>
      </c>
      <c r="V1430" s="22" t="n">
        <v>2238.241927006583</v>
      </c>
      <c r="W1430" s="23" t="n">
        <v>327</v>
      </c>
      <c r="X1430" s="24" t="n">
        <v>0.9083333333333333</v>
      </c>
      <c r="Y1430" s="5" t="n"/>
      <c r="Z1430" s="5" t="n"/>
      <c r="AA1430" s="5" t="n"/>
      <c r="AB1430" s="5" t="n"/>
      <c r="AC1430" s="5" t="n"/>
      <c r="AD1430" s="5" t="n"/>
      <c r="AE1430" s="5" t="n"/>
      <c r="AF1430" s="5" t="n"/>
      <c r="AG1430" s="5" t="n"/>
      <c r="AH1430" s="5" t="n"/>
      <c r="AI1430" s="5" t="n"/>
      <c r="AJ1430" s="5" t="n"/>
      <c r="AK1430" s="5" t="n"/>
      <c r="AL1430" s="5" t="n"/>
      <c r="AM1430" s="5" t="n"/>
      <c r="AN1430" s="5" t="n"/>
      <c r="AO1430" s="5" t="n"/>
      <c r="AP1430" s="5" t="n"/>
    </row>
    <row r="1431" ht="16.5" customFormat="1" customHeight="1" s="25">
      <c r="A1431" s="16" t="n">
        <v>22060070</v>
      </c>
      <c r="B1431" s="17" t="inlineStr">
        <is>
          <t>PM</t>
        </is>
      </c>
      <c r="C1431" s="17" t="inlineStr">
        <is>
          <t>Ortega</t>
        </is>
      </c>
      <c r="D1431" s="17" t="inlineStr">
        <is>
          <t>Ortega</t>
        </is>
      </c>
      <c r="E1431" s="17" t="inlineStr">
        <is>
          <t>Tolima</t>
        </is>
      </c>
      <c r="F1431" s="17" t="n">
        <v>10</v>
      </c>
      <c r="G1431" s="17" t="n">
        <v>388</v>
      </c>
      <c r="H1431" s="18" t="n">
        <v>-75.21994443999999</v>
      </c>
      <c r="I1431" s="19" t="n">
        <v>3.93916667</v>
      </c>
      <c r="J1431" s="20" t="n">
        <v>101.3448275862069</v>
      </c>
      <c r="K1431" s="21" t="n">
        <v>114.4344827586207</v>
      </c>
      <c r="L1431" s="21" t="n">
        <v>200</v>
      </c>
      <c r="M1431" s="21" t="n">
        <v>260.4433333333333</v>
      </c>
      <c r="N1431" s="21" t="n">
        <v>210.1142857142857</v>
      </c>
      <c r="O1431" s="21" t="n">
        <v>95.2655172413793</v>
      </c>
      <c r="P1431" s="21" t="n">
        <v>64.95357142857142</v>
      </c>
      <c r="Q1431" s="21" t="n">
        <v>40.82333333333333</v>
      </c>
      <c r="R1431" s="21" t="n">
        <v>93.56071428571427</v>
      </c>
      <c r="S1431" s="21" t="n">
        <v>220.5346153846154</v>
      </c>
      <c r="T1431" s="21" t="n">
        <v>220.8083333333334</v>
      </c>
      <c r="U1431" s="21" t="n">
        <v>161.5642857142857</v>
      </c>
      <c r="V1431" s="22" t="n">
        <v>1783.847300113679</v>
      </c>
      <c r="W1431" s="23" t="n">
        <v>338</v>
      </c>
      <c r="X1431" s="24" t="n">
        <v>0.9388888888888889</v>
      </c>
      <c r="Y1431" s="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/>
      <c r="AL1431" s="5" t="n"/>
      <c r="AM1431" s="5" t="n"/>
      <c r="AN1431" s="5" t="n"/>
      <c r="AO1431" s="5" t="n"/>
      <c r="AP1431" s="5" t="n"/>
    </row>
    <row r="1432" ht="16.5" customFormat="1" customHeight="1" s="25">
      <c r="A1432" s="27" t="n">
        <v>21227010</v>
      </c>
      <c r="B1432" s="17" t="inlineStr">
        <is>
          <t>PG</t>
        </is>
      </c>
      <c r="C1432" s="17" t="inlineStr">
        <is>
          <t xml:space="preserve">Piedras  </t>
        </is>
      </c>
      <c r="D1432" s="17" t="inlineStr">
        <is>
          <t>Piedras</t>
        </is>
      </c>
      <c r="E1432" s="17" t="inlineStr">
        <is>
          <t>Tolima</t>
        </is>
      </c>
      <c r="F1432" s="17" t="n">
        <v>10</v>
      </c>
      <c r="G1432" s="17" t="n">
        <v>497</v>
      </c>
      <c r="H1432" s="18" t="n">
        <v>-74.88226</v>
      </c>
      <c r="I1432" s="19" t="n">
        <v>4.53774</v>
      </c>
      <c r="J1432" s="20" t="n">
        <v>52.53103448275861</v>
      </c>
      <c r="K1432" s="21" t="n">
        <v>70.27333333333333</v>
      </c>
      <c r="L1432" s="21" t="n">
        <v>121.9233333333333</v>
      </c>
      <c r="M1432" s="21" t="n">
        <v>175.1266666666666</v>
      </c>
      <c r="N1432" s="21" t="n">
        <v>196.6333333333333</v>
      </c>
      <c r="O1432" s="21" t="n">
        <v>82.22857142857143</v>
      </c>
      <c r="P1432" s="21" t="n">
        <v>48.20344827586207</v>
      </c>
      <c r="Q1432" s="21" t="n">
        <v>50.23999999999999</v>
      </c>
      <c r="R1432" s="21" t="n">
        <v>121.2379310344827</v>
      </c>
      <c r="S1432" s="21" t="n">
        <v>136.2</v>
      </c>
      <c r="T1432" s="21" t="n">
        <v>99.71666666666667</v>
      </c>
      <c r="U1432" s="21" t="n">
        <v>60.83333333333333</v>
      </c>
      <c r="V1432" s="22" t="n">
        <v>1215.147651888341</v>
      </c>
      <c r="W1432" s="23" t="n">
        <v>354</v>
      </c>
      <c r="X1432" s="24" t="n">
        <v>0.9833333333333333</v>
      </c>
      <c r="Y1432" s="5" t="n"/>
      <c r="Z1432" s="29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n"/>
      <c r="AJ1432" s="5" t="n"/>
      <c r="AK1432" s="5" t="n"/>
      <c r="AL1432" s="5" t="n"/>
      <c r="AM1432" s="5" t="n"/>
      <c r="AN1432" s="5" t="n"/>
      <c r="AO1432" s="5" t="n"/>
      <c r="AP1432" s="5" t="n"/>
    </row>
    <row r="1433" ht="16.5" customFormat="1" customHeight="1" s="25">
      <c r="A1433" s="16" t="n">
        <v>22020030</v>
      </c>
      <c r="B1433" s="17" t="inlineStr">
        <is>
          <t>PM</t>
        </is>
      </c>
      <c r="C1433" s="17" t="inlineStr">
        <is>
          <t>Gaitania</t>
        </is>
      </c>
      <c r="D1433" s="17" t="inlineStr">
        <is>
          <t>Planadas</t>
        </is>
      </c>
      <c r="E1433" s="17" t="inlineStr">
        <is>
          <t>Tolima</t>
        </is>
      </c>
      <c r="F1433" s="17" t="n">
        <v>10</v>
      </c>
      <c r="G1433" s="17" t="n">
        <v>1476</v>
      </c>
      <c r="H1433" s="18" t="n">
        <v>-75.67402778</v>
      </c>
      <c r="I1433" s="19" t="n">
        <v>3.092</v>
      </c>
      <c r="J1433" s="20" t="n">
        <v>169.352</v>
      </c>
      <c r="K1433" s="21" t="n">
        <v>162.7241379310345</v>
      </c>
      <c r="L1433" s="21" t="n">
        <v>239.5407407407407</v>
      </c>
      <c r="M1433" s="21" t="n">
        <v>249.3107142857143</v>
      </c>
      <c r="N1433" s="21" t="n">
        <v>207.9307692307692</v>
      </c>
      <c r="O1433" s="21" t="n">
        <v>127.6310344827586</v>
      </c>
      <c r="P1433" s="21" t="n">
        <v>104.2892857142857</v>
      </c>
      <c r="Q1433" s="21" t="n">
        <v>58.48666666666666</v>
      </c>
      <c r="R1433" s="21" t="n">
        <v>104.8</v>
      </c>
      <c r="S1433" s="21" t="n">
        <v>212.8518518518518</v>
      </c>
      <c r="T1433" s="21" t="n">
        <v>259.244</v>
      </c>
      <c r="U1433" s="21" t="n">
        <v>188.22</v>
      </c>
      <c r="V1433" s="22" t="n">
        <v>2084.381200903822</v>
      </c>
      <c r="W1433" s="23" t="n">
        <v>326</v>
      </c>
      <c r="X1433" s="24" t="n">
        <v>0.9055555555555556</v>
      </c>
      <c r="Y1433" s="5" t="n"/>
      <c r="Z1433" s="5" t="n"/>
      <c r="AA1433" s="5" t="n"/>
      <c r="AB1433" s="5" t="n"/>
      <c r="AC1433" s="5" t="n"/>
      <c r="AD1433" s="5" t="n"/>
      <c r="AE1433" s="5" t="n"/>
      <c r="AF1433" s="5" t="n"/>
      <c r="AG1433" s="5" t="n"/>
      <c r="AH1433" s="5" t="n"/>
      <c r="AI1433" s="5" t="n"/>
      <c r="AJ1433" s="5" t="n"/>
      <c r="AK1433" s="5" t="n"/>
      <c r="AL1433" s="5" t="n"/>
      <c r="AM1433" s="5" t="n"/>
      <c r="AN1433" s="5" t="n"/>
      <c r="AO1433" s="5" t="n"/>
      <c r="AP1433" s="5" t="n"/>
    </row>
    <row r="1434" ht="16.5" customFormat="1" customHeight="1" s="25">
      <c r="A1434" s="16" t="n">
        <v>22020020</v>
      </c>
      <c r="B1434" s="17" t="inlineStr">
        <is>
          <t>PM</t>
        </is>
      </c>
      <c r="C1434" s="17" t="inlineStr">
        <is>
          <t>Pena Rica</t>
        </is>
      </c>
      <c r="D1434" s="17" t="inlineStr">
        <is>
          <t>Planadas</t>
        </is>
      </c>
      <c r="E1434" s="17" t="inlineStr">
        <is>
          <t>Tolima</t>
        </is>
      </c>
      <c r="F1434" s="17" t="n">
        <v>10</v>
      </c>
      <c r="G1434" s="17" t="n">
        <v>1793</v>
      </c>
      <c r="H1434" s="18" t="n">
        <v>-75.76177778</v>
      </c>
      <c r="I1434" s="19" t="n">
        <v>3.04505556</v>
      </c>
      <c r="J1434" s="20" t="n">
        <v>76.092</v>
      </c>
      <c r="K1434" s="21" t="n">
        <v>77.8153846153846</v>
      </c>
      <c r="L1434" s="21" t="n">
        <v>128.7703703703704</v>
      </c>
      <c r="M1434" s="21" t="n">
        <v>150.95</v>
      </c>
      <c r="N1434" s="21" t="n">
        <v>143.0875</v>
      </c>
      <c r="O1434" s="21" t="n">
        <v>99.56153846153846</v>
      </c>
      <c r="P1434" s="21" t="n">
        <v>77.92307692307692</v>
      </c>
      <c r="Q1434" s="21" t="n">
        <v>60.82962962962964</v>
      </c>
      <c r="R1434" s="21" t="n">
        <v>64.10357142857143</v>
      </c>
      <c r="S1434" s="21" t="n">
        <v>129.8615384615385</v>
      </c>
      <c r="T1434" s="21" t="n">
        <v>125.1538461538462</v>
      </c>
      <c r="U1434" s="21" t="n">
        <v>98.25200000000001</v>
      </c>
      <c r="V1434" s="22" t="n">
        <v>1232.400456043956</v>
      </c>
      <c r="W1434" s="23" t="n">
        <v>314</v>
      </c>
      <c r="X1434" s="24" t="n">
        <v>0.8722222222222222</v>
      </c>
      <c r="Y1434" s="5" t="n"/>
      <c r="Z1434" s="5" t="n"/>
      <c r="AA1434" s="5" t="n"/>
      <c r="AB1434" s="5" t="n"/>
      <c r="AC1434" s="5" t="n"/>
      <c r="AD1434" s="5" t="n"/>
      <c r="AE1434" s="5" t="n"/>
      <c r="AF1434" s="5" t="n"/>
      <c r="AG1434" s="5" t="n"/>
      <c r="AH1434" s="5" t="n"/>
      <c r="AI1434" s="5" t="n"/>
      <c r="AJ1434" s="5" t="n"/>
      <c r="AK1434" s="5" t="n"/>
      <c r="AL1434" s="5" t="n"/>
      <c r="AM1434" s="5" t="n"/>
      <c r="AN1434" s="5" t="n"/>
      <c r="AO1434" s="5" t="n"/>
      <c r="AP1434" s="5" t="n"/>
    </row>
    <row r="1435" ht="16.5" customFormat="1" customHeight="1" s="25">
      <c r="A1435" s="16" t="n">
        <v>22020060</v>
      </c>
      <c r="B1435" s="17" t="inlineStr">
        <is>
          <t>PM</t>
        </is>
      </c>
      <c r="C1435" s="17" t="inlineStr">
        <is>
          <t>Rioclaro</t>
        </is>
      </c>
      <c r="D1435" s="17" t="inlineStr">
        <is>
          <t>Planadas</t>
        </is>
      </c>
      <c r="E1435" s="17" t="inlineStr">
        <is>
          <t>Tolima</t>
        </is>
      </c>
      <c r="F1435" s="17" t="n">
        <v>10</v>
      </c>
      <c r="G1435" s="17" t="n">
        <v>2326</v>
      </c>
      <c r="H1435" s="18" t="n">
        <v>-75.64191667</v>
      </c>
      <c r="I1435" s="19" t="n">
        <v>3.05333333</v>
      </c>
      <c r="J1435" s="20" t="n">
        <v>163.732</v>
      </c>
      <c r="K1435" s="21" t="n">
        <v>163.2777777777778</v>
      </c>
      <c r="L1435" s="21" t="n">
        <v>298.2083357526666</v>
      </c>
      <c r="M1435" s="21" t="n">
        <v>270.172</v>
      </c>
      <c r="N1435" s="21" t="n">
        <v>239.4690698623657</v>
      </c>
      <c r="O1435" s="21" t="n">
        <v>129.8222222222222</v>
      </c>
      <c r="P1435" s="21" t="n">
        <v>108.8222222222222</v>
      </c>
      <c r="Q1435" s="21" t="n">
        <v>81.16</v>
      </c>
      <c r="R1435" s="21" t="n">
        <v>108.9583333333333</v>
      </c>
      <c r="S1435" s="21" t="n">
        <v>226.04</v>
      </c>
      <c r="T1435" s="21" t="n">
        <v>314.1541666666667</v>
      </c>
      <c r="U1435" s="21" t="n">
        <v>227.1083333333333</v>
      </c>
      <c r="V1435" s="22" t="n">
        <v>2330.924461170588</v>
      </c>
      <c r="W1435" s="23" t="n">
        <v>301</v>
      </c>
      <c r="X1435" s="24" t="n">
        <v>0.8361111111111111</v>
      </c>
      <c r="Y1435" s="5" t="n"/>
      <c r="Z1435" s="5" t="n"/>
      <c r="AA1435" s="5" t="n"/>
      <c r="AB1435" s="5" t="n"/>
      <c r="AC1435" s="5" t="n"/>
      <c r="AD1435" s="5" t="n"/>
      <c r="AE1435" s="5" t="n"/>
      <c r="AF1435" s="5" t="n"/>
      <c r="AG1435" s="5" t="n"/>
      <c r="AH1435" s="5" t="n"/>
      <c r="AI1435" s="5" t="n"/>
      <c r="AJ1435" s="5" t="n"/>
      <c r="AK1435" s="5" t="n"/>
      <c r="AL1435" s="5" t="n"/>
      <c r="AM1435" s="5" t="n"/>
      <c r="AN1435" s="5" t="n"/>
      <c r="AO1435" s="5" t="n"/>
      <c r="AP1435" s="5" t="n"/>
    </row>
    <row r="1436" ht="16.5" customFormat="1" customHeight="1" s="25">
      <c r="A1436" s="16" t="n">
        <v>21160040</v>
      </c>
      <c r="B1436" s="17" t="inlineStr">
        <is>
          <t>PM</t>
        </is>
      </c>
      <c r="C1436" s="17" t="inlineStr">
        <is>
          <t>Aco</t>
        </is>
      </c>
      <c r="D1436" s="17" t="inlineStr">
        <is>
          <t>Prado</t>
        </is>
      </c>
      <c r="E1436" s="17" t="inlineStr">
        <is>
          <t>Tolima</t>
        </is>
      </c>
      <c r="F1436" s="17" t="n">
        <v>10</v>
      </c>
      <c r="G1436" s="17" t="n">
        <v>378</v>
      </c>
      <c r="H1436" s="18" t="n">
        <v>-74.81094444</v>
      </c>
      <c r="I1436" s="19" t="n">
        <v>3.74625</v>
      </c>
      <c r="J1436" s="20" t="n">
        <v>148.6379310344828</v>
      </c>
      <c r="K1436" s="21" t="n">
        <v>199.448275862069</v>
      </c>
      <c r="L1436" s="21" t="n">
        <v>306.8517241379311</v>
      </c>
      <c r="M1436" s="21" t="n">
        <v>287.7931034482759</v>
      </c>
      <c r="N1436" s="21" t="n">
        <v>214.5766666666667</v>
      </c>
      <c r="O1436" s="21" t="n">
        <v>103.3551724137931</v>
      </c>
      <c r="P1436" s="21" t="n">
        <v>49.53333333333333</v>
      </c>
      <c r="Q1436" s="21" t="n">
        <v>50.62142857142857</v>
      </c>
      <c r="R1436" s="21" t="n">
        <v>104.3333333333333</v>
      </c>
      <c r="S1436" s="21" t="n">
        <v>281.0333333333334</v>
      </c>
      <c r="T1436" s="21" t="n">
        <v>344.0666666666667</v>
      </c>
      <c r="U1436" s="21" t="n">
        <v>230.9862068965517</v>
      </c>
      <c r="V1436" s="22" t="n">
        <v>2321.237175697865</v>
      </c>
      <c r="W1436" s="23" t="n">
        <v>352</v>
      </c>
      <c r="X1436" s="24" t="n">
        <v>0.9777777777777777</v>
      </c>
      <c r="Y1436" s="5" t="n"/>
      <c r="Z1436" s="5" t="n"/>
      <c r="AA1436" s="5" t="n"/>
      <c r="AB1436" s="5" t="n"/>
      <c r="AC1436" s="5" t="n"/>
      <c r="AD1436" s="5" t="n"/>
      <c r="AE1436" s="5" t="n"/>
      <c r="AF1436" s="5" t="n"/>
      <c r="AG1436" s="5" t="n"/>
      <c r="AH1436" s="5" t="n"/>
      <c r="AI1436" s="5" t="n"/>
      <c r="AJ1436" s="5" t="n"/>
      <c r="AK1436" s="5" t="n"/>
      <c r="AL1436" s="5" t="n"/>
      <c r="AM1436" s="5" t="n"/>
      <c r="AN1436" s="5" t="n"/>
      <c r="AO1436" s="5" t="n"/>
      <c r="AP1436" s="5" t="n"/>
    </row>
    <row r="1437" ht="16.5" customFormat="1" customHeight="1" s="25">
      <c r="A1437" s="16" t="n">
        <v>21160080</v>
      </c>
      <c r="B1437" s="17" t="inlineStr">
        <is>
          <t>PM</t>
        </is>
      </c>
      <c r="C1437" s="17" t="inlineStr">
        <is>
          <t>Boquerón</t>
        </is>
      </c>
      <c r="D1437" s="17" t="inlineStr">
        <is>
          <t>Prado</t>
        </is>
      </c>
      <c r="E1437" s="17" t="inlineStr">
        <is>
          <t>Tolima</t>
        </is>
      </c>
      <c r="F1437" s="17" t="n">
        <v>10</v>
      </c>
      <c r="G1437" s="17" t="n">
        <v>337</v>
      </c>
      <c r="H1437" s="18" t="n">
        <v>-74.90088889</v>
      </c>
      <c r="I1437" s="19" t="n">
        <v>3.75380556</v>
      </c>
      <c r="J1437" s="20" t="n">
        <v>109.6689655172413</v>
      </c>
      <c r="K1437" s="21" t="n">
        <v>153.33</v>
      </c>
      <c r="L1437" s="21" t="n">
        <v>230.4862068965518</v>
      </c>
      <c r="M1437" s="21" t="n">
        <v>227.503448275862</v>
      </c>
      <c r="N1437" s="21" t="n">
        <v>197.5821428571429</v>
      </c>
      <c r="O1437" s="21" t="n">
        <v>59.0392857142857</v>
      </c>
      <c r="P1437" s="21" t="n">
        <v>48.46206896551724</v>
      </c>
      <c r="Q1437" s="21" t="n">
        <v>39.23333333333333</v>
      </c>
      <c r="R1437" s="21" t="n">
        <v>96.98275862068965</v>
      </c>
      <c r="S1437" s="21" t="n">
        <v>202.1793103448276</v>
      </c>
      <c r="T1437" s="21" t="n">
        <v>313.225</v>
      </c>
      <c r="U1437" s="21" t="n">
        <v>193.1724137931035</v>
      </c>
      <c r="V1437" s="22" t="n">
        <v>1870.864934318555</v>
      </c>
      <c r="W1437" s="23" t="n">
        <v>347</v>
      </c>
      <c r="X1437" s="24" t="n">
        <v>0.9638888888888889</v>
      </c>
      <c r="Y1437" s="5" t="n"/>
      <c r="Z1437" s="5" t="n"/>
      <c r="AA1437" s="5" t="n"/>
      <c r="AB1437" s="5" t="n"/>
      <c r="AC1437" s="5" t="n"/>
      <c r="AD1437" s="5" t="n"/>
      <c r="AE1437" s="5" t="n"/>
      <c r="AF1437" s="5" t="n"/>
      <c r="AG1437" s="5" t="n"/>
      <c r="AH1437" s="5" t="n"/>
      <c r="AI1437" s="5" t="n"/>
      <c r="AJ1437" s="5" t="n"/>
      <c r="AK1437" s="5" t="n"/>
      <c r="AL1437" s="5" t="n"/>
      <c r="AM1437" s="5" t="n"/>
      <c r="AN1437" s="5" t="n"/>
      <c r="AO1437" s="5" t="n"/>
      <c r="AP1437" s="5" t="n"/>
    </row>
    <row r="1438" ht="16.5" customFormat="1" customHeight="1" s="25">
      <c r="A1438" s="16" t="n">
        <v>21160170</v>
      </c>
      <c r="B1438" s="17" t="inlineStr">
        <is>
          <t>PM</t>
        </is>
      </c>
      <c r="C1438" s="17" t="inlineStr">
        <is>
          <t xml:space="preserve">El Fique </t>
        </is>
      </c>
      <c r="D1438" s="17" t="inlineStr">
        <is>
          <t>Prado</t>
        </is>
      </c>
      <c r="E1438" s="17" t="inlineStr">
        <is>
          <t>Tolima</t>
        </is>
      </c>
      <c r="F1438" s="17" t="n">
        <v>10</v>
      </c>
      <c r="G1438" s="17" t="n">
        <v>140</v>
      </c>
      <c r="H1438" s="18" t="n">
        <v>-74.79083333</v>
      </c>
      <c r="I1438" s="19" t="n">
        <v>3.70933333</v>
      </c>
      <c r="J1438" s="20" t="n">
        <v>166.32</v>
      </c>
      <c r="K1438" s="21" t="n">
        <v>202.51</v>
      </c>
      <c r="L1438" s="21" t="n">
        <v>270.17</v>
      </c>
      <c r="M1438" s="21" t="n">
        <v>274.651724137931</v>
      </c>
      <c r="N1438" s="21" t="n">
        <v>210.4689655172414</v>
      </c>
      <c r="O1438" s="21" t="n">
        <v>101.9206896551724</v>
      </c>
      <c r="P1438" s="21" t="n">
        <v>65.79285714285713</v>
      </c>
      <c r="Q1438" s="21" t="n">
        <v>48.35862068965517</v>
      </c>
      <c r="R1438" s="21" t="n">
        <v>89.99655172413793</v>
      </c>
      <c r="S1438" s="21" t="n">
        <v>267</v>
      </c>
      <c r="T1438" s="21" t="n">
        <v>366.8566666666666</v>
      </c>
      <c r="U1438" s="21" t="n">
        <v>237.3206896551724</v>
      </c>
      <c r="V1438" s="22" t="n">
        <v>2301.366765188834</v>
      </c>
      <c r="W1438" s="23" t="n">
        <v>351</v>
      </c>
      <c r="X1438" s="24" t="n">
        <v>0.975</v>
      </c>
      <c r="Y1438" s="5" t="n"/>
      <c r="Z1438" s="5" t="n"/>
      <c r="AA1438" s="5" t="n"/>
      <c r="AB1438" s="5" t="n"/>
      <c r="AC1438" s="5" t="n"/>
      <c r="AD1438" s="5" t="n"/>
      <c r="AE1438" s="5" t="n"/>
      <c r="AF1438" s="5" t="n"/>
      <c r="AG1438" s="5" t="n"/>
      <c r="AH1438" s="5" t="n"/>
      <c r="AI1438" s="5" t="n"/>
      <c r="AJ1438" s="5" t="n"/>
      <c r="AK1438" s="5" t="n"/>
      <c r="AL1438" s="5" t="n"/>
      <c r="AM1438" s="5" t="n"/>
      <c r="AN1438" s="5" t="n"/>
      <c r="AO1438" s="5" t="n"/>
      <c r="AP1438" s="5" t="n"/>
    </row>
    <row r="1439" ht="16.5" customFormat="1" customHeight="1" s="25">
      <c r="A1439" s="16" t="n">
        <v>21160050</v>
      </c>
      <c r="B1439" s="17" t="inlineStr">
        <is>
          <t>PM</t>
        </is>
      </c>
      <c r="C1439" s="17" t="inlineStr">
        <is>
          <t xml:space="preserve">Hacienda Pinalito </t>
        </is>
      </c>
      <c r="D1439" s="17" t="inlineStr">
        <is>
          <t>Prado</t>
        </is>
      </c>
      <c r="E1439" s="17" t="inlineStr">
        <is>
          <t>Tolima</t>
        </is>
      </c>
      <c r="F1439" s="17" t="n">
        <v>10</v>
      </c>
      <c r="G1439" s="17" t="n">
        <v>827</v>
      </c>
      <c r="H1439" s="18" t="n">
        <v>-74.84297222000001</v>
      </c>
      <c r="I1439" s="19" t="n">
        <v>3.67172222</v>
      </c>
      <c r="J1439" s="20" t="n">
        <v>159.3433333333333</v>
      </c>
      <c r="K1439" s="21" t="n">
        <v>191.7931034482759</v>
      </c>
      <c r="L1439" s="21" t="n">
        <v>282.0966666666666</v>
      </c>
      <c r="M1439" s="21" t="n">
        <v>256.8866666666667</v>
      </c>
      <c r="N1439" s="21" t="n">
        <v>209.2241379310345</v>
      </c>
      <c r="O1439" s="21" t="n">
        <v>92.33333333333333</v>
      </c>
      <c r="P1439" s="21" t="n">
        <v>63.63666666666666</v>
      </c>
      <c r="Q1439" s="21" t="n">
        <v>47.26666666666667</v>
      </c>
      <c r="R1439" s="21" t="n">
        <v>103.8620689655172</v>
      </c>
      <c r="S1439" s="21" t="n">
        <v>286.8793103448276</v>
      </c>
      <c r="T1439" s="21" t="n">
        <v>382.9428571428571</v>
      </c>
      <c r="U1439" s="21" t="n">
        <v>250.4642857142857</v>
      </c>
      <c r="V1439" s="22" t="n">
        <v>2326.729096880131</v>
      </c>
      <c r="W1439" s="23" t="n">
        <v>352</v>
      </c>
      <c r="X1439" s="24" t="n">
        <v>0.9777777777777777</v>
      </c>
      <c r="Y1439" s="5" t="n"/>
      <c r="Z1439" s="5" t="n"/>
      <c r="AA1439" s="5" t="n"/>
      <c r="AB1439" s="5" t="n"/>
      <c r="AC1439" s="5" t="n"/>
      <c r="AD1439" s="5" t="n"/>
      <c r="AE1439" s="5" t="n"/>
      <c r="AF1439" s="5" t="n"/>
      <c r="AG1439" s="5" t="n"/>
      <c r="AH1439" s="5" t="n"/>
      <c r="AI1439" s="5" t="n"/>
      <c r="AJ1439" s="5" t="n"/>
      <c r="AK1439" s="5" t="n"/>
      <c r="AL1439" s="5" t="n"/>
      <c r="AM1439" s="5" t="n"/>
      <c r="AN1439" s="5" t="n"/>
      <c r="AO1439" s="5" t="n"/>
      <c r="AP1439" s="5" t="n"/>
    </row>
    <row r="1440" ht="16.5" customFormat="1" customHeight="1" s="25">
      <c r="A1440" s="16" t="n">
        <v>21165010</v>
      </c>
      <c r="B1440" s="17" t="inlineStr">
        <is>
          <t>CO</t>
        </is>
      </c>
      <c r="C1440" s="17" t="inlineStr">
        <is>
          <t>PST de Monta</t>
        </is>
      </c>
      <c r="D1440" s="17" t="inlineStr">
        <is>
          <t>Prado</t>
        </is>
      </c>
      <c r="E1440" s="17" t="inlineStr">
        <is>
          <t>Tolima</t>
        </is>
      </c>
      <c r="F1440" s="17" t="n">
        <v>10</v>
      </c>
      <c r="G1440" s="17" t="n">
        <v>321</v>
      </c>
      <c r="H1440" s="18" t="n">
        <v>-74.91702778</v>
      </c>
      <c r="I1440" s="19" t="n">
        <v>3.78761111</v>
      </c>
      <c r="J1440" s="20" t="n">
        <v>120.0642857142857</v>
      </c>
      <c r="K1440" s="21" t="n">
        <v>142.7310344827586</v>
      </c>
      <c r="L1440" s="21" t="n">
        <v>221.7961538461539</v>
      </c>
      <c r="M1440" s="21" t="n">
        <v>229.8538461538461</v>
      </c>
      <c r="N1440" s="21" t="n">
        <v>170.4357142857143</v>
      </c>
      <c r="O1440" s="21" t="n">
        <v>64.92068965517241</v>
      </c>
      <c r="P1440" s="21" t="n">
        <v>52.53703703703704</v>
      </c>
      <c r="Q1440" s="21" t="n">
        <v>38.74</v>
      </c>
      <c r="R1440" s="21" t="n">
        <v>105.6793103448276</v>
      </c>
      <c r="S1440" s="21" t="n">
        <v>201.7607142857143</v>
      </c>
      <c r="T1440" s="21" t="n">
        <v>285.5928571428572</v>
      </c>
      <c r="U1440" s="21" t="n">
        <v>213.0724137931035</v>
      </c>
      <c r="V1440" s="22" t="n">
        <v>1847.184056741471</v>
      </c>
      <c r="W1440" s="23" t="n">
        <v>337</v>
      </c>
      <c r="X1440" s="24" t="n">
        <v>0.9361111111111111</v>
      </c>
      <c r="Y1440" s="5" t="n"/>
      <c r="Z1440" s="5" t="n"/>
      <c r="AA1440" s="5" t="n"/>
      <c r="AB1440" s="5" t="n"/>
      <c r="AC1440" s="5" t="n"/>
      <c r="AD1440" s="5" t="n"/>
      <c r="AE1440" s="5" t="n"/>
      <c r="AF1440" s="5" t="n"/>
      <c r="AG1440" s="5" t="n"/>
      <c r="AH1440" s="5" t="n"/>
      <c r="AI1440" s="5" t="n"/>
      <c r="AJ1440" s="5" t="n"/>
      <c r="AK1440" s="5" t="n"/>
      <c r="AL1440" s="5" t="n"/>
      <c r="AM1440" s="5" t="n"/>
      <c r="AN1440" s="5" t="n"/>
      <c r="AO1440" s="5" t="n"/>
      <c r="AP1440" s="5" t="n"/>
    </row>
    <row r="1441" ht="16.5" customFormat="1" customHeight="1" s="25">
      <c r="A1441" s="16" t="n">
        <v>21165030</v>
      </c>
      <c r="B1441" s="17" t="inlineStr">
        <is>
          <t>PM</t>
        </is>
      </c>
      <c r="C1441" s="17" t="inlineStr">
        <is>
          <t>Lozanía</t>
        </is>
      </c>
      <c r="D1441" s="17" t="inlineStr">
        <is>
          <t>Purificación</t>
        </is>
      </c>
      <c r="E1441" s="17" t="inlineStr">
        <is>
          <t>Tolima</t>
        </is>
      </c>
      <c r="F1441" s="17" t="n">
        <v>10</v>
      </c>
      <c r="G1441" s="17" t="n">
        <v>394</v>
      </c>
      <c r="H1441" s="18" t="n">
        <v>-74.77152778</v>
      </c>
      <c r="I1441" s="19" t="n">
        <v>3.89791667</v>
      </c>
      <c r="J1441" s="20" t="n">
        <v>120.2666666666667</v>
      </c>
      <c r="K1441" s="21" t="n">
        <v>139.5296296296296</v>
      </c>
      <c r="L1441" s="21" t="n">
        <v>231.2</v>
      </c>
      <c r="M1441" s="21" t="n">
        <v>237.5111111111111</v>
      </c>
      <c r="N1441" s="21" t="n">
        <v>203.1576923076923</v>
      </c>
      <c r="O1441" s="21" t="n">
        <v>101.4178571428571</v>
      </c>
      <c r="P1441" s="21" t="n">
        <v>79.072</v>
      </c>
      <c r="Q1441" s="21" t="n">
        <v>48.19259259259258</v>
      </c>
      <c r="R1441" s="21" t="n">
        <v>118.4962962962963</v>
      </c>
      <c r="S1441" s="21" t="n">
        <v>238.6115384615385</v>
      </c>
      <c r="T1441" s="21" t="n">
        <v>262.3703703703704</v>
      </c>
      <c r="U1441" s="21" t="n">
        <v>214.288</v>
      </c>
      <c r="V1441" s="22" t="n">
        <v>1994.113754578754</v>
      </c>
      <c r="W1441" s="23" t="n">
        <v>320</v>
      </c>
      <c r="X1441" s="24" t="n">
        <v>0.8888888888888888</v>
      </c>
      <c r="Y1441" s="5" t="n"/>
      <c r="Z1441" s="5" t="n"/>
      <c r="AA1441" s="5" t="n"/>
      <c r="AB1441" s="5" t="n"/>
      <c r="AC1441" s="5" t="n"/>
      <c r="AD1441" s="5" t="n"/>
      <c r="AE1441" s="5" t="n"/>
      <c r="AF1441" s="5" t="n"/>
      <c r="AG1441" s="5" t="n"/>
      <c r="AH1441" s="5" t="n"/>
      <c r="AI1441" s="5" t="n"/>
      <c r="AJ1441" s="5" t="n"/>
      <c r="AK1441" s="5" t="n"/>
      <c r="AL1441" s="5" t="n"/>
      <c r="AM1441" s="5" t="n"/>
      <c r="AN1441" s="5" t="n"/>
      <c r="AO1441" s="5" t="n"/>
      <c r="AP1441" s="5" t="n"/>
    </row>
    <row r="1442" ht="16.5" customFormat="1" customHeight="1" s="25">
      <c r="A1442" s="16" t="n">
        <v>21130010</v>
      </c>
      <c r="B1442" s="17" t="inlineStr">
        <is>
          <t>PM</t>
        </is>
      </c>
      <c r="C1442" s="17" t="inlineStr">
        <is>
          <t>Purificación</t>
        </is>
      </c>
      <c r="D1442" s="17" t="inlineStr">
        <is>
          <t>Purificación</t>
        </is>
      </c>
      <c r="E1442" s="17" t="inlineStr">
        <is>
          <t>Tolima</t>
        </is>
      </c>
      <c r="F1442" s="17" t="n">
        <v>10</v>
      </c>
      <c r="G1442" s="17" t="n">
        <v>305</v>
      </c>
      <c r="H1442" s="18" t="n">
        <v>-74.9365</v>
      </c>
      <c r="I1442" s="19" t="n">
        <v>3.84733333</v>
      </c>
      <c r="J1442" s="20" t="n">
        <v>119.7241379310345</v>
      </c>
      <c r="K1442" s="21" t="n">
        <v>137</v>
      </c>
      <c r="L1442" s="21" t="n">
        <v>220.3333333333333</v>
      </c>
      <c r="M1442" s="21" t="n">
        <v>278.5566666666667</v>
      </c>
      <c r="N1442" s="21" t="n">
        <v>194.4466666666667</v>
      </c>
      <c r="O1442" s="21" t="n">
        <v>92.79333333333332</v>
      </c>
      <c r="P1442" s="21" t="n">
        <v>58.59</v>
      </c>
      <c r="Q1442" s="21" t="n">
        <v>55.50344827586206</v>
      </c>
      <c r="R1442" s="21" t="n">
        <v>102.9862068965517</v>
      </c>
      <c r="S1442" s="21" t="n">
        <v>223.87</v>
      </c>
      <c r="T1442" s="21" t="n">
        <v>232.68</v>
      </c>
      <c r="U1442" s="21" t="n">
        <v>184.2033333333333</v>
      </c>
      <c r="V1442" s="22" t="n">
        <v>1900.687126436782</v>
      </c>
      <c r="W1442" s="23" t="n">
        <v>356</v>
      </c>
      <c r="X1442" s="24" t="n">
        <v>0.9888888888888889</v>
      </c>
      <c r="Y1442" s="5" t="n"/>
      <c r="Z1442" s="5" t="n"/>
      <c r="AA1442" s="5" t="n"/>
      <c r="AB1442" s="5" t="n"/>
      <c r="AC1442" s="5" t="n"/>
      <c r="AD1442" s="5" t="n"/>
      <c r="AE1442" s="5" t="n"/>
      <c r="AF1442" s="5" t="n"/>
      <c r="AG1442" s="5" t="n"/>
      <c r="AH1442" s="5" t="n"/>
      <c r="AI1442" s="5" t="n"/>
      <c r="AJ1442" s="5" t="n"/>
      <c r="AK1442" s="5" t="n"/>
      <c r="AL1442" s="5" t="n"/>
      <c r="AM1442" s="5" t="n"/>
      <c r="AN1442" s="5" t="n"/>
      <c r="AO1442" s="5" t="n"/>
      <c r="AP1442" s="5" t="n"/>
    </row>
    <row r="1443" ht="16.5" customFormat="1" customHeight="1" s="25">
      <c r="A1443" s="16" t="n">
        <v>22010070</v>
      </c>
      <c r="B1443" s="17" t="inlineStr">
        <is>
          <t>PM</t>
        </is>
      </c>
      <c r="C1443" s="17" t="inlineStr">
        <is>
          <t>Gaitán</t>
        </is>
      </c>
      <c r="D1443" s="17" t="inlineStr">
        <is>
          <t>Rioblanco</t>
        </is>
      </c>
      <c r="E1443" s="17" t="inlineStr">
        <is>
          <t>Tolima</t>
        </is>
      </c>
      <c r="F1443" s="17" t="n">
        <v>10</v>
      </c>
      <c r="G1443" s="17" t="n">
        <v>1568</v>
      </c>
      <c r="H1443" s="18" t="n">
        <v>-75.74261111</v>
      </c>
      <c r="I1443" s="19" t="n">
        <v>3.57680556</v>
      </c>
      <c r="J1443" s="20" t="n">
        <v>162.4166666666667</v>
      </c>
      <c r="K1443" s="21" t="n">
        <v>192.6538461538462</v>
      </c>
      <c r="L1443" s="21" t="n">
        <v>264.3846153846154</v>
      </c>
      <c r="M1443" s="21" t="n">
        <v>295.0653846153846</v>
      </c>
      <c r="N1443" s="21" t="n">
        <v>254.8769230769231</v>
      </c>
      <c r="O1443" s="21" t="n">
        <v>148.9991265455882</v>
      </c>
      <c r="P1443" s="21" t="n">
        <v>135.1769230769231</v>
      </c>
      <c r="Q1443" s="21" t="n">
        <v>105.88</v>
      </c>
      <c r="R1443" s="21" t="n">
        <v>200.22</v>
      </c>
      <c r="S1443" s="21" t="n">
        <v>254.7</v>
      </c>
      <c r="T1443" s="21" t="n">
        <v>330.8333333333333</v>
      </c>
      <c r="U1443" s="21" t="n">
        <v>219.5958333333333</v>
      </c>
      <c r="V1443" s="22" t="n">
        <v>2564.802652186614</v>
      </c>
      <c r="W1443" s="23" t="n">
        <v>301</v>
      </c>
      <c r="X1443" s="24" t="n">
        <v>0.8361111111111111</v>
      </c>
      <c r="Y1443" s="5" t="n"/>
      <c r="Z1443" s="5" t="n"/>
      <c r="AA1443" s="5" t="n"/>
      <c r="AB1443" s="5" t="n"/>
      <c r="AC1443" s="5" t="n"/>
      <c r="AD1443" s="5" t="n"/>
      <c r="AE1443" s="5" t="n"/>
      <c r="AF1443" s="5" t="n"/>
      <c r="AG1443" s="5" t="n"/>
      <c r="AH1443" s="5" t="n"/>
      <c r="AI1443" s="5" t="n"/>
      <c r="AJ1443" s="5" t="n"/>
      <c r="AK1443" s="5" t="n"/>
      <c r="AL1443" s="5" t="n"/>
      <c r="AM1443" s="5" t="n"/>
      <c r="AN1443" s="5" t="n"/>
      <c r="AO1443" s="5" t="n"/>
      <c r="AP1443" s="5" t="n"/>
    </row>
    <row r="1444" ht="16.5" customFormat="1" customHeight="1" s="25">
      <c r="A1444" s="16" t="n">
        <v>22010010</v>
      </c>
      <c r="B1444" s="17" t="inlineStr">
        <is>
          <t>PM</t>
        </is>
      </c>
      <c r="C1444" s="17" t="inlineStr">
        <is>
          <t>Herrera</t>
        </is>
      </c>
      <c r="D1444" s="17" t="inlineStr">
        <is>
          <t>Rioblanco</t>
        </is>
      </c>
      <c r="E1444" s="17" t="inlineStr">
        <is>
          <t>Tolima</t>
        </is>
      </c>
      <c r="F1444" s="17" t="n">
        <v>10</v>
      </c>
      <c r="G1444" s="17" t="n">
        <v>1620</v>
      </c>
      <c r="H1444" s="18" t="n">
        <v>-75.81541666999999</v>
      </c>
      <c r="I1444" s="19" t="n">
        <v>3.28783333</v>
      </c>
      <c r="J1444" s="20" t="n">
        <v>85.23103448275862</v>
      </c>
      <c r="K1444" s="21" t="n">
        <v>108.26</v>
      </c>
      <c r="L1444" s="21" t="n">
        <v>162.8206896551724</v>
      </c>
      <c r="M1444" s="21" t="n">
        <v>180.0241379310345</v>
      </c>
      <c r="N1444" s="21" t="n">
        <v>216.5551724137931</v>
      </c>
      <c r="O1444" s="21" t="n">
        <v>154.7033333333333</v>
      </c>
      <c r="P1444" s="21" t="n">
        <v>132.1233333333333</v>
      </c>
      <c r="Q1444" s="21" t="n">
        <v>90.75333333333333</v>
      </c>
      <c r="R1444" s="21" t="n">
        <v>118.4357142857143</v>
      </c>
      <c r="S1444" s="21" t="n">
        <v>162.1785714285714</v>
      </c>
      <c r="T1444" s="21" t="n">
        <v>154.3607142857143</v>
      </c>
      <c r="U1444" s="21" t="n">
        <v>99.45714285714288</v>
      </c>
      <c r="V1444" s="22" t="n">
        <v>1664.903177339902</v>
      </c>
      <c r="W1444" s="23" t="n">
        <v>348</v>
      </c>
      <c r="X1444" s="24" t="n">
        <v>0.9666666666666667</v>
      </c>
      <c r="Y1444" s="5" t="n"/>
      <c r="Z1444" s="5" t="n"/>
      <c r="AA1444" s="5" t="n"/>
      <c r="AB1444" s="5" t="n"/>
      <c r="AC1444" s="5" t="n"/>
      <c r="AD1444" s="5" t="n"/>
      <c r="AE1444" s="5" t="n"/>
      <c r="AF1444" s="5" t="n"/>
      <c r="AG1444" s="5" t="n"/>
      <c r="AH1444" s="5" t="n"/>
      <c r="AI1444" s="5" t="n"/>
      <c r="AJ1444" s="5" t="n"/>
      <c r="AK1444" s="5" t="n"/>
      <c r="AL1444" s="5" t="n"/>
      <c r="AM1444" s="5" t="n"/>
      <c r="AN1444" s="5" t="n"/>
      <c r="AO1444" s="5" t="n"/>
      <c r="AP1444" s="5" t="n"/>
    </row>
    <row r="1445" ht="16.5" customFormat="1" customHeight="1" s="25">
      <c r="A1445" s="16" t="n">
        <v>22015020</v>
      </c>
      <c r="B1445" s="17" t="inlineStr">
        <is>
          <t>CO</t>
        </is>
      </c>
      <c r="C1445" s="17" t="inlineStr">
        <is>
          <t>Relator</t>
        </is>
      </c>
      <c r="D1445" s="17" t="inlineStr">
        <is>
          <t>Rioblanco</t>
        </is>
      </c>
      <c r="E1445" s="17" t="inlineStr">
        <is>
          <t>Tolima</t>
        </is>
      </c>
      <c r="F1445" s="17" t="n">
        <v>10</v>
      </c>
      <c r="G1445" s="17" t="n">
        <v>1160</v>
      </c>
      <c r="H1445" s="18" t="n">
        <v>-75.63141666999999</v>
      </c>
      <c r="I1445" s="19" t="n">
        <v>3.52913889</v>
      </c>
      <c r="J1445" s="20" t="n">
        <v>206.4866666666667</v>
      </c>
      <c r="K1445" s="21" t="n">
        <v>190.2379310344828</v>
      </c>
      <c r="L1445" s="21" t="n">
        <v>251.3566666666667</v>
      </c>
      <c r="M1445" s="21" t="n">
        <v>296.5172413793103</v>
      </c>
      <c r="N1445" s="21" t="n">
        <v>221.1</v>
      </c>
      <c r="O1445" s="21" t="n">
        <v>120.5178571428571</v>
      </c>
      <c r="P1445" s="21" t="n">
        <v>80.40333333333334</v>
      </c>
      <c r="Q1445" s="21" t="n">
        <v>66.48888888888889</v>
      </c>
      <c r="R1445" s="21" t="n">
        <v>131.4592592592592</v>
      </c>
      <c r="S1445" s="21" t="n">
        <v>277.1357142857142</v>
      </c>
      <c r="T1445" s="21" t="n">
        <v>297.3366666666666</v>
      </c>
      <c r="U1445" s="21" t="n">
        <v>235.5241379310345</v>
      </c>
      <c r="V1445" s="22" t="n">
        <v>2374.56436325488</v>
      </c>
      <c r="W1445" s="23" t="n">
        <v>343</v>
      </c>
      <c r="X1445" s="24" t="n">
        <v>0.9527777777777777</v>
      </c>
      <c r="Y1445" s="5" t="n"/>
      <c r="Z1445" s="5" t="n"/>
      <c r="AA1445" s="5" t="n"/>
      <c r="AB1445" s="5" t="n"/>
      <c r="AC1445" s="5" t="n"/>
      <c r="AD1445" s="5" t="n"/>
      <c r="AE1445" s="5" t="n"/>
      <c r="AF1445" s="5" t="n"/>
      <c r="AG1445" s="5" t="n"/>
      <c r="AH1445" s="5" t="n"/>
      <c r="AI1445" s="5" t="n"/>
      <c r="AJ1445" s="5" t="n"/>
      <c r="AK1445" s="5" t="n"/>
      <c r="AL1445" s="5" t="n"/>
      <c r="AM1445" s="5" t="n"/>
      <c r="AN1445" s="5" t="n"/>
      <c r="AO1445" s="5" t="n"/>
      <c r="AP1445" s="5" t="n"/>
    </row>
    <row r="1446" ht="16.5" customFormat="1" customHeight="1" s="25">
      <c r="A1446" s="16" t="n">
        <v>22070010</v>
      </c>
      <c r="B1446" s="17" t="inlineStr">
        <is>
          <t>PM</t>
        </is>
      </c>
      <c r="C1446" s="17" t="inlineStr">
        <is>
          <t>Roncesvalles</t>
        </is>
      </c>
      <c r="D1446" s="17" t="inlineStr">
        <is>
          <t>Roncesvalles</t>
        </is>
      </c>
      <c r="E1446" s="17" t="inlineStr">
        <is>
          <t>Tolima</t>
        </is>
      </c>
      <c r="F1446" s="17" t="n">
        <v>10</v>
      </c>
      <c r="G1446" s="17" t="n">
        <v>2581</v>
      </c>
      <c r="H1446" s="18" t="n">
        <v>-75.60775</v>
      </c>
      <c r="I1446" s="19" t="n">
        <v>4.00663889</v>
      </c>
      <c r="J1446" s="20" t="n">
        <v>63.04482758620688</v>
      </c>
      <c r="K1446" s="21" t="n">
        <v>85.19310344827586</v>
      </c>
      <c r="L1446" s="21" t="n">
        <v>129.66</v>
      </c>
      <c r="M1446" s="21" t="n">
        <v>163.8571428571428</v>
      </c>
      <c r="N1446" s="21" t="n">
        <v>174.6766666666667</v>
      </c>
      <c r="O1446" s="21" t="n">
        <v>124.1413793103448</v>
      </c>
      <c r="P1446" s="21" t="n">
        <v>111.6103448275862</v>
      </c>
      <c r="Q1446" s="21" t="n">
        <v>83.07666666666665</v>
      </c>
      <c r="R1446" s="21" t="n">
        <v>114.3666666666667</v>
      </c>
      <c r="S1446" s="21" t="n">
        <v>129.9033333333333</v>
      </c>
      <c r="T1446" s="21" t="n">
        <v>125.9166666666667</v>
      </c>
      <c r="U1446" s="21" t="n">
        <v>93.12413793103448</v>
      </c>
      <c r="V1446" s="22" t="n">
        <v>1398.570935960591</v>
      </c>
      <c r="W1446" s="23" t="n">
        <v>353</v>
      </c>
      <c r="X1446" s="24" t="n">
        <v>0.9805555555555555</v>
      </c>
      <c r="Y1446" s="5" t="n"/>
      <c r="Z1446" s="5" t="n"/>
      <c r="AA1446" s="5" t="n"/>
      <c r="AB1446" s="5" t="n"/>
      <c r="AC1446" s="5" t="n"/>
      <c r="AD1446" s="5" t="n"/>
      <c r="AE1446" s="5" t="n"/>
      <c r="AF1446" s="5" t="n"/>
      <c r="AG1446" s="5" t="n"/>
      <c r="AH1446" s="5" t="n"/>
      <c r="AI1446" s="5" t="n"/>
      <c r="AJ1446" s="5" t="n"/>
      <c r="AK1446" s="5" t="n"/>
      <c r="AL1446" s="5" t="n"/>
      <c r="AM1446" s="5" t="n"/>
      <c r="AN1446" s="5" t="n"/>
      <c r="AO1446" s="5" t="n"/>
      <c r="AP1446" s="5" t="n"/>
    </row>
    <row r="1447" ht="16.5" customFormat="1" customHeight="1" s="25">
      <c r="A1447" s="16" t="n">
        <v>22070030</v>
      </c>
      <c r="B1447" s="17" t="inlineStr">
        <is>
          <t>PM</t>
        </is>
      </c>
      <c r="C1447" s="17" t="inlineStr">
        <is>
          <t>Santa Helena</t>
        </is>
      </c>
      <c r="D1447" s="17" t="inlineStr">
        <is>
          <t>Roncesvalles</t>
        </is>
      </c>
      <c r="E1447" s="17" t="inlineStr">
        <is>
          <t>Tolima</t>
        </is>
      </c>
      <c r="F1447" s="17" t="n">
        <v>10</v>
      </c>
      <c r="G1447" s="17" t="n">
        <v>2606</v>
      </c>
      <c r="H1447" s="18" t="n">
        <v>-75.49952777999999</v>
      </c>
      <c r="I1447" s="19" t="n">
        <v>4.12455556</v>
      </c>
      <c r="J1447" s="20" t="n">
        <v>95.13928571428572</v>
      </c>
      <c r="K1447" s="21" t="n">
        <v>96.98888888888892</v>
      </c>
      <c r="L1447" s="21" t="n">
        <v>165.5896551724138</v>
      </c>
      <c r="M1447" s="21" t="n">
        <v>180.9285714285714</v>
      </c>
      <c r="N1447" s="21" t="n">
        <v>190.3</v>
      </c>
      <c r="O1447" s="21" t="n">
        <v>142.5275862068966</v>
      </c>
      <c r="P1447" s="21" t="n">
        <v>155.3892857142857</v>
      </c>
      <c r="Q1447" s="21" t="n">
        <v>122.6333333333333</v>
      </c>
      <c r="R1447" s="21" t="n">
        <v>113.51</v>
      </c>
      <c r="S1447" s="21" t="n">
        <v>180.8296296296296</v>
      </c>
      <c r="T1447" s="21" t="n">
        <v>224.4571428571429</v>
      </c>
      <c r="U1447" s="21" t="n">
        <v>133.4407407407408</v>
      </c>
      <c r="V1447" s="22" t="n">
        <v>1801.734119686188</v>
      </c>
      <c r="W1447" s="23" t="n">
        <v>341</v>
      </c>
      <c r="X1447" s="24" t="n">
        <v>0.9472222222222222</v>
      </c>
      <c r="Y1447" s="5" t="n"/>
      <c r="Z1447" s="5" t="n"/>
      <c r="AA1447" s="5" t="n"/>
      <c r="AB1447" s="5" t="n"/>
      <c r="AC1447" s="5" t="n"/>
      <c r="AD1447" s="5" t="n"/>
      <c r="AE1447" s="5" t="n"/>
      <c r="AF1447" s="5" t="n"/>
      <c r="AG1447" s="5" t="n"/>
      <c r="AH1447" s="5" t="n"/>
      <c r="AI1447" s="5" t="n"/>
      <c r="AJ1447" s="5" t="n"/>
      <c r="AK1447" s="5" t="n"/>
      <c r="AL1447" s="5" t="n"/>
      <c r="AM1447" s="5" t="n"/>
      <c r="AN1447" s="5" t="n"/>
      <c r="AO1447" s="5" t="n"/>
      <c r="AP1447" s="5" t="n"/>
    </row>
    <row r="1448" ht="16.5" customFormat="1" customHeight="1" s="25">
      <c r="A1448" s="16" t="n">
        <v>22075030</v>
      </c>
      <c r="B1448" s="17" t="inlineStr">
        <is>
          <t>CO</t>
        </is>
      </c>
      <c r="C1448" s="17" t="inlineStr">
        <is>
          <t>Riomanso</t>
        </is>
      </c>
      <c r="D1448" s="17" t="inlineStr">
        <is>
          <t>Rovira</t>
        </is>
      </c>
      <c r="E1448" s="17" t="inlineStr">
        <is>
          <t>Tolima</t>
        </is>
      </c>
      <c r="F1448" s="17" t="n">
        <v>10</v>
      </c>
      <c r="G1448" s="17" t="n">
        <v>2053</v>
      </c>
      <c r="H1448" s="18" t="n">
        <v>-75.41558332999999</v>
      </c>
      <c r="I1448" s="19" t="n">
        <v>4.206777779999999</v>
      </c>
      <c r="J1448" s="20" t="n">
        <v>103.3185185185185</v>
      </c>
      <c r="K1448" s="21" t="n">
        <v>125.9</v>
      </c>
      <c r="L1448" s="21" t="n">
        <v>182.1791666666666</v>
      </c>
      <c r="M1448" s="21" t="n">
        <v>220.2962962962963</v>
      </c>
      <c r="N1448" s="21" t="n">
        <v>219.9851851851852</v>
      </c>
      <c r="O1448" s="21" t="n">
        <v>160.032</v>
      </c>
      <c r="P1448" s="21" t="n">
        <v>121.9740740740741</v>
      </c>
      <c r="Q1448" s="21" t="n">
        <v>90.71666666666664</v>
      </c>
      <c r="R1448" s="21" t="n">
        <v>166.6</v>
      </c>
      <c r="S1448" s="21" t="n">
        <v>174.264</v>
      </c>
      <c r="T1448" s="21" t="n">
        <v>188.6079778512319</v>
      </c>
      <c r="U1448" s="21" t="n">
        <v>146.0846153846153</v>
      </c>
      <c r="V1448" s="22" t="n">
        <v>1899.958500643255</v>
      </c>
      <c r="W1448" s="23" t="n">
        <v>310</v>
      </c>
      <c r="X1448" s="24" t="n">
        <v>0.8611111111111112</v>
      </c>
      <c r="Y1448" s="5" t="n"/>
      <c r="Z1448" s="5" t="n"/>
      <c r="AA1448" s="5" t="n"/>
      <c r="AB1448" s="5" t="n"/>
      <c r="AC1448" s="5" t="n"/>
      <c r="AD1448" s="5" t="n"/>
      <c r="AE1448" s="5" t="n"/>
      <c r="AF1448" s="5" t="n"/>
      <c r="AG1448" s="5" t="n"/>
      <c r="AH1448" s="5" t="n"/>
      <c r="AI1448" s="5" t="n"/>
      <c r="AJ1448" s="5" t="n"/>
      <c r="AK1448" s="5" t="n"/>
      <c r="AL1448" s="5" t="n"/>
      <c r="AM1448" s="5" t="n"/>
      <c r="AN1448" s="5" t="n"/>
      <c r="AO1448" s="5" t="n"/>
      <c r="AP1448" s="5" t="n"/>
    </row>
    <row r="1449" ht="16.5" customFormat="1" customHeight="1" s="25">
      <c r="A1449" s="16" t="n">
        <v>21180040</v>
      </c>
      <c r="B1449" s="17" t="inlineStr">
        <is>
          <t>PM</t>
        </is>
      </c>
      <c r="C1449" s="17" t="inlineStr">
        <is>
          <t>Rovira 2</t>
        </is>
      </c>
      <c r="D1449" s="17" t="inlineStr">
        <is>
          <t>Rovira</t>
        </is>
      </c>
      <c r="E1449" s="17" t="inlineStr">
        <is>
          <t>Tolima</t>
        </is>
      </c>
      <c r="F1449" s="17" t="n">
        <v>10</v>
      </c>
      <c r="G1449" s="17" t="n">
        <v>848</v>
      </c>
      <c r="H1449" s="18" t="n">
        <v>-75.24250000000001</v>
      </c>
      <c r="I1449" s="19" t="n">
        <v>4.2425</v>
      </c>
      <c r="J1449" s="20" t="n">
        <v>114.1607142857143</v>
      </c>
      <c r="K1449" s="21" t="n">
        <v>128.7037037037037</v>
      </c>
      <c r="L1449" s="21" t="n">
        <v>202.3827586206897</v>
      </c>
      <c r="M1449" s="21" t="n">
        <v>256.2551724137931</v>
      </c>
      <c r="N1449" s="21" t="n">
        <v>245.9285714285714</v>
      </c>
      <c r="O1449" s="21" t="n">
        <v>126.8275862068966</v>
      </c>
      <c r="P1449" s="21" t="n">
        <v>74.03448275862068</v>
      </c>
      <c r="Q1449" s="21" t="n">
        <v>70.55172413793103</v>
      </c>
      <c r="R1449" s="21" t="n">
        <v>157.9034482758621</v>
      </c>
      <c r="S1449" s="21" t="n">
        <v>215.1034482758621</v>
      </c>
      <c r="T1449" s="21" t="n">
        <v>232.7333333333333</v>
      </c>
      <c r="U1449" s="21" t="n">
        <v>138.075</v>
      </c>
      <c r="V1449" s="22" t="n">
        <v>1962.659943440978</v>
      </c>
      <c r="W1449" s="23" t="n">
        <v>344</v>
      </c>
      <c r="X1449" s="24" t="n">
        <v>0.9555555555555556</v>
      </c>
      <c r="Y1449" s="5" t="n"/>
      <c r="Z1449" s="5" t="n"/>
      <c r="AA1449" s="5" t="n"/>
      <c r="AB1449" s="5" t="n"/>
      <c r="AC1449" s="5" t="n"/>
      <c r="AD1449" s="5" t="n"/>
      <c r="AE1449" s="5" t="n"/>
      <c r="AF1449" s="5" t="n"/>
      <c r="AG1449" s="5" t="n"/>
      <c r="AH1449" s="5" t="n"/>
      <c r="AI1449" s="5" t="n"/>
      <c r="AJ1449" s="5" t="n"/>
      <c r="AK1449" s="5" t="n"/>
      <c r="AL1449" s="5" t="n"/>
      <c r="AM1449" s="5" t="n"/>
      <c r="AN1449" s="5" t="n"/>
      <c r="AO1449" s="5" t="n"/>
      <c r="AP1449" s="5" t="n"/>
    </row>
    <row r="1450" ht="16.5" customFormat="1" customHeight="1" s="25">
      <c r="A1450" s="16" t="n">
        <v>21135020</v>
      </c>
      <c r="B1450" s="17" t="inlineStr">
        <is>
          <t>CO</t>
        </is>
      </c>
      <c r="C1450" s="17" t="inlineStr">
        <is>
          <t>Jabalcon</t>
        </is>
      </c>
      <c r="D1450" s="17" t="inlineStr">
        <is>
          <t>Saldaña</t>
        </is>
      </c>
      <c r="E1450" s="17" t="inlineStr">
        <is>
          <t>Tolima</t>
        </is>
      </c>
      <c r="F1450" s="17" t="n">
        <v>10</v>
      </c>
      <c r="G1450" s="17" t="n">
        <v>425</v>
      </c>
      <c r="H1450" s="18" t="n">
        <v>-75.01572222</v>
      </c>
      <c r="I1450" s="19" t="n">
        <v>3.85583333</v>
      </c>
      <c r="J1450" s="20" t="n">
        <v>86.30769230769231</v>
      </c>
      <c r="K1450" s="21" t="n">
        <v>110.7862068965518</v>
      </c>
      <c r="L1450" s="21" t="n">
        <v>170.4464285714285</v>
      </c>
      <c r="M1450" s="21" t="n">
        <v>215.6857142857143</v>
      </c>
      <c r="N1450" s="21" t="n">
        <v>162.8538461538461</v>
      </c>
      <c r="O1450" s="21" t="n">
        <v>58.2074074074074</v>
      </c>
      <c r="P1450" s="21" t="n">
        <v>54.39600000000002</v>
      </c>
      <c r="Q1450" s="21" t="n">
        <v>43.1925925925926</v>
      </c>
      <c r="R1450" s="21" t="n">
        <v>94.86896551724139</v>
      </c>
      <c r="S1450" s="21" t="n">
        <v>152.6037037037037</v>
      </c>
      <c r="T1450" s="21" t="n">
        <v>191.7166666666667</v>
      </c>
      <c r="U1450" s="21" t="n">
        <v>128.8730769230769</v>
      </c>
      <c r="V1450" s="22" t="n">
        <v>1469.938301025922</v>
      </c>
      <c r="W1450" s="23" t="n">
        <v>328</v>
      </c>
      <c r="X1450" s="24" t="n">
        <v>0.9111111111111111</v>
      </c>
      <c r="Y1450" s="5" t="n"/>
      <c r="Z1450" s="5" t="n"/>
      <c r="AA1450" s="5" t="n"/>
      <c r="AB1450" s="5" t="n"/>
      <c r="AC1450" s="5" t="n"/>
      <c r="AD1450" s="5" t="n"/>
      <c r="AE1450" s="5" t="n"/>
      <c r="AF1450" s="5" t="n"/>
      <c r="AG1450" s="5" t="n"/>
      <c r="AH1450" s="5" t="n"/>
      <c r="AI1450" s="5" t="n"/>
      <c r="AJ1450" s="5" t="n"/>
      <c r="AK1450" s="5" t="n"/>
      <c r="AL1450" s="5" t="n"/>
      <c r="AM1450" s="5" t="n"/>
      <c r="AN1450" s="5" t="n"/>
      <c r="AO1450" s="5" t="n"/>
      <c r="AP1450" s="5" t="n"/>
    </row>
    <row r="1451" ht="16.5" customFormat="1" customHeight="1" s="25">
      <c r="A1451" s="16" t="n">
        <v>22050090</v>
      </c>
      <c r="B1451" s="17" t="inlineStr">
        <is>
          <t>PM</t>
        </is>
      </c>
      <c r="C1451" s="17" t="inlineStr">
        <is>
          <t>Molino Murra</t>
        </is>
      </c>
      <c r="D1451" s="17" t="inlineStr">
        <is>
          <t>Saldaña</t>
        </is>
      </c>
      <c r="E1451" s="17" t="inlineStr">
        <is>
          <t>Tolima</t>
        </is>
      </c>
      <c r="F1451" s="17" t="n">
        <v>10</v>
      </c>
      <c r="G1451" s="17" t="n">
        <v>324</v>
      </c>
      <c r="H1451" s="18" t="n">
        <v>-75.02119444</v>
      </c>
      <c r="I1451" s="19" t="n">
        <v>3.92313889</v>
      </c>
      <c r="J1451" s="20" t="n">
        <v>104.4814814814815</v>
      </c>
      <c r="K1451" s="21" t="n">
        <v>98.93103448275862</v>
      </c>
      <c r="L1451" s="21" t="n">
        <v>156.8928571428571</v>
      </c>
      <c r="M1451" s="21" t="n">
        <v>233.2333333333333</v>
      </c>
      <c r="N1451" s="21" t="n">
        <v>172.6724137931035</v>
      </c>
      <c r="O1451" s="21" t="n">
        <v>73.15517241379311</v>
      </c>
      <c r="P1451" s="21" t="n">
        <v>65.03571428571429</v>
      </c>
      <c r="Q1451" s="21" t="n">
        <v>51.1</v>
      </c>
      <c r="R1451" s="21" t="n">
        <v>107.2333333333333</v>
      </c>
      <c r="S1451" s="21" t="n">
        <v>180.7275862068966</v>
      </c>
      <c r="T1451" s="21" t="n">
        <v>183.9333333333333</v>
      </c>
      <c r="U1451" s="21" t="n">
        <v>137.1642857142857</v>
      </c>
      <c r="V1451" s="22" t="n">
        <v>1564.560545520891</v>
      </c>
      <c r="W1451" s="23" t="n">
        <v>347</v>
      </c>
      <c r="X1451" s="24" t="n">
        <v>0.9638888888888889</v>
      </c>
      <c r="Y1451" s="5" t="n"/>
      <c r="Z1451" s="5" t="n"/>
      <c r="AA1451" s="5" t="n"/>
      <c r="AB1451" s="5" t="n"/>
      <c r="AC1451" s="5" t="n"/>
      <c r="AD1451" s="5" t="n"/>
      <c r="AE1451" s="5" t="n"/>
      <c r="AF1451" s="5" t="n"/>
      <c r="AG1451" s="5" t="n"/>
      <c r="AH1451" s="5" t="n"/>
      <c r="AI1451" s="5" t="n"/>
      <c r="AJ1451" s="5" t="n"/>
      <c r="AK1451" s="5" t="n"/>
      <c r="AL1451" s="5" t="n"/>
      <c r="AM1451" s="5" t="n"/>
      <c r="AN1451" s="5" t="n"/>
      <c r="AO1451" s="5" t="n"/>
      <c r="AP1451" s="5" t="n"/>
    </row>
    <row r="1452" ht="16.5" customFormat="1" customHeight="1" s="25">
      <c r="A1452" s="16" t="n">
        <v>22060100</v>
      </c>
      <c r="B1452" s="17" t="inlineStr">
        <is>
          <t>PM</t>
        </is>
      </c>
      <c r="C1452" s="17" t="inlineStr">
        <is>
          <t>Piedras de Cobre</t>
        </is>
      </c>
      <c r="D1452" s="17" t="inlineStr">
        <is>
          <t>Saldaña</t>
        </is>
      </c>
      <c r="E1452" s="17" t="inlineStr">
        <is>
          <t>Tolima</t>
        </is>
      </c>
      <c r="F1452" s="17" t="n">
        <v>10</v>
      </c>
      <c r="G1452" s="17" t="n">
        <v>3594</v>
      </c>
      <c r="H1452" s="18" t="n">
        <v>-75.10333333</v>
      </c>
      <c r="I1452" s="19" t="n">
        <v>3.90827778</v>
      </c>
      <c r="J1452" s="20" t="n">
        <v>94.44074074074075</v>
      </c>
      <c r="K1452" s="21" t="n">
        <v>92.67307692307692</v>
      </c>
      <c r="L1452" s="21" t="n">
        <v>154.2185185185185</v>
      </c>
      <c r="M1452" s="21" t="n">
        <v>210.8785714285714</v>
      </c>
      <c r="N1452" s="21" t="n">
        <v>165.2</v>
      </c>
      <c r="O1452" s="21" t="n">
        <v>60.21724137931034</v>
      </c>
      <c r="P1452" s="21" t="n">
        <v>51.53333333333334</v>
      </c>
      <c r="Q1452" s="21" t="n">
        <v>31.12758620689655</v>
      </c>
      <c r="R1452" s="21" t="n">
        <v>98.30689655172412</v>
      </c>
      <c r="S1452" s="21" t="n">
        <v>171.3923076923077</v>
      </c>
      <c r="T1452" s="21" t="n">
        <v>184.9961538461539</v>
      </c>
      <c r="U1452" s="21" t="n">
        <v>163.0333333333333</v>
      </c>
      <c r="V1452" s="22" t="n">
        <v>1478.017759953967</v>
      </c>
      <c r="W1452" s="23" t="n">
        <v>325</v>
      </c>
      <c r="X1452" s="24" t="n">
        <v>0.9027777777777778</v>
      </c>
      <c r="Y1452" s="5" t="n"/>
      <c r="Z1452" s="5" t="n"/>
      <c r="AA1452" s="5" t="n"/>
      <c r="AB1452" s="5" t="n"/>
      <c r="AC1452" s="5" t="n"/>
      <c r="AD1452" s="5" t="n"/>
      <c r="AE1452" s="5" t="n"/>
      <c r="AF1452" s="5" t="n"/>
      <c r="AG1452" s="5" t="n"/>
      <c r="AH1452" s="5" t="n"/>
      <c r="AI1452" s="5" t="n"/>
      <c r="AJ1452" s="5" t="n"/>
      <c r="AK1452" s="5" t="n"/>
      <c r="AL1452" s="5" t="n"/>
      <c r="AM1452" s="5" t="n"/>
      <c r="AN1452" s="5" t="n"/>
      <c r="AO1452" s="5" t="n"/>
      <c r="AP1452" s="5" t="n"/>
    </row>
    <row r="1453" ht="16.5" customFormat="1" customHeight="1" s="25">
      <c r="A1453" s="16" t="n">
        <v>22065040</v>
      </c>
      <c r="B1453" s="17" t="inlineStr">
        <is>
          <t>CP</t>
        </is>
      </c>
      <c r="C1453" s="17" t="inlineStr">
        <is>
          <t>San Antonio Quinta</t>
        </is>
      </c>
      <c r="D1453" s="17" t="inlineStr">
        <is>
          <t>San Antonio</t>
        </is>
      </c>
      <c r="E1453" s="17" t="inlineStr">
        <is>
          <t>Tolima</t>
        </is>
      </c>
      <c r="F1453" s="17" t="n">
        <v>10</v>
      </c>
      <c r="G1453" s="17" t="n">
        <v>1448</v>
      </c>
      <c r="H1453" s="18" t="n">
        <v>-75.48808332999999</v>
      </c>
      <c r="I1453" s="19" t="n">
        <v>3.90691667</v>
      </c>
      <c r="J1453" s="20" t="n">
        <v>110.68</v>
      </c>
      <c r="K1453" s="21" t="n">
        <v>141.3615384615385</v>
      </c>
      <c r="L1453" s="21" t="n">
        <v>208.8366666666666</v>
      </c>
      <c r="M1453" s="21" t="n">
        <v>256.7551724137931</v>
      </c>
      <c r="N1453" s="21" t="n">
        <v>239.8733333333334</v>
      </c>
      <c r="O1453" s="21" t="n">
        <v>137.7071428571429</v>
      </c>
      <c r="P1453" s="21" t="n">
        <v>112.73</v>
      </c>
      <c r="Q1453" s="21" t="n">
        <v>107.6928571428572</v>
      </c>
      <c r="R1453" s="21" t="n">
        <v>171.0620689655172</v>
      </c>
      <c r="S1453" s="21" t="n">
        <v>225.8275862068965</v>
      </c>
      <c r="T1453" s="21" t="n">
        <v>191.2206896551724</v>
      </c>
      <c r="U1453" s="21" t="n">
        <v>137.0433333333334</v>
      </c>
      <c r="V1453" s="22" t="n">
        <v>2040.790389036251</v>
      </c>
      <c r="W1453" s="23" t="n">
        <v>348</v>
      </c>
      <c r="X1453" s="24" t="n">
        <v>0.9666666666666667</v>
      </c>
      <c r="Y1453" s="5" t="n"/>
      <c r="Z1453" s="5" t="n"/>
      <c r="AA1453" s="5" t="n"/>
      <c r="AB1453" s="5" t="n"/>
      <c r="AC1453" s="5" t="n"/>
      <c r="AD1453" s="5" t="n"/>
      <c r="AE1453" s="5" t="n"/>
      <c r="AF1453" s="5" t="n"/>
      <c r="AG1453" s="5" t="n"/>
      <c r="AH1453" s="5" t="n"/>
      <c r="AI1453" s="5" t="n"/>
      <c r="AJ1453" s="5" t="n"/>
      <c r="AK1453" s="5" t="n"/>
      <c r="AL1453" s="5" t="n"/>
      <c r="AM1453" s="5" t="n"/>
      <c r="AN1453" s="5" t="n"/>
      <c r="AO1453" s="5" t="n"/>
      <c r="AP1453" s="5" t="n"/>
    </row>
    <row r="1454" ht="16.5" customFormat="1" customHeight="1" s="25">
      <c r="A1454" s="16" t="n">
        <v>21180120</v>
      </c>
      <c r="B1454" s="17" t="inlineStr">
        <is>
          <t>PM</t>
        </is>
      </c>
      <c r="C1454" s="17" t="inlineStr">
        <is>
          <t xml:space="preserve">Hacienda La Lorena </t>
        </is>
      </c>
      <c r="D1454" s="17" t="inlineStr">
        <is>
          <t xml:space="preserve">San Luis </t>
        </is>
      </c>
      <c r="E1454" s="17" t="inlineStr">
        <is>
          <t>Tolima</t>
        </is>
      </c>
      <c r="F1454" s="17" t="n">
        <v>10</v>
      </c>
      <c r="G1454" s="17" t="n">
        <v>450</v>
      </c>
      <c r="H1454" s="18" t="n">
        <v>-75.10555556000001</v>
      </c>
      <c r="I1454" s="19" t="n">
        <v>4.02916667</v>
      </c>
      <c r="J1454" s="20" t="n">
        <v>87.42307692307692</v>
      </c>
      <c r="K1454" s="21" t="n">
        <v>98.69230769230769</v>
      </c>
      <c r="L1454" s="21" t="n">
        <v>172.2888888888889</v>
      </c>
      <c r="M1454" s="21" t="n">
        <v>270.3666666666667</v>
      </c>
      <c r="N1454" s="21" t="n">
        <v>227.6923076923077</v>
      </c>
      <c r="O1454" s="21" t="n">
        <v>83.92</v>
      </c>
      <c r="P1454" s="21" t="n">
        <v>56.23461538461538</v>
      </c>
      <c r="Q1454" s="21" t="n">
        <v>53.33333333333334</v>
      </c>
      <c r="R1454" s="21" t="n">
        <v>102</v>
      </c>
      <c r="S1454" s="21" t="n">
        <v>208.4423076923077</v>
      </c>
      <c r="T1454" s="21" t="n">
        <v>206.864</v>
      </c>
      <c r="U1454" s="21" t="n">
        <v>140.0384615384615</v>
      </c>
      <c r="V1454" s="22" t="n">
        <v>1707.295965811966</v>
      </c>
      <c r="W1454" s="23" t="n">
        <v>313</v>
      </c>
      <c r="X1454" s="24" t="n">
        <v>0.8694444444444445</v>
      </c>
      <c r="Y1454" s="5" t="n"/>
      <c r="Z1454" s="5" t="n"/>
      <c r="AA1454" s="5" t="n"/>
      <c r="AB1454" s="5" t="n"/>
      <c r="AC1454" s="5" t="n"/>
      <c r="AD1454" s="5" t="n"/>
      <c r="AE1454" s="5" t="n"/>
      <c r="AF1454" s="5" t="n"/>
      <c r="AG1454" s="5" t="n"/>
      <c r="AH1454" s="5" t="n"/>
      <c r="AI1454" s="5" t="n"/>
      <c r="AJ1454" s="5" t="n"/>
      <c r="AK1454" s="5" t="n"/>
      <c r="AL1454" s="5" t="n"/>
      <c r="AM1454" s="5" t="n"/>
      <c r="AN1454" s="5" t="n"/>
      <c r="AO1454" s="5" t="n"/>
      <c r="AP1454" s="5" t="n"/>
    </row>
    <row r="1455" ht="16.5" customFormat="1" customHeight="1" s="25">
      <c r="A1455" s="16" t="n">
        <v>21210190</v>
      </c>
      <c r="B1455" s="17" t="inlineStr">
        <is>
          <t>PG</t>
        </is>
      </c>
      <c r="C1455" s="17" t="inlineStr">
        <is>
          <t>La Resaca</t>
        </is>
      </c>
      <c r="D1455" s="17" t="inlineStr">
        <is>
          <t xml:space="preserve">San Luis </t>
        </is>
      </c>
      <c r="E1455" s="17" t="inlineStr">
        <is>
          <t>Tolima</t>
        </is>
      </c>
      <c r="F1455" s="17" t="n">
        <v>10</v>
      </c>
      <c r="G1455" s="17" t="n">
        <v>1250</v>
      </c>
      <c r="H1455" s="18" t="n">
        <v>-75.14841666999999</v>
      </c>
      <c r="I1455" s="19" t="n">
        <v>4.2745</v>
      </c>
      <c r="J1455" s="20" t="n">
        <v>90.99166666666666</v>
      </c>
      <c r="K1455" s="21" t="n">
        <v>106.28</v>
      </c>
      <c r="L1455" s="21" t="n">
        <v>158.6357142857143</v>
      </c>
      <c r="M1455" s="21" t="n">
        <v>266.1296296296296</v>
      </c>
      <c r="N1455" s="21" t="n">
        <v>216.9821428571428</v>
      </c>
      <c r="O1455" s="21" t="n">
        <v>97.72400000000002</v>
      </c>
      <c r="P1455" s="21" t="n">
        <v>64.03750000000001</v>
      </c>
      <c r="Q1455" s="21" t="n">
        <v>53.792</v>
      </c>
      <c r="R1455" s="21" t="n">
        <v>128.212</v>
      </c>
      <c r="S1455" s="21" t="n">
        <v>201.8375</v>
      </c>
      <c r="T1455" s="21" t="n">
        <v>196.412</v>
      </c>
      <c r="U1455" s="21" t="n">
        <v>130.1291666666667</v>
      </c>
      <c r="V1455" s="22" t="n">
        <v>1711.16332010582</v>
      </c>
      <c r="W1455" s="23" t="n">
        <v>304</v>
      </c>
      <c r="X1455" s="24" t="n">
        <v>0.8444444444444444</v>
      </c>
      <c r="Y1455" s="5" t="n"/>
      <c r="Z1455" s="5" t="n"/>
      <c r="AA1455" s="5" t="n"/>
      <c r="AB1455" s="5" t="n"/>
      <c r="AC1455" s="5" t="n"/>
      <c r="AD1455" s="5" t="n"/>
      <c r="AE1455" s="5" t="n"/>
      <c r="AF1455" s="5" t="n"/>
      <c r="AG1455" s="5" t="n"/>
      <c r="AH1455" s="5" t="n"/>
      <c r="AI1455" s="5" t="n"/>
      <c r="AJ1455" s="5" t="n"/>
      <c r="AK1455" s="5" t="n"/>
      <c r="AL1455" s="5" t="n"/>
      <c r="AM1455" s="5" t="n"/>
      <c r="AN1455" s="5" t="n"/>
      <c r="AO1455" s="5" t="n"/>
      <c r="AP1455" s="5" t="n"/>
    </row>
    <row r="1456" ht="16.5" customFormat="1" customHeight="1" s="25">
      <c r="A1456" s="16" t="n">
        <v>21240110</v>
      </c>
      <c r="B1456" s="17" t="inlineStr">
        <is>
          <t>PM</t>
        </is>
      </c>
      <c r="C1456" s="17" t="inlineStr">
        <is>
          <t xml:space="preserve">La Bodega </t>
        </is>
      </c>
      <c r="D1456" s="17" t="inlineStr">
        <is>
          <t>Santa Isabel</t>
        </is>
      </c>
      <c r="E1456" s="17" t="inlineStr">
        <is>
          <t>Tolima</t>
        </is>
      </c>
      <c r="F1456" s="17" t="n">
        <v>10</v>
      </c>
      <c r="G1456" s="17" t="n">
        <v>2670</v>
      </c>
      <c r="H1456" s="18" t="n">
        <v>-75.13891667</v>
      </c>
      <c r="I1456" s="19" t="n">
        <v>4.73561111</v>
      </c>
      <c r="J1456" s="20" t="n">
        <v>70.85172413793103</v>
      </c>
      <c r="K1456" s="21" t="n">
        <v>93.21428571428571</v>
      </c>
      <c r="L1456" s="21" t="n">
        <v>149.3888888888889</v>
      </c>
      <c r="M1456" s="21" t="n">
        <v>197.1384615384615</v>
      </c>
      <c r="N1456" s="21" t="n">
        <v>184.7307692307692</v>
      </c>
      <c r="O1456" s="21" t="n">
        <v>91.91111111111111</v>
      </c>
      <c r="P1456" s="21" t="n">
        <v>76.93703703703704</v>
      </c>
      <c r="Q1456" s="21" t="n">
        <v>81.325</v>
      </c>
      <c r="R1456" s="21" t="n">
        <v>150.9407407407408</v>
      </c>
      <c r="S1456" s="21" t="n">
        <v>142.6115384615385</v>
      </c>
      <c r="T1456" s="21" t="n">
        <v>144.3444444444445</v>
      </c>
      <c r="U1456" s="21" t="n">
        <v>97.28275862068965</v>
      </c>
      <c r="V1456" s="22" t="n">
        <v>1480.676759925898</v>
      </c>
      <c r="W1456" s="23" t="n">
        <v>327</v>
      </c>
      <c r="X1456" s="24" t="n">
        <v>0.9083333333333333</v>
      </c>
      <c r="Y1456" s="5" t="n"/>
      <c r="Z1456" s="5" t="n"/>
      <c r="AA1456" s="5" t="n"/>
      <c r="AB1456" s="5" t="n"/>
      <c r="AC1456" s="5" t="n"/>
      <c r="AD1456" s="5" t="n"/>
      <c r="AE1456" s="5" t="n"/>
      <c r="AF1456" s="5" t="n"/>
      <c r="AG1456" s="5" t="n"/>
      <c r="AH1456" s="5" t="n"/>
      <c r="AI1456" s="5" t="n"/>
      <c r="AJ1456" s="5" t="n"/>
      <c r="AK1456" s="5" t="n"/>
      <c r="AL1456" s="5" t="n"/>
      <c r="AM1456" s="5" t="n"/>
      <c r="AN1456" s="5" t="n"/>
      <c r="AO1456" s="5" t="n"/>
      <c r="AP1456" s="5" t="n"/>
    </row>
    <row r="1457" ht="16.5" customFormat="1" customHeight="1" s="25">
      <c r="A1457" s="16" t="n">
        <v>21245140</v>
      </c>
      <c r="B1457" s="17" t="inlineStr">
        <is>
          <t>ME</t>
        </is>
      </c>
      <c r="C1457" s="17" t="inlineStr">
        <is>
          <t>Santa Isabel</t>
        </is>
      </c>
      <c r="D1457" s="17" t="inlineStr">
        <is>
          <t>Santa Isabel</t>
        </is>
      </c>
      <c r="E1457" s="17" t="inlineStr">
        <is>
          <t>Tolima</t>
        </is>
      </c>
      <c r="F1457" s="17" t="n">
        <v>10</v>
      </c>
      <c r="G1457" s="17" t="n">
        <v>2288</v>
      </c>
      <c r="H1457" s="18" t="n">
        <v>-75.09445556</v>
      </c>
      <c r="I1457" s="19" t="n">
        <v>4.71186111</v>
      </c>
      <c r="J1457" s="20" t="n">
        <v>122.5896551724138</v>
      </c>
      <c r="K1457" s="21" t="n">
        <v>144.1172413793103</v>
      </c>
      <c r="L1457" s="21" t="n">
        <v>204.8407407407407</v>
      </c>
      <c r="M1457" s="21" t="n">
        <v>235.9925925925925</v>
      </c>
      <c r="N1457" s="21" t="n">
        <v>219.6933333333333</v>
      </c>
      <c r="O1457" s="21" t="n">
        <v>113.4344827586207</v>
      </c>
      <c r="P1457" s="21" t="n">
        <v>89.84999999999999</v>
      </c>
      <c r="Q1457" s="21" t="n">
        <v>90.10344827586206</v>
      </c>
      <c r="R1457" s="21" t="n">
        <v>156.7793103448276</v>
      </c>
      <c r="S1457" s="21" t="n">
        <v>192.4586206896551</v>
      </c>
      <c r="T1457" s="21" t="n">
        <v>226.8379310344828</v>
      </c>
      <c r="U1457" s="21" t="n">
        <v>148.6678571428571</v>
      </c>
      <c r="V1457" s="22" t="n">
        <v>1945.365213464696</v>
      </c>
      <c r="W1457" s="23" t="n">
        <v>345</v>
      </c>
      <c r="X1457" s="24" t="n">
        <v>0.9583333333333334</v>
      </c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5" t="n"/>
      <c r="AO1457" s="5" t="n"/>
      <c r="AP1457" s="5" t="n"/>
    </row>
    <row r="1458" ht="16.5" customFormat="1" customHeight="1" s="25">
      <c r="A1458" s="16" t="n">
        <v>21255110</v>
      </c>
      <c r="B1458" s="17" t="inlineStr">
        <is>
          <t>CO</t>
        </is>
      </c>
      <c r="C1458" s="17" t="inlineStr">
        <is>
          <t>Santa Isabel</t>
        </is>
      </c>
      <c r="D1458" s="17" t="inlineStr">
        <is>
          <t>Santa Isabel</t>
        </is>
      </c>
      <c r="E1458" s="17" t="inlineStr">
        <is>
          <t>Tolima</t>
        </is>
      </c>
      <c r="F1458" s="17" t="n">
        <v>10</v>
      </c>
      <c r="G1458" s="17" t="n">
        <v>2817</v>
      </c>
      <c r="H1458" s="18" t="n">
        <v>-75.13183332999999</v>
      </c>
      <c r="I1458" s="19" t="n">
        <v>4.70175</v>
      </c>
      <c r="J1458" s="20" t="n">
        <v>71.44697949886321</v>
      </c>
      <c r="K1458" s="21" t="n">
        <v>90.49615384615387</v>
      </c>
      <c r="L1458" s="21" t="n">
        <v>176.7307692307692</v>
      </c>
      <c r="M1458" s="21" t="n">
        <v>231.3291666666667</v>
      </c>
      <c r="N1458" s="21" t="n">
        <v>193.7148148148148</v>
      </c>
      <c r="O1458" s="21" t="n">
        <v>110.0886594454447</v>
      </c>
      <c r="P1458" s="21" t="n">
        <v>78.49166666666667</v>
      </c>
      <c r="Q1458" s="21" t="n">
        <v>81.15600000000001</v>
      </c>
      <c r="R1458" s="21" t="n">
        <v>142.5807692307692</v>
      </c>
      <c r="S1458" s="21" t="n">
        <v>168.3855939825376</v>
      </c>
      <c r="T1458" s="21" t="n">
        <v>154.9708333333333</v>
      </c>
      <c r="U1458" s="21" t="n">
        <v>94.59999999999998</v>
      </c>
      <c r="V1458" s="22" t="n">
        <v>1593.991406716019</v>
      </c>
      <c r="W1458" s="23" t="n">
        <v>298</v>
      </c>
      <c r="X1458" s="24" t="n">
        <v>0.8277777777777777</v>
      </c>
      <c r="Y1458" s="5" t="n"/>
      <c r="Z1458" s="5" t="n"/>
      <c r="AA1458" s="5" t="n"/>
      <c r="AB1458" s="5" t="n"/>
      <c r="AC1458" s="5" t="n"/>
      <c r="AD1458" s="5" t="n"/>
      <c r="AE1458" s="5" t="n"/>
      <c r="AF1458" s="5" t="n"/>
      <c r="AG1458" s="5" t="n"/>
      <c r="AH1458" s="5" t="n"/>
      <c r="AI1458" s="5" t="n"/>
      <c r="AJ1458" s="5" t="n"/>
      <c r="AK1458" s="5" t="n"/>
      <c r="AL1458" s="5" t="n"/>
      <c r="AM1458" s="5" t="n"/>
      <c r="AN1458" s="5" t="n"/>
      <c r="AO1458" s="5" t="n"/>
      <c r="AP1458" s="5" t="n"/>
    </row>
    <row r="1459" ht="16.5" customFormat="1" customHeight="1" s="25">
      <c r="A1459" s="16" t="n">
        <v>21170030</v>
      </c>
      <c r="B1459" s="17" t="inlineStr">
        <is>
          <t>PM</t>
        </is>
      </c>
      <c r="C1459" s="17" t="inlineStr">
        <is>
          <t xml:space="preserve">Hacienda La Maporita  DC </t>
        </is>
      </c>
      <c r="D1459" s="17" t="inlineStr">
        <is>
          <t xml:space="preserve">Suárez </t>
        </is>
      </c>
      <c r="E1459" s="17" t="inlineStr">
        <is>
          <t>Tolima</t>
        </is>
      </c>
      <c r="F1459" s="17" t="n">
        <v>10</v>
      </c>
      <c r="G1459" s="17" t="n">
        <v>311</v>
      </c>
      <c r="H1459" s="18" t="n">
        <v>-74.85688889000001</v>
      </c>
      <c r="I1459" s="19" t="n">
        <v>3.94722222</v>
      </c>
      <c r="J1459" s="20" t="n">
        <v>114.9433333333333</v>
      </c>
      <c r="K1459" s="21" t="n">
        <v>125.9862068965517</v>
      </c>
      <c r="L1459" s="21" t="n">
        <v>218.0666666666667</v>
      </c>
      <c r="M1459" s="21" t="n">
        <v>247.82</v>
      </c>
      <c r="N1459" s="21" t="n">
        <v>219.4833333333333</v>
      </c>
      <c r="O1459" s="21" t="n">
        <v>92.84999999999999</v>
      </c>
      <c r="P1459" s="21" t="n">
        <v>57.03666666666666</v>
      </c>
      <c r="Q1459" s="21" t="n">
        <v>51.24333333333335</v>
      </c>
      <c r="R1459" s="21" t="n">
        <v>121.9068965517241</v>
      </c>
      <c r="S1459" s="21" t="n">
        <v>240.58</v>
      </c>
      <c r="T1459" s="21" t="n">
        <v>243.6033333333333</v>
      </c>
      <c r="U1459" s="21" t="n">
        <v>175.9285714285714</v>
      </c>
      <c r="V1459" s="22" t="n">
        <v>1909.448341543514</v>
      </c>
      <c r="W1459" s="23" t="n">
        <v>356</v>
      </c>
      <c r="X1459" s="24" t="n">
        <v>0.9888888888888889</v>
      </c>
      <c r="Y1459" s="5" t="n"/>
      <c r="Z1459" s="5" t="n"/>
      <c r="AA1459" s="5" t="n"/>
      <c r="AB1459" s="5" t="n"/>
      <c r="AC1459" s="5" t="n"/>
      <c r="AD1459" s="5" t="n"/>
      <c r="AE1459" s="5" t="n"/>
      <c r="AF1459" s="5" t="n"/>
      <c r="AG1459" s="5" t="n"/>
      <c r="AH1459" s="5" t="n"/>
      <c r="AI1459" s="5" t="n"/>
      <c r="AJ1459" s="5" t="n"/>
      <c r="AK1459" s="5" t="n"/>
      <c r="AL1459" s="5" t="n"/>
      <c r="AM1459" s="5" t="n"/>
      <c r="AN1459" s="5" t="n"/>
      <c r="AO1459" s="5" t="n"/>
      <c r="AP1459" s="5" t="n"/>
    </row>
    <row r="1460" ht="16.5" customFormat="1" customHeight="1" s="25">
      <c r="A1460" s="16" t="n">
        <v>21170020</v>
      </c>
      <c r="B1460" s="17" t="inlineStr">
        <is>
          <t>PM</t>
        </is>
      </c>
      <c r="C1460" s="17" t="inlineStr">
        <is>
          <t xml:space="preserve">Las Dos Aguas </t>
        </is>
      </c>
      <c r="D1460" s="17" t="inlineStr">
        <is>
          <t xml:space="preserve">Suárez </t>
        </is>
      </c>
      <c r="E1460" s="17" t="inlineStr">
        <is>
          <t>Tolima</t>
        </is>
      </c>
      <c r="F1460" s="17" t="n">
        <v>10</v>
      </c>
      <c r="G1460" s="17" t="n">
        <v>3394</v>
      </c>
      <c r="H1460" s="18" t="n">
        <v>-74.78361111000001</v>
      </c>
      <c r="I1460" s="19" t="n">
        <v>4.25827778</v>
      </c>
      <c r="J1460" s="20" t="n">
        <v>57.05666666666666</v>
      </c>
      <c r="K1460" s="21" t="n">
        <v>78.99655172413793</v>
      </c>
      <c r="L1460" s="21" t="n">
        <v>145.1888888888889</v>
      </c>
      <c r="M1460" s="21" t="n">
        <v>191.8266666666667</v>
      </c>
      <c r="N1460" s="21" t="n">
        <v>153.1366666666667</v>
      </c>
      <c r="O1460" s="21" t="n">
        <v>72.84827586206896</v>
      </c>
      <c r="P1460" s="21" t="n">
        <v>36.55333333333333</v>
      </c>
      <c r="Q1460" s="21" t="n">
        <v>33.22</v>
      </c>
      <c r="R1460" s="21" t="n">
        <v>99.86896551724138</v>
      </c>
      <c r="S1460" s="21" t="n">
        <v>143.3821428571428</v>
      </c>
      <c r="T1460" s="21" t="n">
        <v>107.8466666666666</v>
      </c>
      <c r="U1460" s="21" t="n">
        <v>80.47333333333333</v>
      </c>
      <c r="V1460" s="22" t="n">
        <v>1200.398158182813</v>
      </c>
      <c r="W1460" s="23" t="n">
        <v>352</v>
      </c>
      <c r="X1460" s="24" t="n">
        <v>0.9777777777777777</v>
      </c>
      <c r="Y1460" s="5" t="n"/>
      <c r="Z1460" s="5" t="n"/>
      <c r="AA1460" s="5" t="n"/>
      <c r="AB1460" s="5" t="n"/>
      <c r="AC1460" s="5" t="n"/>
      <c r="AD1460" s="5" t="n"/>
      <c r="AE1460" s="5" t="n"/>
      <c r="AF1460" s="5" t="n"/>
      <c r="AG1460" s="5" t="n"/>
      <c r="AH1460" s="5" t="n"/>
      <c r="AI1460" s="5" t="n"/>
      <c r="AJ1460" s="5" t="n"/>
      <c r="AK1460" s="5" t="n"/>
      <c r="AL1460" s="5" t="n"/>
      <c r="AM1460" s="5" t="n"/>
      <c r="AN1460" s="5" t="n"/>
      <c r="AO1460" s="5" t="n"/>
      <c r="AP1460" s="5" t="n"/>
    </row>
    <row r="1461" ht="16.5" customFormat="1" customHeight="1" s="25">
      <c r="A1461" s="16" t="n">
        <v>21170040</v>
      </c>
      <c r="B1461" s="17" t="inlineStr">
        <is>
          <t>PM</t>
        </is>
      </c>
      <c r="C1461" s="17" t="inlineStr">
        <is>
          <t>Las Mesas</t>
        </is>
      </c>
      <c r="D1461" s="17" t="inlineStr">
        <is>
          <t xml:space="preserve">Suárez </t>
        </is>
      </c>
      <c r="E1461" s="17" t="inlineStr">
        <is>
          <t>Tolima</t>
        </is>
      </c>
      <c r="F1461" s="17" t="n">
        <v>10</v>
      </c>
      <c r="G1461" s="17" t="n">
        <v>849</v>
      </c>
      <c r="H1461" s="18" t="n">
        <v>-74.82244444</v>
      </c>
      <c r="I1461" s="19" t="n">
        <v>3.91213889</v>
      </c>
      <c r="J1461" s="20" t="n">
        <v>167.1793103448276</v>
      </c>
      <c r="K1461" s="21" t="n">
        <v>191.9551724137931</v>
      </c>
      <c r="L1461" s="21" t="n">
        <v>300.61</v>
      </c>
      <c r="M1461" s="21" t="n">
        <v>315.0366666666667</v>
      </c>
      <c r="N1461" s="21" t="n">
        <v>261.31</v>
      </c>
      <c r="O1461" s="21" t="n">
        <v>93.04666666666667</v>
      </c>
      <c r="P1461" s="21" t="n">
        <v>65.43103448275862</v>
      </c>
      <c r="Q1461" s="21" t="n">
        <v>64.42666666666666</v>
      </c>
      <c r="R1461" s="21" t="n">
        <v>124.3666666666667</v>
      </c>
      <c r="S1461" s="21" t="n">
        <v>295.14</v>
      </c>
      <c r="T1461" s="21" t="n">
        <v>369.4866666666666</v>
      </c>
      <c r="U1461" s="21" t="n">
        <v>258.59</v>
      </c>
      <c r="V1461" s="22" t="n">
        <v>2506.578850574713</v>
      </c>
      <c r="W1461" s="23" t="n">
        <v>357</v>
      </c>
      <c r="X1461" s="24" t="n">
        <v>0.9916666666666667</v>
      </c>
      <c r="Y1461" s="5" t="n"/>
      <c r="Z1461" s="5" t="n"/>
      <c r="AA1461" s="5" t="n"/>
      <c r="AB1461" s="5" t="n"/>
      <c r="AC1461" s="5" t="n"/>
      <c r="AD1461" s="5" t="n"/>
      <c r="AE1461" s="5" t="n"/>
      <c r="AF1461" s="5" t="n"/>
      <c r="AG1461" s="5" t="n"/>
      <c r="AH1461" s="5" t="n"/>
      <c r="AI1461" s="5" t="n"/>
      <c r="AJ1461" s="5" t="n"/>
      <c r="AK1461" s="5" t="n"/>
      <c r="AL1461" s="5" t="n"/>
      <c r="AM1461" s="5" t="n"/>
      <c r="AN1461" s="5" t="n"/>
      <c r="AO1461" s="5" t="n"/>
      <c r="AP1461" s="5" t="n"/>
    </row>
    <row r="1462" ht="16.5" customFormat="1" customHeight="1" s="25">
      <c r="A1462" s="16" t="n">
        <v>21180210</v>
      </c>
      <c r="B1462" s="17" t="inlineStr">
        <is>
          <t>PM</t>
        </is>
      </c>
      <c r="C1462" s="17" t="inlineStr">
        <is>
          <t>Valle de San Juan</t>
        </is>
      </c>
      <c r="D1462" s="17" t="inlineStr">
        <is>
          <t>Valle de San Juan</t>
        </is>
      </c>
      <c r="E1462" s="17" t="inlineStr">
        <is>
          <t>Tolima</t>
        </is>
      </c>
      <c r="F1462" s="17" t="n">
        <v>10</v>
      </c>
      <c r="G1462" s="17" t="n">
        <v>582</v>
      </c>
      <c r="H1462" s="18" t="n">
        <v>-75.11288888999999</v>
      </c>
      <c r="I1462" s="19" t="n">
        <v>4.19197222</v>
      </c>
      <c r="J1462" s="20" t="n">
        <v>80.02142857142857</v>
      </c>
      <c r="K1462" s="21" t="n">
        <v>85.39285714285714</v>
      </c>
      <c r="L1462" s="21" t="n">
        <v>154.1923076923077</v>
      </c>
      <c r="M1462" s="21" t="n">
        <v>238.6923076923077</v>
      </c>
      <c r="N1462" s="21" t="n">
        <v>202.9703703703704</v>
      </c>
      <c r="O1462" s="21" t="n">
        <v>96.34444444444445</v>
      </c>
      <c r="P1462" s="21" t="n">
        <v>54</v>
      </c>
      <c r="Q1462" s="21" t="n">
        <v>49.18518518518518</v>
      </c>
      <c r="R1462" s="21" t="n">
        <v>119.4074074074074</v>
      </c>
      <c r="S1462" s="21" t="n">
        <v>199.8443205277125</v>
      </c>
      <c r="T1462" s="21" t="n">
        <v>171.1888888888889</v>
      </c>
      <c r="U1462" s="21" t="n">
        <v>112.6153846153846</v>
      </c>
      <c r="V1462" s="22" t="n">
        <v>1563.854902538294</v>
      </c>
      <c r="W1462" s="23" t="n">
        <v>320</v>
      </c>
      <c r="X1462" s="24" t="n">
        <v>0.8888888888888888</v>
      </c>
      <c r="Y1462" s="5" t="n"/>
      <c r="Z1462" s="5" t="n"/>
      <c r="AA1462" s="5" t="n"/>
      <c r="AB1462" s="5" t="n"/>
      <c r="AC1462" s="5" t="n"/>
      <c r="AD1462" s="5" t="n"/>
      <c r="AE1462" s="5" t="n"/>
      <c r="AF1462" s="5" t="n"/>
      <c r="AG1462" s="5" t="n"/>
      <c r="AH1462" s="5" t="n"/>
      <c r="AI1462" s="5" t="n"/>
      <c r="AJ1462" s="5" t="n"/>
      <c r="AK1462" s="5" t="n"/>
      <c r="AL1462" s="5" t="n"/>
      <c r="AM1462" s="5" t="n"/>
      <c r="AN1462" s="5" t="n"/>
      <c r="AO1462" s="5" t="n"/>
      <c r="AP1462" s="5" t="n"/>
    </row>
    <row r="1463" ht="16.5" customFormat="1" customHeight="1" s="25">
      <c r="A1463" s="16" t="n">
        <v>21185080</v>
      </c>
      <c r="B1463" s="17" t="inlineStr">
        <is>
          <t>CO</t>
        </is>
      </c>
      <c r="C1463" s="17" t="inlineStr">
        <is>
          <t>Valle de San Juan</t>
        </is>
      </c>
      <c r="D1463" s="17" t="inlineStr">
        <is>
          <t>Valle de San Juan</t>
        </is>
      </c>
      <c r="E1463" s="17" t="inlineStr">
        <is>
          <t>Tolima</t>
        </is>
      </c>
      <c r="F1463" s="17" t="n">
        <v>10</v>
      </c>
      <c r="G1463" s="17" t="n">
        <v>591</v>
      </c>
      <c r="H1463" s="18" t="n">
        <v>-75.10461111000001</v>
      </c>
      <c r="I1463" s="19" t="n">
        <v>4.21645833</v>
      </c>
      <c r="J1463" s="20" t="n">
        <v>91.71199999999997</v>
      </c>
      <c r="K1463" s="21" t="n">
        <v>91.59615384615384</v>
      </c>
      <c r="L1463" s="21" t="n">
        <v>176.0407407407407</v>
      </c>
      <c r="M1463" s="21" t="n">
        <v>243.4555555555555</v>
      </c>
      <c r="N1463" s="21" t="n">
        <v>201.5821428571428</v>
      </c>
      <c r="O1463" s="21" t="n">
        <v>87.24074074074075</v>
      </c>
      <c r="P1463" s="21" t="n">
        <v>71.69310344827586</v>
      </c>
      <c r="Q1463" s="21" t="n">
        <v>69.07037037037037</v>
      </c>
      <c r="R1463" s="21" t="n">
        <v>119.0793103448276</v>
      </c>
      <c r="S1463" s="21" t="n">
        <v>201.8846153846154</v>
      </c>
      <c r="T1463" s="21" t="n">
        <v>173.2071428571428</v>
      </c>
      <c r="U1463" s="21" t="n">
        <v>111.2785714285714</v>
      </c>
      <c r="V1463" s="22" t="n">
        <v>1637.840447574137</v>
      </c>
      <c r="W1463" s="23" t="n">
        <v>327</v>
      </c>
      <c r="X1463" s="24" t="n">
        <v>0.9083333333333333</v>
      </c>
      <c r="Y1463" s="5" t="n"/>
      <c r="Z1463" s="5" t="n"/>
      <c r="AA1463" s="5" t="n"/>
      <c r="AB1463" s="5" t="n"/>
      <c r="AC1463" s="5" t="n"/>
      <c r="AD1463" s="5" t="n"/>
      <c r="AE1463" s="5" t="n"/>
      <c r="AF1463" s="5" t="n"/>
      <c r="AG1463" s="5" t="n"/>
      <c r="AH1463" s="5" t="n"/>
      <c r="AI1463" s="5" t="n"/>
      <c r="AJ1463" s="5" t="n"/>
      <c r="AK1463" s="5" t="n"/>
      <c r="AL1463" s="5" t="n"/>
      <c r="AM1463" s="5" t="n"/>
      <c r="AN1463" s="5" t="n"/>
      <c r="AO1463" s="5" t="n"/>
      <c r="AP1463" s="5" t="n"/>
    </row>
    <row r="1464" ht="16.5" customFormat="1" customHeight="1" s="25">
      <c r="A1464" s="16" t="n">
        <v>21250100</v>
      </c>
      <c r="B1464" s="17" t="inlineStr">
        <is>
          <t>PM</t>
        </is>
      </c>
      <c r="C1464" s="17" t="inlineStr">
        <is>
          <t>La Estrella</t>
        </is>
      </c>
      <c r="D1464" s="17" t="inlineStr">
        <is>
          <t>Venadillo</t>
        </is>
      </c>
      <c r="E1464" s="17" t="inlineStr">
        <is>
          <t>Tolima</t>
        </is>
      </c>
      <c r="F1464" s="17" t="n">
        <v>10</v>
      </c>
      <c r="G1464" s="17" t="n">
        <v>331</v>
      </c>
      <c r="H1464" s="18" t="n">
        <v>-74.89869444</v>
      </c>
      <c r="I1464" s="19" t="n">
        <v>4.76183333</v>
      </c>
      <c r="J1464" s="20" t="n">
        <v>73.60333333333332</v>
      </c>
      <c r="K1464" s="21" t="n">
        <v>93.17931034482758</v>
      </c>
      <c r="L1464" s="21" t="n">
        <v>129.0448275862069</v>
      </c>
      <c r="M1464" s="21" t="n">
        <v>233.3333333333333</v>
      </c>
      <c r="N1464" s="21" t="n">
        <v>237.2392857142857</v>
      </c>
      <c r="O1464" s="21" t="n">
        <v>96.42142857142858</v>
      </c>
      <c r="P1464" s="21" t="n">
        <v>82.4925925925926</v>
      </c>
      <c r="Q1464" s="21" t="n">
        <v>103.1185185185185</v>
      </c>
      <c r="R1464" s="21" t="n">
        <v>139.032</v>
      </c>
      <c r="S1464" s="21" t="n">
        <v>176.2</v>
      </c>
      <c r="T1464" s="21" t="n">
        <v>132.9615384615385</v>
      </c>
      <c r="U1464" s="21" t="n">
        <v>71.8</v>
      </c>
      <c r="V1464" s="22" t="n">
        <v>1568.426168456065</v>
      </c>
      <c r="W1464" s="23" t="n">
        <v>330</v>
      </c>
      <c r="X1464" s="24" t="n">
        <v>0.9166666666666666</v>
      </c>
      <c r="Y1464" s="5" t="n"/>
      <c r="Z1464" s="5" t="n"/>
      <c r="AA1464" s="5" t="n"/>
      <c r="AB1464" s="5" t="n"/>
      <c r="AC1464" s="5" t="n"/>
      <c r="AD1464" s="5" t="n"/>
      <c r="AE1464" s="5" t="n"/>
      <c r="AF1464" s="5" t="n"/>
      <c r="AG1464" s="5" t="n"/>
      <c r="AH1464" s="5" t="n"/>
      <c r="AI1464" s="5" t="n"/>
      <c r="AJ1464" s="5" t="n"/>
      <c r="AK1464" s="5" t="n"/>
      <c r="AL1464" s="5" t="n"/>
      <c r="AM1464" s="5" t="n"/>
      <c r="AN1464" s="5" t="n"/>
      <c r="AO1464" s="5" t="n"/>
      <c r="AP1464" s="5" t="n"/>
    </row>
    <row r="1465" ht="16.5" customFormat="1" customHeight="1" s="25">
      <c r="A1465" s="16" t="n">
        <v>21250460</v>
      </c>
      <c r="B1465" s="17" t="inlineStr">
        <is>
          <t>PM</t>
        </is>
      </c>
      <c r="C1465" s="17" t="inlineStr">
        <is>
          <t>Venadillo</t>
        </is>
      </c>
      <c r="D1465" s="17" t="inlineStr">
        <is>
          <t>Venadillo</t>
        </is>
      </c>
      <c r="E1465" s="17" t="inlineStr">
        <is>
          <t>Tolima</t>
        </is>
      </c>
      <c r="F1465" s="17" t="n">
        <v>10</v>
      </c>
      <c r="G1465" s="17" t="n">
        <v>430</v>
      </c>
      <c r="H1465" s="18" t="n">
        <v>-74.91775</v>
      </c>
      <c r="I1465" s="19" t="n">
        <v>4.66380556</v>
      </c>
      <c r="J1465" s="20" t="n">
        <v>84.04827586206896</v>
      </c>
      <c r="K1465" s="21" t="n">
        <v>81.73333333333333</v>
      </c>
      <c r="L1465" s="21" t="n">
        <v>133.8275862068965</v>
      </c>
      <c r="M1465" s="21" t="n">
        <v>210.8571428571429</v>
      </c>
      <c r="N1465" s="21" t="n">
        <v>235.7965517241379</v>
      </c>
      <c r="O1465" s="21" t="n">
        <v>107.951724137931</v>
      </c>
      <c r="P1465" s="21" t="n">
        <v>84.86551724137931</v>
      </c>
      <c r="Q1465" s="21" t="n">
        <v>75.63333333333333</v>
      </c>
      <c r="R1465" s="21" t="n">
        <v>141.3241379310345</v>
      </c>
      <c r="S1465" s="21" t="n">
        <v>163.7666666666667</v>
      </c>
      <c r="T1465" s="21" t="n">
        <v>120.0666666666667</v>
      </c>
      <c r="U1465" s="21" t="n">
        <v>77.05555555555556</v>
      </c>
      <c r="V1465" s="22" t="n">
        <v>1516.926491516147</v>
      </c>
      <c r="W1465" s="23" t="n">
        <v>343</v>
      </c>
      <c r="X1465" s="24" t="n">
        <v>0.9527777777777777</v>
      </c>
      <c r="Y1465" s="5" t="n"/>
      <c r="Z1465" s="5" t="n"/>
      <c r="AA1465" s="5" t="n"/>
      <c r="AB1465" s="5" t="n"/>
      <c r="AC1465" s="5" t="n"/>
      <c r="AD1465" s="5" t="n"/>
      <c r="AE1465" s="5" t="n"/>
      <c r="AF1465" s="5" t="n"/>
      <c r="AG1465" s="5" t="n"/>
      <c r="AH1465" s="5" t="n"/>
      <c r="AI1465" s="5" t="n"/>
      <c r="AJ1465" s="5" t="n"/>
      <c r="AK1465" s="5" t="n"/>
      <c r="AL1465" s="5" t="n"/>
      <c r="AM1465" s="5" t="n"/>
      <c r="AN1465" s="5" t="n"/>
      <c r="AO1465" s="5" t="n"/>
      <c r="AP1465" s="5" t="n"/>
    </row>
    <row r="1466" ht="16.5" customFormat="1" customHeight="1" s="25">
      <c r="A1466" s="16" t="n">
        <v>21255120</v>
      </c>
      <c r="B1466" s="17" t="inlineStr">
        <is>
          <t>CO</t>
        </is>
      </c>
      <c r="C1466" s="17" t="inlineStr">
        <is>
          <t>Villahermosa</t>
        </is>
      </c>
      <c r="D1466" s="17" t="inlineStr">
        <is>
          <t>Villahermosa</t>
        </is>
      </c>
      <c r="E1466" s="17" t="inlineStr">
        <is>
          <t>Tolima</t>
        </is>
      </c>
      <c r="F1466" s="17" t="n">
        <v>10</v>
      </c>
      <c r="G1466" s="17" t="n">
        <v>2069</v>
      </c>
      <c r="H1466" s="18" t="n">
        <v>-75.11733611</v>
      </c>
      <c r="I1466" s="19" t="n">
        <v>5.02676194</v>
      </c>
      <c r="J1466" s="20" t="n">
        <v>153.9269230769231</v>
      </c>
      <c r="K1466" s="21" t="n">
        <v>224.2269230769231</v>
      </c>
      <c r="L1466" s="21" t="n">
        <v>270.255172413793</v>
      </c>
      <c r="M1466" s="21" t="n">
        <v>273.8199999999999</v>
      </c>
      <c r="N1466" s="21" t="n">
        <v>287.2892857142857</v>
      </c>
      <c r="O1466" s="21" t="n">
        <v>133.8884615384615</v>
      </c>
      <c r="P1466" s="21" t="n">
        <v>94.09310344827585</v>
      </c>
      <c r="Q1466" s="21" t="n">
        <v>123.5370370370371</v>
      </c>
      <c r="R1466" s="21" t="n">
        <v>207.4269230769231</v>
      </c>
      <c r="S1466" s="21" t="n">
        <v>280.5037037037037</v>
      </c>
      <c r="T1466" s="21" t="n">
        <v>287.2448275862069</v>
      </c>
      <c r="U1466" s="21" t="n">
        <v>194.5185185185185</v>
      </c>
      <c r="V1466" s="22" t="n">
        <v>2530.730879191052</v>
      </c>
      <c r="W1466" s="23" t="n">
        <v>330</v>
      </c>
      <c r="X1466" s="24" t="n">
        <v>0.9166666666666666</v>
      </c>
      <c r="Y1466" s="5" t="n"/>
      <c r="Z1466" s="5" t="n"/>
      <c r="AA1466" s="5" t="n"/>
      <c r="AB1466" s="5" t="n"/>
      <c r="AC1466" s="5" t="n"/>
      <c r="AD1466" s="5" t="n"/>
      <c r="AE1466" s="5" t="n"/>
      <c r="AF1466" s="5" t="n"/>
      <c r="AG1466" s="5" t="n"/>
      <c r="AH1466" s="5" t="n"/>
      <c r="AI1466" s="5" t="n"/>
      <c r="AJ1466" s="5" t="n"/>
      <c r="AK1466" s="5" t="n"/>
      <c r="AL1466" s="5" t="n"/>
      <c r="AM1466" s="5" t="n"/>
      <c r="AN1466" s="5" t="n"/>
      <c r="AO1466" s="5" t="n"/>
      <c r="AP1466" s="5" t="n"/>
    </row>
    <row r="1467" ht="16.5" customFormat="1" customHeight="1" s="25">
      <c r="A1467" s="16" t="n">
        <v>21160200</v>
      </c>
      <c r="B1467" s="17" t="inlineStr">
        <is>
          <t>PM</t>
        </is>
      </c>
      <c r="C1467" s="17" t="inlineStr">
        <is>
          <t>Conc L Bustamante</t>
        </is>
      </c>
      <c r="D1467" s="17" t="inlineStr">
        <is>
          <t>Villarrica</t>
        </is>
      </c>
      <c r="E1467" s="17" t="inlineStr">
        <is>
          <t>Tolima</t>
        </is>
      </c>
      <c r="F1467" s="17" t="n">
        <v>10</v>
      </c>
      <c r="G1467" s="17" t="n">
        <v>1613</v>
      </c>
      <c r="H1467" s="18" t="n">
        <v>-74.57080556000001</v>
      </c>
      <c r="I1467" s="19" t="n">
        <v>3.89305556</v>
      </c>
      <c r="J1467" s="20" t="n">
        <v>156.7666666666667</v>
      </c>
      <c r="K1467" s="21" t="n">
        <v>161.78</v>
      </c>
      <c r="L1467" s="21" t="n">
        <v>212.6666666666667</v>
      </c>
      <c r="M1467" s="21" t="n">
        <v>282.675</v>
      </c>
      <c r="N1467" s="21" t="n">
        <v>240.3423076923077</v>
      </c>
      <c r="O1467" s="21" t="n">
        <v>124.0857142857143</v>
      </c>
      <c r="P1467" s="21" t="n">
        <v>127.5857142857143</v>
      </c>
      <c r="Q1467" s="21" t="n">
        <v>97.09666666666665</v>
      </c>
      <c r="R1467" s="21" t="n">
        <v>139</v>
      </c>
      <c r="S1467" s="21" t="n">
        <v>244.6</v>
      </c>
      <c r="T1467" s="21" t="n">
        <v>289.8666666666667</v>
      </c>
      <c r="U1467" s="21" t="n">
        <v>169.6923076923077</v>
      </c>
      <c r="V1467" s="22" t="n">
        <v>2246.157710622711</v>
      </c>
      <c r="W1467" s="23" t="n">
        <v>342</v>
      </c>
      <c r="X1467" s="24" t="n">
        <v>0.95</v>
      </c>
      <c r="Y1467" s="5" t="n"/>
      <c r="Z1467" s="5" t="n"/>
      <c r="AA1467" s="5" t="n"/>
      <c r="AB1467" s="5" t="n"/>
      <c r="AC1467" s="5" t="n"/>
      <c r="AD1467" s="5" t="n"/>
      <c r="AE1467" s="5" t="n"/>
      <c r="AF1467" s="5" t="n"/>
      <c r="AG1467" s="5" t="n"/>
      <c r="AH1467" s="5" t="n"/>
      <c r="AI1467" s="5" t="n"/>
      <c r="AJ1467" s="5" t="n"/>
      <c r="AK1467" s="5" t="n"/>
      <c r="AL1467" s="5" t="n"/>
      <c r="AM1467" s="5" t="n"/>
      <c r="AN1467" s="5" t="n"/>
      <c r="AO1467" s="5" t="n"/>
      <c r="AP1467" s="5" t="n"/>
    </row>
    <row r="1468" ht="16.5" customFormat="1" customHeight="1" s="25">
      <c r="A1468" s="16" t="n">
        <v>21160180</v>
      </c>
      <c r="B1468" s="17" t="inlineStr">
        <is>
          <t>PM</t>
        </is>
      </c>
      <c r="C1468" s="17" t="inlineStr">
        <is>
          <t>Puerto Lleras</t>
        </is>
      </c>
      <c r="D1468" s="17" t="inlineStr">
        <is>
          <t>Villarrica</t>
        </is>
      </c>
      <c r="E1468" s="17" t="inlineStr">
        <is>
          <t>Tolima</t>
        </is>
      </c>
      <c r="F1468" s="17" t="n">
        <v>10</v>
      </c>
      <c r="G1468" s="17" t="n">
        <v>1209</v>
      </c>
      <c r="H1468" s="18" t="n">
        <v>-74.68830556</v>
      </c>
      <c r="I1468" s="19" t="n">
        <v>3.83977778</v>
      </c>
      <c r="J1468" s="20" t="n">
        <v>185.05</v>
      </c>
      <c r="K1468" s="21" t="n">
        <v>193.4259259259259</v>
      </c>
      <c r="L1468" s="21" t="n">
        <v>257.0714285714286</v>
      </c>
      <c r="M1468" s="21" t="n">
        <v>285.8</v>
      </c>
      <c r="N1468" s="21" t="n">
        <v>235.5730769230769</v>
      </c>
      <c r="O1468" s="21" t="n">
        <v>170.9111111111111</v>
      </c>
      <c r="P1468" s="21" t="n">
        <v>110.6724137931034</v>
      </c>
      <c r="Q1468" s="21" t="n">
        <v>88.51923076923077</v>
      </c>
      <c r="R1468" s="21" t="n">
        <v>136.24</v>
      </c>
      <c r="S1468" s="21" t="n">
        <v>286.6968940595786</v>
      </c>
      <c r="T1468" s="21" t="n">
        <v>344.5465824107329</v>
      </c>
      <c r="U1468" s="21" t="n">
        <v>192.6653846153846</v>
      </c>
      <c r="V1468" s="22" t="n">
        <v>2487.172048179573</v>
      </c>
      <c r="W1468" s="23" t="n">
        <v>320</v>
      </c>
      <c r="X1468" s="24" t="n">
        <v>0.8888888888888888</v>
      </c>
      <c r="Y1468" s="5" t="n"/>
      <c r="Z1468" s="5" t="n"/>
      <c r="AA1468" s="5" t="n"/>
      <c r="AB1468" s="5" t="n"/>
      <c r="AC1468" s="5" t="n"/>
      <c r="AD1468" s="5" t="n"/>
      <c r="AE1468" s="5" t="n"/>
      <c r="AF1468" s="5" t="n"/>
      <c r="AG1468" s="5" t="n"/>
      <c r="AH1468" s="5" t="n"/>
      <c r="AI1468" s="5" t="n"/>
      <c r="AJ1468" s="5" t="n"/>
      <c r="AK1468" s="5" t="n"/>
      <c r="AL1468" s="5" t="n"/>
      <c r="AM1468" s="5" t="n"/>
      <c r="AN1468" s="5" t="n"/>
      <c r="AO1468" s="5" t="n"/>
      <c r="AP1468" s="5" t="n"/>
    </row>
    <row r="1469" ht="16.5" customFormat="1" customHeight="1" s="25">
      <c r="A1469" s="16" t="n">
        <v>21160070</v>
      </c>
      <c r="B1469" s="17" t="inlineStr">
        <is>
          <t>PM</t>
        </is>
      </c>
      <c r="C1469" s="17" t="inlineStr">
        <is>
          <t>Villarrica</t>
        </is>
      </c>
      <c r="D1469" s="17" t="inlineStr">
        <is>
          <t>Villarrica</t>
        </is>
      </c>
      <c r="E1469" s="17" t="inlineStr">
        <is>
          <t>Tolima</t>
        </is>
      </c>
      <c r="F1469" s="17" t="n">
        <v>10</v>
      </c>
      <c r="G1469" s="17" t="n">
        <v>136</v>
      </c>
      <c r="H1469" s="18" t="n">
        <v>-74.60927778</v>
      </c>
      <c r="I1469" s="19" t="n">
        <v>3.93291667</v>
      </c>
      <c r="J1469" s="20" t="n">
        <v>91.68333333333334</v>
      </c>
      <c r="K1469" s="21" t="n">
        <v>143.6785714285714</v>
      </c>
      <c r="L1469" s="21" t="n">
        <v>170.8</v>
      </c>
      <c r="M1469" s="21" t="n">
        <v>189.2466666666666</v>
      </c>
      <c r="N1469" s="21" t="n">
        <v>155.5555555555555</v>
      </c>
      <c r="O1469" s="21" t="n">
        <v>73.75333333333333</v>
      </c>
      <c r="P1469" s="21" t="n">
        <v>51.08620689655172</v>
      </c>
      <c r="Q1469" s="21" t="n">
        <v>57.51724137931034</v>
      </c>
      <c r="R1469" s="21" t="n">
        <v>90.53448275862068</v>
      </c>
      <c r="S1469" s="21" t="n">
        <v>182.9896551724138</v>
      </c>
      <c r="T1469" s="21" t="n">
        <v>241.76</v>
      </c>
      <c r="U1469" s="21" t="n">
        <v>133</v>
      </c>
      <c r="V1469" s="22" t="n">
        <v>1581.605046524357</v>
      </c>
      <c r="W1469" s="23" t="n">
        <v>351</v>
      </c>
      <c r="X1469" s="24" t="n">
        <v>0.975</v>
      </c>
      <c r="Y1469" s="5" t="n"/>
      <c r="Z1469" s="5" t="n"/>
      <c r="AA1469" s="5" t="n"/>
      <c r="AB1469" s="5" t="n"/>
      <c r="AC1469" s="5" t="n"/>
      <c r="AD1469" s="5" t="n"/>
      <c r="AE1469" s="5" t="n"/>
      <c r="AF1469" s="5" t="n"/>
      <c r="AG1469" s="5" t="n"/>
      <c r="AH1469" s="5" t="n"/>
      <c r="AI1469" s="5" t="n"/>
      <c r="AJ1469" s="5" t="n"/>
      <c r="AK1469" s="5" t="n"/>
      <c r="AL1469" s="5" t="n"/>
      <c r="AM1469" s="5" t="n"/>
      <c r="AN1469" s="5" t="n"/>
      <c r="AO1469" s="5" t="n"/>
      <c r="AP1469" s="5" t="n"/>
    </row>
    <row r="1470" ht="16.5" customFormat="1" customHeight="1" s="25">
      <c r="A1470" s="16" t="n">
        <v>26120150</v>
      </c>
      <c r="B1470" s="17" t="inlineStr">
        <is>
          <t>PM</t>
        </is>
      </c>
      <c r="C1470" s="17" t="inlineStr">
        <is>
          <t>Alcalá</t>
        </is>
      </c>
      <c r="D1470" s="17" t="inlineStr">
        <is>
          <t>Alcalá</t>
        </is>
      </c>
      <c r="E1470" s="17" t="inlineStr">
        <is>
          <t>Valle del Cauca</t>
        </is>
      </c>
      <c r="F1470" s="17" t="n">
        <v>9</v>
      </c>
      <c r="G1470" s="17" t="n">
        <v>1261</v>
      </c>
      <c r="H1470" s="18" t="n">
        <v>-75.78630556</v>
      </c>
      <c r="I1470" s="19" t="n">
        <v>4.67647222</v>
      </c>
      <c r="J1470" s="20" t="n">
        <v>95.61071428571427</v>
      </c>
      <c r="K1470" s="21" t="n">
        <v>125.6172413793103</v>
      </c>
      <c r="L1470" s="21" t="n">
        <v>208.7275862068966</v>
      </c>
      <c r="M1470" s="21" t="n">
        <v>230.4633333333333</v>
      </c>
      <c r="N1470" s="21" t="n">
        <v>225.8933333333333</v>
      </c>
      <c r="O1470" s="21" t="n">
        <v>153.3965517241379</v>
      </c>
      <c r="P1470" s="21" t="n">
        <v>110.9</v>
      </c>
      <c r="Q1470" s="21" t="n">
        <v>101.86</v>
      </c>
      <c r="R1470" s="21" t="n">
        <v>172.6933333333333</v>
      </c>
      <c r="S1470" s="21" t="n">
        <v>212.6571428571428</v>
      </c>
      <c r="T1470" s="21" t="n">
        <v>247.1857142857142</v>
      </c>
      <c r="U1470" s="21" t="n">
        <v>137.0964285714286</v>
      </c>
      <c r="V1470" s="22" t="n">
        <v>2022.101379310345</v>
      </c>
      <c r="W1470" s="23" t="n">
        <v>348</v>
      </c>
      <c r="X1470" s="24" t="n">
        <v>0.9666666666666667</v>
      </c>
      <c r="Y1470" s="5" t="n"/>
      <c r="Z1470" s="5" t="n"/>
      <c r="AA1470" s="5" t="n"/>
      <c r="AB1470" s="5" t="n"/>
      <c r="AC1470" s="5" t="n"/>
      <c r="AD1470" s="5" t="n"/>
      <c r="AE1470" s="5" t="n"/>
      <c r="AF1470" s="5" t="n"/>
      <c r="AG1470" s="5" t="n"/>
      <c r="AH1470" s="5" t="n"/>
      <c r="AI1470" s="5" t="n"/>
      <c r="AJ1470" s="5" t="n"/>
      <c r="AK1470" s="5" t="n"/>
      <c r="AL1470" s="5" t="n"/>
      <c r="AM1470" s="5" t="n"/>
      <c r="AN1470" s="5" t="n"/>
      <c r="AO1470" s="5" t="n"/>
      <c r="AP1470" s="5" t="n"/>
    </row>
    <row r="1471" ht="16.5" customFormat="1" customHeight="1" s="25">
      <c r="A1471" s="16" t="n">
        <v>26100700</v>
      </c>
      <c r="B1471" s="17" t="inlineStr">
        <is>
          <t>PM</t>
        </is>
      </c>
      <c r="C1471" s="17" t="inlineStr">
        <is>
          <t>Pardo</t>
        </is>
      </c>
      <c r="D1471" s="17" t="inlineStr">
        <is>
          <t>Andalucía</t>
        </is>
      </c>
      <c r="E1471" s="17" t="inlineStr">
        <is>
          <t>Valle del Cauca</t>
        </is>
      </c>
      <c r="F1471" s="17" t="n">
        <v>9</v>
      </c>
      <c r="G1471" s="17" t="n">
        <v>1314</v>
      </c>
      <c r="H1471" s="18" t="n">
        <v>-76.10080556000001</v>
      </c>
      <c r="I1471" s="19" t="n">
        <v>4.08725</v>
      </c>
      <c r="J1471" s="20" t="n">
        <v>100.2</v>
      </c>
      <c r="K1471" s="21" t="n">
        <v>108.2846153846154</v>
      </c>
      <c r="L1471" s="21" t="n">
        <v>196.0607142857143</v>
      </c>
      <c r="M1471" s="21" t="n">
        <v>193.8384615384616</v>
      </c>
      <c r="N1471" s="21" t="n">
        <v>169.7259259259259</v>
      </c>
      <c r="O1471" s="21" t="n">
        <v>101.975</v>
      </c>
      <c r="P1471" s="21" t="n">
        <v>57.91071428571428</v>
      </c>
      <c r="Q1471" s="21" t="n">
        <v>73.98076923076923</v>
      </c>
      <c r="R1471" s="21" t="n">
        <v>122.2769230769231</v>
      </c>
      <c r="S1471" s="21" t="n">
        <v>213.9296296296296</v>
      </c>
      <c r="T1471" s="21" t="n">
        <v>203.652</v>
      </c>
      <c r="U1471" s="21" t="n">
        <v>118.952</v>
      </c>
      <c r="V1471" s="22" t="n">
        <v>1660.786753357753</v>
      </c>
      <c r="W1471" s="23" t="n">
        <v>319</v>
      </c>
      <c r="X1471" s="24" t="n">
        <v>0.8861111111111111</v>
      </c>
      <c r="Y1471" s="5" t="n"/>
      <c r="Z1471" s="5" t="n"/>
      <c r="AA1471" s="5" t="n"/>
      <c r="AB1471" s="5" t="n"/>
      <c r="AC1471" s="5" t="n"/>
      <c r="AD1471" s="5" t="n"/>
      <c r="AE1471" s="5" t="n"/>
      <c r="AF1471" s="5" t="n"/>
      <c r="AG1471" s="5" t="n"/>
      <c r="AH1471" s="5" t="n"/>
      <c r="AI1471" s="5" t="n"/>
      <c r="AJ1471" s="5" t="n"/>
      <c r="AK1471" s="5" t="n"/>
      <c r="AL1471" s="5" t="n"/>
      <c r="AM1471" s="5" t="n"/>
      <c r="AN1471" s="5" t="n"/>
      <c r="AO1471" s="5" t="n"/>
      <c r="AP1471" s="5" t="n"/>
    </row>
    <row r="1472" ht="16.5" customFormat="1" customHeight="1" s="25">
      <c r="A1472" s="16" t="n">
        <v>26110150</v>
      </c>
      <c r="B1472" s="17" t="inlineStr">
        <is>
          <t>PM</t>
        </is>
      </c>
      <c r="C1472" s="17" t="inlineStr">
        <is>
          <t xml:space="preserve">La Inmaculada </t>
        </is>
      </c>
      <c r="D1472" s="17" t="inlineStr">
        <is>
          <t>Ansermanuevo</t>
        </is>
      </c>
      <c r="E1472" s="17" t="inlineStr">
        <is>
          <t>Valle del Cauca</t>
        </is>
      </c>
      <c r="F1472" s="17" t="n">
        <v>9</v>
      </c>
      <c r="G1472" s="17" t="n">
        <v>960</v>
      </c>
      <c r="H1472" s="18" t="n">
        <v>-75.98650000000001</v>
      </c>
      <c r="I1472" s="19" t="n">
        <v>4.79383333</v>
      </c>
      <c r="J1472" s="20" t="n">
        <v>75.83333333333333</v>
      </c>
      <c r="K1472" s="21" t="n">
        <v>85.84</v>
      </c>
      <c r="L1472" s="21" t="n">
        <v>157.1884615384615</v>
      </c>
      <c r="M1472" s="21" t="n">
        <v>185.2653846153846</v>
      </c>
      <c r="N1472" s="21" t="n">
        <v>190.3708333333334</v>
      </c>
      <c r="O1472" s="21" t="n">
        <v>106.568</v>
      </c>
      <c r="P1472" s="21" t="n">
        <v>87.74444444444444</v>
      </c>
      <c r="Q1472" s="21" t="n">
        <v>75.95000000000002</v>
      </c>
      <c r="R1472" s="21" t="n">
        <v>130.632</v>
      </c>
      <c r="S1472" s="21" t="n">
        <v>161.04</v>
      </c>
      <c r="T1472" s="21" t="n">
        <v>165.9375</v>
      </c>
      <c r="U1472" s="21" t="n">
        <v>106.4038461538462</v>
      </c>
      <c r="V1472" s="22" t="n">
        <v>1528.773803418803</v>
      </c>
      <c r="W1472" s="23" t="n">
        <v>306</v>
      </c>
      <c r="X1472" s="24" t="n">
        <v>0.85</v>
      </c>
      <c r="Y1472" s="5" t="n"/>
      <c r="Z1472" s="5" t="n"/>
      <c r="AA1472" s="5" t="n"/>
      <c r="AB1472" s="5" t="n"/>
      <c r="AC1472" s="5" t="n"/>
      <c r="AD1472" s="5" t="n"/>
      <c r="AE1472" s="5" t="n"/>
      <c r="AF1472" s="5" t="n"/>
      <c r="AG1472" s="5" t="n"/>
      <c r="AH1472" s="5" t="n"/>
      <c r="AI1472" s="5" t="n"/>
      <c r="AJ1472" s="5" t="n"/>
      <c r="AK1472" s="5" t="n"/>
      <c r="AL1472" s="5" t="n"/>
      <c r="AM1472" s="5" t="n"/>
      <c r="AN1472" s="5" t="n"/>
      <c r="AO1472" s="5" t="n"/>
      <c r="AP1472" s="5" t="n"/>
    </row>
    <row r="1473" ht="16.5" customFormat="1" customHeight="1" s="25">
      <c r="A1473" s="16" t="n">
        <v>54030090</v>
      </c>
      <c r="B1473" s="17" t="inlineStr">
        <is>
          <t>PM</t>
        </is>
      </c>
      <c r="C1473" s="17" t="inlineStr">
        <is>
          <t>Betania</t>
        </is>
      </c>
      <c r="D1473" s="17" t="inlineStr">
        <is>
          <t>Bolívar</t>
        </is>
      </c>
      <c r="E1473" s="17" t="inlineStr">
        <is>
          <t>Valle del Cauca</t>
        </is>
      </c>
      <c r="F1473" s="17" t="n">
        <v>9</v>
      </c>
      <c r="G1473" s="17" t="n">
        <v>1750</v>
      </c>
      <c r="H1473" s="18" t="n">
        <v>-76.31666666999999</v>
      </c>
      <c r="I1473" s="19" t="n">
        <v>4.35</v>
      </c>
      <c r="J1473" s="20" t="n">
        <v>81.15000000000001</v>
      </c>
      <c r="K1473" s="21" t="n">
        <v>79.31578947368421</v>
      </c>
      <c r="L1473" s="21" t="n">
        <v>114.3</v>
      </c>
      <c r="M1473" s="21" t="n">
        <v>180.85</v>
      </c>
      <c r="N1473" s="21" t="n">
        <v>168.105</v>
      </c>
      <c r="O1473" s="21" t="n">
        <v>134.8</v>
      </c>
      <c r="P1473" s="21" t="n">
        <v>105.8</v>
      </c>
      <c r="Q1473" s="21" t="n">
        <v>86.95</v>
      </c>
      <c r="R1473" s="21" t="n">
        <v>135.55</v>
      </c>
      <c r="S1473" s="21" t="n">
        <v>176.6</v>
      </c>
      <c r="T1473" s="21" t="n">
        <v>176.75</v>
      </c>
      <c r="U1473" s="21" t="n">
        <v>116.0526315789474</v>
      </c>
      <c r="V1473" s="22" t="n">
        <v>1556.223421052631</v>
      </c>
      <c r="W1473" s="23" t="n">
        <v>238</v>
      </c>
      <c r="X1473" s="24" t="n">
        <v>0.9916666666666667</v>
      </c>
      <c r="Y1473" s="5" t="inlineStr">
        <is>
          <t>M20</t>
        </is>
      </c>
      <c r="Z1473" s="5" t="n"/>
      <c r="AA1473" s="5" t="n"/>
      <c r="AB1473" s="5" t="n"/>
      <c r="AC1473" s="5" t="n"/>
      <c r="AD1473" s="5" t="n"/>
      <c r="AE1473" s="5" t="n"/>
      <c r="AF1473" s="5" t="n"/>
      <c r="AG1473" s="5" t="n"/>
      <c r="AH1473" s="5" t="n"/>
      <c r="AI1473" s="5" t="n"/>
      <c r="AJ1473" s="5" t="n"/>
      <c r="AK1473" s="5" t="n"/>
      <c r="AL1473" s="5" t="n"/>
      <c r="AM1473" s="5" t="n"/>
      <c r="AN1473" s="5" t="n"/>
      <c r="AO1473" s="5" t="n"/>
      <c r="AP1473" s="5" t="n"/>
    </row>
    <row r="1474" ht="16.5" customFormat="1" customHeight="1" s="25">
      <c r="A1474" s="16" t="n">
        <v>26110040</v>
      </c>
      <c r="B1474" s="17" t="inlineStr">
        <is>
          <t>PM</t>
        </is>
      </c>
      <c r="C1474" s="17" t="inlineStr">
        <is>
          <t>Bolívar</t>
        </is>
      </c>
      <c r="D1474" s="17" t="inlineStr">
        <is>
          <t>Bolívar</t>
        </is>
      </c>
      <c r="E1474" s="17" t="inlineStr">
        <is>
          <t>Valle del Cauca</t>
        </is>
      </c>
      <c r="F1474" s="17" t="n">
        <v>9</v>
      </c>
      <c r="G1474" s="17" t="n">
        <v>972</v>
      </c>
      <c r="H1474" s="18" t="n">
        <v>-76.19044443999999</v>
      </c>
      <c r="I1474" s="19" t="n">
        <v>4.34294444</v>
      </c>
      <c r="J1474" s="20" t="n">
        <v>43.93333333333333</v>
      </c>
      <c r="K1474" s="21" t="n">
        <v>50.6</v>
      </c>
      <c r="L1474" s="21" t="n">
        <v>98.28571428571429</v>
      </c>
      <c r="M1474" s="21" t="n">
        <v>144.6586206896552</v>
      </c>
      <c r="N1474" s="21" t="n">
        <v>132.5172413793103</v>
      </c>
      <c r="O1474" s="21" t="n">
        <v>74.06666666666666</v>
      </c>
      <c r="P1474" s="21" t="n">
        <v>59.86666666666667</v>
      </c>
      <c r="Q1474" s="21" t="n">
        <v>51.72413793103448</v>
      </c>
      <c r="R1474" s="21" t="n">
        <v>96.40000000000001</v>
      </c>
      <c r="S1474" s="21" t="n">
        <v>125.4285714285714</v>
      </c>
      <c r="T1474" s="21" t="n">
        <v>131.0357142857143</v>
      </c>
      <c r="U1474" s="21" t="n">
        <v>76.75</v>
      </c>
      <c r="V1474" s="22" t="n">
        <v>1085.266666666667</v>
      </c>
      <c r="W1474" s="23" t="n">
        <v>349</v>
      </c>
      <c r="X1474" s="24" t="n">
        <v>0.9694444444444444</v>
      </c>
      <c r="Y1474" s="5" t="n"/>
      <c r="Z1474" s="5" t="n"/>
      <c r="AA1474" s="5" t="n"/>
      <c r="AB1474" s="5" t="n"/>
      <c r="AC1474" s="5" t="n"/>
      <c r="AD1474" s="5" t="n"/>
      <c r="AE1474" s="5" t="n"/>
      <c r="AF1474" s="5" t="n"/>
      <c r="AG1474" s="5" t="n"/>
      <c r="AH1474" s="5" t="n"/>
      <c r="AI1474" s="5" t="n"/>
      <c r="AJ1474" s="5" t="n"/>
      <c r="AK1474" s="5" t="n"/>
      <c r="AL1474" s="5" t="n"/>
      <c r="AM1474" s="5" t="n"/>
      <c r="AN1474" s="5" t="n"/>
      <c r="AO1474" s="5" t="n"/>
      <c r="AP1474" s="5" t="n"/>
    </row>
    <row r="1475" ht="16.5" customFormat="1" customHeight="1" s="25">
      <c r="A1475" s="16" t="n">
        <v>26110170</v>
      </c>
      <c r="B1475" s="17" t="inlineStr">
        <is>
          <t>PM</t>
        </is>
      </c>
      <c r="C1475" s="17" t="inlineStr">
        <is>
          <t>El retiro</t>
        </is>
      </c>
      <c r="D1475" s="17" t="inlineStr">
        <is>
          <t>Bolívar</t>
        </is>
      </c>
      <c r="E1475" s="17" t="inlineStr">
        <is>
          <t>Valle del Cauca</t>
        </is>
      </c>
      <c r="F1475" s="17" t="n">
        <v>9</v>
      </c>
      <c r="G1475" s="17" t="n">
        <v>1640</v>
      </c>
      <c r="H1475" s="18" t="n">
        <v>-76.26666666999999</v>
      </c>
      <c r="I1475" s="19" t="n">
        <v>4.41666667</v>
      </c>
      <c r="J1475" s="20" t="n">
        <v>94.40000000000001</v>
      </c>
      <c r="K1475" s="21" t="n">
        <v>93.8</v>
      </c>
      <c r="L1475" s="21" t="n">
        <v>130.755</v>
      </c>
      <c r="M1475" s="21" t="n">
        <v>197.95</v>
      </c>
      <c r="N1475" s="21" t="n">
        <v>153</v>
      </c>
      <c r="O1475" s="21" t="n">
        <v>101.9</v>
      </c>
      <c r="P1475" s="21" t="n">
        <v>68.07000000000001</v>
      </c>
      <c r="Q1475" s="21" t="n">
        <v>82.2</v>
      </c>
      <c r="R1475" s="21" t="n">
        <v>125.735</v>
      </c>
      <c r="S1475" s="21" t="n">
        <v>180.6</v>
      </c>
      <c r="T1475" s="21" t="n">
        <v>208.65</v>
      </c>
      <c r="U1475" s="21" t="n">
        <v>155.15</v>
      </c>
      <c r="V1475" s="22" t="n">
        <v>1592.21</v>
      </c>
      <c r="W1475" s="23" t="n">
        <v>240</v>
      </c>
      <c r="X1475" s="24" t="n">
        <v>1</v>
      </c>
      <c r="Y1475" s="5" t="inlineStr">
        <is>
          <t>M20</t>
        </is>
      </c>
      <c r="Z1475" s="5" t="n"/>
      <c r="AA1475" s="5" t="n"/>
      <c r="AB1475" s="5" t="n"/>
      <c r="AC1475" s="5" t="n"/>
      <c r="AD1475" s="5" t="n"/>
      <c r="AE1475" s="5" t="n"/>
      <c r="AF1475" s="5" t="n"/>
      <c r="AG1475" s="5" t="n"/>
      <c r="AH1475" s="5" t="n"/>
      <c r="AI1475" s="5" t="n"/>
      <c r="AJ1475" s="5" t="n"/>
      <c r="AK1475" s="5" t="n"/>
      <c r="AL1475" s="5" t="n"/>
      <c r="AM1475" s="5" t="n"/>
      <c r="AN1475" s="5" t="n"/>
      <c r="AO1475" s="5" t="n"/>
      <c r="AP1475" s="5" t="n"/>
    </row>
    <row r="1476" ht="16.5" customFormat="1" customHeight="1" s="25">
      <c r="A1476" s="16" t="n">
        <v>26110190</v>
      </c>
      <c r="B1476" s="17" t="inlineStr">
        <is>
          <t>PM</t>
        </is>
      </c>
      <c r="C1476" s="17" t="inlineStr">
        <is>
          <t>La Herradura</t>
        </is>
      </c>
      <c r="D1476" s="17" t="inlineStr">
        <is>
          <t>Bolívar</t>
        </is>
      </c>
      <c r="E1476" s="17" t="inlineStr">
        <is>
          <t>Valle del Cauca</t>
        </is>
      </c>
      <c r="F1476" s="17" t="n">
        <v>9</v>
      </c>
      <c r="G1476" s="17" t="n">
        <v>951</v>
      </c>
      <c r="H1476" s="18" t="n">
        <v>-76.2</v>
      </c>
      <c r="I1476" s="19" t="n">
        <v>4.31666667</v>
      </c>
      <c r="J1476" s="20" t="n">
        <v>49.5</v>
      </c>
      <c r="K1476" s="21" t="n">
        <v>57.15</v>
      </c>
      <c r="L1476" s="21" t="n">
        <v>99.59999999999999</v>
      </c>
      <c r="M1476" s="21" t="n">
        <v>123.44</v>
      </c>
      <c r="N1476" s="21" t="n">
        <v>128.65</v>
      </c>
      <c r="O1476" s="21" t="n">
        <v>88</v>
      </c>
      <c r="P1476" s="21" t="n">
        <v>58.85</v>
      </c>
      <c r="Q1476" s="21" t="n">
        <v>45.85</v>
      </c>
      <c r="R1476" s="21" t="n">
        <v>93.15000000000001</v>
      </c>
      <c r="S1476" s="21" t="n">
        <v>103.1578947368421</v>
      </c>
      <c r="T1476" s="21" t="n">
        <v>126.25</v>
      </c>
      <c r="U1476" s="21" t="n">
        <v>73.5</v>
      </c>
      <c r="V1476" s="22" t="n">
        <v>1047.097894736842</v>
      </c>
      <c r="W1476" s="23" t="n">
        <v>239</v>
      </c>
      <c r="X1476" s="24" t="n">
        <v>0.9958333333333333</v>
      </c>
      <c r="Y1476" s="5" t="inlineStr">
        <is>
          <t>M20</t>
        </is>
      </c>
      <c r="Z1476" s="5" t="n"/>
      <c r="AA1476" s="5" t="n"/>
      <c r="AB1476" s="5" t="n"/>
      <c r="AC1476" s="5" t="n"/>
      <c r="AD1476" s="5" t="n"/>
      <c r="AE1476" s="5" t="n"/>
      <c r="AF1476" s="5" t="n"/>
      <c r="AG1476" s="5" t="n"/>
      <c r="AH1476" s="5" t="n"/>
      <c r="AI1476" s="5" t="n"/>
      <c r="AJ1476" s="5" t="n"/>
      <c r="AK1476" s="5" t="n"/>
      <c r="AL1476" s="5" t="n"/>
      <c r="AM1476" s="5" t="n"/>
      <c r="AN1476" s="5" t="n"/>
      <c r="AO1476" s="5" t="n"/>
      <c r="AP1476" s="5" t="n"/>
    </row>
    <row r="1477" ht="16.5" customFormat="1" customHeight="1" s="25">
      <c r="A1477" s="16" t="n">
        <v>54030020</v>
      </c>
      <c r="B1477" s="17" t="inlineStr">
        <is>
          <t>PM</t>
        </is>
      </c>
      <c r="C1477" s="17" t="inlineStr">
        <is>
          <t>Naranjal</t>
        </is>
      </c>
      <c r="D1477" s="17" t="inlineStr">
        <is>
          <t>Bolívar</t>
        </is>
      </c>
      <c r="E1477" s="17" t="inlineStr">
        <is>
          <t>Valle del Cauca</t>
        </is>
      </c>
      <c r="F1477" s="17" t="n">
        <v>9</v>
      </c>
      <c r="G1477" s="17" t="n">
        <v>1179</v>
      </c>
      <c r="H1477" s="18" t="n">
        <v>-76.35341666999999</v>
      </c>
      <c r="I1477" s="19" t="n">
        <v>4.356916669999999</v>
      </c>
      <c r="J1477" s="20" t="n">
        <v>41.90344827586207</v>
      </c>
      <c r="K1477" s="21" t="n">
        <v>57.88</v>
      </c>
      <c r="L1477" s="21" t="n">
        <v>76.03703703703704</v>
      </c>
      <c r="M1477" s="21" t="n">
        <v>103.1428571428571</v>
      </c>
      <c r="N1477" s="21" t="n">
        <v>102.84</v>
      </c>
      <c r="O1477" s="21" t="n">
        <v>60.8</v>
      </c>
      <c r="P1477" s="21" t="n">
        <v>44.6551724137931</v>
      </c>
      <c r="Q1477" s="21" t="n">
        <v>41.80714285714286</v>
      </c>
      <c r="R1477" s="21" t="n">
        <v>71.55172413793103</v>
      </c>
      <c r="S1477" s="21" t="n">
        <v>120.6785714285714</v>
      </c>
      <c r="T1477" s="21" t="n">
        <v>139.8888888888889</v>
      </c>
      <c r="U1477" s="21" t="n">
        <v>72.31034482758621</v>
      </c>
      <c r="V1477" s="22" t="n">
        <v>933.4951870096697</v>
      </c>
      <c r="W1477" s="23" t="n">
        <v>339</v>
      </c>
      <c r="X1477" s="24" t="n">
        <v>0.9416666666666667</v>
      </c>
      <c r="Y1477" s="5" t="n"/>
      <c r="Z1477" s="5" t="n"/>
      <c r="AA1477" s="5" t="n"/>
      <c r="AB1477" s="5" t="n"/>
      <c r="AC1477" s="5" t="n"/>
      <c r="AD1477" s="5" t="n"/>
      <c r="AE1477" s="5" t="n"/>
      <c r="AF1477" s="5" t="n"/>
      <c r="AG1477" s="5" t="n"/>
      <c r="AH1477" s="5" t="n"/>
      <c r="AI1477" s="5" t="n"/>
      <c r="AJ1477" s="5" t="n"/>
      <c r="AK1477" s="5" t="n"/>
      <c r="AL1477" s="5" t="n"/>
      <c r="AM1477" s="5" t="n"/>
      <c r="AN1477" s="5" t="n"/>
      <c r="AO1477" s="5" t="n"/>
      <c r="AP1477" s="5" t="n"/>
    </row>
    <row r="1478" ht="16.5" customFormat="1" customHeight="1" s="25">
      <c r="A1478" s="16" t="n">
        <v>53115010</v>
      </c>
      <c r="B1478" s="17" t="inlineStr">
        <is>
          <t>PM</t>
        </is>
      </c>
      <c r="C1478" s="17" t="inlineStr">
        <is>
          <t>Aeropuerto Buenaventura</t>
        </is>
      </c>
      <c r="D1478" s="17" t="inlineStr">
        <is>
          <t>Buenaventura</t>
        </is>
      </c>
      <c r="E1478" s="17" t="inlineStr">
        <is>
          <t>Valle del Cauca</t>
        </is>
      </c>
      <c r="F1478" s="17" t="n">
        <v>9</v>
      </c>
      <c r="G1478" s="17" t="n">
        <v>28</v>
      </c>
      <c r="H1478" s="18" t="n">
        <v>-76.99238889</v>
      </c>
      <c r="I1478" s="19" t="n">
        <v>3.82011111</v>
      </c>
      <c r="J1478" s="20" t="n">
        <v>375.3321428571429</v>
      </c>
      <c r="K1478" s="21" t="n">
        <v>278.6407407407407</v>
      </c>
      <c r="L1478" s="21" t="n">
        <v>413.3777777777778</v>
      </c>
      <c r="M1478" s="21" t="n">
        <v>527.4035714285714</v>
      </c>
      <c r="N1478" s="21" t="n">
        <v>609.0814814814815</v>
      </c>
      <c r="O1478" s="21" t="n">
        <v>556.376923076923</v>
      </c>
      <c r="P1478" s="21" t="n">
        <v>568.2642857142857</v>
      </c>
      <c r="Q1478" s="21" t="n">
        <v>706.2034482758621</v>
      </c>
      <c r="R1478" s="21" t="n">
        <v>772.7392857142859</v>
      </c>
      <c r="S1478" s="21" t="n">
        <v>825.2357142857144</v>
      </c>
      <c r="T1478" s="21" t="n">
        <v>732.4785714285714</v>
      </c>
      <c r="U1478" s="21" t="n">
        <v>634.5199999999999</v>
      </c>
      <c r="V1478" s="22" t="n">
        <v>6999.653942781358</v>
      </c>
      <c r="W1478" s="23" t="n">
        <v>329</v>
      </c>
      <c r="X1478" s="24" t="n">
        <v>0.9138888888888889</v>
      </c>
      <c r="Y1478" s="5" t="n"/>
      <c r="Z1478" s="5" t="n"/>
      <c r="AA1478" s="5" t="n"/>
      <c r="AB1478" s="5" t="n"/>
      <c r="AC1478" s="5" t="n"/>
      <c r="AD1478" s="5" t="n"/>
      <c r="AE1478" s="5" t="n"/>
      <c r="AF1478" s="5" t="n"/>
      <c r="AG1478" s="5" t="n"/>
      <c r="AH1478" s="5" t="n"/>
      <c r="AI1478" s="5" t="n"/>
      <c r="AJ1478" s="5" t="n"/>
      <c r="AK1478" s="5" t="n"/>
      <c r="AL1478" s="5" t="n"/>
      <c r="AM1478" s="5" t="n"/>
      <c r="AN1478" s="5" t="n"/>
      <c r="AO1478" s="5" t="n"/>
      <c r="AP1478" s="5" t="n"/>
    </row>
    <row r="1479" ht="16.5" customFormat="1" customHeight="1" s="25">
      <c r="A1479" s="16" t="n">
        <v>54070030</v>
      </c>
      <c r="B1479" s="17" t="inlineStr">
        <is>
          <t>PM</t>
        </is>
      </c>
      <c r="C1479" s="17" t="inlineStr">
        <is>
          <t>Malaguita</t>
        </is>
      </c>
      <c r="D1479" s="17" t="inlineStr">
        <is>
          <t>Buenaventura</t>
        </is>
      </c>
      <c r="E1479" s="17" t="inlineStr">
        <is>
          <t>Valle del Cauca</t>
        </is>
      </c>
      <c r="F1479" s="17" t="n">
        <v>9</v>
      </c>
      <c r="G1479" s="17" t="n">
        <v>13</v>
      </c>
      <c r="H1479" s="18" t="n">
        <v>-77.20572222</v>
      </c>
      <c r="I1479" s="19" t="n">
        <v>4.16922222</v>
      </c>
      <c r="J1479" s="20" t="n">
        <v>438.325</v>
      </c>
      <c r="K1479" s="21" t="n">
        <v>313.7892857142857</v>
      </c>
      <c r="L1479" s="21" t="n">
        <v>363.9642857142857</v>
      </c>
      <c r="M1479" s="21" t="n">
        <v>421.3461538461539</v>
      </c>
      <c r="N1479" s="21" t="n">
        <v>668.8846153846154</v>
      </c>
      <c r="O1479" s="21" t="n">
        <v>593.3000000000001</v>
      </c>
      <c r="P1479" s="21" t="n">
        <v>694.9607142857143</v>
      </c>
      <c r="Q1479" s="21" t="n">
        <v>764.8703703703703</v>
      </c>
      <c r="R1479" s="21" t="n">
        <v>814.4185185185185</v>
      </c>
      <c r="S1479" s="21" t="n">
        <v>832.9499999999999</v>
      </c>
      <c r="T1479" s="21" t="n">
        <v>733.2407407407408</v>
      </c>
      <c r="U1479" s="21" t="n">
        <v>702.7413793103449</v>
      </c>
      <c r="V1479" s="22" t="n">
        <v>7342.79106388503</v>
      </c>
      <c r="W1479" s="23" t="n">
        <v>330</v>
      </c>
      <c r="X1479" s="24" t="n">
        <v>0.9166666666666666</v>
      </c>
      <c r="Y1479" s="5" t="n"/>
      <c r="Z1479" s="5" t="n"/>
      <c r="AA1479" s="5" t="n"/>
      <c r="AB1479" s="5" t="n"/>
      <c r="AC1479" s="5" t="n"/>
      <c r="AD1479" s="5" t="n"/>
      <c r="AE1479" s="5" t="n"/>
      <c r="AF1479" s="5" t="n"/>
      <c r="AG1479" s="5" t="n"/>
      <c r="AH1479" s="5" t="n"/>
      <c r="AI1479" s="5" t="n"/>
      <c r="AJ1479" s="5" t="n"/>
      <c r="AK1479" s="5" t="n"/>
      <c r="AL1479" s="5" t="n"/>
      <c r="AM1479" s="5" t="n"/>
      <c r="AN1479" s="5" t="n"/>
      <c r="AO1479" s="5" t="n"/>
      <c r="AP1479" s="5" t="n"/>
    </row>
    <row r="1480" ht="16.5" customFormat="1" customHeight="1" s="25">
      <c r="A1480" s="16" t="n">
        <v>53090030</v>
      </c>
      <c r="B1480" s="17" t="inlineStr">
        <is>
          <t>PM</t>
        </is>
      </c>
      <c r="C1480" s="17" t="inlineStr">
        <is>
          <t>Silva</t>
        </is>
      </c>
      <c r="D1480" s="17" t="inlineStr">
        <is>
          <t>Buenaventura</t>
        </is>
      </c>
      <c r="E1480" s="17" t="inlineStr">
        <is>
          <t>Valle del Cauca</t>
        </is>
      </c>
      <c r="F1480" s="17" t="n">
        <v>9</v>
      </c>
      <c r="G1480" s="17" t="n">
        <v>31</v>
      </c>
      <c r="H1480" s="18" t="n">
        <v>-77.20822222000001</v>
      </c>
      <c r="I1480" s="19" t="n">
        <v>3.47969444</v>
      </c>
      <c r="J1480" s="20" t="n">
        <v>410.5714285714286</v>
      </c>
      <c r="K1480" s="21" t="n">
        <v>330.2962962962963</v>
      </c>
      <c r="L1480" s="21" t="n">
        <v>341</v>
      </c>
      <c r="M1480" s="21" t="n">
        <v>506.9642857142857</v>
      </c>
      <c r="N1480" s="21" t="n">
        <v>804.5407407407407</v>
      </c>
      <c r="O1480" s="21" t="n">
        <v>585.5185185185185</v>
      </c>
      <c r="P1480" s="21" t="n">
        <v>572.7642857142857</v>
      </c>
      <c r="Q1480" s="21" t="n">
        <v>707.6076923076923</v>
      </c>
      <c r="R1480" s="21" t="n">
        <v>781.3480000000001</v>
      </c>
      <c r="S1480" s="21" t="n">
        <v>955.1923076923077</v>
      </c>
      <c r="T1480" s="21" t="n">
        <v>839.2222222222222</v>
      </c>
      <c r="U1480" s="21" t="n">
        <v>637.3076923076923</v>
      </c>
      <c r="V1480" s="22" t="n">
        <v>7472.333470085469</v>
      </c>
      <c r="W1480" s="23" t="n">
        <v>322</v>
      </c>
      <c r="X1480" s="24" t="n">
        <v>0.8944444444444445</v>
      </c>
      <c r="Y1480" s="5" t="n"/>
      <c r="Z1480" s="5" t="n"/>
      <c r="AA1480" s="5" t="n"/>
      <c r="AB1480" s="5" t="n"/>
      <c r="AC1480" s="5" t="n"/>
      <c r="AD1480" s="5" t="n"/>
      <c r="AE1480" s="5" t="n"/>
      <c r="AF1480" s="5" t="n"/>
      <c r="AG1480" s="5" t="n"/>
      <c r="AH1480" s="5" t="n"/>
      <c r="AI1480" s="5" t="n"/>
      <c r="AJ1480" s="5" t="n"/>
      <c r="AK1480" s="5" t="n"/>
      <c r="AL1480" s="5" t="n"/>
      <c r="AM1480" s="5" t="n"/>
      <c r="AN1480" s="5" t="n"/>
      <c r="AO1480" s="5" t="n"/>
      <c r="AP1480" s="5" t="n"/>
    </row>
    <row r="1481" ht="16.5" customFormat="1" customHeight="1" s="25">
      <c r="A1481" s="16" t="n">
        <v>26090790</v>
      </c>
      <c r="B1481" s="17" t="inlineStr">
        <is>
          <t>PG</t>
        </is>
      </c>
      <c r="C1481" s="17" t="inlineStr">
        <is>
          <t>Acueducto Buga</t>
        </is>
      </c>
      <c r="D1481" s="17" t="inlineStr">
        <is>
          <t>Buga</t>
        </is>
      </c>
      <c r="E1481" s="17" t="inlineStr">
        <is>
          <t>Valle del Cauca</t>
        </is>
      </c>
      <c r="F1481" s="17" t="n">
        <v>9</v>
      </c>
      <c r="G1481" s="17" t="n">
        <v>960</v>
      </c>
      <c r="H1481" s="18" t="n">
        <v>-76.26666666999999</v>
      </c>
      <c r="I1481" s="19" t="n">
        <v>3.88333333</v>
      </c>
      <c r="J1481" s="20" t="n">
        <v>73.65000000000001</v>
      </c>
      <c r="K1481" s="21" t="n">
        <v>66.75</v>
      </c>
      <c r="L1481" s="21" t="n">
        <v>124</v>
      </c>
      <c r="M1481" s="21" t="n">
        <v>149.45</v>
      </c>
      <c r="N1481" s="21" t="n">
        <v>104.3</v>
      </c>
      <c r="O1481" s="21" t="n">
        <v>58.45</v>
      </c>
      <c r="P1481" s="21" t="n">
        <v>41.7</v>
      </c>
      <c r="Q1481" s="21" t="n">
        <v>51.9</v>
      </c>
      <c r="R1481" s="21" t="n">
        <v>92.5</v>
      </c>
      <c r="S1481" s="21" t="n">
        <v>135.4</v>
      </c>
      <c r="T1481" s="21" t="n">
        <v>141.1</v>
      </c>
      <c r="U1481" s="21" t="n">
        <v>83.90000000000001</v>
      </c>
      <c r="V1481" s="22" t="n">
        <v>1123.1</v>
      </c>
      <c r="W1481" s="23" t="n">
        <v>240</v>
      </c>
      <c r="X1481" s="24" t="n">
        <v>1</v>
      </c>
      <c r="Y1481" s="5" t="inlineStr">
        <is>
          <t>M20</t>
        </is>
      </c>
      <c r="Z1481" s="5" t="n"/>
      <c r="AA1481" s="5" t="n"/>
      <c r="AB1481" s="5" t="n"/>
      <c r="AC1481" s="5" t="n"/>
      <c r="AD1481" s="5" t="n"/>
      <c r="AE1481" s="5" t="n"/>
      <c r="AF1481" s="5" t="n"/>
      <c r="AG1481" s="5" t="n"/>
      <c r="AH1481" s="5" t="n"/>
      <c r="AI1481" s="5" t="n"/>
      <c r="AJ1481" s="5" t="n"/>
      <c r="AK1481" s="5" t="n"/>
      <c r="AL1481" s="5" t="n"/>
      <c r="AM1481" s="5" t="n"/>
      <c r="AN1481" s="5" t="n"/>
      <c r="AO1481" s="5" t="n"/>
      <c r="AP1481" s="5" t="n"/>
    </row>
    <row r="1482" ht="16.5" customFormat="1" customHeight="1" s="25">
      <c r="A1482" s="16" t="n">
        <v>26090580</v>
      </c>
      <c r="B1482" s="17" t="inlineStr">
        <is>
          <t>PM</t>
        </is>
      </c>
      <c r="C1482" s="17" t="inlineStr">
        <is>
          <t>Dosquebradas</t>
        </is>
      </c>
      <c r="D1482" s="17" t="inlineStr">
        <is>
          <t>Buga</t>
        </is>
      </c>
      <c r="E1482" s="17" t="inlineStr">
        <is>
          <t>Valle del Cauca</t>
        </is>
      </c>
      <c r="F1482" s="17" t="n">
        <v>9</v>
      </c>
      <c r="G1482" s="17" t="n">
        <v>1650</v>
      </c>
      <c r="H1482" s="18" t="n">
        <v>-76.18333333</v>
      </c>
      <c r="I1482" s="19" t="n">
        <v>3.91666667</v>
      </c>
      <c r="J1482" s="20" t="n">
        <v>141.9</v>
      </c>
      <c r="K1482" s="21" t="n">
        <v>116.1578947368421</v>
      </c>
      <c r="L1482" s="21" t="n">
        <v>194.15</v>
      </c>
      <c r="M1482" s="21" t="n">
        <v>215.55</v>
      </c>
      <c r="N1482" s="21" t="n">
        <v>173.3</v>
      </c>
      <c r="O1482" s="21" t="n">
        <v>105.7</v>
      </c>
      <c r="P1482" s="21" t="n">
        <v>75.59999999999999</v>
      </c>
      <c r="Q1482" s="21" t="n">
        <v>69.2</v>
      </c>
      <c r="R1482" s="21" t="n">
        <v>123.95</v>
      </c>
      <c r="S1482" s="21" t="n">
        <v>241.25</v>
      </c>
      <c r="T1482" s="21" t="n">
        <v>219.8947368421053</v>
      </c>
      <c r="U1482" s="21" t="n">
        <v>153.55</v>
      </c>
      <c r="V1482" s="22" t="n">
        <v>1830.202631578947</v>
      </c>
      <c r="W1482" s="23" t="n">
        <v>238</v>
      </c>
      <c r="X1482" s="24" t="n">
        <v>0.9916666666666667</v>
      </c>
      <c r="Y1482" s="5" t="inlineStr">
        <is>
          <t>M20</t>
        </is>
      </c>
      <c r="Z1482" s="5" t="n"/>
      <c r="AA1482" s="5" t="n"/>
      <c r="AB1482" s="5" t="n"/>
      <c r="AC1482" s="5" t="n"/>
      <c r="AD1482" s="5" t="n"/>
      <c r="AE1482" s="5" t="n"/>
      <c r="AF1482" s="5" t="n"/>
      <c r="AG1482" s="5" t="n"/>
      <c r="AH1482" s="5" t="n"/>
      <c r="AI1482" s="5" t="n"/>
      <c r="AJ1482" s="5" t="n"/>
      <c r="AK1482" s="5" t="n"/>
      <c r="AL1482" s="5" t="n"/>
      <c r="AM1482" s="5" t="n"/>
      <c r="AN1482" s="5" t="n"/>
      <c r="AO1482" s="5" t="n"/>
      <c r="AP1482" s="5" t="n"/>
    </row>
    <row r="1483" ht="16.5" customFormat="1" customHeight="1" s="25">
      <c r="A1483" s="16" t="n">
        <v>26090530</v>
      </c>
      <c r="B1483" s="17" t="inlineStr">
        <is>
          <t>PM</t>
        </is>
      </c>
      <c r="C1483" s="17" t="inlineStr">
        <is>
          <t>El Diluvio</t>
        </is>
      </c>
      <c r="D1483" s="17" t="inlineStr">
        <is>
          <t>Buga</t>
        </is>
      </c>
      <c r="E1483" s="17" t="inlineStr">
        <is>
          <t>Valle del Cauca</t>
        </is>
      </c>
      <c r="F1483" s="17" t="n">
        <v>9</v>
      </c>
      <c r="G1483" s="17" t="n">
        <v>2360</v>
      </c>
      <c r="H1483" s="18" t="n">
        <v>-76.15000000000001</v>
      </c>
      <c r="I1483" s="19" t="n">
        <v>3.88333333</v>
      </c>
      <c r="J1483" s="20" t="n">
        <v>163.05</v>
      </c>
      <c r="K1483" s="21" t="n">
        <v>167.75</v>
      </c>
      <c r="L1483" s="21" t="n">
        <v>233.65</v>
      </c>
      <c r="M1483" s="21" t="n">
        <v>261.965</v>
      </c>
      <c r="N1483" s="21" t="n">
        <v>201.65</v>
      </c>
      <c r="O1483" s="21" t="n">
        <v>118.7368421052632</v>
      </c>
      <c r="P1483" s="21" t="n">
        <v>86.45</v>
      </c>
      <c r="Q1483" s="21" t="n">
        <v>70.5</v>
      </c>
      <c r="R1483" s="21" t="n">
        <v>137.8421052631579</v>
      </c>
      <c r="S1483" s="21" t="n">
        <v>265.7</v>
      </c>
      <c r="T1483" s="21" t="n">
        <v>306.6842105263158</v>
      </c>
      <c r="U1483" s="21" t="n">
        <v>167.85</v>
      </c>
      <c r="V1483" s="22" t="n">
        <v>2181.828157894737</v>
      </c>
      <c r="W1483" s="23" t="n">
        <v>237</v>
      </c>
      <c r="X1483" s="24" t="n">
        <v>0.9875</v>
      </c>
      <c r="Y1483" s="5" t="inlineStr">
        <is>
          <t>M20</t>
        </is>
      </c>
      <c r="Z1483" s="5" t="n"/>
      <c r="AA1483" s="5" t="n"/>
      <c r="AB1483" s="5" t="n"/>
      <c r="AC1483" s="5" t="n"/>
      <c r="AD1483" s="5" t="n"/>
      <c r="AE1483" s="5" t="n"/>
      <c r="AF1483" s="5" t="n"/>
      <c r="AG1483" s="5" t="n"/>
      <c r="AH1483" s="5" t="n"/>
      <c r="AI1483" s="5" t="n"/>
      <c r="AJ1483" s="5" t="n"/>
      <c r="AK1483" s="5" t="n"/>
      <c r="AL1483" s="5" t="n"/>
      <c r="AM1483" s="5" t="n"/>
      <c r="AN1483" s="5" t="n"/>
      <c r="AO1483" s="5" t="n"/>
      <c r="AP1483" s="5" t="n"/>
    </row>
    <row r="1484" ht="16.5" customFormat="1" customHeight="1" s="25">
      <c r="A1484" s="16" t="n">
        <v>26100690</v>
      </c>
      <c r="B1484" s="17" t="inlineStr">
        <is>
          <t>CP</t>
        </is>
      </c>
      <c r="C1484" s="17" t="inlineStr">
        <is>
          <t>El Placer</t>
        </is>
      </c>
      <c r="D1484" s="17" t="inlineStr">
        <is>
          <t>Buga</t>
        </is>
      </c>
      <c r="E1484" s="17" t="inlineStr">
        <is>
          <t>Valle del Cauca</t>
        </is>
      </c>
      <c r="F1484" s="17" t="n">
        <v>9</v>
      </c>
      <c r="G1484" s="17" t="n">
        <v>2132</v>
      </c>
      <c r="H1484" s="18" t="n">
        <v>-76.10055556</v>
      </c>
      <c r="I1484" s="19" t="n">
        <v>3.87894444</v>
      </c>
      <c r="J1484" s="20" t="n">
        <v>109.3034482758621</v>
      </c>
      <c r="K1484" s="21" t="n">
        <v>113.5137931034483</v>
      </c>
      <c r="L1484" s="21" t="n">
        <v>160.9266666666667</v>
      </c>
      <c r="M1484" s="21" t="n">
        <v>172.5551724137931</v>
      </c>
      <c r="N1484" s="21" t="n">
        <v>132.5133333333333</v>
      </c>
      <c r="O1484" s="21" t="n">
        <v>65.56999999999999</v>
      </c>
      <c r="P1484" s="21" t="n">
        <v>51.09</v>
      </c>
      <c r="Q1484" s="21" t="n">
        <v>40.77586206896552</v>
      </c>
      <c r="R1484" s="21" t="n">
        <v>81.52857142857142</v>
      </c>
      <c r="S1484" s="21" t="n">
        <v>178.3142857142857</v>
      </c>
      <c r="T1484" s="21" t="n">
        <v>182.1965517241379</v>
      </c>
      <c r="U1484" s="21" t="n">
        <v>125.7793103448276</v>
      </c>
      <c r="V1484" s="22" t="n">
        <v>1414.066995073891</v>
      </c>
      <c r="W1484" s="23" t="n">
        <v>350</v>
      </c>
      <c r="X1484" s="24" t="n">
        <v>0.9722222222222222</v>
      </c>
      <c r="Y1484" s="5" t="n"/>
      <c r="Z1484" s="5" t="n"/>
      <c r="AA1484" s="5" t="n"/>
      <c r="AB1484" s="5" t="n"/>
      <c r="AC1484" s="5" t="n"/>
      <c r="AD1484" s="5" t="n"/>
      <c r="AE1484" s="5" t="n"/>
      <c r="AF1484" s="5" t="n"/>
      <c r="AG1484" s="5" t="n"/>
      <c r="AH1484" s="5" t="n"/>
      <c r="AI1484" s="5" t="n"/>
      <c r="AJ1484" s="5" t="n"/>
      <c r="AK1484" s="5" t="n"/>
      <c r="AL1484" s="5" t="n"/>
      <c r="AM1484" s="5" t="n"/>
      <c r="AN1484" s="5" t="n"/>
      <c r="AO1484" s="5" t="n"/>
      <c r="AP1484" s="5" t="n"/>
    </row>
    <row r="1485" ht="16.5" customFormat="1" customHeight="1" s="25">
      <c r="A1485" s="16" t="n">
        <v>26095200</v>
      </c>
      <c r="B1485" s="17" t="inlineStr">
        <is>
          <t>ME</t>
        </is>
      </c>
      <c r="C1485" s="17" t="inlineStr">
        <is>
          <t>La Magdalena</t>
        </is>
      </c>
      <c r="D1485" s="17" t="inlineStr">
        <is>
          <t>Buga</t>
        </is>
      </c>
      <c r="E1485" s="17" t="inlineStr">
        <is>
          <t>Valle del Cauca</t>
        </is>
      </c>
      <c r="F1485" s="17" t="n">
        <v>9</v>
      </c>
      <c r="G1485" s="17" t="n">
        <v>1320</v>
      </c>
      <c r="H1485" s="18" t="n">
        <v>-76.18333333</v>
      </c>
      <c r="I1485" s="19" t="n">
        <v>3.86666667</v>
      </c>
      <c r="J1485" s="20" t="n">
        <v>115.3</v>
      </c>
      <c r="K1485" s="21" t="n">
        <v>99.01000000000001</v>
      </c>
      <c r="L1485" s="21" t="n">
        <v>158.0526315789474</v>
      </c>
      <c r="M1485" s="21" t="n">
        <v>202.8333333333333</v>
      </c>
      <c r="N1485" s="21" t="n">
        <v>170.6315789473684</v>
      </c>
      <c r="O1485" s="21" t="n">
        <v>94.42105263157895</v>
      </c>
      <c r="P1485" s="21" t="n">
        <v>55.6</v>
      </c>
      <c r="Q1485" s="21" t="n">
        <v>64.75</v>
      </c>
      <c r="R1485" s="21" t="n">
        <v>111.8947368421053</v>
      </c>
      <c r="S1485" s="21" t="n">
        <v>196.07</v>
      </c>
      <c r="T1485" s="21" t="n">
        <v>237.8421052631579</v>
      </c>
      <c r="U1485" s="21" t="n">
        <v>140.625</v>
      </c>
      <c r="V1485" s="22" t="n">
        <v>1647.030438596491</v>
      </c>
      <c r="W1485" s="23" t="n">
        <v>229</v>
      </c>
      <c r="X1485" s="24" t="n">
        <v>0.9541666666666667</v>
      </c>
      <c r="Y1485" s="5" t="inlineStr">
        <is>
          <t>M20</t>
        </is>
      </c>
      <c r="Z1485" s="5" t="n"/>
      <c r="AA1485" s="5" t="n"/>
      <c r="AB1485" s="5" t="n"/>
      <c r="AC1485" s="5" t="n"/>
      <c r="AD1485" s="5" t="n"/>
      <c r="AE1485" s="5" t="n"/>
      <c r="AF1485" s="5" t="n"/>
      <c r="AG1485" s="5" t="n"/>
      <c r="AH1485" s="5" t="n"/>
      <c r="AI1485" s="5" t="n"/>
      <c r="AJ1485" s="5" t="n"/>
      <c r="AK1485" s="5" t="n"/>
      <c r="AL1485" s="5" t="n"/>
      <c r="AM1485" s="5" t="n"/>
      <c r="AN1485" s="5" t="n"/>
      <c r="AO1485" s="5" t="n"/>
      <c r="AP1485" s="5" t="n"/>
    </row>
    <row r="1486" ht="16.5" customFormat="1" customHeight="1" s="25">
      <c r="A1486" s="16" t="n">
        <v>26090480</v>
      </c>
      <c r="B1486" s="17" t="inlineStr">
        <is>
          <t>PM</t>
        </is>
      </c>
      <c r="C1486" s="17" t="inlineStr">
        <is>
          <t>La Primavera</t>
        </is>
      </c>
      <c r="D1486" s="17" t="inlineStr">
        <is>
          <t>Buga</t>
        </is>
      </c>
      <c r="E1486" s="17" t="inlineStr">
        <is>
          <t>Valle del Cauca</t>
        </is>
      </c>
      <c r="F1486" s="17" t="n">
        <v>9</v>
      </c>
      <c r="G1486" s="17" t="n">
        <v>1644</v>
      </c>
      <c r="H1486" s="18" t="n">
        <v>-76.2</v>
      </c>
      <c r="I1486" s="19" t="n">
        <v>3.91666667</v>
      </c>
      <c r="J1486" s="20" t="n">
        <v>113.25</v>
      </c>
      <c r="K1486" s="21" t="n">
        <v>112.3</v>
      </c>
      <c r="L1486" s="21" t="n">
        <v>187.05</v>
      </c>
      <c r="M1486" s="21" t="n">
        <v>199.2</v>
      </c>
      <c r="N1486" s="21" t="n">
        <v>154.3</v>
      </c>
      <c r="O1486" s="21" t="n">
        <v>97.75</v>
      </c>
      <c r="P1486" s="21" t="n">
        <v>70.55</v>
      </c>
      <c r="Q1486" s="21" t="n">
        <v>72.65000000000001</v>
      </c>
      <c r="R1486" s="21" t="n">
        <v>117.8421052631579</v>
      </c>
      <c r="S1486" s="21" t="n">
        <v>204.85</v>
      </c>
      <c r="T1486" s="21" t="n">
        <v>227.7</v>
      </c>
      <c r="U1486" s="21" t="n">
        <v>135.3684210526316</v>
      </c>
      <c r="V1486" s="22" t="n">
        <v>1692.810526315789</v>
      </c>
      <c r="W1486" s="23" t="n">
        <v>238</v>
      </c>
      <c r="X1486" s="24" t="n">
        <v>0.9916666666666667</v>
      </c>
      <c r="Y1486" s="5" t="inlineStr">
        <is>
          <t>M20</t>
        </is>
      </c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n"/>
      <c r="AJ1486" s="5" t="n"/>
      <c r="AK1486" s="5" t="n"/>
      <c r="AL1486" s="5" t="n"/>
      <c r="AM1486" s="5" t="n"/>
      <c r="AN1486" s="5" t="n"/>
      <c r="AO1486" s="5" t="n"/>
      <c r="AP1486" s="5" t="n"/>
    </row>
    <row r="1487" ht="16.5" customFormat="1" customHeight="1" s="25">
      <c r="A1487" s="16" t="n">
        <v>26100800</v>
      </c>
      <c r="B1487" s="17" t="inlineStr">
        <is>
          <t>PM</t>
        </is>
      </c>
      <c r="C1487" s="17" t="inlineStr">
        <is>
          <t>Nogales Altagracia</t>
        </is>
      </c>
      <c r="D1487" s="17" t="inlineStr">
        <is>
          <t>Buga</t>
        </is>
      </c>
      <c r="E1487" s="17" t="inlineStr">
        <is>
          <t>Valle del Cauca</t>
        </is>
      </c>
      <c r="F1487" s="17" t="n">
        <v>9</v>
      </c>
      <c r="G1487" s="17" t="n">
        <v>2507</v>
      </c>
      <c r="H1487" s="18" t="n">
        <v>-76.06583332999999</v>
      </c>
      <c r="I1487" s="19" t="n">
        <v>3.88866667</v>
      </c>
      <c r="J1487" s="20" t="n">
        <v>104.4736842105263</v>
      </c>
      <c r="K1487" s="21" t="n">
        <v>99.5</v>
      </c>
      <c r="L1487" s="21" t="n">
        <v>113.1666666666667</v>
      </c>
      <c r="M1487" s="21" t="n">
        <v>131.1764705882353</v>
      </c>
      <c r="N1487" s="21" t="n">
        <v>106</v>
      </c>
      <c r="O1487" s="21" t="n">
        <v>53.44444444444444</v>
      </c>
      <c r="P1487" s="21" t="n">
        <v>41.88888888888889</v>
      </c>
      <c r="Q1487" s="21" t="n">
        <v>28.30555555555556</v>
      </c>
      <c r="R1487" s="21" t="n">
        <v>75.68421052631579</v>
      </c>
      <c r="S1487" s="21" t="n">
        <v>167.2352941176471</v>
      </c>
      <c r="T1487" s="21" t="n">
        <v>153.3888888888889</v>
      </c>
      <c r="U1487" s="21" t="n">
        <v>99.72222222222223</v>
      </c>
      <c r="V1487" s="22" t="n">
        <v>1173.986326109391</v>
      </c>
      <c r="W1487" s="23" t="n">
        <v>214</v>
      </c>
      <c r="X1487" s="24" t="n">
        <v>0.8916666666666667</v>
      </c>
      <c r="Y1487" s="5" t="inlineStr">
        <is>
          <t>M20</t>
        </is>
      </c>
      <c r="Z1487" s="5" t="n"/>
      <c r="AA1487" s="5" t="n"/>
      <c r="AB1487" s="5" t="n"/>
      <c r="AC1487" s="5" t="n"/>
      <c r="AD1487" s="5" t="n"/>
      <c r="AE1487" s="5" t="n"/>
      <c r="AF1487" s="5" t="n"/>
      <c r="AG1487" s="5" t="n"/>
      <c r="AH1487" s="5" t="n"/>
      <c r="AI1487" s="5" t="n"/>
      <c r="AJ1487" s="5" t="n"/>
      <c r="AK1487" s="5" t="n"/>
      <c r="AL1487" s="5" t="n"/>
      <c r="AM1487" s="5" t="n"/>
      <c r="AN1487" s="5" t="n"/>
      <c r="AO1487" s="5" t="n"/>
      <c r="AP1487" s="5" t="n"/>
    </row>
    <row r="1488" ht="16.5" customFormat="1" customHeight="1" s="25">
      <c r="A1488" s="16" t="n">
        <v>26100370</v>
      </c>
      <c r="B1488" s="17" t="inlineStr">
        <is>
          <t>PM</t>
        </is>
      </c>
      <c r="C1488" s="17" t="inlineStr">
        <is>
          <t>Bugalagrande</t>
        </is>
      </c>
      <c r="D1488" s="17" t="inlineStr">
        <is>
          <t>Bugalagrande</t>
        </is>
      </c>
      <c r="E1488" s="17" t="inlineStr">
        <is>
          <t>Valle del Cauca</t>
        </is>
      </c>
      <c r="F1488" s="17" t="n">
        <v>9</v>
      </c>
      <c r="G1488" s="17" t="n">
        <v>942</v>
      </c>
      <c r="H1488" s="18" t="n">
        <v>-76.15000000000001</v>
      </c>
      <c r="I1488" s="19" t="n">
        <v>4.21666667</v>
      </c>
      <c r="J1488" s="20" t="n">
        <v>57.95</v>
      </c>
      <c r="K1488" s="21" t="n">
        <v>80.5</v>
      </c>
      <c r="L1488" s="21" t="n">
        <v>123.1</v>
      </c>
      <c r="M1488" s="21" t="n">
        <v>162.8</v>
      </c>
      <c r="N1488" s="21" t="n">
        <v>136.85</v>
      </c>
      <c r="O1488" s="21" t="n">
        <v>97.40000000000001</v>
      </c>
      <c r="P1488" s="21" t="n">
        <v>82.2</v>
      </c>
      <c r="Q1488" s="21" t="n">
        <v>72.25</v>
      </c>
      <c r="R1488" s="21" t="n">
        <v>107.05</v>
      </c>
      <c r="S1488" s="21" t="n">
        <v>149.9</v>
      </c>
      <c r="T1488" s="21" t="n">
        <v>171.6</v>
      </c>
      <c r="U1488" s="21" t="n">
        <v>101.41</v>
      </c>
      <c r="V1488" s="22" t="n">
        <v>1343.01</v>
      </c>
      <c r="W1488" s="23" t="n">
        <v>240</v>
      </c>
      <c r="X1488" s="24" t="n">
        <v>1</v>
      </c>
      <c r="Y1488" s="5" t="inlineStr">
        <is>
          <t>M20</t>
        </is>
      </c>
      <c r="Z1488" s="5" t="n"/>
      <c r="AA1488" s="5" t="n"/>
      <c r="AB1488" s="5" t="n"/>
      <c r="AC1488" s="5" t="n"/>
      <c r="AD1488" s="5" t="n"/>
      <c r="AE1488" s="5" t="n"/>
      <c r="AF1488" s="5" t="n"/>
      <c r="AG1488" s="5" t="n"/>
      <c r="AH1488" s="5" t="n"/>
      <c r="AI1488" s="5" t="n"/>
      <c r="AJ1488" s="5" t="n"/>
      <c r="AK1488" s="5" t="n"/>
      <c r="AL1488" s="5" t="n"/>
      <c r="AM1488" s="5" t="n"/>
      <c r="AN1488" s="5" t="n"/>
      <c r="AO1488" s="5" t="n"/>
      <c r="AP1488" s="5" t="n"/>
    </row>
    <row r="1489" ht="16.5" customFormat="1" customHeight="1" s="25">
      <c r="A1489" s="16" t="n">
        <v>26100770</v>
      </c>
      <c r="B1489" s="17" t="inlineStr">
        <is>
          <t>PM</t>
        </is>
      </c>
      <c r="C1489" s="17" t="inlineStr">
        <is>
          <t>Ceilan</t>
        </is>
      </c>
      <c r="D1489" s="17" t="inlineStr">
        <is>
          <t>Bugalagrande</t>
        </is>
      </c>
      <c r="E1489" s="17" t="inlineStr">
        <is>
          <t>Valle del Cauca</t>
        </is>
      </c>
      <c r="F1489" s="17" t="n">
        <v>9</v>
      </c>
      <c r="G1489" s="17" t="n">
        <v>1382</v>
      </c>
      <c r="H1489" s="18" t="n">
        <v>-76.04252778</v>
      </c>
      <c r="I1489" s="19" t="n">
        <v>4.11430556</v>
      </c>
      <c r="J1489" s="20" t="n">
        <v>112.9333333333333</v>
      </c>
      <c r="K1489" s="21" t="n">
        <v>144.5714285714286</v>
      </c>
      <c r="L1489" s="21" t="n">
        <v>197.6766666666667</v>
      </c>
      <c r="M1489" s="21" t="n">
        <v>213.4733333333333</v>
      </c>
      <c r="N1489" s="21" t="n">
        <v>156.551724137931</v>
      </c>
      <c r="O1489" s="21" t="n">
        <v>107.6428571428571</v>
      </c>
      <c r="P1489" s="21" t="n">
        <v>74.07142857142857</v>
      </c>
      <c r="Q1489" s="21" t="n">
        <v>73.36666666666666</v>
      </c>
      <c r="R1489" s="21" t="n">
        <v>146.1214285714286</v>
      </c>
      <c r="S1489" s="21" t="n">
        <v>263.6428571428572</v>
      </c>
      <c r="T1489" s="21" t="n">
        <v>273.5172413793103</v>
      </c>
      <c r="U1489" s="21" t="n">
        <v>167.6896551724138</v>
      </c>
      <c r="V1489" s="22" t="n">
        <v>1931.258620689655</v>
      </c>
      <c r="W1489" s="23" t="n">
        <v>347</v>
      </c>
      <c r="X1489" s="24" t="n">
        <v>0.9638888888888889</v>
      </c>
      <c r="Y1489" s="5" t="n"/>
      <c r="Z1489" s="5" t="n"/>
      <c r="AA1489" s="5" t="n"/>
      <c r="AB1489" s="5" t="n"/>
      <c r="AC1489" s="5" t="n"/>
      <c r="AD1489" s="5" t="n"/>
      <c r="AE1489" s="5" t="n"/>
      <c r="AF1489" s="5" t="n"/>
      <c r="AG1489" s="5" t="n"/>
      <c r="AH1489" s="5" t="n"/>
      <c r="AI1489" s="5" t="n"/>
      <c r="AJ1489" s="5" t="n"/>
      <c r="AK1489" s="5" t="n"/>
      <c r="AL1489" s="5" t="n"/>
      <c r="AM1489" s="5" t="n"/>
      <c r="AN1489" s="5" t="n"/>
      <c r="AO1489" s="5" t="n"/>
      <c r="AP1489" s="5" t="n"/>
    </row>
    <row r="1490" ht="16.5" customFormat="1" customHeight="1" s="25">
      <c r="A1490" s="16" t="n">
        <v>26100410</v>
      </c>
      <c r="B1490" s="17" t="inlineStr">
        <is>
          <t>PM</t>
        </is>
      </c>
      <c r="C1490" s="17" t="inlineStr">
        <is>
          <t>Galicia</t>
        </is>
      </c>
      <c r="D1490" s="17" t="inlineStr">
        <is>
          <t>Bugalagrande</t>
        </is>
      </c>
      <c r="E1490" s="17" t="inlineStr">
        <is>
          <t>Valle del Cauca</t>
        </is>
      </c>
      <c r="F1490" s="17" t="n">
        <v>9</v>
      </c>
      <c r="G1490" s="17" t="n">
        <v>1191</v>
      </c>
      <c r="H1490" s="18" t="n">
        <v>-76.05638888999999</v>
      </c>
      <c r="I1490" s="19" t="n">
        <v>4.17188889</v>
      </c>
      <c r="J1490" s="20" t="n">
        <v>84.13103448275862</v>
      </c>
      <c r="K1490" s="21" t="n">
        <v>106.5068965517241</v>
      </c>
      <c r="L1490" s="21" t="n">
        <v>195.2692307692308</v>
      </c>
      <c r="M1490" s="21" t="n">
        <v>197.7777777777778</v>
      </c>
      <c r="N1490" s="21" t="n">
        <v>172.4444444444445</v>
      </c>
      <c r="O1490" s="21" t="n">
        <v>83.98214285714286</v>
      </c>
      <c r="P1490" s="21" t="n">
        <v>66.62962962962963</v>
      </c>
      <c r="Q1490" s="21" t="n">
        <v>65.5</v>
      </c>
      <c r="R1490" s="21" t="n">
        <v>119.8518518518518</v>
      </c>
      <c r="S1490" s="21" t="n">
        <v>185.8461538461538</v>
      </c>
      <c r="T1490" s="21" t="n">
        <v>197.5</v>
      </c>
      <c r="U1490" s="21" t="n">
        <v>133</v>
      </c>
      <c r="V1490" s="22" t="n">
        <v>1608.439162210714</v>
      </c>
      <c r="W1490" s="23" t="n">
        <v>330</v>
      </c>
      <c r="X1490" s="24" t="n">
        <v>0.9166666666666666</v>
      </c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n"/>
      <c r="AJ1490" s="5" t="n"/>
      <c r="AK1490" s="5" t="n"/>
      <c r="AL1490" s="5" t="n"/>
      <c r="AM1490" s="5" t="n"/>
      <c r="AN1490" s="5" t="n"/>
      <c r="AO1490" s="5" t="n"/>
      <c r="AP1490" s="5" t="n"/>
    </row>
    <row r="1491" ht="16.5" customFormat="1" customHeight="1" s="25">
      <c r="A1491" s="16" t="n">
        <v>26100070</v>
      </c>
      <c r="B1491" s="17" t="inlineStr">
        <is>
          <t>PM</t>
        </is>
      </c>
      <c r="C1491" s="17" t="inlineStr">
        <is>
          <t xml:space="preserve">Hacienda Lucerna </t>
        </is>
      </c>
      <c r="D1491" s="17" t="inlineStr">
        <is>
          <t>Bugalagrande</t>
        </is>
      </c>
      <c r="E1491" s="17" t="inlineStr">
        <is>
          <t>Valle del Cauca</t>
        </is>
      </c>
      <c r="F1491" s="17" t="n">
        <v>9</v>
      </c>
      <c r="G1491" s="17" t="n">
        <v>964</v>
      </c>
      <c r="H1491" s="18" t="n">
        <v>-76.14730556000001</v>
      </c>
      <c r="I1491" s="19" t="n">
        <v>4.22380556</v>
      </c>
      <c r="J1491" s="20" t="n">
        <v>54.63333333333333</v>
      </c>
      <c r="K1491" s="21" t="n">
        <v>67.24137931034483</v>
      </c>
      <c r="L1491" s="21" t="n">
        <v>110.1</v>
      </c>
      <c r="M1491" s="21" t="n">
        <v>161.5714285714286</v>
      </c>
      <c r="N1491" s="21" t="n">
        <v>128.7931034482759</v>
      </c>
      <c r="O1491" s="21" t="n">
        <v>78.93333333333334</v>
      </c>
      <c r="P1491" s="21" t="n">
        <v>67.59999999999999</v>
      </c>
      <c r="Q1491" s="21" t="n">
        <v>49.93333333333333</v>
      </c>
      <c r="R1491" s="21" t="n">
        <v>88.44827586206897</v>
      </c>
      <c r="S1491" s="21" t="n">
        <v>132.3571428571429</v>
      </c>
      <c r="T1491" s="21" t="n">
        <v>140.8148148148148</v>
      </c>
      <c r="U1491" s="21" t="n">
        <v>82.62962962962963</v>
      </c>
      <c r="V1491" s="22" t="n">
        <v>1163.055774493705</v>
      </c>
      <c r="W1491" s="23" t="n">
        <v>347</v>
      </c>
      <c r="X1491" s="24" t="n">
        <v>0.9638888888888889</v>
      </c>
      <c r="Y1491" s="5" t="n"/>
      <c r="Z1491" s="5" t="n"/>
      <c r="AA1491" s="5" t="n"/>
      <c r="AB1491" s="5" t="n"/>
      <c r="AC1491" s="5" t="n"/>
      <c r="AD1491" s="5" t="n"/>
      <c r="AE1491" s="5" t="n"/>
      <c r="AF1491" s="5" t="n"/>
      <c r="AG1491" s="5" t="n"/>
      <c r="AH1491" s="5" t="n"/>
      <c r="AI1491" s="5" t="n"/>
      <c r="AJ1491" s="5" t="n"/>
      <c r="AK1491" s="5" t="n"/>
      <c r="AL1491" s="5" t="n"/>
      <c r="AM1491" s="5" t="n"/>
      <c r="AN1491" s="5" t="n"/>
      <c r="AO1491" s="5" t="n"/>
      <c r="AP1491" s="5" t="n"/>
    </row>
    <row r="1492" ht="16.5" customFormat="1" customHeight="1" s="25">
      <c r="A1492" s="16" t="n">
        <v>26105150</v>
      </c>
      <c r="B1492" s="17" t="inlineStr">
        <is>
          <t>CO</t>
        </is>
      </c>
      <c r="C1492" s="17" t="inlineStr">
        <is>
          <t>San Marcos</t>
        </is>
      </c>
      <c r="D1492" s="17" t="inlineStr">
        <is>
          <t>Bugalagrande</t>
        </is>
      </c>
      <c r="E1492" s="17" t="inlineStr">
        <is>
          <t>Valle del Cauca</t>
        </is>
      </c>
      <c r="F1492" s="17" t="n">
        <v>9</v>
      </c>
      <c r="G1492" s="17" t="n">
        <v>1011</v>
      </c>
      <c r="H1492" s="18" t="n">
        <v>-76.03305556000001</v>
      </c>
      <c r="I1492" s="19" t="n">
        <v>4.23891667</v>
      </c>
      <c r="J1492" s="20" t="n">
        <v>76.3526132106781</v>
      </c>
      <c r="K1492" s="21" t="n">
        <v>94.80833333333329</v>
      </c>
      <c r="L1492" s="21" t="n">
        <v>153.0894429842631</v>
      </c>
      <c r="M1492" s="21" t="n">
        <v>178.6066029071808</v>
      </c>
      <c r="N1492" s="21" t="n">
        <v>149.4296944161133</v>
      </c>
      <c r="O1492" s="21" t="n">
        <v>84.68799999999999</v>
      </c>
      <c r="P1492" s="21" t="n">
        <v>69.73333333333333</v>
      </c>
      <c r="Q1492" s="21" t="n">
        <v>63.72083333333335</v>
      </c>
      <c r="R1492" s="21" t="n">
        <v>113.2563778420289</v>
      </c>
      <c r="S1492" s="21" t="n">
        <v>178.0041333754404</v>
      </c>
      <c r="T1492" s="21" t="n">
        <v>181.7413278568308</v>
      </c>
      <c r="U1492" s="21" t="n">
        <v>126.178778813625</v>
      </c>
      <c r="V1492" s="22" t="n">
        <v>1469.60947140616</v>
      </c>
      <c r="W1492" s="23" t="n">
        <v>289</v>
      </c>
      <c r="X1492" s="24" t="n">
        <v>0.8027777777777778</v>
      </c>
      <c r="Y1492" s="5" t="n"/>
      <c r="Z1492" s="5" t="n"/>
      <c r="AA1492" s="5" t="n"/>
      <c r="AB1492" s="5" t="n"/>
      <c r="AC1492" s="5" t="n"/>
      <c r="AD1492" s="5" t="n"/>
      <c r="AE1492" s="5" t="n"/>
      <c r="AF1492" s="5" t="n"/>
      <c r="AG1492" s="5" t="n"/>
      <c r="AH1492" s="5" t="n"/>
      <c r="AI1492" s="5" t="n"/>
      <c r="AJ1492" s="5" t="n"/>
      <c r="AK1492" s="5" t="n"/>
      <c r="AL1492" s="5" t="n"/>
      <c r="AM1492" s="5" t="n"/>
      <c r="AN1492" s="5" t="n"/>
      <c r="AO1492" s="5" t="n"/>
      <c r="AP1492" s="5" t="n"/>
    </row>
    <row r="1493" ht="16.5" customFormat="1" customHeight="1" s="25">
      <c r="A1493" s="16" t="n">
        <v>26120120</v>
      </c>
      <c r="B1493" s="17" t="inlineStr">
        <is>
          <t>PM</t>
        </is>
      </c>
      <c r="C1493" s="17" t="inlineStr">
        <is>
          <t xml:space="preserve">La Camelía </t>
        </is>
      </c>
      <c r="D1493" s="17" t="inlineStr">
        <is>
          <t>Caicedonia</t>
        </is>
      </c>
      <c r="E1493" s="17" t="inlineStr">
        <is>
          <t>Valle del Cauca</t>
        </is>
      </c>
      <c r="F1493" s="17" t="n">
        <v>9</v>
      </c>
      <c r="G1493" s="17" t="n">
        <v>1240</v>
      </c>
      <c r="H1493" s="18" t="n">
        <v>-75.83483333</v>
      </c>
      <c r="I1493" s="19" t="n">
        <v>4.33155556</v>
      </c>
      <c r="J1493" s="20" t="n">
        <v>117.5571428571428</v>
      </c>
      <c r="K1493" s="21" t="n">
        <v>127.8034482758621</v>
      </c>
      <c r="L1493" s="21" t="n">
        <v>186.9555555555555</v>
      </c>
      <c r="M1493" s="21" t="n">
        <v>234.5655172413793</v>
      </c>
      <c r="N1493" s="21" t="n">
        <v>185.3857142857143</v>
      </c>
      <c r="O1493" s="21" t="n">
        <v>102.8857142857143</v>
      </c>
      <c r="P1493" s="21" t="n">
        <v>72.90666666666667</v>
      </c>
      <c r="Q1493" s="21" t="n">
        <v>74.23666666666666</v>
      </c>
      <c r="R1493" s="21" t="n">
        <v>134.35</v>
      </c>
      <c r="S1493" s="21" t="n">
        <v>241.0148148148148</v>
      </c>
      <c r="T1493" s="21" t="n">
        <v>250.7</v>
      </c>
      <c r="U1493" s="21" t="n">
        <v>185.0785714285714</v>
      </c>
      <c r="V1493" s="22" t="n">
        <v>1913.439812078088</v>
      </c>
      <c r="W1493" s="23" t="n">
        <v>338</v>
      </c>
      <c r="X1493" s="24" t="n">
        <v>0.9388888888888889</v>
      </c>
      <c r="Y1493" s="5" t="n"/>
      <c r="Z1493" s="5" t="n"/>
      <c r="AA1493" s="5" t="n"/>
      <c r="AB1493" s="5" t="n"/>
      <c r="AC1493" s="5" t="n"/>
      <c r="AD1493" s="5" t="n"/>
      <c r="AE1493" s="5" t="n"/>
      <c r="AF1493" s="5" t="n"/>
      <c r="AG1493" s="5" t="n"/>
      <c r="AH1493" s="5" t="n"/>
      <c r="AI1493" s="5" t="n"/>
      <c r="AJ1493" s="5" t="n"/>
      <c r="AK1493" s="5" t="n"/>
      <c r="AL1493" s="5" t="n"/>
      <c r="AM1493" s="5" t="n"/>
      <c r="AN1493" s="5" t="n"/>
      <c r="AO1493" s="5" t="n"/>
      <c r="AP1493" s="5" t="n"/>
    </row>
    <row r="1494" ht="16.5" customFormat="1" customHeight="1" s="25">
      <c r="A1494" s="16" t="n">
        <v>26080310</v>
      </c>
      <c r="B1494" s="17" t="inlineStr">
        <is>
          <t>PG</t>
        </is>
      </c>
      <c r="C1494" s="17" t="inlineStr">
        <is>
          <t>Ideam Sede Cali</t>
        </is>
      </c>
      <c r="D1494" s="17" t="inlineStr">
        <is>
          <t>Cali</t>
        </is>
      </c>
      <c r="E1494" s="17" t="inlineStr">
        <is>
          <t>Valle del Cauca</t>
        </is>
      </c>
      <c r="F1494" s="17" t="n">
        <v>9</v>
      </c>
      <c r="G1494" s="17" t="n">
        <v>983</v>
      </c>
      <c r="H1494" s="18" t="n">
        <v>-76.52302777999999</v>
      </c>
      <c r="I1494" s="19" t="n">
        <v>3.47597222</v>
      </c>
      <c r="J1494" s="20" t="n">
        <v>77.67916666666666</v>
      </c>
      <c r="K1494" s="21" t="n">
        <v>70.23333333333333</v>
      </c>
      <c r="L1494" s="21" t="n">
        <v>102.0458333333333</v>
      </c>
      <c r="M1494" s="21" t="n">
        <v>179.0625</v>
      </c>
      <c r="N1494" s="21" t="n">
        <v>146.8125</v>
      </c>
      <c r="O1494" s="21" t="n">
        <v>80.45416666666667</v>
      </c>
      <c r="P1494" s="21" t="n">
        <v>50.25</v>
      </c>
      <c r="Q1494" s="21" t="n">
        <v>39.28333333333332</v>
      </c>
      <c r="R1494" s="21" t="n">
        <v>80.50833333333333</v>
      </c>
      <c r="S1494" s="21" t="n">
        <v>114.3708333333333</v>
      </c>
      <c r="T1494" s="21" t="n">
        <v>123.9375</v>
      </c>
      <c r="U1494" s="21" t="n">
        <v>108.2375</v>
      </c>
      <c r="V1494" s="22" t="n">
        <v>1172.875</v>
      </c>
      <c r="W1494" s="23" t="n">
        <v>288</v>
      </c>
      <c r="X1494" s="24" t="n">
        <v>0.8</v>
      </c>
      <c r="Y1494" s="5" t="n"/>
      <c r="Z1494" s="5" t="n"/>
      <c r="AA1494" s="5" t="n"/>
      <c r="AB1494" s="5" t="n"/>
      <c r="AC1494" s="5" t="n"/>
      <c r="AD1494" s="5" t="n"/>
      <c r="AE1494" s="5" t="n"/>
      <c r="AF1494" s="5" t="n"/>
      <c r="AG1494" s="5" t="n"/>
      <c r="AH1494" s="5" t="n"/>
      <c r="AI1494" s="5" t="n"/>
      <c r="AJ1494" s="5" t="n"/>
      <c r="AK1494" s="5" t="n"/>
      <c r="AL1494" s="5" t="n"/>
      <c r="AM1494" s="5" t="n"/>
      <c r="AN1494" s="5" t="n"/>
      <c r="AO1494" s="5" t="n"/>
      <c r="AP1494" s="5" t="n"/>
    </row>
    <row r="1495" ht="16.5" customFormat="1" customHeight="1" s="25">
      <c r="A1495" s="16" t="n">
        <v>26080280</v>
      </c>
      <c r="B1495" s="17" t="inlineStr">
        <is>
          <t>PM</t>
        </is>
      </c>
      <c r="C1495" s="17" t="inlineStr">
        <is>
          <t>Pichinde</t>
        </is>
      </c>
      <c r="D1495" s="17" t="inlineStr">
        <is>
          <t>Cali</t>
        </is>
      </c>
      <c r="E1495" s="17" t="inlineStr">
        <is>
          <t>Valle del Cauca</t>
        </is>
      </c>
      <c r="F1495" s="17" t="n">
        <v>9</v>
      </c>
      <c r="G1495" s="17" t="n">
        <v>1637</v>
      </c>
      <c r="H1495" s="18" t="n">
        <v>-76.60155556000001</v>
      </c>
      <c r="I1495" s="19" t="n">
        <v>3.43819444</v>
      </c>
      <c r="J1495" s="20" t="n">
        <v>116.8333333333333</v>
      </c>
      <c r="K1495" s="21" t="n">
        <v>112.1</v>
      </c>
      <c r="L1495" s="21" t="n">
        <v>166.7666666666667</v>
      </c>
      <c r="M1495" s="21" t="n">
        <v>242.0862068965517</v>
      </c>
      <c r="N1495" s="21" t="n">
        <v>227.9310344827586</v>
      </c>
      <c r="O1495" s="21" t="n">
        <v>126.54</v>
      </c>
      <c r="P1495" s="21" t="n">
        <v>81.43333333333334</v>
      </c>
      <c r="Q1495" s="21" t="n">
        <v>53.33333333333334</v>
      </c>
      <c r="R1495" s="21" t="n">
        <v>119.1724137931034</v>
      </c>
      <c r="S1495" s="21" t="n">
        <v>157.9</v>
      </c>
      <c r="T1495" s="21" t="n">
        <v>188.0666666666667</v>
      </c>
      <c r="U1495" s="21" t="n">
        <v>139.6896551724138</v>
      </c>
      <c r="V1495" s="22" t="n">
        <v>1731.852643678161</v>
      </c>
      <c r="W1495" s="23" t="n">
        <v>356</v>
      </c>
      <c r="X1495" s="24" t="n">
        <v>0.9888888888888889</v>
      </c>
      <c r="Y1495" s="5" t="n"/>
      <c r="Z1495" s="5" t="n"/>
      <c r="AA1495" s="5" t="n"/>
      <c r="AB1495" s="5" t="n"/>
      <c r="AC1495" s="5" t="n"/>
      <c r="AD1495" s="5" t="n"/>
      <c r="AE1495" s="5" t="n"/>
      <c r="AF1495" s="5" t="n"/>
      <c r="AG1495" s="5" t="n"/>
      <c r="AH1495" s="5" t="n"/>
      <c r="AI1495" s="5" t="n"/>
      <c r="AJ1495" s="5" t="n"/>
      <c r="AK1495" s="5" t="n"/>
      <c r="AL1495" s="5" t="n"/>
      <c r="AM1495" s="5" t="n"/>
      <c r="AN1495" s="5" t="n"/>
      <c r="AO1495" s="5" t="n"/>
      <c r="AP1495" s="5" t="n"/>
    </row>
    <row r="1496" ht="16.5" customFormat="1" customHeight="1" s="25">
      <c r="A1496" s="16" t="n">
        <v>26055120</v>
      </c>
      <c r="B1496" s="17" t="inlineStr">
        <is>
          <t>CP</t>
        </is>
      </c>
      <c r="C1496" s="17" t="inlineStr">
        <is>
          <t xml:space="preserve">Universidad del Valle  - AUT </t>
        </is>
      </c>
      <c r="D1496" s="17" t="inlineStr">
        <is>
          <t>Cali</t>
        </is>
      </c>
      <c r="E1496" s="17" t="inlineStr">
        <is>
          <t>Valle del Cauca</t>
        </is>
      </c>
      <c r="F1496" s="17" t="n">
        <v>9</v>
      </c>
      <c r="G1496" s="17" t="n">
        <v>996</v>
      </c>
      <c r="H1496" s="18" t="n">
        <v>-76.53388889</v>
      </c>
      <c r="I1496" s="19" t="n">
        <v>3.378</v>
      </c>
      <c r="J1496" s="20" t="n">
        <v>101.29375</v>
      </c>
      <c r="K1496" s="21" t="n">
        <v>110.916</v>
      </c>
      <c r="L1496" s="21" t="n">
        <v>147.024</v>
      </c>
      <c r="M1496" s="21" t="n">
        <v>196.6333333333333</v>
      </c>
      <c r="N1496" s="21" t="n">
        <v>170.2791666666666</v>
      </c>
      <c r="O1496" s="21" t="n">
        <v>88.37916666666668</v>
      </c>
      <c r="P1496" s="21" t="n">
        <v>59.376</v>
      </c>
      <c r="Q1496" s="21" t="n">
        <v>46.73333333333333</v>
      </c>
      <c r="R1496" s="21" t="n">
        <v>98.50416666666666</v>
      </c>
      <c r="S1496" s="21" t="n">
        <v>140.7819791374109</v>
      </c>
      <c r="T1496" s="21" t="n">
        <v>171.7857319989608</v>
      </c>
      <c r="U1496" s="21" t="n">
        <v>125.8791666666666</v>
      </c>
      <c r="V1496" s="22" t="n">
        <v>1457.585794469705</v>
      </c>
      <c r="W1496" s="23" t="n">
        <v>291</v>
      </c>
      <c r="X1496" s="24" t="n">
        <v>0.8083333333333333</v>
      </c>
      <c r="Y1496" s="5" t="n"/>
      <c r="Z1496" s="5" t="n"/>
      <c r="AA1496" s="5" t="n"/>
      <c r="AB1496" s="5" t="n"/>
      <c r="AC1496" s="5" t="n"/>
      <c r="AD1496" s="5" t="n"/>
      <c r="AE1496" s="5" t="n"/>
      <c r="AF1496" s="5" t="n"/>
      <c r="AG1496" s="5" t="n"/>
      <c r="AH1496" s="5" t="n"/>
      <c r="AI1496" s="5" t="n"/>
      <c r="AJ1496" s="5" t="n"/>
      <c r="AK1496" s="5" t="n"/>
      <c r="AL1496" s="5" t="n"/>
      <c r="AM1496" s="5" t="n"/>
      <c r="AN1496" s="5" t="n"/>
      <c r="AO1496" s="5" t="n"/>
      <c r="AP1496" s="5" t="n"/>
    </row>
    <row r="1497" ht="16.5" customFormat="1" customHeight="1" s="25">
      <c r="A1497" s="16" t="n">
        <v>26060020</v>
      </c>
      <c r="B1497" s="17" t="inlineStr">
        <is>
          <t>PM</t>
        </is>
      </c>
      <c r="C1497" s="17" t="inlineStr">
        <is>
          <t>Cabuyal</t>
        </is>
      </c>
      <c r="D1497" s="17" t="inlineStr">
        <is>
          <t xml:space="preserve">Candelaria </t>
        </is>
      </c>
      <c r="E1497" s="17" t="inlineStr">
        <is>
          <t>Valle del Cauca</t>
        </is>
      </c>
      <c r="F1497" s="17" t="n">
        <v>9</v>
      </c>
      <c r="G1497" s="17" t="n">
        <v>1003</v>
      </c>
      <c r="H1497" s="18" t="n">
        <v>-76.34661111</v>
      </c>
      <c r="I1497" s="19" t="n">
        <v>3.32022222</v>
      </c>
      <c r="J1497" s="20" t="n">
        <v>83.82758620689656</v>
      </c>
      <c r="K1497" s="21" t="n">
        <v>88.34482758620689</v>
      </c>
      <c r="L1497" s="21" t="n">
        <v>154.9</v>
      </c>
      <c r="M1497" s="21" t="n">
        <v>189.3333333333333</v>
      </c>
      <c r="N1497" s="21" t="n">
        <v>147.2857142857143</v>
      </c>
      <c r="O1497" s="21" t="n">
        <v>62.69655172413793</v>
      </c>
      <c r="P1497" s="21" t="n">
        <v>39.93333333333333</v>
      </c>
      <c r="Q1497" s="21" t="n">
        <v>33.42857142857143</v>
      </c>
      <c r="R1497" s="21" t="n">
        <v>87.55172413793103</v>
      </c>
      <c r="S1497" s="21" t="n">
        <v>149.2666666666667</v>
      </c>
      <c r="T1497" s="21" t="n">
        <v>156.7</v>
      </c>
      <c r="U1497" s="21" t="n">
        <v>100.0344827586207</v>
      </c>
      <c r="V1497" s="22" t="n">
        <v>1293.302791461412</v>
      </c>
      <c r="W1497" s="23" t="n">
        <v>351</v>
      </c>
      <c r="X1497" s="24" t="n">
        <v>0.975</v>
      </c>
      <c r="Y1497" s="5" t="n"/>
      <c r="Z1497" s="5" t="n"/>
      <c r="AA1497" s="5" t="n"/>
      <c r="AB1497" s="5" t="n"/>
      <c r="AC1497" s="5" t="n"/>
      <c r="AD1497" s="5" t="n"/>
      <c r="AE1497" s="5" t="n"/>
      <c r="AF1497" s="5" t="n"/>
      <c r="AG1497" s="5" t="n"/>
      <c r="AH1497" s="5" t="n"/>
      <c r="AI1497" s="5" t="n"/>
      <c r="AJ1497" s="5" t="n"/>
      <c r="AK1497" s="5" t="n"/>
      <c r="AL1497" s="5" t="n"/>
      <c r="AM1497" s="5" t="n"/>
      <c r="AN1497" s="5" t="n"/>
      <c r="AO1497" s="5" t="n"/>
      <c r="AP1497" s="5" t="n"/>
    </row>
    <row r="1498" ht="16.5" customFormat="1" customHeight="1" s="25">
      <c r="A1498" s="16" t="n">
        <v>26100830</v>
      </c>
      <c r="B1498" s="17" t="inlineStr">
        <is>
          <t>PM</t>
        </is>
      </c>
      <c r="C1498" s="17" t="inlineStr">
        <is>
          <t>Palmasola</t>
        </is>
      </c>
      <c r="D1498" s="17" t="inlineStr">
        <is>
          <t>Cartago</t>
        </is>
      </c>
      <c r="E1498" s="17" t="inlineStr">
        <is>
          <t>Valle del Cauca</t>
        </is>
      </c>
      <c r="F1498" s="17" t="n">
        <v>9</v>
      </c>
      <c r="G1498" s="17" t="n">
        <v>940</v>
      </c>
      <c r="H1498" s="18" t="n">
        <v>-75.96166667</v>
      </c>
      <c r="I1498" s="19" t="n">
        <v>4.68841667</v>
      </c>
      <c r="J1498" s="20" t="n">
        <v>79.58620689655173</v>
      </c>
      <c r="K1498" s="21" t="n">
        <v>91.86206896551724</v>
      </c>
      <c r="L1498" s="21" t="n">
        <v>141.1214285714286</v>
      </c>
      <c r="M1498" s="21" t="n">
        <v>196.6</v>
      </c>
      <c r="N1498" s="21" t="n">
        <v>173.9034482758621</v>
      </c>
      <c r="O1498" s="21" t="n">
        <v>98.34482758620689</v>
      </c>
      <c r="P1498" s="21" t="n">
        <v>95.56</v>
      </c>
      <c r="Q1498" s="21" t="n">
        <v>87.03999999999999</v>
      </c>
      <c r="R1498" s="21" t="n">
        <v>119.5344827586207</v>
      </c>
      <c r="S1498" s="21" t="n">
        <v>143.6428571428571</v>
      </c>
      <c r="T1498" s="21" t="n">
        <v>149.6296296296296</v>
      </c>
      <c r="U1498" s="21" t="n">
        <v>91.06896551724138</v>
      </c>
      <c r="V1498" s="22" t="n">
        <v>1467.893915343915</v>
      </c>
      <c r="W1498" s="23" t="n">
        <v>347</v>
      </c>
      <c r="X1498" s="24" t="n">
        <v>0.9638888888888889</v>
      </c>
      <c r="Y1498" s="5" t="n"/>
      <c r="Z1498" s="5" t="n"/>
      <c r="AA1498" s="5" t="n"/>
      <c r="AB1498" s="5" t="n"/>
      <c r="AC1498" s="5" t="n"/>
      <c r="AD1498" s="5" t="n"/>
      <c r="AE1498" s="5" t="n"/>
      <c r="AF1498" s="5" t="n"/>
      <c r="AG1498" s="5" t="n"/>
      <c r="AH1498" s="5" t="n"/>
      <c r="AI1498" s="5" t="n"/>
      <c r="AJ1498" s="5" t="n"/>
      <c r="AK1498" s="5" t="n"/>
      <c r="AL1498" s="5" t="n"/>
      <c r="AM1498" s="5" t="n"/>
      <c r="AN1498" s="5" t="n"/>
      <c r="AO1498" s="5" t="n"/>
      <c r="AP1498" s="5" t="n"/>
    </row>
    <row r="1499" ht="16.5" customFormat="1" customHeight="1" s="25">
      <c r="A1499" s="16" t="n">
        <v>26120600</v>
      </c>
      <c r="B1499" s="17" t="inlineStr">
        <is>
          <t>PM</t>
        </is>
      </c>
      <c r="C1499" s="17" t="inlineStr">
        <is>
          <t>Piedras de Moler</t>
        </is>
      </c>
      <c r="D1499" s="17" t="inlineStr">
        <is>
          <t>Cartago</t>
        </is>
      </c>
      <c r="E1499" s="17" t="inlineStr">
        <is>
          <t>Valle del Cauca</t>
        </is>
      </c>
      <c r="F1499" s="17" t="n">
        <v>9</v>
      </c>
      <c r="G1499" s="17" t="n">
        <v>1100</v>
      </c>
      <c r="H1499" s="18" t="n">
        <v>-75.93333333</v>
      </c>
      <c r="I1499" s="19" t="n">
        <v>4.71666667</v>
      </c>
      <c r="J1499" s="20" t="n">
        <v>95</v>
      </c>
      <c r="K1499" s="21" t="n">
        <v>94.09999999999999</v>
      </c>
      <c r="L1499" s="21" t="n">
        <v>182.5</v>
      </c>
      <c r="M1499" s="21" t="n">
        <v>230.6</v>
      </c>
      <c r="N1499" s="21" t="n">
        <v>237.15</v>
      </c>
      <c r="O1499" s="21" t="n">
        <v>149.0526315789474</v>
      </c>
      <c r="P1499" s="21" t="n">
        <v>104.35</v>
      </c>
      <c r="Q1499" s="21" t="n">
        <v>99.09999999999999</v>
      </c>
      <c r="R1499" s="21" t="n">
        <v>167.6</v>
      </c>
      <c r="S1499" s="21" t="n">
        <v>184.2631578947368</v>
      </c>
      <c r="T1499" s="21" t="n">
        <v>226.95</v>
      </c>
      <c r="U1499" s="21" t="n">
        <v>118.2</v>
      </c>
      <c r="V1499" s="22" t="n">
        <v>1888.865789473684</v>
      </c>
      <c r="W1499" s="23" t="n">
        <v>238</v>
      </c>
      <c r="X1499" s="24" t="n">
        <v>0.9916666666666667</v>
      </c>
      <c r="Y1499" s="5" t="inlineStr">
        <is>
          <t>M20</t>
        </is>
      </c>
      <c r="Z1499" s="5" t="n"/>
      <c r="AA1499" s="5" t="n"/>
      <c r="AB1499" s="5" t="n"/>
      <c r="AC1499" s="5" t="n"/>
      <c r="AD1499" s="5" t="n"/>
      <c r="AE1499" s="5" t="n"/>
      <c r="AF1499" s="5" t="n"/>
      <c r="AG1499" s="5" t="n"/>
      <c r="AH1499" s="5" t="n"/>
      <c r="AI1499" s="5" t="n"/>
      <c r="AJ1499" s="5" t="n"/>
      <c r="AK1499" s="5" t="n"/>
      <c r="AL1499" s="5" t="n"/>
      <c r="AM1499" s="5" t="n"/>
      <c r="AN1499" s="5" t="n"/>
      <c r="AO1499" s="5" t="n"/>
      <c r="AP1499" s="5" t="n"/>
    </row>
    <row r="1500" ht="16.5" customFormat="1" customHeight="1" s="25">
      <c r="A1500" s="16" t="n">
        <v>53110020</v>
      </c>
      <c r="B1500" s="17" t="inlineStr">
        <is>
          <t>PM</t>
        </is>
      </c>
      <c r="C1500" s="17" t="inlineStr">
        <is>
          <t>Cisneros</t>
        </is>
      </c>
      <c r="D1500" s="17" t="inlineStr">
        <is>
          <t>Dagua</t>
        </is>
      </c>
      <c r="E1500" s="17" t="inlineStr">
        <is>
          <t>Valle del Cauca</t>
        </is>
      </c>
      <c r="F1500" s="17" t="n">
        <v>9</v>
      </c>
      <c r="G1500" s="17" t="n">
        <v>368</v>
      </c>
      <c r="H1500" s="18" t="n">
        <v>-76.75861111</v>
      </c>
      <c r="I1500" s="19" t="n">
        <v>3.78197222</v>
      </c>
      <c r="J1500" s="20" t="n">
        <v>161.1578947368421</v>
      </c>
      <c r="K1500" s="21" t="n">
        <v>137.7894736842105</v>
      </c>
      <c r="L1500" s="21" t="n">
        <v>166.1578947368421</v>
      </c>
      <c r="M1500" s="21" t="n">
        <v>174.3157894736842</v>
      </c>
      <c r="N1500" s="21" t="n">
        <v>183</v>
      </c>
      <c r="O1500" s="21" t="n">
        <v>109.6</v>
      </c>
      <c r="P1500" s="21" t="n">
        <v>118.1578947368421</v>
      </c>
      <c r="Q1500" s="21" t="n">
        <v>106.1111111111111</v>
      </c>
      <c r="R1500" s="21" t="n">
        <v>192.8823529411765</v>
      </c>
      <c r="S1500" s="21" t="n">
        <v>303.1166666666667</v>
      </c>
      <c r="T1500" s="21" t="n">
        <v>290.6842105263158</v>
      </c>
      <c r="U1500" s="21" t="n">
        <v>216.25</v>
      </c>
      <c r="V1500" s="22" t="n">
        <v>2159.223288613691</v>
      </c>
      <c r="W1500" s="23" t="n">
        <v>226</v>
      </c>
      <c r="X1500" s="24" t="n">
        <v>0.9416666666666667</v>
      </c>
      <c r="Y1500" s="5" t="inlineStr">
        <is>
          <t>M20</t>
        </is>
      </c>
      <c r="Z1500" s="5" t="n"/>
      <c r="AA1500" s="5" t="n"/>
      <c r="AB1500" s="5" t="n"/>
      <c r="AC1500" s="5" t="n"/>
      <c r="AD1500" s="5" t="n"/>
      <c r="AE1500" s="5" t="n"/>
      <c r="AF1500" s="5" t="n"/>
      <c r="AG1500" s="5" t="n"/>
      <c r="AH1500" s="5" t="n"/>
      <c r="AI1500" s="5" t="n"/>
      <c r="AJ1500" s="5" t="n"/>
      <c r="AK1500" s="5" t="n"/>
      <c r="AL1500" s="5" t="n"/>
      <c r="AM1500" s="5" t="n"/>
      <c r="AN1500" s="5" t="n"/>
      <c r="AO1500" s="5" t="n"/>
      <c r="AP1500" s="5" t="n"/>
    </row>
    <row r="1501" ht="16.5" customFormat="1" customHeight="1" s="25">
      <c r="A1501" s="16" t="n">
        <v>53110030</v>
      </c>
      <c r="B1501" s="17" t="inlineStr">
        <is>
          <t>PM</t>
        </is>
      </c>
      <c r="C1501" s="17" t="inlineStr">
        <is>
          <t>Providencia</t>
        </is>
      </c>
      <c r="D1501" s="17" t="inlineStr">
        <is>
          <t>Dagua</t>
        </is>
      </c>
      <c r="E1501" s="17" t="inlineStr">
        <is>
          <t>Valle del Cauca</t>
        </is>
      </c>
      <c r="F1501" s="17" t="n">
        <v>9</v>
      </c>
      <c r="G1501" s="17" t="n">
        <v>1601</v>
      </c>
      <c r="H1501" s="18" t="n">
        <v>-76.71527777999999</v>
      </c>
      <c r="I1501" s="19" t="n">
        <v>3.63305556</v>
      </c>
      <c r="J1501" s="20" t="n">
        <v>66.58620689655173</v>
      </c>
      <c r="K1501" s="21" t="n">
        <v>42.5925925925926</v>
      </c>
      <c r="L1501" s="21" t="n">
        <v>68.63333333333334</v>
      </c>
      <c r="M1501" s="21" t="n">
        <v>133.5862068965517</v>
      </c>
      <c r="N1501" s="21" t="n">
        <v>141.9233333333333</v>
      </c>
      <c r="O1501" s="21" t="n">
        <v>91.71428571428571</v>
      </c>
      <c r="P1501" s="21" t="n">
        <v>70.37931034482759</v>
      </c>
      <c r="Q1501" s="21" t="n">
        <v>57.90714285714286</v>
      </c>
      <c r="R1501" s="21" t="n">
        <v>79.14285714285714</v>
      </c>
      <c r="S1501" s="21" t="n">
        <v>110.5185185185185</v>
      </c>
      <c r="T1501" s="21" t="n">
        <v>131.5666666666667</v>
      </c>
      <c r="U1501" s="21" t="n">
        <v>80.68965517241379</v>
      </c>
      <c r="V1501" s="22" t="n">
        <v>1075.240109469075</v>
      </c>
      <c r="W1501" s="23" t="n">
        <v>344</v>
      </c>
      <c r="X1501" s="24" t="n">
        <v>0.9555555555555556</v>
      </c>
      <c r="Y1501" s="5" t="n"/>
      <c r="Z1501" s="5" t="n"/>
      <c r="AA1501" s="5" t="n"/>
      <c r="AB1501" s="5" t="n"/>
      <c r="AC1501" s="5" t="n"/>
      <c r="AD1501" s="5" t="n"/>
      <c r="AE1501" s="5" t="n"/>
      <c r="AF1501" s="5" t="n"/>
      <c r="AG1501" s="5" t="n"/>
      <c r="AH1501" s="5" t="n"/>
      <c r="AI1501" s="5" t="n"/>
      <c r="AJ1501" s="5" t="n"/>
      <c r="AK1501" s="5" t="n"/>
      <c r="AL1501" s="5" t="n"/>
      <c r="AM1501" s="5" t="n"/>
      <c r="AN1501" s="5" t="n"/>
      <c r="AO1501" s="5" t="n"/>
      <c r="AP1501" s="5" t="n"/>
    </row>
    <row r="1502" ht="16.5" customFormat="1" customHeight="1" s="25">
      <c r="A1502" s="16" t="n">
        <v>53100040</v>
      </c>
      <c r="B1502" s="17" t="inlineStr">
        <is>
          <t>PM</t>
        </is>
      </c>
      <c r="C1502" s="17" t="inlineStr">
        <is>
          <t>Queremal</t>
        </is>
      </c>
      <c r="D1502" s="17" t="inlineStr">
        <is>
          <t>Dagua</t>
        </is>
      </c>
      <c r="E1502" s="17" t="inlineStr">
        <is>
          <t>Valle del Cauca</t>
        </is>
      </c>
      <c r="F1502" s="17" t="n">
        <v>9</v>
      </c>
      <c r="G1502" s="17" t="n">
        <v>1523</v>
      </c>
      <c r="H1502" s="18" t="n">
        <v>-76.70888889</v>
      </c>
      <c r="I1502" s="19" t="n">
        <v>3.52625</v>
      </c>
      <c r="J1502" s="20" t="n">
        <v>81.46666666666667</v>
      </c>
      <c r="K1502" s="21" t="n">
        <v>75.27586206896552</v>
      </c>
      <c r="L1502" s="21" t="n">
        <v>96.40000000000001</v>
      </c>
      <c r="M1502" s="21" t="n">
        <v>145.448275862069</v>
      </c>
      <c r="N1502" s="21" t="n">
        <v>141.8620689655172</v>
      </c>
      <c r="O1502" s="21" t="n">
        <v>78.0551724137931</v>
      </c>
      <c r="P1502" s="21" t="n">
        <v>58.60714285714285</v>
      </c>
      <c r="Q1502" s="21" t="n">
        <v>51.63333333333333</v>
      </c>
      <c r="R1502" s="21" t="n">
        <v>83.55357142857143</v>
      </c>
      <c r="S1502" s="21" t="n">
        <v>146.3464285714286</v>
      </c>
      <c r="T1502" s="21" t="n">
        <v>144.9230769230769</v>
      </c>
      <c r="U1502" s="21" t="n">
        <v>103.4666666666667</v>
      </c>
      <c r="V1502" s="22" t="n">
        <v>1207.038265757231</v>
      </c>
      <c r="W1502" s="23" t="n">
        <v>346</v>
      </c>
      <c r="X1502" s="24" t="n">
        <v>0.9611111111111111</v>
      </c>
      <c r="Y1502" s="5" t="n"/>
      <c r="Z1502" s="5" t="n"/>
      <c r="AA1502" s="5" t="n"/>
      <c r="AB1502" s="5" t="n"/>
      <c r="AC1502" s="5" t="n"/>
      <c r="AD1502" s="5" t="n"/>
      <c r="AE1502" s="5" t="n"/>
      <c r="AF1502" s="5" t="n"/>
      <c r="AG1502" s="5" t="n"/>
      <c r="AH1502" s="5" t="n"/>
      <c r="AI1502" s="5" t="n"/>
      <c r="AJ1502" s="5" t="n"/>
      <c r="AK1502" s="5" t="n"/>
      <c r="AL1502" s="5" t="n"/>
      <c r="AM1502" s="5" t="n"/>
      <c r="AN1502" s="5" t="n"/>
      <c r="AO1502" s="5" t="n"/>
      <c r="AP1502" s="5" t="n"/>
    </row>
    <row r="1503" ht="16.5" customFormat="1" customHeight="1" s="25">
      <c r="A1503" s="16" t="n">
        <v>26110200</v>
      </c>
      <c r="B1503" s="17" t="inlineStr">
        <is>
          <t>PM</t>
        </is>
      </c>
      <c r="C1503" s="17" t="inlineStr">
        <is>
          <t>El Granario</t>
        </is>
      </c>
      <c r="D1503" s="17" t="inlineStr">
        <is>
          <t>El Águila</t>
        </is>
      </c>
      <c r="E1503" s="17" t="inlineStr">
        <is>
          <t>Valle del Cauca</t>
        </is>
      </c>
      <c r="F1503" s="17" t="n">
        <v>9</v>
      </c>
      <c r="G1503" s="17" t="n">
        <v>1813</v>
      </c>
      <c r="H1503" s="18" t="n">
        <v>-76.05</v>
      </c>
      <c r="I1503" s="19" t="n">
        <v>4.88333333</v>
      </c>
      <c r="J1503" s="20" t="n">
        <v>140.2222222222222</v>
      </c>
      <c r="K1503" s="21" t="n">
        <v>159.55</v>
      </c>
      <c r="L1503" s="21" t="n">
        <v>229.605</v>
      </c>
      <c r="M1503" s="21" t="n">
        <v>248.5263157894737</v>
      </c>
      <c r="N1503" s="21" t="n">
        <v>242.5</v>
      </c>
      <c r="O1503" s="21" t="n">
        <v>179.45</v>
      </c>
      <c r="P1503" s="21" t="n">
        <v>149.3684210526316</v>
      </c>
      <c r="Q1503" s="21" t="n">
        <v>109.44375</v>
      </c>
      <c r="R1503" s="21" t="n">
        <v>184.0555555555555</v>
      </c>
      <c r="S1503" s="21" t="n">
        <v>223.3333333333333</v>
      </c>
      <c r="T1503" s="21" t="n">
        <v>297.1578947368421</v>
      </c>
      <c r="U1503" s="21" t="n">
        <v>176.7222222222222</v>
      </c>
      <c r="V1503" s="22" t="n">
        <v>2339.934714912281</v>
      </c>
      <c r="W1503" s="23" t="n">
        <v>225</v>
      </c>
      <c r="X1503" s="24" t="n">
        <v>0.9375</v>
      </c>
      <c r="Y1503" s="5" t="inlineStr">
        <is>
          <t>M20</t>
        </is>
      </c>
      <c r="Z1503" s="5" t="n"/>
      <c r="AA1503" s="5" t="n"/>
      <c r="AB1503" s="5" t="n"/>
      <c r="AC1503" s="5" t="n"/>
      <c r="AD1503" s="5" t="n"/>
      <c r="AE1503" s="5" t="n"/>
      <c r="AF1503" s="5" t="n"/>
      <c r="AG1503" s="5" t="n"/>
      <c r="AH1503" s="5" t="n"/>
      <c r="AI1503" s="5" t="n"/>
      <c r="AJ1503" s="5" t="n"/>
      <c r="AK1503" s="5" t="n"/>
      <c r="AL1503" s="5" t="n"/>
      <c r="AM1503" s="5" t="n"/>
      <c r="AN1503" s="5" t="n"/>
      <c r="AO1503" s="5" t="n"/>
      <c r="AP1503" s="5" t="n"/>
    </row>
    <row r="1504" ht="16.5" customFormat="1" customHeight="1" s="25">
      <c r="A1504" s="16" t="n">
        <v>26110120</v>
      </c>
      <c r="B1504" s="17" t="inlineStr">
        <is>
          <t>PM</t>
        </is>
      </c>
      <c r="C1504" s="17" t="inlineStr">
        <is>
          <t>Villa Nueva</t>
        </is>
      </c>
      <c r="D1504" s="17" t="inlineStr">
        <is>
          <t>El Águila</t>
        </is>
      </c>
      <c r="E1504" s="17" t="inlineStr">
        <is>
          <t>Valle del Cauca</t>
        </is>
      </c>
      <c r="F1504" s="17" t="n">
        <v>9</v>
      </c>
      <c r="G1504" s="17" t="n">
        <v>1341</v>
      </c>
      <c r="H1504" s="18" t="n">
        <v>-76.03852778</v>
      </c>
      <c r="I1504" s="19" t="n">
        <v>4.97108333</v>
      </c>
      <c r="J1504" s="20" t="n">
        <v>140.7</v>
      </c>
      <c r="K1504" s="21" t="n">
        <v>153.6333333333333</v>
      </c>
      <c r="L1504" s="21" t="n">
        <v>230.1333333333333</v>
      </c>
      <c r="M1504" s="21" t="n">
        <v>265.27</v>
      </c>
      <c r="N1504" s="21" t="n">
        <v>254.6551724137931</v>
      </c>
      <c r="O1504" s="21" t="n">
        <v>186.4333333333333</v>
      </c>
      <c r="P1504" s="21" t="n">
        <v>170.1</v>
      </c>
      <c r="Q1504" s="21" t="n">
        <v>143.8275862068965</v>
      </c>
      <c r="R1504" s="21" t="n">
        <v>159.1034482758621</v>
      </c>
      <c r="S1504" s="21" t="n">
        <v>288.9285714285714</v>
      </c>
      <c r="T1504" s="21" t="n">
        <v>289.6428571428572</v>
      </c>
      <c r="U1504" s="21" t="n">
        <v>212.448275862069</v>
      </c>
      <c r="V1504" s="22" t="n">
        <v>2494.875911330049</v>
      </c>
      <c r="W1504" s="23" t="n">
        <v>352</v>
      </c>
      <c r="X1504" s="24" t="n">
        <v>0.9777777777777777</v>
      </c>
      <c r="Y1504" s="5" t="n"/>
      <c r="Z1504" s="5" t="n"/>
      <c r="AA1504" s="5" t="n"/>
      <c r="AB1504" s="5" t="n"/>
      <c r="AC1504" s="5" t="n"/>
      <c r="AD1504" s="5" t="n"/>
      <c r="AE1504" s="5" t="n"/>
      <c r="AF1504" s="5" t="n"/>
      <c r="AG1504" s="5" t="n"/>
      <c r="AH1504" s="5" t="n"/>
      <c r="AI1504" s="5" t="n"/>
      <c r="AJ1504" s="5" t="n"/>
      <c r="AK1504" s="5" t="n"/>
      <c r="AL1504" s="5" t="n"/>
      <c r="AM1504" s="5" t="n"/>
      <c r="AN1504" s="5" t="n"/>
      <c r="AO1504" s="5" t="n"/>
      <c r="AP1504" s="5" t="n"/>
    </row>
    <row r="1505" ht="16.5" customFormat="1" customHeight="1" s="25">
      <c r="A1505" s="16" t="n">
        <v>54030160</v>
      </c>
      <c r="B1505" s="17" t="inlineStr">
        <is>
          <t>PM</t>
        </is>
      </c>
      <c r="C1505" s="17" t="inlineStr">
        <is>
          <t>El Cairo</t>
        </is>
      </c>
      <c r="D1505" s="17" t="inlineStr">
        <is>
          <t>El Cairo</t>
        </is>
      </c>
      <c r="E1505" s="17" t="inlineStr">
        <is>
          <t>Valle del Cauca</t>
        </is>
      </c>
      <c r="F1505" s="17" t="n">
        <v>9</v>
      </c>
      <c r="G1505" s="17" t="n">
        <v>1850</v>
      </c>
      <c r="H1505" s="18" t="n">
        <v>-76.21666667</v>
      </c>
      <c r="I1505" s="19" t="n">
        <v>4.76666667</v>
      </c>
      <c r="J1505" s="20" t="n">
        <v>95.90000000000001</v>
      </c>
      <c r="K1505" s="21" t="n">
        <v>89.90000000000001</v>
      </c>
      <c r="L1505" s="21" t="n">
        <v>151.7222222222222</v>
      </c>
      <c r="M1505" s="21" t="n">
        <v>202</v>
      </c>
      <c r="N1505" s="21" t="n">
        <v>157.55</v>
      </c>
      <c r="O1505" s="21" t="n">
        <v>106.3</v>
      </c>
      <c r="P1505" s="21" t="n">
        <v>107.9</v>
      </c>
      <c r="Q1505" s="21" t="n">
        <v>93.8</v>
      </c>
      <c r="R1505" s="21" t="n">
        <v>159.5263157894737</v>
      </c>
      <c r="S1505" s="21" t="n">
        <v>190.421052631579</v>
      </c>
      <c r="T1505" s="21" t="n">
        <v>231.3</v>
      </c>
      <c r="U1505" s="21" t="n">
        <v>165.65</v>
      </c>
      <c r="V1505" s="22" t="n">
        <v>1751.969590643275</v>
      </c>
      <c r="W1505" s="23" t="n">
        <v>235</v>
      </c>
      <c r="X1505" s="24" t="n">
        <v>0.9791666666666666</v>
      </c>
      <c r="Y1505" s="5" t="inlineStr">
        <is>
          <t>M20</t>
        </is>
      </c>
      <c r="Z1505" s="5" t="n"/>
      <c r="AA1505" s="5" t="n"/>
      <c r="AB1505" s="5" t="n"/>
      <c r="AC1505" s="5" t="n"/>
      <c r="AD1505" s="5" t="n"/>
      <c r="AE1505" s="5" t="n"/>
      <c r="AF1505" s="5" t="n"/>
      <c r="AG1505" s="5" t="n"/>
      <c r="AH1505" s="5" t="n"/>
      <c r="AI1505" s="5" t="n"/>
      <c r="AJ1505" s="5" t="n"/>
      <c r="AK1505" s="5" t="n"/>
      <c r="AL1505" s="5" t="n"/>
      <c r="AM1505" s="5" t="n"/>
      <c r="AN1505" s="5" t="n"/>
      <c r="AO1505" s="5" t="n"/>
      <c r="AP1505" s="5" t="n"/>
    </row>
    <row r="1506" ht="16.5" customFormat="1" customHeight="1" s="25">
      <c r="A1506" s="16" t="n">
        <v>26090510</v>
      </c>
      <c r="B1506" s="17" t="inlineStr">
        <is>
          <t>PM</t>
        </is>
      </c>
      <c r="C1506" s="17" t="inlineStr">
        <is>
          <t>Auji</t>
        </is>
      </c>
      <c r="D1506" s="17" t="inlineStr">
        <is>
          <t>El Cerrito</t>
        </is>
      </c>
      <c r="E1506" s="17" t="inlineStr">
        <is>
          <t>Valle del Cauca</t>
        </is>
      </c>
      <c r="F1506" s="17" t="n">
        <v>9</v>
      </c>
      <c r="G1506" s="17" t="n">
        <v>1555</v>
      </c>
      <c r="H1506" s="18" t="n">
        <v>-76.09999999999999</v>
      </c>
      <c r="I1506" s="19" t="n">
        <v>3.63333333</v>
      </c>
      <c r="J1506" s="20" t="n">
        <v>76.505</v>
      </c>
      <c r="K1506" s="21" t="n">
        <v>54.73684210526316</v>
      </c>
      <c r="L1506" s="21" t="n">
        <v>86.89473684210526</v>
      </c>
      <c r="M1506" s="21" t="n">
        <v>100.415</v>
      </c>
      <c r="N1506" s="21" t="n">
        <v>72.57894736842105</v>
      </c>
      <c r="O1506" s="21" t="n">
        <v>32.8</v>
      </c>
      <c r="P1506" s="21" t="n">
        <v>24.65</v>
      </c>
      <c r="Q1506" s="21" t="n">
        <v>18.25</v>
      </c>
      <c r="R1506" s="21" t="n">
        <v>50.45</v>
      </c>
      <c r="S1506" s="21" t="n">
        <v>123.4</v>
      </c>
      <c r="T1506" s="21" t="n">
        <v>144.6842105263158</v>
      </c>
      <c r="U1506" s="21" t="n">
        <v>86.7</v>
      </c>
      <c r="V1506" s="22" t="n">
        <v>872.0647368421053</v>
      </c>
      <c r="W1506" s="23" t="n">
        <v>236</v>
      </c>
      <c r="X1506" s="24" t="n">
        <v>0.9833333333333333</v>
      </c>
      <c r="Y1506" s="5" t="inlineStr">
        <is>
          <t>M20</t>
        </is>
      </c>
      <c r="Z1506" s="5" t="n"/>
      <c r="AA1506" s="5" t="n"/>
      <c r="AB1506" s="5" t="n"/>
      <c r="AC1506" s="5" t="n"/>
      <c r="AD1506" s="5" t="n"/>
      <c r="AE1506" s="5" t="n"/>
      <c r="AF1506" s="5" t="n"/>
      <c r="AG1506" s="5" t="n"/>
      <c r="AH1506" s="5" t="n"/>
      <c r="AI1506" s="5" t="n"/>
      <c r="AJ1506" s="5" t="n"/>
      <c r="AK1506" s="5" t="n"/>
      <c r="AL1506" s="5" t="n"/>
      <c r="AM1506" s="5" t="n"/>
      <c r="AN1506" s="5" t="n"/>
      <c r="AO1506" s="5" t="n"/>
      <c r="AP1506" s="5" t="n"/>
    </row>
    <row r="1507" ht="16.5" customFormat="1" customHeight="1" s="25">
      <c r="A1507" s="16" t="n">
        <v>26090520</v>
      </c>
      <c r="B1507" s="17" t="inlineStr">
        <is>
          <t>PM</t>
        </is>
      </c>
      <c r="C1507" s="17" t="inlineStr">
        <is>
          <t>El Castillo</t>
        </is>
      </c>
      <c r="D1507" s="17" t="inlineStr">
        <is>
          <t>El Cerrito</t>
        </is>
      </c>
      <c r="E1507" s="17" t="inlineStr">
        <is>
          <t>Valle del Cauca</t>
        </is>
      </c>
      <c r="F1507" s="17" t="n">
        <v>9</v>
      </c>
      <c r="G1507" s="17" t="n">
        <v>1424</v>
      </c>
      <c r="H1507" s="18" t="n">
        <v>-76.2</v>
      </c>
      <c r="I1507" s="19" t="n">
        <v>3.66666667</v>
      </c>
      <c r="J1507" s="20" t="n">
        <v>169.3684210526316</v>
      </c>
      <c r="K1507" s="21" t="n">
        <v>131.65</v>
      </c>
      <c r="L1507" s="21" t="n">
        <v>196.8</v>
      </c>
      <c r="M1507" s="21" t="n">
        <v>206</v>
      </c>
      <c r="N1507" s="21" t="n">
        <v>135.6315789473684</v>
      </c>
      <c r="O1507" s="21" t="n">
        <v>68.82000000000001</v>
      </c>
      <c r="P1507" s="21" t="n">
        <v>38.8</v>
      </c>
      <c r="Q1507" s="21" t="n">
        <v>45.9</v>
      </c>
      <c r="R1507" s="21" t="n">
        <v>121.05</v>
      </c>
      <c r="S1507" s="21" t="n">
        <v>234.8</v>
      </c>
      <c r="T1507" s="21" t="n">
        <v>284.7368421052632</v>
      </c>
      <c r="U1507" s="21" t="n">
        <v>206.45</v>
      </c>
      <c r="V1507" s="22" t="n">
        <v>1840.006842105263</v>
      </c>
      <c r="W1507" s="23" t="n">
        <v>237</v>
      </c>
      <c r="X1507" s="24" t="n">
        <v>0.9875</v>
      </c>
      <c r="Y1507" s="5" t="inlineStr">
        <is>
          <t>M20</t>
        </is>
      </c>
      <c r="Z1507" s="5" t="n"/>
      <c r="AA1507" s="5" t="n"/>
      <c r="AB1507" s="5" t="n"/>
      <c r="AC1507" s="5" t="n"/>
      <c r="AD1507" s="5" t="n"/>
      <c r="AE1507" s="5" t="n"/>
      <c r="AF1507" s="5" t="n"/>
      <c r="AG1507" s="5" t="n"/>
      <c r="AH1507" s="5" t="n"/>
      <c r="AI1507" s="5" t="n"/>
      <c r="AJ1507" s="5" t="n"/>
      <c r="AK1507" s="5" t="n"/>
      <c r="AL1507" s="5" t="n"/>
      <c r="AM1507" s="5" t="n"/>
      <c r="AN1507" s="5" t="n"/>
      <c r="AO1507" s="5" t="n"/>
      <c r="AP1507" s="5" t="n"/>
    </row>
    <row r="1508" ht="16.5" customFormat="1" customHeight="1" s="25">
      <c r="A1508" s="16" t="n">
        <v>26090460</v>
      </c>
      <c r="B1508" s="17" t="inlineStr">
        <is>
          <t>PM</t>
        </is>
      </c>
      <c r="C1508" s="17" t="inlineStr">
        <is>
          <t xml:space="preserve">El Paraiso </t>
        </is>
      </c>
      <c r="D1508" s="17" t="inlineStr">
        <is>
          <t>El Cerrito</t>
        </is>
      </c>
      <c r="E1508" s="17" t="inlineStr">
        <is>
          <t>Valle del Cauca</t>
        </is>
      </c>
      <c r="F1508" s="17" t="n">
        <v>9</v>
      </c>
      <c r="G1508" s="17" t="n">
        <v>1305</v>
      </c>
      <c r="H1508" s="18" t="n">
        <v>-76.19972222000001</v>
      </c>
      <c r="I1508" s="19" t="n">
        <v>3.64972222</v>
      </c>
      <c r="J1508" s="20" t="n">
        <v>119.6666666666667</v>
      </c>
      <c r="K1508" s="21" t="n">
        <v>130.44</v>
      </c>
      <c r="L1508" s="21" t="n">
        <v>194.5925925925926</v>
      </c>
      <c r="M1508" s="21" t="n">
        <v>197.3461538461538</v>
      </c>
      <c r="N1508" s="21" t="n">
        <v>138.7034482758621</v>
      </c>
      <c r="O1508" s="21" t="n">
        <v>61.53571428571428</v>
      </c>
      <c r="P1508" s="21" t="n">
        <v>33.53571428571428</v>
      </c>
      <c r="Q1508" s="21" t="n">
        <v>36.20689655172414</v>
      </c>
      <c r="R1508" s="21" t="n">
        <v>104.5178571428571</v>
      </c>
      <c r="S1508" s="21" t="n">
        <v>228.7307692307692</v>
      </c>
      <c r="T1508" s="21" t="n">
        <v>266.4615384615385</v>
      </c>
      <c r="U1508" s="21" t="n">
        <v>179.1214285714286</v>
      </c>
      <c r="V1508" s="22" t="n">
        <v>1690.858779911021</v>
      </c>
      <c r="W1508" s="23" t="n">
        <v>324</v>
      </c>
      <c r="X1508" s="24" t="n">
        <v>0.9</v>
      </c>
      <c r="Y1508" s="5" t="n"/>
      <c r="Z1508" s="5" t="n"/>
      <c r="AA1508" s="5" t="n"/>
      <c r="AB1508" s="5" t="n"/>
      <c r="AC1508" s="5" t="n"/>
      <c r="AD1508" s="5" t="n"/>
      <c r="AE1508" s="5" t="n"/>
      <c r="AF1508" s="5" t="n"/>
      <c r="AG1508" s="5" t="n"/>
      <c r="AH1508" s="5" t="n"/>
      <c r="AI1508" s="5" t="n"/>
      <c r="AJ1508" s="5" t="n"/>
      <c r="AK1508" s="5" t="n"/>
      <c r="AL1508" s="5" t="n"/>
      <c r="AM1508" s="5" t="n"/>
      <c r="AN1508" s="5" t="n"/>
      <c r="AO1508" s="5" t="n"/>
      <c r="AP1508" s="5" t="n"/>
    </row>
    <row r="1509" ht="16.5" customFormat="1" customHeight="1" s="25">
      <c r="A1509" s="16" t="n">
        <v>26090560</v>
      </c>
      <c r="B1509" s="17" t="inlineStr">
        <is>
          <t>PM</t>
        </is>
      </c>
      <c r="C1509" s="17" t="inlineStr">
        <is>
          <t>La Ceja</t>
        </is>
      </c>
      <c r="D1509" s="17" t="inlineStr">
        <is>
          <t>El Cerrito</t>
        </is>
      </c>
      <c r="E1509" s="17" t="inlineStr">
        <is>
          <t>Valle del Cauca</t>
        </is>
      </c>
      <c r="F1509" s="17" t="n">
        <v>9</v>
      </c>
      <c r="G1509" s="17" t="n">
        <v>3052</v>
      </c>
      <c r="H1509" s="18" t="n">
        <v>-76.01666666999999</v>
      </c>
      <c r="I1509" s="19" t="n">
        <v>3.71666667</v>
      </c>
      <c r="J1509" s="20" t="n">
        <v>88.94444444444444</v>
      </c>
      <c r="K1509" s="21" t="n">
        <v>93.05555555555556</v>
      </c>
      <c r="L1509" s="21" t="n">
        <v>133.1578947368421</v>
      </c>
      <c r="M1509" s="21" t="n">
        <v>113.6111111111111</v>
      </c>
      <c r="N1509" s="21" t="n">
        <v>109.5263157894737</v>
      </c>
      <c r="O1509" s="21" t="n">
        <v>55.78947368421053</v>
      </c>
      <c r="P1509" s="21" t="n">
        <v>64.77777777777777</v>
      </c>
      <c r="Q1509" s="21" t="n">
        <v>48.68421052631579</v>
      </c>
      <c r="R1509" s="21" t="n">
        <v>72.52631578947368</v>
      </c>
      <c r="S1509" s="21" t="n">
        <v>139.1631578947368</v>
      </c>
      <c r="T1509" s="21" t="n">
        <v>195.7058823529412</v>
      </c>
      <c r="U1509" s="21" t="n">
        <v>127.8888888888889</v>
      </c>
      <c r="V1509" s="22" t="n">
        <v>1242.831028551772</v>
      </c>
      <c r="W1509" s="23" t="n">
        <v>221</v>
      </c>
      <c r="X1509" s="24" t="n">
        <v>0.9208333333333333</v>
      </c>
      <c r="Y1509" s="5" t="inlineStr">
        <is>
          <t>M20</t>
        </is>
      </c>
      <c r="Z1509" s="5" t="n"/>
      <c r="AA1509" s="5" t="n"/>
      <c r="AB1509" s="5" t="n"/>
      <c r="AC1509" s="5" t="n"/>
      <c r="AD1509" s="5" t="n"/>
      <c r="AE1509" s="5" t="n"/>
      <c r="AF1509" s="5" t="n"/>
      <c r="AG1509" s="5" t="n"/>
      <c r="AH1509" s="5" t="n"/>
      <c r="AI1509" s="5" t="n"/>
      <c r="AJ1509" s="5" t="n"/>
      <c r="AK1509" s="5" t="n"/>
      <c r="AL1509" s="5" t="n"/>
      <c r="AM1509" s="5" t="n"/>
      <c r="AN1509" s="5" t="n"/>
      <c r="AO1509" s="5" t="n"/>
      <c r="AP1509" s="5" t="n"/>
    </row>
    <row r="1510" ht="16.5" customFormat="1" customHeight="1" s="25">
      <c r="A1510" s="16" t="n">
        <v>54030110</v>
      </c>
      <c r="B1510" s="17" t="inlineStr">
        <is>
          <t>PM</t>
        </is>
      </c>
      <c r="C1510" s="17" t="inlineStr">
        <is>
          <t>El Bosque</t>
        </is>
      </c>
      <c r="D1510" s="17" t="inlineStr">
        <is>
          <t>El Dovio</t>
        </is>
      </c>
      <c r="E1510" s="17" t="inlineStr">
        <is>
          <t>Valle del Cauca</t>
        </is>
      </c>
      <c r="F1510" s="17" t="n">
        <v>9</v>
      </c>
      <c r="G1510" s="17" t="n">
        <v>1561</v>
      </c>
      <c r="H1510" s="18" t="n">
        <v>-76.15000000000001</v>
      </c>
      <c r="I1510" s="19" t="n">
        <v>4.68333333</v>
      </c>
      <c r="J1510" s="20" t="n">
        <v>79.73684210526316</v>
      </c>
      <c r="K1510" s="21" t="n">
        <v>79.05</v>
      </c>
      <c r="L1510" s="21" t="n">
        <v>156.8947368421053</v>
      </c>
      <c r="M1510" s="21" t="n">
        <v>201.55</v>
      </c>
      <c r="N1510" s="21" t="n">
        <v>176.2631578947368</v>
      </c>
      <c r="O1510" s="21" t="n">
        <v>110.3684210526316</v>
      </c>
      <c r="P1510" s="21" t="n">
        <v>96.95</v>
      </c>
      <c r="Q1510" s="21" t="n">
        <v>94.84999999999999</v>
      </c>
      <c r="R1510" s="21" t="n">
        <v>127.9</v>
      </c>
      <c r="S1510" s="21" t="n">
        <v>174.15</v>
      </c>
      <c r="T1510" s="21" t="n">
        <v>204.7368421052632</v>
      </c>
      <c r="U1510" s="21" t="n">
        <v>113.8333333333333</v>
      </c>
      <c r="V1510" s="22" t="n">
        <v>1616.283333333334</v>
      </c>
      <c r="W1510" s="23" t="n">
        <v>233</v>
      </c>
      <c r="X1510" s="24" t="n">
        <v>0.9708333333333333</v>
      </c>
      <c r="Y1510" s="5" t="inlineStr">
        <is>
          <t>M20</t>
        </is>
      </c>
      <c r="Z1510" s="5" t="n"/>
      <c r="AA1510" s="5" t="n"/>
      <c r="AB1510" s="5" t="n"/>
      <c r="AC1510" s="5" t="n"/>
      <c r="AD1510" s="5" t="n"/>
      <c r="AE1510" s="5" t="n"/>
      <c r="AF1510" s="5" t="n"/>
      <c r="AG1510" s="5" t="n"/>
      <c r="AH1510" s="5" t="n"/>
      <c r="AI1510" s="5" t="n"/>
      <c r="AJ1510" s="5" t="n"/>
      <c r="AK1510" s="5" t="n"/>
      <c r="AL1510" s="5" t="n"/>
      <c r="AM1510" s="5" t="n"/>
      <c r="AN1510" s="5" t="n"/>
      <c r="AO1510" s="5" t="n"/>
      <c r="AP1510" s="5" t="n"/>
    </row>
    <row r="1511" ht="16.5" customFormat="1" customHeight="1" s="25">
      <c r="A1511" s="16" t="n">
        <v>54030140</v>
      </c>
      <c r="B1511" s="17" t="inlineStr">
        <is>
          <t>PM</t>
        </is>
      </c>
      <c r="C1511" s="17" t="inlineStr">
        <is>
          <t>La Maria</t>
        </is>
      </c>
      <c r="D1511" s="17" t="inlineStr">
        <is>
          <t>El Dovio</t>
        </is>
      </c>
      <c r="E1511" s="17" t="inlineStr">
        <is>
          <t>Valle del Cauca</t>
        </is>
      </c>
      <c r="F1511" s="17" t="n">
        <v>9</v>
      </c>
      <c r="G1511" s="17" t="n">
        <v>1376</v>
      </c>
      <c r="H1511" s="18" t="n">
        <v>-76.26666666999999</v>
      </c>
      <c r="I1511" s="19" t="n">
        <v>4.51666667</v>
      </c>
      <c r="J1511" s="20" t="n">
        <v>58.4</v>
      </c>
      <c r="K1511" s="21" t="n">
        <v>74.68421052631579</v>
      </c>
      <c r="L1511" s="21" t="n">
        <v>94.88888888888889</v>
      </c>
      <c r="M1511" s="21" t="n">
        <v>158.8823529411765</v>
      </c>
      <c r="N1511" s="21" t="n">
        <v>136.3333333333333</v>
      </c>
      <c r="O1511" s="21" t="n">
        <v>113.9411764705882</v>
      </c>
      <c r="P1511" s="21" t="n">
        <v>58.94444444444444</v>
      </c>
      <c r="Q1511" s="21" t="n">
        <v>58.10526315789474</v>
      </c>
      <c r="R1511" s="21" t="n">
        <v>94.44444444444444</v>
      </c>
      <c r="S1511" s="21" t="n">
        <v>137.578947368421</v>
      </c>
      <c r="T1511" s="21" t="n">
        <v>151.2105263157895</v>
      </c>
      <c r="U1511" s="21" t="n">
        <v>62.8</v>
      </c>
      <c r="V1511" s="22" t="n">
        <v>1200.213587891297</v>
      </c>
      <c r="W1511" s="23" t="n">
        <v>222</v>
      </c>
      <c r="X1511" s="24" t="n">
        <v>0.925</v>
      </c>
      <c r="Y1511" s="5" t="inlineStr">
        <is>
          <t>M20</t>
        </is>
      </c>
      <c r="Z1511" s="5" t="n"/>
      <c r="AA1511" s="5" t="n"/>
      <c r="AB1511" s="5" t="n"/>
      <c r="AC1511" s="5" t="n"/>
      <c r="AD1511" s="5" t="n"/>
      <c r="AE1511" s="5" t="n"/>
      <c r="AF1511" s="5" t="n"/>
      <c r="AG1511" s="5" t="n"/>
      <c r="AH1511" s="5" t="n"/>
      <c r="AI1511" s="5" t="n"/>
      <c r="AJ1511" s="5" t="n"/>
      <c r="AK1511" s="5" t="n"/>
      <c r="AL1511" s="5" t="n"/>
      <c r="AM1511" s="5" t="n"/>
      <c r="AN1511" s="5" t="n"/>
      <c r="AO1511" s="5" t="n"/>
      <c r="AP1511" s="5" t="n"/>
    </row>
    <row r="1512" ht="16.5" customFormat="1" customHeight="1" s="25">
      <c r="A1512" s="16" t="n">
        <v>54030030</v>
      </c>
      <c r="B1512" s="17" t="inlineStr">
        <is>
          <t>PM</t>
        </is>
      </c>
      <c r="C1512" s="17" t="inlineStr">
        <is>
          <t>Lituania</t>
        </is>
      </c>
      <c r="D1512" s="17" t="inlineStr">
        <is>
          <t>El Dovio</t>
        </is>
      </c>
      <c r="E1512" s="17" t="inlineStr">
        <is>
          <t>Valle del Cauca</t>
        </is>
      </c>
      <c r="F1512" s="17" t="n">
        <v>9</v>
      </c>
      <c r="G1512" s="17" t="n">
        <v>1196</v>
      </c>
      <c r="H1512" s="18" t="n">
        <v>-76.35222222</v>
      </c>
      <c r="I1512" s="19" t="n">
        <v>4.49572222</v>
      </c>
      <c r="J1512" s="20" t="n">
        <v>78.76923076923077</v>
      </c>
      <c r="K1512" s="21" t="n">
        <v>67.452</v>
      </c>
      <c r="L1512" s="21" t="n">
        <v>82.15384615384616</v>
      </c>
      <c r="M1512" s="21" t="n">
        <v>100.7384615384615</v>
      </c>
      <c r="N1512" s="21" t="n">
        <v>106.9230769230769</v>
      </c>
      <c r="O1512" s="21" t="n">
        <v>57.96</v>
      </c>
      <c r="P1512" s="21" t="n">
        <v>54.48148148148148</v>
      </c>
      <c r="Q1512" s="21" t="n">
        <v>51.72413793103448</v>
      </c>
      <c r="R1512" s="21" t="n">
        <v>91.73076923076923</v>
      </c>
      <c r="S1512" s="21" t="n">
        <v>182.9434188604355</v>
      </c>
      <c r="T1512" s="21" t="n">
        <v>190.3576923076923</v>
      </c>
      <c r="U1512" s="21" t="n">
        <v>94.26923076923077</v>
      </c>
      <c r="V1512" s="22" t="n">
        <v>1159.503345965259</v>
      </c>
      <c r="W1512" s="23" t="n">
        <v>312</v>
      </c>
      <c r="X1512" s="24" t="n">
        <v>0.8666666666666667</v>
      </c>
      <c r="Y1512" s="5" t="n"/>
      <c r="Z1512" s="5" t="n"/>
      <c r="AA1512" s="5" t="n"/>
      <c r="AB1512" s="5" t="n"/>
      <c r="AC1512" s="5" t="n"/>
      <c r="AD1512" s="5" t="n"/>
      <c r="AE1512" s="5" t="n"/>
      <c r="AF1512" s="5" t="n"/>
      <c r="AG1512" s="5" t="n"/>
      <c r="AH1512" s="5" t="n"/>
      <c r="AI1512" s="5" t="n"/>
      <c r="AJ1512" s="5" t="n"/>
      <c r="AK1512" s="5" t="n"/>
      <c r="AL1512" s="5" t="n"/>
      <c r="AM1512" s="5" t="n"/>
      <c r="AN1512" s="5" t="n"/>
      <c r="AO1512" s="5" t="n"/>
      <c r="AP1512" s="5" t="n"/>
    </row>
    <row r="1513" ht="16.5" customFormat="1" customHeight="1" s="25">
      <c r="A1513" s="16" t="n">
        <v>26095320</v>
      </c>
      <c r="B1513" s="17" t="inlineStr">
        <is>
          <t>AM</t>
        </is>
      </c>
      <c r="C1513" s="17" t="inlineStr">
        <is>
          <t xml:space="preserve">El Vinculo - AUT </t>
        </is>
      </c>
      <c r="D1513" s="17" t="inlineStr">
        <is>
          <t>Florida</t>
        </is>
      </c>
      <c r="E1513" s="17" t="inlineStr">
        <is>
          <t>Valle del Cauca</t>
        </is>
      </c>
      <c r="F1513" s="17" t="n">
        <v>9</v>
      </c>
      <c r="G1513" s="17" t="n">
        <v>980</v>
      </c>
      <c r="H1513" s="18" t="n">
        <v>-76.30000556</v>
      </c>
      <c r="I1513" s="19" t="n">
        <v>3.36041667</v>
      </c>
      <c r="J1513" s="20" t="n">
        <v>66.18542377201668</v>
      </c>
      <c r="K1513" s="21" t="n">
        <v>77.0300694252054</v>
      </c>
      <c r="L1513" s="21" t="n">
        <v>122.5278482178847</v>
      </c>
      <c r="M1513" s="21" t="n">
        <v>128.882880184375</v>
      </c>
      <c r="N1513" s="21" t="n">
        <v>116.35</v>
      </c>
      <c r="O1513" s="21" t="n">
        <v>62.7794028302034</v>
      </c>
      <c r="P1513" s="21" t="n">
        <v>47.10980061245019</v>
      </c>
      <c r="Q1513" s="21" t="n">
        <v>55.37083333333333</v>
      </c>
      <c r="R1513" s="21" t="n">
        <v>92.92916666666667</v>
      </c>
      <c r="S1513" s="21" t="n">
        <v>147.8083333333333</v>
      </c>
      <c r="T1513" s="21" t="n">
        <v>121.1150405426666</v>
      </c>
      <c r="U1513" s="21" t="n">
        <v>84.59764263927939</v>
      </c>
      <c r="V1513" s="22" t="n">
        <v>1122.686441557415</v>
      </c>
      <c r="W1513" s="23" t="n">
        <v>288</v>
      </c>
      <c r="X1513" s="24" t="n">
        <v>0.8</v>
      </c>
      <c r="Y1513" s="5" t="n"/>
      <c r="Z1513" s="5" t="n"/>
      <c r="AA1513" s="5" t="n"/>
      <c r="AB1513" s="5" t="n"/>
      <c r="AC1513" s="5" t="n"/>
      <c r="AD1513" s="5" t="n"/>
      <c r="AE1513" s="5" t="n"/>
      <c r="AF1513" s="5" t="n"/>
      <c r="AG1513" s="5" t="n"/>
      <c r="AH1513" s="5" t="n"/>
      <c r="AI1513" s="5" t="n"/>
      <c r="AJ1513" s="5" t="n"/>
      <c r="AK1513" s="5" t="n"/>
      <c r="AL1513" s="5" t="n"/>
      <c r="AM1513" s="5" t="n"/>
      <c r="AN1513" s="5" t="n"/>
      <c r="AO1513" s="5" t="n"/>
      <c r="AP1513" s="5" t="n"/>
    </row>
    <row r="1514" ht="16.5" customFormat="1" customHeight="1" s="25">
      <c r="A1514" s="16" t="n">
        <v>26070760</v>
      </c>
      <c r="B1514" s="17" t="inlineStr">
        <is>
          <t>PM</t>
        </is>
      </c>
      <c r="C1514" s="17" t="inlineStr">
        <is>
          <t>Florida</t>
        </is>
      </c>
      <c r="D1514" s="17" t="inlineStr">
        <is>
          <t>Florida</t>
        </is>
      </c>
      <c r="E1514" s="17" t="inlineStr">
        <is>
          <t>Valle del Cauca</t>
        </is>
      </c>
      <c r="F1514" s="17" t="n">
        <v>9</v>
      </c>
      <c r="G1514" s="17" t="n">
        <v>1059</v>
      </c>
      <c r="H1514" s="18" t="n">
        <v>-76.23913888999999</v>
      </c>
      <c r="I1514" s="19" t="n">
        <v>3.32777778</v>
      </c>
      <c r="J1514" s="20" t="n">
        <v>125.1</v>
      </c>
      <c r="K1514" s="21" t="n">
        <v>119.7</v>
      </c>
      <c r="L1514" s="21" t="n">
        <v>175.2766666666667</v>
      </c>
      <c r="M1514" s="21" t="n">
        <v>214.89</v>
      </c>
      <c r="N1514" s="21" t="n">
        <v>145.9655172413793</v>
      </c>
      <c r="O1514" s="21" t="n">
        <v>60.17931034482758</v>
      </c>
      <c r="P1514" s="21" t="n">
        <v>41.73333333333333</v>
      </c>
      <c r="Q1514" s="21" t="n">
        <v>34.4</v>
      </c>
      <c r="R1514" s="21" t="n">
        <v>107.7666666666667</v>
      </c>
      <c r="S1514" s="21" t="n">
        <v>202.1034482758621</v>
      </c>
      <c r="T1514" s="21" t="n">
        <v>242.0827586206896</v>
      </c>
      <c r="U1514" s="21" t="n">
        <v>139.9366666666667</v>
      </c>
      <c r="V1514" s="22" t="n">
        <v>1609.134367816092</v>
      </c>
      <c r="W1514" s="23" t="n">
        <v>356</v>
      </c>
      <c r="X1514" s="24" t="n">
        <v>0.9888888888888889</v>
      </c>
      <c r="Y1514" s="5" t="n"/>
      <c r="Z1514" s="5" t="n"/>
      <c r="AA1514" s="5" t="n"/>
      <c r="AB1514" s="5" t="n"/>
      <c r="AC1514" s="5" t="n"/>
      <c r="AD1514" s="5" t="n"/>
      <c r="AE1514" s="5" t="n"/>
      <c r="AF1514" s="5" t="n"/>
      <c r="AG1514" s="5" t="n"/>
      <c r="AH1514" s="5" t="n"/>
      <c r="AI1514" s="5" t="n"/>
      <c r="AJ1514" s="5" t="n"/>
      <c r="AK1514" s="5" t="n"/>
      <c r="AL1514" s="5" t="n"/>
      <c r="AM1514" s="5" t="n"/>
      <c r="AN1514" s="5" t="n"/>
      <c r="AO1514" s="5" t="n"/>
      <c r="AP1514" s="5" t="n"/>
    </row>
    <row r="1515" ht="16.5" customFormat="1" customHeight="1" s="25">
      <c r="A1515" s="16" t="n">
        <v>26075110</v>
      </c>
      <c r="B1515" s="17" t="inlineStr">
        <is>
          <t>ME</t>
        </is>
      </c>
      <c r="C1515" s="17" t="inlineStr">
        <is>
          <t>La Diana</t>
        </is>
      </c>
      <c r="D1515" s="17" t="inlineStr">
        <is>
          <t>Florida</t>
        </is>
      </c>
      <c r="E1515" s="17" t="inlineStr">
        <is>
          <t>Valle del Cauca</t>
        </is>
      </c>
      <c r="F1515" s="17" t="n">
        <v>9</v>
      </c>
      <c r="G1515" s="17" t="n">
        <v>1626</v>
      </c>
      <c r="H1515" s="18" t="n">
        <v>-76.18577778</v>
      </c>
      <c r="I1515" s="19" t="n">
        <v>3.31402778</v>
      </c>
      <c r="J1515" s="20" t="n">
        <v>138.2</v>
      </c>
      <c r="K1515" s="21" t="n">
        <v>85.8</v>
      </c>
      <c r="L1515" s="21" t="n">
        <v>135</v>
      </c>
      <c r="M1515" s="21" t="n">
        <v>137.95</v>
      </c>
      <c r="N1515" s="21" t="n">
        <v>117.2</v>
      </c>
      <c r="O1515" s="21" t="n">
        <v>55.55</v>
      </c>
      <c r="P1515" s="21" t="n">
        <v>29.25</v>
      </c>
      <c r="Q1515" s="21" t="n">
        <v>24.1</v>
      </c>
      <c r="R1515" s="21" t="n">
        <v>79.2</v>
      </c>
      <c r="S1515" s="21" t="n">
        <v>190.35</v>
      </c>
      <c r="T1515" s="21" t="n">
        <v>229.25</v>
      </c>
      <c r="U1515" s="21" t="n">
        <v>138.1</v>
      </c>
      <c r="V1515" s="22" t="n">
        <v>1359.95</v>
      </c>
      <c r="W1515" s="23" t="n">
        <v>240</v>
      </c>
      <c r="X1515" s="24" t="n">
        <v>1</v>
      </c>
      <c r="Y1515" s="5" t="inlineStr">
        <is>
          <t>M20</t>
        </is>
      </c>
      <c r="Z1515" s="5" t="n"/>
      <c r="AA1515" s="5" t="n"/>
      <c r="AB1515" s="5" t="n"/>
      <c r="AC1515" s="5" t="n"/>
      <c r="AD1515" s="5" t="n"/>
      <c r="AE1515" s="5" t="n"/>
      <c r="AF1515" s="5" t="n"/>
      <c r="AG1515" s="5" t="n"/>
      <c r="AH1515" s="5" t="n"/>
      <c r="AI1515" s="5" t="n"/>
      <c r="AJ1515" s="5" t="n"/>
      <c r="AK1515" s="5" t="n"/>
      <c r="AL1515" s="5" t="n"/>
      <c r="AM1515" s="5" t="n"/>
      <c r="AN1515" s="5" t="n"/>
      <c r="AO1515" s="5" t="n"/>
      <c r="AP1515" s="5" t="n"/>
    </row>
    <row r="1516" ht="16.5" customFormat="1" customHeight="1" s="25">
      <c r="A1516" s="16" t="n">
        <v>26070610</v>
      </c>
      <c r="B1516" s="17" t="inlineStr">
        <is>
          <t>PM</t>
        </is>
      </c>
      <c r="C1516" s="17" t="inlineStr">
        <is>
          <t>La Soledad</t>
        </is>
      </c>
      <c r="D1516" s="17" t="inlineStr">
        <is>
          <t>Florida</t>
        </is>
      </c>
      <c r="E1516" s="17" t="inlineStr">
        <is>
          <t>Valle del Cauca</t>
        </is>
      </c>
      <c r="F1516" s="17" t="n">
        <v>9</v>
      </c>
      <c r="G1516" s="17" t="n">
        <v>2160</v>
      </c>
      <c r="H1516" s="18" t="n">
        <v>-76.16666667</v>
      </c>
      <c r="I1516" s="19" t="n">
        <v>3.36666667</v>
      </c>
      <c r="J1516" s="20" t="n">
        <v>201.7894736842105</v>
      </c>
      <c r="K1516" s="21" t="n">
        <v>109.1578947368421</v>
      </c>
      <c r="L1516" s="21" t="n">
        <v>211.4</v>
      </c>
      <c r="M1516" s="21" t="n">
        <v>165.65</v>
      </c>
      <c r="N1516" s="21" t="n">
        <v>154.15</v>
      </c>
      <c r="O1516" s="21" t="n">
        <v>82.745</v>
      </c>
      <c r="P1516" s="21" t="n">
        <v>55.1</v>
      </c>
      <c r="Q1516" s="21" t="n">
        <v>37.45</v>
      </c>
      <c r="R1516" s="21" t="n">
        <v>95.34999999999999</v>
      </c>
      <c r="S1516" s="21" t="n">
        <v>263.85</v>
      </c>
      <c r="T1516" s="21" t="n">
        <v>317.1666666666667</v>
      </c>
      <c r="U1516" s="21" t="n">
        <v>196.8421052631579</v>
      </c>
      <c r="V1516" s="22" t="n">
        <v>1890.651140350877</v>
      </c>
      <c r="W1516" s="23" t="n">
        <v>235</v>
      </c>
      <c r="X1516" s="24" t="n">
        <v>0.9791666666666666</v>
      </c>
      <c r="Y1516" s="5" t="inlineStr">
        <is>
          <t>M20</t>
        </is>
      </c>
      <c r="Z1516" s="5" t="n"/>
      <c r="AA1516" s="5" t="n"/>
      <c r="AB1516" s="5" t="n"/>
      <c r="AC1516" s="5" t="n"/>
      <c r="AD1516" s="5" t="n"/>
      <c r="AE1516" s="5" t="n"/>
      <c r="AF1516" s="5" t="n"/>
      <c r="AG1516" s="5" t="n"/>
      <c r="AH1516" s="5" t="n"/>
      <c r="AI1516" s="5" t="n"/>
      <c r="AJ1516" s="5" t="n"/>
      <c r="AK1516" s="5" t="n"/>
      <c r="AL1516" s="5" t="n"/>
      <c r="AM1516" s="5" t="n"/>
      <c r="AN1516" s="5" t="n"/>
      <c r="AO1516" s="5" t="n"/>
      <c r="AP1516" s="5" t="n"/>
    </row>
    <row r="1517" ht="16.5" customFormat="1" customHeight="1" s="25">
      <c r="A1517" s="16" t="n">
        <v>26090060</v>
      </c>
      <c r="B1517" s="17" t="inlineStr">
        <is>
          <t>PM</t>
        </is>
      </c>
      <c r="C1517" s="17" t="inlineStr">
        <is>
          <t xml:space="preserve">Las Juntas </t>
        </is>
      </c>
      <c r="D1517" s="17" t="inlineStr">
        <is>
          <t>Ginebra</t>
        </is>
      </c>
      <c r="E1517" s="17" t="inlineStr">
        <is>
          <t>Valle del Cauca</t>
        </is>
      </c>
      <c r="F1517" s="17" t="n">
        <v>9</v>
      </c>
      <c r="G1517" s="17" t="n">
        <v>1826</v>
      </c>
      <c r="H1517" s="18" t="n">
        <v>-76.16555556</v>
      </c>
      <c r="I1517" s="19" t="n">
        <v>3.77322222</v>
      </c>
      <c r="J1517" s="20" t="n">
        <v>113.7310344827586</v>
      </c>
      <c r="K1517" s="21" t="n">
        <v>114.3</v>
      </c>
      <c r="L1517" s="21" t="n">
        <v>150.3</v>
      </c>
      <c r="M1517" s="21" t="n">
        <v>168.551724137931</v>
      </c>
      <c r="N1517" s="21" t="n">
        <v>116.548275862069</v>
      </c>
      <c r="O1517" s="21" t="n">
        <v>56.23333333333333</v>
      </c>
      <c r="P1517" s="21" t="n">
        <v>39.87</v>
      </c>
      <c r="Q1517" s="21" t="n">
        <v>40.21</v>
      </c>
      <c r="R1517" s="21" t="n">
        <v>91.09999999999999</v>
      </c>
      <c r="S1517" s="21" t="n">
        <v>201</v>
      </c>
      <c r="T1517" s="21" t="n">
        <v>215.7931034482759</v>
      </c>
      <c r="U1517" s="21" t="n">
        <v>173.2</v>
      </c>
      <c r="V1517" s="22" t="n">
        <v>1480.837471264368</v>
      </c>
      <c r="W1517" s="23" t="n">
        <v>356</v>
      </c>
      <c r="X1517" s="24" t="n">
        <v>0.9888888888888889</v>
      </c>
      <c r="Y1517" s="5" t="n"/>
      <c r="Z1517" s="5" t="n"/>
      <c r="AA1517" s="5" t="n"/>
      <c r="AB1517" s="5" t="n"/>
      <c r="AC1517" s="5" t="n"/>
      <c r="AD1517" s="5" t="n"/>
      <c r="AE1517" s="5" t="n"/>
      <c r="AF1517" s="5" t="n"/>
      <c r="AG1517" s="5" t="n"/>
      <c r="AH1517" s="5" t="n"/>
      <c r="AI1517" s="5" t="n"/>
      <c r="AJ1517" s="5" t="n"/>
      <c r="AK1517" s="5" t="n"/>
      <c r="AL1517" s="5" t="n"/>
      <c r="AM1517" s="5" t="n"/>
      <c r="AN1517" s="5" t="n"/>
      <c r="AO1517" s="5" t="n"/>
      <c r="AP1517" s="5" t="n"/>
    </row>
    <row r="1518" ht="16.5" customFormat="1" customHeight="1" s="25">
      <c r="A1518" s="16" t="n">
        <v>26090630</v>
      </c>
      <c r="B1518" s="17" t="inlineStr">
        <is>
          <t>PM</t>
        </is>
      </c>
      <c r="C1518" s="17" t="inlineStr">
        <is>
          <t>Guacarí</t>
        </is>
      </c>
      <c r="D1518" s="17" t="inlineStr">
        <is>
          <t>Guacarí</t>
        </is>
      </c>
      <c r="E1518" s="17" t="inlineStr">
        <is>
          <t>Valle del Cauca</t>
        </is>
      </c>
      <c r="F1518" s="17" t="n">
        <v>9</v>
      </c>
      <c r="G1518" s="17" t="n">
        <v>990</v>
      </c>
      <c r="H1518" s="18" t="n">
        <v>-76.33194444</v>
      </c>
      <c r="I1518" s="19" t="n">
        <v>3.77013889</v>
      </c>
      <c r="J1518" s="20" t="n">
        <v>50.28571428571428</v>
      </c>
      <c r="K1518" s="21" t="n">
        <v>63.03448275862069</v>
      </c>
      <c r="L1518" s="21" t="n">
        <v>105.0666666666667</v>
      </c>
      <c r="M1518" s="21" t="n">
        <v>140.4666666666667</v>
      </c>
      <c r="N1518" s="21" t="n">
        <v>106.7866666666667</v>
      </c>
      <c r="O1518" s="21" t="n">
        <v>51.68965517241379</v>
      </c>
      <c r="P1518" s="21" t="n">
        <v>42.7</v>
      </c>
      <c r="Q1518" s="21" t="n">
        <v>41.26666666666667</v>
      </c>
      <c r="R1518" s="21" t="n">
        <v>68.2</v>
      </c>
      <c r="S1518" s="21" t="n">
        <v>133.1666666666667</v>
      </c>
      <c r="T1518" s="21" t="n">
        <v>116.2857142857143</v>
      </c>
      <c r="U1518" s="21" t="n">
        <v>61.48214285714285</v>
      </c>
      <c r="V1518" s="22" t="n">
        <v>980.4310426929394</v>
      </c>
      <c r="W1518" s="23" t="n">
        <v>352</v>
      </c>
      <c r="X1518" s="24" t="n">
        <v>0.9777777777777777</v>
      </c>
      <c r="Y1518" s="5" t="n"/>
      <c r="Z1518" s="5" t="n"/>
      <c r="AA1518" s="5" t="n"/>
      <c r="AB1518" s="5" t="n"/>
      <c r="AC1518" s="5" t="n"/>
      <c r="AD1518" s="5" t="n"/>
      <c r="AE1518" s="5" t="n"/>
      <c r="AF1518" s="5" t="n"/>
      <c r="AG1518" s="5" t="n"/>
      <c r="AH1518" s="5" t="n"/>
      <c r="AI1518" s="5" t="n"/>
      <c r="AJ1518" s="5" t="n"/>
      <c r="AK1518" s="5" t="n"/>
      <c r="AL1518" s="5" t="n"/>
      <c r="AM1518" s="5" t="n"/>
      <c r="AN1518" s="5" t="n"/>
      <c r="AO1518" s="5" t="n"/>
      <c r="AP1518" s="5" t="n"/>
    </row>
    <row r="1519" ht="16.5" customFormat="1" customHeight="1" s="25">
      <c r="A1519" s="16" t="n">
        <v>26090550</v>
      </c>
      <c r="B1519" s="17" t="inlineStr">
        <is>
          <t>PM</t>
        </is>
      </c>
      <c r="C1519" s="17" t="inlineStr">
        <is>
          <t>LA Patagonia</t>
        </is>
      </c>
      <c r="D1519" s="17" t="inlineStr">
        <is>
          <t>Guacarí</t>
        </is>
      </c>
      <c r="E1519" s="17" t="inlineStr">
        <is>
          <t>Valle del Cauca</t>
        </is>
      </c>
      <c r="F1519" s="17" t="n">
        <v>9</v>
      </c>
      <c r="G1519" s="17" t="n">
        <v>1950</v>
      </c>
      <c r="H1519" s="18" t="n">
        <v>-76.21666667</v>
      </c>
      <c r="I1519" s="19" t="n">
        <v>3.83333333</v>
      </c>
      <c r="J1519" s="20" t="n">
        <v>190.7058823529412</v>
      </c>
      <c r="K1519" s="21" t="n">
        <v>163.3894736842105</v>
      </c>
      <c r="L1519" s="21" t="n">
        <v>267.5263157894737</v>
      </c>
      <c r="M1519" s="21" t="n">
        <v>311.3111111111111</v>
      </c>
      <c r="N1519" s="21" t="n">
        <v>266.6111111111111</v>
      </c>
      <c r="O1519" s="21" t="n">
        <v>174.3684210526316</v>
      </c>
      <c r="P1519" s="21" t="n">
        <v>133.6315789473684</v>
      </c>
      <c r="Q1519" s="21" t="n">
        <v>115.1578947368421</v>
      </c>
      <c r="R1519" s="21" t="n">
        <v>167.6111111111111</v>
      </c>
      <c r="S1519" s="21" t="n">
        <v>272.6111111111111</v>
      </c>
      <c r="T1519" s="21" t="n">
        <v>306.7222222222222</v>
      </c>
      <c r="U1519" s="21" t="n">
        <v>221.2777777777778</v>
      </c>
      <c r="V1519" s="22" t="n">
        <v>2590.924011007912</v>
      </c>
      <c r="W1519" s="23" t="n">
        <v>220</v>
      </c>
      <c r="X1519" s="24" t="n">
        <v>0.9166666666666666</v>
      </c>
      <c r="Y1519" s="5" t="inlineStr">
        <is>
          <t>M20</t>
        </is>
      </c>
      <c r="Z1519" s="5" t="n"/>
      <c r="AA1519" s="5" t="n"/>
      <c r="AB1519" s="5" t="n"/>
      <c r="AC1519" s="5" t="n"/>
      <c r="AD1519" s="5" t="n"/>
      <c r="AE1519" s="5" t="n"/>
      <c r="AF1519" s="5" t="n"/>
      <c r="AG1519" s="5" t="n"/>
      <c r="AH1519" s="5" t="n"/>
      <c r="AI1519" s="5" t="n"/>
      <c r="AJ1519" s="5" t="n"/>
      <c r="AK1519" s="5" t="n"/>
      <c r="AL1519" s="5" t="n"/>
      <c r="AM1519" s="5" t="n"/>
      <c r="AN1519" s="5" t="n"/>
      <c r="AO1519" s="5" t="n"/>
      <c r="AP1519" s="5" t="n"/>
    </row>
    <row r="1520" ht="16.5" customFormat="1" customHeight="1" s="25">
      <c r="A1520" s="16" t="n">
        <v>26055040</v>
      </c>
      <c r="B1520" s="17" t="inlineStr">
        <is>
          <t>ME</t>
        </is>
      </c>
      <c r="C1520" s="17" t="inlineStr">
        <is>
          <t>Samarkanda</t>
        </is>
      </c>
      <c r="D1520" s="17" t="inlineStr">
        <is>
          <t>Jamundí</t>
        </is>
      </c>
      <c r="E1520" s="17" t="inlineStr">
        <is>
          <t>Valle del Cauca</t>
        </is>
      </c>
      <c r="F1520" s="17" t="n">
        <v>9</v>
      </c>
      <c r="G1520" s="17" t="n">
        <v>1527</v>
      </c>
      <c r="H1520" s="18" t="n">
        <v>-76.7</v>
      </c>
      <c r="I1520" s="19" t="n">
        <v>3.16666667</v>
      </c>
      <c r="J1520" s="20" t="n">
        <v>257.3</v>
      </c>
      <c r="K1520" s="21" t="n">
        <v>235</v>
      </c>
      <c r="L1520" s="21" t="n">
        <v>333</v>
      </c>
      <c r="M1520" s="21" t="n">
        <v>409.15</v>
      </c>
      <c r="N1520" s="21" t="n">
        <v>378.1578947368421</v>
      </c>
      <c r="O1520" s="21" t="n">
        <v>253.35</v>
      </c>
      <c r="P1520" s="21" t="n">
        <v>150.75</v>
      </c>
      <c r="Q1520" s="21" t="n">
        <v>119.1</v>
      </c>
      <c r="R1520" s="21" t="n">
        <v>243.07</v>
      </c>
      <c r="S1520" s="21" t="n">
        <v>351.4</v>
      </c>
      <c r="T1520" s="21" t="n">
        <v>437.7</v>
      </c>
      <c r="U1520" s="21" t="n">
        <v>324.9</v>
      </c>
      <c r="V1520" s="22" t="n">
        <v>3492.877894736842</v>
      </c>
      <c r="W1520" s="23" t="n">
        <v>239</v>
      </c>
      <c r="X1520" s="24" t="n">
        <v>0.9958333333333333</v>
      </c>
      <c r="Y1520" s="5" t="inlineStr">
        <is>
          <t>M20</t>
        </is>
      </c>
      <c r="Z1520" s="5" t="n"/>
      <c r="AA1520" s="5" t="n"/>
      <c r="AB1520" s="5" t="n"/>
      <c r="AC1520" s="5" t="n"/>
      <c r="AD1520" s="5" t="n"/>
      <c r="AE1520" s="5" t="n"/>
      <c r="AF1520" s="5" t="n"/>
      <c r="AG1520" s="5" t="n"/>
      <c r="AH1520" s="5" t="n"/>
      <c r="AI1520" s="5" t="n"/>
      <c r="AJ1520" s="5" t="n"/>
      <c r="AK1520" s="5" t="n"/>
      <c r="AL1520" s="5" t="n"/>
      <c r="AM1520" s="5" t="n"/>
      <c r="AN1520" s="5" t="n"/>
      <c r="AO1520" s="5" t="n"/>
      <c r="AP1520" s="5" t="n"/>
    </row>
    <row r="1521" ht="16.5" customFormat="1" customHeight="1" s="25">
      <c r="A1521" s="16" t="n">
        <v>53110040</v>
      </c>
      <c r="B1521" s="17" t="inlineStr">
        <is>
          <t>PM</t>
        </is>
      </c>
      <c r="C1521" s="17" t="inlineStr">
        <is>
          <t>Aguaclara</t>
        </is>
      </c>
      <c r="D1521" s="17" t="inlineStr">
        <is>
          <t>La Cumbre</t>
        </is>
      </c>
      <c r="E1521" s="17" t="inlineStr">
        <is>
          <t>Valle del Cauca</t>
        </is>
      </c>
      <c r="F1521" s="17" t="n">
        <v>9</v>
      </c>
      <c r="G1521" s="17" t="n">
        <v>1503</v>
      </c>
      <c r="H1521" s="18" t="n">
        <v>-76.54000000000001</v>
      </c>
      <c r="I1521" s="19" t="n">
        <v>3.67808333</v>
      </c>
      <c r="J1521" s="20" t="n">
        <v>51.012</v>
      </c>
      <c r="K1521" s="21" t="n">
        <v>47.54800000000001</v>
      </c>
      <c r="L1521" s="21" t="n">
        <v>92.45384615384616</v>
      </c>
      <c r="M1521" s="21" t="n">
        <v>135.556</v>
      </c>
      <c r="N1521" s="21" t="n">
        <v>97.56538461538463</v>
      </c>
      <c r="O1521" s="21" t="n">
        <v>60.59166666666666</v>
      </c>
      <c r="P1521" s="21" t="n">
        <v>45.30384615384616</v>
      </c>
      <c r="Q1521" s="21" t="n">
        <v>40.06153846153846</v>
      </c>
      <c r="R1521" s="21" t="n">
        <v>69.90000000000001</v>
      </c>
      <c r="S1521" s="21" t="n">
        <v>133.5237800441667</v>
      </c>
      <c r="T1521" s="21" t="n">
        <v>113.8125</v>
      </c>
      <c r="U1521" s="21" t="n">
        <v>67.45818144977092</v>
      </c>
      <c r="V1521" s="22" t="n">
        <v>954.7867435452196</v>
      </c>
      <c r="W1521" s="23" t="n">
        <v>300</v>
      </c>
      <c r="X1521" s="24" t="n">
        <v>0.8333333333333334</v>
      </c>
      <c r="Y1521" s="5" t="n"/>
      <c r="Z1521" s="5" t="n"/>
      <c r="AA1521" s="5" t="n"/>
      <c r="AB1521" s="5" t="n"/>
      <c r="AC1521" s="5" t="n"/>
      <c r="AD1521" s="5" t="n"/>
      <c r="AE1521" s="5" t="n"/>
      <c r="AF1521" s="5" t="n"/>
      <c r="AG1521" s="5" t="n"/>
      <c r="AH1521" s="5" t="n"/>
      <c r="AI1521" s="5" t="n"/>
      <c r="AJ1521" s="5" t="n"/>
      <c r="AK1521" s="5" t="n"/>
      <c r="AL1521" s="5" t="n"/>
      <c r="AM1521" s="5" t="n"/>
      <c r="AN1521" s="5" t="n"/>
      <c r="AO1521" s="5" t="n"/>
      <c r="AP1521" s="5" t="n"/>
    </row>
    <row r="1522" ht="16.5" customFormat="1" customHeight="1" s="25">
      <c r="A1522" s="16" t="n">
        <v>53110100</v>
      </c>
      <c r="B1522" s="17" t="inlineStr">
        <is>
          <t>PM</t>
        </is>
      </c>
      <c r="C1522" s="17" t="inlineStr">
        <is>
          <t>La Cumbre</t>
        </is>
      </c>
      <c r="D1522" s="17" t="inlineStr">
        <is>
          <t>La Cumbre</t>
        </is>
      </c>
      <c r="E1522" s="17" t="inlineStr">
        <is>
          <t>Valle del Cauca</t>
        </is>
      </c>
      <c r="F1522" s="17" t="n">
        <v>9</v>
      </c>
      <c r="G1522" s="17" t="n">
        <v>1628</v>
      </c>
      <c r="H1522" s="18" t="n">
        <v>-76.56638889</v>
      </c>
      <c r="I1522" s="19" t="n">
        <v>3.64786111</v>
      </c>
      <c r="J1522" s="20" t="n">
        <v>62.44827586206897</v>
      </c>
      <c r="K1522" s="21" t="n">
        <v>73.11111111111111</v>
      </c>
      <c r="L1522" s="21" t="n">
        <v>103.5384615384615</v>
      </c>
      <c r="M1522" s="21" t="n">
        <v>171.637037037037</v>
      </c>
      <c r="N1522" s="21" t="n">
        <v>155.0740740740741</v>
      </c>
      <c r="O1522" s="21" t="n">
        <v>78.5</v>
      </c>
      <c r="P1522" s="21" t="n">
        <v>59.28</v>
      </c>
      <c r="Q1522" s="21" t="n">
        <v>55.03703703703704</v>
      </c>
      <c r="R1522" s="21" t="n">
        <v>90.41666666666667</v>
      </c>
      <c r="S1522" s="21" t="n">
        <v>146.84</v>
      </c>
      <c r="T1522" s="21" t="n">
        <v>145.3538461538461</v>
      </c>
      <c r="U1522" s="21" t="n">
        <v>83.73076923076923</v>
      </c>
      <c r="V1522" s="22" t="n">
        <v>1224.967278711072</v>
      </c>
      <c r="W1522" s="23" t="n">
        <v>313</v>
      </c>
      <c r="X1522" s="24" t="n">
        <v>0.8694444444444445</v>
      </c>
      <c r="Y1522" s="5" t="n"/>
      <c r="Z1522" s="5" t="n"/>
      <c r="AA1522" s="5" t="n"/>
      <c r="AB1522" s="5" t="n"/>
      <c r="AC1522" s="5" t="n"/>
      <c r="AD1522" s="5" t="n"/>
      <c r="AE1522" s="5" t="n"/>
      <c r="AF1522" s="5" t="n"/>
      <c r="AG1522" s="5" t="n"/>
      <c r="AH1522" s="5" t="n"/>
      <c r="AI1522" s="5" t="n"/>
      <c r="AJ1522" s="5" t="n"/>
      <c r="AK1522" s="5" t="n"/>
      <c r="AL1522" s="5" t="n"/>
      <c r="AM1522" s="5" t="n"/>
      <c r="AN1522" s="5" t="n"/>
      <c r="AO1522" s="5" t="n"/>
      <c r="AP1522" s="5" t="n"/>
    </row>
    <row r="1523" ht="16.5" customFormat="1" customHeight="1" s="25">
      <c r="A1523" s="16" t="n">
        <v>26110380</v>
      </c>
      <c r="B1523" s="17" t="inlineStr">
        <is>
          <t>PM</t>
        </is>
      </c>
      <c r="C1523" s="17" t="inlineStr">
        <is>
          <t>El Lucero</t>
        </is>
      </c>
      <c r="D1523" s="17" t="inlineStr">
        <is>
          <t xml:space="preserve">La Unión </t>
        </is>
      </c>
      <c r="E1523" s="17" t="inlineStr">
        <is>
          <t>Valle del Cauca</t>
        </is>
      </c>
      <c r="F1523" s="17" t="n">
        <v>9</v>
      </c>
      <c r="G1523" s="17" t="n">
        <v>976</v>
      </c>
      <c r="H1523" s="18" t="n">
        <v>-76.09999999999999</v>
      </c>
      <c r="I1523" s="19" t="n">
        <v>4.53333333</v>
      </c>
      <c r="J1523" s="20" t="n">
        <v>40.95</v>
      </c>
      <c r="K1523" s="21" t="n">
        <v>69.65000000000001</v>
      </c>
      <c r="L1523" s="21" t="n">
        <v>97.2</v>
      </c>
      <c r="M1523" s="21" t="n">
        <v>163.3</v>
      </c>
      <c r="N1523" s="21" t="n">
        <v>144.55</v>
      </c>
      <c r="O1523" s="21" t="n">
        <v>86.7</v>
      </c>
      <c r="P1523" s="21" t="n">
        <v>75.90000000000001</v>
      </c>
      <c r="Q1523" s="21" t="n">
        <v>67.65000000000001</v>
      </c>
      <c r="R1523" s="21" t="n">
        <v>97.55</v>
      </c>
      <c r="S1523" s="21" t="n">
        <v>131.85</v>
      </c>
      <c r="T1523" s="21" t="n">
        <v>154.15</v>
      </c>
      <c r="U1523" s="21" t="n">
        <v>82.45</v>
      </c>
      <c r="V1523" s="22" t="n">
        <v>1211.9</v>
      </c>
      <c r="W1523" s="23" t="n">
        <v>240</v>
      </c>
      <c r="X1523" s="24" t="n">
        <v>1</v>
      </c>
      <c r="Y1523" s="5" t="inlineStr">
        <is>
          <t>M20</t>
        </is>
      </c>
      <c r="Z1523" s="5" t="n"/>
      <c r="AA1523" s="5" t="n"/>
      <c r="AB1523" s="5" t="n"/>
      <c r="AC1523" s="5" t="n"/>
      <c r="AD1523" s="5" t="n"/>
      <c r="AE1523" s="5" t="n"/>
      <c r="AF1523" s="5" t="n"/>
      <c r="AG1523" s="5" t="n"/>
      <c r="AH1523" s="5" t="n"/>
      <c r="AI1523" s="5" t="n"/>
      <c r="AJ1523" s="5" t="n"/>
      <c r="AK1523" s="5" t="n"/>
      <c r="AL1523" s="5" t="n"/>
      <c r="AM1523" s="5" t="n"/>
      <c r="AN1523" s="5" t="n"/>
      <c r="AO1523" s="5" t="n"/>
      <c r="AP1523" s="5" t="n"/>
    </row>
    <row r="1524" ht="16.5" customFormat="1" customHeight="1" s="25">
      <c r="A1524" s="16" t="n">
        <v>26110050</v>
      </c>
      <c r="B1524" s="17" t="inlineStr">
        <is>
          <t>PM</t>
        </is>
      </c>
      <c r="C1524" s="17" t="inlineStr">
        <is>
          <t>El Porvenir</t>
        </is>
      </c>
      <c r="D1524" s="17" t="inlineStr">
        <is>
          <t xml:space="preserve">La Unión </t>
        </is>
      </c>
      <c r="E1524" s="17" t="inlineStr">
        <is>
          <t>Valle del Cauca</t>
        </is>
      </c>
      <c r="F1524" s="17" t="n">
        <v>9</v>
      </c>
      <c r="G1524" s="17" t="n">
        <v>1020</v>
      </c>
      <c r="H1524" s="18" t="n">
        <v>-76.11666667</v>
      </c>
      <c r="I1524" s="19" t="n">
        <v>4.55</v>
      </c>
      <c r="J1524" s="20" t="n">
        <v>39.05</v>
      </c>
      <c r="K1524" s="21" t="n">
        <v>66.55</v>
      </c>
      <c r="L1524" s="21" t="n">
        <v>90.2</v>
      </c>
      <c r="M1524" s="21" t="n">
        <v>145.45</v>
      </c>
      <c r="N1524" s="21" t="n">
        <v>119.5263157894737</v>
      </c>
      <c r="O1524" s="21" t="n">
        <v>86.05263157894737</v>
      </c>
      <c r="P1524" s="21" t="n">
        <v>64.40000000000001</v>
      </c>
      <c r="Q1524" s="21" t="n">
        <v>67.3</v>
      </c>
      <c r="R1524" s="21" t="n">
        <v>97.59999999999999</v>
      </c>
      <c r="S1524" s="21" t="n">
        <v>113.45</v>
      </c>
      <c r="T1524" s="21" t="n">
        <v>128</v>
      </c>
      <c r="U1524" s="21" t="n">
        <v>74.15000000000001</v>
      </c>
      <c r="V1524" s="22" t="n">
        <v>1091.728947368421</v>
      </c>
      <c r="W1524" s="23" t="n">
        <v>238</v>
      </c>
      <c r="X1524" s="24" t="n">
        <v>0.9916666666666667</v>
      </c>
      <c r="Y1524" s="5" t="inlineStr">
        <is>
          <t>M20</t>
        </is>
      </c>
      <c r="Z1524" s="5" t="n"/>
      <c r="AA1524" s="5" t="n"/>
      <c r="AB1524" s="5" t="n"/>
      <c r="AC1524" s="5" t="n"/>
      <c r="AD1524" s="5" t="n"/>
      <c r="AE1524" s="5" t="n"/>
      <c r="AF1524" s="5" t="n"/>
      <c r="AG1524" s="5" t="n"/>
      <c r="AH1524" s="5" t="n"/>
      <c r="AI1524" s="5" t="n"/>
      <c r="AJ1524" s="5" t="n"/>
      <c r="AK1524" s="5" t="n"/>
      <c r="AL1524" s="5" t="n"/>
      <c r="AM1524" s="5" t="n"/>
      <c r="AN1524" s="5" t="n"/>
      <c r="AO1524" s="5" t="n"/>
      <c r="AP1524" s="5" t="n"/>
    </row>
    <row r="1525" ht="16.5" customFormat="1" customHeight="1" s="25">
      <c r="A1525" s="16" t="n">
        <v>26110090</v>
      </c>
      <c r="B1525" s="17" t="inlineStr">
        <is>
          <t>PM</t>
        </is>
      </c>
      <c r="C1525" s="17" t="inlineStr">
        <is>
          <t>El Vesubio</t>
        </is>
      </c>
      <c r="D1525" s="17" t="inlineStr">
        <is>
          <t xml:space="preserve">La Unión </t>
        </is>
      </c>
      <c r="E1525" s="17" t="inlineStr">
        <is>
          <t>Valle del Cauca</t>
        </is>
      </c>
      <c r="F1525" s="17" t="n">
        <v>9</v>
      </c>
      <c r="G1525" s="17" t="n">
        <v>990</v>
      </c>
      <c r="H1525" s="18" t="n">
        <v>-76.08333332999999</v>
      </c>
      <c r="I1525" s="19" t="n">
        <v>4.61666667</v>
      </c>
      <c r="J1525" s="20" t="n">
        <v>65.45</v>
      </c>
      <c r="K1525" s="21" t="n">
        <v>83.59999999999999</v>
      </c>
      <c r="L1525" s="21" t="n">
        <v>140.45</v>
      </c>
      <c r="M1525" s="21" t="n">
        <v>218.15</v>
      </c>
      <c r="N1525" s="21" t="n">
        <v>195.6</v>
      </c>
      <c r="O1525" s="21" t="n">
        <v>134.6842105263158</v>
      </c>
      <c r="P1525" s="21" t="n">
        <v>120.8</v>
      </c>
      <c r="Q1525" s="21" t="n">
        <v>103.9</v>
      </c>
      <c r="R1525" s="21" t="n">
        <v>128.15</v>
      </c>
      <c r="S1525" s="21" t="n">
        <v>165.65</v>
      </c>
      <c r="T1525" s="21" t="n">
        <v>159.95</v>
      </c>
      <c r="U1525" s="21" t="n">
        <v>110.85</v>
      </c>
      <c r="V1525" s="22" t="n">
        <v>1627.234210526316</v>
      </c>
      <c r="W1525" s="23" t="n">
        <v>239</v>
      </c>
      <c r="X1525" s="24" t="n">
        <v>0.9958333333333333</v>
      </c>
      <c r="Y1525" s="5" t="inlineStr">
        <is>
          <t>M20</t>
        </is>
      </c>
      <c r="Z1525" s="5" t="n"/>
      <c r="AA1525" s="5" t="n"/>
      <c r="AB1525" s="5" t="n"/>
      <c r="AC1525" s="5" t="n"/>
      <c r="AD1525" s="5" t="n"/>
      <c r="AE1525" s="5" t="n"/>
      <c r="AF1525" s="5" t="n"/>
      <c r="AG1525" s="5" t="n"/>
      <c r="AH1525" s="5" t="n"/>
      <c r="AI1525" s="5" t="n"/>
      <c r="AJ1525" s="5" t="n"/>
      <c r="AK1525" s="5" t="n"/>
      <c r="AL1525" s="5" t="n"/>
      <c r="AM1525" s="5" t="n"/>
      <c r="AN1525" s="5" t="n"/>
      <c r="AO1525" s="5" t="n"/>
      <c r="AP1525" s="5" t="n"/>
    </row>
    <row r="1526" ht="16.5" customFormat="1" customHeight="1" s="25">
      <c r="A1526" s="16" t="n">
        <v>26110290</v>
      </c>
      <c r="B1526" s="17" t="inlineStr">
        <is>
          <t>PM</t>
        </is>
      </c>
      <c r="C1526" s="17" t="inlineStr">
        <is>
          <t xml:space="preserve">La Arboleda </t>
        </is>
      </c>
      <c r="D1526" s="17" t="inlineStr">
        <is>
          <t xml:space="preserve">La Unión </t>
        </is>
      </c>
      <c r="E1526" s="17" t="inlineStr">
        <is>
          <t>Valle del Cauca</t>
        </is>
      </c>
      <c r="F1526" s="17" t="n">
        <v>9</v>
      </c>
      <c r="G1526" s="17" t="n">
        <v>959</v>
      </c>
      <c r="H1526" s="18" t="n">
        <v>-76.09361111</v>
      </c>
      <c r="I1526" s="19" t="n">
        <v>4.53161111</v>
      </c>
      <c r="J1526" s="20" t="n">
        <v>41.07142857142857</v>
      </c>
      <c r="K1526" s="21" t="n">
        <v>71.55555555555556</v>
      </c>
      <c r="L1526" s="21" t="n">
        <v>120.1071428571429</v>
      </c>
      <c r="M1526" s="21" t="n">
        <v>180.6821428571429</v>
      </c>
      <c r="N1526" s="21" t="n">
        <v>144.2962962962963</v>
      </c>
      <c r="O1526" s="21" t="n">
        <v>82.70370370370371</v>
      </c>
      <c r="P1526" s="21" t="n">
        <v>70.57142857142857</v>
      </c>
      <c r="Q1526" s="21" t="n">
        <v>70.13333333333333</v>
      </c>
      <c r="R1526" s="21" t="n">
        <v>100.2703703703704</v>
      </c>
      <c r="S1526" s="21" t="n">
        <v>129.4615384615385</v>
      </c>
      <c r="T1526" s="21" t="n">
        <v>151.6071428571429</v>
      </c>
      <c r="U1526" s="21" t="n">
        <v>69.38846153846154</v>
      </c>
      <c r="V1526" s="22" t="n">
        <v>1231.848544973545</v>
      </c>
      <c r="W1526" s="23" t="n">
        <v>327</v>
      </c>
      <c r="X1526" s="24" t="n">
        <v>0.9083333333333333</v>
      </c>
      <c r="Y1526" s="5" t="n"/>
      <c r="Z1526" s="5" t="n"/>
      <c r="AA1526" s="5" t="n"/>
      <c r="AB1526" s="5" t="n"/>
      <c r="AC1526" s="5" t="n"/>
      <c r="AD1526" s="5" t="n"/>
      <c r="AE1526" s="5" t="n"/>
      <c r="AF1526" s="5" t="n"/>
      <c r="AG1526" s="5" t="n"/>
      <c r="AH1526" s="5" t="n"/>
      <c r="AI1526" s="5" t="n"/>
      <c r="AJ1526" s="5" t="n"/>
      <c r="AK1526" s="5" t="n"/>
      <c r="AL1526" s="5" t="n"/>
      <c r="AM1526" s="5" t="n"/>
      <c r="AN1526" s="5" t="n"/>
      <c r="AO1526" s="5" t="n"/>
      <c r="AP1526" s="5" t="n"/>
    </row>
    <row r="1527" ht="16.5" customFormat="1" customHeight="1" s="25">
      <c r="A1527" s="16" t="n">
        <v>26110450</v>
      </c>
      <c r="B1527" s="17" t="inlineStr">
        <is>
          <t>PM</t>
        </is>
      </c>
      <c r="C1527" s="17" t="inlineStr">
        <is>
          <t>La Despensa</t>
        </is>
      </c>
      <c r="D1527" s="17" t="inlineStr">
        <is>
          <t xml:space="preserve">La Unión </t>
        </is>
      </c>
      <c r="E1527" s="17" t="inlineStr">
        <is>
          <t>Valle del Cauca</t>
        </is>
      </c>
      <c r="F1527" s="17" t="n">
        <v>9</v>
      </c>
      <c r="G1527" s="17" t="n">
        <v>1380</v>
      </c>
      <c r="H1527" s="18" t="n">
        <v>-76.15000000000001</v>
      </c>
      <c r="I1527" s="19" t="n">
        <v>4.51666667</v>
      </c>
      <c r="J1527" s="20" t="n">
        <v>28.78947368421053</v>
      </c>
      <c r="K1527" s="21" t="n">
        <v>56.2</v>
      </c>
      <c r="L1527" s="21" t="n">
        <v>79.8</v>
      </c>
      <c r="M1527" s="21" t="n">
        <v>117.75</v>
      </c>
      <c r="N1527" s="21" t="n">
        <v>99</v>
      </c>
      <c r="O1527" s="21" t="n">
        <v>64.5</v>
      </c>
      <c r="P1527" s="21" t="n">
        <v>44.05</v>
      </c>
      <c r="Q1527" s="21" t="n">
        <v>43.5</v>
      </c>
      <c r="R1527" s="21" t="n">
        <v>63.8</v>
      </c>
      <c r="S1527" s="21" t="n">
        <v>119.3</v>
      </c>
      <c r="T1527" s="21" t="n">
        <v>104.9</v>
      </c>
      <c r="U1527" s="21" t="n">
        <v>51.65</v>
      </c>
      <c r="V1527" s="22" t="n">
        <v>873.2394736842105</v>
      </c>
      <c r="W1527" s="23" t="n">
        <v>239</v>
      </c>
      <c r="X1527" s="24" t="n">
        <v>0.9958333333333333</v>
      </c>
      <c r="Y1527" s="5" t="inlineStr">
        <is>
          <t>M20</t>
        </is>
      </c>
      <c r="Z1527" s="5" t="n"/>
      <c r="AA1527" s="5" t="n"/>
      <c r="AB1527" s="5" t="n"/>
      <c r="AC1527" s="5" t="n"/>
      <c r="AD1527" s="5" t="n"/>
      <c r="AE1527" s="5" t="n"/>
      <c r="AF1527" s="5" t="n"/>
      <c r="AG1527" s="5" t="n"/>
      <c r="AH1527" s="5" t="n"/>
      <c r="AI1527" s="5" t="n"/>
      <c r="AJ1527" s="5" t="n"/>
      <c r="AK1527" s="5" t="n"/>
      <c r="AL1527" s="5" t="n"/>
      <c r="AM1527" s="5" t="n"/>
      <c r="AN1527" s="5" t="n"/>
      <c r="AO1527" s="5" t="n"/>
      <c r="AP1527" s="5" t="n"/>
    </row>
    <row r="1528" ht="16.5" customFormat="1" customHeight="1" s="25">
      <c r="A1528" s="16" t="n">
        <v>26115020</v>
      </c>
      <c r="B1528" s="17" t="inlineStr">
        <is>
          <t>ME</t>
        </is>
      </c>
      <c r="C1528" s="17" t="inlineStr">
        <is>
          <t>Sabanazo</t>
        </is>
      </c>
      <c r="D1528" s="17" t="inlineStr">
        <is>
          <t xml:space="preserve">La Unión </t>
        </is>
      </c>
      <c r="E1528" s="17" t="inlineStr">
        <is>
          <t>Valle del Cauca</t>
        </is>
      </c>
      <c r="F1528" s="17" t="n">
        <v>9</v>
      </c>
      <c r="G1528" s="17" t="n">
        <v>1643</v>
      </c>
      <c r="H1528" s="18" t="n">
        <v>-76.15000000000001</v>
      </c>
      <c r="I1528" s="19" t="n">
        <v>4.56666667</v>
      </c>
      <c r="J1528" s="20" t="n">
        <v>65.76315789473684</v>
      </c>
      <c r="K1528" s="21" t="n">
        <v>72.505</v>
      </c>
      <c r="L1528" s="21" t="n">
        <v>95.8</v>
      </c>
      <c r="M1528" s="21" t="n">
        <v>155.0052631578947</v>
      </c>
      <c r="N1528" s="21" t="n">
        <v>118.725</v>
      </c>
      <c r="O1528" s="21" t="n">
        <v>84.255</v>
      </c>
      <c r="P1528" s="21" t="n">
        <v>71.77894736842104</v>
      </c>
      <c r="Q1528" s="21" t="n">
        <v>64.47999999999999</v>
      </c>
      <c r="R1528" s="21" t="n">
        <v>98.175</v>
      </c>
      <c r="S1528" s="21" t="n">
        <v>139.2526315789474</v>
      </c>
      <c r="T1528" s="21" t="n">
        <v>147.34</v>
      </c>
      <c r="U1528" s="21" t="n">
        <v>81.58421052631579</v>
      </c>
      <c r="V1528" s="22" t="n">
        <v>1194.664210526316</v>
      </c>
      <c r="W1528" s="23" t="n">
        <v>235</v>
      </c>
      <c r="X1528" s="24" t="n">
        <v>0.9791666666666666</v>
      </c>
      <c r="Y1528" s="5" t="inlineStr">
        <is>
          <t>M20</t>
        </is>
      </c>
      <c r="Z1528" s="5" t="n"/>
      <c r="AA1528" s="5" t="n"/>
      <c r="AB1528" s="5" t="n"/>
      <c r="AC1528" s="5" t="n"/>
      <c r="AD1528" s="5" t="n"/>
      <c r="AE1528" s="5" t="n"/>
      <c r="AF1528" s="5" t="n"/>
      <c r="AG1528" s="5" t="n"/>
      <c r="AH1528" s="5" t="n"/>
      <c r="AI1528" s="5" t="n"/>
      <c r="AJ1528" s="5" t="n"/>
      <c r="AK1528" s="5" t="n"/>
      <c r="AL1528" s="5" t="n"/>
      <c r="AM1528" s="5" t="n"/>
      <c r="AN1528" s="5" t="n"/>
      <c r="AO1528" s="5" t="n"/>
      <c r="AP1528" s="5" t="n"/>
    </row>
    <row r="1529" ht="16.5" customFormat="1" customHeight="1" s="25">
      <c r="A1529" s="16" t="n">
        <v>26100740</v>
      </c>
      <c r="B1529" s="17" t="inlineStr">
        <is>
          <t>PM</t>
        </is>
      </c>
      <c r="C1529" s="17" t="inlineStr">
        <is>
          <t>San Pedro</t>
        </is>
      </c>
      <c r="D1529" s="17" t="inlineStr">
        <is>
          <t xml:space="preserve">La Victoria </t>
        </is>
      </c>
      <c r="E1529" s="17" t="inlineStr">
        <is>
          <t>Valle del Cauca</t>
        </is>
      </c>
      <c r="F1529" s="17" t="n">
        <v>9</v>
      </c>
      <c r="G1529" s="17" t="n">
        <v>949</v>
      </c>
      <c r="H1529" s="18" t="n">
        <v>-76.04055556</v>
      </c>
      <c r="I1529" s="19" t="n">
        <v>4.51563889</v>
      </c>
      <c r="J1529" s="20" t="n">
        <v>54.76666666666667</v>
      </c>
      <c r="K1529" s="21" t="n">
        <v>63.31034482758621</v>
      </c>
      <c r="L1529" s="21" t="n">
        <v>117.448275862069</v>
      </c>
      <c r="M1529" s="21" t="n">
        <v>167.1</v>
      </c>
      <c r="N1529" s="21" t="n">
        <v>149.2857142857143</v>
      </c>
      <c r="O1529" s="21" t="n">
        <v>110.8275862068966</v>
      </c>
      <c r="P1529" s="21" t="n">
        <v>72.34482758620689</v>
      </c>
      <c r="Q1529" s="21" t="n">
        <v>64.96551724137932</v>
      </c>
      <c r="R1529" s="21" t="n">
        <v>107.1071428571429</v>
      </c>
      <c r="S1529" s="21" t="n">
        <v>135.7259259259259</v>
      </c>
      <c r="T1529" s="21" t="n">
        <v>117.3535714285714</v>
      </c>
      <c r="U1529" s="21" t="n">
        <v>78.35714285714286</v>
      </c>
      <c r="V1529" s="22" t="n">
        <v>1238.592715745302</v>
      </c>
      <c r="W1529" s="23" t="n">
        <v>344</v>
      </c>
      <c r="X1529" s="24" t="n">
        <v>0.9555555555555556</v>
      </c>
      <c r="Y1529" s="5" t="n"/>
      <c r="Z1529" s="5" t="n"/>
      <c r="AA1529" s="5" t="n"/>
      <c r="AB1529" s="5" t="n"/>
      <c r="AC1529" s="5" t="n"/>
      <c r="AD1529" s="5" t="n"/>
      <c r="AE1529" s="5" t="n"/>
      <c r="AF1529" s="5" t="n"/>
      <c r="AG1529" s="5" t="n"/>
      <c r="AH1529" s="5" t="n"/>
      <c r="AI1529" s="5" t="n"/>
      <c r="AJ1529" s="5" t="n"/>
      <c r="AK1529" s="5" t="n"/>
      <c r="AL1529" s="5" t="n"/>
      <c r="AM1529" s="5" t="n"/>
      <c r="AN1529" s="5" t="n"/>
      <c r="AO1529" s="5" t="n"/>
      <c r="AP1529" s="5" t="n"/>
    </row>
    <row r="1530" ht="16.5" customFormat="1" customHeight="1" s="25">
      <c r="A1530" s="16" t="n">
        <v>26100290</v>
      </c>
      <c r="B1530" s="17" t="inlineStr">
        <is>
          <t>PM</t>
        </is>
      </c>
      <c r="C1530" s="17" t="inlineStr">
        <is>
          <t>Cruces</t>
        </is>
      </c>
      <c r="D1530" s="17" t="inlineStr">
        <is>
          <t>Obando</t>
        </is>
      </c>
      <c r="E1530" s="17" t="inlineStr">
        <is>
          <t>Valle del Cauca</t>
        </is>
      </c>
      <c r="F1530" s="17" t="n">
        <v>9</v>
      </c>
      <c r="G1530" s="17" t="n">
        <v>970</v>
      </c>
      <c r="H1530" s="18" t="n">
        <v>-75.91666667</v>
      </c>
      <c r="I1530" s="19" t="n">
        <v>4.66666667</v>
      </c>
      <c r="J1530" s="20" t="n">
        <v>85.78947368421052</v>
      </c>
      <c r="K1530" s="21" t="n">
        <v>109.5263157894737</v>
      </c>
      <c r="L1530" s="21" t="n">
        <v>174.5</v>
      </c>
      <c r="M1530" s="21" t="n">
        <v>207.55</v>
      </c>
      <c r="N1530" s="21" t="n">
        <v>212.6</v>
      </c>
      <c r="O1530" s="21" t="n">
        <v>130.7894736842105</v>
      </c>
      <c r="P1530" s="21" t="n">
        <v>96.83333333333333</v>
      </c>
      <c r="Q1530" s="21" t="n">
        <v>87.59999999999999</v>
      </c>
      <c r="R1530" s="21" t="n">
        <v>158.4</v>
      </c>
      <c r="S1530" s="21" t="n">
        <v>162.8947368421053</v>
      </c>
      <c r="T1530" s="21" t="n">
        <v>186.65</v>
      </c>
      <c r="U1530" s="21" t="n">
        <v>104.2105263157895</v>
      </c>
      <c r="V1530" s="22" t="n">
        <v>1717.343859649123</v>
      </c>
      <c r="W1530" s="23" t="n">
        <v>233</v>
      </c>
      <c r="X1530" s="24" t="n">
        <v>0.9708333333333333</v>
      </c>
      <c r="Y1530" s="5" t="inlineStr">
        <is>
          <t>M20</t>
        </is>
      </c>
      <c r="Z1530" s="5" t="n"/>
      <c r="AA1530" s="5" t="n"/>
      <c r="AB1530" s="5" t="n"/>
      <c r="AC1530" s="5" t="n"/>
      <c r="AD1530" s="5" t="n"/>
      <c r="AE1530" s="5" t="n"/>
      <c r="AF1530" s="5" t="n"/>
      <c r="AG1530" s="5" t="n"/>
      <c r="AH1530" s="5" t="n"/>
      <c r="AI1530" s="5" t="n"/>
      <c r="AJ1530" s="5" t="n"/>
      <c r="AK1530" s="5" t="n"/>
      <c r="AL1530" s="5" t="n"/>
      <c r="AM1530" s="5" t="n"/>
      <c r="AN1530" s="5" t="n"/>
      <c r="AO1530" s="5" t="n"/>
      <c r="AP1530" s="5" t="n"/>
    </row>
    <row r="1531" ht="16.5" customFormat="1" customHeight="1" s="25">
      <c r="A1531" s="16" t="n">
        <v>26100300</v>
      </c>
      <c r="B1531" s="17" t="inlineStr">
        <is>
          <t>PM</t>
        </is>
      </c>
      <c r="C1531" s="17" t="inlineStr">
        <is>
          <t>Obando</t>
        </is>
      </c>
      <c r="D1531" s="17" t="inlineStr">
        <is>
          <t>Obando</t>
        </is>
      </c>
      <c r="E1531" s="17" t="inlineStr">
        <is>
          <t>Valle del Cauca</t>
        </is>
      </c>
      <c r="F1531" s="17" t="n">
        <v>9</v>
      </c>
      <c r="G1531" s="17" t="n">
        <v>986</v>
      </c>
      <c r="H1531" s="18" t="n">
        <v>-75.96583333</v>
      </c>
      <c r="I1531" s="19" t="n">
        <v>4.58861111</v>
      </c>
      <c r="J1531" s="20" t="n">
        <v>66.41666666666667</v>
      </c>
      <c r="K1531" s="21" t="n">
        <v>96.23333333333333</v>
      </c>
      <c r="L1531" s="21" t="n">
        <v>165.4</v>
      </c>
      <c r="M1531" s="21" t="n">
        <v>191.4666666666667</v>
      </c>
      <c r="N1531" s="21" t="n">
        <v>207.7666666666667</v>
      </c>
      <c r="O1531" s="21" t="n">
        <v>111.0666666666667</v>
      </c>
      <c r="P1531" s="21" t="n">
        <v>91.56666666666666</v>
      </c>
      <c r="Q1531" s="21" t="n">
        <v>84.7</v>
      </c>
      <c r="R1531" s="21" t="n">
        <v>134.7241379310345</v>
      </c>
      <c r="S1531" s="21" t="n">
        <v>165.5357142857143</v>
      </c>
      <c r="T1531" s="21" t="n">
        <v>159.3793103448276</v>
      </c>
      <c r="U1531" s="21" t="n">
        <v>92.79310344827586</v>
      </c>
      <c r="V1531" s="22" t="n">
        <v>1567.048932676519</v>
      </c>
      <c r="W1531" s="23" t="n">
        <v>355</v>
      </c>
      <c r="X1531" s="24" t="n">
        <v>0.9861111111111112</v>
      </c>
      <c r="Y1531" s="5" t="n"/>
      <c r="Z1531" s="5" t="n"/>
      <c r="AA1531" s="5" t="n"/>
      <c r="AB1531" s="5" t="n"/>
      <c r="AC1531" s="5" t="n"/>
      <c r="AD1531" s="5" t="n"/>
      <c r="AE1531" s="5" t="n"/>
      <c r="AF1531" s="5" t="n"/>
      <c r="AG1531" s="5" t="n"/>
      <c r="AH1531" s="5" t="n"/>
      <c r="AI1531" s="5" t="n"/>
      <c r="AJ1531" s="5" t="n"/>
      <c r="AK1531" s="5" t="n"/>
      <c r="AL1531" s="5" t="n"/>
      <c r="AM1531" s="5" t="n"/>
      <c r="AN1531" s="5" t="n"/>
      <c r="AO1531" s="5" t="n"/>
      <c r="AP1531" s="5" t="n"/>
    </row>
    <row r="1532" ht="16.5" customFormat="1" customHeight="1" s="25">
      <c r="A1532" s="16" t="n">
        <v>26100280</v>
      </c>
      <c r="B1532" s="17" t="inlineStr">
        <is>
          <t>PM</t>
        </is>
      </c>
      <c r="C1532" s="17" t="inlineStr">
        <is>
          <t>Puerto Molina</t>
        </is>
      </c>
      <c r="D1532" s="17" t="inlineStr">
        <is>
          <t>Obando</t>
        </is>
      </c>
      <c r="E1532" s="17" t="inlineStr">
        <is>
          <t>Valle del Cauca</t>
        </is>
      </c>
      <c r="F1532" s="17" t="n">
        <v>9</v>
      </c>
      <c r="G1532" s="17" t="n">
        <v>939</v>
      </c>
      <c r="H1532" s="18" t="n">
        <v>-76.03333332999999</v>
      </c>
      <c r="I1532" s="19" t="n">
        <v>4.61666667</v>
      </c>
      <c r="J1532" s="20" t="n">
        <v>85.75</v>
      </c>
      <c r="K1532" s="21" t="n">
        <v>104.65</v>
      </c>
      <c r="L1532" s="21" t="n">
        <v>149.65</v>
      </c>
      <c r="M1532" s="21" t="n">
        <v>209.75</v>
      </c>
      <c r="N1532" s="21" t="n">
        <v>212.45</v>
      </c>
      <c r="O1532" s="21" t="n">
        <v>155.45</v>
      </c>
      <c r="P1532" s="21" t="n">
        <v>130.2</v>
      </c>
      <c r="Q1532" s="21" t="n">
        <v>116.7</v>
      </c>
      <c r="R1532" s="21" t="n">
        <v>162.15</v>
      </c>
      <c r="S1532" s="21" t="n">
        <v>159.45</v>
      </c>
      <c r="T1532" s="21" t="n">
        <v>159.8421052631579</v>
      </c>
      <c r="U1532" s="21" t="n">
        <v>117.85</v>
      </c>
      <c r="V1532" s="22" t="n">
        <v>1763.892105263158</v>
      </c>
      <c r="W1532" s="23" t="n">
        <v>239</v>
      </c>
      <c r="X1532" s="24" t="n">
        <v>0.9958333333333333</v>
      </c>
      <c r="Y1532" s="5" t="inlineStr">
        <is>
          <t>M20</t>
        </is>
      </c>
      <c r="Z1532" s="5" t="n"/>
      <c r="AA1532" s="5" t="n"/>
      <c r="AB1532" s="5" t="n"/>
      <c r="AC1532" s="5" t="n"/>
      <c r="AD1532" s="5" t="n"/>
      <c r="AE1532" s="5" t="n"/>
      <c r="AF1532" s="5" t="n"/>
      <c r="AG1532" s="5" t="n"/>
      <c r="AH1532" s="5" t="n"/>
      <c r="AI1532" s="5" t="n"/>
      <c r="AJ1532" s="5" t="n"/>
      <c r="AK1532" s="5" t="n"/>
      <c r="AL1532" s="5" t="n"/>
      <c r="AM1532" s="5" t="n"/>
      <c r="AN1532" s="5" t="n"/>
      <c r="AO1532" s="5" t="n"/>
      <c r="AP1532" s="5" t="n"/>
    </row>
    <row r="1533" ht="16.5" customFormat="1" customHeight="1" s="25">
      <c r="A1533" s="16" t="n">
        <v>26075040</v>
      </c>
      <c r="B1533" s="17" t="inlineStr">
        <is>
          <t>SP</t>
        </is>
      </c>
      <c r="C1533" s="17" t="inlineStr">
        <is>
          <t>Aeropuerto Alfonso Bonilla</t>
        </is>
      </c>
      <c r="D1533" s="17" t="inlineStr">
        <is>
          <t>Palmira</t>
        </is>
      </c>
      <c r="E1533" s="17" t="inlineStr">
        <is>
          <t>Valle del Cauca</t>
        </is>
      </c>
      <c r="F1533" s="17" t="n">
        <v>9</v>
      </c>
      <c r="G1533" s="17" t="n">
        <v>970</v>
      </c>
      <c r="H1533" s="18" t="n">
        <v>-76.38663889</v>
      </c>
      <c r="I1533" s="19" t="n">
        <v>3.53668889</v>
      </c>
      <c r="J1533" s="20" t="n">
        <v>47.57037037037038</v>
      </c>
      <c r="K1533" s="21" t="n">
        <v>54.00769230769232</v>
      </c>
      <c r="L1533" s="21" t="n">
        <v>89.24615384615385</v>
      </c>
      <c r="M1533" s="21" t="n">
        <v>134.2333333333333</v>
      </c>
      <c r="N1533" s="21" t="n">
        <v>103.1413793103448</v>
      </c>
      <c r="O1533" s="21" t="n">
        <v>49.6642857142857</v>
      </c>
      <c r="P1533" s="21" t="n">
        <v>32.11153846153846</v>
      </c>
      <c r="Q1533" s="21" t="n">
        <v>28.65185185185185</v>
      </c>
      <c r="R1533" s="21" t="n">
        <v>64.56071428571428</v>
      </c>
      <c r="S1533" s="21" t="n">
        <v>99.16428571428573</v>
      </c>
      <c r="T1533" s="21" t="n">
        <v>105.0464285714286</v>
      </c>
      <c r="U1533" s="21" t="n">
        <v>68.46296296296298</v>
      </c>
      <c r="V1533" s="22" t="n">
        <v>875.8609967299623</v>
      </c>
      <c r="W1533" s="23" t="n">
        <v>327</v>
      </c>
      <c r="X1533" s="24" t="n">
        <v>0.9083333333333333</v>
      </c>
      <c r="Y1533" s="5" t="n"/>
      <c r="Z1533" s="5" t="n"/>
      <c r="AA1533" s="5" t="n"/>
      <c r="AB1533" s="5" t="n"/>
      <c r="AC1533" s="5" t="n"/>
      <c r="AD1533" s="5" t="n"/>
      <c r="AE1533" s="5" t="n"/>
      <c r="AF1533" s="5" t="n"/>
      <c r="AG1533" s="5" t="n"/>
      <c r="AH1533" s="5" t="n"/>
      <c r="AI1533" s="5" t="n"/>
      <c r="AJ1533" s="5" t="n"/>
      <c r="AK1533" s="5" t="n"/>
      <c r="AL1533" s="5" t="n"/>
      <c r="AM1533" s="5" t="n"/>
      <c r="AN1533" s="5" t="n"/>
      <c r="AO1533" s="5" t="n"/>
      <c r="AP1533" s="5" t="n"/>
    </row>
    <row r="1534" ht="16.5" customFormat="1" customHeight="1" s="25">
      <c r="A1534" s="16" t="n">
        <v>26090880</v>
      </c>
      <c r="B1534" s="17" t="inlineStr">
        <is>
          <t>PM</t>
        </is>
      </c>
      <c r="C1534" s="17" t="inlineStr">
        <is>
          <t>Austria</t>
        </is>
      </c>
      <c r="D1534" s="17" t="inlineStr">
        <is>
          <t>Palmira</t>
        </is>
      </c>
      <c r="E1534" s="17" t="inlineStr">
        <is>
          <t>Valle del Cauca</t>
        </is>
      </c>
      <c r="F1534" s="17" t="n">
        <v>9</v>
      </c>
      <c r="G1534" s="17" t="n">
        <v>1750</v>
      </c>
      <c r="H1534" s="18" t="n">
        <v>-76.18333333</v>
      </c>
      <c r="I1534" s="19" t="n">
        <v>3.58333333</v>
      </c>
      <c r="J1534" s="20" t="n">
        <v>161.55</v>
      </c>
      <c r="K1534" s="21" t="n">
        <v>130.55</v>
      </c>
      <c r="L1534" s="21" t="n">
        <v>188.85</v>
      </c>
      <c r="M1534" s="21" t="n">
        <v>205.2</v>
      </c>
      <c r="N1534" s="21" t="n">
        <v>161.3</v>
      </c>
      <c r="O1534" s="21" t="n">
        <v>80.59999999999999</v>
      </c>
      <c r="P1534" s="21" t="n">
        <v>48.85</v>
      </c>
      <c r="Q1534" s="21" t="n">
        <v>41.35</v>
      </c>
      <c r="R1534" s="21" t="n">
        <v>135.6</v>
      </c>
      <c r="S1534" s="21" t="n">
        <v>247.6</v>
      </c>
      <c r="T1534" s="21" t="n">
        <v>298</v>
      </c>
      <c r="U1534" s="21" t="n">
        <v>186.3</v>
      </c>
      <c r="V1534" s="22" t="n">
        <v>1885.75</v>
      </c>
      <c r="W1534" s="23" t="n">
        <v>240</v>
      </c>
      <c r="X1534" s="24" t="n">
        <v>1</v>
      </c>
      <c r="Y1534" s="5" t="inlineStr">
        <is>
          <t>M20</t>
        </is>
      </c>
      <c r="Z1534" s="5" t="n"/>
      <c r="AA1534" s="5" t="n"/>
      <c r="AB1534" s="5" t="n"/>
      <c r="AC1534" s="5" t="n"/>
      <c r="AD1534" s="5" t="n"/>
      <c r="AE1534" s="5" t="n"/>
      <c r="AF1534" s="5" t="n"/>
      <c r="AG1534" s="5" t="n"/>
      <c r="AH1534" s="5" t="n"/>
      <c r="AI1534" s="5" t="n"/>
      <c r="AJ1534" s="5" t="n"/>
      <c r="AK1534" s="5" t="n"/>
      <c r="AL1534" s="5" t="n"/>
      <c r="AM1534" s="5" t="n"/>
      <c r="AN1534" s="5" t="n"/>
      <c r="AO1534" s="5" t="n"/>
      <c r="AP1534" s="5" t="n"/>
    </row>
    <row r="1535" ht="16.5" customFormat="1" customHeight="1" s="25">
      <c r="A1535" s="16" t="n">
        <v>26090380</v>
      </c>
      <c r="B1535" s="17" t="inlineStr">
        <is>
          <t>PM</t>
        </is>
      </c>
      <c r="C1535" s="17" t="inlineStr">
        <is>
          <t>Bellavista</t>
        </is>
      </c>
      <c r="D1535" s="17" t="inlineStr">
        <is>
          <t>Palmira</t>
        </is>
      </c>
      <c r="E1535" s="17" t="inlineStr">
        <is>
          <t>Valle del Cauca</t>
        </is>
      </c>
      <c r="F1535" s="17" t="n">
        <v>9</v>
      </c>
      <c r="G1535" s="17" t="n">
        <v>2875</v>
      </c>
      <c r="H1535" s="18" t="n">
        <v>-76</v>
      </c>
      <c r="I1535" s="19" t="n">
        <v>3.63333333</v>
      </c>
      <c r="J1535" s="20" t="n">
        <v>118.05</v>
      </c>
      <c r="K1535" s="21" t="n">
        <v>90.3</v>
      </c>
      <c r="L1535" s="21" t="n">
        <v>145.4</v>
      </c>
      <c r="M1535" s="21" t="n">
        <v>134.35</v>
      </c>
      <c r="N1535" s="21" t="n">
        <v>104.2</v>
      </c>
      <c r="O1535" s="21" t="n">
        <v>62.05</v>
      </c>
      <c r="P1535" s="21" t="n">
        <v>62.3</v>
      </c>
      <c r="Q1535" s="21" t="n">
        <v>37.65</v>
      </c>
      <c r="R1535" s="21" t="n">
        <v>66</v>
      </c>
      <c r="S1535" s="21" t="n">
        <v>165.75</v>
      </c>
      <c r="T1535" s="21" t="n">
        <v>186.25</v>
      </c>
      <c r="U1535" s="21" t="n">
        <v>142.45</v>
      </c>
      <c r="V1535" s="22" t="n">
        <v>1314.75</v>
      </c>
      <c r="W1535" s="23" t="n">
        <v>240</v>
      </c>
      <c r="X1535" s="24" t="n">
        <v>1</v>
      </c>
      <c r="Y1535" s="5" t="inlineStr">
        <is>
          <t>M20</t>
        </is>
      </c>
      <c r="Z1535" s="5" t="n"/>
      <c r="AA1535" s="5" t="n"/>
      <c r="AB1535" s="5" t="n"/>
      <c r="AC1535" s="5" t="n"/>
      <c r="AD1535" s="5" t="n"/>
      <c r="AE1535" s="5" t="n"/>
      <c r="AF1535" s="5" t="n"/>
      <c r="AG1535" s="5" t="n"/>
      <c r="AH1535" s="5" t="n"/>
      <c r="AI1535" s="5" t="n"/>
      <c r="AJ1535" s="5" t="n"/>
      <c r="AK1535" s="5" t="n"/>
      <c r="AL1535" s="5" t="n"/>
      <c r="AM1535" s="5" t="n"/>
      <c r="AN1535" s="5" t="n"/>
      <c r="AO1535" s="5" t="n"/>
      <c r="AP1535" s="5" t="n"/>
    </row>
    <row r="1536" ht="16.5" customFormat="1" customHeight="1" s="25">
      <c r="A1536" s="16" t="n">
        <v>26075090</v>
      </c>
      <c r="B1536" s="17" t="inlineStr">
        <is>
          <t>ME</t>
        </is>
      </c>
      <c r="C1536" s="17" t="inlineStr">
        <is>
          <t>Chambu</t>
        </is>
      </c>
      <c r="D1536" s="17" t="inlineStr">
        <is>
          <t>Palmira</t>
        </is>
      </c>
      <c r="E1536" s="17" t="inlineStr">
        <is>
          <t>Valle del Cauca</t>
        </is>
      </c>
      <c r="F1536" s="17" t="n">
        <v>9</v>
      </c>
      <c r="G1536" s="17" t="n">
        <v>1350</v>
      </c>
      <c r="H1536" s="18" t="n">
        <v>-76.21666667</v>
      </c>
      <c r="I1536" s="19" t="n">
        <v>3.48333333</v>
      </c>
      <c r="J1536" s="20" t="n">
        <v>113.61</v>
      </c>
      <c r="K1536" s="21" t="n">
        <v>119.8</v>
      </c>
      <c r="L1536" s="21" t="n">
        <v>170.3</v>
      </c>
      <c r="M1536" s="21" t="n">
        <v>177.7</v>
      </c>
      <c r="N1536" s="21" t="n">
        <v>121.45</v>
      </c>
      <c r="O1536" s="21" t="n">
        <v>66.25</v>
      </c>
      <c r="P1536" s="21" t="n">
        <v>38.05</v>
      </c>
      <c r="Q1536" s="21" t="n">
        <v>37.15</v>
      </c>
      <c r="R1536" s="21" t="n">
        <v>105.295</v>
      </c>
      <c r="S1536" s="21" t="n">
        <v>173.135</v>
      </c>
      <c r="T1536" s="21" t="n">
        <v>222.3684210526316</v>
      </c>
      <c r="U1536" s="21" t="n">
        <v>149.3</v>
      </c>
      <c r="V1536" s="22" t="n">
        <v>1494.408421052631</v>
      </c>
      <c r="W1536" s="23" t="n">
        <v>239</v>
      </c>
      <c r="X1536" s="24" t="n">
        <v>0.9958333333333333</v>
      </c>
      <c r="Y1536" s="5" t="inlineStr">
        <is>
          <t>M20</t>
        </is>
      </c>
      <c r="Z1536" s="5" t="n"/>
      <c r="AA1536" s="5" t="n"/>
      <c r="AB1536" s="5" t="n"/>
      <c r="AC1536" s="5" t="n"/>
      <c r="AD1536" s="5" t="n"/>
      <c r="AE1536" s="5" t="n"/>
      <c r="AF1536" s="5" t="n"/>
      <c r="AG1536" s="5" t="n"/>
      <c r="AH1536" s="5" t="n"/>
      <c r="AI1536" s="5" t="n"/>
      <c r="AJ1536" s="5" t="n"/>
      <c r="AK1536" s="5" t="n"/>
      <c r="AL1536" s="5" t="n"/>
      <c r="AM1536" s="5" t="n"/>
      <c r="AN1536" s="5" t="n"/>
      <c r="AO1536" s="5" t="n"/>
      <c r="AP1536" s="5" t="n"/>
    </row>
    <row r="1537" ht="16.5" customFormat="1" customHeight="1" s="25">
      <c r="A1537" s="16" t="n">
        <v>26070170</v>
      </c>
      <c r="B1537" s="17" t="inlineStr">
        <is>
          <t>PM</t>
        </is>
      </c>
      <c r="C1537" s="17" t="inlineStr">
        <is>
          <t>Esperanza Pradera</t>
        </is>
      </c>
      <c r="D1537" s="17" t="inlineStr">
        <is>
          <t>Palmira</t>
        </is>
      </c>
      <c r="E1537" s="17" t="inlineStr">
        <is>
          <t>Valle del Cauca</t>
        </is>
      </c>
      <c r="F1537" s="17" t="n">
        <v>9</v>
      </c>
      <c r="G1537" s="17" t="n">
        <v>1055</v>
      </c>
      <c r="H1537" s="18" t="n">
        <v>-76.21083333</v>
      </c>
      <c r="I1537" s="19" t="n">
        <v>3.52719444</v>
      </c>
      <c r="J1537" s="20" t="n">
        <v>90.40000000000001</v>
      </c>
      <c r="K1537" s="21" t="n">
        <v>97.55333333333333</v>
      </c>
      <c r="L1537" s="21" t="n">
        <v>141.2413793103448</v>
      </c>
      <c r="M1537" s="21" t="n">
        <v>182.2857142857143</v>
      </c>
      <c r="N1537" s="21" t="n">
        <v>106.2724137931034</v>
      </c>
      <c r="O1537" s="21" t="n">
        <v>45.76666666666667</v>
      </c>
      <c r="P1537" s="21" t="n">
        <v>28.93333333333333</v>
      </c>
      <c r="Q1537" s="21" t="n">
        <v>32.8</v>
      </c>
      <c r="R1537" s="21" t="n">
        <v>67.03448275862068</v>
      </c>
      <c r="S1537" s="21" t="n">
        <v>133.7666666666667</v>
      </c>
      <c r="T1537" s="21" t="n">
        <v>157.8928571428571</v>
      </c>
      <c r="U1537" s="21" t="n">
        <v>99.67857142857143</v>
      </c>
      <c r="V1537" s="22" t="n">
        <v>1183.625418719212</v>
      </c>
      <c r="W1537" s="23" t="n">
        <v>351</v>
      </c>
      <c r="X1537" s="24" t="n">
        <v>0.975</v>
      </c>
      <c r="Y1537" s="5" t="n"/>
      <c r="Z1537" s="5" t="n"/>
      <c r="AA1537" s="5" t="n"/>
      <c r="AB1537" s="5" t="n"/>
      <c r="AC1537" s="5" t="n"/>
      <c r="AD1537" s="5" t="n"/>
      <c r="AE1537" s="5" t="n"/>
      <c r="AF1537" s="5" t="n"/>
      <c r="AG1537" s="5" t="n"/>
      <c r="AH1537" s="5" t="n"/>
      <c r="AI1537" s="5" t="n"/>
      <c r="AJ1537" s="5" t="n"/>
      <c r="AK1537" s="5" t="n"/>
      <c r="AL1537" s="5" t="n"/>
      <c r="AM1537" s="5" t="n"/>
      <c r="AN1537" s="5" t="n"/>
      <c r="AO1537" s="5" t="n"/>
      <c r="AP1537" s="5" t="n"/>
    </row>
    <row r="1538" ht="16.5" customFormat="1" customHeight="1" s="25">
      <c r="A1538" s="16" t="n">
        <v>26070110</v>
      </c>
      <c r="B1538" s="17" t="inlineStr">
        <is>
          <t>PM</t>
        </is>
      </c>
      <c r="C1538" s="17" t="inlineStr">
        <is>
          <t>La Zapata</t>
        </is>
      </c>
      <c r="D1538" s="17" t="inlineStr">
        <is>
          <t>Palmira</t>
        </is>
      </c>
      <c r="E1538" s="17" t="inlineStr">
        <is>
          <t>Valle del Cauca</t>
        </is>
      </c>
      <c r="F1538" s="17" t="n">
        <v>9</v>
      </c>
      <c r="G1538" s="17" t="n">
        <v>1119</v>
      </c>
      <c r="H1538" s="18" t="n">
        <v>-76.21083333</v>
      </c>
      <c r="I1538" s="19" t="n">
        <v>3.52719444</v>
      </c>
      <c r="J1538" s="20" t="n">
        <v>101.7307692307692</v>
      </c>
      <c r="K1538" s="21" t="n">
        <v>121.64</v>
      </c>
      <c r="L1538" s="21" t="n">
        <v>173.34</v>
      </c>
      <c r="M1538" s="21" t="n">
        <v>201.98</v>
      </c>
      <c r="N1538" s="21" t="n">
        <v>126.12</v>
      </c>
      <c r="O1538" s="21" t="n">
        <v>58.83703703703704</v>
      </c>
      <c r="P1538" s="21" t="n">
        <v>35.77777777777778</v>
      </c>
      <c r="Q1538" s="21" t="n">
        <v>41.61538461538461</v>
      </c>
      <c r="R1538" s="21" t="n">
        <v>102.3461538461538</v>
      </c>
      <c r="S1538" s="21" t="n">
        <v>183.4583333333333</v>
      </c>
      <c r="T1538" s="21" t="n">
        <v>214.8076923076923</v>
      </c>
      <c r="U1538" s="21" t="n">
        <v>152.375</v>
      </c>
      <c r="V1538" s="22" t="n">
        <v>1514.028148148148</v>
      </c>
      <c r="W1538" s="23" t="n">
        <v>306</v>
      </c>
      <c r="X1538" s="24" t="n">
        <v>0.85</v>
      </c>
      <c r="Y1538" s="5" t="n"/>
      <c r="Z1538" s="5" t="n"/>
      <c r="AA1538" s="5" t="n"/>
      <c r="AB1538" s="5" t="n"/>
      <c r="AC1538" s="5" t="n"/>
      <c r="AD1538" s="5" t="n"/>
      <c r="AE1538" s="5" t="n"/>
      <c r="AF1538" s="5" t="n"/>
      <c r="AG1538" s="5" t="n"/>
      <c r="AH1538" s="5" t="n"/>
      <c r="AI1538" s="5" t="n"/>
      <c r="AJ1538" s="5" t="n"/>
      <c r="AK1538" s="5" t="n"/>
      <c r="AL1538" s="5" t="n"/>
      <c r="AM1538" s="5" t="n"/>
      <c r="AN1538" s="5" t="n"/>
      <c r="AO1538" s="5" t="n"/>
      <c r="AP1538" s="5" t="n"/>
    </row>
    <row r="1539" ht="16.5" customFormat="1" customHeight="1" s="25">
      <c r="A1539" s="16" t="n">
        <v>26075010</v>
      </c>
      <c r="B1539" s="17" t="inlineStr">
        <is>
          <t>AM</t>
        </is>
      </c>
      <c r="C1539" s="17" t="inlineStr">
        <is>
          <t>Palmira ICA</t>
        </is>
      </c>
      <c r="D1539" s="17" t="inlineStr">
        <is>
          <t>Palmira</t>
        </is>
      </c>
      <c r="E1539" s="17" t="inlineStr">
        <is>
          <t>Valle del Cauca</t>
        </is>
      </c>
      <c r="F1539" s="17" t="n">
        <v>9</v>
      </c>
      <c r="G1539" s="17" t="n">
        <v>1018</v>
      </c>
      <c r="H1539" s="18" t="n">
        <v>-76.31488889000001</v>
      </c>
      <c r="I1539" s="19" t="n">
        <v>3.51347222</v>
      </c>
      <c r="J1539" s="20" t="n">
        <v>67.06206896551723</v>
      </c>
      <c r="K1539" s="21" t="n">
        <v>79.8206896551724</v>
      </c>
      <c r="L1539" s="21" t="n">
        <v>112.7148148148149</v>
      </c>
      <c r="M1539" s="21" t="n">
        <v>158.7655172413793</v>
      </c>
      <c r="N1539" s="21" t="n">
        <v>118.8655172413793</v>
      </c>
      <c r="O1539" s="21" t="n">
        <v>59.225</v>
      </c>
      <c r="P1539" s="21" t="n">
        <v>37.53103448275862</v>
      </c>
      <c r="Q1539" s="21" t="n">
        <v>38.27931034482758</v>
      </c>
      <c r="R1539" s="21" t="n">
        <v>73.11071428571428</v>
      </c>
      <c r="S1539" s="21" t="n">
        <v>115.3172413793103</v>
      </c>
      <c r="T1539" s="21" t="n">
        <v>138.8</v>
      </c>
      <c r="U1539" s="21" t="n">
        <v>96.17241379310346</v>
      </c>
      <c r="V1539" s="22" t="n">
        <v>1095.664322203977</v>
      </c>
      <c r="W1539" s="23" t="n">
        <v>344</v>
      </c>
      <c r="X1539" s="24" t="n">
        <v>0.9555555555555556</v>
      </c>
      <c r="Y1539" s="5" t="n"/>
      <c r="Z1539" s="5" t="n"/>
      <c r="AA1539" s="5" t="n"/>
      <c r="AB1539" s="5" t="n"/>
      <c r="AC1539" s="5" t="n"/>
      <c r="AD1539" s="5" t="n"/>
      <c r="AE1539" s="5" t="n"/>
      <c r="AF1539" s="5" t="n"/>
      <c r="AG1539" s="5" t="n"/>
      <c r="AH1539" s="5" t="n"/>
      <c r="AI1539" s="5" t="n"/>
      <c r="AJ1539" s="5" t="n"/>
      <c r="AK1539" s="5" t="n"/>
      <c r="AL1539" s="5" t="n"/>
      <c r="AM1539" s="5" t="n"/>
      <c r="AN1539" s="5" t="n"/>
      <c r="AO1539" s="5" t="n"/>
      <c r="AP1539" s="5" t="n"/>
    </row>
    <row r="1540" ht="16.5" customFormat="1" customHeight="1" s="25">
      <c r="A1540" s="16" t="n">
        <v>26095180</v>
      </c>
      <c r="B1540" s="17" t="inlineStr">
        <is>
          <t>CO</t>
        </is>
      </c>
      <c r="C1540" s="17" t="inlineStr">
        <is>
          <t>San Emigdio</t>
        </is>
      </c>
      <c r="D1540" s="17" t="inlineStr">
        <is>
          <t>Palmira</t>
        </is>
      </c>
      <c r="E1540" s="17" t="inlineStr">
        <is>
          <t>Valle del Cauca</t>
        </is>
      </c>
      <c r="F1540" s="17" t="n">
        <v>9</v>
      </c>
      <c r="G1540" s="17" t="n">
        <v>1272</v>
      </c>
      <c r="H1540" s="18" t="n">
        <v>-76.2</v>
      </c>
      <c r="I1540" s="19" t="n">
        <v>3.55</v>
      </c>
      <c r="J1540" s="20" t="n">
        <v>104.05</v>
      </c>
      <c r="K1540" s="21" t="n">
        <v>124.8</v>
      </c>
      <c r="L1540" s="21" t="n">
        <v>180.8</v>
      </c>
      <c r="M1540" s="21" t="n">
        <v>179.72</v>
      </c>
      <c r="N1540" s="21" t="n">
        <v>126.65</v>
      </c>
      <c r="O1540" s="21" t="n">
        <v>71.23999999999999</v>
      </c>
      <c r="P1540" s="21" t="n">
        <v>47</v>
      </c>
      <c r="Q1540" s="21" t="n">
        <v>46.155</v>
      </c>
      <c r="R1540" s="21" t="n">
        <v>119.6631578947368</v>
      </c>
      <c r="S1540" s="21" t="n">
        <v>193.85</v>
      </c>
      <c r="T1540" s="21" t="n">
        <v>218.1578947368421</v>
      </c>
      <c r="U1540" s="21" t="n">
        <v>143.578947368421</v>
      </c>
      <c r="V1540" s="22" t="n">
        <v>1555.665</v>
      </c>
      <c r="W1540" s="23" t="n">
        <v>237</v>
      </c>
      <c r="X1540" s="24" t="n">
        <v>0.9875</v>
      </c>
      <c r="Y1540" s="5" t="inlineStr">
        <is>
          <t>M20</t>
        </is>
      </c>
      <c r="Z1540" s="5" t="n"/>
      <c r="AA1540" s="5" t="n"/>
      <c r="AB1540" s="5" t="n"/>
      <c r="AC1540" s="5" t="n"/>
      <c r="AD1540" s="5" t="n"/>
      <c r="AE1540" s="5" t="n"/>
      <c r="AF1540" s="5" t="n"/>
      <c r="AG1540" s="5" t="n"/>
      <c r="AH1540" s="5" t="n"/>
      <c r="AI1540" s="5" t="n"/>
      <c r="AJ1540" s="5" t="n"/>
      <c r="AK1540" s="5" t="n"/>
      <c r="AL1540" s="5" t="n"/>
      <c r="AM1540" s="5" t="n"/>
      <c r="AN1540" s="5" t="n"/>
      <c r="AO1540" s="5" t="n"/>
      <c r="AP1540" s="5" t="n"/>
    </row>
    <row r="1541" ht="16.5" customFormat="1" customHeight="1" s="25">
      <c r="A1541" s="16" t="n">
        <v>26090300</v>
      </c>
      <c r="B1541" s="17" t="inlineStr">
        <is>
          <t>PM</t>
        </is>
      </c>
      <c r="C1541" s="17" t="inlineStr">
        <is>
          <t>Tenjo</t>
        </is>
      </c>
      <c r="D1541" s="17" t="inlineStr">
        <is>
          <t>Palmira</t>
        </is>
      </c>
      <c r="E1541" s="17" t="inlineStr">
        <is>
          <t>Valle del Cauca</t>
        </is>
      </c>
      <c r="F1541" s="17" t="n">
        <v>9</v>
      </c>
      <c r="G1541" s="17" t="n">
        <v>1500</v>
      </c>
      <c r="H1541" s="18" t="n">
        <v>-76.16666667</v>
      </c>
      <c r="I1541" s="19" t="n">
        <v>3.51666667</v>
      </c>
      <c r="J1541" s="20" t="n">
        <v>143.5</v>
      </c>
      <c r="K1541" s="21" t="n">
        <v>138.65</v>
      </c>
      <c r="L1541" s="21" t="n">
        <v>180.45</v>
      </c>
      <c r="M1541" s="21" t="n">
        <v>200.35</v>
      </c>
      <c r="N1541" s="21" t="n">
        <v>129.3</v>
      </c>
      <c r="O1541" s="21" t="n">
        <v>63.35</v>
      </c>
      <c r="P1541" s="21" t="n">
        <v>34.75</v>
      </c>
      <c r="Q1541" s="21" t="n">
        <v>35.73684210526316</v>
      </c>
      <c r="R1541" s="21" t="n">
        <v>115.5</v>
      </c>
      <c r="S1541" s="21" t="n">
        <v>217.7</v>
      </c>
      <c r="T1541" s="21" t="n">
        <v>269.25</v>
      </c>
      <c r="U1541" s="21" t="n">
        <v>190.5</v>
      </c>
      <c r="V1541" s="22" t="n">
        <v>1719.036842105263</v>
      </c>
      <c r="W1541" s="23" t="n">
        <v>239</v>
      </c>
      <c r="X1541" s="24" t="n">
        <v>0.9958333333333333</v>
      </c>
      <c r="Y1541" s="5" t="inlineStr">
        <is>
          <t>M20</t>
        </is>
      </c>
      <c r="Z1541" s="5" t="n"/>
      <c r="AA1541" s="5" t="n"/>
      <c r="AB1541" s="5" t="n"/>
      <c r="AC1541" s="5" t="n"/>
      <c r="AD1541" s="5" t="n"/>
      <c r="AE1541" s="5" t="n"/>
      <c r="AF1541" s="5" t="n"/>
      <c r="AG1541" s="5" t="n"/>
      <c r="AH1541" s="5" t="n"/>
      <c r="AI1541" s="5" t="n"/>
      <c r="AJ1541" s="5" t="n"/>
      <c r="AK1541" s="5" t="n"/>
      <c r="AL1541" s="5" t="n"/>
      <c r="AM1541" s="5" t="n"/>
      <c r="AN1541" s="5" t="n"/>
      <c r="AO1541" s="5" t="n"/>
      <c r="AP1541" s="5" t="n"/>
    </row>
    <row r="1542" ht="16.5" customFormat="1" customHeight="1" s="25">
      <c r="A1542" s="16" t="n">
        <v>26070590</v>
      </c>
      <c r="B1542" s="17" t="inlineStr">
        <is>
          <t>PM</t>
        </is>
      </c>
      <c r="C1542" s="17" t="inlineStr">
        <is>
          <t>Bolo Blanco</t>
        </is>
      </c>
      <c r="D1542" s="17" t="inlineStr">
        <is>
          <t>Pradera</t>
        </is>
      </c>
      <c r="E1542" s="17" t="inlineStr">
        <is>
          <t>Valle del Cauca</t>
        </is>
      </c>
      <c r="F1542" s="17" t="n">
        <v>9</v>
      </c>
      <c r="G1542" s="17" t="n">
        <v>2410</v>
      </c>
      <c r="H1542" s="18" t="n">
        <v>-76.06666666999999</v>
      </c>
      <c r="I1542" s="19" t="n">
        <v>3.43333333</v>
      </c>
      <c r="J1542" s="20" t="n">
        <v>142.85</v>
      </c>
      <c r="K1542" s="21" t="n">
        <v>93.8</v>
      </c>
      <c r="L1542" s="21" t="n">
        <v>163.3</v>
      </c>
      <c r="M1542" s="21" t="n">
        <v>161.75</v>
      </c>
      <c r="N1542" s="21" t="n">
        <v>129.55</v>
      </c>
      <c r="O1542" s="21" t="n">
        <v>79.90000000000001</v>
      </c>
      <c r="P1542" s="21" t="n">
        <v>54.75</v>
      </c>
      <c r="Q1542" s="21" t="n">
        <v>38.8</v>
      </c>
      <c r="R1542" s="21" t="n">
        <v>65.90000000000001</v>
      </c>
      <c r="S1542" s="21" t="n">
        <v>199.421052631579</v>
      </c>
      <c r="T1542" s="21" t="n">
        <v>234.2105263157895</v>
      </c>
      <c r="U1542" s="21" t="n">
        <v>167.8947368421053</v>
      </c>
      <c r="V1542" s="22" t="n">
        <v>1532.126315789473</v>
      </c>
      <c r="W1542" s="23" t="n">
        <v>237</v>
      </c>
      <c r="X1542" s="24" t="n">
        <v>0.9875</v>
      </c>
      <c r="Y1542" s="5" t="inlineStr">
        <is>
          <t>M20</t>
        </is>
      </c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n"/>
      <c r="AJ1542" s="5" t="n"/>
      <c r="AK1542" s="5" t="n"/>
      <c r="AL1542" s="5" t="n"/>
      <c r="AM1542" s="5" t="n"/>
      <c r="AN1542" s="5" t="n"/>
      <c r="AO1542" s="5" t="n"/>
      <c r="AP1542" s="5" t="n"/>
    </row>
    <row r="1543" ht="16.5" customFormat="1" customHeight="1" s="25">
      <c r="A1543" s="16" t="n">
        <v>26080260</v>
      </c>
      <c r="B1543" s="17" t="inlineStr">
        <is>
          <t>PM</t>
        </is>
      </c>
      <c r="C1543" s="17" t="inlineStr">
        <is>
          <t>Riofrio</t>
        </is>
      </c>
      <c r="D1543" s="17" t="inlineStr">
        <is>
          <t>Riofrío</t>
        </is>
      </c>
      <c r="E1543" s="17" t="inlineStr">
        <is>
          <t>Valle del Cauca</t>
        </is>
      </c>
      <c r="F1543" s="17" t="n">
        <v>9</v>
      </c>
      <c r="G1543" s="17" t="n">
        <v>953</v>
      </c>
      <c r="H1543" s="18" t="n">
        <v>-76.3</v>
      </c>
      <c r="I1543" s="19" t="n">
        <v>4.15</v>
      </c>
      <c r="J1543" s="20" t="n">
        <v>68.25</v>
      </c>
      <c r="K1543" s="21" t="n">
        <v>63</v>
      </c>
      <c r="L1543" s="21" t="n">
        <v>132.7</v>
      </c>
      <c r="M1543" s="21" t="n">
        <v>170.2105263157895</v>
      </c>
      <c r="N1543" s="21" t="n">
        <v>162.7894736842105</v>
      </c>
      <c r="O1543" s="21" t="n">
        <v>93.8</v>
      </c>
      <c r="P1543" s="21" t="n">
        <v>60.3</v>
      </c>
      <c r="Q1543" s="21" t="n">
        <v>63.7</v>
      </c>
      <c r="R1543" s="21" t="n">
        <v>107.25</v>
      </c>
      <c r="S1543" s="21" t="n">
        <v>142.55</v>
      </c>
      <c r="T1543" s="21" t="n">
        <v>155</v>
      </c>
      <c r="U1543" s="21" t="n">
        <v>94.75</v>
      </c>
      <c r="V1543" s="22" t="n">
        <v>1314.3</v>
      </c>
      <c r="W1543" s="23" t="n">
        <v>238</v>
      </c>
      <c r="X1543" s="24" t="n">
        <v>0.9916666666666667</v>
      </c>
      <c r="Y1543" s="5" t="inlineStr">
        <is>
          <t>M20</t>
        </is>
      </c>
      <c r="Z1543" s="5" t="n"/>
      <c r="AA1543" s="5" t="n"/>
      <c r="AB1543" s="5" t="n"/>
      <c r="AC1543" s="5" t="n"/>
      <c r="AD1543" s="5" t="n"/>
      <c r="AE1543" s="5" t="n"/>
      <c r="AF1543" s="5" t="n"/>
      <c r="AG1543" s="5" t="n"/>
      <c r="AH1543" s="5" t="n"/>
      <c r="AI1543" s="5" t="n"/>
      <c r="AJ1543" s="5" t="n"/>
      <c r="AK1543" s="5" t="n"/>
      <c r="AL1543" s="5" t="n"/>
      <c r="AM1543" s="5" t="n"/>
      <c r="AN1543" s="5" t="n"/>
      <c r="AO1543" s="5" t="n"/>
      <c r="AP1543" s="5" t="n"/>
    </row>
    <row r="1544" ht="16.5" customFormat="1" customHeight="1" s="25">
      <c r="A1544" s="16" t="n">
        <v>26110360</v>
      </c>
      <c r="B1544" s="17" t="inlineStr">
        <is>
          <t>PM</t>
        </is>
      </c>
      <c r="C1544" s="17" t="inlineStr">
        <is>
          <t>Aguacatel</t>
        </is>
      </c>
      <c r="D1544" s="17" t="inlineStr">
        <is>
          <t>Roldanillo</t>
        </is>
      </c>
      <c r="E1544" s="17" t="inlineStr">
        <is>
          <t>Valle del Cauca</t>
        </is>
      </c>
      <c r="F1544" s="17" t="n">
        <v>9</v>
      </c>
      <c r="G1544" s="17" t="n">
        <v>1400</v>
      </c>
      <c r="H1544" s="18" t="n">
        <v>-76.2</v>
      </c>
      <c r="I1544" s="19" t="n">
        <v>4.4</v>
      </c>
      <c r="J1544" s="20" t="n">
        <v>72.65000000000001</v>
      </c>
      <c r="K1544" s="21" t="n">
        <v>89.84999999999999</v>
      </c>
      <c r="L1544" s="21" t="n">
        <v>140.4</v>
      </c>
      <c r="M1544" s="21" t="n">
        <v>181.8</v>
      </c>
      <c r="N1544" s="21" t="n">
        <v>155.95</v>
      </c>
      <c r="O1544" s="21" t="n">
        <v>98.05</v>
      </c>
      <c r="P1544" s="21" t="n">
        <v>78.84999999999999</v>
      </c>
      <c r="Q1544" s="21" t="n">
        <v>65.3</v>
      </c>
      <c r="R1544" s="21" t="n">
        <v>120.1</v>
      </c>
      <c r="S1544" s="21" t="n">
        <v>166.2</v>
      </c>
      <c r="T1544" s="21" t="n">
        <v>187.2631578947368</v>
      </c>
      <c r="U1544" s="21" t="n">
        <v>114.85</v>
      </c>
      <c r="V1544" s="22" t="n">
        <v>1471.263157894737</v>
      </c>
      <c r="W1544" s="23" t="n">
        <v>239</v>
      </c>
      <c r="X1544" s="24" t="n">
        <v>0.9958333333333333</v>
      </c>
      <c r="Y1544" s="5" t="inlineStr">
        <is>
          <t>M20</t>
        </is>
      </c>
      <c r="Z1544" s="5" t="n"/>
      <c r="AA1544" s="5" t="n"/>
      <c r="AB1544" s="5" t="n"/>
      <c r="AC1544" s="5" t="n"/>
      <c r="AD1544" s="5" t="n"/>
      <c r="AE1544" s="5" t="n"/>
      <c r="AF1544" s="5" t="n"/>
      <c r="AG1544" s="5" t="n"/>
      <c r="AH1544" s="5" t="n"/>
      <c r="AI1544" s="5" t="n"/>
      <c r="AJ1544" s="5" t="n"/>
      <c r="AK1544" s="5" t="n"/>
      <c r="AL1544" s="5" t="n"/>
      <c r="AM1544" s="5" t="n"/>
      <c r="AN1544" s="5" t="n"/>
      <c r="AO1544" s="5" t="n"/>
      <c r="AP1544" s="5" t="n"/>
    </row>
    <row r="1545" ht="16.5" customFormat="1" customHeight="1" s="25">
      <c r="A1545" s="16" t="n">
        <v>26115080</v>
      </c>
      <c r="B1545" s="17" t="inlineStr">
        <is>
          <t>ME</t>
        </is>
      </c>
      <c r="C1545" s="17" t="inlineStr">
        <is>
          <t>Candelaria</t>
        </is>
      </c>
      <c r="D1545" s="17" t="inlineStr">
        <is>
          <t>Roldanillo</t>
        </is>
      </c>
      <c r="E1545" s="17" t="inlineStr">
        <is>
          <t>Valle del Cauca</t>
        </is>
      </c>
      <c r="F1545" s="17" t="n">
        <v>9</v>
      </c>
      <c r="G1545" s="17" t="n">
        <v>945</v>
      </c>
      <c r="H1545" s="18" t="n">
        <v>-76.07988889000001</v>
      </c>
      <c r="I1545" s="19" t="n">
        <v>4.48091667</v>
      </c>
      <c r="J1545" s="20" t="n">
        <v>37.42142857142858</v>
      </c>
      <c r="K1545" s="21" t="n">
        <v>57.92758620689654</v>
      </c>
      <c r="L1545" s="21" t="n">
        <v>91.24827586206898</v>
      </c>
      <c r="M1545" s="21" t="n">
        <v>140.9586206896552</v>
      </c>
      <c r="N1545" s="21" t="n">
        <v>126.4206896551724</v>
      </c>
      <c r="O1545" s="21" t="n">
        <v>75.63103448275861</v>
      </c>
      <c r="P1545" s="21" t="n">
        <v>71.37666666666668</v>
      </c>
      <c r="Q1545" s="21" t="n">
        <v>52.43571428571429</v>
      </c>
      <c r="R1545" s="21" t="n">
        <v>95.91428571428573</v>
      </c>
      <c r="S1545" s="21" t="n">
        <v>114.32</v>
      </c>
      <c r="T1545" s="21" t="n">
        <v>106.0758620689655</v>
      </c>
      <c r="U1545" s="21" t="n">
        <v>69</v>
      </c>
      <c r="V1545" s="22" t="n">
        <v>1038.730164203613</v>
      </c>
      <c r="W1545" s="23" t="n">
        <v>346</v>
      </c>
      <c r="X1545" s="24" t="n">
        <v>0.9611111111111111</v>
      </c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</row>
    <row r="1546" ht="16.5" customFormat="1" customHeight="1" s="25">
      <c r="A1546" s="16" t="n">
        <v>26110390</v>
      </c>
      <c r="B1546" s="17" t="inlineStr">
        <is>
          <t>PM</t>
        </is>
      </c>
      <c r="C1546" s="17" t="inlineStr">
        <is>
          <t>El Oregano</t>
        </is>
      </c>
      <c r="D1546" s="17" t="inlineStr">
        <is>
          <t>Roldanillo</t>
        </is>
      </c>
      <c r="E1546" s="17" t="inlineStr">
        <is>
          <t>Valle del Cauca</t>
        </is>
      </c>
      <c r="F1546" s="17" t="n">
        <v>9</v>
      </c>
      <c r="G1546" s="17" t="n">
        <v>1460</v>
      </c>
      <c r="H1546" s="18" t="n">
        <v>-76.2</v>
      </c>
      <c r="I1546" s="19" t="n">
        <v>4.46666667</v>
      </c>
      <c r="J1546" s="20" t="n">
        <v>60.65</v>
      </c>
      <c r="K1546" s="21" t="n">
        <v>82.10526315789474</v>
      </c>
      <c r="L1546" s="21" t="n">
        <v>95.09999999999999</v>
      </c>
      <c r="M1546" s="21" t="n">
        <v>167.25</v>
      </c>
      <c r="N1546" s="21" t="n">
        <v>121.75</v>
      </c>
      <c r="O1546" s="21" t="n">
        <v>89.05</v>
      </c>
      <c r="P1546" s="21" t="n">
        <v>73.3</v>
      </c>
      <c r="Q1546" s="21" t="n">
        <v>65.84999999999999</v>
      </c>
      <c r="R1546" s="21" t="n">
        <v>102.2105263157895</v>
      </c>
      <c r="S1546" s="21" t="n">
        <v>121.4</v>
      </c>
      <c r="T1546" s="21" t="n">
        <v>147.15</v>
      </c>
      <c r="U1546" s="21" t="n">
        <v>83.34999999999999</v>
      </c>
      <c r="V1546" s="22" t="n">
        <v>1209.165789473684</v>
      </c>
      <c r="W1546" s="23" t="n">
        <v>238</v>
      </c>
      <c r="X1546" s="24" t="n">
        <v>0.9916666666666667</v>
      </c>
      <c r="Y1546" s="5" t="inlineStr">
        <is>
          <t>M20</t>
        </is>
      </c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</row>
    <row r="1547" ht="16.5" customFormat="1" customHeight="1" s="25">
      <c r="A1547" s="16" t="n">
        <v>26110230</v>
      </c>
      <c r="B1547" s="17" t="inlineStr">
        <is>
          <t>PG</t>
        </is>
      </c>
      <c r="C1547" s="17" t="inlineStr">
        <is>
          <t>Isugu</t>
        </is>
      </c>
      <c r="D1547" s="17" t="inlineStr">
        <is>
          <t>Roldanillo</t>
        </is>
      </c>
      <c r="E1547" s="17" t="inlineStr">
        <is>
          <t>Valle del Cauca</t>
        </is>
      </c>
      <c r="F1547" s="17" t="n">
        <v>9</v>
      </c>
      <c r="G1547" s="17" t="n">
        <v>933</v>
      </c>
      <c r="H1547" s="18" t="n">
        <v>-76.10052777999999</v>
      </c>
      <c r="I1547" s="19" t="n">
        <v>4.418666669999999</v>
      </c>
      <c r="J1547" s="20" t="n">
        <v>29.86785714285714</v>
      </c>
      <c r="K1547" s="21" t="n">
        <v>54.64285714285715</v>
      </c>
      <c r="L1547" s="21" t="n">
        <v>91.76551724137934</v>
      </c>
      <c r="M1547" s="21" t="n">
        <v>144.3766666666667</v>
      </c>
      <c r="N1547" s="21" t="n">
        <v>134.3758620689655</v>
      </c>
      <c r="O1547" s="21" t="n">
        <v>81.11724137931034</v>
      </c>
      <c r="P1547" s="21" t="n">
        <v>80.7</v>
      </c>
      <c r="Q1547" s="21" t="n">
        <v>61.31724137931034</v>
      </c>
      <c r="R1547" s="21" t="n">
        <v>98.78275862068965</v>
      </c>
      <c r="S1547" s="21" t="n">
        <v>110.7357142857143</v>
      </c>
      <c r="T1547" s="21" t="n">
        <v>111.3379310344827</v>
      </c>
      <c r="U1547" s="21" t="n">
        <v>65.05357142857142</v>
      </c>
      <c r="V1547" s="22" t="n">
        <v>1064.073218390804</v>
      </c>
      <c r="W1547" s="23" t="n">
        <v>346</v>
      </c>
      <c r="X1547" s="24" t="n">
        <v>0.9611111111111111</v>
      </c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</row>
    <row r="1548" ht="16.5" customFormat="1" customHeight="1" s="25">
      <c r="A1548" s="16" t="n">
        <v>26110180</v>
      </c>
      <c r="B1548" s="17" t="inlineStr">
        <is>
          <t>PM</t>
        </is>
      </c>
      <c r="C1548" s="17" t="inlineStr">
        <is>
          <t>Montecristo</t>
        </is>
      </c>
      <c r="D1548" s="17" t="inlineStr">
        <is>
          <t>Roldanillo</t>
        </is>
      </c>
      <c r="E1548" s="17" t="inlineStr">
        <is>
          <t>Valle del Cauca</t>
        </is>
      </c>
      <c r="F1548" s="17" t="n">
        <v>9</v>
      </c>
      <c r="G1548" s="17" t="n">
        <v>1357</v>
      </c>
      <c r="H1548" s="18" t="n">
        <v>-76.23333332999999</v>
      </c>
      <c r="I1548" s="19" t="n">
        <v>4.46666667</v>
      </c>
      <c r="J1548" s="20" t="n">
        <v>67.95</v>
      </c>
      <c r="K1548" s="21" t="n">
        <v>81.96000000000001</v>
      </c>
      <c r="L1548" s="21" t="n">
        <v>115.55</v>
      </c>
      <c r="M1548" s="21" t="n">
        <v>170</v>
      </c>
      <c r="N1548" s="21" t="n">
        <v>156.8333333333333</v>
      </c>
      <c r="O1548" s="21" t="n">
        <v>87.95</v>
      </c>
      <c r="P1548" s="21" t="n">
        <v>63.7</v>
      </c>
      <c r="Q1548" s="21" t="n">
        <v>55.3</v>
      </c>
      <c r="R1548" s="21" t="n">
        <v>96.59999999999999</v>
      </c>
      <c r="S1548" s="21" t="n">
        <v>155.95</v>
      </c>
      <c r="T1548" s="21" t="n">
        <v>164.7</v>
      </c>
      <c r="U1548" s="21" t="n">
        <v>97.2</v>
      </c>
      <c r="V1548" s="22" t="n">
        <v>1313.693333333334</v>
      </c>
      <c r="W1548" s="23" t="n">
        <v>237</v>
      </c>
      <c r="X1548" s="24" t="n">
        <v>0.9875</v>
      </c>
      <c r="Y1548" s="5" t="inlineStr">
        <is>
          <t>M20</t>
        </is>
      </c>
      <c r="Z1548" s="5" t="n"/>
      <c r="AA1548" s="5" t="n"/>
      <c r="AB1548" s="5" t="n"/>
      <c r="AC1548" s="5" t="n"/>
      <c r="AD1548" s="5" t="n"/>
      <c r="AE1548" s="5" t="n"/>
      <c r="AF1548" s="5" t="n"/>
      <c r="AG1548" s="5" t="n"/>
      <c r="AH1548" s="5" t="n"/>
      <c r="AI1548" s="5" t="n"/>
      <c r="AJ1548" s="5" t="n"/>
      <c r="AK1548" s="5" t="n"/>
      <c r="AL1548" s="5" t="n"/>
      <c r="AM1548" s="5" t="n"/>
      <c r="AN1548" s="5" t="n"/>
      <c r="AO1548" s="5" t="n"/>
      <c r="AP1548" s="5" t="n"/>
    </row>
    <row r="1549" ht="16.5" customFormat="1" customHeight="1" s="25">
      <c r="A1549" s="16" t="n">
        <v>26090620</v>
      </c>
      <c r="B1549" s="17" t="inlineStr">
        <is>
          <t>PM</t>
        </is>
      </c>
      <c r="C1549" s="17" t="inlineStr">
        <is>
          <t>Angosturas</t>
        </is>
      </c>
      <c r="D1549" s="17" t="inlineStr">
        <is>
          <t>San Pedro</t>
        </is>
      </c>
      <c r="E1549" s="17" t="inlineStr">
        <is>
          <t>Valle del Cauca</t>
        </is>
      </c>
      <c r="F1549" s="17" t="n">
        <v>9</v>
      </c>
      <c r="G1549" s="17" t="n">
        <v>1221</v>
      </c>
      <c r="H1549" s="18" t="n">
        <v>-76.2</v>
      </c>
      <c r="I1549" s="19" t="n">
        <v>3.98333333</v>
      </c>
      <c r="J1549" s="20" t="n">
        <v>99.47368421052632</v>
      </c>
      <c r="K1549" s="21" t="n">
        <v>102.1578947368421</v>
      </c>
      <c r="L1549" s="21" t="n">
        <v>154.15</v>
      </c>
      <c r="M1549" s="21" t="n">
        <v>170.8947368421053</v>
      </c>
      <c r="N1549" s="21" t="n">
        <v>128.35</v>
      </c>
      <c r="O1549" s="21" t="n">
        <v>63.21052631578947</v>
      </c>
      <c r="P1549" s="21" t="n">
        <v>56.1</v>
      </c>
      <c r="Q1549" s="21" t="n">
        <v>49.65</v>
      </c>
      <c r="R1549" s="21" t="n">
        <v>102.3</v>
      </c>
      <c r="S1549" s="21" t="n">
        <v>162.578947368421</v>
      </c>
      <c r="T1549" s="21" t="n">
        <v>175.6315789473684</v>
      </c>
      <c r="U1549" s="21" t="n">
        <v>109</v>
      </c>
      <c r="V1549" s="22" t="n">
        <v>1373.497368421052</v>
      </c>
      <c r="W1549" s="23" t="n">
        <v>234</v>
      </c>
      <c r="X1549" s="24" t="n">
        <v>0.975</v>
      </c>
      <c r="Y1549" s="5" t="inlineStr">
        <is>
          <t>M20</t>
        </is>
      </c>
      <c r="Z1549" s="5" t="n"/>
      <c r="AA1549" s="5" t="n"/>
      <c r="AB1549" s="5" t="n"/>
      <c r="AC1549" s="5" t="n"/>
      <c r="AD1549" s="5" t="n"/>
      <c r="AE1549" s="5" t="n"/>
      <c r="AF1549" s="5" t="n"/>
      <c r="AG1549" s="5" t="n"/>
      <c r="AH1549" s="5" t="n"/>
      <c r="AI1549" s="5" t="n"/>
      <c r="AJ1549" s="5" t="n"/>
      <c r="AK1549" s="5" t="n"/>
      <c r="AL1549" s="5" t="n"/>
      <c r="AM1549" s="5" t="n"/>
      <c r="AN1549" s="5" t="n"/>
      <c r="AO1549" s="5" t="n"/>
      <c r="AP1549" s="5" t="n"/>
    </row>
    <row r="1550" ht="16.5" customFormat="1" customHeight="1" s="25">
      <c r="A1550" s="16" t="n">
        <v>26100380</v>
      </c>
      <c r="B1550" s="17" t="inlineStr">
        <is>
          <t>PM</t>
        </is>
      </c>
      <c r="C1550" s="17" t="inlineStr">
        <is>
          <t>Alegrias</t>
        </is>
      </c>
      <c r="D1550" s="17" t="inlineStr">
        <is>
          <t>Sevilla</t>
        </is>
      </c>
      <c r="E1550" s="17" t="inlineStr">
        <is>
          <t>Valle del Cauca</t>
        </is>
      </c>
      <c r="F1550" s="17" t="n">
        <v>9</v>
      </c>
      <c r="G1550" s="17" t="n">
        <v>2290</v>
      </c>
      <c r="H1550" s="18" t="n">
        <v>-75.86666667</v>
      </c>
      <c r="I1550" s="19" t="n">
        <v>4.08333333</v>
      </c>
      <c r="J1550" s="20" t="n">
        <v>128.9411764705882</v>
      </c>
      <c r="K1550" s="21" t="n">
        <v>108.6315789473684</v>
      </c>
      <c r="L1550" s="21" t="n">
        <v>164.9473684210526</v>
      </c>
      <c r="M1550" s="21" t="n">
        <v>175.9473684210526</v>
      </c>
      <c r="N1550" s="21" t="n">
        <v>134.16</v>
      </c>
      <c r="O1550" s="21" t="n">
        <v>65.11111111111111</v>
      </c>
      <c r="P1550" s="21" t="n">
        <v>66</v>
      </c>
      <c r="Q1550" s="21" t="n">
        <v>60.9</v>
      </c>
      <c r="R1550" s="21" t="n">
        <v>92</v>
      </c>
      <c r="S1550" s="21" t="n">
        <v>208.2777777777778</v>
      </c>
      <c r="T1550" s="21" t="n">
        <v>213.0526315789474</v>
      </c>
      <c r="U1550" s="21" t="n">
        <v>149.9444444444445</v>
      </c>
      <c r="V1550" s="22" t="n">
        <v>1567.913457172343</v>
      </c>
      <c r="W1550" s="23" t="n">
        <v>225</v>
      </c>
      <c r="X1550" s="24" t="n">
        <v>0.9375</v>
      </c>
      <c r="Y1550" s="5" t="inlineStr">
        <is>
          <t>M20</t>
        </is>
      </c>
      <c r="Z1550" s="5" t="n"/>
      <c r="AA1550" s="5" t="n"/>
      <c r="AB1550" s="5" t="n"/>
      <c r="AC1550" s="5" t="n"/>
      <c r="AD1550" s="5" t="n"/>
      <c r="AE1550" s="5" t="n"/>
      <c r="AF1550" s="5" t="n"/>
      <c r="AG1550" s="5" t="n"/>
      <c r="AH1550" s="5" t="n"/>
      <c r="AI1550" s="5" t="n"/>
      <c r="AJ1550" s="5" t="n"/>
      <c r="AK1550" s="5" t="n"/>
      <c r="AL1550" s="5" t="n"/>
      <c r="AM1550" s="5" t="n"/>
      <c r="AN1550" s="5" t="n"/>
      <c r="AO1550" s="5" t="n"/>
      <c r="AP1550" s="5" t="n"/>
    </row>
    <row r="1551" ht="16.5" customFormat="1" customHeight="1" s="25">
      <c r="A1551" s="16" t="n">
        <v>26125130</v>
      </c>
      <c r="B1551" s="17" t="inlineStr">
        <is>
          <t>CO</t>
        </is>
      </c>
      <c r="C1551" s="17" t="inlineStr">
        <is>
          <t>Cumbarco</t>
        </is>
      </c>
      <c r="D1551" s="17" t="inlineStr">
        <is>
          <t>Sevilla</t>
        </is>
      </c>
      <c r="E1551" s="17" t="inlineStr">
        <is>
          <t>Valle del Cauca</t>
        </is>
      </c>
      <c r="F1551" s="17" t="n">
        <v>9</v>
      </c>
      <c r="G1551" s="17" t="n">
        <v>1749</v>
      </c>
      <c r="H1551" s="18" t="n">
        <v>-75.83236111000001</v>
      </c>
      <c r="I1551" s="19" t="n">
        <v>4.185055559999999</v>
      </c>
      <c r="J1551" s="20" t="n">
        <v>154.95</v>
      </c>
      <c r="K1551" s="21" t="n">
        <v>163.1571428571428</v>
      </c>
      <c r="L1551" s="21" t="n">
        <v>253.6851851851852</v>
      </c>
      <c r="M1551" s="21" t="n">
        <v>304.7533333333333</v>
      </c>
      <c r="N1551" s="21" t="n">
        <v>268.1037037037037</v>
      </c>
      <c r="O1551" s="21" t="n">
        <v>140.7961538461539</v>
      </c>
      <c r="P1551" s="21" t="n">
        <v>96.55925925925925</v>
      </c>
      <c r="Q1551" s="21" t="n">
        <v>94.34400000000001</v>
      </c>
      <c r="R1551" s="21" t="n">
        <v>176.1615384615384</v>
      </c>
      <c r="S1551" s="21" t="n">
        <v>314.5206896551724</v>
      </c>
      <c r="T1551" s="21" t="n">
        <v>308.5</v>
      </c>
      <c r="U1551" s="21" t="n">
        <v>221.7576923076922</v>
      </c>
      <c r="V1551" s="22" t="n">
        <v>2497.288698609181</v>
      </c>
      <c r="W1551" s="23" t="n">
        <v>328</v>
      </c>
      <c r="X1551" s="24" t="n">
        <v>0.9111111111111111</v>
      </c>
      <c r="Y1551" s="5" t="n"/>
      <c r="Z1551" s="5" t="n"/>
      <c r="AA1551" s="5" t="n"/>
      <c r="AB1551" s="5" t="n"/>
      <c r="AC1551" s="5" t="n"/>
      <c r="AD1551" s="5" t="n"/>
      <c r="AE1551" s="5" t="n"/>
      <c r="AF1551" s="5" t="n"/>
      <c r="AG1551" s="5" t="n"/>
      <c r="AH1551" s="5" t="n"/>
      <c r="AI1551" s="5" t="n"/>
      <c r="AJ1551" s="5" t="n"/>
      <c r="AK1551" s="5" t="n"/>
      <c r="AL1551" s="5" t="n"/>
      <c r="AM1551" s="5" t="n"/>
      <c r="AN1551" s="5" t="n"/>
      <c r="AO1551" s="5" t="n"/>
      <c r="AP1551" s="5" t="n"/>
    </row>
    <row r="1552" ht="16.5" customFormat="1" customHeight="1" s="25">
      <c r="A1552" s="16" t="n">
        <v>26110220</v>
      </c>
      <c r="B1552" s="17" t="inlineStr">
        <is>
          <t>PM</t>
        </is>
      </c>
      <c r="C1552" s="17" t="inlineStr">
        <is>
          <t>Buenavista</t>
        </is>
      </c>
      <c r="D1552" s="17" t="inlineStr">
        <is>
          <t>Toro</t>
        </is>
      </c>
      <c r="E1552" s="17" t="inlineStr">
        <is>
          <t>Valle del Cauca</t>
        </is>
      </c>
      <c r="F1552" s="17" t="n">
        <v>9</v>
      </c>
      <c r="G1552" s="17" t="n">
        <v>1750</v>
      </c>
      <c r="H1552" s="18" t="n">
        <v>-76.11666667</v>
      </c>
      <c r="I1552" s="19" t="n">
        <v>4.68333333</v>
      </c>
      <c r="J1552" s="20" t="n">
        <v>66.2</v>
      </c>
      <c r="K1552" s="21" t="n">
        <v>68.84210526315789</v>
      </c>
      <c r="L1552" s="21" t="n">
        <v>96.15000000000001</v>
      </c>
      <c r="M1552" s="21" t="n">
        <v>168.5</v>
      </c>
      <c r="N1552" s="21" t="n">
        <v>140.45</v>
      </c>
      <c r="O1552" s="21" t="n">
        <v>80.95</v>
      </c>
      <c r="P1552" s="21" t="n">
        <v>73.26315789473684</v>
      </c>
      <c r="Q1552" s="21" t="n">
        <v>64.09999999999999</v>
      </c>
      <c r="R1552" s="21" t="n">
        <v>109.6</v>
      </c>
      <c r="S1552" s="21" t="n">
        <v>125.3157894736842</v>
      </c>
      <c r="T1552" s="21" t="n">
        <v>143.45</v>
      </c>
      <c r="U1552" s="21" t="n">
        <v>74.83333333333333</v>
      </c>
      <c r="V1552" s="22" t="n">
        <v>1211.654385964912</v>
      </c>
      <c r="W1552" s="23" t="n">
        <v>235</v>
      </c>
      <c r="X1552" s="24" t="n">
        <v>0.9791666666666666</v>
      </c>
      <c r="Y1552" s="5" t="inlineStr">
        <is>
          <t>M20</t>
        </is>
      </c>
      <c r="Z1552" s="5" t="n"/>
      <c r="AA1552" s="5" t="n"/>
      <c r="AB1552" s="5" t="n"/>
      <c r="AC1552" s="5" t="n"/>
      <c r="AD1552" s="5" t="n"/>
      <c r="AE1552" s="5" t="n"/>
      <c r="AF1552" s="5" t="n"/>
      <c r="AG1552" s="5" t="n"/>
      <c r="AH1552" s="5" t="n"/>
      <c r="AI1552" s="5" t="n"/>
      <c r="AJ1552" s="5" t="n"/>
      <c r="AK1552" s="5" t="n"/>
      <c r="AL1552" s="5" t="n"/>
      <c r="AM1552" s="5" t="n"/>
      <c r="AN1552" s="5" t="n"/>
      <c r="AO1552" s="5" t="n"/>
      <c r="AP1552" s="5" t="n"/>
    </row>
    <row r="1553" ht="16.5" customFormat="1" customHeight="1" s="25">
      <c r="A1553" s="16" t="n">
        <v>26110300</v>
      </c>
      <c r="B1553" s="17" t="inlineStr">
        <is>
          <t>PM</t>
        </is>
      </c>
      <c r="C1553" s="17" t="inlineStr">
        <is>
          <t>Ceros</t>
        </is>
      </c>
      <c r="D1553" s="17" t="inlineStr">
        <is>
          <t>Toro</t>
        </is>
      </c>
      <c r="E1553" s="17" t="inlineStr">
        <is>
          <t>Valle del Cauca</t>
        </is>
      </c>
      <c r="F1553" s="17" t="n">
        <v>9</v>
      </c>
      <c r="G1553" s="17" t="n">
        <v>940</v>
      </c>
      <c r="H1553" s="18" t="n">
        <v>-76.03444444</v>
      </c>
      <c r="I1553" s="19" t="n">
        <v>4.61638889</v>
      </c>
      <c r="J1553" s="20" t="n">
        <v>37.26666666666667</v>
      </c>
      <c r="K1553" s="21" t="n">
        <v>69.26666666666667</v>
      </c>
      <c r="L1553" s="21" t="n">
        <v>103.75</v>
      </c>
      <c r="M1553" s="21" t="n">
        <v>146</v>
      </c>
      <c r="N1553" s="21" t="n">
        <v>137.2827586206897</v>
      </c>
      <c r="O1553" s="21" t="n">
        <v>78.20689655172414</v>
      </c>
      <c r="P1553" s="21" t="n">
        <v>84.03333333333333</v>
      </c>
      <c r="Q1553" s="21" t="n">
        <v>68.16666666666667</v>
      </c>
      <c r="R1553" s="21" t="n">
        <v>94.57586206896551</v>
      </c>
      <c r="S1553" s="21" t="n">
        <v>106.8</v>
      </c>
      <c r="T1553" s="21" t="n">
        <v>103.6428571428571</v>
      </c>
      <c r="U1553" s="21" t="n">
        <v>51.56551724137931</v>
      </c>
      <c r="V1553" s="22" t="n">
        <v>1080.557224958949</v>
      </c>
      <c r="W1553" s="23" t="n">
        <v>349</v>
      </c>
      <c r="X1553" s="24" t="n">
        <v>0.9694444444444444</v>
      </c>
      <c r="Y1553" s="5" t="n"/>
      <c r="Z1553" s="5" t="n"/>
      <c r="AA1553" s="5" t="n"/>
      <c r="AB1553" s="5" t="n"/>
      <c r="AC1553" s="5" t="n"/>
      <c r="AD1553" s="5" t="n"/>
      <c r="AE1553" s="5" t="n"/>
      <c r="AF1553" s="5" t="n"/>
      <c r="AG1553" s="5" t="n"/>
      <c r="AH1553" s="5" t="n"/>
      <c r="AI1553" s="5" t="n"/>
      <c r="AJ1553" s="5" t="n"/>
      <c r="AK1553" s="5" t="n"/>
      <c r="AL1553" s="5" t="n"/>
      <c r="AM1553" s="5" t="n"/>
      <c r="AN1553" s="5" t="n"/>
      <c r="AO1553" s="5" t="n"/>
      <c r="AP1553" s="5" t="n"/>
    </row>
    <row r="1554" ht="16.5" customFormat="1" customHeight="1" s="25">
      <c r="A1554" s="16" t="n">
        <v>26110330</v>
      </c>
      <c r="B1554" s="17" t="inlineStr">
        <is>
          <t>PM</t>
        </is>
      </c>
      <c r="C1554" s="17" t="inlineStr">
        <is>
          <t>El Oso</t>
        </is>
      </c>
      <c r="D1554" s="17" t="inlineStr">
        <is>
          <t>Toro</t>
        </is>
      </c>
      <c r="E1554" s="17" t="inlineStr">
        <is>
          <t>Valle del Cauca</t>
        </is>
      </c>
      <c r="F1554" s="17" t="n">
        <v>9</v>
      </c>
      <c r="G1554" s="17" t="n">
        <v>976</v>
      </c>
      <c r="H1554" s="18" t="n">
        <v>-76.09999999999999</v>
      </c>
      <c r="I1554" s="19" t="n">
        <v>4.58333333</v>
      </c>
      <c r="J1554" s="20" t="n">
        <v>57.26315789473684</v>
      </c>
      <c r="K1554" s="21" t="n">
        <v>72.40000000000001</v>
      </c>
      <c r="L1554" s="21" t="n">
        <v>107.35</v>
      </c>
      <c r="M1554" s="21" t="n">
        <v>180.4</v>
      </c>
      <c r="N1554" s="21" t="n">
        <v>143.75</v>
      </c>
      <c r="O1554" s="21" t="n">
        <v>102.25</v>
      </c>
      <c r="P1554" s="21" t="n">
        <v>80</v>
      </c>
      <c r="Q1554" s="21" t="n">
        <v>64.75</v>
      </c>
      <c r="R1554" s="21" t="n">
        <v>108.8</v>
      </c>
      <c r="S1554" s="21" t="n">
        <v>132.6</v>
      </c>
      <c r="T1554" s="21" t="n">
        <v>142.4</v>
      </c>
      <c r="U1554" s="21" t="n">
        <v>87</v>
      </c>
      <c r="V1554" s="22" t="n">
        <v>1278.963157894737</v>
      </c>
      <c r="W1554" s="23" t="n">
        <v>239</v>
      </c>
      <c r="X1554" s="24" t="n">
        <v>0.9958333333333333</v>
      </c>
      <c r="Y1554" s="5" t="inlineStr">
        <is>
          <t>M20</t>
        </is>
      </c>
      <c r="Z1554" s="5" t="n"/>
      <c r="AA1554" s="5" t="n"/>
      <c r="AB1554" s="5" t="n"/>
      <c r="AC1554" s="5" t="n"/>
      <c r="AD1554" s="5" t="n"/>
      <c r="AE1554" s="5" t="n"/>
      <c r="AF1554" s="5" t="n"/>
      <c r="AG1554" s="5" t="n"/>
      <c r="AH1554" s="5" t="n"/>
      <c r="AI1554" s="5" t="n"/>
      <c r="AJ1554" s="5" t="n"/>
      <c r="AK1554" s="5" t="n"/>
      <c r="AL1554" s="5" t="n"/>
      <c r="AM1554" s="5" t="n"/>
      <c r="AN1554" s="5" t="n"/>
      <c r="AO1554" s="5" t="n"/>
      <c r="AP1554" s="5" t="n"/>
    </row>
    <row r="1555" ht="16.5" customFormat="1" customHeight="1" s="25">
      <c r="A1555" s="16" t="n">
        <v>26110430</v>
      </c>
      <c r="B1555" s="17" t="inlineStr">
        <is>
          <t>PM</t>
        </is>
      </c>
      <c r="C1555" s="17" t="inlineStr">
        <is>
          <t>La Quiebra</t>
        </is>
      </c>
      <c r="D1555" s="17" t="inlineStr">
        <is>
          <t>Toro</t>
        </is>
      </c>
      <c r="E1555" s="17" t="inlineStr">
        <is>
          <t>Valle del Cauca</t>
        </is>
      </c>
      <c r="F1555" s="17" t="n">
        <v>9</v>
      </c>
      <c r="G1555" s="17" t="n">
        <v>1514</v>
      </c>
      <c r="H1555" s="18" t="n">
        <v>-76.11666667</v>
      </c>
      <c r="I1555" s="19" t="n">
        <v>4.63333333</v>
      </c>
      <c r="J1555" s="20" t="n">
        <v>65.75</v>
      </c>
      <c r="K1555" s="21" t="n">
        <v>80.65000000000001</v>
      </c>
      <c r="L1555" s="21" t="n">
        <v>119.9</v>
      </c>
      <c r="M1555" s="21" t="n">
        <v>155.75</v>
      </c>
      <c r="N1555" s="21" t="n">
        <v>137.6</v>
      </c>
      <c r="O1555" s="21" t="n">
        <v>102.15</v>
      </c>
      <c r="P1555" s="21" t="n">
        <v>84.09999999999999</v>
      </c>
      <c r="Q1555" s="21" t="n">
        <v>81.3</v>
      </c>
      <c r="R1555" s="21" t="n">
        <v>114.1052631578947</v>
      </c>
      <c r="S1555" s="21" t="n">
        <v>162.8</v>
      </c>
      <c r="T1555" s="21" t="n">
        <v>145.6</v>
      </c>
      <c r="U1555" s="21" t="n">
        <v>93.68421052631579</v>
      </c>
      <c r="V1555" s="22" t="n">
        <v>1343.38947368421</v>
      </c>
      <c r="W1555" s="23" t="n">
        <v>238</v>
      </c>
      <c r="X1555" s="24" t="n">
        <v>0.9916666666666667</v>
      </c>
      <c r="Y1555" s="5" t="inlineStr">
        <is>
          <t>M20</t>
        </is>
      </c>
      <c r="Z1555" s="5" t="n"/>
      <c r="AA1555" s="5" t="n"/>
      <c r="AB1555" s="5" t="n"/>
      <c r="AC1555" s="5" t="n"/>
      <c r="AD1555" s="5" t="n"/>
      <c r="AE1555" s="5" t="n"/>
      <c r="AF1555" s="5" t="n"/>
      <c r="AG1555" s="5" t="n"/>
      <c r="AH1555" s="5" t="n"/>
      <c r="AI1555" s="5" t="n"/>
      <c r="AJ1555" s="5" t="n"/>
      <c r="AK1555" s="5" t="n"/>
      <c r="AL1555" s="5" t="n"/>
      <c r="AM1555" s="5" t="n"/>
      <c r="AN1555" s="5" t="n"/>
      <c r="AO1555" s="5" t="n"/>
      <c r="AP1555" s="5" t="n"/>
    </row>
    <row r="1556" ht="16.5" customFormat="1" customHeight="1" s="25">
      <c r="A1556" s="16" t="n">
        <v>26110440</v>
      </c>
      <c r="B1556" s="17" t="inlineStr">
        <is>
          <t>PM</t>
        </is>
      </c>
      <c r="C1556" s="17" t="inlineStr">
        <is>
          <t>Las Penas</t>
        </is>
      </c>
      <c r="D1556" s="17" t="inlineStr">
        <is>
          <t>Toro</t>
        </is>
      </c>
      <c r="E1556" s="17" t="inlineStr">
        <is>
          <t>Valle del Cauca</t>
        </is>
      </c>
      <c r="F1556" s="17" t="n">
        <v>9</v>
      </c>
      <c r="G1556" s="17" t="n">
        <v>1807</v>
      </c>
      <c r="H1556" s="18" t="n">
        <v>-76.09999999999999</v>
      </c>
      <c r="I1556" s="19" t="n">
        <v>4.63333333</v>
      </c>
      <c r="J1556" s="20" t="n">
        <v>87</v>
      </c>
      <c r="K1556" s="21" t="n">
        <v>94.65000000000001</v>
      </c>
      <c r="L1556" s="21" t="n">
        <v>156.55</v>
      </c>
      <c r="M1556" s="21" t="n">
        <v>201.8</v>
      </c>
      <c r="N1556" s="21" t="n">
        <v>171.85</v>
      </c>
      <c r="O1556" s="21" t="n">
        <v>126.2</v>
      </c>
      <c r="P1556" s="21" t="n">
        <v>115.35</v>
      </c>
      <c r="Q1556" s="21" t="n">
        <v>101.755</v>
      </c>
      <c r="R1556" s="21" t="n">
        <v>150.0526315789474</v>
      </c>
      <c r="S1556" s="21" t="n">
        <v>181.5263157894737</v>
      </c>
      <c r="T1556" s="21" t="n">
        <v>194.2105263157895</v>
      </c>
      <c r="U1556" s="21" t="n">
        <v>133.5263157894737</v>
      </c>
      <c r="V1556" s="22" t="n">
        <v>1714.470789473684</v>
      </c>
      <c r="W1556" s="23" t="n">
        <v>235</v>
      </c>
      <c r="X1556" s="24" t="n">
        <v>0.9791666666666666</v>
      </c>
      <c r="Y1556" s="5" t="inlineStr">
        <is>
          <t>M20</t>
        </is>
      </c>
      <c r="Z1556" s="5" t="n"/>
      <c r="AA1556" s="5" t="n"/>
      <c r="AB1556" s="5" t="n"/>
      <c r="AC1556" s="5" t="n"/>
      <c r="AD1556" s="5" t="n"/>
      <c r="AE1556" s="5" t="n"/>
      <c r="AF1556" s="5" t="n"/>
      <c r="AG1556" s="5" t="n"/>
      <c r="AH1556" s="5" t="n"/>
      <c r="AI1556" s="5" t="n"/>
      <c r="AJ1556" s="5" t="n"/>
      <c r="AK1556" s="5" t="n"/>
      <c r="AL1556" s="5" t="n"/>
      <c r="AM1556" s="5" t="n"/>
      <c r="AN1556" s="5" t="n"/>
      <c r="AO1556" s="5" t="n"/>
      <c r="AP1556" s="5" t="n"/>
    </row>
    <row r="1557" ht="16.5" customFormat="1" customHeight="1" s="25">
      <c r="A1557" s="16" t="n">
        <v>26110160</v>
      </c>
      <c r="B1557" s="17" t="inlineStr">
        <is>
          <t>PM</t>
        </is>
      </c>
      <c r="C1557" s="17" t="inlineStr">
        <is>
          <t>San Francisco</t>
        </is>
      </c>
      <c r="D1557" s="17" t="inlineStr">
        <is>
          <t>Toro</t>
        </is>
      </c>
      <c r="E1557" s="17" t="inlineStr">
        <is>
          <t>Valle del Cauca</t>
        </is>
      </c>
      <c r="F1557" s="17" t="n">
        <v>9</v>
      </c>
      <c r="G1557" s="17" t="n">
        <v>974</v>
      </c>
      <c r="H1557" s="18" t="n">
        <v>-76.03572222000001</v>
      </c>
      <c r="I1557" s="19" t="n">
        <v>4.68486111</v>
      </c>
      <c r="J1557" s="20" t="n">
        <v>72.03333333333333</v>
      </c>
      <c r="K1557" s="21" t="n">
        <v>76.98620689655172</v>
      </c>
      <c r="L1557" s="21" t="n">
        <v>140.6866666666667</v>
      </c>
      <c r="M1557" s="21" t="n">
        <v>172.8965517241379</v>
      </c>
      <c r="N1557" s="21" t="n">
        <v>154.8333333333333</v>
      </c>
      <c r="O1557" s="21" t="n">
        <v>92.3</v>
      </c>
      <c r="P1557" s="21" t="n">
        <v>101.1034482758621</v>
      </c>
      <c r="Q1557" s="21" t="n">
        <v>79.82758620689656</v>
      </c>
      <c r="R1557" s="21" t="n">
        <v>132.0689655172414</v>
      </c>
      <c r="S1557" s="21" t="n">
        <v>139.3703703703704</v>
      </c>
      <c r="T1557" s="21" t="n">
        <v>133.3137931034483</v>
      </c>
      <c r="U1557" s="21" t="n">
        <v>81.79310344827586</v>
      </c>
      <c r="V1557" s="22" t="n">
        <v>1377.213358876117</v>
      </c>
      <c r="W1557" s="23" t="n">
        <v>350</v>
      </c>
      <c r="X1557" s="24" t="n">
        <v>0.9722222222222222</v>
      </c>
      <c r="Y1557" s="5" t="n"/>
      <c r="Z1557" s="5" t="n"/>
      <c r="AA1557" s="5" t="n"/>
      <c r="AB1557" s="5" t="n"/>
      <c r="AC1557" s="5" t="n"/>
      <c r="AD1557" s="5" t="n"/>
      <c r="AE1557" s="5" t="n"/>
      <c r="AF1557" s="5" t="n"/>
      <c r="AG1557" s="5" t="n"/>
      <c r="AH1557" s="5" t="n"/>
      <c r="AI1557" s="5" t="n"/>
      <c r="AJ1557" s="5" t="n"/>
      <c r="AK1557" s="5" t="n"/>
      <c r="AL1557" s="5" t="n"/>
      <c r="AM1557" s="5" t="n"/>
      <c r="AN1557" s="5" t="n"/>
      <c r="AO1557" s="5" t="n"/>
      <c r="AP1557" s="5" t="n"/>
    </row>
    <row r="1558" ht="16.5" customFormat="1" customHeight="1" s="25">
      <c r="A1558" s="16" t="n">
        <v>26105140</v>
      </c>
      <c r="B1558" s="17" t="inlineStr">
        <is>
          <t>CO</t>
        </is>
      </c>
      <c r="C1558" s="17" t="inlineStr">
        <is>
          <t>Barragán</t>
        </is>
      </c>
      <c r="D1558" s="17" t="inlineStr">
        <is>
          <t>Tuluá</t>
        </is>
      </c>
      <c r="E1558" s="17" t="inlineStr">
        <is>
          <t>Valle del Cauca</t>
        </is>
      </c>
      <c r="F1558" s="17" t="n">
        <v>9</v>
      </c>
      <c r="G1558" s="17" t="n">
        <v>2902</v>
      </c>
      <c r="H1558" s="18" t="n">
        <v>-75.88802778</v>
      </c>
      <c r="I1558" s="19" t="n">
        <v>4.03305556</v>
      </c>
      <c r="J1558" s="20" t="n">
        <v>76.75</v>
      </c>
      <c r="K1558" s="21" t="n">
        <v>69.82499999999999</v>
      </c>
      <c r="L1558" s="21" t="n">
        <v>101.4206896551724</v>
      </c>
      <c r="M1558" s="21" t="n">
        <v>118.6333333333334</v>
      </c>
      <c r="N1558" s="21" t="n">
        <v>90.02857142857144</v>
      </c>
      <c r="O1558" s="21" t="n">
        <v>54.38461538461537</v>
      </c>
      <c r="P1558" s="21" t="n">
        <v>42.71111111111112</v>
      </c>
      <c r="Q1558" s="21" t="n">
        <v>35.49629629629629</v>
      </c>
      <c r="R1558" s="21" t="n">
        <v>56.08333333333332</v>
      </c>
      <c r="S1558" s="21" t="n">
        <v>129.6107142857143</v>
      </c>
      <c r="T1558" s="21" t="n">
        <v>149.7892857142857</v>
      </c>
      <c r="U1558" s="21" t="n">
        <v>96.1925925925926</v>
      </c>
      <c r="V1558" s="22" t="n">
        <v>1020.925543135026</v>
      </c>
      <c r="W1558" s="23" t="n">
        <v>330</v>
      </c>
      <c r="X1558" s="24" t="n">
        <v>0.9166666666666666</v>
      </c>
      <c r="Y1558" s="5" t="n"/>
      <c r="Z1558" s="5" t="n"/>
      <c r="AA1558" s="5" t="n"/>
      <c r="AB1558" s="5" t="n"/>
      <c r="AC1558" s="5" t="n"/>
      <c r="AD1558" s="5" t="n"/>
      <c r="AE1558" s="5" t="n"/>
      <c r="AF1558" s="5" t="n"/>
      <c r="AG1558" s="5" t="n"/>
      <c r="AH1558" s="5" t="n"/>
      <c r="AI1558" s="5" t="n"/>
      <c r="AJ1558" s="5" t="n"/>
      <c r="AK1558" s="5" t="n"/>
      <c r="AL1558" s="5" t="n"/>
      <c r="AM1558" s="5" t="n"/>
      <c r="AN1558" s="5" t="n"/>
      <c r="AO1558" s="5" t="n"/>
      <c r="AP1558" s="5" t="n"/>
    </row>
    <row r="1559" ht="16.5" customFormat="1" customHeight="1" s="25">
      <c r="A1559" s="16" t="n">
        <v>26100670</v>
      </c>
      <c r="B1559" s="17" t="inlineStr">
        <is>
          <t>PM</t>
        </is>
      </c>
      <c r="C1559" s="17" t="inlineStr">
        <is>
          <t>La Gitana</t>
        </is>
      </c>
      <c r="D1559" s="17" t="inlineStr">
        <is>
          <t>Tuluá</t>
        </is>
      </c>
      <c r="E1559" s="17" t="inlineStr">
        <is>
          <t>Valle del Cauca</t>
        </is>
      </c>
      <c r="F1559" s="17" t="n">
        <v>9</v>
      </c>
      <c r="G1559" s="17" t="n">
        <v>2783</v>
      </c>
      <c r="H1559" s="18" t="n">
        <v>-75.95</v>
      </c>
      <c r="I1559" s="19" t="n">
        <v>3.98333333</v>
      </c>
      <c r="J1559" s="20" t="n">
        <v>189.65</v>
      </c>
      <c r="K1559" s="21" t="n">
        <v>126.6</v>
      </c>
      <c r="L1559" s="21" t="n">
        <v>220.15</v>
      </c>
      <c r="M1559" s="21" t="n">
        <v>284.2</v>
      </c>
      <c r="N1559" s="21" t="n">
        <v>230.45</v>
      </c>
      <c r="O1559" s="21" t="n">
        <v>117.6</v>
      </c>
      <c r="P1559" s="21" t="n">
        <v>86.26315789473684</v>
      </c>
      <c r="Q1559" s="21" t="n">
        <v>64.8</v>
      </c>
      <c r="R1559" s="21" t="n">
        <v>117.05</v>
      </c>
      <c r="S1559" s="21" t="n">
        <v>284.55</v>
      </c>
      <c r="T1559" s="21" t="n">
        <v>382.2</v>
      </c>
      <c r="U1559" s="21" t="n">
        <v>231.7</v>
      </c>
      <c r="V1559" s="22" t="n">
        <v>2335.213157894736</v>
      </c>
      <c r="W1559" s="23" t="n">
        <v>239</v>
      </c>
      <c r="X1559" s="24" t="n">
        <v>0.9958333333333333</v>
      </c>
      <c r="Y1559" s="5" t="inlineStr">
        <is>
          <t>M20</t>
        </is>
      </c>
      <c r="Z1559" s="5" t="n"/>
      <c r="AA1559" s="5" t="n"/>
      <c r="AB1559" s="5" t="n"/>
      <c r="AC1559" s="5" t="n"/>
      <c r="AD1559" s="5" t="n"/>
      <c r="AE1559" s="5" t="n"/>
      <c r="AF1559" s="5" t="n"/>
      <c r="AG1559" s="5" t="n"/>
      <c r="AH1559" s="5" t="n"/>
      <c r="AI1559" s="5" t="n"/>
      <c r="AJ1559" s="5" t="n"/>
      <c r="AK1559" s="5" t="n"/>
      <c r="AL1559" s="5" t="n"/>
      <c r="AM1559" s="5" t="n"/>
      <c r="AN1559" s="5" t="n"/>
      <c r="AO1559" s="5" t="n"/>
      <c r="AP1559" s="5" t="n"/>
    </row>
    <row r="1560" ht="16.5" customFormat="1" customHeight="1" s="25">
      <c r="A1560" s="16" t="n">
        <v>26100660</v>
      </c>
      <c r="B1560" s="17" t="inlineStr">
        <is>
          <t>PM</t>
        </is>
      </c>
      <c r="C1560" s="17" t="inlineStr">
        <is>
          <t>Los Bancos</t>
        </is>
      </c>
      <c r="D1560" s="17" t="inlineStr">
        <is>
          <t>Tuluá</t>
        </is>
      </c>
      <c r="E1560" s="17" t="inlineStr">
        <is>
          <t>Valle del Cauca</t>
        </is>
      </c>
      <c r="F1560" s="17" t="n">
        <v>9</v>
      </c>
      <c r="G1560" s="17" t="n">
        <v>2350</v>
      </c>
      <c r="H1560" s="18" t="n">
        <v>-75.96666667</v>
      </c>
      <c r="I1560" s="19" t="n">
        <v>3.95</v>
      </c>
      <c r="J1560" s="20" t="n">
        <v>63.15</v>
      </c>
      <c r="K1560" s="21" t="n">
        <v>49.25</v>
      </c>
      <c r="L1560" s="21" t="n">
        <v>82.78947368421052</v>
      </c>
      <c r="M1560" s="21" t="n">
        <v>93.15789473684211</v>
      </c>
      <c r="N1560" s="21" t="n">
        <v>76.10526315789474</v>
      </c>
      <c r="O1560" s="21" t="n">
        <v>44.2</v>
      </c>
      <c r="P1560" s="21" t="n">
        <v>33.35</v>
      </c>
      <c r="Q1560" s="21" t="n">
        <v>24.2</v>
      </c>
      <c r="R1560" s="21" t="n">
        <v>50.25</v>
      </c>
      <c r="S1560" s="21" t="n">
        <v>112.9</v>
      </c>
      <c r="T1560" s="21" t="n">
        <v>120</v>
      </c>
      <c r="U1560" s="21" t="n">
        <v>72.21052631578948</v>
      </c>
      <c r="V1560" s="22" t="n">
        <v>821.5631578947368</v>
      </c>
      <c r="W1560" s="23" t="n">
        <v>235</v>
      </c>
      <c r="X1560" s="24" t="n">
        <v>0.9791666666666666</v>
      </c>
      <c r="Y1560" s="5" t="inlineStr">
        <is>
          <t>M20</t>
        </is>
      </c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n"/>
      <c r="AJ1560" s="5" t="n"/>
      <c r="AK1560" s="5" t="n"/>
      <c r="AL1560" s="5" t="n"/>
      <c r="AM1560" s="5" t="n"/>
      <c r="AN1560" s="5" t="n"/>
      <c r="AO1560" s="5" t="n"/>
      <c r="AP1560" s="5" t="n"/>
    </row>
    <row r="1561" ht="16.5" customFormat="1" customHeight="1" s="25">
      <c r="A1561" s="16" t="n">
        <v>26105230</v>
      </c>
      <c r="B1561" s="17" t="inlineStr">
        <is>
          <t>CO</t>
        </is>
      </c>
      <c r="C1561" s="17" t="inlineStr">
        <is>
          <t>Mateguadua</t>
        </is>
      </c>
      <c r="D1561" s="17" t="inlineStr">
        <is>
          <t>Tuluá</t>
        </is>
      </c>
      <c r="E1561" s="17" t="inlineStr">
        <is>
          <t>Valle del Cauca</t>
        </is>
      </c>
      <c r="F1561" s="17" t="n">
        <v>9</v>
      </c>
      <c r="G1561" s="17" t="n">
        <v>1119</v>
      </c>
      <c r="H1561" s="18" t="n">
        <v>-76.16852777999999</v>
      </c>
      <c r="I1561" s="19" t="n">
        <v>4.02833333</v>
      </c>
      <c r="J1561" s="20" t="n">
        <v>90.21851851851851</v>
      </c>
      <c r="K1561" s="21" t="n">
        <v>96.48399999999999</v>
      </c>
      <c r="L1561" s="21" t="n">
        <v>144.784</v>
      </c>
      <c r="M1561" s="21" t="n">
        <v>161.225</v>
      </c>
      <c r="N1561" s="21" t="n">
        <v>113.5461538461538</v>
      </c>
      <c r="O1561" s="21" t="n">
        <v>59.63846153846153</v>
      </c>
      <c r="P1561" s="21" t="n">
        <v>52.26666666666666</v>
      </c>
      <c r="Q1561" s="21" t="n">
        <v>49.85209839791059</v>
      </c>
      <c r="R1561" s="21" t="n">
        <v>113.3564874490102</v>
      </c>
      <c r="S1561" s="21" t="n">
        <v>159.8161903222402</v>
      </c>
      <c r="T1561" s="21" t="n">
        <v>141.0916666666667</v>
      </c>
      <c r="U1561" s="21" t="n">
        <v>108.8791666666667</v>
      </c>
      <c r="V1561" s="22" t="n">
        <v>1291.158410072295</v>
      </c>
      <c r="W1561" s="23" t="n">
        <v>297</v>
      </c>
      <c r="X1561" s="24" t="n">
        <v>0.825</v>
      </c>
      <c r="Y1561" s="5" t="n"/>
      <c r="Z1561" s="5" t="n"/>
      <c r="AA1561" s="5" t="n"/>
      <c r="AB1561" s="5" t="n"/>
      <c r="AC1561" s="5" t="n"/>
      <c r="AD1561" s="5" t="n"/>
      <c r="AE1561" s="5" t="n"/>
      <c r="AF1561" s="5" t="n"/>
      <c r="AG1561" s="5" t="n"/>
      <c r="AH1561" s="5" t="n"/>
      <c r="AI1561" s="5" t="n"/>
      <c r="AJ1561" s="5" t="n"/>
      <c r="AK1561" s="5" t="n"/>
      <c r="AL1561" s="5" t="n"/>
      <c r="AM1561" s="5" t="n"/>
      <c r="AN1561" s="5" t="n"/>
      <c r="AO1561" s="5" t="n"/>
      <c r="AP1561" s="5" t="n"/>
    </row>
    <row r="1562" ht="16.5" customFormat="1" customHeight="1" s="25">
      <c r="A1562" s="16" t="n">
        <v>26100350</v>
      </c>
      <c r="B1562" s="17" t="inlineStr">
        <is>
          <t>PM</t>
        </is>
      </c>
      <c r="C1562" s="17" t="inlineStr">
        <is>
          <t>Puerto Frazadas</t>
        </is>
      </c>
      <c r="D1562" s="17" t="inlineStr">
        <is>
          <t>Tuluá</t>
        </is>
      </c>
      <c r="E1562" s="17" t="inlineStr">
        <is>
          <t>Valle del Cauca</t>
        </is>
      </c>
      <c r="F1562" s="17" t="n">
        <v>9</v>
      </c>
      <c r="G1562" s="17" t="n">
        <v>1657</v>
      </c>
      <c r="H1562" s="18" t="n">
        <v>-75.99475</v>
      </c>
      <c r="I1562" s="19" t="n">
        <v>4.054361109999999</v>
      </c>
      <c r="J1562" s="20" t="n">
        <v>150.2</v>
      </c>
      <c r="K1562" s="21" t="n">
        <v>132.8793103448276</v>
      </c>
      <c r="L1562" s="21" t="n">
        <v>174.2551724137931</v>
      </c>
      <c r="M1562" s="21" t="n">
        <v>234.1428571428571</v>
      </c>
      <c r="N1562" s="21" t="n">
        <v>159.2857142857143</v>
      </c>
      <c r="O1562" s="21" t="n">
        <v>95.7</v>
      </c>
      <c r="P1562" s="21" t="n">
        <v>53.92333333333333</v>
      </c>
      <c r="Q1562" s="21" t="n">
        <v>57.62068965517241</v>
      </c>
      <c r="R1562" s="21" t="n">
        <v>110.448275862069</v>
      </c>
      <c r="S1562" s="21" t="n">
        <v>236.0769230769231</v>
      </c>
      <c r="T1562" s="21" t="n">
        <v>262.6964285714286</v>
      </c>
      <c r="U1562" s="21" t="n">
        <v>180.1928571428571</v>
      </c>
      <c r="V1562" s="22" t="n">
        <v>1847.421561828976</v>
      </c>
      <c r="W1562" s="23" t="n">
        <v>342</v>
      </c>
      <c r="X1562" s="24" t="n">
        <v>0.95</v>
      </c>
      <c r="Y1562" s="5" t="n"/>
      <c r="Z1562" s="5" t="n"/>
      <c r="AA1562" s="5" t="n"/>
      <c r="AB1562" s="5" t="n"/>
      <c r="AC1562" s="5" t="n"/>
      <c r="AD1562" s="5" t="n"/>
      <c r="AE1562" s="5" t="n"/>
      <c r="AF1562" s="5" t="n"/>
      <c r="AG1562" s="5" t="n"/>
      <c r="AH1562" s="5" t="n"/>
      <c r="AI1562" s="5" t="n"/>
      <c r="AJ1562" s="5" t="n"/>
      <c r="AK1562" s="5" t="n"/>
      <c r="AL1562" s="5" t="n"/>
      <c r="AM1562" s="5" t="n"/>
      <c r="AN1562" s="5" t="n"/>
      <c r="AO1562" s="5" t="n"/>
      <c r="AP1562" s="5" t="n"/>
    </row>
    <row r="1563" ht="16.5" customFormat="1" customHeight="1" s="25">
      <c r="A1563" s="16" t="n">
        <v>26100680</v>
      </c>
      <c r="B1563" s="17" t="inlineStr">
        <is>
          <t>PM</t>
        </is>
      </c>
      <c r="C1563" s="17" t="inlineStr">
        <is>
          <t>Venus</t>
        </is>
      </c>
      <c r="D1563" s="17" t="inlineStr">
        <is>
          <t>Tuluá</t>
        </is>
      </c>
      <c r="E1563" s="17" t="inlineStr">
        <is>
          <t>Valle del Cauca</t>
        </is>
      </c>
      <c r="F1563" s="17" t="n">
        <v>9</v>
      </c>
      <c r="G1563" s="17" t="n">
        <v>1560</v>
      </c>
      <c r="H1563" s="18" t="n">
        <v>-76.08333332999999</v>
      </c>
      <c r="I1563" s="19" t="n">
        <v>4.06666667</v>
      </c>
      <c r="J1563" s="20" t="n">
        <v>162.8</v>
      </c>
      <c r="K1563" s="21" t="n">
        <v>149.3684210526316</v>
      </c>
      <c r="L1563" s="21" t="n">
        <v>248.2105263157895</v>
      </c>
      <c r="M1563" s="21" t="n">
        <v>260.2777777777778</v>
      </c>
      <c r="N1563" s="21" t="n">
        <v>220.8333333333333</v>
      </c>
      <c r="O1563" s="21" t="n">
        <v>169.7</v>
      </c>
      <c r="P1563" s="21" t="n">
        <v>129.5</v>
      </c>
      <c r="Q1563" s="21" t="n">
        <v>121.05</v>
      </c>
      <c r="R1563" s="21" t="n">
        <v>191.7894736842105</v>
      </c>
      <c r="S1563" s="21" t="n">
        <v>293.9</v>
      </c>
      <c r="T1563" s="21" t="n">
        <v>270.105</v>
      </c>
      <c r="U1563" s="21" t="n">
        <v>196.1</v>
      </c>
      <c r="V1563" s="22" t="n">
        <v>2413.634532163743</v>
      </c>
      <c r="W1563" s="23" t="n">
        <v>233</v>
      </c>
      <c r="X1563" s="24" t="n">
        <v>0.9708333333333333</v>
      </c>
      <c r="Y1563" s="5" t="inlineStr">
        <is>
          <t>M20</t>
        </is>
      </c>
      <c r="Z1563" s="5" t="n"/>
      <c r="AA1563" s="5" t="n"/>
      <c r="AB1563" s="5" t="n"/>
      <c r="AC1563" s="5" t="n"/>
      <c r="AD1563" s="5" t="n"/>
      <c r="AE1563" s="5" t="n"/>
      <c r="AF1563" s="5" t="n"/>
      <c r="AG1563" s="5" t="n"/>
      <c r="AH1563" s="5" t="n"/>
      <c r="AI1563" s="5" t="n"/>
      <c r="AJ1563" s="5" t="n"/>
      <c r="AK1563" s="5" t="n"/>
      <c r="AL1563" s="5" t="n"/>
      <c r="AM1563" s="5" t="n"/>
      <c r="AN1563" s="5" t="n"/>
      <c r="AO1563" s="5" t="n"/>
      <c r="AP1563" s="5" t="n"/>
    </row>
    <row r="1564" ht="16.5" customFormat="1" customHeight="1" s="25">
      <c r="A1564" s="16" t="n">
        <v>54030100</v>
      </c>
      <c r="B1564" s="17" t="inlineStr">
        <is>
          <t>PM</t>
        </is>
      </c>
      <c r="C1564" s="17" t="inlineStr">
        <is>
          <t>EL Balsal</t>
        </is>
      </c>
      <c r="D1564" s="17" t="inlineStr">
        <is>
          <t>Versalles</t>
        </is>
      </c>
      <c r="E1564" s="17" t="inlineStr">
        <is>
          <t>Valle del Cauca</t>
        </is>
      </c>
      <c r="F1564" s="17" t="n">
        <v>9</v>
      </c>
      <c r="G1564" s="17" t="n">
        <v>1524</v>
      </c>
      <c r="H1564" s="18" t="n">
        <v>-76.23333332999999</v>
      </c>
      <c r="I1564" s="19" t="n">
        <v>4.66666667</v>
      </c>
      <c r="J1564" s="20" t="n">
        <v>83.40000000000001</v>
      </c>
      <c r="K1564" s="21" t="n">
        <v>80.42105263157895</v>
      </c>
      <c r="L1564" s="21" t="n">
        <v>105.45</v>
      </c>
      <c r="M1564" s="21" t="n">
        <v>139.33</v>
      </c>
      <c r="N1564" s="21" t="n">
        <v>136.3</v>
      </c>
      <c r="O1564" s="21" t="n">
        <v>73.84999999999999</v>
      </c>
      <c r="P1564" s="21" t="n">
        <v>74.5</v>
      </c>
      <c r="Q1564" s="21" t="n">
        <v>70.15000000000001</v>
      </c>
      <c r="R1564" s="21" t="n">
        <v>105.175</v>
      </c>
      <c r="S1564" s="21" t="n">
        <v>155.85</v>
      </c>
      <c r="T1564" s="21" t="n">
        <v>181.8</v>
      </c>
      <c r="U1564" s="21" t="n">
        <v>104.95</v>
      </c>
      <c r="V1564" s="22" t="n">
        <v>1311.176052631579</v>
      </c>
      <c r="W1564" s="23" t="n">
        <v>239</v>
      </c>
      <c r="X1564" s="24" t="n">
        <v>0.9958333333333333</v>
      </c>
      <c r="Y1564" s="5" t="inlineStr">
        <is>
          <t>M20</t>
        </is>
      </c>
      <c r="Z1564" s="5" t="n"/>
      <c r="AA1564" s="5" t="n"/>
      <c r="AB1564" s="5" t="n"/>
      <c r="AC1564" s="5" t="n"/>
      <c r="AD1564" s="5" t="n"/>
      <c r="AE1564" s="5" t="n"/>
      <c r="AF1564" s="5" t="n"/>
      <c r="AG1564" s="5" t="n"/>
      <c r="AH1564" s="5" t="n"/>
      <c r="AI1564" s="5" t="n"/>
      <c r="AJ1564" s="5" t="n"/>
      <c r="AK1564" s="5" t="n"/>
      <c r="AL1564" s="5" t="n"/>
      <c r="AM1564" s="5" t="n"/>
      <c r="AN1564" s="5" t="n"/>
      <c r="AO1564" s="5" t="n"/>
      <c r="AP1564" s="5" t="n"/>
    </row>
    <row r="1565" ht="16.5" customFormat="1" customHeight="1" s="25">
      <c r="A1565" s="16" t="n">
        <v>54030120</v>
      </c>
      <c r="B1565" s="17" t="inlineStr">
        <is>
          <t>PM</t>
        </is>
      </c>
      <c r="C1565" s="17" t="inlineStr">
        <is>
          <t>La Arabia</t>
        </is>
      </c>
      <c r="D1565" s="17" t="inlineStr">
        <is>
          <t>Versalles</t>
        </is>
      </c>
      <c r="E1565" s="17" t="inlineStr">
        <is>
          <t>Valle del Cauca</t>
        </is>
      </c>
      <c r="F1565" s="17" t="n">
        <v>9</v>
      </c>
      <c r="G1565" s="17" t="n">
        <v>1395</v>
      </c>
      <c r="H1565" s="18" t="n">
        <v>-76.2</v>
      </c>
      <c r="I1565" s="19" t="n">
        <v>4.61666667</v>
      </c>
      <c r="J1565" s="20" t="n">
        <v>60.95</v>
      </c>
      <c r="K1565" s="21" t="n">
        <v>73.2</v>
      </c>
      <c r="L1565" s="21" t="n">
        <v>120.55</v>
      </c>
      <c r="M1565" s="21" t="n">
        <v>164.3</v>
      </c>
      <c r="N1565" s="21" t="n">
        <v>151.7</v>
      </c>
      <c r="O1565" s="21" t="n">
        <v>87.25</v>
      </c>
      <c r="P1565" s="21" t="n">
        <v>77</v>
      </c>
      <c r="Q1565" s="21" t="n">
        <v>83</v>
      </c>
      <c r="R1565" s="21" t="n">
        <v>126.5</v>
      </c>
      <c r="S1565" s="21" t="n">
        <v>132.1052631578947</v>
      </c>
      <c r="T1565" s="21" t="n">
        <v>126.1</v>
      </c>
      <c r="U1565" s="21" t="n">
        <v>80.15000000000001</v>
      </c>
      <c r="V1565" s="22" t="n">
        <v>1282.805263157895</v>
      </c>
      <c r="W1565" s="23" t="n">
        <v>239</v>
      </c>
      <c r="X1565" s="24" t="n">
        <v>0.9958333333333333</v>
      </c>
      <c r="Y1565" s="5" t="inlineStr">
        <is>
          <t>M20</t>
        </is>
      </c>
      <c r="Z1565" s="5" t="n"/>
      <c r="AA1565" s="5" t="n"/>
      <c r="AB1565" s="5" t="n"/>
      <c r="AC1565" s="5" t="n"/>
      <c r="AD1565" s="5" t="n"/>
      <c r="AE1565" s="5" t="n"/>
      <c r="AF1565" s="5" t="n"/>
      <c r="AG1565" s="5" t="n"/>
      <c r="AH1565" s="5" t="n"/>
      <c r="AI1565" s="5" t="n"/>
      <c r="AJ1565" s="5" t="n"/>
      <c r="AK1565" s="5" t="n"/>
      <c r="AL1565" s="5" t="n"/>
      <c r="AM1565" s="5" t="n"/>
      <c r="AN1565" s="5" t="n"/>
      <c r="AO1565" s="5" t="n"/>
      <c r="AP1565" s="5" t="n"/>
    </row>
    <row r="1566" ht="16.5" customFormat="1" customHeight="1" s="25">
      <c r="A1566" s="16" t="n">
        <v>54030010</v>
      </c>
      <c r="B1566" s="17" t="inlineStr">
        <is>
          <t>PM</t>
        </is>
      </c>
      <c r="C1566" s="17" t="inlineStr">
        <is>
          <t>Patumac</t>
        </is>
      </c>
      <c r="D1566" s="17" t="inlineStr">
        <is>
          <t>Versalles</t>
        </is>
      </c>
      <c r="E1566" s="17" t="inlineStr">
        <is>
          <t>Valle del Cauca</t>
        </is>
      </c>
      <c r="F1566" s="17" t="n">
        <v>9</v>
      </c>
      <c r="G1566" s="17" t="n">
        <v>1689</v>
      </c>
      <c r="H1566" s="18" t="n">
        <v>-76.20166666999999</v>
      </c>
      <c r="I1566" s="19" t="n">
        <v>4.57283333</v>
      </c>
      <c r="J1566" s="20" t="n">
        <v>70</v>
      </c>
      <c r="K1566" s="21" t="n">
        <v>86.63333333333334</v>
      </c>
      <c r="L1566" s="21" t="n">
        <v>120.9</v>
      </c>
      <c r="M1566" s="21" t="n">
        <v>173.4</v>
      </c>
      <c r="N1566" s="21" t="n">
        <v>151.7666666666667</v>
      </c>
      <c r="O1566" s="21" t="n">
        <v>95.82758620689656</v>
      </c>
      <c r="P1566" s="21" t="n">
        <v>74.23333333333333</v>
      </c>
      <c r="Q1566" s="21" t="n">
        <v>72.03448275862068</v>
      </c>
      <c r="R1566" s="21" t="n">
        <v>130.7931034482759</v>
      </c>
      <c r="S1566" s="21" t="n">
        <v>172.2142857142857</v>
      </c>
      <c r="T1566" s="21" t="n">
        <v>163.448275862069</v>
      </c>
      <c r="U1566" s="21" t="n">
        <v>94.14285714285714</v>
      </c>
      <c r="V1566" s="22" t="n">
        <v>1405.393924466338</v>
      </c>
      <c r="W1566" s="23" t="n">
        <v>352</v>
      </c>
      <c r="X1566" s="24" t="n">
        <v>0.9777777777777777</v>
      </c>
      <c r="Y1566" s="5" t="n"/>
      <c r="Z1566" s="5" t="n"/>
      <c r="AA1566" s="5" t="n"/>
      <c r="AB1566" s="5" t="n"/>
      <c r="AC1566" s="5" t="n"/>
      <c r="AD1566" s="5" t="n"/>
      <c r="AE1566" s="5" t="n"/>
      <c r="AF1566" s="5" t="n"/>
      <c r="AG1566" s="5" t="n"/>
      <c r="AH1566" s="5" t="n"/>
      <c r="AI1566" s="5" t="n"/>
      <c r="AJ1566" s="5" t="n"/>
      <c r="AK1566" s="5" t="n"/>
      <c r="AL1566" s="5" t="n"/>
      <c r="AM1566" s="5" t="n"/>
      <c r="AN1566" s="5" t="n"/>
      <c r="AO1566" s="5" t="n"/>
      <c r="AP1566" s="5" t="n"/>
    </row>
    <row r="1567" ht="16.5" customFormat="1" customHeight="1" s="25">
      <c r="A1567" s="16" t="n">
        <v>54030150</v>
      </c>
      <c r="B1567" s="17" t="inlineStr">
        <is>
          <t>PM</t>
        </is>
      </c>
      <c r="C1567" s="17" t="inlineStr">
        <is>
          <t>Puerto Nuevo</t>
        </is>
      </c>
      <c r="D1567" s="17" t="inlineStr">
        <is>
          <t>Versalles</t>
        </is>
      </c>
      <c r="E1567" s="17" t="inlineStr">
        <is>
          <t>Valle del Cauca</t>
        </is>
      </c>
      <c r="F1567" s="17" t="n">
        <v>9</v>
      </c>
      <c r="G1567" s="17" t="n">
        <v>990</v>
      </c>
      <c r="H1567" s="18" t="n">
        <v>-76.26666666999999</v>
      </c>
      <c r="I1567" s="19" t="n">
        <v>4.6</v>
      </c>
      <c r="J1567" s="20" t="n">
        <v>65.61111111111111</v>
      </c>
      <c r="K1567" s="21" t="n">
        <v>83.31578947368421</v>
      </c>
      <c r="L1567" s="21" t="n">
        <v>96.95</v>
      </c>
      <c r="M1567" s="21" t="n">
        <v>113.3</v>
      </c>
      <c r="N1567" s="21" t="n">
        <v>107.2</v>
      </c>
      <c r="O1567" s="21" t="n">
        <v>69.36842105263158</v>
      </c>
      <c r="P1567" s="21" t="n">
        <v>59.42105263157895</v>
      </c>
      <c r="Q1567" s="21" t="n">
        <v>46.45</v>
      </c>
      <c r="R1567" s="21" t="n">
        <v>75.95</v>
      </c>
      <c r="S1567" s="21" t="n">
        <v>151.8</v>
      </c>
      <c r="T1567" s="21" t="n">
        <v>159.15</v>
      </c>
      <c r="U1567" s="21" t="n">
        <v>99.55</v>
      </c>
      <c r="V1567" s="22" t="n">
        <v>1128.066374269006</v>
      </c>
      <c r="W1567" s="23" t="n">
        <v>235</v>
      </c>
      <c r="X1567" s="24" t="n">
        <v>0.9791666666666666</v>
      </c>
      <c r="Y1567" s="5" t="inlineStr">
        <is>
          <t>M20</t>
        </is>
      </c>
      <c r="Z1567" s="5" t="n"/>
      <c r="AA1567" s="5" t="n"/>
      <c r="AB1567" s="5" t="n"/>
      <c r="AC1567" s="5" t="n"/>
      <c r="AD1567" s="5" t="n"/>
      <c r="AE1567" s="5" t="n"/>
      <c r="AF1567" s="5" t="n"/>
      <c r="AG1567" s="5" t="n"/>
      <c r="AH1567" s="5" t="n"/>
      <c r="AI1567" s="5" t="n"/>
      <c r="AJ1567" s="5" t="n"/>
      <c r="AK1567" s="5" t="n"/>
      <c r="AL1567" s="5" t="n"/>
      <c r="AM1567" s="5" t="n"/>
      <c r="AN1567" s="5" t="n"/>
      <c r="AO1567" s="5" t="n"/>
      <c r="AP1567" s="5" t="n"/>
    </row>
    <row r="1568" ht="16.5" customFormat="1" customHeight="1" s="25">
      <c r="A1568" s="16" t="n">
        <v>26080070</v>
      </c>
      <c r="B1568" s="17" t="inlineStr">
        <is>
          <t>PM</t>
        </is>
      </c>
      <c r="C1568" s="17" t="inlineStr">
        <is>
          <t>Vijes</t>
        </is>
      </c>
      <c r="D1568" s="17" t="inlineStr">
        <is>
          <t>Vijes</t>
        </is>
      </c>
      <c r="E1568" s="17" t="inlineStr">
        <is>
          <t>Valle del Cauca</t>
        </is>
      </c>
      <c r="F1568" s="17" t="n">
        <v>9</v>
      </c>
      <c r="G1568" s="17" t="n">
        <v>974</v>
      </c>
      <c r="H1568" s="18" t="n">
        <v>-76.42972222</v>
      </c>
      <c r="I1568" s="19" t="n">
        <v>3.69852778</v>
      </c>
      <c r="J1568" s="20" t="n">
        <v>36.86666666666667</v>
      </c>
      <c r="K1568" s="21" t="n">
        <v>51.06896551724138</v>
      </c>
      <c r="L1568" s="21" t="n">
        <v>94.23333333333333</v>
      </c>
      <c r="M1568" s="21" t="n">
        <v>113.1333333333333</v>
      </c>
      <c r="N1568" s="21" t="n">
        <v>91.40000000000001</v>
      </c>
      <c r="O1568" s="21" t="n">
        <v>56.06666666666667</v>
      </c>
      <c r="P1568" s="21" t="n">
        <v>39.06666666666667</v>
      </c>
      <c r="Q1568" s="21" t="n">
        <v>30.10344827586207</v>
      </c>
      <c r="R1568" s="21" t="n">
        <v>71.66666666666667</v>
      </c>
      <c r="S1568" s="21" t="n">
        <v>112.4666666666667</v>
      </c>
      <c r="T1568" s="21" t="n">
        <v>99.13333333333334</v>
      </c>
      <c r="U1568" s="21" t="n">
        <v>65.03448275862068</v>
      </c>
      <c r="V1568" s="22" t="n">
        <v>860.2402298850575</v>
      </c>
      <c r="W1568" s="23" t="n">
        <v>357</v>
      </c>
      <c r="X1568" s="24" t="n">
        <v>0.9916666666666667</v>
      </c>
      <c r="Y1568" s="5" t="n"/>
      <c r="Z1568" s="5" t="n"/>
      <c r="AA1568" s="5" t="n"/>
      <c r="AB1568" s="5" t="n"/>
      <c r="AC1568" s="5" t="n"/>
      <c r="AD1568" s="5" t="n"/>
      <c r="AE1568" s="5" t="n"/>
      <c r="AF1568" s="5" t="n"/>
      <c r="AG1568" s="5" t="n"/>
      <c r="AH1568" s="5" t="n"/>
      <c r="AI1568" s="5" t="n"/>
      <c r="AJ1568" s="5" t="n"/>
      <c r="AK1568" s="5" t="n"/>
      <c r="AL1568" s="5" t="n"/>
      <c r="AM1568" s="5" t="n"/>
      <c r="AN1568" s="5" t="n"/>
      <c r="AO1568" s="5" t="n"/>
      <c r="AP1568" s="5" t="n"/>
    </row>
    <row r="1569" ht="16.5" customFormat="1" customHeight="1" s="25">
      <c r="A1569" s="16" t="n">
        <v>26080290</v>
      </c>
      <c r="B1569" s="17" t="inlineStr">
        <is>
          <t>PM</t>
        </is>
      </c>
      <c r="C1569" s="17" t="inlineStr">
        <is>
          <t>Mediacanoa-Alertas</t>
        </is>
      </c>
      <c r="D1569" s="17" t="inlineStr">
        <is>
          <t>Yotoco</t>
        </is>
      </c>
      <c r="E1569" s="17" t="inlineStr">
        <is>
          <t>Valle del Cauca</t>
        </is>
      </c>
      <c r="F1569" s="17" t="n">
        <v>9</v>
      </c>
      <c r="G1569" s="17" t="n">
        <v>962</v>
      </c>
      <c r="H1569" s="18" t="n">
        <v>-76.35083333</v>
      </c>
      <c r="I1569" s="19" t="n">
        <v>3.89088889</v>
      </c>
      <c r="J1569" s="20" t="n">
        <v>49.82758620689656</v>
      </c>
      <c r="K1569" s="21" t="n">
        <v>69.48275862068965</v>
      </c>
      <c r="L1569" s="21" t="n">
        <v>105.3071428571428</v>
      </c>
      <c r="M1569" s="21" t="n">
        <v>141.1481481481482</v>
      </c>
      <c r="N1569" s="21" t="n">
        <v>96.64285714285714</v>
      </c>
      <c r="O1569" s="21" t="n">
        <v>64.7</v>
      </c>
      <c r="P1569" s="21" t="n">
        <v>45.51724137931034</v>
      </c>
      <c r="Q1569" s="21" t="n">
        <v>45.51724137931034</v>
      </c>
      <c r="R1569" s="21" t="n">
        <v>89.11</v>
      </c>
      <c r="S1569" s="21" t="n">
        <v>130.9642857142857</v>
      </c>
      <c r="T1569" s="21" t="n">
        <v>125.6035714285714</v>
      </c>
      <c r="U1569" s="21" t="n">
        <v>71.71724137931035</v>
      </c>
      <c r="V1569" s="22" t="n">
        <v>1035.538074256523</v>
      </c>
      <c r="W1569" s="23" t="n">
        <v>344</v>
      </c>
      <c r="X1569" s="24" t="n">
        <v>0.9555555555555556</v>
      </c>
      <c r="Y1569" s="5" t="n"/>
      <c r="Z1569" s="5" t="n"/>
      <c r="AA1569" s="5" t="n"/>
      <c r="AB1569" s="5" t="n"/>
      <c r="AC1569" s="5" t="n"/>
      <c r="AD1569" s="5" t="n"/>
      <c r="AE1569" s="5" t="n"/>
      <c r="AF1569" s="5" t="n"/>
      <c r="AG1569" s="5" t="n"/>
      <c r="AH1569" s="5" t="n"/>
      <c r="AI1569" s="5" t="n"/>
      <c r="AJ1569" s="5" t="n"/>
      <c r="AK1569" s="5" t="n"/>
      <c r="AL1569" s="5" t="n"/>
      <c r="AM1569" s="5" t="n"/>
      <c r="AN1569" s="5" t="n"/>
      <c r="AO1569" s="5" t="n"/>
      <c r="AP1569" s="5" t="n"/>
    </row>
    <row r="1570" ht="16.5" customFormat="1" customHeight="1" s="25">
      <c r="A1570" s="16" t="n">
        <v>26085130</v>
      </c>
      <c r="B1570" s="17" t="inlineStr">
        <is>
          <t>CO</t>
        </is>
      </c>
      <c r="C1570" s="17" t="inlineStr">
        <is>
          <t>La Buitrera</t>
        </is>
      </c>
      <c r="D1570" s="17" t="inlineStr">
        <is>
          <t>Yumbo</t>
        </is>
      </c>
      <c r="E1570" s="17" t="inlineStr">
        <is>
          <t>Valle del Cauca</t>
        </is>
      </c>
      <c r="F1570" s="17" t="n">
        <v>9</v>
      </c>
      <c r="G1570" s="17" t="n">
        <v>1500</v>
      </c>
      <c r="H1570" s="18" t="n">
        <v>-76.56666666999999</v>
      </c>
      <c r="I1570" s="19" t="n">
        <v>3.58333333</v>
      </c>
      <c r="J1570" s="20" t="n">
        <v>60.35</v>
      </c>
      <c r="K1570" s="21" t="n">
        <v>57.78947368421053</v>
      </c>
      <c r="L1570" s="21" t="n">
        <v>113.8</v>
      </c>
      <c r="M1570" s="21" t="n">
        <v>148.95</v>
      </c>
      <c r="N1570" s="21" t="n">
        <v>123.9</v>
      </c>
      <c r="O1570" s="21" t="n">
        <v>66.34999999999999</v>
      </c>
      <c r="P1570" s="21" t="n">
        <v>49</v>
      </c>
      <c r="Q1570" s="21" t="n">
        <v>38.95</v>
      </c>
      <c r="R1570" s="21" t="n">
        <v>69.65000000000001</v>
      </c>
      <c r="S1570" s="21" t="n">
        <v>116.55</v>
      </c>
      <c r="T1570" s="21" t="n">
        <v>122.6</v>
      </c>
      <c r="U1570" s="21" t="n">
        <v>74.2</v>
      </c>
      <c r="V1570" s="22" t="n">
        <v>1042.089473684211</v>
      </c>
      <c r="W1570" s="23" t="n">
        <v>239</v>
      </c>
      <c r="X1570" s="24" t="n">
        <v>0.9958333333333333</v>
      </c>
      <c r="Y1570" s="5" t="inlineStr">
        <is>
          <t>M20</t>
        </is>
      </c>
      <c r="Z1570" s="5" t="n"/>
      <c r="AA1570" s="5" t="n"/>
      <c r="AB1570" s="5" t="n"/>
      <c r="AC1570" s="5" t="n"/>
      <c r="AD1570" s="5" t="n"/>
      <c r="AE1570" s="5" t="n"/>
      <c r="AF1570" s="5" t="n"/>
      <c r="AG1570" s="5" t="n"/>
      <c r="AH1570" s="5" t="n"/>
      <c r="AI1570" s="5" t="n"/>
      <c r="AJ1570" s="5" t="n"/>
      <c r="AK1570" s="5" t="n"/>
      <c r="AL1570" s="5" t="n"/>
      <c r="AM1570" s="5" t="n"/>
      <c r="AN1570" s="5" t="n"/>
      <c r="AO1570" s="5" t="n"/>
      <c r="AP1570" s="5" t="n"/>
    </row>
    <row r="1571" ht="16.5" customFormat="1" customHeight="1" s="25">
      <c r="A1571" s="16" t="n">
        <v>26120130</v>
      </c>
      <c r="B1571" s="17" t="inlineStr">
        <is>
          <t>PM</t>
        </is>
      </c>
      <c r="C1571" s="17" t="inlineStr">
        <is>
          <t>Corozal</t>
        </is>
      </c>
      <c r="D1571" s="17" t="inlineStr">
        <is>
          <t>Zarzal</t>
        </is>
      </c>
      <c r="E1571" s="17" t="inlineStr">
        <is>
          <t>Valle del Cauca</t>
        </is>
      </c>
      <c r="F1571" s="17" t="n">
        <v>9</v>
      </c>
      <c r="G1571" s="17" t="n">
        <v>1178</v>
      </c>
      <c r="H1571" s="18" t="n">
        <v>-75.91541667</v>
      </c>
      <c r="I1571" s="19" t="n">
        <v>4.40277778</v>
      </c>
      <c r="J1571" s="20" t="n">
        <v>106.5925925925926</v>
      </c>
      <c r="K1571" s="21" t="n">
        <v>115.8148148148148</v>
      </c>
      <c r="L1571" s="21" t="n">
        <v>195.8576923076923</v>
      </c>
      <c r="M1571" s="21" t="n">
        <v>220.310534954071</v>
      </c>
      <c r="N1571" s="21" t="n">
        <v>185.56</v>
      </c>
      <c r="O1571" s="21" t="n">
        <v>131.8149852752686</v>
      </c>
      <c r="P1571" s="21" t="n">
        <v>93.57586206896551</v>
      </c>
      <c r="Q1571" s="21" t="n">
        <v>89.07407407407408</v>
      </c>
      <c r="R1571" s="21" t="n">
        <v>147.0833333333333</v>
      </c>
      <c r="S1571" s="21" t="n">
        <v>208.125</v>
      </c>
      <c r="T1571" s="21" t="n">
        <v>189.2692307692308</v>
      </c>
      <c r="U1571" s="21" t="n">
        <v>121</v>
      </c>
      <c r="V1571" s="22" t="n">
        <v>1804.078120190043</v>
      </c>
      <c r="W1571" s="23" t="n">
        <v>312</v>
      </c>
      <c r="X1571" s="24" t="n">
        <v>0.8666666666666667</v>
      </c>
      <c r="Y1571" s="5" t="n"/>
      <c r="Z1571" s="5" t="n"/>
      <c r="AA1571" s="5" t="n"/>
      <c r="AB1571" s="5" t="n"/>
      <c r="AC1571" s="5" t="n"/>
      <c r="AD1571" s="5" t="n"/>
      <c r="AE1571" s="5" t="n"/>
      <c r="AF1571" s="5" t="n"/>
      <c r="AG1571" s="5" t="n"/>
      <c r="AH1571" s="5" t="n"/>
      <c r="AI1571" s="5" t="n"/>
      <c r="AJ1571" s="5" t="n"/>
      <c r="AK1571" s="5" t="n"/>
      <c r="AL1571" s="5" t="n"/>
      <c r="AM1571" s="5" t="n"/>
      <c r="AN1571" s="5" t="n"/>
      <c r="AO1571" s="5" t="n"/>
      <c r="AP1571" s="5" t="n"/>
    </row>
    <row r="1572" ht="16.5" customFormat="1" customHeight="1" s="25">
      <c r="A1572" s="16" t="n">
        <v>26120180</v>
      </c>
      <c r="B1572" s="17" t="inlineStr">
        <is>
          <t>PM</t>
        </is>
      </c>
      <c r="C1572" s="17" t="inlineStr">
        <is>
          <t>El Alambrado -Alerta</t>
        </is>
      </c>
      <c r="D1572" s="17" t="inlineStr">
        <is>
          <t>Zarzal</t>
        </is>
      </c>
      <c r="E1572" s="17" t="inlineStr">
        <is>
          <t>Valle del Cauca</t>
        </is>
      </c>
      <c r="F1572" s="17" t="n">
        <v>9</v>
      </c>
      <c r="G1572" s="17" t="n">
        <v>1071</v>
      </c>
      <c r="H1572" s="18" t="n">
        <v>-75.87533332999999</v>
      </c>
      <c r="I1572" s="19" t="n">
        <v>4.40930556</v>
      </c>
      <c r="J1572" s="20" t="n">
        <v>90.684</v>
      </c>
      <c r="K1572" s="21" t="n">
        <v>121.6851851851852</v>
      </c>
      <c r="L1572" s="21" t="n">
        <v>188.2851851851852</v>
      </c>
      <c r="M1572" s="21" t="n">
        <v>223.1962962962963</v>
      </c>
      <c r="N1572" s="21" t="n">
        <v>189.4172413793103</v>
      </c>
      <c r="O1572" s="21" t="n">
        <v>104.5703703703704</v>
      </c>
      <c r="P1572" s="21" t="n">
        <v>91.76000000000001</v>
      </c>
      <c r="Q1572" s="21" t="n">
        <v>77.93846153846154</v>
      </c>
      <c r="R1572" s="21" t="n">
        <v>144.7074074074074</v>
      </c>
      <c r="S1572" s="21" t="n">
        <v>221.0541666666667</v>
      </c>
      <c r="T1572" s="21" t="n">
        <v>207.0857142857143</v>
      </c>
      <c r="U1572" s="21" t="n">
        <v>114.9107142857143</v>
      </c>
      <c r="V1572" s="22" t="n">
        <v>1775.294742600312</v>
      </c>
      <c r="W1572" s="23" t="n">
        <v>320</v>
      </c>
      <c r="X1572" s="24" t="n">
        <v>0.8888888888888888</v>
      </c>
      <c r="Y1572" s="5" t="n"/>
      <c r="Z1572" s="5" t="n"/>
      <c r="AA1572" s="5" t="n"/>
      <c r="AB1572" s="5" t="n"/>
      <c r="AC1572" s="5" t="n"/>
      <c r="AD1572" s="5" t="n"/>
      <c r="AE1572" s="5" t="n"/>
      <c r="AF1572" s="5" t="n"/>
      <c r="AG1572" s="5" t="n"/>
      <c r="AH1572" s="5" t="n"/>
      <c r="AI1572" s="5" t="n"/>
      <c r="AJ1572" s="5" t="n"/>
      <c r="AK1572" s="5" t="n"/>
      <c r="AL1572" s="5" t="n"/>
      <c r="AM1572" s="5" t="n"/>
      <c r="AN1572" s="5" t="n"/>
      <c r="AO1572" s="5" t="n"/>
      <c r="AP1572" s="5" t="n"/>
    </row>
    <row r="1573" ht="16.5" customFormat="1" customHeight="1" s="25">
      <c r="A1573" s="16" t="n">
        <v>26100400</v>
      </c>
      <c r="B1573" s="17" t="inlineStr">
        <is>
          <t>PM</t>
        </is>
      </c>
      <c r="C1573" s="17" t="inlineStr">
        <is>
          <t xml:space="preserve">El Alcazar </t>
        </is>
      </c>
      <c r="D1573" s="17" t="inlineStr">
        <is>
          <t>Zarzal</t>
        </is>
      </c>
      <c r="E1573" s="17" t="inlineStr">
        <is>
          <t>Valle del Cauca</t>
        </is>
      </c>
      <c r="F1573" s="17" t="n">
        <v>9</v>
      </c>
      <c r="G1573" s="17" t="n">
        <v>17</v>
      </c>
      <c r="H1573" s="18" t="n">
        <v>-76.02</v>
      </c>
      <c r="I1573" s="19" t="n">
        <v>4.31</v>
      </c>
      <c r="J1573" s="20" t="n">
        <v>69.05263157894737</v>
      </c>
      <c r="K1573" s="21" t="n">
        <v>78.75</v>
      </c>
      <c r="L1573" s="21" t="n">
        <v>154.525</v>
      </c>
      <c r="M1573" s="21" t="n">
        <v>194.7777777777778</v>
      </c>
      <c r="N1573" s="21" t="n">
        <v>174.3888888888889</v>
      </c>
      <c r="O1573" s="21" t="n">
        <v>118</v>
      </c>
      <c r="P1573" s="21" t="n">
        <v>110.8421052631579</v>
      </c>
      <c r="Q1573" s="21" t="n">
        <v>79.86666666666666</v>
      </c>
      <c r="R1573" s="21" t="n">
        <v>130.5882352941177</v>
      </c>
      <c r="S1573" s="21" t="n">
        <v>154</v>
      </c>
      <c r="T1573" s="21" t="n">
        <v>183.6333333333333</v>
      </c>
      <c r="U1573" s="21" t="n">
        <v>122.1578947368421</v>
      </c>
      <c r="V1573" s="22" t="n">
        <v>1570.582533539732</v>
      </c>
      <c r="W1573" s="23" t="n">
        <v>214</v>
      </c>
      <c r="X1573" s="24" t="n">
        <v>0.8916666666666667</v>
      </c>
      <c r="Y1573" s="5" t="inlineStr">
        <is>
          <t>M20</t>
        </is>
      </c>
      <c r="Z1573" s="5" t="n"/>
      <c r="AA1573" s="5" t="n"/>
      <c r="AB1573" s="5" t="n"/>
      <c r="AC1573" s="5" t="n"/>
      <c r="AD1573" s="5" t="n"/>
      <c r="AE1573" s="5" t="n"/>
      <c r="AF1573" s="5" t="n"/>
      <c r="AG1573" s="5" t="n"/>
      <c r="AH1573" s="5" t="n"/>
      <c r="AI1573" s="5" t="n"/>
      <c r="AJ1573" s="5" t="n"/>
      <c r="AK1573" s="5" t="n"/>
      <c r="AL1573" s="5" t="n"/>
      <c r="AM1573" s="5" t="n"/>
      <c r="AN1573" s="5" t="n"/>
      <c r="AO1573" s="5" t="n"/>
      <c r="AP1573" s="5" t="n"/>
    </row>
    <row r="1574" ht="16.5" customFormat="1" customHeight="1" s="25">
      <c r="A1574" s="16" t="n">
        <v>26105110</v>
      </c>
      <c r="B1574" s="17" t="inlineStr">
        <is>
          <t>CO</t>
        </is>
      </c>
      <c r="C1574" s="17" t="inlineStr">
        <is>
          <t>Ingenio Riopaila</t>
        </is>
      </c>
      <c r="D1574" s="17" t="inlineStr">
        <is>
          <t>Zarzal</t>
        </is>
      </c>
      <c r="E1574" s="17" t="inlineStr">
        <is>
          <t>Valle del Cauca</t>
        </is>
      </c>
      <c r="F1574" s="17" t="n">
        <v>9</v>
      </c>
      <c r="G1574" s="17" t="n">
        <v>954</v>
      </c>
      <c r="H1574" s="18" t="n">
        <v>-76.08452778</v>
      </c>
      <c r="I1574" s="19" t="n">
        <v>4.3245</v>
      </c>
      <c r="J1574" s="20" t="n">
        <v>54.30384615384616</v>
      </c>
      <c r="K1574" s="21" t="n">
        <v>64.97999999999999</v>
      </c>
      <c r="L1574" s="21" t="n">
        <v>130.8814814814815</v>
      </c>
      <c r="M1574" s="21" t="n">
        <v>162.8884615384615</v>
      </c>
      <c r="N1574" s="21" t="n">
        <v>169.2208333333333</v>
      </c>
      <c r="O1574" s="21" t="n">
        <v>97.68518518518519</v>
      </c>
      <c r="P1574" s="21" t="n">
        <v>85.82374761899314</v>
      </c>
      <c r="Q1574" s="21" t="n">
        <v>70.78888888888889</v>
      </c>
      <c r="R1574" s="21" t="n">
        <v>108.6892857142857</v>
      </c>
      <c r="S1574" s="21" t="n">
        <v>148.2275862068966</v>
      </c>
      <c r="T1574" s="21" t="n">
        <v>141.8222222222222</v>
      </c>
      <c r="U1574" s="21" t="n">
        <v>84.86400000000002</v>
      </c>
      <c r="V1574" s="22" t="n">
        <v>1320.175538343594</v>
      </c>
      <c r="W1574" s="23" t="n">
        <v>315</v>
      </c>
      <c r="X1574" s="24" t="n">
        <v>0.875</v>
      </c>
      <c r="Y1574" s="5" t="n"/>
      <c r="Z1574" s="5" t="n"/>
      <c r="AA1574" s="5" t="n"/>
      <c r="AB1574" s="5" t="n"/>
      <c r="AC1574" s="5" t="n"/>
      <c r="AD1574" s="5" t="n"/>
      <c r="AE1574" s="5" t="n"/>
      <c r="AF1574" s="5" t="n"/>
      <c r="AG1574" s="5" t="n"/>
      <c r="AH1574" s="5" t="n"/>
      <c r="AI1574" s="5" t="n"/>
      <c r="AJ1574" s="5" t="n"/>
      <c r="AK1574" s="5" t="n"/>
      <c r="AL1574" s="5" t="n"/>
      <c r="AM1574" s="5" t="n"/>
      <c r="AN1574" s="5" t="n"/>
      <c r="AO1574" s="5" t="n"/>
      <c r="AP1574" s="5" t="n"/>
    </row>
    <row r="1575" ht="16.5" customFormat="1" customHeight="1" s="25">
      <c r="A1575" s="16" t="n">
        <v>26100360</v>
      </c>
      <c r="B1575" s="17" t="inlineStr">
        <is>
          <t>PM</t>
        </is>
      </c>
      <c r="C1575" s="17" t="inlineStr">
        <is>
          <t>Quebradanueva</t>
        </is>
      </c>
      <c r="D1575" s="17" t="inlineStr">
        <is>
          <t>Zarzal</t>
        </is>
      </c>
      <c r="E1575" s="17" t="inlineStr">
        <is>
          <t>Valle del Cauca</t>
        </is>
      </c>
      <c r="F1575" s="17" t="n">
        <v>9</v>
      </c>
      <c r="G1575" s="17" t="n">
        <v>1024</v>
      </c>
      <c r="H1575" s="18" t="n">
        <v>-75.95</v>
      </c>
      <c r="I1575" s="19" t="n">
        <v>4.4</v>
      </c>
      <c r="J1575" s="20" t="n">
        <v>84.25</v>
      </c>
      <c r="K1575" s="21" t="n">
        <v>104.1052631578947</v>
      </c>
      <c r="L1575" s="21" t="n">
        <v>184.15</v>
      </c>
      <c r="M1575" s="21" t="n">
        <v>233.7</v>
      </c>
      <c r="N1575" s="21" t="n">
        <v>207</v>
      </c>
      <c r="O1575" s="21" t="n">
        <v>144.9</v>
      </c>
      <c r="P1575" s="21" t="n">
        <v>109.35</v>
      </c>
      <c r="Q1575" s="21" t="n">
        <v>78.09999999999999</v>
      </c>
      <c r="R1575" s="21" t="n">
        <v>150</v>
      </c>
      <c r="S1575" s="21" t="n">
        <v>193.7</v>
      </c>
      <c r="T1575" s="21" t="n">
        <v>195.1052631578947</v>
      </c>
      <c r="U1575" s="21" t="n">
        <v>122.6</v>
      </c>
      <c r="V1575" s="22" t="n">
        <v>1806.960526315789</v>
      </c>
      <c r="W1575" s="23" t="n">
        <v>238</v>
      </c>
      <c r="X1575" s="24" t="n">
        <v>0.9916666666666667</v>
      </c>
      <c r="Y1575" s="5" t="inlineStr">
        <is>
          <t>M20</t>
        </is>
      </c>
      <c r="Z1575" s="5" t="n"/>
      <c r="AA1575" s="5" t="n"/>
      <c r="AB1575" s="5" t="n"/>
      <c r="AC1575" s="5" t="n"/>
      <c r="AD1575" s="5" t="n"/>
      <c r="AE1575" s="5" t="n"/>
      <c r="AF1575" s="5" t="n"/>
      <c r="AG1575" s="5" t="n"/>
      <c r="AH1575" s="5" t="n"/>
      <c r="AI1575" s="5" t="n"/>
      <c r="AJ1575" s="5" t="n"/>
      <c r="AK1575" s="5" t="n"/>
      <c r="AL1575" s="5" t="n"/>
      <c r="AM1575" s="5" t="n"/>
      <c r="AN1575" s="5" t="n"/>
      <c r="AO1575" s="5" t="n"/>
      <c r="AP1575" s="5" t="n"/>
    </row>
    <row r="1576" ht="16.5" customFormat="1" customHeight="1" s="25">
      <c r="A1576" s="16" t="n">
        <v>26100780</v>
      </c>
      <c r="B1576" s="17" t="inlineStr">
        <is>
          <t>PM</t>
        </is>
      </c>
      <c r="C1576" s="17" t="inlineStr">
        <is>
          <t>Zarzal</t>
        </is>
      </c>
      <c r="D1576" s="17" t="inlineStr">
        <is>
          <t>Zarzal</t>
        </is>
      </c>
      <c r="E1576" s="17" t="inlineStr">
        <is>
          <t>Valle del Cauca</t>
        </is>
      </c>
      <c r="F1576" s="17" t="n">
        <v>9</v>
      </c>
      <c r="G1576" s="17" t="n">
        <v>953</v>
      </c>
      <c r="H1576" s="18" t="n">
        <v>-76.0735</v>
      </c>
      <c r="I1576" s="19" t="n">
        <v>4.38305556</v>
      </c>
      <c r="J1576" s="20" t="n">
        <v>47.93333333333333</v>
      </c>
      <c r="K1576" s="21" t="n">
        <v>66.98</v>
      </c>
      <c r="L1576" s="21" t="n">
        <v>120.2333333333333</v>
      </c>
      <c r="M1576" s="21" t="n">
        <v>163.2413793103448</v>
      </c>
      <c r="N1576" s="21" t="n">
        <v>163.6206896551724</v>
      </c>
      <c r="O1576" s="21" t="n">
        <v>96.01724137931035</v>
      </c>
      <c r="P1576" s="21" t="n">
        <v>89.62413793103448</v>
      </c>
      <c r="Q1576" s="21" t="n">
        <v>77.86206896551724</v>
      </c>
      <c r="R1576" s="21" t="n">
        <v>117.2758620689655</v>
      </c>
      <c r="S1576" s="21" t="n">
        <v>141.05</v>
      </c>
      <c r="T1576" s="21" t="n">
        <v>130.6551724137931</v>
      </c>
      <c r="U1576" s="21" t="n">
        <v>89.26785714285714</v>
      </c>
      <c r="V1576" s="22" t="n">
        <v>1303.761075533662</v>
      </c>
      <c r="W1576" s="23" t="n">
        <v>349</v>
      </c>
      <c r="X1576" s="24" t="n">
        <v>0.9694444444444444</v>
      </c>
      <c r="Y1576" s="5" t="n"/>
      <c r="Z1576" s="5" t="n"/>
      <c r="AA1576" s="5" t="n"/>
      <c r="AB1576" s="5" t="n"/>
      <c r="AC1576" s="5" t="n"/>
      <c r="AD1576" s="5" t="n"/>
      <c r="AE1576" s="5" t="n"/>
      <c r="AF1576" s="5" t="n"/>
      <c r="AG1576" s="5" t="n"/>
      <c r="AH1576" s="5" t="n"/>
      <c r="AI1576" s="5" t="n"/>
      <c r="AJ1576" s="5" t="n"/>
      <c r="AK1576" s="5" t="n"/>
      <c r="AL1576" s="5" t="n"/>
      <c r="AM1576" s="5" t="n"/>
      <c r="AN1576" s="5" t="n"/>
      <c r="AO1576" s="5" t="n"/>
      <c r="AP1576" s="5" t="n"/>
    </row>
    <row r="1577" ht="16.5" customFormat="1" customHeight="1" s="25">
      <c r="A1577" s="16" t="n">
        <v>42040010</v>
      </c>
      <c r="B1577" s="17" t="inlineStr">
        <is>
          <t>PM</t>
        </is>
      </c>
      <c r="C1577" s="17" t="inlineStr">
        <is>
          <t>Yuruparí</t>
        </is>
      </c>
      <c r="D1577" s="17" t="inlineStr">
        <is>
          <t>Carurú</t>
        </is>
      </c>
      <c r="E1577" s="17" t="inlineStr">
        <is>
          <t>Vaupés</t>
        </is>
      </c>
      <c r="F1577" s="17" t="n">
        <v>3</v>
      </c>
      <c r="G1577" s="17" t="n">
        <v>200</v>
      </c>
      <c r="H1577" s="18" t="n">
        <v>-71.04000000000001</v>
      </c>
      <c r="I1577" s="19" t="n">
        <v>0.87</v>
      </c>
      <c r="J1577" s="20" t="n">
        <v>196.3571428571429</v>
      </c>
      <c r="K1577" s="21" t="n">
        <v>257.8148148148148</v>
      </c>
      <c r="L1577" s="21" t="n">
        <v>316.3541666666667</v>
      </c>
      <c r="M1577" s="21" t="n">
        <v>473.9166666666667</v>
      </c>
      <c r="N1577" s="21" t="n">
        <v>450.5</v>
      </c>
      <c r="O1577" s="21" t="n">
        <v>465.2068965517241</v>
      </c>
      <c r="P1577" s="21" t="n">
        <v>413.5</v>
      </c>
      <c r="Q1577" s="21" t="n">
        <v>331.1607142857143</v>
      </c>
      <c r="R1577" s="21" t="n">
        <v>269.8846153846154</v>
      </c>
      <c r="S1577" s="21" t="n">
        <v>301.9535714285715</v>
      </c>
      <c r="T1577" s="21" t="n">
        <v>278.6296296296296</v>
      </c>
      <c r="U1577" s="21" t="n">
        <v>240.1428571428571</v>
      </c>
      <c r="V1577" s="22" t="n">
        <v>3995.421075428403</v>
      </c>
      <c r="W1577" s="23" t="n">
        <v>317</v>
      </c>
      <c r="X1577" s="24" t="n">
        <v>0.8805555555555555</v>
      </c>
      <c r="Y1577" s="5" t="n"/>
      <c r="Z1577" s="5" t="n"/>
      <c r="AA1577" s="5" t="n"/>
      <c r="AB1577" s="5" t="n"/>
      <c r="AC1577" s="5" t="n"/>
      <c r="AD1577" s="5" t="n"/>
      <c r="AE1577" s="5" t="n"/>
      <c r="AF1577" s="5" t="n"/>
      <c r="AG1577" s="5" t="n"/>
      <c r="AH1577" s="5" t="n"/>
      <c r="AI1577" s="5" t="n"/>
      <c r="AJ1577" s="5" t="n"/>
      <c r="AK1577" s="5" t="n"/>
      <c r="AL1577" s="5" t="n"/>
      <c r="AM1577" s="5" t="n"/>
      <c r="AN1577" s="5" t="n"/>
      <c r="AO1577" s="5" t="n"/>
      <c r="AP1577" s="5" t="n"/>
    </row>
    <row r="1578" ht="16.5" customFormat="1" customHeight="1" s="25">
      <c r="A1578" s="16" t="n">
        <v>42060010</v>
      </c>
      <c r="B1578" s="17" t="inlineStr">
        <is>
          <t>PM</t>
        </is>
      </c>
      <c r="C1578" s="17" t="inlineStr">
        <is>
          <t xml:space="preserve">Los Cerros </t>
        </is>
      </c>
      <c r="D1578" s="17" t="inlineStr">
        <is>
          <t>Mitú</t>
        </is>
      </c>
      <c r="E1578" s="17" t="inlineStr">
        <is>
          <t>Vaupés</t>
        </is>
      </c>
      <c r="F1578" s="17" t="n">
        <v>3</v>
      </c>
      <c r="G1578" s="17" t="n">
        <v>195</v>
      </c>
      <c r="H1578" s="18" t="n">
        <v>-70.78</v>
      </c>
      <c r="I1578" s="19" t="n">
        <v>0.91</v>
      </c>
      <c r="J1578" s="20" t="n">
        <v>184.4535714285714</v>
      </c>
      <c r="K1578" s="21" t="n">
        <v>206.2259259259259</v>
      </c>
      <c r="L1578" s="21" t="n">
        <v>289.2115384615385</v>
      </c>
      <c r="M1578" s="21" t="n">
        <v>386.6925925925926</v>
      </c>
      <c r="N1578" s="21" t="n">
        <v>420.4535714285715</v>
      </c>
      <c r="O1578" s="21" t="n">
        <v>435.6551724137931</v>
      </c>
      <c r="P1578" s="21" t="n">
        <v>391.6785714285714</v>
      </c>
      <c r="Q1578" s="21" t="n">
        <v>309.5658073425293</v>
      </c>
      <c r="R1578" s="21" t="n">
        <v>236</v>
      </c>
      <c r="S1578" s="21" t="n">
        <v>269.8846153846154</v>
      </c>
      <c r="T1578" s="21" t="n">
        <v>239.96</v>
      </c>
      <c r="U1578" s="21" t="n">
        <v>214.7769230769231</v>
      </c>
      <c r="V1578" s="22" t="n">
        <v>3584.558289483632</v>
      </c>
      <c r="W1578" s="23" t="n">
        <v>320</v>
      </c>
      <c r="X1578" s="24" t="n">
        <v>0.8888888888888888</v>
      </c>
      <c r="Y1578" s="5" t="n"/>
      <c r="Z1578" s="5" t="n"/>
      <c r="AA1578" s="5" t="n"/>
      <c r="AB1578" s="5" t="n"/>
      <c r="AC1578" s="5" t="n"/>
      <c r="AD1578" s="5" t="n"/>
      <c r="AE1578" s="5" t="n"/>
      <c r="AF1578" s="5" t="n"/>
      <c r="AG1578" s="5" t="n"/>
      <c r="AH1578" s="5" t="n"/>
      <c r="AI1578" s="5" t="n"/>
      <c r="AJ1578" s="5" t="n"/>
      <c r="AK1578" s="5" t="n"/>
      <c r="AL1578" s="5" t="n"/>
      <c r="AM1578" s="5" t="n"/>
      <c r="AN1578" s="5" t="n"/>
      <c r="AO1578" s="5" t="n"/>
      <c r="AP1578" s="5" t="n"/>
    </row>
    <row r="1579" ht="16.5" customFormat="1" customHeight="1" s="25">
      <c r="A1579" s="16" t="n">
        <v>42050020</v>
      </c>
      <c r="B1579" s="17" t="inlineStr">
        <is>
          <t>PM</t>
        </is>
      </c>
      <c r="C1579" s="17" t="inlineStr">
        <is>
          <t>Mandi</t>
        </is>
      </c>
      <c r="D1579" s="17" t="inlineStr">
        <is>
          <t>Mitú</t>
        </is>
      </c>
      <c r="E1579" s="17" t="inlineStr">
        <is>
          <t>Vaupés</t>
        </is>
      </c>
      <c r="F1579" s="17" t="n">
        <v>3</v>
      </c>
      <c r="G1579" s="17" t="n">
        <v>190</v>
      </c>
      <c r="H1579" s="18" t="n">
        <v>-70.73</v>
      </c>
      <c r="I1579" s="19" t="n">
        <v>1.1</v>
      </c>
      <c r="J1579" s="20" t="n">
        <v>151.1666666666667</v>
      </c>
      <c r="K1579" s="21" t="n">
        <v>205</v>
      </c>
      <c r="L1579" s="21" t="n">
        <v>310.3333333333333</v>
      </c>
      <c r="M1579" s="21" t="n">
        <v>405.9</v>
      </c>
      <c r="N1579" s="21" t="n">
        <v>407.4444444444445</v>
      </c>
      <c r="O1579" s="21" t="n">
        <v>336.3344827586207</v>
      </c>
      <c r="P1579" s="21" t="n">
        <v>330.7172413793103</v>
      </c>
      <c r="Q1579" s="21" t="n">
        <v>282.2</v>
      </c>
      <c r="R1579" s="21" t="n">
        <v>227.1724137931035</v>
      </c>
      <c r="S1579" s="21" t="n">
        <v>262.1481481481482</v>
      </c>
      <c r="T1579" s="21" t="n">
        <v>220.8571428571429</v>
      </c>
      <c r="U1579" s="21" t="n">
        <v>196.5925925925926</v>
      </c>
      <c r="V1579" s="22" t="n">
        <v>3335.866465973362</v>
      </c>
      <c r="W1579" s="23" t="n">
        <v>343</v>
      </c>
      <c r="X1579" s="24" t="n">
        <v>0.9527777777777777</v>
      </c>
      <c r="Y1579" s="5" t="n"/>
      <c r="Z1579" s="5" t="n"/>
      <c r="AA1579" s="5" t="n"/>
      <c r="AB1579" s="5" t="n"/>
      <c r="AC1579" s="5" t="n"/>
      <c r="AD1579" s="5" t="n"/>
      <c r="AE1579" s="5" t="n"/>
      <c r="AF1579" s="5" t="n"/>
      <c r="AG1579" s="5" t="n"/>
      <c r="AH1579" s="5" t="n"/>
      <c r="AI1579" s="5" t="n"/>
      <c r="AJ1579" s="5" t="n"/>
      <c r="AK1579" s="5" t="n"/>
      <c r="AL1579" s="5" t="n"/>
      <c r="AM1579" s="5" t="n"/>
      <c r="AN1579" s="5" t="n"/>
      <c r="AO1579" s="5" t="n"/>
      <c r="AP1579" s="5" t="n"/>
    </row>
    <row r="1580" ht="16.5" customFormat="1" customHeight="1" s="25">
      <c r="A1580" s="16" t="n">
        <v>42070020</v>
      </c>
      <c r="B1580" s="17" t="inlineStr">
        <is>
          <t>PM</t>
        </is>
      </c>
      <c r="C1580" s="17" t="inlineStr">
        <is>
          <t>Pituna</t>
        </is>
      </c>
      <c r="D1580" s="17" t="inlineStr">
        <is>
          <t>Mitú</t>
        </is>
      </c>
      <c r="E1580" s="17" t="inlineStr">
        <is>
          <t>Vaupés</t>
        </is>
      </c>
      <c r="F1580" s="17" t="n">
        <v>3</v>
      </c>
      <c r="G1580" s="17" t="n">
        <v>185</v>
      </c>
      <c r="H1580" s="18" t="n">
        <v>-70.29000000000001</v>
      </c>
      <c r="I1580" s="19" t="n">
        <v>1.31</v>
      </c>
      <c r="J1580" s="20" t="n">
        <v>216.1931034482759</v>
      </c>
      <c r="K1580" s="21" t="n">
        <v>221.225</v>
      </c>
      <c r="L1580" s="21" t="n">
        <v>315.2821428571428</v>
      </c>
      <c r="M1580" s="21" t="n">
        <v>394.9884615384616</v>
      </c>
      <c r="N1580" s="21" t="n">
        <v>402.45</v>
      </c>
      <c r="O1580" s="21" t="n">
        <v>366.8333333333333</v>
      </c>
      <c r="P1580" s="21" t="n">
        <v>384.64</v>
      </c>
      <c r="Q1580" s="21" t="n">
        <v>290.375</v>
      </c>
      <c r="R1580" s="21" t="n">
        <v>259.037037037037</v>
      </c>
      <c r="S1580" s="21" t="n">
        <v>258.8518518518518</v>
      </c>
      <c r="T1580" s="21" t="n">
        <v>267.5</v>
      </c>
      <c r="U1580" s="21" t="n">
        <v>297.2785714285714</v>
      </c>
      <c r="V1580" s="22" t="n">
        <v>3674.654501494674</v>
      </c>
      <c r="W1580" s="23" t="n">
        <v>316</v>
      </c>
      <c r="X1580" s="24" t="n">
        <v>0.8777777777777778</v>
      </c>
      <c r="Y1580" s="5" t="n"/>
      <c r="Z1580" s="5" t="n"/>
      <c r="AA1580" s="5" t="n"/>
      <c r="AB1580" s="5" t="n"/>
      <c r="AC1580" s="5" t="n"/>
      <c r="AD1580" s="5" t="n"/>
      <c r="AE1580" s="5" t="n"/>
      <c r="AF1580" s="5" t="n"/>
      <c r="AG1580" s="5" t="n"/>
      <c r="AH1580" s="5" t="n"/>
      <c r="AI1580" s="5" t="n"/>
      <c r="AJ1580" s="5" t="n"/>
      <c r="AK1580" s="5" t="n"/>
      <c r="AL1580" s="5" t="n"/>
      <c r="AM1580" s="5" t="n"/>
      <c r="AN1580" s="5" t="n"/>
      <c r="AO1580" s="5" t="n"/>
      <c r="AP1580" s="5" t="n"/>
    </row>
    <row r="1581" ht="16.5" customFormat="1" customHeight="1" s="25">
      <c r="A1581" s="16" t="n">
        <v>42080010</v>
      </c>
      <c r="B1581" s="17" t="inlineStr">
        <is>
          <t>PM</t>
        </is>
      </c>
      <c r="C1581" s="17" t="inlineStr">
        <is>
          <t>Puerto Tolima</t>
        </is>
      </c>
      <c r="D1581" s="17" t="inlineStr">
        <is>
          <t>Mitú</t>
        </is>
      </c>
      <c r="E1581" s="17" t="inlineStr">
        <is>
          <t>Vaupés</t>
        </is>
      </c>
      <c r="F1581" s="17" t="n">
        <v>3</v>
      </c>
      <c r="G1581" s="17" t="n">
        <v>175</v>
      </c>
      <c r="H1581" s="18" t="n">
        <v>-69.91086111</v>
      </c>
      <c r="I1581" s="19" t="n">
        <v>1.19825</v>
      </c>
      <c r="J1581" s="20" t="n">
        <v>233.7</v>
      </c>
      <c r="K1581" s="21" t="n">
        <v>234.2666666666667</v>
      </c>
      <c r="L1581" s="21" t="n">
        <v>338.1785714285714</v>
      </c>
      <c r="M1581" s="21" t="n">
        <v>350.1</v>
      </c>
      <c r="N1581" s="21" t="n">
        <v>401.1724137931034</v>
      </c>
      <c r="O1581" s="21" t="n">
        <v>444.0740740740741</v>
      </c>
      <c r="P1581" s="21" t="n">
        <v>418.2758620689655</v>
      </c>
      <c r="Q1581" s="21" t="n">
        <v>306.8928571428572</v>
      </c>
      <c r="R1581" s="21" t="n">
        <v>258.44</v>
      </c>
      <c r="S1581" s="21" t="n">
        <v>281.3703703703704</v>
      </c>
      <c r="T1581" s="21" t="n">
        <v>267.2592592592592</v>
      </c>
      <c r="U1581" s="21" t="n">
        <v>283.2</v>
      </c>
      <c r="V1581" s="22" t="n">
        <v>3816.930074803868</v>
      </c>
      <c r="W1581" s="23" t="n">
        <v>340</v>
      </c>
      <c r="X1581" s="24" t="n">
        <v>0.9444444444444444</v>
      </c>
      <c r="Y1581" s="5" t="n"/>
      <c r="Z1581" s="5" t="n"/>
      <c r="AA1581" s="5" t="n"/>
      <c r="AB1581" s="5" t="n"/>
      <c r="AC1581" s="5" t="n"/>
      <c r="AD1581" s="5" t="n"/>
      <c r="AE1581" s="5" t="n"/>
      <c r="AF1581" s="5" t="n"/>
      <c r="AG1581" s="5" t="n"/>
      <c r="AH1581" s="5" t="n"/>
      <c r="AI1581" s="5" t="n"/>
      <c r="AJ1581" s="5" t="n"/>
      <c r="AK1581" s="5" t="n"/>
      <c r="AL1581" s="5" t="n"/>
      <c r="AM1581" s="5" t="n"/>
      <c r="AN1581" s="5" t="n"/>
      <c r="AO1581" s="5" t="n"/>
      <c r="AP1581" s="5" t="n"/>
    </row>
    <row r="1582" ht="16.5" customFormat="1" customHeight="1" s="25">
      <c r="A1582" s="16" t="n">
        <v>42080020</v>
      </c>
      <c r="B1582" s="17" t="inlineStr">
        <is>
          <t>PM</t>
        </is>
      </c>
      <c r="C1582" s="17" t="inlineStr">
        <is>
          <t>Querari</t>
        </is>
      </c>
      <c r="D1582" s="17" t="inlineStr">
        <is>
          <t>Mitú</t>
        </is>
      </c>
      <c r="E1582" s="17" t="inlineStr">
        <is>
          <t>Vaupés</t>
        </is>
      </c>
      <c r="F1582" s="17" t="n">
        <v>3</v>
      </c>
      <c r="G1582" s="17" t="n">
        <v>172</v>
      </c>
      <c r="H1582" s="18" t="n">
        <v>-69.84394444</v>
      </c>
      <c r="I1582" s="19" t="n">
        <v>1.07394444</v>
      </c>
      <c r="J1582" s="20" t="n">
        <v>210.7857142857143</v>
      </c>
      <c r="K1582" s="21" t="n">
        <v>238.6428571428571</v>
      </c>
      <c r="L1582" s="21" t="n">
        <v>331.3076923076923</v>
      </c>
      <c r="M1582" s="21" t="n">
        <v>397.8571428571428</v>
      </c>
      <c r="N1582" s="21" t="n">
        <v>449.0416666666667</v>
      </c>
      <c r="O1582" s="21" t="n">
        <v>447.32</v>
      </c>
      <c r="P1582" s="21" t="n">
        <v>414.1481481481482</v>
      </c>
      <c r="Q1582" s="21" t="n">
        <v>326.6</v>
      </c>
      <c r="R1582" s="21" t="n">
        <v>244.8275862068965</v>
      </c>
      <c r="S1582" s="21" t="n">
        <v>260.3464285714286</v>
      </c>
      <c r="T1582" s="21" t="n">
        <v>252.9642857142857</v>
      </c>
      <c r="U1582" s="21" t="n">
        <v>268.5185185185185</v>
      </c>
      <c r="V1582" s="22" t="n">
        <v>3842.360040419351</v>
      </c>
      <c r="W1582" s="23" t="n">
        <v>323</v>
      </c>
      <c r="X1582" s="24" t="n">
        <v>0.8972222222222223</v>
      </c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n"/>
      <c r="AJ1582" s="5" t="n"/>
      <c r="AK1582" s="5" t="n"/>
      <c r="AL1582" s="5" t="n"/>
      <c r="AM1582" s="5" t="n"/>
      <c r="AN1582" s="5" t="n"/>
      <c r="AO1582" s="5" t="n"/>
      <c r="AP1582" s="5" t="n"/>
    </row>
    <row r="1583" ht="16.5" customFormat="1" customHeight="1" s="25">
      <c r="A1583" s="16" t="n">
        <v>42070010</v>
      </c>
      <c r="B1583" s="17" t="inlineStr">
        <is>
          <t>PM</t>
        </is>
      </c>
      <c r="C1583" s="17" t="inlineStr">
        <is>
          <t>San António</t>
        </is>
      </c>
      <c r="D1583" s="17" t="inlineStr">
        <is>
          <t>Mitú</t>
        </is>
      </c>
      <c r="E1583" s="17" t="inlineStr">
        <is>
          <t>Vaupés</t>
        </is>
      </c>
      <c r="F1583" s="17" t="n">
        <v>3</v>
      </c>
      <c r="G1583" s="17" t="n">
        <v>185</v>
      </c>
      <c r="H1583" s="18" t="n">
        <v>-70.70999999999999</v>
      </c>
      <c r="I1583" s="19" t="n">
        <v>1.21</v>
      </c>
      <c r="J1583" s="20" t="n">
        <v>162.1</v>
      </c>
      <c r="K1583" s="21" t="n">
        <v>225.6785714285714</v>
      </c>
      <c r="L1583" s="21" t="n">
        <v>366.4814814814815</v>
      </c>
      <c r="M1583" s="21" t="n">
        <v>434.4074074074074</v>
      </c>
      <c r="N1583" s="21" t="n">
        <v>503.7857142857143</v>
      </c>
      <c r="O1583" s="21" t="n">
        <v>435.0111111111111</v>
      </c>
      <c r="P1583" s="21" t="n">
        <v>449.0769230769231</v>
      </c>
      <c r="Q1583" s="21" t="n">
        <v>359.48</v>
      </c>
      <c r="R1583" s="21" t="n">
        <v>337.6785714285714</v>
      </c>
      <c r="S1583" s="21" t="n">
        <v>328.6</v>
      </c>
      <c r="T1583" s="21" t="n">
        <v>297.7931034482759</v>
      </c>
      <c r="U1583" s="21" t="n">
        <v>277</v>
      </c>
      <c r="V1583" s="22" t="n">
        <v>4177.092883668056</v>
      </c>
      <c r="W1583" s="23" t="n">
        <v>329</v>
      </c>
      <c r="X1583" s="24" t="n">
        <v>0.9138888888888889</v>
      </c>
      <c r="Y1583" s="5" t="n"/>
      <c r="Z1583" s="5" t="n"/>
      <c r="AA1583" s="5" t="n"/>
      <c r="AB1583" s="5" t="n"/>
      <c r="AC1583" s="5" t="n"/>
      <c r="AD1583" s="5" t="n"/>
      <c r="AE1583" s="5" t="n"/>
      <c r="AF1583" s="5" t="n"/>
      <c r="AG1583" s="5" t="n"/>
      <c r="AH1583" s="5" t="n"/>
      <c r="AI1583" s="5" t="n"/>
      <c r="AJ1583" s="5" t="n"/>
      <c r="AK1583" s="5" t="n"/>
      <c r="AL1583" s="5" t="n"/>
      <c r="AM1583" s="5" t="n"/>
      <c r="AN1583" s="5" t="n"/>
      <c r="AO1583" s="5" t="n"/>
      <c r="AP1583" s="5" t="n"/>
    </row>
    <row r="1584" ht="16.5" customFormat="1" customHeight="1" s="25">
      <c r="A1584" s="16" t="n">
        <v>42070030</v>
      </c>
      <c r="B1584" s="17" t="inlineStr">
        <is>
          <t>PM</t>
        </is>
      </c>
      <c r="C1584" s="17" t="inlineStr">
        <is>
          <t>Villafátima</t>
        </is>
      </c>
      <c r="D1584" s="17" t="inlineStr">
        <is>
          <t>Mitú</t>
        </is>
      </c>
      <c r="E1584" s="17" t="inlineStr">
        <is>
          <t>Vaupés</t>
        </is>
      </c>
      <c r="F1584" s="17" t="n">
        <v>3</v>
      </c>
      <c r="G1584" s="17" t="n">
        <v>175</v>
      </c>
      <c r="H1584" s="18" t="n">
        <v>-69.91069444</v>
      </c>
      <c r="I1584" s="19" t="n">
        <v>0.99372222</v>
      </c>
      <c r="J1584" s="20" t="n">
        <v>216.5333333333333</v>
      </c>
      <c r="K1584" s="21" t="n">
        <v>199.3</v>
      </c>
      <c r="L1584" s="21" t="n">
        <v>280.0357142857143</v>
      </c>
      <c r="M1584" s="21" t="n">
        <v>399.6551724137931</v>
      </c>
      <c r="N1584" s="21" t="n">
        <v>384.6071428571428</v>
      </c>
      <c r="O1584" s="21" t="n">
        <v>409.8275862068966</v>
      </c>
      <c r="P1584" s="21" t="n">
        <v>351.7857142857143</v>
      </c>
      <c r="Q1584" s="21" t="n">
        <v>290.9666666666666</v>
      </c>
      <c r="R1584" s="21" t="n">
        <v>222.8241379310345</v>
      </c>
      <c r="S1584" s="21" t="n">
        <v>255.1481481481482</v>
      </c>
      <c r="T1584" s="21" t="n">
        <v>253.2413793103448</v>
      </c>
      <c r="U1584" s="21" t="n">
        <v>249.0333333333333</v>
      </c>
      <c r="V1584" s="22" t="n">
        <v>3512.958328772122</v>
      </c>
      <c r="W1584" s="23" t="n">
        <v>347</v>
      </c>
      <c r="X1584" s="24" t="n">
        <v>0.9638888888888889</v>
      </c>
      <c r="Y1584" s="5" t="n"/>
      <c r="Z1584" s="5" t="n"/>
      <c r="AA1584" s="5" t="n"/>
      <c r="AB1584" s="5" t="n"/>
      <c r="AC1584" s="5" t="n"/>
      <c r="AD1584" s="5" t="n"/>
      <c r="AE1584" s="5" t="n"/>
      <c r="AF1584" s="5" t="n"/>
      <c r="AG1584" s="5" t="n"/>
      <c r="AH1584" s="5" t="n"/>
      <c r="AI1584" s="5" t="n"/>
      <c r="AJ1584" s="5" t="n"/>
      <c r="AK1584" s="5" t="n"/>
      <c r="AL1584" s="5" t="n"/>
      <c r="AM1584" s="5" t="n"/>
      <c r="AN1584" s="5" t="n"/>
      <c r="AO1584" s="5" t="n"/>
      <c r="AP1584" s="5" t="n"/>
    </row>
    <row r="1585" ht="16.5" customFormat="1" customHeight="1" s="25">
      <c r="A1585" s="16" t="n">
        <v>32200010</v>
      </c>
      <c r="B1585" s="17" t="inlineStr">
        <is>
          <t>PM</t>
        </is>
      </c>
      <c r="C1585" s="17" t="inlineStr">
        <is>
          <t>Cejal</t>
        </is>
      </c>
      <c r="D1585" s="17" t="inlineStr">
        <is>
          <t>Cumaribo</t>
        </is>
      </c>
      <c r="E1585" s="17" t="inlineStr">
        <is>
          <t>Vichada</t>
        </is>
      </c>
      <c r="F1585" s="17" t="n">
        <v>3</v>
      </c>
      <c r="G1585" s="17" t="n">
        <v>94</v>
      </c>
      <c r="H1585" s="18" t="n">
        <v>-68.31999999999999</v>
      </c>
      <c r="I1585" s="19" t="n">
        <v>3.99</v>
      </c>
      <c r="J1585" s="20" t="n">
        <v>96.37931034482759</v>
      </c>
      <c r="K1585" s="21" t="n">
        <v>99.44827586206897</v>
      </c>
      <c r="L1585" s="21" t="n">
        <v>137.1923076923077</v>
      </c>
      <c r="M1585" s="21" t="n">
        <v>275.1481481481482</v>
      </c>
      <c r="N1585" s="21" t="n">
        <v>357.9321428571429</v>
      </c>
      <c r="O1585" s="21" t="n">
        <v>427.1875</v>
      </c>
      <c r="P1585" s="21" t="n">
        <v>400.3275862068966</v>
      </c>
      <c r="Q1585" s="21" t="n">
        <v>352.4285714285714</v>
      </c>
      <c r="R1585" s="21" t="n">
        <v>229.6071428571429</v>
      </c>
      <c r="S1585" s="21" t="n">
        <v>183.4444444444445</v>
      </c>
      <c r="T1585" s="21" t="n">
        <v>180.1071428571429</v>
      </c>
      <c r="U1585" s="21" t="n">
        <v>127.8275862068966</v>
      </c>
      <c r="V1585" s="22" t="n">
        <v>2867.03015890559</v>
      </c>
      <c r="W1585" s="23" t="n">
        <v>332</v>
      </c>
      <c r="X1585" s="24" t="n">
        <v>0.9222222222222223</v>
      </c>
      <c r="Y1585" s="5" t="n"/>
      <c r="Z1585" s="5" t="n"/>
      <c r="AA1585" s="5" t="n"/>
      <c r="AB1585" s="5" t="n"/>
      <c r="AC1585" s="5" t="n"/>
      <c r="AD1585" s="5" t="n"/>
      <c r="AE1585" s="5" t="n"/>
      <c r="AF1585" s="5" t="n"/>
      <c r="AG1585" s="5" t="n"/>
      <c r="AH1585" s="5" t="n"/>
      <c r="AI1585" s="5" t="n"/>
      <c r="AJ1585" s="5" t="n"/>
      <c r="AK1585" s="5" t="n"/>
      <c r="AL1585" s="5" t="n"/>
      <c r="AM1585" s="5" t="n"/>
      <c r="AN1585" s="5" t="n"/>
      <c r="AO1585" s="5" t="n"/>
      <c r="AP1585" s="5" t="n"/>
    </row>
    <row r="1586" ht="16.5" customFormat="1" customHeight="1" s="25">
      <c r="A1586" s="16" t="n">
        <v>33050020</v>
      </c>
      <c r="B1586" s="17" t="inlineStr">
        <is>
          <t>PM</t>
        </is>
      </c>
      <c r="C1586" s="17" t="inlineStr">
        <is>
          <t>La Raya</t>
        </is>
      </c>
      <c r="D1586" s="17" t="inlineStr">
        <is>
          <t>Cumaribo</t>
        </is>
      </c>
      <c r="E1586" s="17" t="inlineStr">
        <is>
          <t>Vichada</t>
        </is>
      </c>
      <c r="F1586" s="17" t="n">
        <v>3</v>
      </c>
      <c r="G1586" s="17" t="n">
        <v>90</v>
      </c>
      <c r="H1586" s="18" t="n">
        <v>-69.60583333</v>
      </c>
      <c r="I1586" s="19" t="n">
        <v>4.51611111</v>
      </c>
      <c r="J1586" s="20" t="n">
        <v>42.62</v>
      </c>
      <c r="K1586" s="21" t="n">
        <v>66.86071428571428</v>
      </c>
      <c r="L1586" s="21" t="n">
        <v>144.3</v>
      </c>
      <c r="M1586" s="21" t="n">
        <v>246.137037037037</v>
      </c>
      <c r="N1586" s="21" t="n">
        <v>320.0592592592592</v>
      </c>
      <c r="O1586" s="21" t="n">
        <v>345.1375</v>
      </c>
      <c r="P1586" s="21" t="n">
        <v>360.032</v>
      </c>
      <c r="Q1586" s="21" t="n">
        <v>298.325925925926</v>
      </c>
      <c r="R1586" s="21" t="n">
        <v>245.8178571428571</v>
      </c>
      <c r="S1586" s="21" t="n">
        <v>244.3148148148148</v>
      </c>
      <c r="T1586" s="21" t="n">
        <v>237.848</v>
      </c>
      <c r="U1586" s="21" t="n">
        <v>119.0916666666667</v>
      </c>
      <c r="V1586" s="22" t="n">
        <v>2670.544775132275</v>
      </c>
      <c r="W1586" s="23" t="n">
        <v>312</v>
      </c>
      <c r="X1586" s="24" t="n">
        <v>0.8666666666666667</v>
      </c>
      <c r="Y1586" s="5" t="n"/>
      <c r="Z1586" s="5" t="n"/>
      <c r="AA1586" s="5" t="n"/>
      <c r="AB1586" s="5" t="n"/>
      <c r="AC1586" s="5" t="n"/>
      <c r="AD1586" s="5" t="n"/>
      <c r="AE1586" s="5" t="n"/>
      <c r="AF1586" s="5" t="n"/>
      <c r="AG1586" s="5" t="n"/>
      <c r="AH1586" s="5" t="n"/>
      <c r="AI1586" s="5" t="n"/>
      <c r="AJ1586" s="5" t="n"/>
      <c r="AK1586" s="5" t="n"/>
      <c r="AL1586" s="5" t="n"/>
      <c r="AM1586" s="5" t="n"/>
      <c r="AN1586" s="5" t="n"/>
      <c r="AO1586" s="5" t="n"/>
      <c r="AP1586" s="5" t="n"/>
    </row>
    <row r="1587" ht="16.5" customFormat="1" customHeight="1" s="25">
      <c r="A1587" s="16" t="n">
        <v>34015010</v>
      </c>
      <c r="B1587" s="17" t="inlineStr">
        <is>
          <t>CP</t>
        </is>
      </c>
      <c r="C1587" s="17" t="inlineStr">
        <is>
          <t xml:space="preserve">Las Gaviotas </t>
        </is>
      </c>
      <c r="D1587" s="17" t="inlineStr">
        <is>
          <t>Cumaribo</t>
        </is>
      </c>
      <c r="E1587" s="17" t="inlineStr">
        <is>
          <t>Vichada</t>
        </is>
      </c>
      <c r="F1587" s="17" t="n">
        <v>3</v>
      </c>
      <c r="G1587" s="17" t="n">
        <v>171</v>
      </c>
      <c r="H1587" s="18" t="n">
        <v>-70.93011111</v>
      </c>
      <c r="I1587" s="19" t="n">
        <v>4.55394444</v>
      </c>
      <c r="J1587" s="20" t="n">
        <v>30.64827586206896</v>
      </c>
      <c r="K1587" s="21" t="n">
        <v>48.80000000000001</v>
      </c>
      <c r="L1587" s="21" t="n">
        <v>129.9321428571429</v>
      </c>
      <c r="M1587" s="21" t="n">
        <v>334.4178571428571</v>
      </c>
      <c r="N1587" s="21" t="n">
        <v>393.5758620689655</v>
      </c>
      <c r="O1587" s="21" t="n">
        <v>410.7428571428571</v>
      </c>
      <c r="P1587" s="21" t="n">
        <v>392.43</v>
      </c>
      <c r="Q1587" s="21" t="n">
        <v>274.9357142857143</v>
      </c>
      <c r="R1587" s="21" t="n">
        <v>279.9</v>
      </c>
      <c r="S1587" s="21" t="n">
        <v>256.35</v>
      </c>
      <c r="T1587" s="21" t="n">
        <v>240.8185185185185</v>
      </c>
      <c r="U1587" s="21" t="n">
        <v>112.4777777777778</v>
      </c>
      <c r="V1587" s="22" t="n">
        <v>2905.029005655902</v>
      </c>
      <c r="W1587" s="23" t="n">
        <v>339</v>
      </c>
      <c r="X1587" s="24" t="n">
        <v>0.9416666666666667</v>
      </c>
      <c r="Y1587" s="5" t="n"/>
      <c r="Z1587" s="5" t="n"/>
      <c r="AA1587" s="5" t="n"/>
      <c r="AB1587" s="5" t="n"/>
      <c r="AC1587" s="5" t="n"/>
      <c r="AD1587" s="5" t="n"/>
      <c r="AE1587" s="5" t="n"/>
      <c r="AF1587" s="5" t="n"/>
      <c r="AG1587" s="5" t="n"/>
      <c r="AH1587" s="5" t="n"/>
      <c r="AI1587" s="5" t="n"/>
      <c r="AJ1587" s="5" t="n"/>
      <c r="AK1587" s="5" t="n"/>
      <c r="AL1587" s="5" t="n"/>
      <c r="AM1587" s="5" t="n"/>
      <c r="AN1587" s="5" t="n"/>
      <c r="AO1587" s="5" t="n"/>
      <c r="AP1587" s="5" t="n"/>
    </row>
    <row r="1588" ht="16.5" customFormat="1" customHeight="1" s="25">
      <c r="A1588" s="16" t="n">
        <v>38030010</v>
      </c>
      <c r="B1588" s="17" t="inlineStr">
        <is>
          <t>PM</t>
        </is>
      </c>
      <c r="C1588" s="17" t="inlineStr">
        <is>
          <t>Matavén</t>
        </is>
      </c>
      <c r="D1588" s="17" t="inlineStr">
        <is>
          <t>Cumaribo</t>
        </is>
      </c>
      <c r="E1588" s="17" t="inlineStr">
        <is>
          <t>Vichada</t>
        </is>
      </c>
      <c r="F1588" s="17" t="n">
        <v>3</v>
      </c>
      <c r="G1588" s="17" t="n">
        <v>88</v>
      </c>
      <c r="H1588" s="18" t="n">
        <v>-67.86</v>
      </c>
      <c r="I1588" s="19" t="n">
        <v>4.54999722</v>
      </c>
      <c r="J1588" s="20" t="n">
        <v>87.71851851851852</v>
      </c>
      <c r="K1588" s="21" t="n">
        <v>93.21538461538461</v>
      </c>
      <c r="L1588" s="21" t="n">
        <v>150.1538461538462</v>
      </c>
      <c r="M1588" s="21" t="n">
        <v>247.9620689655172</v>
      </c>
      <c r="N1588" s="21" t="n">
        <v>422.1074074074074</v>
      </c>
      <c r="O1588" s="21" t="n">
        <v>482.2172413793103</v>
      </c>
      <c r="P1588" s="21" t="n">
        <v>474.5785714285715</v>
      </c>
      <c r="Q1588" s="21" t="n">
        <v>410.7714285714285</v>
      </c>
      <c r="R1588" s="21" t="n">
        <v>234.2724137931034</v>
      </c>
      <c r="S1588" s="21" t="n">
        <v>202.8103448275862</v>
      </c>
      <c r="T1588" s="21" t="n">
        <v>178.5068965517241</v>
      </c>
      <c r="U1588" s="21" t="n">
        <v>134.5222222222222</v>
      </c>
      <c r="V1588" s="22" t="n">
        <v>3118.83634443462</v>
      </c>
      <c r="W1588" s="23" t="n">
        <v>334</v>
      </c>
      <c r="X1588" s="24" t="n">
        <v>0.9277777777777778</v>
      </c>
      <c r="Y1588" s="5" t="n"/>
      <c r="Z1588" s="5" t="n"/>
      <c r="AA1588" s="5" t="n"/>
      <c r="AB1588" s="5" t="n"/>
      <c r="AC1588" s="5" t="n"/>
      <c r="AD1588" s="5" t="n"/>
      <c r="AE1588" s="5" t="n"/>
      <c r="AF1588" s="5" t="n"/>
      <c r="AG1588" s="5" t="n"/>
      <c r="AH1588" s="5" t="n"/>
      <c r="AI1588" s="5" t="n"/>
      <c r="AJ1588" s="5" t="n"/>
      <c r="AK1588" s="5" t="n"/>
      <c r="AL1588" s="5" t="n"/>
      <c r="AM1588" s="5" t="n"/>
      <c r="AN1588" s="5" t="n"/>
      <c r="AO1588" s="5" t="n"/>
      <c r="AP1588" s="5" t="n"/>
    </row>
    <row r="1589" ht="16.5" customFormat="1" customHeight="1" s="25">
      <c r="A1589" s="16" t="n">
        <v>38027020</v>
      </c>
      <c r="B1589" s="17" t="inlineStr">
        <is>
          <t>LG</t>
        </is>
      </c>
      <c r="C1589" s="17" t="inlineStr">
        <is>
          <t>Puerto Nariño</t>
        </is>
      </c>
      <c r="D1589" s="17" t="inlineStr">
        <is>
          <t>Cumaribo</t>
        </is>
      </c>
      <c r="E1589" s="17" t="inlineStr">
        <is>
          <t>Vichada</t>
        </is>
      </c>
      <c r="F1589" s="17" t="n">
        <v>3</v>
      </c>
      <c r="G1589" s="17" t="n">
        <v>79</v>
      </c>
      <c r="H1589" s="18" t="n">
        <v>-67.83416667</v>
      </c>
      <c r="I1589" s="19" t="n">
        <v>4.95686111</v>
      </c>
      <c r="J1589" s="20" t="n">
        <v>51</v>
      </c>
      <c r="K1589" s="21" t="n">
        <v>73.37037037037037</v>
      </c>
      <c r="L1589" s="21" t="n">
        <v>109.2592592592593</v>
      </c>
      <c r="M1589" s="21" t="n">
        <v>261.4</v>
      </c>
      <c r="N1589" s="21" t="n">
        <v>371.8846153846154</v>
      </c>
      <c r="O1589" s="21" t="n">
        <v>438.0416666666667</v>
      </c>
      <c r="P1589" s="21" t="n">
        <v>459.7074074074074</v>
      </c>
      <c r="Q1589" s="21" t="n">
        <v>338.8538461538462</v>
      </c>
      <c r="R1589" s="21" t="n">
        <v>210.24</v>
      </c>
      <c r="S1589" s="21" t="n">
        <v>169.92</v>
      </c>
      <c r="T1589" s="21" t="n">
        <v>153.8740740740741</v>
      </c>
      <c r="U1589" s="21" t="n">
        <v>101.5185185185185</v>
      </c>
      <c r="V1589" s="22" t="n">
        <v>2739.069757834758</v>
      </c>
      <c r="W1589" s="23" t="n">
        <v>312</v>
      </c>
      <c r="X1589" s="24" t="n">
        <v>0.8666666666666667</v>
      </c>
      <c r="Y1589" s="5" t="n"/>
      <c r="Z1589" s="5" t="n"/>
      <c r="AA1589" s="5" t="n"/>
      <c r="AB1589" s="5" t="n"/>
      <c r="AC1589" s="5" t="n"/>
      <c r="AD1589" s="5" t="n"/>
      <c r="AE1589" s="5" t="n"/>
      <c r="AF1589" s="5" t="n"/>
      <c r="AG1589" s="5" t="n"/>
      <c r="AH1589" s="5" t="n"/>
      <c r="AI1589" s="5" t="n"/>
      <c r="AJ1589" s="5" t="n"/>
      <c r="AK1589" s="5" t="n"/>
      <c r="AL1589" s="5" t="n"/>
      <c r="AM1589" s="5" t="n"/>
      <c r="AN1589" s="5" t="n"/>
      <c r="AO1589" s="5" t="n"/>
      <c r="AP1589" s="5" t="n"/>
    </row>
    <row r="1590" ht="16.5" customFormat="1" customHeight="1" s="25">
      <c r="A1590" s="16" t="n">
        <v>33060010</v>
      </c>
      <c r="B1590" s="17" t="inlineStr">
        <is>
          <t>PM</t>
        </is>
      </c>
      <c r="C1590" s="17" t="inlineStr">
        <is>
          <t>Santa Rita</t>
        </is>
      </c>
      <c r="D1590" s="17" t="inlineStr">
        <is>
          <t>Cumaribo</t>
        </is>
      </c>
      <c r="E1590" s="17" t="inlineStr">
        <is>
          <t>Vichada</t>
        </is>
      </c>
      <c r="F1590" s="17" t="n">
        <v>3</v>
      </c>
      <c r="G1590" s="17" t="n">
        <v>87</v>
      </c>
      <c r="H1590" s="18" t="n">
        <v>-68.36</v>
      </c>
      <c r="I1590" s="19" t="n">
        <v>4.87</v>
      </c>
      <c r="J1590" s="20" t="n">
        <v>49.89333333333333</v>
      </c>
      <c r="K1590" s="21" t="n">
        <v>72.27666666666667</v>
      </c>
      <c r="L1590" s="21" t="n">
        <v>141.0551724137931</v>
      </c>
      <c r="M1590" s="21" t="n">
        <v>253.3333333333333</v>
      </c>
      <c r="N1590" s="21" t="n">
        <v>389.2925925925926</v>
      </c>
      <c r="O1590" s="21" t="n">
        <v>453.88</v>
      </c>
      <c r="P1590" s="21" t="n">
        <v>510.1714285714285</v>
      </c>
      <c r="Q1590" s="21" t="n">
        <v>394.8142857142857</v>
      </c>
      <c r="R1590" s="21" t="n">
        <v>257.57</v>
      </c>
      <c r="S1590" s="21" t="n">
        <v>247.3821428571428</v>
      </c>
      <c r="T1590" s="21" t="n">
        <v>183.6965517241379</v>
      </c>
      <c r="U1590" s="21" t="n">
        <v>126.5107142857143</v>
      </c>
      <c r="V1590" s="22" t="n">
        <v>3079.876221492429</v>
      </c>
      <c r="W1590" s="23" t="n">
        <v>347</v>
      </c>
      <c r="X1590" s="24" t="n">
        <v>0.9638888888888889</v>
      </c>
      <c r="Y1590" s="5" t="n"/>
      <c r="Z1590" s="5" t="n"/>
      <c r="AA1590" s="5" t="n"/>
      <c r="AB1590" s="5" t="n"/>
      <c r="AC1590" s="5" t="n"/>
      <c r="AD1590" s="5" t="n"/>
      <c r="AE1590" s="5" t="n"/>
      <c r="AF1590" s="5" t="n"/>
      <c r="AG1590" s="5" t="n"/>
      <c r="AH1590" s="5" t="n"/>
      <c r="AI1590" s="5" t="n"/>
      <c r="AJ1590" s="5" t="n"/>
      <c r="AK1590" s="5" t="n"/>
      <c r="AL1590" s="5" t="n"/>
      <c r="AM1590" s="5" t="n"/>
      <c r="AN1590" s="5" t="n"/>
      <c r="AO1590" s="5" t="n"/>
      <c r="AP1590" s="5" t="n"/>
    </row>
    <row r="1591" ht="16.5" customFormat="1" customHeight="1" s="25">
      <c r="A1591" s="16" t="n">
        <v>35260070</v>
      </c>
      <c r="B1591" s="17" t="inlineStr">
        <is>
          <t>PM</t>
        </is>
      </c>
      <c r="C1591" s="17" t="inlineStr">
        <is>
          <t>Aguaverde</t>
        </is>
      </c>
      <c r="D1591" s="17" t="inlineStr">
        <is>
          <t>La Primavera</t>
        </is>
      </c>
      <c r="E1591" s="17" t="inlineStr">
        <is>
          <t>Vichada</t>
        </is>
      </c>
      <c r="F1591" s="17" t="n">
        <v>3</v>
      </c>
      <c r="G1591" s="17" t="n">
        <v>92</v>
      </c>
      <c r="H1591" s="18" t="n">
        <v>-69.98999999999999</v>
      </c>
      <c r="I1591" s="19" t="n">
        <v>5.79</v>
      </c>
      <c r="J1591" s="20" t="n">
        <v>22.21428571428572</v>
      </c>
      <c r="K1591" s="21" t="n">
        <v>20.96551724137931</v>
      </c>
      <c r="L1591" s="21" t="n">
        <v>65.69310344827586</v>
      </c>
      <c r="M1591" s="21" t="n">
        <v>194.5714285714286</v>
      </c>
      <c r="N1591" s="21" t="n">
        <v>360.1607142857143</v>
      </c>
      <c r="O1591" s="21" t="n">
        <v>423.8571428571428</v>
      </c>
      <c r="P1591" s="21" t="n">
        <v>397</v>
      </c>
      <c r="Q1591" s="21" t="n">
        <v>297.3103448275862</v>
      </c>
      <c r="R1591" s="21" t="n">
        <v>277.2</v>
      </c>
      <c r="S1591" s="21" t="n">
        <v>216.4285714285714</v>
      </c>
      <c r="T1591" s="21" t="n">
        <v>140.88</v>
      </c>
      <c r="U1591" s="21" t="n">
        <v>48.32142857142857</v>
      </c>
      <c r="V1591" s="22" t="n">
        <v>2464.602536945813</v>
      </c>
      <c r="W1591" s="23" t="n">
        <v>338</v>
      </c>
      <c r="X1591" s="24" t="n">
        <v>0.9388888888888889</v>
      </c>
      <c r="Y1591" s="5" t="n"/>
      <c r="Z1591" s="5" t="n"/>
      <c r="AA1591" s="5" t="n"/>
      <c r="AB1591" s="5" t="n"/>
      <c r="AC1591" s="5" t="n"/>
      <c r="AD1591" s="5" t="n"/>
      <c r="AE1591" s="5" t="n"/>
      <c r="AF1591" s="5" t="n"/>
      <c r="AG1591" s="5" t="n"/>
      <c r="AH1591" s="5" t="n"/>
      <c r="AI1591" s="5" t="n"/>
      <c r="AJ1591" s="5" t="n"/>
      <c r="AK1591" s="5" t="n"/>
      <c r="AL1591" s="5" t="n"/>
      <c r="AM1591" s="5" t="n"/>
      <c r="AN1591" s="5" t="n"/>
      <c r="AO1591" s="5" t="n"/>
      <c r="AP1591" s="5" t="n"/>
    </row>
    <row r="1592" ht="16.5" customFormat="1" customHeight="1" s="25">
      <c r="A1592" s="16" t="n">
        <v>35250010</v>
      </c>
      <c r="B1592" s="17" t="inlineStr">
        <is>
          <t>PM</t>
        </is>
      </c>
      <c r="C1592" s="17" t="inlineStr">
        <is>
          <t>La Aurora</t>
        </is>
      </c>
      <c r="D1592" s="17" t="inlineStr">
        <is>
          <t>La Primavera</t>
        </is>
      </c>
      <c r="E1592" s="17" t="inlineStr">
        <is>
          <t>Vichada</t>
        </is>
      </c>
      <c r="F1592" s="17" t="n">
        <v>3</v>
      </c>
      <c r="G1592" s="17" t="n">
        <v>82</v>
      </c>
      <c r="H1592" s="18" t="n">
        <v>-69.42341666999999</v>
      </c>
      <c r="I1592" s="19" t="n">
        <v>6.09561111</v>
      </c>
      <c r="J1592" s="20" t="n">
        <v>12.3</v>
      </c>
      <c r="K1592" s="21" t="n">
        <v>15.3</v>
      </c>
      <c r="L1592" s="21" t="n">
        <v>64.09999999999999</v>
      </c>
      <c r="M1592" s="21" t="n">
        <v>175.8</v>
      </c>
      <c r="N1592" s="21" t="n">
        <v>304.5862068965517</v>
      </c>
      <c r="O1592" s="21" t="n">
        <v>398.4827586206897</v>
      </c>
      <c r="P1592" s="21" t="n">
        <v>399.2413793103448</v>
      </c>
      <c r="Q1592" s="21" t="n">
        <v>278.4666666666666</v>
      </c>
      <c r="R1592" s="21" t="n">
        <v>234</v>
      </c>
      <c r="S1592" s="21" t="n">
        <v>225.8571428571429</v>
      </c>
      <c r="T1592" s="21" t="n">
        <v>158.3571428571429</v>
      </c>
      <c r="U1592" s="21" t="n">
        <v>37.46428571428572</v>
      </c>
      <c r="V1592" s="22" t="n">
        <v>2303.955582922824</v>
      </c>
      <c r="W1592" s="23" t="n">
        <v>351</v>
      </c>
      <c r="X1592" s="24" t="n">
        <v>0.975</v>
      </c>
      <c r="Y1592" s="5" t="n"/>
      <c r="Z1592" s="5" t="n"/>
      <c r="AA1592" s="5" t="n"/>
      <c r="AB1592" s="5" t="n"/>
      <c r="AC1592" s="5" t="n"/>
      <c r="AD1592" s="5" t="n"/>
      <c r="AE1592" s="5" t="n"/>
      <c r="AF1592" s="5" t="n"/>
      <c r="AG1592" s="5" t="n"/>
      <c r="AH1592" s="5" t="n"/>
      <c r="AI1592" s="5" t="n"/>
      <c r="AJ1592" s="5" t="n"/>
      <c r="AK1592" s="5" t="n"/>
      <c r="AL1592" s="5" t="n"/>
      <c r="AM1592" s="5" t="n"/>
      <c r="AN1592" s="5" t="n"/>
      <c r="AO1592" s="5" t="n"/>
      <c r="AP1592" s="5" t="n"/>
    </row>
    <row r="1593" ht="16.5" customFormat="1" customHeight="1" s="25">
      <c r="A1593" s="16" t="n">
        <v>35250030</v>
      </c>
      <c r="B1593" s="17" t="inlineStr">
        <is>
          <t>PM</t>
        </is>
      </c>
      <c r="C1593" s="17" t="inlineStr">
        <is>
          <t>Puerto Fortuna</t>
        </is>
      </c>
      <c r="D1593" s="17" t="inlineStr">
        <is>
          <t>La Primavera</t>
        </is>
      </c>
      <c r="E1593" s="17" t="inlineStr">
        <is>
          <t>Vichada</t>
        </is>
      </c>
      <c r="F1593" s="17" t="n">
        <v>3</v>
      </c>
      <c r="G1593" s="17" t="n">
        <v>73</v>
      </c>
      <c r="H1593" s="18" t="n">
        <v>-68.78</v>
      </c>
      <c r="I1593" s="19" t="n">
        <v>6.15</v>
      </c>
      <c r="J1593" s="20" t="n">
        <v>16.64666666666666</v>
      </c>
      <c r="K1593" s="21" t="n">
        <v>14.39333333333333</v>
      </c>
      <c r="L1593" s="21" t="n">
        <v>62.93</v>
      </c>
      <c r="M1593" s="21" t="n">
        <v>206.87</v>
      </c>
      <c r="N1593" s="21" t="n">
        <v>334.7071428571429</v>
      </c>
      <c r="O1593" s="21" t="n">
        <v>487.0296296296296</v>
      </c>
      <c r="P1593" s="21" t="n">
        <v>518.22</v>
      </c>
      <c r="Q1593" s="21" t="n">
        <v>387.148</v>
      </c>
      <c r="R1593" s="21" t="n">
        <v>329.3576923076923</v>
      </c>
      <c r="S1593" s="21" t="n">
        <v>305.348</v>
      </c>
      <c r="T1593" s="21" t="n">
        <v>147.8642857142857</v>
      </c>
      <c r="U1593" s="21" t="n">
        <v>45.28571428571428</v>
      </c>
      <c r="V1593" s="22" t="n">
        <v>2855.800464794465</v>
      </c>
      <c r="W1593" s="23" t="n">
        <v>332</v>
      </c>
      <c r="X1593" s="24" t="n">
        <v>0.9222222222222223</v>
      </c>
      <c r="Y1593" s="5" t="n"/>
      <c r="Z1593" s="5" t="n"/>
      <c r="AA1593" s="5" t="n"/>
      <c r="AB1593" s="5" t="n"/>
      <c r="AC1593" s="5" t="n"/>
      <c r="AD1593" s="5" t="n"/>
      <c r="AE1593" s="5" t="n"/>
      <c r="AF1593" s="5" t="n"/>
      <c r="AG1593" s="5" t="n"/>
      <c r="AH1593" s="5" t="n"/>
      <c r="AI1593" s="5" t="n"/>
      <c r="AJ1593" s="5" t="n"/>
      <c r="AK1593" s="5" t="n"/>
      <c r="AL1593" s="5" t="n"/>
      <c r="AM1593" s="5" t="n"/>
      <c r="AN1593" s="5" t="n"/>
      <c r="AO1593" s="5" t="n"/>
      <c r="AP1593" s="5" t="n"/>
    </row>
    <row r="1594" ht="16.5" customFormat="1" customHeight="1" s="25">
      <c r="A1594" s="16" t="n">
        <v>35260080</v>
      </c>
      <c r="B1594" s="17" t="inlineStr">
        <is>
          <t>PM</t>
        </is>
      </c>
      <c r="C1594" s="17" t="inlineStr">
        <is>
          <t>San Jorge</t>
        </is>
      </c>
      <c r="D1594" s="17" t="inlineStr">
        <is>
          <t>La Primavera</t>
        </is>
      </c>
      <c r="E1594" s="17" t="inlineStr">
        <is>
          <t>Vichada</t>
        </is>
      </c>
      <c r="F1594" s="17" t="n">
        <v>3</v>
      </c>
      <c r="G1594" s="17" t="n">
        <v>89</v>
      </c>
      <c r="H1594" s="18" t="n">
        <v>-69.84388889</v>
      </c>
      <c r="I1594" s="19" t="n">
        <v>6.01030556</v>
      </c>
      <c r="J1594" s="20" t="n">
        <v>11.1</v>
      </c>
      <c r="K1594" s="21" t="n">
        <v>16.6</v>
      </c>
      <c r="L1594" s="21" t="n">
        <v>69.8</v>
      </c>
      <c r="M1594" s="21" t="n">
        <v>211.1</v>
      </c>
      <c r="N1594" s="21" t="n">
        <v>314.5</v>
      </c>
      <c r="O1594" s="21" t="n">
        <v>409</v>
      </c>
      <c r="P1594" s="21" t="n">
        <v>381.7</v>
      </c>
      <c r="Q1594" s="21" t="n">
        <v>308.3</v>
      </c>
      <c r="R1594" s="21" t="n">
        <v>260.7</v>
      </c>
      <c r="S1594" s="21" t="n">
        <v>251</v>
      </c>
      <c r="T1594" s="21" t="n">
        <v>133.5</v>
      </c>
      <c r="U1594" s="21" t="n">
        <v>50.9</v>
      </c>
      <c r="V1594" s="22" t="n">
        <v>2418.2</v>
      </c>
      <c r="W1594" s="23" t="n">
        <v>310</v>
      </c>
      <c r="X1594" s="24">
        <f>W1594/360</f>
        <v/>
      </c>
      <c r="Y1594" s="5" t="n"/>
      <c r="Z1594" s="5" t="n"/>
      <c r="AA1594" s="5" t="n"/>
      <c r="AB1594" s="5" t="n"/>
      <c r="AC1594" s="5" t="n"/>
      <c r="AD1594" s="5" t="n"/>
      <c r="AE1594" s="5" t="n"/>
      <c r="AF1594" s="5" t="n"/>
      <c r="AG1594" s="5" t="n"/>
      <c r="AH1594" s="5" t="n"/>
      <c r="AI1594" s="5" t="n"/>
      <c r="AJ1594" s="5" t="n"/>
      <c r="AK1594" s="5" t="n"/>
      <c r="AL1594" s="5" t="n"/>
      <c r="AM1594" s="5" t="n"/>
      <c r="AN1594" s="5" t="n"/>
      <c r="AO1594" s="5" t="n"/>
      <c r="AP1594" s="5" t="n"/>
    </row>
    <row r="1595" ht="16.5" customFormat="1" customHeight="1" s="25">
      <c r="A1595" s="16" t="n">
        <v>35260050</v>
      </c>
      <c r="B1595" s="17" t="inlineStr">
        <is>
          <t>PM</t>
        </is>
      </c>
      <c r="C1595" s="17" t="inlineStr">
        <is>
          <t>Vuelta Mala</t>
        </is>
      </c>
      <c r="D1595" s="17" t="inlineStr">
        <is>
          <t>La Primavera</t>
        </is>
      </c>
      <c r="E1595" s="17" t="inlineStr">
        <is>
          <t>Vichada</t>
        </is>
      </c>
      <c r="F1595" s="17" t="n">
        <v>3</v>
      </c>
      <c r="G1595" s="17" t="n">
        <v>95</v>
      </c>
      <c r="H1595" s="18" t="n">
        <v>-70.28063889000001</v>
      </c>
      <c r="I1595" s="19" t="n">
        <v>5.56136111</v>
      </c>
      <c r="J1595" s="20" t="n">
        <v>26.53571428571428</v>
      </c>
      <c r="K1595" s="21" t="n">
        <v>21.55555555555556</v>
      </c>
      <c r="L1595" s="21" t="n">
        <v>73.40000000000001</v>
      </c>
      <c r="M1595" s="21" t="n">
        <v>231.8</v>
      </c>
      <c r="N1595" s="21" t="n">
        <v>355.3333333333333</v>
      </c>
      <c r="O1595" s="21" t="n">
        <v>355.7407407407408</v>
      </c>
      <c r="P1595" s="21" t="n">
        <v>321</v>
      </c>
      <c r="Q1595" s="21" t="n">
        <v>261.5333333333334</v>
      </c>
      <c r="R1595" s="21" t="n">
        <v>262.3448275862069</v>
      </c>
      <c r="S1595" s="21" t="n">
        <v>228.7777777777778</v>
      </c>
      <c r="T1595" s="21" t="n">
        <v>132.7241379310345</v>
      </c>
      <c r="U1595" s="21" t="n">
        <v>54.26923076923077</v>
      </c>
      <c r="V1595" s="22" t="n">
        <v>2325.014651312928</v>
      </c>
      <c r="W1595" s="23" t="n">
        <v>326</v>
      </c>
      <c r="X1595" s="24" t="n">
        <v>0.9055555555555556</v>
      </c>
      <c r="Y1595" s="5" t="n"/>
      <c r="Z1595" s="5" t="n"/>
      <c r="AA1595" s="5" t="n"/>
      <c r="AB1595" s="5" t="n"/>
      <c r="AC1595" s="5" t="n"/>
      <c r="AD1595" s="5" t="n"/>
      <c r="AE1595" s="5" t="n"/>
      <c r="AF1595" s="5" t="n"/>
      <c r="AG1595" s="5" t="n"/>
      <c r="AH1595" s="5" t="n"/>
      <c r="AI1595" s="5" t="n"/>
      <c r="AJ1595" s="5" t="n"/>
      <c r="AK1595" s="5" t="n"/>
      <c r="AL1595" s="5" t="n"/>
      <c r="AM1595" s="5" t="n"/>
      <c r="AN1595" s="5" t="n"/>
      <c r="AO1595" s="5" t="n"/>
      <c r="AP1595" s="5" t="n"/>
    </row>
    <row r="1596" ht="16.5" customFormat="1" customHeight="1" s="25">
      <c r="A1596" s="16" t="n">
        <v>35250040</v>
      </c>
      <c r="B1596" s="17" t="inlineStr">
        <is>
          <t>PM</t>
        </is>
      </c>
      <c r="C1596" s="17" t="inlineStr">
        <is>
          <t>Aceitico</t>
        </is>
      </c>
      <c r="D1596" s="17" t="inlineStr">
        <is>
          <t>Puerto Carreño</t>
        </is>
      </c>
      <c r="E1596" s="17" t="inlineStr">
        <is>
          <t>Vichada</t>
        </is>
      </c>
      <c r="F1596" s="17" t="n">
        <v>3</v>
      </c>
      <c r="G1596" s="17" t="n">
        <v>67</v>
      </c>
      <c r="H1596" s="18" t="n">
        <v>-68.39436111000001</v>
      </c>
      <c r="I1596" s="19" t="n">
        <v>6.17541667</v>
      </c>
      <c r="J1596" s="20" t="n">
        <v>12.67857142857143</v>
      </c>
      <c r="K1596" s="21" t="n">
        <v>17.89285714285714</v>
      </c>
      <c r="L1596" s="21" t="n">
        <v>42.37037037037037</v>
      </c>
      <c r="M1596" s="21" t="n">
        <v>180.7777777777778</v>
      </c>
      <c r="N1596" s="21" t="n">
        <v>298.1111111111111</v>
      </c>
      <c r="O1596" s="21" t="n">
        <v>445.6666666666667</v>
      </c>
      <c r="P1596" s="21" t="n">
        <v>442.9230769230769</v>
      </c>
      <c r="Q1596" s="21" t="n">
        <v>342.7035714285715</v>
      </c>
      <c r="R1596" s="21" t="n">
        <v>284.2518518518519</v>
      </c>
      <c r="S1596" s="21" t="n">
        <v>246.8379310344828</v>
      </c>
      <c r="T1596" s="21" t="n">
        <v>129.4107142857143</v>
      </c>
      <c r="U1596" s="21" t="n">
        <v>32.33333333333334</v>
      </c>
      <c r="V1596" s="22" t="n">
        <v>2475.957833354385</v>
      </c>
      <c r="W1596" s="23" t="n">
        <v>329</v>
      </c>
      <c r="X1596" s="24" t="n">
        <v>0.9138888888888889</v>
      </c>
      <c r="Y1596" s="5" t="n"/>
      <c r="Z1596" s="5" t="n"/>
      <c r="AA1596" s="5" t="n"/>
      <c r="AB1596" s="5" t="n"/>
      <c r="AC1596" s="5" t="n"/>
      <c r="AD1596" s="5" t="n"/>
      <c r="AE1596" s="5" t="n"/>
      <c r="AF1596" s="5" t="n"/>
      <c r="AG1596" s="5" t="n"/>
      <c r="AH1596" s="5" t="n"/>
      <c r="AI1596" s="5" t="n"/>
      <c r="AJ1596" s="5" t="n"/>
      <c r="AK1596" s="5" t="n"/>
      <c r="AL1596" s="5" t="n"/>
      <c r="AM1596" s="5" t="n"/>
      <c r="AN1596" s="5" t="n"/>
      <c r="AO1596" s="5" t="n"/>
      <c r="AP1596" s="5" t="n"/>
    </row>
    <row r="1597" ht="16.5" customFormat="1" customHeight="1" s="25">
      <c r="A1597" s="16" t="n">
        <v>38015030</v>
      </c>
      <c r="B1597" s="17" t="inlineStr">
        <is>
          <t>SP</t>
        </is>
      </c>
      <c r="C1597" s="17" t="inlineStr">
        <is>
          <t>Aeropuerto Puerto Carreño</t>
        </is>
      </c>
      <c r="D1597" s="17" t="inlineStr">
        <is>
          <t>Puerto Carreño</t>
        </is>
      </c>
      <c r="E1597" s="17" t="inlineStr">
        <is>
          <t>Vichada</t>
        </is>
      </c>
      <c r="F1597" s="17" t="n">
        <v>3</v>
      </c>
      <c r="G1597" s="17" t="n">
        <v>57</v>
      </c>
      <c r="H1597" s="18" t="n">
        <v>-67.49122222000001</v>
      </c>
      <c r="I1597" s="19" t="n">
        <v>6.18243611</v>
      </c>
      <c r="J1597" s="20" t="n">
        <v>8.389655172413793</v>
      </c>
      <c r="K1597" s="21" t="n">
        <v>9.846666666666668</v>
      </c>
      <c r="L1597" s="21" t="n">
        <v>56.14666666666668</v>
      </c>
      <c r="M1597" s="21" t="n">
        <v>168.3966666666666</v>
      </c>
      <c r="N1597" s="21" t="n">
        <v>275.948275862069</v>
      </c>
      <c r="O1597" s="21" t="n">
        <v>475.9333333333334</v>
      </c>
      <c r="P1597" s="21" t="n">
        <v>467.54</v>
      </c>
      <c r="Q1597" s="21" t="n">
        <v>329.1466666666667</v>
      </c>
      <c r="R1597" s="21" t="n">
        <v>210.7233333333333</v>
      </c>
      <c r="S1597" s="21" t="n">
        <v>163.8166666666667</v>
      </c>
      <c r="T1597" s="21" t="n">
        <v>115.56</v>
      </c>
      <c r="U1597" s="21" t="n">
        <v>30.56</v>
      </c>
      <c r="V1597" s="22" t="n">
        <v>2312.007931034483</v>
      </c>
      <c r="W1597" s="23" t="n">
        <v>358</v>
      </c>
      <c r="X1597" s="24" t="n">
        <v>0.9944444444444445</v>
      </c>
      <c r="Y1597" s="5" t="n"/>
      <c r="Z1597" s="5" t="n"/>
      <c r="AA1597" s="5" t="n"/>
      <c r="AB1597" s="5" t="n"/>
      <c r="AC1597" s="5" t="n"/>
      <c r="AD1597" s="5" t="n"/>
      <c r="AE1597" s="5" t="n"/>
      <c r="AF1597" s="5" t="n"/>
      <c r="AG1597" s="5" t="n"/>
      <c r="AH1597" s="5" t="n"/>
      <c r="AI1597" s="5" t="n"/>
      <c r="AJ1597" s="5" t="n"/>
      <c r="AK1597" s="5" t="n"/>
      <c r="AL1597" s="5" t="n"/>
      <c r="AM1597" s="5" t="n"/>
      <c r="AN1597" s="5" t="n"/>
      <c r="AO1597" s="5" t="n"/>
      <c r="AP1597" s="5" t="n"/>
    </row>
    <row r="1598" ht="16.5" customFormat="1" customHeight="1" s="25">
      <c r="A1598" s="16" t="n">
        <v>38017040</v>
      </c>
      <c r="B1598" s="17" t="inlineStr">
        <is>
          <t>LM</t>
        </is>
      </c>
      <c r="C1598" s="17" t="inlineStr">
        <is>
          <t>Casuarito</t>
        </is>
      </c>
      <c r="D1598" s="17" t="inlineStr">
        <is>
          <t>Puerto Carreño</t>
        </is>
      </c>
      <c r="E1598" s="17" t="inlineStr">
        <is>
          <t>Vichada</t>
        </is>
      </c>
      <c r="F1598" s="17" t="n">
        <v>3</v>
      </c>
      <c r="G1598" s="17" t="n">
        <v>65</v>
      </c>
      <c r="H1598" s="18" t="n">
        <v>-67.64019444</v>
      </c>
      <c r="I1598" s="19" t="n">
        <v>5.68269444</v>
      </c>
      <c r="J1598" s="20" t="n">
        <v>16.28571428571428</v>
      </c>
      <c r="K1598" s="21" t="n">
        <v>29.31034482758621</v>
      </c>
      <c r="L1598" s="21" t="n">
        <v>77.51724137931035</v>
      </c>
      <c r="M1598" s="21" t="n">
        <v>168.75</v>
      </c>
      <c r="N1598" s="21" t="n">
        <v>363</v>
      </c>
      <c r="O1598" s="21" t="n">
        <v>461.2592592592592</v>
      </c>
      <c r="P1598" s="21" t="n">
        <v>465.3846153846154</v>
      </c>
      <c r="Q1598" s="21" t="n">
        <v>316</v>
      </c>
      <c r="R1598" s="21" t="n">
        <v>235</v>
      </c>
      <c r="S1598" s="21" t="n">
        <v>171.3928571428571</v>
      </c>
      <c r="T1598" s="21" t="n">
        <v>123.3103448275862</v>
      </c>
      <c r="U1598" s="21" t="n">
        <v>40.18518518518518</v>
      </c>
      <c r="V1598" s="22" t="n">
        <v>2467.395562292114</v>
      </c>
      <c r="W1598" s="23" t="n">
        <v>334</v>
      </c>
      <c r="X1598" s="24" t="n">
        <v>0.9277777777777778</v>
      </c>
      <c r="Y1598" s="5" t="n"/>
      <c r="Z1598" s="5" t="n"/>
      <c r="AA1598" s="5" t="n"/>
      <c r="AB1598" s="5" t="n"/>
      <c r="AC1598" s="5" t="n"/>
      <c r="AD1598" s="5" t="n"/>
      <c r="AE1598" s="5" t="n"/>
      <c r="AF1598" s="5" t="n"/>
      <c r="AG1598" s="5" t="n"/>
      <c r="AH1598" s="5" t="n"/>
      <c r="AI1598" s="5" t="n"/>
      <c r="AJ1598" s="5" t="n"/>
      <c r="AK1598" s="5" t="n"/>
      <c r="AL1598" s="5" t="n"/>
      <c r="AM1598" s="5" t="n"/>
      <c r="AN1598" s="5" t="n"/>
      <c r="AO1598" s="5" t="n"/>
      <c r="AP1598" s="5" t="n"/>
    </row>
    <row r="1599" ht="16.5" customFormat="1" customHeight="1" s="25">
      <c r="A1599" s="16" t="n">
        <v>35260010</v>
      </c>
      <c r="B1599" s="17" t="inlineStr">
        <is>
          <t>PM</t>
        </is>
      </c>
      <c r="C1599" s="17" t="inlineStr">
        <is>
          <t>Bonanza</t>
        </is>
      </c>
      <c r="D1599" s="17" t="inlineStr">
        <is>
          <t>Santa Rosalía</t>
        </is>
      </c>
      <c r="E1599" s="17" t="inlineStr">
        <is>
          <t>Vichada</t>
        </is>
      </c>
      <c r="F1599" s="17" t="n">
        <v>3</v>
      </c>
      <c r="G1599" s="17" t="n">
        <v>112</v>
      </c>
      <c r="H1599" s="18" t="n">
        <v>-70.8545</v>
      </c>
      <c r="I1599" s="19" t="n">
        <v>5.14330556</v>
      </c>
      <c r="J1599" s="20" t="n">
        <v>18</v>
      </c>
      <c r="K1599" s="21" t="n">
        <v>19.11111111111111</v>
      </c>
      <c r="L1599" s="21" t="n">
        <v>65.17857142857143</v>
      </c>
      <c r="M1599" s="21" t="n">
        <v>195.84</v>
      </c>
      <c r="N1599" s="21" t="n">
        <v>311.8518518518518</v>
      </c>
      <c r="O1599" s="21" t="n">
        <v>322.2229158083598</v>
      </c>
      <c r="P1599" s="21" t="n">
        <v>320.6666666666667</v>
      </c>
      <c r="Q1599" s="21" t="n">
        <v>275.0908231535114</v>
      </c>
      <c r="R1599" s="21" t="n">
        <v>237</v>
      </c>
      <c r="S1599" s="21" t="n">
        <v>211.3333333333333</v>
      </c>
      <c r="T1599" s="21" t="n">
        <v>122.5357142857143</v>
      </c>
      <c r="U1599" s="21" t="n">
        <v>50.89285714285715</v>
      </c>
      <c r="V1599" s="22" t="n">
        <v>2149.723844781977</v>
      </c>
      <c r="W1599" s="23" t="n">
        <v>315</v>
      </c>
      <c r="X1599" s="24" t="n">
        <v>0.875</v>
      </c>
      <c r="Y1599" s="5" t="n"/>
      <c r="Z1599" s="5" t="n"/>
      <c r="AA1599" s="5" t="n"/>
      <c r="AB1599" s="5" t="n"/>
      <c r="AC1599" s="5" t="n"/>
      <c r="AD1599" s="5" t="n"/>
      <c r="AE1599" s="5" t="n"/>
      <c r="AF1599" s="5" t="n"/>
      <c r="AG1599" s="5" t="n"/>
      <c r="AH1599" s="5" t="n"/>
      <c r="AI1599" s="5" t="n"/>
      <c r="AJ1599" s="5" t="n"/>
      <c r="AK1599" s="5" t="n"/>
      <c r="AL1599" s="5" t="n"/>
      <c r="AM1599" s="5" t="n"/>
      <c r="AN1599" s="5" t="n"/>
      <c r="AO1599" s="5" t="n"/>
      <c r="AP1599" s="5" t="n"/>
    </row>
    <row r="1600" ht="16.5" customFormat="1" customHeight="1" s="25">
      <c r="A1600" s="16" t="n">
        <v>35260030</v>
      </c>
      <c r="B1600" s="17" t="inlineStr">
        <is>
          <t>PM</t>
        </is>
      </c>
      <c r="C1600" s="17" t="inlineStr">
        <is>
          <t>Hato Burrunay</t>
        </is>
      </c>
      <c r="D1600" s="17" t="inlineStr">
        <is>
          <t>Santa Rosalía</t>
        </is>
      </c>
      <c r="E1600" s="17" t="inlineStr">
        <is>
          <t>Vichada</t>
        </is>
      </c>
      <c r="F1600" s="17" t="n">
        <v>3</v>
      </c>
      <c r="G1600" s="17" t="n">
        <v>106</v>
      </c>
      <c r="H1600" s="18" t="n">
        <v>-70.67827778</v>
      </c>
      <c r="I1600" s="19" t="n">
        <v>5.35194444</v>
      </c>
      <c r="J1600" s="20" t="n">
        <v>13.86666666666667</v>
      </c>
      <c r="K1600" s="21" t="n">
        <v>20</v>
      </c>
      <c r="L1600" s="21" t="n">
        <v>72.33333333333333</v>
      </c>
      <c r="M1600" s="21" t="n">
        <v>232.4285714285714</v>
      </c>
      <c r="N1600" s="21" t="n">
        <v>299.5862068965517</v>
      </c>
      <c r="O1600" s="21" t="n">
        <v>311.1153846153846</v>
      </c>
      <c r="P1600" s="21" t="n">
        <v>378.3333333333333</v>
      </c>
      <c r="Q1600" s="21" t="n">
        <v>256.3071428571429</v>
      </c>
      <c r="R1600" s="21" t="n">
        <v>240</v>
      </c>
      <c r="S1600" s="21" t="n">
        <v>214.1428571428571</v>
      </c>
      <c r="T1600" s="21" t="n">
        <v>147.5384615384615</v>
      </c>
      <c r="U1600" s="21" t="n">
        <v>61.21428571428572</v>
      </c>
      <c r="V1600" s="22" t="n">
        <v>2246.866243526588</v>
      </c>
      <c r="W1600" s="23" t="n">
        <v>335</v>
      </c>
      <c r="X1600" s="24" t="n">
        <v>0.9305555555555556</v>
      </c>
      <c r="Y1600" s="5" t="n"/>
      <c r="Z1600" s="5" t="n"/>
      <c r="AA1600" s="5" t="n"/>
      <c r="AB1600" s="5" t="n"/>
      <c r="AC1600" s="5" t="n"/>
      <c r="AD1600" s="5" t="n"/>
      <c r="AE1600" s="5" t="n"/>
      <c r="AF1600" s="5" t="n"/>
      <c r="AG1600" s="5" t="n"/>
      <c r="AH1600" s="5" t="n"/>
      <c r="AI1600" s="5" t="n"/>
      <c r="AJ1600" s="5" t="n"/>
      <c r="AK1600" s="5" t="n"/>
      <c r="AL1600" s="5" t="n"/>
      <c r="AM1600" s="5" t="n"/>
      <c r="AN1600" s="5" t="n"/>
      <c r="AO1600" s="5" t="n"/>
      <c r="AP1600" s="5" t="n"/>
    </row>
    <row r="1601" ht="16.5" customHeight="1" thickBot="1">
      <c r="A1601" s="30" t="n">
        <v>35267030</v>
      </c>
      <c r="B1601" s="31" t="inlineStr">
        <is>
          <t>LM</t>
        </is>
      </c>
      <c r="C1601" s="31" t="inlineStr">
        <is>
          <t xml:space="preserve">Santa María </t>
        </is>
      </c>
      <c r="D1601" s="31" t="inlineStr">
        <is>
          <t>Santa Rosalía</t>
        </is>
      </c>
      <c r="E1601" s="31" t="inlineStr">
        <is>
          <t>Vichada</t>
        </is>
      </c>
      <c r="F1601" s="31" t="n">
        <v>3</v>
      </c>
      <c r="G1601" s="31" t="n">
        <v>108</v>
      </c>
      <c r="H1601" s="32" t="n">
        <v>-70.70558333</v>
      </c>
      <c r="I1601" s="33" t="n">
        <v>5.27083333</v>
      </c>
      <c r="J1601" s="34" t="n">
        <v>9.961538461538462</v>
      </c>
      <c r="K1601" s="35" t="n">
        <v>22.22916666666667</v>
      </c>
      <c r="L1601" s="35" t="n">
        <v>85.67307692307692</v>
      </c>
      <c r="M1601" s="35" t="n">
        <v>205.5</v>
      </c>
      <c r="N1601" s="35" t="n">
        <v>371.86</v>
      </c>
      <c r="O1601" s="35" t="n">
        <v>361.5769230769231</v>
      </c>
      <c r="P1601" s="35" t="n">
        <v>412.9481481481482</v>
      </c>
      <c r="Q1601" s="35" t="n">
        <v>299.8689655172414</v>
      </c>
      <c r="R1601" s="35" t="n">
        <v>271.8888888888889</v>
      </c>
      <c r="S1601" s="35" t="n">
        <v>232.3703703703704</v>
      </c>
      <c r="T1601" s="35" t="n">
        <v>137.4444444444445</v>
      </c>
      <c r="U1601" s="35" t="n">
        <v>62.85185185185185</v>
      </c>
      <c r="V1601" s="36" t="n">
        <v>2474.17337434915</v>
      </c>
      <c r="W1601" s="37" t="n">
        <v>318</v>
      </c>
      <c r="X1601" s="38" t="n">
        <v>0.8833333333333333</v>
      </c>
      <c r="Y1601" s="39" t="n"/>
    </row>
    <row r="1603" ht="15" customHeight="1">
      <c r="B1603" s="40" t="inlineStr">
        <is>
          <t>AM</t>
        </is>
      </c>
      <c r="C1603" s="41" t="inlineStr">
        <is>
          <t>Agrometeorológica</t>
        </is>
      </c>
    </row>
    <row r="1604" ht="15" customHeight="1">
      <c r="B1604" s="41" t="inlineStr">
        <is>
          <t>CO</t>
        </is>
      </c>
      <c r="C1604" s="41" t="inlineStr">
        <is>
          <t>Climática Ordinaria</t>
        </is>
      </c>
    </row>
    <row r="1605" ht="15" customHeight="1">
      <c r="B1605" s="41" t="inlineStr">
        <is>
          <t>CP</t>
        </is>
      </c>
      <c r="C1605" s="41" t="inlineStr">
        <is>
          <t>Climática principal</t>
        </is>
      </c>
    </row>
    <row r="1606" ht="15" customHeight="1">
      <c r="B1606" s="41" t="inlineStr">
        <is>
          <t>ME</t>
        </is>
      </c>
      <c r="C1606" s="41" t="inlineStr">
        <is>
          <t>Meteorológica Especial</t>
        </is>
      </c>
    </row>
    <row r="1607" ht="15" customHeight="1">
      <c r="B1607" s="41" t="inlineStr">
        <is>
          <t>PG</t>
        </is>
      </c>
      <c r="C1607" s="41" t="inlineStr">
        <is>
          <t>Pluviográfica</t>
        </is>
      </c>
    </row>
    <row r="1608" ht="15" customHeight="1">
      <c r="B1608" s="41" t="inlineStr">
        <is>
          <t>PM</t>
        </is>
      </c>
      <c r="C1608" s="41" t="inlineStr">
        <is>
          <t>Pluviométrica</t>
        </is>
      </c>
    </row>
    <row r="1609" ht="15" customHeight="1">
      <c r="B1609" s="41" t="inlineStr">
        <is>
          <t>SP</t>
        </is>
      </c>
      <c r="C1609" s="41" t="inlineStr">
        <is>
          <t>Sinóptica Principal</t>
        </is>
      </c>
    </row>
    <row r="1610" ht="15" customHeight="1">
      <c r="B1610" s="41" t="inlineStr">
        <is>
          <t>SS</t>
        </is>
      </c>
      <c r="C1610" s="41" t="inlineStr">
        <is>
          <t>Sinóptica Secundaria</t>
        </is>
      </c>
    </row>
    <row r="1611" ht="15" customHeight="1">
      <c r="B1611" s="41" t="inlineStr">
        <is>
          <t>RS</t>
        </is>
      </c>
      <c r="C1611" s="41" t="inlineStr">
        <is>
          <t>Radiosonda</t>
        </is>
      </c>
    </row>
    <row r="1612" ht="15" customHeight="1">
      <c r="B1612" s="41" t="inlineStr">
        <is>
          <t>LG</t>
        </is>
      </c>
      <c r="C1612" s="41" t="inlineStr">
        <is>
          <t>Limnigráfica</t>
        </is>
      </c>
    </row>
    <row r="1613" ht="15" customHeight="1">
      <c r="B1613" s="41" t="inlineStr">
        <is>
          <t>LM</t>
        </is>
      </c>
      <c r="C1613" s="41" t="inlineStr">
        <is>
          <t>Limnimétrica</t>
        </is>
      </c>
    </row>
  </sheetData>
  <mergeCells count="1">
    <mergeCell ref="W1:X1"/>
  </mergeCells>
  <conditionalFormatting sqref="A1432">
    <cfRule type="duplicateValues" priority="1" dxfId="0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669"/>
  <sheetViews>
    <sheetView zoomScale="80" zoomScaleNormal="80" workbookViewId="0">
      <selection activeCell="E23" sqref="E23"/>
    </sheetView>
  </sheetViews>
  <sheetFormatPr baseColWidth="10" defaultColWidth="14.375" defaultRowHeight="15" customHeight="1"/>
  <cols>
    <col width="10.75" customWidth="1" min="1" max="2"/>
    <col width="30.75" customWidth="1" min="3" max="3"/>
    <col width="28.75" customWidth="1" min="4" max="4"/>
    <col width="40.75" customWidth="1" min="5" max="5"/>
    <col width="4.75" customWidth="1" min="6" max="6"/>
    <col width="11.75" customWidth="1" min="7" max="7"/>
    <col width="10.75" customWidth="1" min="8" max="9"/>
    <col width="7.75" customWidth="1" min="10" max="22"/>
    <col width="13.75" customWidth="1" min="23" max="23"/>
    <col width="11.75" customWidth="1" min="24" max="24"/>
    <col width="7.75" customWidth="1" style="52" min="25" max="25"/>
    <col width="7.75" customWidth="1" style="25" min="26" max="26"/>
    <col width="11.375" customWidth="1" min="27" max="39"/>
  </cols>
  <sheetData>
    <row r="1" ht="18.75" customHeight="1" thickBot="1">
      <c r="A1" s="113" t="inlineStr">
        <is>
          <t>INFORMACIÓN GENERAL ESTACIONES</t>
        </is>
      </c>
      <c r="B1" s="114" t="n"/>
      <c r="C1" s="114" t="n"/>
      <c r="D1" s="114" t="n"/>
      <c r="E1" s="114" t="n"/>
      <c r="F1" s="114" t="n"/>
      <c r="G1" s="114" t="n"/>
      <c r="H1" s="114" t="n"/>
      <c r="I1" s="115" t="n"/>
      <c r="J1" s="116" t="inlineStr">
        <is>
          <t>NORMAL CLIMATOLÓGICA ESTÁNDAR DE No DE DÍAS CON LLUVIA ≥ 0,1 mm DEL PERIODO 1991-2020</t>
        </is>
      </c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2" t="n"/>
      <c r="W1" s="111" t="inlineStr">
        <is>
          <t>Cumplen la directriz No 1203 del 2017 de la OMM</t>
        </is>
      </c>
      <c r="X1" s="112" t="n"/>
      <c r="Y1" s="5" t="n"/>
      <c r="Z1" s="5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</row>
    <row r="2" ht="23.25" customHeight="1" thickBot="1">
      <c r="A2" s="7" t="inlineStr">
        <is>
          <t>CÓDIGO</t>
        </is>
      </c>
      <c r="B2" s="8" t="inlineStr">
        <is>
          <t>CATEGORÍA</t>
        </is>
      </c>
      <c r="C2" s="8" t="inlineStr">
        <is>
          <t>ESTACIÓN</t>
        </is>
      </c>
      <c r="D2" s="8" t="inlineStr">
        <is>
          <t>MUNICIPIO</t>
        </is>
      </c>
      <c r="E2" s="8" t="inlineStr">
        <is>
          <t>DEPARTAMENTO</t>
        </is>
      </c>
      <c r="F2" s="9" t="inlineStr">
        <is>
          <t>AO</t>
        </is>
      </c>
      <c r="G2" s="8" t="inlineStr">
        <is>
          <t>ALTITUD (m)</t>
        </is>
      </c>
      <c r="H2" s="10" t="inlineStr">
        <is>
          <t>LONGITUD</t>
        </is>
      </c>
      <c r="I2" s="11" t="inlineStr">
        <is>
          <t>LATITUD</t>
        </is>
      </c>
      <c r="J2" s="7" t="inlineStr">
        <is>
          <t>ENE</t>
        </is>
      </c>
      <c r="K2" s="8" t="inlineStr">
        <is>
          <t>FEB</t>
        </is>
      </c>
      <c r="L2" s="8" t="inlineStr">
        <is>
          <t>MAR</t>
        </is>
      </c>
      <c r="M2" s="8" t="inlineStr">
        <is>
          <t>ABR</t>
        </is>
      </c>
      <c r="N2" s="8" t="inlineStr">
        <is>
          <t>MAY</t>
        </is>
      </c>
      <c r="O2" s="8" t="inlineStr">
        <is>
          <t>JUN</t>
        </is>
      </c>
      <c r="P2" s="8" t="inlineStr">
        <is>
          <t>JUL</t>
        </is>
      </c>
      <c r="Q2" s="8" t="inlineStr">
        <is>
          <t>AGO</t>
        </is>
      </c>
      <c r="R2" s="8" t="inlineStr">
        <is>
          <t>SEP</t>
        </is>
      </c>
      <c r="S2" s="8" t="inlineStr">
        <is>
          <t>OCT</t>
        </is>
      </c>
      <c r="T2" s="8" t="inlineStr">
        <is>
          <t>NOV</t>
        </is>
      </c>
      <c r="U2" s="8" t="inlineStr">
        <is>
          <t>DIC</t>
        </is>
      </c>
      <c r="V2" s="13" t="inlineStr">
        <is>
          <t>ANUAL</t>
        </is>
      </c>
      <c r="W2" s="14" t="inlineStr">
        <is>
          <t>Número de meses</t>
        </is>
      </c>
      <c r="X2" s="15" t="inlineStr">
        <is>
          <t>% de cumplimiento</t>
        </is>
      </c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</row>
    <row r="3" ht="16.5" customFormat="1" customHeight="1" s="25">
      <c r="A3" s="16" t="n">
        <v>47060010</v>
      </c>
      <c r="B3" s="17" t="inlineStr">
        <is>
          <t>PM</t>
        </is>
      </c>
      <c r="C3" s="17" t="inlineStr">
        <is>
          <t>El Encanto</t>
        </is>
      </c>
      <c r="D3" s="17" t="inlineStr">
        <is>
          <t>El Encanto</t>
        </is>
      </c>
      <c r="E3" s="17" t="inlineStr">
        <is>
          <t>Amazonas</t>
        </is>
      </c>
      <c r="F3" s="17" t="n">
        <v>7</v>
      </c>
      <c r="G3" s="17" t="n">
        <v>120</v>
      </c>
      <c r="H3" s="18" t="n">
        <v>-73.20516667</v>
      </c>
      <c r="I3" s="19" t="n">
        <v>-1.74851</v>
      </c>
      <c r="J3" s="42" t="n">
        <v>15.22954022988506</v>
      </c>
      <c r="K3" s="20" t="n">
        <v>15.4728250915751</v>
      </c>
      <c r="L3" s="20" t="n">
        <v>18.35777777777778</v>
      </c>
      <c r="M3" s="20" t="n">
        <v>17.98128078817734</v>
      </c>
      <c r="N3" s="20" t="n">
        <v>20.44904214559387</v>
      </c>
      <c r="O3" s="20" t="n">
        <v>19.35077288941736</v>
      </c>
      <c r="P3" s="20" t="n">
        <v>18.63812921125644</v>
      </c>
      <c r="Q3" s="20" t="n">
        <v>14.02345679012346</v>
      </c>
      <c r="R3" s="20" t="n">
        <v>14.61184090494435</v>
      </c>
      <c r="S3" s="20" t="n">
        <v>15.27619047619048</v>
      </c>
      <c r="T3" s="20" t="n">
        <v>15.73474801061008</v>
      </c>
      <c r="U3" s="20" t="n">
        <v>16.875</v>
      </c>
      <c r="V3" s="43" t="n">
        <v>202.0006043155513</v>
      </c>
      <c r="W3" s="23" t="n">
        <v>343</v>
      </c>
      <c r="X3" s="44" t="n">
        <v>0.9527777777777777</v>
      </c>
      <c r="Y3" s="4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25">
      <c r="A4" s="16" t="n">
        <v>44137040</v>
      </c>
      <c r="B4" s="17" t="inlineStr">
        <is>
          <t>LM</t>
        </is>
      </c>
      <c r="C4" s="17" t="inlineStr">
        <is>
          <t>Los Monos</t>
        </is>
      </c>
      <c r="D4" s="17" t="inlineStr">
        <is>
          <t>La Chorrera</t>
        </is>
      </c>
      <c r="E4" s="17" t="inlineStr">
        <is>
          <t>Amazonas</t>
        </is>
      </c>
      <c r="F4" s="17" t="n">
        <v>4</v>
      </c>
      <c r="G4" s="17" t="n">
        <v>137</v>
      </c>
      <c r="H4" s="18" t="n">
        <v>-73.19255556</v>
      </c>
      <c r="I4" s="19" t="n">
        <v>-0.6283333300000001</v>
      </c>
      <c r="J4" s="42" t="n">
        <v>10.375</v>
      </c>
      <c r="K4" s="20" t="n">
        <v>12.80469519704434</v>
      </c>
      <c r="L4" s="20" t="n">
        <v>15.96666666666667</v>
      </c>
      <c r="M4" s="20" t="n">
        <v>18.25</v>
      </c>
      <c r="N4" s="20" t="n">
        <v>19.95</v>
      </c>
      <c r="O4" s="20" t="n">
        <v>19.85</v>
      </c>
      <c r="P4" s="20" t="n">
        <v>19.72222222222222</v>
      </c>
      <c r="Q4" s="20" t="n">
        <v>15.55</v>
      </c>
      <c r="R4" s="20" t="n">
        <v>14.4</v>
      </c>
      <c r="S4" s="20" t="n">
        <v>14.45</v>
      </c>
      <c r="T4" s="20" t="n">
        <v>15.08793103448276</v>
      </c>
      <c r="U4" s="20" t="n">
        <v>13.57894736842105</v>
      </c>
      <c r="V4" s="43" t="n">
        <v>189.985462488837</v>
      </c>
      <c r="W4" s="23" t="n">
        <v>236</v>
      </c>
      <c r="X4" s="44" t="n">
        <v>0.9833333333333333</v>
      </c>
      <c r="Y4" s="45" t="inlineStr">
        <is>
          <t>M20</t>
        </is>
      </c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Format="1" customHeight="1" s="25">
      <c r="A5" s="16" t="n">
        <v>44137030</v>
      </c>
      <c r="B5" s="17" t="inlineStr">
        <is>
          <t>LM</t>
        </is>
      </c>
      <c r="C5" s="17" t="inlineStr">
        <is>
          <t>Puerto Belen</t>
        </is>
      </c>
      <c r="D5" s="17" t="inlineStr">
        <is>
          <t>La Chorrera</t>
        </is>
      </c>
      <c r="E5" s="17" t="inlineStr">
        <is>
          <t>Amazonas</t>
        </is>
      </c>
      <c r="F5" s="17" t="n">
        <v>4</v>
      </c>
      <c r="G5" s="17" t="n">
        <v>143</v>
      </c>
      <c r="H5" s="18" t="n">
        <v>-73.77322222000001</v>
      </c>
      <c r="I5" s="19" t="n">
        <v>-0.91511111</v>
      </c>
      <c r="J5" s="42" t="n">
        <v>8.388888888888888</v>
      </c>
      <c r="K5" s="20" t="n">
        <v>10.42559523809524</v>
      </c>
      <c r="L5" s="20" t="n">
        <v>14.86666666666667</v>
      </c>
      <c r="M5" s="20" t="n">
        <v>17.2593984962406</v>
      </c>
      <c r="N5" s="20" t="n">
        <v>19.07647058823529</v>
      </c>
      <c r="O5" s="20" t="n">
        <v>18.29411764705882</v>
      </c>
      <c r="P5" s="20" t="n">
        <v>16.82921960072595</v>
      </c>
      <c r="Q5" s="20" t="n">
        <v>13.72222222222222</v>
      </c>
      <c r="R5" s="20" t="n">
        <v>12.68356997971602</v>
      </c>
      <c r="S5" s="20" t="n">
        <v>13.0156862745098</v>
      </c>
      <c r="T5" s="20" t="n">
        <v>13.76470588235294</v>
      </c>
      <c r="U5" s="20" t="n">
        <v>10.86815415821501</v>
      </c>
      <c r="V5" s="43" t="n">
        <v>169.1946956429274</v>
      </c>
      <c r="W5" s="23" t="n">
        <v>213</v>
      </c>
      <c r="X5" s="44" t="n">
        <v>0.8875</v>
      </c>
      <c r="Y5" s="45" t="inlineStr">
        <is>
          <t>M20</t>
        </is>
      </c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 ht="16.5" customFormat="1" customHeight="1" s="25">
      <c r="A6" s="16" t="n">
        <v>44187030</v>
      </c>
      <c r="B6" s="17" t="inlineStr">
        <is>
          <t>LM</t>
        </is>
      </c>
      <c r="C6" s="17" t="inlineStr">
        <is>
          <t>Bacuri</t>
        </is>
      </c>
      <c r="D6" s="17" t="inlineStr">
        <is>
          <t>La Pedrera</t>
        </is>
      </c>
      <c r="E6" s="17" t="inlineStr">
        <is>
          <t>Amazonas</t>
        </is>
      </c>
      <c r="F6" s="17" t="n">
        <v>4</v>
      </c>
      <c r="G6" s="17" t="n">
        <v>101</v>
      </c>
      <c r="H6" s="18" t="n">
        <v>-69.47</v>
      </c>
      <c r="I6" s="19" t="n">
        <v>-1.23</v>
      </c>
      <c r="J6" s="42" t="n">
        <v>19.20714285714285</v>
      </c>
      <c r="K6" s="20" t="n">
        <v>17.72569322269137</v>
      </c>
      <c r="L6" s="20" t="n">
        <v>18.941883463346</v>
      </c>
      <c r="M6" s="20" t="n">
        <v>18.99048751486325</v>
      </c>
      <c r="N6" s="20" t="n">
        <v>22.1058201058201</v>
      </c>
      <c r="O6" s="20" t="n">
        <v>20.61330049261083</v>
      </c>
      <c r="P6" s="20" t="n">
        <v>19.72200936568753</v>
      </c>
      <c r="Q6" s="20" t="n">
        <v>16.91609195402299</v>
      </c>
      <c r="R6" s="20" t="n">
        <v>14.70919540229885</v>
      </c>
      <c r="S6" s="20" t="n">
        <v>15.21694444444444</v>
      </c>
      <c r="T6" s="20" t="n">
        <v>15.17674537115679</v>
      </c>
      <c r="U6" s="20" t="n">
        <v>18.86297208538587</v>
      </c>
      <c r="V6" s="43" t="n">
        <v>218.1882862794709</v>
      </c>
      <c r="W6" s="23" t="n">
        <v>343</v>
      </c>
      <c r="X6" s="44" t="n">
        <v>0.9527777777777777</v>
      </c>
      <c r="Y6" s="4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 ht="16.5" customFormat="1" customHeight="1" s="25">
      <c r="A7" s="16" t="n">
        <v>44180020</v>
      </c>
      <c r="B7" s="17" t="inlineStr">
        <is>
          <t>PM</t>
        </is>
      </c>
      <c r="C7" s="17" t="inlineStr">
        <is>
          <t>La Pedrera</t>
        </is>
      </c>
      <c r="D7" s="17" t="inlineStr">
        <is>
          <t>La Pedrera</t>
        </is>
      </c>
      <c r="E7" s="17" t="inlineStr">
        <is>
          <t>Amazonas</t>
        </is>
      </c>
      <c r="F7" s="17" t="n">
        <v>4</v>
      </c>
      <c r="G7" s="17" t="n">
        <v>102</v>
      </c>
      <c r="H7" s="18" t="n">
        <v>-69.59158332999999</v>
      </c>
      <c r="I7" s="19" t="n">
        <v>-1.31316667</v>
      </c>
      <c r="J7" s="42" t="n">
        <v>13.80833333333333</v>
      </c>
      <c r="K7" s="20" t="n">
        <v>12.83903484765554</v>
      </c>
      <c r="L7" s="20" t="n">
        <v>14.88</v>
      </c>
      <c r="M7" s="20" t="n">
        <v>15.11903818205839</v>
      </c>
      <c r="N7" s="20" t="n">
        <v>15.97996715927751</v>
      </c>
      <c r="O7" s="20" t="n">
        <v>14.69599682917162</v>
      </c>
      <c r="P7" s="20" t="n">
        <v>13.52210727969348</v>
      </c>
      <c r="Q7" s="20" t="n">
        <v>12.43519619500594</v>
      </c>
      <c r="R7" s="20" t="n">
        <v>11.21868552903036</v>
      </c>
      <c r="S7" s="20" t="n">
        <v>11.98152709359606</v>
      </c>
      <c r="T7" s="20" t="n">
        <v>12.12219485495348</v>
      </c>
      <c r="U7" s="20" t="n">
        <v>13.31800766283525</v>
      </c>
      <c r="V7" s="43" t="n">
        <v>161.920088966611</v>
      </c>
      <c r="W7" s="23" t="n">
        <v>334</v>
      </c>
      <c r="X7" s="44" t="n">
        <v>0.9277777777777778</v>
      </c>
      <c r="Y7" s="4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 ht="16.5" customFormat="1" customHeight="1" s="25">
      <c r="A8" s="16" t="n">
        <v>44157040</v>
      </c>
      <c r="B8" s="17" t="inlineStr">
        <is>
          <t>LM</t>
        </is>
      </c>
      <c r="C8" s="26" t="inlineStr">
        <is>
          <t>Manacaro</t>
        </is>
      </c>
      <c r="D8" s="17" t="inlineStr">
        <is>
          <t>La Pedrera</t>
        </is>
      </c>
      <c r="E8" s="17" t="inlineStr">
        <is>
          <t>Amazonas</t>
        </is>
      </c>
      <c r="F8" s="17" t="n">
        <v>4</v>
      </c>
      <c r="G8" s="17" t="n">
        <v>109</v>
      </c>
      <c r="H8" s="18" t="n">
        <v>-70.18000000000001</v>
      </c>
      <c r="I8" s="19" t="n">
        <v>-1.53</v>
      </c>
      <c r="J8" s="42" t="n">
        <v>18.3247947454844</v>
      </c>
      <c r="K8" s="20" t="n">
        <v>16.48483625250866</v>
      </c>
      <c r="L8" s="20" t="n">
        <v>18.51843043995244</v>
      </c>
      <c r="M8" s="20" t="n">
        <v>18.72413793103448</v>
      </c>
      <c r="N8" s="20" t="n">
        <v>20.30865079365079</v>
      </c>
      <c r="O8" s="20" t="n">
        <v>19.06666666666667</v>
      </c>
      <c r="P8" s="20" t="n">
        <v>17.98694581280788</v>
      </c>
      <c r="Q8" s="20" t="n">
        <v>14.60714285714286</v>
      </c>
      <c r="R8" s="20" t="n">
        <v>13.24392446633826</v>
      </c>
      <c r="S8" s="20" t="n">
        <v>14.85357142857143</v>
      </c>
      <c r="T8" s="20" t="n">
        <v>14.79429250891796</v>
      </c>
      <c r="U8" s="20" t="n">
        <v>17.06091954022989</v>
      </c>
      <c r="V8" s="43" t="n">
        <v>203.9743134433057</v>
      </c>
      <c r="W8" s="23" t="n">
        <v>351</v>
      </c>
      <c r="X8" s="44" t="n">
        <v>0.975</v>
      </c>
      <c r="Y8" s="4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 ht="16.5" customFormat="1" customHeight="1" s="25">
      <c r="A9" s="16" t="n">
        <v>44187010</v>
      </c>
      <c r="B9" s="17" t="inlineStr">
        <is>
          <t>LM</t>
        </is>
      </c>
      <c r="C9" s="17" t="inlineStr">
        <is>
          <t>Puerto Cordoba</t>
        </is>
      </c>
      <c r="D9" s="17" t="inlineStr">
        <is>
          <t>La Pedrera</t>
        </is>
      </c>
      <c r="E9" s="17" t="inlineStr">
        <is>
          <t>Amazonas</t>
        </is>
      </c>
      <c r="F9" s="17" t="n">
        <v>4</v>
      </c>
      <c r="G9" s="17" t="n">
        <v>104</v>
      </c>
      <c r="H9" s="18" t="n">
        <v>-69.7255</v>
      </c>
      <c r="I9" s="19" t="n">
        <v>-1.28527778</v>
      </c>
      <c r="J9" s="42" t="n">
        <v>15.53419540229885</v>
      </c>
      <c r="K9" s="20" t="n">
        <v>14.48762552103069</v>
      </c>
      <c r="L9" s="20" t="n">
        <v>15.77894088669951</v>
      </c>
      <c r="M9" s="20" t="n">
        <v>16.95307233601244</v>
      </c>
      <c r="N9" s="20" t="n">
        <v>16.9558748403576</v>
      </c>
      <c r="O9" s="20" t="n">
        <v>17.07931034482758</v>
      </c>
      <c r="P9" s="20" t="n">
        <v>15.44310344827587</v>
      </c>
      <c r="Q9" s="20" t="n">
        <v>13.73166666666666</v>
      </c>
      <c r="R9" s="20" t="n">
        <v>12.32347480106101</v>
      </c>
      <c r="S9" s="20" t="n">
        <v>12.50971264367816</v>
      </c>
      <c r="T9" s="20" t="n">
        <v>14.07577996715928</v>
      </c>
      <c r="U9" s="20" t="n">
        <v>15.63063123657951</v>
      </c>
      <c r="V9" s="43" t="n">
        <v>180.5033880946472</v>
      </c>
      <c r="W9" s="23" t="n">
        <v>237</v>
      </c>
      <c r="X9" s="44" t="n">
        <v>0.9875</v>
      </c>
      <c r="Y9" s="45" t="inlineStr">
        <is>
          <t>M20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 ht="16.5" customFormat="1" customHeight="1" s="25">
      <c r="A10" s="16" t="n">
        <v>48015050</v>
      </c>
      <c r="B10" s="17" t="inlineStr">
        <is>
          <t>SP</t>
        </is>
      </c>
      <c r="C10" s="17" t="inlineStr">
        <is>
          <t>Aeropuerto Vásquez Cobo</t>
        </is>
      </c>
      <c r="D10" s="17" t="inlineStr">
        <is>
          <t>Leticia</t>
        </is>
      </c>
      <c r="E10" s="17" t="inlineStr">
        <is>
          <t>Amazonas</t>
        </is>
      </c>
      <c r="F10" s="17" t="n">
        <v>11</v>
      </c>
      <c r="G10" s="17" t="n">
        <v>84</v>
      </c>
      <c r="H10" s="18" t="n">
        <v>-69.94091666999999</v>
      </c>
      <c r="I10" s="19" t="n">
        <v>-4.19386111</v>
      </c>
      <c r="J10" s="42" t="n">
        <v>24.99642857142857</v>
      </c>
      <c r="K10" s="20" t="n">
        <v>22.54184992962703</v>
      </c>
      <c r="L10" s="20" t="n">
        <v>25.07142857142857</v>
      </c>
      <c r="M10" s="20" t="n">
        <v>23.5</v>
      </c>
      <c r="N10" s="20" t="n">
        <v>23.39285714285714</v>
      </c>
      <c r="O10" s="20" t="n">
        <v>19.75</v>
      </c>
      <c r="P10" s="20" t="n">
        <v>16.62068965517242</v>
      </c>
      <c r="Q10" s="20" t="n">
        <v>15.46428571428571</v>
      </c>
      <c r="R10" s="20" t="n">
        <v>16.90886699507389</v>
      </c>
      <c r="S10" s="20" t="n">
        <v>20.48160919540231</v>
      </c>
      <c r="T10" s="20" t="n">
        <v>20.81746031746032</v>
      </c>
      <c r="U10" s="20" t="n">
        <v>25.11634199134199</v>
      </c>
      <c r="V10" s="43" t="n">
        <v>254.6618180840779</v>
      </c>
      <c r="W10" s="23" t="n">
        <v>338</v>
      </c>
      <c r="X10" s="44" t="n">
        <v>0.9388888888888889</v>
      </c>
      <c r="Y10" s="4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 ht="16.5" customFormat="1" customHeight="1" s="25">
      <c r="A11" s="16" t="n">
        <v>44157020</v>
      </c>
      <c r="B11" s="17" t="inlineStr">
        <is>
          <t>LM</t>
        </is>
      </c>
      <c r="C11" s="17" t="inlineStr">
        <is>
          <t>Las Miranas</t>
        </is>
      </c>
      <c r="D11" s="17" t="inlineStr">
        <is>
          <t>Mirití-Paraná (Campoamor)</t>
        </is>
      </c>
      <c r="E11" s="17" t="inlineStr">
        <is>
          <t>Amazonas</t>
        </is>
      </c>
      <c r="F11" s="17" t="n">
        <v>4</v>
      </c>
      <c r="G11" s="17" t="n">
        <v>116</v>
      </c>
      <c r="H11" s="18" t="n">
        <v>-70.81999999999999</v>
      </c>
      <c r="I11" s="19" t="n">
        <v>-1.31</v>
      </c>
      <c r="J11" s="42" t="n">
        <v>14.71358024691358</v>
      </c>
      <c r="K11" s="20" t="n">
        <v>15.00608053116299</v>
      </c>
      <c r="L11" s="20" t="n">
        <v>17.98974358974359</v>
      </c>
      <c r="M11" s="20" t="n">
        <v>17.76923076923077</v>
      </c>
      <c r="N11" s="20" t="n">
        <v>18.74133333333333</v>
      </c>
      <c r="O11" s="20" t="n">
        <v>18.92245940521802</v>
      </c>
      <c r="P11" s="20" t="n">
        <v>16.83827160493827</v>
      </c>
      <c r="Q11" s="20" t="n">
        <v>14.07692307692307</v>
      </c>
      <c r="R11" s="20" t="n">
        <v>12.82142857142857</v>
      </c>
      <c r="S11" s="20" t="n">
        <v>14.71494252873563</v>
      </c>
      <c r="T11" s="20" t="n">
        <v>13.48148148148148</v>
      </c>
      <c r="U11" s="20" t="n">
        <v>15.21040564373898</v>
      </c>
      <c r="V11" s="43" t="n">
        <v>190.2858807828483</v>
      </c>
      <c r="W11" s="23" t="n">
        <v>320</v>
      </c>
      <c r="X11" s="44" t="n">
        <v>0.8888888888888888</v>
      </c>
      <c r="Y11" s="4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 ht="16.5" customFormat="1" customHeight="1" s="25">
      <c r="A12" s="16" t="n">
        <v>44157030</v>
      </c>
      <c r="B12" s="17" t="inlineStr">
        <is>
          <t>LM</t>
        </is>
      </c>
      <c r="C12" s="17" t="inlineStr">
        <is>
          <t>Maria Manteca</t>
        </is>
      </c>
      <c r="D12" s="17" t="inlineStr">
        <is>
          <t>Mirití-Paraná (Campoamor)</t>
        </is>
      </c>
      <c r="E12" s="17" t="inlineStr">
        <is>
          <t>Amazonas</t>
        </is>
      </c>
      <c r="F12" s="17" t="n">
        <v>4</v>
      </c>
      <c r="G12" s="17" t="n">
        <v>114</v>
      </c>
      <c r="H12" s="18" t="n">
        <v>-70.61</v>
      </c>
      <c r="I12" s="19" t="n">
        <v>-1.42</v>
      </c>
      <c r="J12" s="42" t="n">
        <v>17.41264367816092</v>
      </c>
      <c r="K12" s="20" t="n">
        <v>17.42306987450153</v>
      </c>
      <c r="L12" s="20" t="n">
        <v>19.00289338089576</v>
      </c>
      <c r="M12" s="20" t="n">
        <v>19.19143876337693</v>
      </c>
      <c r="N12" s="20" t="n">
        <v>20.05222222222222</v>
      </c>
      <c r="O12" s="20" t="n">
        <v>19.9786717752235</v>
      </c>
      <c r="P12" s="20" t="n">
        <v>18.32333333333333</v>
      </c>
      <c r="Q12" s="20" t="n">
        <v>15.06896551724138</v>
      </c>
      <c r="R12" s="20" t="n">
        <v>14.27356321839081</v>
      </c>
      <c r="S12" s="20" t="n">
        <v>14.21428571428571</v>
      </c>
      <c r="T12" s="20" t="n">
        <v>15.15576694411415</v>
      </c>
      <c r="U12" s="20" t="n">
        <v>17.85714285714285</v>
      </c>
      <c r="V12" s="43" t="n">
        <v>207.9539972788891</v>
      </c>
      <c r="W12" s="23" t="n">
        <v>349</v>
      </c>
      <c r="X12" s="44" t="n">
        <v>0.9694444444444444</v>
      </c>
      <c r="Y12" s="4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 ht="16.5" customFormat="1" customHeight="1" s="25">
      <c r="A13" s="16" t="n">
        <v>47040020</v>
      </c>
      <c r="B13" s="17" t="inlineStr">
        <is>
          <t>PM</t>
        </is>
      </c>
      <c r="C13" s="17" t="inlineStr">
        <is>
          <t xml:space="preserve">El Refugio </t>
        </is>
      </c>
      <c r="D13" s="17" t="inlineStr">
        <is>
          <t>Puerto Alegría</t>
        </is>
      </c>
      <c r="E13" s="17" t="inlineStr">
        <is>
          <t>Amazonas</t>
        </is>
      </c>
      <c r="F13" s="17" t="n">
        <v>7</v>
      </c>
      <c r="G13" s="17" t="n">
        <v>140</v>
      </c>
      <c r="H13" s="18" t="n">
        <v>-74.38666667</v>
      </c>
      <c r="I13" s="19" t="n">
        <v>-0.5591666700000001</v>
      </c>
      <c r="J13" s="42" t="n">
        <v>9.634098639455777</v>
      </c>
      <c r="K13" s="20" t="n">
        <v>11.21089166481556</v>
      </c>
      <c r="L13" s="20" t="n">
        <v>16.08735632183908</v>
      </c>
      <c r="M13" s="20" t="n">
        <v>18.60689655172414</v>
      </c>
      <c r="N13" s="20" t="n">
        <v>19.44752279032897</v>
      </c>
      <c r="O13" s="20" t="n">
        <v>20.13292071912761</v>
      </c>
      <c r="P13" s="20" t="n">
        <v>18.17037037037037</v>
      </c>
      <c r="Q13" s="20" t="n">
        <v>14.65546737213403</v>
      </c>
      <c r="R13" s="20" t="n">
        <v>13.08516483516484</v>
      </c>
      <c r="S13" s="20" t="n">
        <v>14.00191570881226</v>
      </c>
      <c r="T13" s="20" t="n">
        <v>13.5631157635468</v>
      </c>
      <c r="U13" s="20" t="n">
        <v>11.84341426225663</v>
      </c>
      <c r="V13" s="43" t="n">
        <v>180.4391349995761</v>
      </c>
      <c r="W13" s="23" t="n">
        <v>336</v>
      </c>
      <c r="X13" s="44" t="n">
        <v>0.9333333333333333</v>
      </c>
      <c r="Y13" s="4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 ht="16.5" customFormat="1" customHeight="1" s="25">
      <c r="A14" s="16" t="n">
        <v>47047020</v>
      </c>
      <c r="B14" s="17" t="inlineStr">
        <is>
          <t>LM</t>
        </is>
      </c>
      <c r="C14" s="17" t="inlineStr">
        <is>
          <t>Puerto Toloza</t>
        </is>
      </c>
      <c r="D14" s="17" t="inlineStr">
        <is>
          <t>Puerto Alegría</t>
        </is>
      </c>
      <c r="E14" s="17" t="inlineStr">
        <is>
          <t>Amazonas</t>
        </is>
      </c>
      <c r="F14" s="17" t="n">
        <v>7</v>
      </c>
      <c r="G14" s="17" t="n">
        <v>135</v>
      </c>
      <c r="H14" s="18" t="n">
        <v>-74.0685</v>
      </c>
      <c r="I14" s="19" t="n">
        <v>-1.0495</v>
      </c>
      <c r="J14" s="42" t="n">
        <v>11.42739412786975</v>
      </c>
      <c r="K14" s="20" t="n">
        <v>12.77004915972349</v>
      </c>
      <c r="L14" s="20" t="n">
        <v>15.63337554078295</v>
      </c>
      <c r="M14" s="20" t="n">
        <v>18.44088669950739</v>
      </c>
      <c r="N14" s="20" t="n">
        <v>19.42619896948078</v>
      </c>
      <c r="O14" s="20" t="n">
        <v>19.56693946824744</v>
      </c>
      <c r="P14" s="20" t="n">
        <v>16.84716748768473</v>
      </c>
      <c r="Q14" s="20" t="n">
        <v>14.38861521620143</v>
      </c>
      <c r="R14" s="20" t="n">
        <v>14.06222811671088</v>
      </c>
      <c r="S14" s="20" t="n">
        <v>13.26309523809524</v>
      </c>
      <c r="T14" s="20" t="n">
        <v>13.8816839992702</v>
      </c>
      <c r="U14" s="20" t="n">
        <v>13.52950631963712</v>
      </c>
      <c r="V14" s="43" t="n">
        <v>183.2371403432114</v>
      </c>
      <c r="W14" s="23" t="n">
        <v>335</v>
      </c>
      <c r="X14" s="44" t="n">
        <v>0.9305555555555556</v>
      </c>
      <c r="Y14" s="4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 ht="16.5" customFormat="1" customHeight="1" s="25">
      <c r="A15" s="16" t="n">
        <v>47040040</v>
      </c>
      <c r="B15" s="17" t="inlineStr">
        <is>
          <t>PM</t>
        </is>
      </c>
      <c r="C15" s="17" t="inlineStr">
        <is>
          <t>Remolino</t>
        </is>
      </c>
      <c r="D15" s="17" t="inlineStr">
        <is>
          <t>Puerto Alegría</t>
        </is>
      </c>
      <c r="E15" s="17" t="inlineStr">
        <is>
          <t>Amazonas</t>
        </is>
      </c>
      <c r="F15" s="17" t="n">
        <v>7</v>
      </c>
      <c r="G15" s="17" t="n">
        <v>130</v>
      </c>
      <c r="H15" s="18" t="n">
        <v>-73.61894443999999</v>
      </c>
      <c r="I15" s="19" t="n">
        <v>-1.25894444</v>
      </c>
      <c r="J15" s="42" t="n">
        <v>13.30706075533662</v>
      </c>
      <c r="K15" s="20" t="n">
        <v>14.22366551984778</v>
      </c>
      <c r="L15" s="20" t="n">
        <v>17.92857142857142</v>
      </c>
      <c r="M15" s="20" t="n">
        <v>20.16871921182265</v>
      </c>
      <c r="N15" s="20" t="n">
        <v>21.06873015873015</v>
      </c>
      <c r="O15" s="20" t="n">
        <v>21.39693486590038</v>
      </c>
      <c r="P15" s="20" t="n">
        <v>19.2743162901308</v>
      </c>
      <c r="Q15" s="20" t="n">
        <v>15.31099616858238</v>
      </c>
      <c r="R15" s="20" t="n">
        <v>13.96592775041051</v>
      </c>
      <c r="S15" s="20" t="n">
        <v>15.60395913154534</v>
      </c>
      <c r="T15" s="20" t="n">
        <v>15.08059188796407</v>
      </c>
      <c r="U15" s="20" t="n">
        <v>16.36172839506172</v>
      </c>
      <c r="V15" s="43" t="n">
        <v>203.6912015639038</v>
      </c>
      <c r="W15" s="23" t="n">
        <v>347</v>
      </c>
      <c r="X15" s="44" t="n">
        <v>0.9638888888888889</v>
      </c>
      <c r="Y15" s="4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 ht="16.5" customFormat="1" customHeight="1" s="25">
      <c r="A16" s="16" t="n">
        <v>47087010</v>
      </c>
      <c r="B16" s="17" t="inlineStr">
        <is>
          <t>PM</t>
        </is>
      </c>
      <c r="C16" s="17" t="inlineStr">
        <is>
          <t xml:space="preserve">Arica - R. Putumayo </t>
        </is>
      </c>
      <c r="D16" s="17" t="inlineStr">
        <is>
          <t>Puerto Arica</t>
        </is>
      </c>
      <c r="E16" s="17" t="inlineStr">
        <is>
          <t>Amazonas</t>
        </is>
      </c>
      <c r="F16" s="17" t="n">
        <v>11</v>
      </c>
      <c r="G16" s="17" t="n">
        <v>115</v>
      </c>
      <c r="H16" s="18" t="n">
        <v>-71.75222222000001</v>
      </c>
      <c r="I16" s="19" t="n">
        <v>-2.14688889</v>
      </c>
      <c r="J16" s="42" t="n">
        <v>15.15079365079365</v>
      </c>
      <c r="K16" s="20" t="n">
        <v>14.80485852012709</v>
      </c>
      <c r="L16" s="20" t="n">
        <v>16.964</v>
      </c>
      <c r="M16" s="20" t="n">
        <v>17.27011494252874</v>
      </c>
      <c r="N16" s="20" t="n">
        <v>17.48</v>
      </c>
      <c r="O16" s="20" t="n">
        <v>16.52</v>
      </c>
      <c r="P16" s="20" t="n">
        <v>15.64</v>
      </c>
      <c r="Q16" s="20" t="n">
        <v>12.42307692307692</v>
      </c>
      <c r="R16" s="20" t="n">
        <v>12.05619412515964</v>
      </c>
      <c r="S16" s="20" t="n">
        <v>12.5</v>
      </c>
      <c r="T16" s="20" t="n">
        <v>13.54022988505747</v>
      </c>
      <c r="U16" s="20" t="n">
        <v>15.32142857142857</v>
      </c>
      <c r="V16" s="43" t="n">
        <v>179.6706966181721</v>
      </c>
      <c r="W16" s="23" t="n">
        <v>311</v>
      </c>
      <c r="X16" s="44" t="n">
        <v>0.8638888888888889</v>
      </c>
      <c r="Y16" s="4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 ht="16.5" customFormat="1" customHeight="1" s="25">
      <c r="A17" s="16" t="n">
        <v>48015040</v>
      </c>
      <c r="B17" s="17" t="inlineStr">
        <is>
          <t>CP</t>
        </is>
      </c>
      <c r="C17" s="17" t="inlineStr">
        <is>
          <t xml:space="preserve">Puerto Nariño - AUT </t>
        </is>
      </c>
      <c r="D17" s="17" t="inlineStr">
        <is>
          <t>Puerto Nariño</t>
        </is>
      </c>
      <c r="E17" s="17" t="inlineStr">
        <is>
          <t>Amazonas</t>
        </is>
      </c>
      <c r="F17" s="17" t="n">
        <v>11</v>
      </c>
      <c r="G17" s="17" t="n">
        <v>158</v>
      </c>
      <c r="H17" s="18" t="n">
        <v>-70.36263889</v>
      </c>
      <c r="I17" s="19" t="n">
        <v>-3.78030556</v>
      </c>
      <c r="J17" s="42" t="n">
        <v>17.71995073891626</v>
      </c>
      <c r="K17" s="20" t="n">
        <v>15.32375845453124</v>
      </c>
      <c r="L17" s="20" t="n">
        <v>15.4547619047619</v>
      </c>
      <c r="M17" s="20" t="n">
        <v>15.13546798029556</v>
      </c>
      <c r="N17" s="20" t="n">
        <v>15.40689655172414</v>
      </c>
      <c r="O17" s="20" t="n">
        <v>13.46428571428572</v>
      </c>
      <c r="P17" s="20" t="n">
        <v>10.07535121328225</v>
      </c>
      <c r="Q17" s="20" t="n">
        <v>8.456321839080459</v>
      </c>
      <c r="R17" s="20" t="n">
        <v>11.09259259259259</v>
      </c>
      <c r="S17" s="20" t="n">
        <v>11.86666666666667</v>
      </c>
      <c r="T17" s="20" t="n">
        <v>11.76746242263484</v>
      </c>
      <c r="U17" s="20" t="n">
        <v>17.71569560047562</v>
      </c>
      <c r="V17" s="43" t="n">
        <v>163.4792116792473</v>
      </c>
      <c r="W17" s="23" t="n">
        <v>347</v>
      </c>
      <c r="X17" s="44" t="n">
        <v>0.9638888888888889</v>
      </c>
      <c r="Y17" s="4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 ht="16.5" customFormat="1" customHeight="1" s="25">
      <c r="A18" s="16" t="n">
        <v>44150010</v>
      </c>
      <c r="B18" s="17" t="inlineStr">
        <is>
          <t>PM</t>
        </is>
      </c>
      <c r="C18" s="17" t="inlineStr">
        <is>
          <t>Aguazul</t>
        </is>
      </c>
      <c r="D18" s="17" t="inlineStr">
        <is>
          <t>Puerto Santander (Araracuara)</t>
        </is>
      </c>
      <c r="E18" s="17" t="inlineStr">
        <is>
          <t>Amazonas</t>
        </is>
      </c>
      <c r="F18" s="17" t="n">
        <v>4</v>
      </c>
      <c r="G18" s="17" t="n">
        <v>129</v>
      </c>
      <c r="H18" s="18" t="n">
        <v>-72.14494444</v>
      </c>
      <c r="I18" s="19" t="n">
        <v>-0.5598888900000001</v>
      </c>
      <c r="J18" s="42" t="n">
        <v>16.95833333333333</v>
      </c>
      <c r="K18" s="20" t="n">
        <v>16.53280223727422</v>
      </c>
      <c r="L18" s="20" t="n">
        <v>21</v>
      </c>
      <c r="M18" s="20" t="n">
        <v>23.27172413793103</v>
      </c>
      <c r="N18" s="20" t="n">
        <v>25.12</v>
      </c>
      <c r="O18" s="20" t="n">
        <v>24.76923076923077</v>
      </c>
      <c r="P18" s="20" t="n">
        <v>22.99733333333333</v>
      </c>
      <c r="Q18" s="20" t="n">
        <v>20.75310344827586</v>
      </c>
      <c r="R18" s="20" t="n">
        <v>18.96</v>
      </c>
      <c r="S18" s="20" t="n">
        <v>17.625</v>
      </c>
      <c r="T18" s="20" t="n">
        <v>17.04166666666666</v>
      </c>
      <c r="U18" s="20" t="n">
        <v>17.78</v>
      </c>
      <c r="V18" s="43" t="n">
        <v>242.8091939260452</v>
      </c>
      <c r="W18" s="23" t="n">
        <v>296</v>
      </c>
      <c r="X18" s="44" t="n">
        <v>0.8222222222222222</v>
      </c>
      <c r="Y18" s="4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 ht="16.5" customFormat="1" customHeight="1" s="25">
      <c r="A19" s="16" t="n">
        <v>44137060</v>
      </c>
      <c r="B19" s="17" t="inlineStr">
        <is>
          <t>LM</t>
        </is>
      </c>
      <c r="C19" s="17" t="inlineStr">
        <is>
          <t>Angosturas</t>
        </is>
      </c>
      <c r="D19" s="17" t="inlineStr">
        <is>
          <t>Puerto Santander (Araracuara)</t>
        </is>
      </c>
      <c r="E19" s="17" t="inlineStr">
        <is>
          <t>Amazonas</t>
        </is>
      </c>
      <c r="F19" s="17" t="n">
        <v>4</v>
      </c>
      <c r="G19" s="17" t="n">
        <v>134</v>
      </c>
      <c r="H19" s="18" t="n">
        <v>-72.72063889</v>
      </c>
      <c r="I19" s="19" t="n">
        <v>-0.59094444</v>
      </c>
      <c r="J19" s="42" t="n">
        <v>12.16666666666666</v>
      </c>
      <c r="K19" s="20" t="n">
        <v>12.49350207415089</v>
      </c>
      <c r="L19" s="20" t="n">
        <v>18.67407407407407</v>
      </c>
      <c r="M19" s="20" t="n">
        <v>19.0625</v>
      </c>
      <c r="N19" s="20" t="n">
        <v>21.94117647058824</v>
      </c>
      <c r="O19" s="20" t="n">
        <v>21.05555555555556</v>
      </c>
      <c r="P19" s="20" t="n">
        <v>19</v>
      </c>
      <c r="Q19" s="20" t="n">
        <v>17.05263157894737</v>
      </c>
      <c r="R19" s="20" t="n">
        <v>17.57894736842105</v>
      </c>
      <c r="S19" s="20" t="n">
        <v>16.21052631578947</v>
      </c>
      <c r="T19" s="20" t="n">
        <v>14.52873563218391</v>
      </c>
      <c r="U19" s="20" t="n">
        <v>14.5</v>
      </c>
      <c r="V19" s="43" t="n">
        <v>204.2643157363772</v>
      </c>
      <c r="W19" s="23" t="n">
        <v>218</v>
      </c>
      <c r="X19" s="44" t="n">
        <v>0.9083333333333333</v>
      </c>
      <c r="Y19" s="45" t="inlineStr">
        <is>
          <t>M20</t>
        </is>
      </c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 ht="16.5" customFormat="1" customHeight="1" s="25">
      <c r="A20" s="27" t="n">
        <v>44137070</v>
      </c>
      <c r="B20" s="17" t="inlineStr">
        <is>
          <t>LM</t>
        </is>
      </c>
      <c r="C20" s="17" t="inlineStr">
        <is>
          <t>Monochoa</t>
        </is>
      </c>
      <c r="D20" s="17" t="inlineStr">
        <is>
          <t>Puerto Santander (Araracuara)</t>
        </is>
      </c>
      <c r="E20" s="17" t="inlineStr">
        <is>
          <t>Amazonas</t>
        </is>
      </c>
      <c r="F20" s="17" t="n">
        <v>4</v>
      </c>
      <c r="G20" s="17" t="n">
        <v>133</v>
      </c>
      <c r="H20" s="18" t="n">
        <v>-72.54999721999999</v>
      </c>
      <c r="I20" s="19" t="n">
        <v>-0.7000000000000001</v>
      </c>
      <c r="J20" s="42" t="n">
        <v>11.76923076923076</v>
      </c>
      <c r="K20" s="20" t="n">
        <v>12.86161803713528</v>
      </c>
      <c r="L20" s="20" t="n">
        <v>16.5</v>
      </c>
      <c r="M20" s="20" t="n">
        <v>18.92381373415856</v>
      </c>
      <c r="N20" s="20" t="n">
        <v>21.53466666666666</v>
      </c>
      <c r="O20" s="20" t="n">
        <v>21.43295019157088</v>
      </c>
      <c r="P20" s="20" t="n">
        <v>20.56287477954145</v>
      </c>
      <c r="Q20" s="20" t="n">
        <v>17.26923076923077</v>
      </c>
      <c r="R20" s="20" t="n">
        <v>16.1698595146871</v>
      </c>
      <c r="S20" s="20" t="n">
        <v>15.12692307692308</v>
      </c>
      <c r="T20" s="20" t="n">
        <v>14.91666666666667</v>
      </c>
      <c r="U20" s="20" t="n">
        <v>13.99428571428572</v>
      </c>
      <c r="V20" s="43" t="n">
        <v>201.0621199200969</v>
      </c>
      <c r="W20" s="23" t="n">
        <v>311</v>
      </c>
      <c r="X20" s="44" t="n">
        <v>0.8638888888888889</v>
      </c>
      <c r="Y20" s="4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 ht="16.5" customFormat="1" customHeight="1" s="25">
      <c r="A21" s="16" t="n">
        <v>44167020</v>
      </c>
      <c r="B21" s="17" t="inlineStr">
        <is>
          <t>LM</t>
        </is>
      </c>
      <c r="C21" s="17" t="inlineStr">
        <is>
          <t>Santa Isabel</t>
        </is>
      </c>
      <c r="D21" s="17" t="inlineStr">
        <is>
          <t>Puerto Santander (Araracuara)</t>
        </is>
      </c>
      <c r="E21" s="17" t="inlineStr">
        <is>
          <t>Amazonas</t>
        </is>
      </c>
      <c r="F21" s="17" t="n">
        <v>4</v>
      </c>
      <c r="G21" s="17" t="n">
        <v>118</v>
      </c>
      <c r="H21" s="18" t="n">
        <v>-71.12405556</v>
      </c>
      <c r="I21" s="19" t="n">
        <v>-1.09808333</v>
      </c>
      <c r="J21" s="42" t="n">
        <v>15.30769230769231</v>
      </c>
      <c r="K21" s="20" t="n">
        <v>14.84720406184327</v>
      </c>
      <c r="L21" s="20" t="n">
        <v>18.04074074074074</v>
      </c>
      <c r="M21" s="20" t="n">
        <v>17.32019704433497</v>
      </c>
      <c r="N21" s="20" t="n">
        <v>19.5037037037037</v>
      </c>
      <c r="O21" s="20" t="n">
        <v>19.20306513409962</v>
      </c>
      <c r="P21" s="20" t="n">
        <v>17.05714285714285</v>
      </c>
      <c r="Q21" s="20" t="n">
        <v>14.66008230452675</v>
      </c>
      <c r="R21" s="20" t="n">
        <v>13.62068965517242</v>
      </c>
      <c r="S21" s="20" t="n">
        <v>13.84362139917695</v>
      </c>
      <c r="T21" s="20" t="n">
        <v>14.77187100893998</v>
      </c>
      <c r="U21" s="20" t="n">
        <v>16.79363395225464</v>
      </c>
      <c r="V21" s="43" t="n">
        <v>194.9696441696282</v>
      </c>
      <c r="W21" s="23" t="n">
        <v>322</v>
      </c>
      <c r="X21" s="44" t="n">
        <v>0.8944444444444445</v>
      </c>
      <c r="Y21" s="4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 ht="16.5" customFormat="1" customHeight="1" s="25">
      <c r="A22" s="16" t="n">
        <v>47107010</v>
      </c>
      <c r="B22" s="17" t="inlineStr">
        <is>
          <t>PM</t>
        </is>
      </c>
      <c r="C22" s="17" t="inlineStr">
        <is>
          <t>Tarapaca</t>
        </is>
      </c>
      <c r="D22" s="17" t="inlineStr">
        <is>
          <t>Tarapacá</t>
        </is>
      </c>
      <c r="E22" s="17" t="inlineStr">
        <is>
          <t>Amazonas</t>
        </is>
      </c>
      <c r="F22" s="17" t="n">
        <v>11</v>
      </c>
      <c r="G22" s="17" t="n">
        <v>100</v>
      </c>
      <c r="H22" s="18" t="n">
        <v>-69.73569444</v>
      </c>
      <c r="I22" s="19" t="n">
        <v>-2.89472222</v>
      </c>
      <c r="J22" s="42" t="n">
        <v>19.25862068965517</v>
      </c>
      <c r="K22" s="20" t="n">
        <v>18.42464328180737</v>
      </c>
      <c r="L22" s="20" t="n">
        <v>18.77816091954023</v>
      </c>
      <c r="M22" s="20" t="n">
        <v>18.0166468489893</v>
      </c>
      <c r="N22" s="20" t="n">
        <v>18.75</v>
      </c>
      <c r="O22" s="20" t="n">
        <v>15.89285714285714</v>
      </c>
      <c r="P22" s="20" t="n">
        <v>14.17738095238095</v>
      </c>
      <c r="Q22" s="20" t="n">
        <v>11.23095238095238</v>
      </c>
      <c r="R22" s="20" t="n">
        <v>12.92857142857143</v>
      </c>
      <c r="S22" s="20" t="n">
        <v>14.13912009512485</v>
      </c>
      <c r="T22" s="20" t="n">
        <v>15.41269841269841</v>
      </c>
      <c r="U22" s="20" t="n">
        <v>19.89404761904762</v>
      </c>
      <c r="V22" s="43" t="n">
        <v>196.9036997716248</v>
      </c>
      <c r="W22" s="23" t="n">
        <v>341</v>
      </c>
      <c r="X22" s="44" t="n">
        <v>0.9472222222222222</v>
      </c>
      <c r="Y22" s="4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 ht="16.5" customFormat="1" customHeight="1" s="25">
      <c r="A23" s="16" t="n">
        <v>26180160</v>
      </c>
      <c r="B23" s="17" t="inlineStr">
        <is>
          <t>PM</t>
        </is>
      </c>
      <c r="C23" s="17" t="inlineStr">
        <is>
          <t>Abejorral</t>
        </is>
      </c>
      <c r="D23" s="17" t="inlineStr">
        <is>
          <t>Abejorral</t>
        </is>
      </c>
      <c r="E23" s="17" t="inlineStr">
        <is>
          <t>Antioquia</t>
        </is>
      </c>
      <c r="F23" s="17" t="n">
        <v>1</v>
      </c>
      <c r="G23" s="17" t="n">
        <v>2450</v>
      </c>
      <c r="H23" s="18" t="n">
        <v>-75.43041667</v>
      </c>
      <c r="I23" s="19" t="n">
        <v>5.78597222</v>
      </c>
      <c r="J23" s="42" t="n">
        <v>10.67111111111111</v>
      </c>
      <c r="K23" s="20" t="n">
        <v>10.81389077628673</v>
      </c>
      <c r="L23" s="20" t="n">
        <v>16.9103448275862</v>
      </c>
      <c r="M23" s="20" t="n">
        <v>17.22592152199762</v>
      </c>
      <c r="N23" s="20" t="n">
        <v>17.48275862068965</v>
      </c>
      <c r="O23" s="20" t="n">
        <v>12.56123662306777</v>
      </c>
      <c r="P23" s="20" t="n">
        <v>11.24137931034483</v>
      </c>
      <c r="Q23" s="20" t="n">
        <v>12.24888888888889</v>
      </c>
      <c r="R23" s="20" t="n">
        <v>15.66666666666667</v>
      </c>
      <c r="S23" s="20" t="n">
        <v>19.60344827586207</v>
      </c>
      <c r="T23" s="20" t="n">
        <v>19.7551724137931</v>
      </c>
      <c r="U23" s="20" t="n">
        <v>13.66705314009662</v>
      </c>
      <c r="V23" s="43" t="n">
        <v>177.8478721763913</v>
      </c>
      <c r="W23" s="23" t="n">
        <v>354</v>
      </c>
      <c r="X23" s="44" t="n">
        <v>0.9833333333333333</v>
      </c>
      <c r="Y23" s="4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 ht="16.5" customFormat="1" customHeight="1" s="25">
      <c r="A24" s="16" t="n">
        <v>11110020</v>
      </c>
      <c r="B24" s="17" t="inlineStr">
        <is>
          <t>PG</t>
        </is>
      </c>
      <c r="C24" s="17" t="inlineStr">
        <is>
          <t>Abriaquí</t>
        </is>
      </c>
      <c r="D24" s="17" t="inlineStr">
        <is>
          <t>Abriaquí</t>
        </is>
      </c>
      <c r="E24" s="17" t="inlineStr">
        <is>
          <t>Antioquia</t>
        </is>
      </c>
      <c r="F24" s="17" t="n">
        <v>1</v>
      </c>
      <c r="G24" s="17" t="n">
        <v>1920</v>
      </c>
      <c r="H24" s="18" t="n">
        <v>-76.075</v>
      </c>
      <c r="I24" s="19" t="n">
        <v>6.6425</v>
      </c>
      <c r="J24" s="42" t="n">
        <v>10.76666666666667</v>
      </c>
      <c r="K24" s="20" t="n">
        <v>12.08755701514322</v>
      </c>
      <c r="L24" s="20" t="n">
        <v>17.53333333333333</v>
      </c>
      <c r="M24" s="20" t="n">
        <v>21.18620689655173</v>
      </c>
      <c r="N24" s="20" t="n">
        <v>21.70333333333333</v>
      </c>
      <c r="O24" s="20" t="n">
        <v>16.36741973840666</v>
      </c>
      <c r="P24" s="20" t="n">
        <v>14.26666666666666</v>
      </c>
      <c r="Q24" s="20" t="n">
        <v>16.03333333333333</v>
      </c>
      <c r="R24" s="20" t="n">
        <v>18.91034482758621</v>
      </c>
      <c r="S24" s="20" t="n">
        <v>22.8</v>
      </c>
      <c r="T24" s="20" t="n">
        <v>22.6</v>
      </c>
      <c r="U24" s="20" t="n">
        <v>14.72976190476191</v>
      </c>
      <c r="V24" s="43" t="n">
        <v>208.9846237157831</v>
      </c>
      <c r="W24" s="23" t="n">
        <v>357</v>
      </c>
      <c r="X24" s="44" t="n">
        <v>0.9916666666666667</v>
      </c>
      <c r="Y24" s="4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 ht="16.5" customFormat="1" customHeight="1" s="25">
      <c r="A25" s="16" t="n">
        <v>23085030</v>
      </c>
      <c r="B25" s="17" t="inlineStr">
        <is>
          <t>CO</t>
        </is>
      </c>
      <c r="C25" s="17" t="inlineStr">
        <is>
          <t>Alejandría</t>
        </is>
      </c>
      <c r="D25" s="17" t="inlineStr">
        <is>
          <t>Alejandría</t>
        </is>
      </c>
      <c r="E25" s="17" t="inlineStr">
        <is>
          <t>Antioquia</t>
        </is>
      </c>
      <c r="F25" s="17" t="n">
        <v>1</v>
      </c>
      <c r="G25" s="17" t="n">
        <v>1712</v>
      </c>
      <c r="H25" s="18" t="n">
        <v>-75.14338889</v>
      </c>
      <c r="I25" s="19" t="n">
        <v>6.37625</v>
      </c>
      <c r="J25" s="42" t="n">
        <v>15.23333333333333</v>
      </c>
      <c r="K25" s="20" t="n">
        <v>15.79061264671897</v>
      </c>
      <c r="L25" s="20" t="n">
        <v>21.43333333333333</v>
      </c>
      <c r="M25" s="20" t="n">
        <v>24.33333333333334</v>
      </c>
      <c r="N25" s="20" t="n">
        <v>25.83</v>
      </c>
      <c r="O25" s="20" t="n">
        <v>20.83333333333334</v>
      </c>
      <c r="P25" s="20" t="n">
        <v>19.8</v>
      </c>
      <c r="Q25" s="20" t="n">
        <v>21.27666666666666</v>
      </c>
      <c r="R25" s="20" t="n">
        <v>24.13333333333333</v>
      </c>
      <c r="S25" s="20" t="n">
        <v>26.28333333333334</v>
      </c>
      <c r="T25" s="20" t="n">
        <v>23.7264367816092</v>
      </c>
      <c r="U25" s="20" t="n">
        <v>20.1183908045977</v>
      </c>
      <c r="V25" s="43" t="n">
        <v>258.7921068995925</v>
      </c>
      <c r="W25" s="23" t="n">
        <v>359</v>
      </c>
      <c r="X25" s="44" t="n">
        <v>0.9972222222222222</v>
      </c>
      <c r="Y25" s="4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 ht="16.5" customFormat="1" customHeight="1" s="25">
      <c r="A26" s="16" t="n">
        <v>27010850</v>
      </c>
      <c r="B26" s="17" t="inlineStr">
        <is>
          <t>PM</t>
        </is>
      </c>
      <c r="C26" s="17" t="inlineStr">
        <is>
          <t>Amalfi</t>
        </is>
      </c>
      <c r="D26" s="17" t="inlineStr">
        <is>
          <t>Amalfi</t>
        </is>
      </c>
      <c r="E26" s="17" t="inlineStr">
        <is>
          <t>Antioquia</t>
        </is>
      </c>
      <c r="F26" s="17" t="n">
        <v>1</v>
      </c>
      <c r="G26" s="17" t="n">
        <v>1530</v>
      </c>
      <c r="H26" s="18" t="n">
        <v>-75.07722222000001</v>
      </c>
      <c r="I26" s="19" t="n">
        <v>6.90555556</v>
      </c>
      <c r="J26" s="42" t="n">
        <v>6.466666666666663</v>
      </c>
      <c r="K26" s="20" t="n">
        <v>8.963228653530377</v>
      </c>
      <c r="L26" s="20" t="n">
        <v>14.26666666666666</v>
      </c>
      <c r="M26" s="20" t="n">
        <v>18.7</v>
      </c>
      <c r="N26" s="20" t="n">
        <v>19.81333333333333</v>
      </c>
      <c r="O26" s="20" t="n">
        <v>14.98275862068965</v>
      </c>
      <c r="P26" s="20" t="n">
        <v>16.22873563218391</v>
      </c>
      <c r="Q26" s="20" t="n">
        <v>16.41071428571428</v>
      </c>
      <c r="R26" s="20" t="n">
        <v>17.89655172413793</v>
      </c>
      <c r="S26" s="20" t="n">
        <v>19.43333333333333</v>
      </c>
      <c r="T26" s="20" t="n">
        <v>17.20689655172414</v>
      </c>
      <c r="U26" s="20" t="n">
        <v>10.1</v>
      </c>
      <c r="V26" s="43" t="n">
        <v>180.4688854679803</v>
      </c>
      <c r="W26" s="23" t="n">
        <v>355</v>
      </c>
      <c r="X26" s="44" t="n">
        <v>0.9861111111111112</v>
      </c>
      <c r="Y26" s="4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 ht="16.5" customFormat="1" customHeight="1" s="25">
      <c r="A27" s="16" t="n">
        <v>27010890</v>
      </c>
      <c r="B27" s="17" t="inlineStr">
        <is>
          <t>PM</t>
        </is>
      </c>
      <c r="C27" s="17" t="inlineStr">
        <is>
          <t>Cueva Santa</t>
        </is>
      </c>
      <c r="D27" s="17" t="inlineStr">
        <is>
          <t>Amalfi</t>
        </is>
      </c>
      <c r="E27" s="17" t="inlineStr">
        <is>
          <t>Antioquia</t>
        </is>
      </c>
      <c r="F27" s="17" t="n">
        <v>1</v>
      </c>
      <c r="G27" s="17" t="n">
        <v>1550</v>
      </c>
      <c r="H27" s="18" t="n">
        <v>-75.03836111000001</v>
      </c>
      <c r="I27" s="19" t="n">
        <v>6.959</v>
      </c>
      <c r="J27" s="42" t="n">
        <v>6.080459770114941</v>
      </c>
      <c r="K27" s="20" t="n">
        <v>7.957592529679332</v>
      </c>
      <c r="L27" s="20" t="n">
        <v>13.49080459770115</v>
      </c>
      <c r="M27" s="20" t="n">
        <v>19.78359096313912</v>
      </c>
      <c r="N27" s="20" t="n">
        <v>21.10344827586206</v>
      </c>
      <c r="O27" s="20" t="n">
        <v>18.02259215219976</v>
      </c>
      <c r="P27" s="20" t="n">
        <v>18.45402298850574</v>
      </c>
      <c r="Q27" s="20" t="n">
        <v>18.1551724137931</v>
      </c>
      <c r="R27" s="20" t="n">
        <v>18.72413793103448</v>
      </c>
      <c r="S27" s="20" t="n">
        <v>20.57142857142857</v>
      </c>
      <c r="T27" s="20" t="n">
        <v>17.51851851851851</v>
      </c>
      <c r="U27" s="20" t="n">
        <v>9.87037037037037</v>
      </c>
      <c r="V27" s="43" t="n">
        <v>189.7321390823471</v>
      </c>
      <c r="W27" s="23" t="n">
        <v>343</v>
      </c>
      <c r="X27" s="44" t="n">
        <v>0.9527777777777777</v>
      </c>
      <c r="Y27" s="4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 ht="16.5" customFormat="1" customHeight="1" s="25">
      <c r="A28" s="16" t="n">
        <v>27010960</v>
      </c>
      <c r="B28" s="17" t="inlineStr">
        <is>
          <t>PM</t>
        </is>
      </c>
      <c r="C28" s="17" t="inlineStr">
        <is>
          <t>Hacienda Monos</t>
        </is>
      </c>
      <c r="D28" s="17" t="inlineStr">
        <is>
          <t>Amalfi</t>
        </is>
      </c>
      <c r="E28" s="17" t="inlineStr">
        <is>
          <t>Antioquia</t>
        </is>
      </c>
      <c r="F28" s="17" t="n">
        <v>1</v>
      </c>
      <c r="G28" s="17" t="n">
        <v>1100</v>
      </c>
      <c r="H28" s="18" t="n">
        <v>-74.90213889</v>
      </c>
      <c r="I28" s="19" t="n">
        <v>6.89861111</v>
      </c>
      <c r="J28" s="42" t="n">
        <v>5.444444444444443</v>
      </c>
      <c r="K28" s="20" t="n">
        <v>7.113612175393786</v>
      </c>
      <c r="L28" s="20" t="n">
        <v>11.46153846153846</v>
      </c>
      <c r="M28" s="20" t="n">
        <v>17.83862068965517</v>
      </c>
      <c r="N28" s="20" t="n">
        <v>19.88888888888889</v>
      </c>
      <c r="O28" s="20" t="n">
        <v>16.29926108374384</v>
      </c>
      <c r="P28" s="20" t="n">
        <v>16.44404761904762</v>
      </c>
      <c r="Q28" s="20" t="n">
        <v>16.37037037037037</v>
      </c>
      <c r="R28" s="20" t="n">
        <v>15.85185185185185</v>
      </c>
      <c r="S28" s="20" t="n">
        <v>16.77394636015325</v>
      </c>
      <c r="T28" s="20" t="n">
        <v>13.6551724137931</v>
      </c>
      <c r="U28" s="20" t="n">
        <v>8.296296296296292</v>
      </c>
      <c r="V28" s="43" t="n">
        <v>165.4380506551771</v>
      </c>
      <c r="W28" s="23" t="n">
        <v>323</v>
      </c>
      <c r="X28" s="44" t="n">
        <v>0.8972222222222223</v>
      </c>
      <c r="Y28" s="4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 ht="16.5" customFormat="1" customHeight="1" s="25">
      <c r="A29" s="16" t="n">
        <v>26195020</v>
      </c>
      <c r="B29" s="17" t="inlineStr">
        <is>
          <t>PM</t>
        </is>
      </c>
      <c r="C29" s="17" t="inlineStr">
        <is>
          <t>Ita Andes</t>
        </is>
      </c>
      <c r="D29" s="17" t="inlineStr">
        <is>
          <t>Andes</t>
        </is>
      </c>
      <c r="E29" s="17" t="inlineStr">
        <is>
          <t>Antioquia</t>
        </is>
      </c>
      <c r="F29" s="17" t="n">
        <v>1</v>
      </c>
      <c r="G29" s="17" t="n">
        <v>1180</v>
      </c>
      <c r="H29" s="18" t="n">
        <v>-75.88022222000001</v>
      </c>
      <c r="I29" s="19" t="n">
        <v>5.691</v>
      </c>
      <c r="J29" s="42" t="n">
        <v>11.93486590038314</v>
      </c>
      <c r="K29" s="20" t="n">
        <v>13.5134306885584</v>
      </c>
      <c r="L29" s="20" t="n">
        <v>18.21473727422003</v>
      </c>
      <c r="M29" s="20" t="n">
        <v>21.94054696789537</v>
      </c>
      <c r="N29" s="20" t="n">
        <v>23.47545155993432</v>
      </c>
      <c r="O29" s="20" t="n">
        <v>19.69211822660099</v>
      </c>
      <c r="P29" s="20" t="n">
        <v>18.35714285714285</v>
      </c>
      <c r="Q29" s="20" t="n">
        <v>18.58095238095238</v>
      </c>
      <c r="R29" s="20" t="n">
        <v>21.21428571428572</v>
      </c>
      <c r="S29" s="20" t="n">
        <v>22.78571428571428</v>
      </c>
      <c r="T29" s="20" t="n">
        <v>21.43638525564803</v>
      </c>
      <c r="U29" s="20" t="n">
        <v>15.5081648830757</v>
      </c>
      <c r="V29" s="43" t="n">
        <v>226.6537959944112</v>
      </c>
      <c r="W29" s="23" t="n">
        <v>338</v>
      </c>
      <c r="X29" s="44" t="n">
        <v>0.9388888888888889</v>
      </c>
      <c r="Y29" s="4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 ht="16.5" customFormat="1" customHeight="1" s="25">
      <c r="A30" s="16" t="n">
        <v>26190100</v>
      </c>
      <c r="B30" s="17" t="inlineStr">
        <is>
          <t>PM</t>
        </is>
      </c>
      <c r="C30" s="17" t="inlineStr">
        <is>
          <t>Santa Bárbara</t>
        </is>
      </c>
      <c r="D30" s="17" t="inlineStr">
        <is>
          <t>Andes</t>
        </is>
      </c>
      <c r="E30" s="17" t="inlineStr">
        <is>
          <t>Antioquia</t>
        </is>
      </c>
      <c r="F30" s="17" t="n">
        <v>1</v>
      </c>
      <c r="G30" s="17" t="n">
        <v>1250</v>
      </c>
      <c r="H30" s="18" t="n">
        <v>-75.90008333</v>
      </c>
      <c r="I30" s="19" t="n">
        <v>5.56397222</v>
      </c>
      <c r="J30" s="42" t="n">
        <v>12.75862068965517</v>
      </c>
      <c r="K30" s="20" t="n">
        <v>13.34894211350811</v>
      </c>
      <c r="L30" s="20" t="n">
        <v>19.23333333333334</v>
      </c>
      <c r="M30" s="20" t="n">
        <v>21.89655172413794</v>
      </c>
      <c r="N30" s="20" t="n">
        <v>23.51379310344827</v>
      </c>
      <c r="O30" s="20" t="n">
        <v>20.44827586206897</v>
      </c>
      <c r="P30" s="20" t="n">
        <v>18.37931034482758</v>
      </c>
      <c r="Q30" s="20" t="n">
        <v>19.41379310344827</v>
      </c>
      <c r="R30" s="20" t="n">
        <v>20.89285714285714</v>
      </c>
      <c r="S30" s="20" t="n">
        <v>22.93103448275862</v>
      </c>
      <c r="T30" s="20" t="n">
        <v>22.06896551724138</v>
      </c>
      <c r="U30" s="20" t="n">
        <v>16.87777777777778</v>
      </c>
      <c r="V30" s="43" t="n">
        <v>231.7632551950626</v>
      </c>
      <c r="W30" s="23" t="n">
        <v>348</v>
      </c>
      <c r="X30" s="44" t="n">
        <v>0.9666666666666667</v>
      </c>
      <c r="Y30" s="4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 ht="16.5" customFormat="1" customHeight="1" s="25">
      <c r="A31" s="16" t="n">
        <v>27020210</v>
      </c>
      <c r="B31" s="17" t="inlineStr">
        <is>
          <t>PM</t>
        </is>
      </c>
      <c r="C31" s="17" t="inlineStr">
        <is>
          <t>Angostura</t>
        </is>
      </c>
      <c r="D31" s="17" t="inlineStr">
        <is>
          <t>Angostura</t>
        </is>
      </c>
      <c r="E31" s="17" t="inlineStr">
        <is>
          <t>Antioquia</t>
        </is>
      </c>
      <c r="F31" s="17" t="n">
        <v>1</v>
      </c>
      <c r="G31" s="17" t="n">
        <v>1650</v>
      </c>
      <c r="H31" s="18" t="n">
        <v>-75.33247222000001</v>
      </c>
      <c r="I31" s="19" t="n">
        <v>6.88305556</v>
      </c>
      <c r="J31" s="42" t="n">
        <v>4.266666666666666</v>
      </c>
      <c r="K31" s="20" t="n">
        <v>5.839029146141215</v>
      </c>
      <c r="L31" s="20" t="n">
        <v>9.643333333333334</v>
      </c>
      <c r="M31" s="20" t="n">
        <v>13.7</v>
      </c>
      <c r="N31" s="20" t="n">
        <v>19.63333333333333</v>
      </c>
      <c r="O31" s="20" t="n">
        <v>16.4</v>
      </c>
      <c r="P31" s="20" t="n">
        <v>15.45</v>
      </c>
      <c r="Q31" s="20" t="n">
        <v>15.56666666666667</v>
      </c>
      <c r="R31" s="20" t="n">
        <v>14.93333333333333</v>
      </c>
      <c r="S31" s="20" t="n">
        <v>15.36666666666667</v>
      </c>
      <c r="T31" s="20" t="n">
        <v>12.96666666666667</v>
      </c>
      <c r="U31" s="20" t="n">
        <v>6.574444444444441</v>
      </c>
      <c r="V31" s="43" t="n">
        <v>150.3401402572523</v>
      </c>
      <c r="W31" s="23" t="n">
        <v>360</v>
      </c>
      <c r="X31" s="44" t="n">
        <v>1</v>
      </c>
      <c r="Y31" s="4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 ht="16.5" customFormat="1" customHeight="1" s="25">
      <c r="A32" s="16" t="n">
        <v>27025030</v>
      </c>
      <c r="B32" s="17" t="inlineStr">
        <is>
          <t>CO</t>
        </is>
      </c>
      <c r="C32" s="17" t="inlineStr">
        <is>
          <t>Anorí</t>
        </is>
      </c>
      <c r="D32" s="17" t="inlineStr">
        <is>
          <t>Anorí</t>
        </is>
      </c>
      <c r="E32" s="17" t="inlineStr">
        <is>
          <t>Antioquia</t>
        </is>
      </c>
      <c r="F32" s="17" t="n">
        <v>1</v>
      </c>
      <c r="G32" s="17" t="n">
        <v>1601</v>
      </c>
      <c r="H32" s="18" t="n">
        <v>-75.15052777999999</v>
      </c>
      <c r="I32" s="19" t="n">
        <v>7.07191667</v>
      </c>
      <c r="J32" s="42" t="n">
        <v>9.765095407961041</v>
      </c>
      <c r="K32" s="20" t="n">
        <v>11.45891724704151</v>
      </c>
      <c r="L32" s="20" t="n">
        <v>17.33001615902923</v>
      </c>
      <c r="M32" s="20" t="n">
        <v>21.91871921182265</v>
      </c>
      <c r="N32" s="20" t="n">
        <v>24.73452380952381</v>
      </c>
      <c r="O32" s="20" t="n">
        <v>22.94887039239001</v>
      </c>
      <c r="P32" s="20" t="n">
        <v>23.16765755053508</v>
      </c>
      <c r="Q32" s="20" t="n">
        <v>23.07606439127375</v>
      </c>
      <c r="R32" s="20" t="n">
        <v>23.12208538587849</v>
      </c>
      <c r="S32" s="20" t="n">
        <v>23.97130268199233</v>
      </c>
      <c r="T32" s="20" t="n">
        <v>21.83709869203329</v>
      </c>
      <c r="U32" s="20" t="n">
        <v>15.09901477832512</v>
      </c>
      <c r="V32" s="43" t="n">
        <v>238.4293657078063</v>
      </c>
      <c r="W32" s="23" t="n">
        <v>346</v>
      </c>
      <c r="X32" s="44" t="n">
        <v>0.9611111111111111</v>
      </c>
      <c r="Y32" s="4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 ht="16.5" customFormat="1" customHeight="1" s="25">
      <c r="A33" s="16" t="n">
        <v>27020170</v>
      </c>
      <c r="B33" s="17" t="inlineStr">
        <is>
          <t>PM</t>
        </is>
      </c>
      <c r="C33" s="17" t="inlineStr">
        <is>
          <t>Hacienda El Carmen</t>
        </is>
      </c>
      <c r="D33" s="17" t="inlineStr">
        <is>
          <t>Anorí</t>
        </is>
      </c>
      <c r="E33" s="17" t="inlineStr">
        <is>
          <t>Antioquia</t>
        </is>
      </c>
      <c r="F33" s="17" t="n">
        <v>1</v>
      </c>
      <c r="G33" s="17" t="n">
        <v>950</v>
      </c>
      <c r="H33" s="18" t="n">
        <v>-75.07977778</v>
      </c>
      <c r="I33" s="19" t="n">
        <v>7.14719444</v>
      </c>
      <c r="J33" s="42" t="n">
        <v>6.241379310344826</v>
      </c>
      <c r="K33" s="20" t="n">
        <v>7.854286988279259</v>
      </c>
      <c r="L33" s="20" t="n">
        <v>13.42988505747126</v>
      </c>
      <c r="M33" s="20" t="n">
        <v>17.82758620689655</v>
      </c>
      <c r="N33" s="20" t="n">
        <v>20.39523809523809</v>
      </c>
      <c r="O33" s="20" t="n">
        <v>17.91877801152474</v>
      </c>
      <c r="P33" s="20" t="n">
        <v>17.7</v>
      </c>
      <c r="Q33" s="20" t="n">
        <v>17.86904761904762</v>
      </c>
      <c r="R33" s="20" t="n">
        <v>18.90963139120095</v>
      </c>
      <c r="S33" s="20" t="n">
        <v>19.33333333333333</v>
      </c>
      <c r="T33" s="20" t="n">
        <v>16.08374384236453</v>
      </c>
      <c r="U33" s="20" t="n">
        <v>9.535714285714281</v>
      </c>
      <c r="V33" s="43" t="n">
        <v>183.0986241414155</v>
      </c>
      <c r="W33" s="23" t="n">
        <v>346</v>
      </c>
      <c r="X33" s="44" t="n">
        <v>0.9611111111111111</v>
      </c>
      <c r="Y33" s="4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 ht="16.5" customHeight="1">
      <c r="A34" s="16" t="n">
        <v>26210090</v>
      </c>
      <c r="B34" s="17" t="inlineStr">
        <is>
          <t>PM</t>
        </is>
      </c>
      <c r="C34" s="17" t="inlineStr">
        <is>
          <t>Anza</t>
        </is>
      </c>
      <c r="D34" s="17" t="inlineStr">
        <is>
          <t>Anzá</t>
        </is>
      </c>
      <c r="E34" s="17" t="inlineStr">
        <is>
          <t>Antioquia</t>
        </is>
      </c>
      <c r="F34" s="17" t="n">
        <v>1</v>
      </c>
      <c r="G34" s="17" t="n">
        <v>550</v>
      </c>
      <c r="H34" s="18" t="n">
        <v>-75.85925</v>
      </c>
      <c r="I34" s="19" t="n">
        <v>6.30313889</v>
      </c>
      <c r="J34" s="42" t="n">
        <v>4.399999999999999</v>
      </c>
      <c r="K34" s="20" t="n">
        <v>6.116194581280788</v>
      </c>
      <c r="L34" s="20" t="n">
        <v>9.204444444444444</v>
      </c>
      <c r="M34" s="20" t="n">
        <v>13.33333333333334</v>
      </c>
      <c r="N34" s="20" t="n">
        <v>16.56666666666666</v>
      </c>
      <c r="O34" s="20" t="n">
        <v>14.16666666666667</v>
      </c>
      <c r="P34" s="20" t="n">
        <v>13.2</v>
      </c>
      <c r="Q34" s="20" t="n">
        <v>13.52222222222222</v>
      </c>
      <c r="R34" s="20" t="n">
        <v>14.93333333333334</v>
      </c>
      <c r="S34" s="20" t="n">
        <v>15.81428571428571</v>
      </c>
      <c r="T34" s="20" t="n">
        <v>13.7</v>
      </c>
      <c r="U34" s="20" t="n">
        <v>7.499999999999996</v>
      </c>
      <c r="V34" s="43" t="n">
        <v>142.4571469622331</v>
      </c>
      <c r="W34" s="23" t="n">
        <v>360</v>
      </c>
      <c r="X34" s="44" t="n">
        <v>1</v>
      </c>
      <c r="Y34" s="4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 ht="16.5" customHeight="1">
      <c r="A35" s="16" t="n">
        <v>12010070</v>
      </c>
      <c r="B35" s="17" t="inlineStr">
        <is>
          <t>PM</t>
        </is>
      </c>
      <c r="C35" s="17" t="inlineStr">
        <is>
          <t xml:space="preserve">El Casco </t>
        </is>
      </c>
      <c r="D35" s="17" t="inlineStr">
        <is>
          <t>Apartadó</t>
        </is>
      </c>
      <c r="E35" s="17" t="inlineStr">
        <is>
          <t>Antioquia</t>
        </is>
      </c>
      <c r="F35" s="17" t="n">
        <v>1</v>
      </c>
      <c r="G35" s="17" t="n">
        <v>18</v>
      </c>
      <c r="H35" s="18" t="n">
        <v>-76.64777778</v>
      </c>
      <c r="I35" s="19" t="n">
        <v>7.88444444</v>
      </c>
      <c r="J35" s="42" t="n">
        <v>5.599999999999999</v>
      </c>
      <c r="K35" s="20" t="n">
        <v>4.392898193760263</v>
      </c>
      <c r="L35" s="20" t="n">
        <v>6.283869731800764</v>
      </c>
      <c r="M35" s="20" t="n">
        <v>11.46617405582923</v>
      </c>
      <c r="N35" s="20" t="n">
        <v>14.90087480890097</v>
      </c>
      <c r="O35" s="20" t="n">
        <v>14.83333333333333</v>
      </c>
      <c r="P35" s="20" t="n">
        <v>15.15837606837607</v>
      </c>
      <c r="Q35" s="20" t="n">
        <v>13.76444444444444</v>
      </c>
      <c r="R35" s="20" t="n">
        <v>13.77011494252874</v>
      </c>
      <c r="S35" s="20" t="n">
        <v>12.6896551724138</v>
      </c>
      <c r="T35" s="20" t="n">
        <v>12.67701149425288</v>
      </c>
      <c r="U35" s="20" t="n">
        <v>10.94555555555556</v>
      </c>
      <c r="V35" s="43" t="n">
        <v>136.482307801196</v>
      </c>
      <c r="W35" s="23" t="n">
        <v>358</v>
      </c>
      <c r="X35" s="44" t="n">
        <v>0.9944444444444445</v>
      </c>
      <c r="Y35" s="4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 ht="16.5" customHeight="1">
      <c r="A36" s="16" t="n">
        <v>12010060</v>
      </c>
      <c r="B36" s="17" t="inlineStr">
        <is>
          <t>PM</t>
        </is>
      </c>
      <c r="C36" s="17" t="inlineStr">
        <is>
          <t xml:space="preserve">La Lorena </t>
        </is>
      </c>
      <c r="D36" s="17" t="inlineStr">
        <is>
          <t>Apartadó</t>
        </is>
      </c>
      <c r="E36" s="17" t="inlineStr">
        <is>
          <t>Antioquia</t>
        </is>
      </c>
      <c r="F36" s="17" t="n">
        <v>1</v>
      </c>
      <c r="G36" s="17" t="n">
        <v>10</v>
      </c>
      <c r="H36" s="18" t="n">
        <v>-76.68916666999999</v>
      </c>
      <c r="I36" s="19" t="n">
        <v>7.863055559999999</v>
      </c>
      <c r="J36" s="42" t="n">
        <v>4.475009908838684</v>
      </c>
      <c r="K36" s="20" t="n">
        <v>3.017277161227816</v>
      </c>
      <c r="L36" s="20" t="n">
        <v>5.597126436781608</v>
      </c>
      <c r="M36" s="20" t="n">
        <v>9.914977895667553</v>
      </c>
      <c r="N36" s="20" t="n">
        <v>11.53557866569361</v>
      </c>
      <c r="O36" s="20" t="n">
        <v>12.61131306268048</v>
      </c>
      <c r="P36" s="20" t="n">
        <v>12.60345184550582</v>
      </c>
      <c r="Q36" s="20" t="n">
        <v>12.44057800159749</v>
      </c>
      <c r="R36" s="20" t="n">
        <v>12.10847753778788</v>
      </c>
      <c r="S36" s="20" t="n">
        <v>11.49352405278842</v>
      </c>
      <c r="T36" s="20" t="n">
        <v>11.14066485766843</v>
      </c>
      <c r="U36" s="20" t="n">
        <v>9.120096522251695</v>
      </c>
      <c r="V36" s="43" t="n">
        <v>116.0580759484895</v>
      </c>
      <c r="W36" s="23" t="n">
        <v>354</v>
      </c>
      <c r="X36" s="44" t="n">
        <v>0.9833333333333333</v>
      </c>
      <c r="Y36" s="4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 ht="16.5" customHeight="1">
      <c r="A37" s="16" t="n">
        <v>12015020</v>
      </c>
      <c r="B37" s="17" t="inlineStr">
        <is>
          <t>AM</t>
        </is>
      </c>
      <c r="C37" s="17" t="inlineStr">
        <is>
          <t>Uniban</t>
        </is>
      </c>
      <c r="D37" s="17" t="inlineStr">
        <is>
          <t>Apartadó</t>
        </is>
      </c>
      <c r="E37" s="17" t="inlineStr">
        <is>
          <t>Antioquia</t>
        </is>
      </c>
      <c r="F37" s="17" t="n">
        <v>1</v>
      </c>
      <c r="G37" s="17" t="n">
        <v>43</v>
      </c>
      <c r="H37" s="18" t="n">
        <v>-76.65133333</v>
      </c>
      <c r="I37" s="19" t="n">
        <v>7.82591667</v>
      </c>
      <c r="J37" s="42" t="n">
        <v>9.063218390804597</v>
      </c>
      <c r="K37" s="20" t="n">
        <v>7.539346530438484</v>
      </c>
      <c r="L37" s="20" t="n">
        <v>10.97222222222222</v>
      </c>
      <c r="M37" s="20" t="n">
        <v>17.54510125889437</v>
      </c>
      <c r="N37" s="20" t="n">
        <v>22.11116584564861</v>
      </c>
      <c r="O37" s="20" t="n">
        <v>22.3115338882283</v>
      </c>
      <c r="P37" s="20" t="n">
        <v>22.46938697318007</v>
      </c>
      <c r="Q37" s="20" t="n">
        <v>22.51666666666666</v>
      </c>
      <c r="R37" s="20" t="n">
        <v>21.92298850574713</v>
      </c>
      <c r="S37" s="20" t="n">
        <v>20.53844680223991</v>
      </c>
      <c r="T37" s="20" t="n">
        <v>19.62988505747126</v>
      </c>
      <c r="U37" s="20" t="n">
        <v>16.66467432950191</v>
      </c>
      <c r="V37" s="43" t="n">
        <v>213.2846364710435</v>
      </c>
      <c r="W37" s="23" t="n">
        <v>356</v>
      </c>
      <c r="X37" s="44" t="n">
        <v>0.9888888888888889</v>
      </c>
      <c r="Y37" s="4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 ht="16.5" customHeight="1">
      <c r="A38" s="16" t="n">
        <v>12030020</v>
      </c>
      <c r="B38" s="17" t="inlineStr">
        <is>
          <t>PM</t>
        </is>
      </c>
      <c r="C38" s="17" t="inlineStr">
        <is>
          <t>El Carmelo</t>
        </is>
      </c>
      <c r="D38" s="17" t="inlineStr">
        <is>
          <t>Arboletes</t>
        </is>
      </c>
      <c r="E38" s="17" t="inlineStr">
        <is>
          <t>Antioquia</t>
        </is>
      </c>
      <c r="F38" s="17" t="n">
        <v>2</v>
      </c>
      <c r="G38" s="17" t="n">
        <v>50</v>
      </c>
      <c r="H38" s="18" t="n">
        <v>-76.38</v>
      </c>
      <c r="I38" s="19" t="n">
        <v>8.619999999999999</v>
      </c>
      <c r="J38" s="42" t="n">
        <v>1.666666666666667</v>
      </c>
      <c r="K38" s="20" t="n">
        <v>1.104902751826057</v>
      </c>
      <c r="L38" s="20" t="n">
        <v>2.689655172413793</v>
      </c>
      <c r="M38" s="20" t="n">
        <v>6.607142857142858</v>
      </c>
      <c r="N38" s="20" t="n">
        <v>9.241379310344826</v>
      </c>
      <c r="O38" s="20" t="n">
        <v>6.86206896551724</v>
      </c>
      <c r="P38" s="20" t="n">
        <v>7.448275862068963</v>
      </c>
      <c r="Q38" s="20" t="n">
        <v>8.241379310344824</v>
      </c>
      <c r="R38" s="20" t="n">
        <v>7.464285714285715</v>
      </c>
      <c r="S38" s="20" t="n">
        <v>7.435196195005942</v>
      </c>
      <c r="T38" s="20" t="n">
        <v>6.801724137931036</v>
      </c>
      <c r="U38" s="20" t="n">
        <v>4.084291187739463</v>
      </c>
      <c r="V38" s="43" t="n">
        <v>69.64696813128738</v>
      </c>
      <c r="W38" s="23" t="n">
        <v>344</v>
      </c>
      <c r="X38" s="44" t="n">
        <v>0.9555555555555556</v>
      </c>
      <c r="Y38" s="4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 ht="16.5" customHeight="1">
      <c r="A39" s="16" t="n">
        <v>26200140</v>
      </c>
      <c r="B39" s="17" t="inlineStr">
        <is>
          <t>PM</t>
        </is>
      </c>
      <c r="C39" s="17" t="inlineStr">
        <is>
          <t>Armenia</t>
        </is>
      </c>
      <c r="D39" s="17" t="inlineStr">
        <is>
          <t xml:space="preserve">Armenia </t>
        </is>
      </c>
      <c r="E39" s="17" t="inlineStr">
        <is>
          <t>Antioquia</t>
        </is>
      </c>
      <c r="F39" s="17" t="n">
        <v>1</v>
      </c>
      <c r="G39" s="17" t="n">
        <v>1800</v>
      </c>
      <c r="H39" s="18" t="n">
        <v>-75.77152778</v>
      </c>
      <c r="I39" s="19" t="n">
        <v>6.15797222</v>
      </c>
      <c r="J39" s="42" t="n">
        <v>7.066666666666666</v>
      </c>
      <c r="K39" s="20" t="n">
        <v>9.061873226632443</v>
      </c>
      <c r="L39" s="20" t="n">
        <v>12.82758620689655</v>
      </c>
      <c r="M39" s="20" t="n">
        <v>16.72669220945083</v>
      </c>
      <c r="N39" s="20" t="n">
        <v>19.83251231527094</v>
      </c>
      <c r="O39" s="20" t="n">
        <v>15.93103448275862</v>
      </c>
      <c r="P39" s="20" t="n">
        <v>14.39655172413793</v>
      </c>
      <c r="Q39" s="20" t="n">
        <v>15.13793103448276</v>
      </c>
      <c r="R39" s="20" t="n">
        <v>18.0487514863258</v>
      </c>
      <c r="S39" s="20" t="n">
        <v>18.43333333333333</v>
      </c>
      <c r="T39" s="20" t="n">
        <v>17.1</v>
      </c>
      <c r="U39" s="20" t="n">
        <v>10.3</v>
      </c>
      <c r="V39" s="43" t="n">
        <v>174.8629326859559</v>
      </c>
      <c r="W39" s="23" t="n">
        <v>350</v>
      </c>
      <c r="X39" s="44" t="n">
        <v>0.9722222222222222</v>
      </c>
      <c r="Y39" s="4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 ht="16.5" customHeight="1">
      <c r="A40" s="16" t="n">
        <v>27010800</v>
      </c>
      <c r="B40" s="17" t="inlineStr">
        <is>
          <t>PM</t>
        </is>
      </c>
      <c r="C40" s="17" t="inlineStr">
        <is>
          <t>La Meseta San Pedro</t>
        </is>
      </c>
      <c r="D40" s="17" t="inlineStr">
        <is>
          <t>Bello</t>
        </is>
      </c>
      <c r="E40" s="17" t="inlineStr">
        <is>
          <t>Antioquia</t>
        </is>
      </c>
      <c r="F40" s="17" t="n">
        <v>1</v>
      </c>
      <c r="G40" s="17" t="n">
        <v>2600</v>
      </c>
      <c r="H40" s="18" t="n">
        <v>-75.60722222000001</v>
      </c>
      <c r="I40" s="19" t="n">
        <v>6.39972222</v>
      </c>
      <c r="J40" s="42" t="n">
        <v>7.077777777777776</v>
      </c>
      <c r="K40" s="20" t="n">
        <v>7.5866789819376</v>
      </c>
      <c r="L40" s="20" t="n">
        <v>12.83333333333333</v>
      </c>
      <c r="M40" s="20" t="n">
        <v>15.58620689655173</v>
      </c>
      <c r="N40" s="20" t="n">
        <v>17.35</v>
      </c>
      <c r="O40" s="20" t="n">
        <v>13.4</v>
      </c>
      <c r="P40" s="20" t="n">
        <v>13.03333333333333</v>
      </c>
      <c r="Q40" s="20" t="n">
        <v>13.5</v>
      </c>
      <c r="R40" s="20" t="n">
        <v>15.16666666666667</v>
      </c>
      <c r="S40" s="20" t="n">
        <v>18.71888888888889</v>
      </c>
      <c r="T40" s="20" t="n">
        <v>16.98965517241379</v>
      </c>
      <c r="U40" s="20" t="n">
        <v>10.83333333333333</v>
      </c>
      <c r="V40" s="43" t="n">
        <v>162.0758743842365</v>
      </c>
      <c r="W40" s="23" t="n">
        <v>360</v>
      </c>
      <c r="X40" s="44" t="n">
        <v>1</v>
      </c>
      <c r="Y40" s="4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 ht="16.5" customHeight="1">
      <c r="A41" s="16" t="n">
        <v>27010870</v>
      </c>
      <c r="B41" s="17" t="inlineStr">
        <is>
          <t>PM</t>
        </is>
      </c>
      <c r="C41" s="17" t="inlineStr">
        <is>
          <t>Belmira</t>
        </is>
      </c>
      <c r="D41" s="17" t="inlineStr">
        <is>
          <t>Belmira</t>
        </is>
      </c>
      <c r="E41" s="17" t="inlineStr">
        <is>
          <t>Antioquia</t>
        </is>
      </c>
      <c r="F41" s="17" t="n">
        <v>1</v>
      </c>
      <c r="G41" s="17" t="n">
        <v>2540</v>
      </c>
      <c r="H41" s="18" t="n">
        <v>-75.66833333</v>
      </c>
      <c r="I41" s="19" t="n">
        <v>6.60916667</v>
      </c>
      <c r="J41" s="42" t="n">
        <v>9.566666666666665</v>
      </c>
      <c r="K41" s="20" t="n">
        <v>10.46330657422611</v>
      </c>
      <c r="L41" s="20" t="n">
        <v>17.2</v>
      </c>
      <c r="M41" s="20" t="n">
        <v>19.35632183908046</v>
      </c>
      <c r="N41" s="20" t="n">
        <v>20.2</v>
      </c>
      <c r="O41" s="20" t="n">
        <v>16.21954022988506</v>
      </c>
      <c r="P41" s="20" t="n">
        <v>15.64666666666667</v>
      </c>
      <c r="Q41" s="20" t="n">
        <v>15.21444444444444</v>
      </c>
      <c r="R41" s="20" t="n">
        <v>17.46666666666667</v>
      </c>
      <c r="S41" s="20" t="n">
        <v>20.45666666666666</v>
      </c>
      <c r="T41" s="20" t="n">
        <v>20.48666666666667</v>
      </c>
      <c r="U41" s="20" t="n">
        <v>13.55555555555555</v>
      </c>
      <c r="V41" s="43" t="n">
        <v>195.832501976525</v>
      </c>
      <c r="W41" s="23" t="n">
        <v>360</v>
      </c>
      <c r="X41" s="44" t="n">
        <v>1</v>
      </c>
      <c r="Y41" s="4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t="16.5" customHeight="1">
      <c r="A42" s="16" t="n">
        <v>26230220</v>
      </c>
      <c r="B42" s="17" t="inlineStr">
        <is>
          <t>PM</t>
        </is>
      </c>
      <c r="C42" s="17" t="inlineStr">
        <is>
          <t xml:space="preserve">La Oculta </t>
        </is>
      </c>
      <c r="D42" s="17" t="inlineStr">
        <is>
          <t>Belmira</t>
        </is>
      </c>
      <c r="E42" s="17" t="inlineStr">
        <is>
          <t>Antioquia</t>
        </is>
      </c>
      <c r="F42" s="17" t="n">
        <v>1</v>
      </c>
      <c r="G42" s="17" t="n">
        <v>2300</v>
      </c>
      <c r="H42" s="18" t="n">
        <v>-75.63858332999999</v>
      </c>
      <c r="I42" s="19" t="n">
        <v>6.77938889</v>
      </c>
      <c r="J42" s="42" t="n">
        <v>11.34555555555556</v>
      </c>
      <c r="K42" s="20" t="n">
        <v>11.89607963875206</v>
      </c>
      <c r="L42" s="20" t="n">
        <v>18.88777777777777</v>
      </c>
      <c r="M42" s="20" t="n">
        <v>20.82758620689655</v>
      </c>
      <c r="N42" s="20" t="n">
        <v>23.39999999999999</v>
      </c>
      <c r="O42" s="20" t="n">
        <v>19.55747126436782</v>
      </c>
      <c r="P42" s="20" t="n">
        <v>18.74666666666667</v>
      </c>
      <c r="Q42" s="20" t="n">
        <v>17.93452380952381</v>
      </c>
      <c r="R42" s="20" t="n">
        <v>19.44220032840723</v>
      </c>
      <c r="S42" s="20" t="n">
        <v>23.75421455938697</v>
      </c>
      <c r="T42" s="20" t="n">
        <v>22.8183908045977</v>
      </c>
      <c r="U42" s="20" t="n">
        <v>15.48143236074271</v>
      </c>
      <c r="V42" s="43" t="n">
        <v>224.0918989726748</v>
      </c>
      <c r="W42" s="23" t="n">
        <v>358</v>
      </c>
      <c r="X42" s="44" t="n">
        <v>0.9944444444444445</v>
      </c>
      <c r="Y42" s="4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t="16.5" customHeight="1">
      <c r="A43" s="16" t="n">
        <v>26190090</v>
      </c>
      <c r="B43" s="17" t="inlineStr">
        <is>
          <t>PM</t>
        </is>
      </c>
      <c r="C43" s="17" t="inlineStr">
        <is>
          <t>Betania-Las Guacas</t>
        </is>
      </c>
      <c r="D43" s="17" t="inlineStr">
        <is>
          <t>Betania</t>
        </is>
      </c>
      <c r="E43" s="17" t="inlineStr">
        <is>
          <t>Antioquia</t>
        </is>
      </c>
      <c r="F43" s="17" t="n">
        <v>1</v>
      </c>
      <c r="G43" s="17" t="n">
        <v>1600</v>
      </c>
      <c r="H43" s="18" t="n">
        <v>-75.97552777999999</v>
      </c>
      <c r="I43" s="19" t="n">
        <v>5.755</v>
      </c>
      <c r="J43" s="42" t="n">
        <v>11.73333333333334</v>
      </c>
      <c r="K43" s="20" t="n">
        <v>12.80987084169555</v>
      </c>
      <c r="L43" s="20" t="n">
        <v>16.93333333333333</v>
      </c>
      <c r="M43" s="20" t="n">
        <v>20.1264367816092</v>
      </c>
      <c r="N43" s="20" t="n">
        <v>22.36333333333333</v>
      </c>
      <c r="O43" s="20" t="n">
        <v>17.6047619047619</v>
      </c>
      <c r="P43" s="20" t="n">
        <v>16.33333333333333</v>
      </c>
      <c r="Q43" s="20" t="n">
        <v>16.53333333333333</v>
      </c>
      <c r="R43" s="20" t="n">
        <v>18.69425287356323</v>
      </c>
      <c r="S43" s="20" t="n">
        <v>21.36666666666667</v>
      </c>
      <c r="T43" s="20" t="n">
        <v>19.5</v>
      </c>
      <c r="U43" s="20" t="n">
        <v>14.73333333333334</v>
      </c>
      <c r="V43" s="43" t="n">
        <v>208.7319890682965</v>
      </c>
      <c r="W43" s="23" t="n">
        <v>359</v>
      </c>
      <c r="X43" s="44" t="n">
        <v>0.9972222222222222</v>
      </c>
      <c r="Y43" s="4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t="16.5" customHeight="1">
      <c r="A44" s="16" t="n">
        <v>26210140</v>
      </c>
      <c r="B44" s="17" t="inlineStr">
        <is>
          <t>PM</t>
        </is>
      </c>
      <c r="C44" s="17" t="inlineStr">
        <is>
          <t>Altamira</t>
        </is>
      </c>
      <c r="D44" s="17" t="inlineStr">
        <is>
          <t xml:space="preserve">Betulia </t>
        </is>
      </c>
      <c r="E44" s="17" t="inlineStr">
        <is>
          <t>Antioquia</t>
        </is>
      </c>
      <c r="F44" s="17" t="n">
        <v>1</v>
      </c>
      <c r="G44" s="17" t="n">
        <v>232</v>
      </c>
      <c r="H44" s="18" t="n">
        <v>-75.9455</v>
      </c>
      <c r="I44" s="19" t="n">
        <v>6.21852778</v>
      </c>
      <c r="J44" s="42" t="n">
        <v>5.718888888888886</v>
      </c>
      <c r="K44" s="20" t="n">
        <v>7.325749178981937</v>
      </c>
      <c r="L44" s="20" t="n">
        <v>10.90574712643678</v>
      </c>
      <c r="M44" s="20" t="n">
        <v>14.23333333333333</v>
      </c>
      <c r="N44" s="20" t="n">
        <v>15.96666666666667</v>
      </c>
      <c r="O44" s="20" t="n">
        <v>12.38620689655173</v>
      </c>
      <c r="P44" s="20" t="n">
        <v>11.85333333333333</v>
      </c>
      <c r="Q44" s="20" t="n">
        <v>11.67555555555555</v>
      </c>
      <c r="R44" s="20" t="n">
        <v>14.32223543400714</v>
      </c>
      <c r="S44" s="20" t="n">
        <v>15.47862068965517</v>
      </c>
      <c r="T44" s="20" t="n">
        <v>14.00344827586207</v>
      </c>
      <c r="U44" s="20" t="n">
        <v>8.219999999999995</v>
      </c>
      <c r="V44" s="43" t="n">
        <v>142.0897853792726</v>
      </c>
      <c r="W44" s="23" t="n">
        <v>357</v>
      </c>
      <c r="X44" s="44" t="n">
        <v>0.9916666666666667</v>
      </c>
      <c r="Y44" s="4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t="16.5" customHeight="1">
      <c r="A45" s="16" t="n">
        <v>26230160</v>
      </c>
      <c r="B45" s="17" t="inlineStr">
        <is>
          <t>PG</t>
        </is>
      </c>
      <c r="C45" s="17" t="inlineStr">
        <is>
          <t>Briceño</t>
        </is>
      </c>
      <c r="D45" s="17" t="inlineStr">
        <is>
          <t>Briceño</t>
        </is>
      </c>
      <c r="E45" s="17" t="inlineStr">
        <is>
          <t>Antioquia</t>
        </is>
      </c>
      <c r="F45" s="17" t="n">
        <v>1</v>
      </c>
      <c r="G45" s="17" t="n">
        <v>1440</v>
      </c>
      <c r="H45" s="18" t="n">
        <v>-75.51166667</v>
      </c>
      <c r="I45" s="19" t="n">
        <v>7.10527778</v>
      </c>
      <c r="J45" s="42" t="n">
        <v>11.16666666666667</v>
      </c>
      <c r="K45" s="20" t="n">
        <v>12.23997173803208</v>
      </c>
      <c r="L45" s="20" t="n">
        <v>17.45333333333334</v>
      </c>
      <c r="M45" s="20" t="n">
        <v>22.16288998357964</v>
      </c>
      <c r="N45" s="20" t="n">
        <v>26.68888888888888</v>
      </c>
      <c r="O45" s="20" t="n">
        <v>24.54666666666667</v>
      </c>
      <c r="P45" s="20" t="n">
        <v>25.54759472115793</v>
      </c>
      <c r="Q45" s="20" t="n">
        <v>24.16551724137931</v>
      </c>
      <c r="R45" s="20" t="n">
        <v>23.54660203054972</v>
      </c>
      <c r="S45" s="20" t="n">
        <v>24.48214285714285</v>
      </c>
      <c r="T45" s="20" t="n">
        <v>22.05952380952381</v>
      </c>
      <c r="U45" s="20" t="n">
        <v>15.39880952380952</v>
      </c>
      <c r="V45" s="43" t="n">
        <v>249.4586074607304</v>
      </c>
      <c r="W45" s="23" t="n">
        <v>358</v>
      </c>
      <c r="X45" s="44" t="n">
        <v>0.9944444444444445</v>
      </c>
      <c r="Y45" s="4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t="16.5" customHeight="1">
      <c r="A46" s="16" t="n">
        <v>26225040</v>
      </c>
      <c r="B46" s="17" t="inlineStr">
        <is>
          <t>CO</t>
        </is>
      </c>
      <c r="C46" s="17" t="inlineStr">
        <is>
          <t>Hacienda Piunti</t>
        </is>
      </c>
      <c r="D46" s="17" t="inlineStr">
        <is>
          <t>Buriticá</t>
        </is>
      </c>
      <c r="E46" s="17" t="inlineStr">
        <is>
          <t>Antioquia</t>
        </is>
      </c>
      <c r="F46" s="17" t="n">
        <v>1</v>
      </c>
      <c r="G46" s="17" t="n">
        <v>1650</v>
      </c>
      <c r="H46" s="18" t="n">
        <v>-75.91297222</v>
      </c>
      <c r="I46" s="19" t="n">
        <v>6.7295</v>
      </c>
      <c r="J46" s="42" t="n">
        <v>6.368421052631578</v>
      </c>
      <c r="K46" s="20" t="n">
        <v>7.779187192118228</v>
      </c>
      <c r="L46" s="20" t="n">
        <v>12.21052631578947</v>
      </c>
      <c r="M46" s="20" t="n">
        <v>17.10526315789474</v>
      </c>
      <c r="N46" s="20" t="n">
        <v>20.63157894736842</v>
      </c>
      <c r="O46" s="20" t="n">
        <v>16.76206896551724</v>
      </c>
      <c r="P46" s="20" t="n">
        <v>17.2</v>
      </c>
      <c r="Q46" s="20" t="n">
        <v>16.02222222222222</v>
      </c>
      <c r="R46" s="20" t="n">
        <v>19.41197822141561</v>
      </c>
      <c r="S46" s="20" t="n">
        <v>21.7</v>
      </c>
      <c r="T46" s="20" t="n">
        <v>18.18103448275862</v>
      </c>
      <c r="U46" s="20" t="n">
        <v>10.65</v>
      </c>
      <c r="V46" s="43" t="n">
        <v>184.0222805577162</v>
      </c>
      <c r="W46" s="23" t="n">
        <v>233</v>
      </c>
      <c r="X46" s="44" t="n">
        <v>0.9708333333333333</v>
      </c>
      <c r="Y46" s="45" t="inlineStr">
        <is>
          <t>M20</t>
        </is>
      </c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t="16.5" customHeight="1">
      <c r="A47" s="16" t="n">
        <v>26250030</v>
      </c>
      <c r="B47" s="17" t="inlineStr">
        <is>
          <t>PM</t>
        </is>
      </c>
      <c r="C47" s="17" t="inlineStr">
        <is>
          <t>Cáceres</t>
        </is>
      </c>
      <c r="D47" s="17" t="inlineStr">
        <is>
          <t>Cáceres</t>
        </is>
      </c>
      <c r="E47" s="17" t="inlineStr">
        <is>
          <t>Antioquia</t>
        </is>
      </c>
      <c r="F47" s="17" t="n">
        <v>1</v>
      </c>
      <c r="G47" s="17" t="n">
        <v>95</v>
      </c>
      <c r="H47" s="18" t="n">
        <v>-75.34783333</v>
      </c>
      <c r="I47" s="19" t="n">
        <v>7.57905556</v>
      </c>
      <c r="J47" s="42" t="n">
        <v>3.299999999999998</v>
      </c>
      <c r="K47" s="20" t="n">
        <v>3.236729233905216</v>
      </c>
      <c r="L47" s="20" t="n">
        <v>6.517241379310344</v>
      </c>
      <c r="M47" s="20" t="n">
        <v>12.72413793103449</v>
      </c>
      <c r="N47" s="20" t="n">
        <v>16.8448275862069</v>
      </c>
      <c r="O47" s="20" t="n">
        <v>17.16666666666666</v>
      </c>
      <c r="P47" s="20" t="n">
        <v>17.16666666666666</v>
      </c>
      <c r="Q47" s="20" t="n">
        <v>16.88333333333334</v>
      </c>
      <c r="R47" s="20" t="n">
        <v>15.4264367816092</v>
      </c>
      <c r="S47" s="20" t="n">
        <v>16.48275862068965</v>
      </c>
      <c r="T47" s="20" t="n">
        <v>13.75862068965517</v>
      </c>
      <c r="U47" s="20" t="n">
        <v>8.607142857142856</v>
      </c>
      <c r="V47" s="43" t="n">
        <v>148.1145617462205</v>
      </c>
      <c r="W47" s="23" t="n">
        <v>352</v>
      </c>
      <c r="X47" s="44" t="n">
        <v>0.9777777777777777</v>
      </c>
      <c r="Y47" s="4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t="16.5" customHeight="1">
      <c r="A48" s="16" t="n">
        <v>26240100</v>
      </c>
      <c r="B48" s="17" t="inlineStr">
        <is>
          <t>PM</t>
        </is>
      </c>
      <c r="C48" s="17" t="inlineStr">
        <is>
          <t>Guarumo-La Lucha</t>
        </is>
      </c>
      <c r="D48" s="17" t="inlineStr">
        <is>
          <t>Cáceres</t>
        </is>
      </c>
      <c r="E48" s="17" t="inlineStr">
        <is>
          <t>Antioquia</t>
        </is>
      </c>
      <c r="F48" s="17" t="n">
        <v>1</v>
      </c>
      <c r="G48" s="17" t="n">
        <v>70</v>
      </c>
      <c r="H48" s="18" t="n">
        <v>-75.21491666999999</v>
      </c>
      <c r="I48" s="19" t="n">
        <v>7.86291667</v>
      </c>
      <c r="J48" s="42" t="n">
        <v>2.54047619047619</v>
      </c>
      <c r="K48" s="20" t="n">
        <v>3.251682353976074</v>
      </c>
      <c r="L48" s="20" t="n">
        <v>5.82142857142857</v>
      </c>
      <c r="M48" s="20" t="n">
        <v>11.67857142857143</v>
      </c>
      <c r="N48" s="20" t="n">
        <v>15.93103448275862</v>
      </c>
      <c r="O48" s="20" t="n">
        <v>16.16666666666666</v>
      </c>
      <c r="P48" s="20" t="n">
        <v>16.35444444444444</v>
      </c>
      <c r="Q48" s="20" t="n">
        <v>17.55555555555556</v>
      </c>
      <c r="R48" s="20" t="n">
        <v>16</v>
      </c>
      <c r="S48" s="20" t="n">
        <v>16.24137931034483</v>
      </c>
      <c r="T48" s="20" t="n">
        <v>14.15814506539833</v>
      </c>
      <c r="U48" s="20" t="n">
        <v>6.79506172839506</v>
      </c>
      <c r="V48" s="43" t="n">
        <v>142.4944457980158</v>
      </c>
      <c r="W48" s="23" t="n">
        <v>346</v>
      </c>
      <c r="X48" s="44" t="n">
        <v>0.9611111111111111</v>
      </c>
      <c r="Y48" s="4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t="16.5" customHeight="1">
      <c r="A49" s="16" t="n">
        <v>26240090</v>
      </c>
      <c r="B49" s="17" t="inlineStr">
        <is>
          <t>PM</t>
        </is>
      </c>
      <c r="C49" s="17" t="inlineStr">
        <is>
          <t>Puerto Bélgica</t>
        </is>
      </c>
      <c r="D49" s="17" t="inlineStr">
        <is>
          <t>Cáceres</t>
        </is>
      </c>
      <c r="E49" s="17" t="inlineStr">
        <is>
          <t>Antioquia</t>
        </is>
      </c>
      <c r="F49" s="17" t="n">
        <v>1</v>
      </c>
      <c r="G49" s="17" t="n">
        <v>80</v>
      </c>
      <c r="H49" s="18" t="n">
        <v>-75.28444444</v>
      </c>
      <c r="I49" s="19" t="n">
        <v>7.66830556</v>
      </c>
      <c r="J49" s="42" t="n">
        <v>2.403333333333333</v>
      </c>
      <c r="K49" s="20" t="n">
        <v>3.133477011494253</v>
      </c>
      <c r="L49" s="20" t="n">
        <v>5.799999999999998</v>
      </c>
      <c r="M49" s="20" t="n">
        <v>11.22660098522168</v>
      </c>
      <c r="N49" s="20" t="n">
        <v>15.26012683313516</v>
      </c>
      <c r="O49" s="20" t="n">
        <v>14.41149425287357</v>
      </c>
      <c r="P49" s="20" t="n">
        <v>14.86666666666667</v>
      </c>
      <c r="Q49" s="20" t="n">
        <v>16.06666666666667</v>
      </c>
      <c r="R49" s="20" t="n">
        <v>14.12183908045977</v>
      </c>
      <c r="S49" s="20" t="n">
        <v>14.97471264367816</v>
      </c>
      <c r="T49" s="20" t="n">
        <v>12.61724137931035</v>
      </c>
      <c r="U49" s="20" t="n">
        <v>5.933333333333331</v>
      </c>
      <c r="V49" s="43" t="n">
        <v>130.8154921861729</v>
      </c>
      <c r="W49" s="23" t="n">
        <v>358</v>
      </c>
      <c r="X49" s="44" t="n">
        <v>0.9944444444444445</v>
      </c>
      <c r="Y49" s="4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t="16.5" customHeight="1">
      <c r="A50" s="16" t="n">
        <v>26210070</v>
      </c>
      <c r="B50" s="17" t="inlineStr">
        <is>
          <t>PM</t>
        </is>
      </c>
      <c r="C50" s="17" t="inlineStr">
        <is>
          <t>Caicedo</t>
        </is>
      </c>
      <c r="D50" s="17" t="inlineStr">
        <is>
          <t>Caicedo</t>
        </is>
      </c>
      <c r="E50" s="17" t="inlineStr">
        <is>
          <t>Antioquia</t>
        </is>
      </c>
      <c r="F50" s="17" t="n">
        <v>1</v>
      </c>
      <c r="G50" s="17" t="n">
        <v>550</v>
      </c>
      <c r="H50" s="18" t="n">
        <v>-75.98127778</v>
      </c>
      <c r="I50" s="19" t="n">
        <v>6.40597222</v>
      </c>
      <c r="J50" s="42" t="n">
        <v>4.833333333333332</v>
      </c>
      <c r="K50" s="20" t="n">
        <v>6.895590828924163</v>
      </c>
      <c r="L50" s="20" t="n">
        <v>10.14333333333333</v>
      </c>
      <c r="M50" s="20" t="n">
        <v>14.1896551724138</v>
      </c>
      <c r="N50" s="20" t="n">
        <v>15.85333333333333</v>
      </c>
      <c r="O50" s="20" t="n">
        <v>13.1</v>
      </c>
      <c r="P50" s="20" t="n">
        <v>11.19924692826001</v>
      </c>
      <c r="Q50" s="20" t="n">
        <v>12.42988505747126</v>
      </c>
      <c r="R50" s="20" t="n">
        <v>14.36266349583829</v>
      </c>
      <c r="S50" s="20" t="n">
        <v>16.33793103448276</v>
      </c>
      <c r="T50" s="20" t="n">
        <v>14.31476133854255</v>
      </c>
      <c r="U50" s="20" t="n">
        <v>8.489655172413791</v>
      </c>
      <c r="V50" s="43" t="n">
        <v>142.1493890283466</v>
      </c>
      <c r="W50" s="23" t="n">
        <v>354</v>
      </c>
      <c r="X50" s="44" t="n">
        <v>0.9833333333333333</v>
      </c>
      <c r="Y50" s="4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t="16.5" customHeight="1">
      <c r="A51" s="16" t="n">
        <v>27015260</v>
      </c>
      <c r="B51" s="17" t="inlineStr">
        <is>
          <t>AM</t>
        </is>
      </c>
      <c r="C51" s="17" t="inlineStr">
        <is>
          <t>La Salada</t>
        </is>
      </c>
      <c r="D51" s="17" t="inlineStr">
        <is>
          <t xml:space="preserve">Caldas </t>
        </is>
      </c>
      <c r="E51" s="17" t="inlineStr">
        <is>
          <t>Antioquia</t>
        </is>
      </c>
      <c r="F51" s="17" t="n">
        <v>1</v>
      </c>
      <c r="G51" s="17" t="n">
        <v>1923</v>
      </c>
      <c r="H51" s="18" t="n">
        <v>-75.62466667</v>
      </c>
      <c r="I51" s="19" t="n">
        <v>6.04836111</v>
      </c>
      <c r="J51" s="42" t="n">
        <v>14.15777777777778</v>
      </c>
      <c r="K51" s="20" t="n">
        <v>14.19806034482759</v>
      </c>
      <c r="L51" s="20" t="n">
        <v>19.94858237547892</v>
      </c>
      <c r="M51" s="20" t="n">
        <v>22.71954022988507</v>
      </c>
      <c r="N51" s="20" t="n">
        <v>24.26444444444444</v>
      </c>
      <c r="O51" s="20" t="n">
        <v>19.64597701149425</v>
      </c>
      <c r="P51" s="20" t="n">
        <v>17.65057471264368</v>
      </c>
      <c r="Q51" s="20" t="n">
        <v>18.68888888888888</v>
      </c>
      <c r="R51" s="20" t="n">
        <v>21.52528735632184</v>
      </c>
      <c r="S51" s="20" t="n">
        <v>24.77119047619047</v>
      </c>
      <c r="T51" s="20" t="n">
        <v>23.96429924755048</v>
      </c>
      <c r="U51" s="20" t="n">
        <v>18.76190476190476</v>
      </c>
      <c r="V51" s="43" t="n">
        <v>240.2965276274081</v>
      </c>
      <c r="W51" s="23" t="n">
        <v>353</v>
      </c>
      <c r="X51" s="44" t="n">
        <v>0.9805555555555555</v>
      </c>
      <c r="Y51" s="4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t="16.5" customHeight="1">
      <c r="A52" s="16" t="n">
        <v>11115020</v>
      </c>
      <c r="B52" s="17" t="inlineStr">
        <is>
          <t>CO</t>
        </is>
      </c>
      <c r="C52" s="17" t="inlineStr">
        <is>
          <t>Cañasgordas - Aut</t>
        </is>
      </c>
      <c r="D52" s="17" t="inlineStr">
        <is>
          <t>Cañasgordas</t>
        </is>
      </c>
      <c r="E52" s="17" t="inlineStr">
        <is>
          <t>Antioquia</t>
        </is>
      </c>
      <c r="F52" s="17" t="n">
        <v>1</v>
      </c>
      <c r="G52" s="17" t="n">
        <v>1294</v>
      </c>
      <c r="H52" s="18" t="n">
        <v>-76.02966667</v>
      </c>
      <c r="I52" s="19" t="n">
        <v>6.75802778</v>
      </c>
      <c r="J52" s="42" t="n">
        <v>10.50777777777778</v>
      </c>
      <c r="K52" s="20" t="n">
        <v>9.708316205197894</v>
      </c>
      <c r="L52" s="20" t="n">
        <v>14.80899722552517</v>
      </c>
      <c r="M52" s="20" t="n">
        <v>19.25733508135411</v>
      </c>
      <c r="N52" s="20" t="n">
        <v>22.29115646258503</v>
      </c>
      <c r="O52" s="20" t="n">
        <v>17.76275510204082</v>
      </c>
      <c r="P52" s="20" t="n">
        <v>16.61111111111111</v>
      </c>
      <c r="Q52" s="20" t="n">
        <v>16.48518518518519</v>
      </c>
      <c r="R52" s="20" t="n">
        <v>19.42656449553001</v>
      </c>
      <c r="S52" s="20" t="n">
        <v>23.31234567901235</v>
      </c>
      <c r="T52" s="20" t="n">
        <v>22.03448275862069</v>
      </c>
      <c r="U52" s="20" t="n">
        <v>15.22497908134056</v>
      </c>
      <c r="V52" s="43" t="n">
        <v>207.4310061652807</v>
      </c>
      <c r="W52" s="23" t="n">
        <v>339</v>
      </c>
      <c r="X52" s="44" t="n">
        <v>0.9416666666666667</v>
      </c>
      <c r="Y52" s="4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t="16.5" customHeight="1">
      <c r="A53" s="16" t="n">
        <v>26170180</v>
      </c>
      <c r="B53" s="17" t="inlineStr">
        <is>
          <t>PM</t>
        </is>
      </c>
      <c r="C53" s="17" t="inlineStr">
        <is>
          <t>Caramanta</t>
        </is>
      </c>
      <c r="D53" s="17" t="inlineStr">
        <is>
          <t>Caramanta</t>
        </is>
      </c>
      <c r="E53" s="17" t="inlineStr">
        <is>
          <t>Antioquia</t>
        </is>
      </c>
      <c r="F53" s="17" t="n">
        <v>1</v>
      </c>
      <c r="G53" s="17" t="n">
        <v>850</v>
      </c>
      <c r="H53" s="18" t="n">
        <v>-75.64130556000001</v>
      </c>
      <c r="I53" s="19" t="n">
        <v>5.54783333</v>
      </c>
      <c r="J53" s="42" t="n">
        <v>9.678571428571425</v>
      </c>
      <c r="K53" s="20" t="n">
        <v>11.05348346235046</v>
      </c>
      <c r="L53" s="20" t="n">
        <v>13.90714285714286</v>
      </c>
      <c r="M53" s="20" t="n">
        <v>16.96428571428572</v>
      </c>
      <c r="N53" s="20" t="n">
        <v>16.97857142857143</v>
      </c>
      <c r="O53" s="20" t="n">
        <v>12.14285714285714</v>
      </c>
      <c r="P53" s="20" t="n">
        <v>11.64285714285714</v>
      </c>
      <c r="Q53" s="20" t="n">
        <v>12.08571428571428</v>
      </c>
      <c r="R53" s="20" t="n">
        <v>15.28571428571429</v>
      </c>
      <c r="S53" s="20" t="n">
        <v>17.92857142857143</v>
      </c>
      <c r="T53" s="20" t="n">
        <v>19.07372175980975</v>
      </c>
      <c r="U53" s="20" t="n">
        <v>13.62068965517241</v>
      </c>
      <c r="V53" s="43" t="n">
        <v>170.3621805916183</v>
      </c>
      <c r="W53" s="23" t="n">
        <v>338</v>
      </c>
      <c r="X53" s="44" t="n">
        <v>0.9388888888888889</v>
      </c>
      <c r="Y53" s="4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t="16.5" customHeight="1">
      <c r="A54" s="16" t="n">
        <v>12015070</v>
      </c>
      <c r="B54" s="17" t="inlineStr">
        <is>
          <t>SP</t>
        </is>
      </c>
      <c r="C54" s="17" t="inlineStr">
        <is>
          <t>Aeropuerto Los Cedros</t>
        </is>
      </c>
      <c r="D54" s="17" t="inlineStr">
        <is>
          <t>Carepa</t>
        </is>
      </c>
      <c r="E54" s="17" t="inlineStr">
        <is>
          <t>Antioquia</t>
        </is>
      </c>
      <c r="F54" s="17" t="n">
        <v>1</v>
      </c>
      <c r="G54" s="17" t="n">
        <v>41</v>
      </c>
      <c r="H54" s="18" t="n">
        <v>-76.71788889</v>
      </c>
      <c r="I54" s="19" t="n">
        <v>7.81638889</v>
      </c>
      <c r="J54" s="42" t="n">
        <v>9.620689655172415</v>
      </c>
      <c r="K54" s="20" t="n">
        <v>9.373500501733261</v>
      </c>
      <c r="L54" s="20" t="n">
        <v>13.34111111111111</v>
      </c>
      <c r="M54" s="20" t="n">
        <v>19.13333333333334</v>
      </c>
      <c r="N54" s="20" t="n">
        <v>22.56666666666666</v>
      </c>
      <c r="O54" s="20" t="n">
        <v>22.65057471264368</v>
      </c>
      <c r="P54" s="20" t="n">
        <v>23.33333333333333</v>
      </c>
      <c r="Q54" s="20" t="n">
        <v>23.41444444444444</v>
      </c>
      <c r="R54" s="20" t="n">
        <v>21.7551724137931</v>
      </c>
      <c r="S54" s="20" t="n">
        <v>20.85777777777778</v>
      </c>
      <c r="T54" s="20" t="n">
        <v>19.38275862068965</v>
      </c>
      <c r="U54" s="20" t="n">
        <v>16.59777777777778</v>
      </c>
      <c r="V54" s="43" t="n">
        <v>222.0271403484765</v>
      </c>
      <c r="W54" s="23" t="n">
        <v>359</v>
      </c>
      <c r="X54" s="44" t="n">
        <v>0.9972222222222222</v>
      </c>
      <c r="Y54" s="4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t="16.5" customHeight="1">
      <c r="A55" s="16" t="n">
        <v>12010050</v>
      </c>
      <c r="B55" s="17" t="inlineStr">
        <is>
          <t>PM</t>
        </is>
      </c>
      <c r="C55" s="17" t="inlineStr">
        <is>
          <t>La Toscana</t>
        </is>
      </c>
      <c r="D55" s="17" t="inlineStr">
        <is>
          <t>Carepa</t>
        </is>
      </c>
      <c r="E55" s="17" t="inlineStr">
        <is>
          <t>Antioquia</t>
        </is>
      </c>
      <c r="F55" s="17" t="n">
        <v>1</v>
      </c>
      <c r="G55" s="17" t="n">
        <v>15</v>
      </c>
      <c r="H55" s="18" t="n">
        <v>-76.70305556000001</v>
      </c>
      <c r="I55" s="19" t="n">
        <v>7.80805556</v>
      </c>
      <c r="J55" s="42" t="n">
        <v>5.23636866751809</v>
      </c>
      <c r="K55" s="20" t="n">
        <v>3.94698669334164</v>
      </c>
      <c r="L55" s="20" t="n">
        <v>6.578134604858741</v>
      </c>
      <c r="M55" s="20" t="n">
        <v>11.2987344997452</v>
      </c>
      <c r="N55" s="20" t="n">
        <v>14.02796819081302</v>
      </c>
      <c r="O55" s="20" t="n">
        <v>14.90083096979649</v>
      </c>
      <c r="P55" s="20" t="n">
        <v>13.95699379645657</v>
      </c>
      <c r="Q55" s="20" t="n">
        <v>14.78025318401405</v>
      </c>
      <c r="R55" s="20" t="n">
        <v>15.10114666133122</v>
      </c>
      <c r="S55" s="20" t="n">
        <v>14.1183393632669</v>
      </c>
      <c r="T55" s="20" t="n">
        <v>12.84845958282455</v>
      </c>
      <c r="U55" s="20" t="n">
        <v>10.90552182242212</v>
      </c>
      <c r="V55" s="43" t="n">
        <v>137.6997380363886</v>
      </c>
      <c r="W55" s="23" t="n">
        <v>355</v>
      </c>
      <c r="X55" s="44" t="n">
        <v>0.9861111111111112</v>
      </c>
      <c r="Y55" s="4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t="16.5" customHeight="1">
      <c r="A56" s="16" t="n">
        <v>12010090</v>
      </c>
      <c r="B56" s="17" t="inlineStr">
        <is>
          <t>PM</t>
        </is>
      </c>
      <c r="C56" s="17" t="inlineStr">
        <is>
          <t>Trigana</t>
        </is>
      </c>
      <c r="D56" s="17" t="inlineStr">
        <is>
          <t>Carepa</t>
        </is>
      </c>
      <c r="E56" s="17" t="inlineStr">
        <is>
          <t>Antioquia</t>
        </is>
      </c>
      <c r="F56" s="17" t="n">
        <v>1</v>
      </c>
      <c r="G56" s="17" t="n">
        <v>21</v>
      </c>
      <c r="H56" s="18" t="n">
        <v>-76.71188889</v>
      </c>
      <c r="I56" s="19" t="n">
        <v>7.74766667</v>
      </c>
      <c r="J56" s="42" t="n">
        <v>5.199999999999998</v>
      </c>
      <c r="K56" s="20" t="n">
        <v>3.686905902207627</v>
      </c>
      <c r="L56" s="20" t="n">
        <v>6.133333333333331</v>
      </c>
      <c r="M56" s="20" t="n">
        <v>11.01379310344828</v>
      </c>
      <c r="N56" s="20" t="n">
        <v>14.34777777777778</v>
      </c>
      <c r="O56" s="20" t="n">
        <v>15.56666666666666</v>
      </c>
      <c r="P56" s="20" t="n">
        <v>15.83222222222222</v>
      </c>
      <c r="Q56" s="20" t="n">
        <v>15.2</v>
      </c>
      <c r="R56" s="20" t="n">
        <v>14.48390804597701</v>
      </c>
      <c r="S56" s="20" t="n">
        <v>12.61444444444444</v>
      </c>
      <c r="T56" s="20" t="n">
        <v>12.40753512132823</v>
      </c>
      <c r="U56" s="20" t="n">
        <v>11.03333333333333</v>
      </c>
      <c r="V56" s="43" t="n">
        <v>137.5199199507389</v>
      </c>
      <c r="W56" s="23" t="n">
        <v>360</v>
      </c>
      <c r="X56" s="44" t="n">
        <v>1</v>
      </c>
      <c r="Y56" s="4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t="16.5" customHeight="1">
      <c r="A57" s="16" t="n">
        <v>12015060</v>
      </c>
      <c r="B57" s="17" t="inlineStr">
        <is>
          <t>CO</t>
        </is>
      </c>
      <c r="C57" s="17" t="inlineStr">
        <is>
          <t>Tulenapa</t>
        </is>
      </c>
      <c r="D57" s="17" t="inlineStr">
        <is>
          <t>Carepa</t>
        </is>
      </c>
      <c r="E57" s="17" t="inlineStr">
        <is>
          <t>Antioquia</t>
        </is>
      </c>
      <c r="F57" s="17" t="n">
        <v>1</v>
      </c>
      <c r="G57" s="17" t="n">
        <v>39</v>
      </c>
      <c r="H57" s="18" t="n">
        <v>-76.67</v>
      </c>
      <c r="I57" s="19" t="n">
        <v>7.77</v>
      </c>
      <c r="J57" s="42" t="n">
        <v>9.049999999999999</v>
      </c>
      <c r="K57" s="20" t="n">
        <v>7.395757713248638</v>
      </c>
      <c r="L57" s="20" t="n">
        <v>10.42219029374202</v>
      </c>
      <c r="M57" s="20" t="n">
        <v>16.54083484573503</v>
      </c>
      <c r="N57" s="20" t="n">
        <v>21.55555555555556</v>
      </c>
      <c r="O57" s="20" t="n">
        <v>22.55555555555556</v>
      </c>
      <c r="P57" s="20" t="n">
        <v>21.73180076628352</v>
      </c>
      <c r="Q57" s="20" t="n">
        <v>22.98390313390313</v>
      </c>
      <c r="R57" s="20" t="n">
        <v>21.51417004048583</v>
      </c>
      <c r="S57" s="20" t="n">
        <v>20.72839490968801</v>
      </c>
      <c r="T57" s="20" t="n">
        <v>19.96583072100313</v>
      </c>
      <c r="U57" s="20" t="n">
        <v>15.4769308328292</v>
      </c>
      <c r="V57" s="43" t="n">
        <v>209.9209243680296</v>
      </c>
      <c r="W57" s="23" t="n">
        <v>228</v>
      </c>
      <c r="X57" s="44" t="n">
        <v>0.95</v>
      </c>
      <c r="Y57" s="45" t="inlineStr">
        <is>
          <t>M20</t>
        </is>
      </c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t="16.5" customHeight="1">
      <c r="A58" s="16" t="n">
        <v>23080650</v>
      </c>
      <c r="B58" s="17" t="inlineStr">
        <is>
          <t>PM</t>
        </is>
      </c>
      <c r="C58" s="17" t="inlineStr">
        <is>
          <t>Campoalegre</t>
        </is>
      </c>
      <c r="D58" s="17" t="inlineStr">
        <is>
          <t>Carmen de Viboral</t>
        </is>
      </c>
      <c r="E58" s="17" t="inlineStr">
        <is>
          <t>Antioquia</t>
        </is>
      </c>
      <c r="F58" s="17" t="n">
        <v>1</v>
      </c>
      <c r="G58" s="17" t="n">
        <v>1850</v>
      </c>
      <c r="H58" s="18" t="n">
        <v>-75.33561111</v>
      </c>
      <c r="I58" s="19" t="n">
        <v>6.073777779999999</v>
      </c>
      <c r="J58" s="42" t="n">
        <v>11.06666666666667</v>
      </c>
      <c r="K58" s="20" t="n">
        <v>12.05147783251231</v>
      </c>
      <c r="L58" s="20" t="n">
        <v>16.23333333333333</v>
      </c>
      <c r="M58" s="20" t="n">
        <v>19.2551724137931</v>
      </c>
      <c r="N58" s="20" t="n">
        <v>20.53333333333333</v>
      </c>
      <c r="O58" s="20" t="n">
        <v>17.2</v>
      </c>
      <c r="P58" s="20" t="n">
        <v>16.1</v>
      </c>
      <c r="Q58" s="20" t="n">
        <v>16.13333333333333</v>
      </c>
      <c r="R58" s="20" t="n">
        <v>19.5</v>
      </c>
      <c r="S58" s="20" t="n">
        <v>19.86666666666666</v>
      </c>
      <c r="T58" s="20" t="n">
        <v>16.66666666666666</v>
      </c>
      <c r="U58" s="20" t="n">
        <v>13.4</v>
      </c>
      <c r="V58" s="43" t="n">
        <v>198.0066502463054</v>
      </c>
      <c r="W58" s="23" t="n">
        <v>360</v>
      </c>
      <c r="X58" s="44" t="n">
        <v>1</v>
      </c>
      <c r="Y58" s="4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t="16.5" customHeight="1">
      <c r="A59" s="16" t="n">
        <v>25020370</v>
      </c>
      <c r="B59" s="17" t="inlineStr">
        <is>
          <t>PM</t>
        </is>
      </c>
      <c r="C59" s="17" t="inlineStr">
        <is>
          <t xml:space="preserve">Hacienda La Moneda </t>
        </is>
      </c>
      <c r="D59" s="17" t="inlineStr">
        <is>
          <t>Caucasia</t>
        </is>
      </c>
      <c r="E59" s="17" t="inlineStr">
        <is>
          <t>Antioquia</t>
        </is>
      </c>
      <c r="F59" s="17" t="n">
        <v>1</v>
      </c>
      <c r="G59" s="17" t="n">
        <v>40</v>
      </c>
      <c r="H59" s="18" t="n">
        <v>-74.94222222</v>
      </c>
      <c r="I59" s="19" t="n">
        <v>8.036666670000001</v>
      </c>
      <c r="J59" s="42" t="n">
        <v>2.071428571428571</v>
      </c>
      <c r="K59" s="20" t="n">
        <v>1.929914135194308</v>
      </c>
      <c r="L59" s="20" t="n">
        <v>4.285714285714286</v>
      </c>
      <c r="M59" s="20" t="n">
        <v>9.043995243757429</v>
      </c>
      <c r="N59" s="20" t="n">
        <v>12.67888888888888</v>
      </c>
      <c r="O59" s="20" t="n">
        <v>12.56480380499405</v>
      </c>
      <c r="P59" s="20" t="n">
        <v>14.12528735632184</v>
      </c>
      <c r="Q59" s="20" t="n">
        <v>15.03571428571428</v>
      </c>
      <c r="R59" s="20" t="n">
        <v>13.44827586206897</v>
      </c>
      <c r="S59" s="20" t="n">
        <v>13.37931034482758</v>
      </c>
      <c r="T59" s="20" t="n">
        <v>12.59655172413793</v>
      </c>
      <c r="U59" s="20" t="n">
        <v>6.299999999999998</v>
      </c>
      <c r="V59" s="43" t="n">
        <v>117.4598845030481</v>
      </c>
      <c r="W59" s="23" t="n">
        <v>347</v>
      </c>
      <c r="X59" s="44" t="n">
        <v>0.9638888888888889</v>
      </c>
      <c r="Y59" s="4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t="16.5" customHeight="1">
      <c r="A60" s="16" t="n">
        <v>26240160</v>
      </c>
      <c r="B60" s="17" t="inlineStr">
        <is>
          <t>PM</t>
        </is>
      </c>
      <c r="C60" s="17" t="inlineStr">
        <is>
          <t xml:space="preserve">La Coquera </t>
        </is>
      </c>
      <c r="D60" s="17" t="inlineStr">
        <is>
          <t>Caucasia</t>
        </is>
      </c>
      <c r="E60" s="17" t="inlineStr">
        <is>
          <t>Antioquia</t>
        </is>
      </c>
      <c r="F60" s="17" t="n">
        <v>1</v>
      </c>
      <c r="G60" s="17" t="n">
        <v>49</v>
      </c>
      <c r="H60" s="18" t="n">
        <v>-75.2</v>
      </c>
      <c r="I60" s="19" t="n">
        <v>7.96</v>
      </c>
      <c r="J60" s="42" t="n">
        <v>1.765755053507729</v>
      </c>
      <c r="K60" s="20" t="n">
        <v>2.305779684049601</v>
      </c>
      <c r="L60" s="20" t="n">
        <v>5.530254515599341</v>
      </c>
      <c r="M60" s="20" t="n">
        <v>9.275862068965516</v>
      </c>
      <c r="N60" s="20" t="n">
        <v>13.97888888888889</v>
      </c>
      <c r="O60" s="20" t="n">
        <v>15.1</v>
      </c>
      <c r="P60" s="20" t="n">
        <v>15.14444444444444</v>
      </c>
      <c r="Q60" s="20" t="n">
        <v>16.3</v>
      </c>
      <c r="R60" s="20" t="n">
        <v>14.46666666666667</v>
      </c>
      <c r="S60" s="20" t="n">
        <v>15.03333333333334</v>
      </c>
      <c r="T60" s="20" t="n">
        <v>12.37126436781609</v>
      </c>
      <c r="U60" s="20" t="n">
        <v>5.566666666666665</v>
      </c>
      <c r="V60" s="43" t="n">
        <v>126.8389156899383</v>
      </c>
      <c r="W60" s="23" t="n">
        <v>355</v>
      </c>
      <c r="X60" s="44" t="n">
        <v>0.9861111111111112</v>
      </c>
      <c r="Y60" s="4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t="16.5" customHeight="1">
      <c r="A61" s="16" t="n">
        <v>27040030</v>
      </c>
      <c r="B61" s="17" t="inlineStr">
        <is>
          <t>PM</t>
        </is>
      </c>
      <c r="C61" s="17" t="inlineStr">
        <is>
          <t xml:space="preserve">La Esmeralda </t>
        </is>
      </c>
      <c r="D61" s="17" t="inlineStr">
        <is>
          <t>Caucasia</t>
        </is>
      </c>
      <c r="E61" s="17" t="inlineStr">
        <is>
          <t>Antioquia</t>
        </is>
      </c>
      <c r="F61" s="17" t="n">
        <v>1</v>
      </c>
      <c r="G61" s="17" t="n">
        <v>100</v>
      </c>
      <c r="H61" s="18" t="n">
        <v>-74.85305556</v>
      </c>
      <c r="I61" s="19" t="n">
        <v>7.75111111</v>
      </c>
      <c r="J61" s="42" t="n">
        <v>4.223809523809523</v>
      </c>
      <c r="K61" s="20" t="n">
        <v>3.592133620689656</v>
      </c>
      <c r="L61" s="20" t="n">
        <v>6.562499999999997</v>
      </c>
      <c r="M61" s="20" t="n">
        <v>11.8209549071618</v>
      </c>
      <c r="N61" s="20" t="n">
        <v>16.48148148148148</v>
      </c>
      <c r="O61" s="20" t="n">
        <v>15</v>
      </c>
      <c r="P61" s="20" t="n">
        <v>16.48148148148148</v>
      </c>
      <c r="Q61" s="20" t="n">
        <v>17.88227513227513</v>
      </c>
      <c r="R61" s="20" t="n">
        <v>16</v>
      </c>
      <c r="S61" s="20" t="n">
        <v>17.39382716049382</v>
      </c>
      <c r="T61" s="20" t="n">
        <v>16.82142857142857</v>
      </c>
      <c r="U61" s="20" t="n">
        <v>11.07142857142857</v>
      </c>
      <c r="V61" s="43" t="n">
        <v>153.33132045025</v>
      </c>
      <c r="W61" s="23" t="n">
        <v>327</v>
      </c>
      <c r="X61" s="44" t="n">
        <v>0.9083333333333333</v>
      </c>
      <c r="Y61" s="4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 ht="16.5" customHeight="1">
      <c r="A62" s="16" t="n">
        <v>25020530</v>
      </c>
      <c r="B62" s="17" t="inlineStr">
        <is>
          <t>PM</t>
        </is>
      </c>
      <c r="C62" s="17" t="inlineStr">
        <is>
          <t>La Ilusión</t>
        </is>
      </c>
      <c r="D62" s="17" t="inlineStr">
        <is>
          <t>Caucasia</t>
        </is>
      </c>
      <c r="E62" s="17" t="inlineStr">
        <is>
          <t>Antioquia</t>
        </is>
      </c>
      <c r="F62" s="17" t="n">
        <v>1</v>
      </c>
      <c r="G62" s="17" t="n">
        <v>500</v>
      </c>
      <c r="H62" s="18" t="n">
        <v>-75.08975</v>
      </c>
      <c r="I62" s="19" t="n">
        <v>8.025499999999999</v>
      </c>
      <c r="J62" s="42" t="n">
        <v>2</v>
      </c>
      <c r="K62" s="20" t="n">
        <v>2.266030377668308</v>
      </c>
      <c r="L62" s="20" t="n">
        <v>5.266666666666667</v>
      </c>
      <c r="M62" s="20" t="n">
        <v>11.04827586206897</v>
      </c>
      <c r="N62" s="20" t="n">
        <v>14.67758620689655</v>
      </c>
      <c r="O62" s="20" t="n">
        <v>15.3</v>
      </c>
      <c r="P62" s="20" t="n">
        <v>15.93</v>
      </c>
      <c r="Q62" s="20" t="n">
        <v>17.33333333333333</v>
      </c>
      <c r="R62" s="20" t="n">
        <v>14.53333333333333</v>
      </c>
      <c r="S62" s="20" t="n">
        <v>15.13333333333333</v>
      </c>
      <c r="T62" s="20" t="n">
        <v>13.4</v>
      </c>
      <c r="U62" s="20" t="n">
        <v>6.499999999999996</v>
      </c>
      <c r="V62" s="43" t="n">
        <v>133.3885591133005</v>
      </c>
      <c r="W62" s="23" t="n">
        <v>360</v>
      </c>
      <c r="X62" s="44" t="n">
        <v>1</v>
      </c>
      <c r="Y62" s="4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 ht="16.5" customHeight="1">
      <c r="A63" s="16" t="n">
        <v>26240060</v>
      </c>
      <c r="B63" s="17" t="inlineStr">
        <is>
          <t>PM</t>
        </is>
      </c>
      <c r="C63" s="17" t="inlineStr">
        <is>
          <t>Manizales</t>
        </is>
      </c>
      <c r="D63" s="17" t="inlineStr">
        <is>
          <t>Caucasia</t>
        </is>
      </c>
      <c r="E63" s="17" t="inlineStr">
        <is>
          <t>Antioquia</t>
        </is>
      </c>
      <c r="F63" s="17" t="n">
        <v>1</v>
      </c>
      <c r="G63" s="17" t="n">
        <v>91</v>
      </c>
      <c r="H63" s="18" t="n">
        <v>-74.86035278</v>
      </c>
      <c r="I63" s="19" t="n">
        <v>7.75205</v>
      </c>
      <c r="J63" s="42" t="n">
        <v>2</v>
      </c>
      <c r="K63" s="20" t="n">
        <v>2.501447044334975</v>
      </c>
      <c r="L63" s="20" t="n">
        <v>5.466666666666666</v>
      </c>
      <c r="M63" s="20" t="n">
        <v>9.566666666666668</v>
      </c>
      <c r="N63" s="20" t="n">
        <v>14.00804597701149</v>
      </c>
      <c r="O63" s="20" t="n">
        <v>14.76666666666667</v>
      </c>
      <c r="P63" s="20" t="n">
        <v>14.93333333333334</v>
      </c>
      <c r="Q63" s="20" t="n">
        <v>16.28444444444444</v>
      </c>
      <c r="R63" s="20" t="n">
        <v>14.9</v>
      </c>
      <c r="S63" s="20" t="n">
        <v>14.63218390804597</v>
      </c>
      <c r="T63" s="20" t="n">
        <v>11.23333333333334</v>
      </c>
      <c r="U63" s="20" t="n">
        <v>5.799999999999997</v>
      </c>
      <c r="V63" s="43" t="n">
        <v>126.0927880405035</v>
      </c>
      <c r="W63" s="23" t="n">
        <v>360</v>
      </c>
      <c r="X63" s="44" t="n">
        <v>1</v>
      </c>
      <c r="Y63" s="4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 ht="16.5" customHeight="1">
      <c r="A64" s="16" t="n">
        <v>12010030</v>
      </c>
      <c r="B64" s="17" t="inlineStr">
        <is>
          <t>PM</t>
        </is>
      </c>
      <c r="C64" s="17" t="inlineStr">
        <is>
          <t>Barranquillita</t>
        </is>
      </c>
      <c r="D64" s="17" t="inlineStr">
        <is>
          <t>Chigorodó</t>
        </is>
      </c>
      <c r="E64" s="17" t="inlineStr">
        <is>
          <t>Antioquia</t>
        </is>
      </c>
      <c r="F64" s="17" t="n">
        <v>1</v>
      </c>
      <c r="G64" s="17" t="n">
        <v>18</v>
      </c>
      <c r="H64" s="18" t="n">
        <v>-76.7</v>
      </c>
      <c r="I64" s="19" t="n">
        <v>7.57</v>
      </c>
      <c r="J64" s="42" t="n">
        <v>5.916091954022987</v>
      </c>
      <c r="K64" s="20" t="n">
        <v>3.054121217452499</v>
      </c>
      <c r="L64" s="20" t="n">
        <v>6.106896551724136</v>
      </c>
      <c r="M64" s="20" t="n">
        <v>10.64597701149425</v>
      </c>
      <c r="N64" s="20" t="n">
        <v>16.76666666666667</v>
      </c>
      <c r="O64" s="20" t="n">
        <v>18.15057471264368</v>
      </c>
      <c r="P64" s="20" t="n">
        <v>18.0735632183908</v>
      </c>
      <c r="Q64" s="20" t="n">
        <v>18</v>
      </c>
      <c r="R64" s="20" t="n">
        <v>17.78571428571428</v>
      </c>
      <c r="S64" s="20" t="n">
        <v>15.67126436781609</v>
      </c>
      <c r="T64" s="20" t="n">
        <v>15.28894173602854</v>
      </c>
      <c r="U64" s="20" t="n">
        <v>12.17241379310345</v>
      </c>
      <c r="V64" s="43" t="n">
        <v>157.6322255150574</v>
      </c>
      <c r="W64" s="23" t="n">
        <v>350</v>
      </c>
      <c r="X64" s="44" t="n">
        <v>0.9722222222222222</v>
      </c>
      <c r="Y64" s="4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 ht="16.5" customHeight="1">
      <c r="A65" s="16" t="n">
        <v>11025010</v>
      </c>
      <c r="B65" s="17" t="inlineStr">
        <is>
          <t>CO</t>
        </is>
      </c>
      <c r="C65" s="17" t="inlineStr">
        <is>
          <t xml:space="preserve">La Mansa </t>
        </is>
      </c>
      <c r="D65" s="17" t="inlineStr">
        <is>
          <t>Ciudad Bolívar</t>
        </is>
      </c>
      <c r="E65" s="17" t="inlineStr">
        <is>
          <t>Antioquia</t>
        </is>
      </c>
      <c r="F65" s="17" t="n">
        <v>1</v>
      </c>
      <c r="G65" s="17" t="n">
        <v>2018</v>
      </c>
      <c r="H65" s="18" t="n">
        <v>-76.08433332999999</v>
      </c>
      <c r="I65" s="19" t="n">
        <v>5.87830556</v>
      </c>
      <c r="J65" s="42" t="n">
        <v>15.83359497645212</v>
      </c>
      <c r="K65" s="20" t="n">
        <v>16.01219896004379</v>
      </c>
      <c r="L65" s="20" t="n">
        <v>20.07551851851851</v>
      </c>
      <c r="M65" s="20" t="n">
        <v>23.44156616273144</v>
      </c>
      <c r="N65" s="20" t="n">
        <v>24.4527969348659</v>
      </c>
      <c r="O65" s="20" t="n">
        <v>21.01966794380588</v>
      </c>
      <c r="P65" s="20" t="n">
        <v>19.34367816091953</v>
      </c>
      <c r="Q65" s="20" t="n">
        <v>19.06091954022989</v>
      </c>
      <c r="R65" s="20" t="n">
        <v>22.09903176490573</v>
      </c>
      <c r="S65" s="20" t="n">
        <v>24.75057471264367</v>
      </c>
      <c r="T65" s="20" t="n">
        <v>23.91048072023101</v>
      </c>
      <c r="U65" s="20" t="n">
        <v>19.22023809523809</v>
      </c>
      <c r="V65" s="43" t="n">
        <v>249.2202664905856</v>
      </c>
      <c r="W65" s="23" t="n">
        <v>351</v>
      </c>
      <c r="X65" s="44" t="n">
        <v>0.975</v>
      </c>
      <c r="Y65" s="4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 ht="16.5" customHeight="1">
      <c r="A66" s="16" t="n">
        <v>23080750</v>
      </c>
      <c r="B66" s="17" t="inlineStr">
        <is>
          <t>PM</t>
        </is>
      </c>
      <c r="C66" s="17" t="inlineStr">
        <is>
          <t>Cocorna</t>
        </is>
      </c>
      <c r="D66" s="17" t="inlineStr">
        <is>
          <t>Cocorná</t>
        </is>
      </c>
      <c r="E66" s="17" t="inlineStr">
        <is>
          <t>Antioquia</t>
        </is>
      </c>
      <c r="F66" s="17" t="n">
        <v>1</v>
      </c>
      <c r="G66" s="17" t="n">
        <v>1280</v>
      </c>
      <c r="H66" s="18" t="n">
        <v>-75.18261111</v>
      </c>
      <c r="I66" s="19" t="n">
        <v>6.05333333</v>
      </c>
      <c r="J66" s="42" t="n">
        <v>16.96666666666667</v>
      </c>
      <c r="K66" s="20" t="n">
        <v>15.9051211001642</v>
      </c>
      <c r="L66" s="20" t="n">
        <v>21.92222222222222</v>
      </c>
      <c r="M66" s="20" t="n">
        <v>23.06666666666667</v>
      </c>
      <c r="N66" s="20" t="n">
        <v>22.58620689655172</v>
      </c>
      <c r="O66" s="20" t="n">
        <v>17.10344827586206</v>
      </c>
      <c r="P66" s="20" t="n">
        <v>16.10344827586207</v>
      </c>
      <c r="Q66" s="20" t="n">
        <v>17.44827586206896</v>
      </c>
      <c r="R66" s="20" t="n">
        <v>22.53333333333333</v>
      </c>
      <c r="S66" s="20" t="n">
        <v>24.8</v>
      </c>
      <c r="T66" s="20" t="n">
        <v>24.36666666666667</v>
      </c>
      <c r="U66" s="20" t="n">
        <v>21.23333333333333</v>
      </c>
      <c r="V66" s="43" t="n">
        <v>244.0353892993979</v>
      </c>
      <c r="W66" s="23" t="n">
        <v>356</v>
      </c>
      <c r="X66" s="44" t="n">
        <v>0.9888888888888889</v>
      </c>
      <c r="Y66" s="4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 ht="16.5" customHeight="1">
      <c r="A67" s="16" t="n">
        <v>23080740</v>
      </c>
      <c r="B67" s="17" t="inlineStr">
        <is>
          <t>PM</t>
        </is>
      </c>
      <c r="C67" s="17" t="inlineStr">
        <is>
          <t>Concepción</t>
        </is>
      </c>
      <c r="D67" s="17" t="inlineStr">
        <is>
          <t xml:space="preserve">Concepción </t>
        </is>
      </c>
      <c r="E67" s="17" t="inlineStr">
        <is>
          <t>Antioquia</t>
        </is>
      </c>
      <c r="F67" s="17" t="n">
        <v>1</v>
      </c>
      <c r="G67" s="17" t="n">
        <v>1280</v>
      </c>
      <c r="H67" s="18" t="n">
        <v>-75.25916667</v>
      </c>
      <c r="I67" s="19" t="n">
        <v>6.39694444</v>
      </c>
      <c r="J67" s="42" t="n">
        <v>10.1</v>
      </c>
      <c r="K67" s="20" t="n">
        <v>11.90767651888341</v>
      </c>
      <c r="L67" s="20" t="n">
        <v>17.35111111111111</v>
      </c>
      <c r="M67" s="20" t="n">
        <v>20.86666666666666</v>
      </c>
      <c r="N67" s="20" t="n">
        <v>22.43333333333333</v>
      </c>
      <c r="O67" s="20" t="n">
        <v>18.3</v>
      </c>
      <c r="P67" s="20" t="n">
        <v>17.15555555555555</v>
      </c>
      <c r="Q67" s="20" t="n">
        <v>17.96666666666667</v>
      </c>
      <c r="R67" s="20" t="n">
        <v>20.66666666666666</v>
      </c>
      <c r="S67" s="20" t="n">
        <v>22.03333333333333</v>
      </c>
      <c r="T67" s="20" t="n">
        <v>19.16666666666667</v>
      </c>
      <c r="U67" s="20" t="n">
        <v>13.1</v>
      </c>
      <c r="V67" s="43" t="n">
        <v>211.0476765188834</v>
      </c>
      <c r="W67" s="23" t="n">
        <v>360</v>
      </c>
      <c r="X67" s="44" t="n">
        <v>1</v>
      </c>
      <c r="Y67" s="4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 ht="16.5" customHeight="1">
      <c r="A68" s="16" t="n">
        <v>26215010</v>
      </c>
      <c r="B68" s="17" t="inlineStr">
        <is>
          <t>CO</t>
        </is>
      </c>
      <c r="C68" s="17" t="inlineStr">
        <is>
          <t>Concordia</t>
        </is>
      </c>
      <c r="D68" s="17" t="inlineStr">
        <is>
          <t xml:space="preserve">Concordia </t>
        </is>
      </c>
      <c r="E68" s="17" t="inlineStr">
        <is>
          <t>Antioquia</t>
        </is>
      </c>
      <c r="F68" s="17" t="n">
        <v>1</v>
      </c>
      <c r="G68" s="17" t="n">
        <v>2032</v>
      </c>
      <c r="H68" s="18" t="n">
        <v>-75.91952778</v>
      </c>
      <c r="I68" s="19" t="n">
        <v>6.03955556</v>
      </c>
      <c r="J68" s="42" t="n">
        <v>11.59369797859691</v>
      </c>
      <c r="K68" s="20" t="n">
        <v>12.70425332968437</v>
      </c>
      <c r="L68" s="20" t="n">
        <v>17.53388888888889</v>
      </c>
      <c r="M68" s="20" t="n">
        <v>20.62695427178186</v>
      </c>
      <c r="N68" s="20" t="n">
        <v>22.22621878715815</v>
      </c>
      <c r="O68" s="20" t="n">
        <v>18.97241379310345</v>
      </c>
      <c r="P68" s="20" t="n">
        <v>17.27142857142857</v>
      </c>
      <c r="Q68" s="20" t="n">
        <v>18.41904761904761</v>
      </c>
      <c r="R68" s="20" t="n">
        <v>20.14285714285714</v>
      </c>
      <c r="S68" s="20" t="n">
        <v>21.59179894179894</v>
      </c>
      <c r="T68" s="20" t="n">
        <v>21.07048124289503</v>
      </c>
      <c r="U68" s="20" t="n">
        <v>15.7456607495069</v>
      </c>
      <c r="V68" s="43" t="n">
        <v>217.8987013167478</v>
      </c>
      <c r="W68" s="23" t="n">
        <v>347</v>
      </c>
      <c r="X68" s="44" t="n">
        <v>0.9638888888888889</v>
      </c>
      <c r="Y68" s="4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 ht="16.5" customHeight="1">
      <c r="A69" s="16" t="n">
        <v>26210080</v>
      </c>
      <c r="B69" s="17" t="inlineStr">
        <is>
          <t>PM</t>
        </is>
      </c>
      <c r="C69" s="17" t="inlineStr">
        <is>
          <t>La Herradura</t>
        </is>
      </c>
      <c r="D69" s="17" t="inlineStr">
        <is>
          <t xml:space="preserve">Concordia </t>
        </is>
      </c>
      <c r="E69" s="17" t="inlineStr">
        <is>
          <t>Antioquia</t>
        </is>
      </c>
      <c r="F69" s="17" t="n">
        <v>1</v>
      </c>
      <c r="G69" s="17" t="n">
        <v>620</v>
      </c>
      <c r="H69" s="18" t="n">
        <v>-75.87397222000001</v>
      </c>
      <c r="I69" s="19" t="n">
        <v>6.09922222</v>
      </c>
      <c r="J69" s="42" t="n">
        <v>4.166666666666665</v>
      </c>
      <c r="K69" s="20" t="n">
        <v>5.6627565681445</v>
      </c>
      <c r="L69" s="20" t="n">
        <v>8.766666666666662</v>
      </c>
      <c r="M69" s="20" t="n">
        <v>11.04252873563219</v>
      </c>
      <c r="N69" s="20" t="n">
        <v>13.27869731800766</v>
      </c>
      <c r="O69" s="20" t="n">
        <v>10.9</v>
      </c>
      <c r="P69" s="20" t="n">
        <v>10.86206896551724</v>
      </c>
      <c r="Q69" s="20" t="n">
        <v>9.973333333333331</v>
      </c>
      <c r="R69" s="20" t="n">
        <v>11.76666666666667</v>
      </c>
      <c r="S69" s="20" t="n">
        <v>12.56666666666667</v>
      </c>
      <c r="T69" s="20" t="n">
        <v>11.67391688770999</v>
      </c>
      <c r="U69" s="20" t="n">
        <v>7.551724137931032</v>
      </c>
      <c r="V69" s="43" t="n">
        <v>118.2116926129426</v>
      </c>
      <c r="W69" s="23" t="n">
        <v>356</v>
      </c>
      <c r="X69" s="44" t="n">
        <v>0.9888888888888889</v>
      </c>
      <c r="Y69" s="4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 ht="16.5" customHeight="1">
      <c r="A70" s="16" t="n">
        <v>11110030</v>
      </c>
      <c r="B70" s="17" t="inlineStr">
        <is>
          <t>PM</t>
        </is>
      </c>
      <c r="C70" s="17" t="inlineStr">
        <is>
          <t>Fuemia</t>
        </is>
      </c>
      <c r="D70" s="17" t="inlineStr">
        <is>
          <t>Dabeiba</t>
        </is>
      </c>
      <c r="E70" s="17" t="inlineStr">
        <is>
          <t>Antioquia</t>
        </is>
      </c>
      <c r="F70" s="17" t="n">
        <v>1</v>
      </c>
      <c r="G70" s="17" t="n">
        <v>1046</v>
      </c>
      <c r="H70" s="18" t="n">
        <v>-76.25231944000001</v>
      </c>
      <c r="I70" s="19" t="n">
        <v>6.85789</v>
      </c>
      <c r="J70" s="42" t="n">
        <v>4.407918263090677</v>
      </c>
      <c r="K70" s="20" t="n">
        <v>3.059177000169865</v>
      </c>
      <c r="L70" s="20" t="n">
        <v>5.963359788359787</v>
      </c>
      <c r="M70" s="20" t="n">
        <v>9.647509578544058</v>
      </c>
      <c r="N70" s="20" t="n">
        <v>16.17241379310345</v>
      </c>
      <c r="O70" s="20" t="n">
        <v>13.41379310344828</v>
      </c>
      <c r="P70" s="20" t="n">
        <v>11.58111111111111</v>
      </c>
      <c r="Q70" s="20" t="n">
        <v>10.35876543209877</v>
      </c>
      <c r="R70" s="20" t="n">
        <v>12.56206896551724</v>
      </c>
      <c r="S70" s="20" t="n">
        <v>15.14250793650793</v>
      </c>
      <c r="T70" s="20" t="n">
        <v>13.56242568370986</v>
      </c>
      <c r="U70" s="20" t="n">
        <v>7.214285714285714</v>
      </c>
      <c r="V70" s="43" t="n">
        <v>123.0853363699467</v>
      </c>
      <c r="W70" s="23" t="n">
        <v>348</v>
      </c>
      <c r="X70" s="44" t="n">
        <v>0.9666666666666667</v>
      </c>
      <c r="Y70" s="4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 ht="16.5" customHeight="1">
      <c r="A71" s="16" t="n">
        <v>27015150</v>
      </c>
      <c r="B71" s="17" t="inlineStr">
        <is>
          <t>CO</t>
        </is>
      </c>
      <c r="C71" s="17" t="inlineStr">
        <is>
          <t xml:space="preserve">Hacienda El Progreso </t>
        </is>
      </c>
      <c r="D71" s="17" t="inlineStr">
        <is>
          <t>Don Matías</t>
        </is>
      </c>
      <c r="E71" s="17" t="inlineStr">
        <is>
          <t>Antioquia</t>
        </is>
      </c>
      <c r="F71" s="17" t="n">
        <v>1</v>
      </c>
      <c r="G71" s="17" t="n">
        <v>1345</v>
      </c>
      <c r="H71" s="18" t="n">
        <v>-75.39716666999999</v>
      </c>
      <c r="I71" s="19" t="n">
        <v>6.44747222</v>
      </c>
      <c r="J71" s="42" t="n">
        <v>8.280701754385964</v>
      </c>
      <c r="K71" s="20" t="n">
        <v>9.509312853493888</v>
      </c>
      <c r="L71" s="20" t="n">
        <v>14.55</v>
      </c>
      <c r="M71" s="20" t="n">
        <v>19.51379310344827</v>
      </c>
      <c r="N71" s="20" t="n">
        <v>20.94166666666667</v>
      </c>
      <c r="O71" s="20" t="n">
        <v>18.12068965517241</v>
      </c>
      <c r="P71" s="20" t="n">
        <v>19.27166666666667</v>
      </c>
      <c r="Q71" s="20" t="n">
        <v>17.41833333333333</v>
      </c>
      <c r="R71" s="20" t="n">
        <v>20.00202839756592</v>
      </c>
      <c r="S71" s="20" t="n">
        <v>20.79374999999999</v>
      </c>
      <c r="T71" s="20" t="n">
        <v>17.9272030651341</v>
      </c>
      <c r="U71" s="20" t="n">
        <v>11.0074074074074</v>
      </c>
      <c r="V71" s="43" t="n">
        <v>197.3365529032747</v>
      </c>
      <c r="W71" s="23" t="n">
        <v>228</v>
      </c>
      <c r="X71" s="44" t="n">
        <v>0.95</v>
      </c>
      <c r="Y71" s="45" t="inlineStr">
        <is>
          <t>M20</t>
        </is>
      </c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 ht="16.5" customHeight="1">
      <c r="A72" s="16" t="n">
        <v>27010830</v>
      </c>
      <c r="B72" s="17" t="inlineStr">
        <is>
          <t>PM</t>
        </is>
      </c>
      <c r="C72" s="17" t="inlineStr">
        <is>
          <t>San Isidro</t>
        </is>
      </c>
      <c r="D72" s="17" t="inlineStr">
        <is>
          <t>Entrerrios</t>
        </is>
      </c>
      <c r="E72" s="17" t="inlineStr">
        <is>
          <t>Antioquia</t>
        </is>
      </c>
      <c r="F72" s="17" t="n">
        <v>1</v>
      </c>
      <c r="G72" s="17" t="n">
        <v>2320</v>
      </c>
      <c r="H72" s="18" t="n">
        <v>-75.51575</v>
      </c>
      <c r="I72" s="19" t="n">
        <v>6.56322222</v>
      </c>
      <c r="J72" s="42" t="n">
        <v>7.324444444444442</v>
      </c>
      <c r="K72" s="20" t="n">
        <v>8.872730037097853</v>
      </c>
      <c r="L72" s="20" t="n">
        <v>14.73333333333334</v>
      </c>
      <c r="M72" s="20" t="n">
        <v>18.06206896551724</v>
      </c>
      <c r="N72" s="20" t="n">
        <v>21.36666666666667</v>
      </c>
      <c r="O72" s="20" t="n">
        <v>18.78620689655172</v>
      </c>
      <c r="P72" s="20" t="n">
        <v>19.01</v>
      </c>
      <c r="Q72" s="20" t="n">
        <v>17.73333333333333</v>
      </c>
      <c r="R72" s="20" t="n">
        <v>18.85977011494252</v>
      </c>
      <c r="S72" s="20" t="n">
        <v>19.86666666666666</v>
      </c>
      <c r="T72" s="20" t="n">
        <v>17.48965517241379</v>
      </c>
      <c r="U72" s="20" t="n">
        <v>10.83333333333333</v>
      </c>
      <c r="V72" s="43" t="n">
        <v>192.9382089643009</v>
      </c>
      <c r="W72" s="23" t="n">
        <v>360</v>
      </c>
      <c r="X72" s="44" t="n">
        <v>1</v>
      </c>
      <c r="Y72" s="4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 ht="16.5" customHeight="1">
      <c r="A73" s="16" t="n">
        <v>26200150</v>
      </c>
      <c r="B73" s="17" t="inlineStr">
        <is>
          <t>PM</t>
        </is>
      </c>
      <c r="C73" s="17" t="inlineStr">
        <is>
          <t>Fredonia</t>
        </is>
      </c>
      <c r="D73" s="17" t="inlineStr">
        <is>
          <t>Fredonia</t>
        </is>
      </c>
      <c r="E73" s="17" t="inlineStr">
        <is>
          <t>Antioquia</t>
        </is>
      </c>
      <c r="F73" s="17" t="n">
        <v>1</v>
      </c>
      <c r="G73" s="17" t="n">
        <v>1650</v>
      </c>
      <c r="H73" s="18" t="n">
        <v>-75.68511111000001</v>
      </c>
      <c r="I73" s="19" t="n">
        <v>5.93675</v>
      </c>
      <c r="J73" s="42" t="n">
        <v>11.4</v>
      </c>
      <c r="K73" s="20" t="n">
        <v>12.25442323481117</v>
      </c>
      <c r="L73" s="20" t="n">
        <v>16.23333333333333</v>
      </c>
      <c r="M73" s="20" t="n">
        <v>19.76666666666667</v>
      </c>
      <c r="N73" s="20" t="n">
        <v>20.01888888888888</v>
      </c>
      <c r="O73" s="20" t="n">
        <v>15.23333333333334</v>
      </c>
      <c r="P73" s="20" t="n">
        <v>13.91777777777778</v>
      </c>
      <c r="Q73" s="20" t="n">
        <v>14.86666666666666</v>
      </c>
      <c r="R73" s="20" t="n">
        <v>18.10459770114943</v>
      </c>
      <c r="S73" s="20" t="n">
        <v>20.46666666666667</v>
      </c>
      <c r="T73" s="20" t="n">
        <v>20.89425287356322</v>
      </c>
      <c r="U73" s="20" t="n">
        <v>15.60333333333333</v>
      </c>
      <c r="V73" s="43" t="n">
        <v>198.7599404761905</v>
      </c>
      <c r="W73" s="23" t="n">
        <v>360</v>
      </c>
      <c r="X73" s="44" t="n">
        <v>1</v>
      </c>
      <c r="Y73" s="4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 ht="16.5" customHeight="1">
      <c r="A74" s="16" t="n">
        <v>11115040</v>
      </c>
      <c r="B74" s="17" t="inlineStr">
        <is>
          <t>CO</t>
        </is>
      </c>
      <c r="C74" s="17" t="inlineStr">
        <is>
          <t>Musinga</t>
        </is>
      </c>
      <c r="D74" s="17" t="inlineStr">
        <is>
          <t>Frontino</t>
        </is>
      </c>
      <c r="E74" s="17" t="inlineStr">
        <is>
          <t>Antioquia</t>
        </is>
      </c>
      <c r="F74" s="17" t="n">
        <v>1</v>
      </c>
      <c r="G74" s="17" t="n">
        <v>1396</v>
      </c>
      <c r="H74" s="18" t="n">
        <v>-76.20333332999999</v>
      </c>
      <c r="I74" s="19" t="n">
        <v>6.77797222</v>
      </c>
      <c r="J74" s="42" t="n">
        <v>11.77283950617284</v>
      </c>
      <c r="K74" s="20" t="n">
        <v>11.82920429666119</v>
      </c>
      <c r="L74" s="20" t="n">
        <v>16.19731800766283</v>
      </c>
      <c r="M74" s="20" t="n">
        <v>21.82380952380953</v>
      </c>
      <c r="N74" s="20" t="n">
        <v>25.30804597701148</v>
      </c>
      <c r="O74" s="20" t="n">
        <v>22.38384489074145</v>
      </c>
      <c r="P74" s="20" t="n">
        <v>21.7720987654321</v>
      </c>
      <c r="Q74" s="20" t="n">
        <v>21.94498084291187</v>
      </c>
      <c r="R74" s="20" t="n">
        <v>23.22870826491516</v>
      </c>
      <c r="S74" s="20" t="n">
        <v>24.9797619047619</v>
      </c>
      <c r="T74" s="20" t="n">
        <v>24.28850574712644</v>
      </c>
      <c r="U74" s="20" t="n">
        <v>18.58707482993198</v>
      </c>
      <c r="V74" s="43" t="n">
        <v>244.1161925571387</v>
      </c>
      <c r="W74" s="23" t="n">
        <v>355</v>
      </c>
      <c r="X74" s="44" t="n">
        <v>0.9861111111111112</v>
      </c>
      <c r="Y74" s="4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 ht="16.5" customHeight="1">
      <c r="A75" s="16" t="n">
        <v>11110010</v>
      </c>
      <c r="B75" s="17" t="inlineStr">
        <is>
          <t>PM</t>
        </is>
      </c>
      <c r="C75" s="17" t="inlineStr">
        <is>
          <t>Normal Santa Teresa</t>
        </is>
      </c>
      <c r="D75" s="17" t="inlineStr">
        <is>
          <t>Frontino</t>
        </is>
      </c>
      <c r="E75" s="17" t="inlineStr">
        <is>
          <t>Antioquia</t>
        </is>
      </c>
      <c r="F75" s="17" t="n">
        <v>1</v>
      </c>
      <c r="G75" s="17" t="n">
        <v>1370</v>
      </c>
      <c r="H75" s="18" t="n">
        <v>-76.13361111</v>
      </c>
      <c r="I75" s="19" t="n">
        <v>6.76333333</v>
      </c>
      <c r="J75" s="42" t="n">
        <v>7.499999999999996</v>
      </c>
      <c r="K75" s="20" t="n">
        <v>7.953860200441651</v>
      </c>
      <c r="L75" s="20" t="n">
        <v>10.77471264367816</v>
      </c>
      <c r="M75" s="20" t="n">
        <v>17.71666666666667</v>
      </c>
      <c r="N75" s="20" t="n">
        <v>19.03555555555555</v>
      </c>
      <c r="O75" s="20" t="n">
        <v>14.30574712643678</v>
      </c>
      <c r="P75" s="20" t="n">
        <v>12.53908045977012</v>
      </c>
      <c r="Q75" s="20" t="n">
        <v>14.48333333333333</v>
      </c>
      <c r="R75" s="20" t="n">
        <v>16.6816091954023</v>
      </c>
      <c r="S75" s="20" t="n">
        <v>19.91777777777778</v>
      </c>
      <c r="T75" s="20" t="n">
        <v>19.2</v>
      </c>
      <c r="U75" s="20" t="n">
        <v>11.42023809523809</v>
      </c>
      <c r="V75" s="43" t="n">
        <v>171.5285810543004</v>
      </c>
      <c r="W75" s="23" t="n">
        <v>356</v>
      </c>
      <c r="X75" s="44" t="n">
        <v>0.9888888888888889</v>
      </c>
      <c r="Y75" s="4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 ht="16.5" customHeight="1">
      <c r="A76" s="16" t="n">
        <v>26220090</v>
      </c>
      <c r="B76" s="17" t="inlineStr">
        <is>
          <t>PM</t>
        </is>
      </c>
      <c r="C76" s="17" t="inlineStr">
        <is>
          <t>Giraldo</t>
        </is>
      </c>
      <c r="D76" s="17" t="inlineStr">
        <is>
          <t>Giraldo</t>
        </is>
      </c>
      <c r="E76" s="17" t="inlineStr">
        <is>
          <t>Antioquia</t>
        </is>
      </c>
      <c r="F76" s="17" t="n">
        <v>1</v>
      </c>
      <c r="G76" s="17" t="n">
        <v>10</v>
      </c>
      <c r="H76" s="18" t="n">
        <v>-75.95722222000001</v>
      </c>
      <c r="I76" s="19" t="n">
        <v>6.68805556</v>
      </c>
      <c r="J76" s="42" t="n">
        <v>5.506666666666666</v>
      </c>
      <c r="K76" s="20" t="n">
        <v>6.75982142857143</v>
      </c>
      <c r="L76" s="20" t="n">
        <v>10.56111111111111</v>
      </c>
      <c r="M76" s="20" t="n">
        <v>14.93333333333333</v>
      </c>
      <c r="N76" s="20" t="n">
        <v>16.28777777777777</v>
      </c>
      <c r="O76" s="20" t="n">
        <v>13.4</v>
      </c>
      <c r="P76" s="20" t="n">
        <v>12.53333333333333</v>
      </c>
      <c r="Q76" s="20" t="n">
        <v>12.85</v>
      </c>
      <c r="R76" s="20" t="n">
        <v>14.6</v>
      </c>
      <c r="S76" s="20" t="n">
        <v>18.3</v>
      </c>
      <c r="T76" s="20" t="n">
        <v>14.93333333333333</v>
      </c>
      <c r="U76" s="20" t="n">
        <v>8.624999999999998</v>
      </c>
      <c r="V76" s="43" t="n">
        <v>149.290376984127</v>
      </c>
      <c r="W76" s="23" t="n">
        <v>360</v>
      </c>
      <c r="X76" s="44" t="n">
        <v>1</v>
      </c>
      <c r="Y76" s="4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 ht="16.5" customHeight="1">
      <c r="A77" s="16" t="n">
        <v>27010820</v>
      </c>
      <c r="B77" s="17" t="inlineStr">
        <is>
          <t>PM</t>
        </is>
      </c>
      <c r="C77" s="17" t="inlineStr">
        <is>
          <t>La Cuchilla</t>
        </is>
      </c>
      <c r="D77" s="17" t="inlineStr">
        <is>
          <t>Girardota</t>
        </is>
      </c>
      <c r="E77" s="17" t="inlineStr">
        <is>
          <t>Antioquia</t>
        </is>
      </c>
      <c r="F77" s="17" t="n">
        <v>1</v>
      </c>
      <c r="G77" s="17" t="n">
        <v>1600</v>
      </c>
      <c r="H77" s="18" t="n">
        <v>-75.45361111</v>
      </c>
      <c r="I77" s="19" t="n">
        <v>6.36833333</v>
      </c>
      <c r="J77" s="42" t="n">
        <v>5.648174603174601</v>
      </c>
      <c r="K77" s="20" t="n">
        <v>6.952329638752055</v>
      </c>
      <c r="L77" s="20" t="n">
        <v>12.12555555555556</v>
      </c>
      <c r="M77" s="20" t="n">
        <v>16.16904761904762</v>
      </c>
      <c r="N77" s="20" t="n">
        <v>18.5</v>
      </c>
      <c r="O77" s="20" t="n">
        <v>14.05287356321839</v>
      </c>
      <c r="P77" s="20" t="n">
        <v>13.89655172413793</v>
      </c>
      <c r="Q77" s="20" t="n">
        <v>14.11333333333333</v>
      </c>
      <c r="R77" s="20" t="n">
        <v>16.23333333333333</v>
      </c>
      <c r="S77" s="20" t="n">
        <v>18.9</v>
      </c>
      <c r="T77" s="20" t="n">
        <v>14.76666666666667</v>
      </c>
      <c r="U77" s="20" t="n">
        <v>8.766666666666666</v>
      </c>
      <c r="V77" s="43" t="n">
        <v>160.1245327038862</v>
      </c>
      <c r="W77" s="23" t="n">
        <v>359</v>
      </c>
      <c r="X77" s="44" t="n">
        <v>0.9972222222222222</v>
      </c>
      <c r="Y77" s="4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 ht="16.5" customHeight="1">
      <c r="A78" s="16" t="n">
        <v>27010900</v>
      </c>
      <c r="B78" s="17" t="inlineStr">
        <is>
          <t>PM</t>
        </is>
      </c>
      <c r="C78" s="17" t="inlineStr">
        <is>
          <t>Gómez Plata</t>
        </is>
      </c>
      <c r="D78" s="17" t="inlineStr">
        <is>
          <t>Gómez Plata</t>
        </is>
      </c>
      <c r="E78" s="17" t="inlineStr">
        <is>
          <t>Antioquia</t>
        </is>
      </c>
      <c r="F78" s="17" t="n">
        <v>1</v>
      </c>
      <c r="G78" s="17" t="n">
        <v>1850</v>
      </c>
      <c r="H78" s="18" t="n">
        <v>-75.21980556000001</v>
      </c>
      <c r="I78" s="19" t="n">
        <v>6.67780556</v>
      </c>
      <c r="J78" s="42" t="n">
        <v>7.266666666666664</v>
      </c>
      <c r="K78" s="20" t="n">
        <v>8.399147813659308</v>
      </c>
      <c r="L78" s="20" t="n">
        <v>13.78222222222223</v>
      </c>
      <c r="M78" s="20" t="n">
        <v>18.49080459770115</v>
      </c>
      <c r="N78" s="20" t="n">
        <v>20.7</v>
      </c>
      <c r="O78" s="20" t="n">
        <v>16.06666666666667</v>
      </c>
      <c r="P78" s="20" t="n">
        <v>16.19</v>
      </c>
      <c r="Q78" s="20" t="n">
        <v>17.03333333333333</v>
      </c>
      <c r="R78" s="20" t="n">
        <v>18.96666666666667</v>
      </c>
      <c r="S78" s="20" t="n">
        <v>19.00666666666667</v>
      </c>
      <c r="T78" s="20" t="n">
        <v>16.19655172413793</v>
      </c>
      <c r="U78" s="20" t="n">
        <v>10.93333333333333</v>
      </c>
      <c r="V78" s="43" t="n">
        <v>183.0320596910539</v>
      </c>
      <c r="W78" s="23" t="n">
        <v>360</v>
      </c>
      <c r="X78" s="44" t="n">
        <v>1</v>
      </c>
      <c r="Y78" s="4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 ht="16.5" customHeight="1">
      <c r="A79" s="16" t="n">
        <v>23080820</v>
      </c>
      <c r="B79" s="17" t="inlineStr">
        <is>
          <t>PM</t>
        </is>
      </c>
      <c r="C79" s="17" t="inlineStr">
        <is>
          <t>Tafetanes</t>
        </is>
      </c>
      <c r="D79" s="17" t="inlineStr">
        <is>
          <t>Granada</t>
        </is>
      </c>
      <c r="E79" s="17" t="inlineStr">
        <is>
          <t>Antioquia</t>
        </is>
      </c>
      <c r="F79" s="17" t="n">
        <v>1</v>
      </c>
      <c r="G79" s="17" t="n">
        <v>2180</v>
      </c>
      <c r="H79" s="18" t="n">
        <v>-75.11775</v>
      </c>
      <c r="I79" s="19" t="n">
        <v>6.14672222</v>
      </c>
      <c r="J79" s="42" t="n">
        <v>15.91546009656954</v>
      </c>
      <c r="K79" s="20" t="n">
        <v>16.26800875185822</v>
      </c>
      <c r="L79" s="20" t="n">
        <v>21.20197662392623</v>
      </c>
      <c r="M79" s="20" t="n">
        <v>24.0130551134689</v>
      </c>
      <c r="N79" s="20" t="n">
        <v>23.17579154561913</v>
      </c>
      <c r="O79" s="20" t="n">
        <v>18.9698338207622</v>
      </c>
      <c r="P79" s="20" t="n">
        <v>18.32296008589112</v>
      </c>
      <c r="Q79" s="20" t="n">
        <v>20.41946526408065</v>
      </c>
      <c r="R79" s="20" t="n">
        <v>23.51360848111512</v>
      </c>
      <c r="S79" s="20" t="n">
        <v>24.56371200025046</v>
      </c>
      <c r="T79" s="20" t="n">
        <v>23.60333427256504</v>
      </c>
      <c r="U79" s="20" t="n">
        <v>19.7274305123475</v>
      </c>
      <c r="V79" s="43" t="n">
        <v>249.6946365684541</v>
      </c>
      <c r="W79" s="23" t="n">
        <v>310</v>
      </c>
      <c r="X79" s="44" t="n">
        <v>0.8611111111111112</v>
      </c>
      <c r="Y79" s="4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 ht="16.5" customHeight="1">
      <c r="A80" s="16" t="n">
        <v>27010770</v>
      </c>
      <c r="B80" s="17" t="inlineStr">
        <is>
          <t>PM</t>
        </is>
      </c>
      <c r="C80" s="17" t="inlineStr">
        <is>
          <t>El Chuscal</t>
        </is>
      </c>
      <c r="D80" s="17" t="inlineStr">
        <is>
          <t>Heliconia</t>
        </is>
      </c>
      <c r="E80" s="17" t="inlineStr">
        <is>
          <t>Antioquia</t>
        </is>
      </c>
      <c r="F80" s="17" t="n">
        <v>1</v>
      </c>
      <c r="G80" s="17" t="n">
        <v>255</v>
      </c>
      <c r="H80" s="18" t="n">
        <v>-75.70508332999999</v>
      </c>
      <c r="I80" s="19" t="n">
        <v>6.17833333</v>
      </c>
      <c r="J80" s="42" t="n">
        <v>10.16666666666667</v>
      </c>
      <c r="K80" s="20" t="n">
        <v>11.15155993431856</v>
      </c>
      <c r="L80" s="20" t="n">
        <v>15.76666666666666</v>
      </c>
      <c r="M80" s="20" t="n">
        <v>19.53333333333333</v>
      </c>
      <c r="N80" s="20" t="n">
        <v>20.30444444444445</v>
      </c>
      <c r="O80" s="20" t="n">
        <v>15.03448275862069</v>
      </c>
      <c r="P80" s="20" t="n">
        <v>13.61379310344827</v>
      </c>
      <c r="Q80" s="20" t="n">
        <v>16.48275862068965</v>
      </c>
      <c r="R80" s="20" t="n">
        <v>18.44827586206896</v>
      </c>
      <c r="S80" s="20" t="n">
        <v>21.25369458128079</v>
      </c>
      <c r="T80" s="20" t="n">
        <v>20.27586206896552</v>
      </c>
      <c r="U80" s="20" t="n">
        <v>13.43333333333334</v>
      </c>
      <c r="V80" s="43" t="n">
        <v>195.4648713738369</v>
      </c>
      <c r="W80" s="23" t="n">
        <v>353</v>
      </c>
      <c r="X80" s="44" t="n">
        <v>0.9805555555555555</v>
      </c>
      <c r="Y80" s="4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 ht="16.5" customHeight="1">
      <c r="A81" s="16" t="n">
        <v>26220100</v>
      </c>
      <c r="B81" s="17" t="inlineStr">
        <is>
          <t>PM</t>
        </is>
      </c>
      <c r="C81" s="17" t="inlineStr">
        <is>
          <t>La Granja</t>
        </is>
      </c>
      <c r="D81" s="17" t="inlineStr">
        <is>
          <t>Ituango</t>
        </is>
      </c>
      <c r="E81" s="17" t="inlineStr">
        <is>
          <t>Antioquia</t>
        </is>
      </c>
      <c r="F81" s="17" t="n">
        <v>1</v>
      </c>
      <c r="G81" s="17" t="n">
        <v>1950</v>
      </c>
      <c r="H81" s="18" t="n">
        <v>-75.73408332999999</v>
      </c>
      <c r="I81" s="19" t="n">
        <v>7.24963889</v>
      </c>
      <c r="J81" s="42" t="n">
        <v>4.191954022988505</v>
      </c>
      <c r="K81" s="20" t="n">
        <v>4.79646962233169</v>
      </c>
      <c r="L81" s="20" t="n">
        <v>8.178888888888887</v>
      </c>
      <c r="M81" s="20" t="n">
        <v>14.1</v>
      </c>
      <c r="N81" s="20" t="n">
        <v>20.16666666666667</v>
      </c>
      <c r="O81" s="20" t="n">
        <v>18.75632183908046</v>
      </c>
      <c r="P81" s="20" t="n">
        <v>19.06666666666667</v>
      </c>
      <c r="Q81" s="20" t="n">
        <v>17.72</v>
      </c>
      <c r="R81" s="20" t="n">
        <v>17.46923076923077</v>
      </c>
      <c r="S81" s="20" t="n">
        <v>19.52222222222222</v>
      </c>
      <c r="T81" s="20" t="n">
        <v>15.75897435897436</v>
      </c>
      <c r="U81" s="20" t="n">
        <v>8.730864197530865</v>
      </c>
      <c r="V81" s="43" t="n">
        <v>168.4582592545811</v>
      </c>
      <c r="W81" s="23" t="n">
        <v>360</v>
      </c>
      <c r="X81" s="44" t="n">
        <v>1</v>
      </c>
      <c r="Y81" s="4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 ht="16.5" customHeight="1">
      <c r="A82" s="16" t="n">
        <v>26220110</v>
      </c>
      <c r="B82" s="17" t="inlineStr">
        <is>
          <t>PM</t>
        </is>
      </c>
      <c r="C82" s="17" t="inlineStr">
        <is>
          <t>Santa Rita</t>
        </is>
      </c>
      <c r="D82" s="17" t="inlineStr">
        <is>
          <t>Ituango</t>
        </is>
      </c>
      <c r="E82" s="17" t="inlineStr">
        <is>
          <t>Antioquia</t>
        </is>
      </c>
      <c r="F82" s="17" t="n">
        <v>1</v>
      </c>
      <c r="G82" s="17" t="n">
        <v>2039</v>
      </c>
      <c r="H82" s="18" t="n">
        <v>-75.61686111</v>
      </c>
      <c r="I82" s="19" t="n">
        <v>7.32375</v>
      </c>
      <c r="J82" s="42" t="n">
        <v>6.354022988505744</v>
      </c>
      <c r="K82" s="20" t="n">
        <v>6.987120279146144</v>
      </c>
      <c r="L82" s="20" t="n">
        <v>10.02333333333333</v>
      </c>
      <c r="M82" s="20" t="n">
        <v>17.57907253269916</v>
      </c>
      <c r="N82" s="20" t="n">
        <v>21.41888888888888</v>
      </c>
      <c r="O82" s="20" t="n">
        <v>20.36584564860427</v>
      </c>
      <c r="P82" s="20" t="n">
        <v>20.41999999999999</v>
      </c>
      <c r="Q82" s="20" t="n">
        <v>19.89655172413792</v>
      </c>
      <c r="R82" s="20" t="n">
        <v>19.28735632183909</v>
      </c>
      <c r="S82" s="20" t="n">
        <v>22.3041461412151</v>
      </c>
      <c r="T82" s="20" t="n">
        <v>21.10607553366175</v>
      </c>
      <c r="U82" s="20" t="n">
        <v>12.8</v>
      </c>
      <c r="V82" s="43" t="n">
        <v>198.5424133920314</v>
      </c>
      <c r="W82" s="23" t="n">
        <v>358</v>
      </c>
      <c r="X82" s="44" t="n">
        <v>0.9944444444444445</v>
      </c>
      <c r="Y82" s="4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 ht="16.5" customHeight="1">
      <c r="A83" s="16" t="n">
        <v>26195030</v>
      </c>
      <c r="B83" s="17" t="inlineStr">
        <is>
          <t>CO</t>
        </is>
      </c>
      <c r="C83" s="17" t="inlineStr">
        <is>
          <t xml:space="preserve">El Jardín </t>
        </is>
      </c>
      <c r="D83" s="17" t="inlineStr">
        <is>
          <t>Jardín</t>
        </is>
      </c>
      <c r="E83" s="17" t="inlineStr">
        <is>
          <t>Antioquia</t>
        </is>
      </c>
      <c r="F83" s="17" t="n">
        <v>1</v>
      </c>
      <c r="G83" s="17" t="n">
        <v>2161</v>
      </c>
      <c r="H83" s="18" t="n">
        <v>-75.80055556000001</v>
      </c>
      <c r="I83" s="19" t="n">
        <v>5.58772222</v>
      </c>
      <c r="J83" s="42" t="n">
        <v>17.79523809523809</v>
      </c>
      <c r="K83" s="20" t="n">
        <v>17.40923645320197</v>
      </c>
      <c r="L83" s="20" t="n">
        <v>23.48166666666666</v>
      </c>
      <c r="M83" s="20" t="n">
        <v>25.65384615384616</v>
      </c>
      <c r="N83" s="20" t="n">
        <v>26.74666666666666</v>
      </c>
      <c r="O83" s="20" t="n">
        <v>21.90000000000001</v>
      </c>
      <c r="P83" s="20" t="n">
        <v>20.72833333333334</v>
      </c>
      <c r="Q83" s="20" t="n">
        <v>21.29999999999999</v>
      </c>
      <c r="R83" s="20" t="n">
        <v>24.78103448275863</v>
      </c>
      <c r="S83" s="20" t="n">
        <v>26.74999999999999</v>
      </c>
      <c r="T83" s="20" t="n">
        <v>25.40000000000001</v>
      </c>
      <c r="U83" s="20" t="n">
        <v>20.65438596491228</v>
      </c>
      <c r="V83" s="43" t="n">
        <v>272.6004078166238</v>
      </c>
      <c r="W83" s="23" t="n">
        <v>239</v>
      </c>
      <c r="X83" s="44" t="n">
        <v>0.9958333333333333</v>
      </c>
      <c r="Y83" s="45" t="inlineStr">
        <is>
          <t>M20</t>
        </is>
      </c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 ht="16.5" customHeight="1">
      <c r="A84" s="16" t="n">
        <v>26170190</v>
      </c>
      <c r="B84" s="17" t="inlineStr">
        <is>
          <t>PM</t>
        </is>
      </c>
      <c r="C84" s="17" t="inlineStr">
        <is>
          <t xml:space="preserve">El Dique </t>
        </is>
      </c>
      <c r="D84" s="17" t="inlineStr">
        <is>
          <t xml:space="preserve">Jericó </t>
        </is>
      </c>
      <c r="E84" s="17" t="inlineStr">
        <is>
          <t>Antioquia</t>
        </is>
      </c>
      <c r="F84" s="17" t="n">
        <v>1</v>
      </c>
      <c r="G84" s="17" t="n">
        <v>1140</v>
      </c>
      <c r="H84" s="18" t="n">
        <v>-75.72361111000001</v>
      </c>
      <c r="I84" s="19" t="n">
        <v>5.80386111</v>
      </c>
      <c r="J84" s="42" t="n">
        <v>7.23333333333333</v>
      </c>
      <c r="K84" s="20" t="n">
        <v>8.551539408866995</v>
      </c>
      <c r="L84" s="20" t="n">
        <v>12.6896551724138</v>
      </c>
      <c r="M84" s="20" t="n">
        <v>15.82068965517241</v>
      </c>
      <c r="N84" s="20" t="n">
        <v>17.43333333333333</v>
      </c>
      <c r="O84" s="20" t="n">
        <v>12.8</v>
      </c>
      <c r="P84" s="20" t="n">
        <v>11.53333333333333</v>
      </c>
      <c r="Q84" s="20" t="n">
        <v>13.46666666666667</v>
      </c>
      <c r="R84" s="20" t="n">
        <v>15.93333333333333</v>
      </c>
      <c r="S84" s="20" t="n">
        <v>18.56666666666667</v>
      </c>
      <c r="T84" s="20" t="n">
        <v>18</v>
      </c>
      <c r="U84" s="20" t="n">
        <v>12.51724137931035</v>
      </c>
      <c r="V84" s="43" t="n">
        <v>164.5457922824302</v>
      </c>
      <c r="W84" s="23" t="n">
        <v>357</v>
      </c>
      <c r="X84" s="44" t="n">
        <v>0.9916666666666667</v>
      </c>
      <c r="Y84" s="4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 ht="16.5" customHeight="1">
      <c r="A85" s="16" t="n">
        <v>26180220</v>
      </c>
      <c r="B85" s="17" t="inlineStr">
        <is>
          <t>PM</t>
        </is>
      </c>
      <c r="C85" s="17" t="inlineStr">
        <is>
          <t>La Pintada</t>
        </is>
      </c>
      <c r="D85" s="17" t="inlineStr">
        <is>
          <t>La Pintada</t>
        </is>
      </c>
      <c r="E85" s="17" t="inlineStr">
        <is>
          <t>Antioquia</t>
        </is>
      </c>
      <c r="F85" s="17" t="n">
        <v>1</v>
      </c>
      <c r="G85" s="17" t="n">
        <v>608</v>
      </c>
      <c r="H85" s="18" t="n">
        <v>-75.59999722000001</v>
      </c>
      <c r="I85" s="19" t="n">
        <v>5.73</v>
      </c>
      <c r="J85" s="42" t="n">
        <v>8.086904761904758</v>
      </c>
      <c r="K85" s="20" t="n">
        <v>8.53696047384471</v>
      </c>
      <c r="L85" s="20" t="n">
        <v>12.92857142857143</v>
      </c>
      <c r="M85" s="20" t="n">
        <v>15.68349753694581</v>
      </c>
      <c r="N85" s="20" t="n">
        <v>17.93103448275862</v>
      </c>
      <c r="O85" s="20" t="n">
        <v>13.15695600475624</v>
      </c>
      <c r="P85" s="20" t="n">
        <v>11.66706302021403</v>
      </c>
      <c r="Q85" s="20" t="n">
        <v>13.11428571428571</v>
      </c>
      <c r="R85" s="20" t="n">
        <v>16.07407407407407</v>
      </c>
      <c r="S85" s="20" t="n">
        <v>18.58620689655172</v>
      </c>
      <c r="T85" s="20" t="n">
        <v>18.03571428571428</v>
      </c>
      <c r="U85" s="20" t="n">
        <v>13.1297619047619</v>
      </c>
      <c r="V85" s="43" t="n">
        <v>166.9310305843833</v>
      </c>
      <c r="W85" s="23" t="n">
        <v>339</v>
      </c>
      <c r="X85" s="44" t="n">
        <v>0.9416666666666667</v>
      </c>
      <c r="Y85" s="4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 ht="16.5" customHeight="1">
      <c r="A86" s="16" t="n">
        <v>26180170</v>
      </c>
      <c r="B86" s="17" t="inlineStr">
        <is>
          <t>PM</t>
        </is>
      </c>
      <c r="C86" s="17" t="inlineStr">
        <is>
          <t>La Unión</t>
        </is>
      </c>
      <c r="D86" s="17" t="inlineStr">
        <is>
          <t>La Unión</t>
        </is>
      </c>
      <c r="E86" s="17" t="inlineStr">
        <is>
          <t>Antioquia</t>
        </is>
      </c>
      <c r="F86" s="17" t="n">
        <v>1</v>
      </c>
      <c r="G86" s="17" t="n">
        <v>2530</v>
      </c>
      <c r="H86" s="18" t="n">
        <v>-75.38138889</v>
      </c>
      <c r="I86" s="19" t="n">
        <v>5.99833333</v>
      </c>
      <c r="J86" s="42" t="n">
        <v>10.90919540229885</v>
      </c>
      <c r="K86" s="20" t="n">
        <v>11.75683709869204</v>
      </c>
      <c r="L86" s="20" t="n">
        <v>15.35287356321839</v>
      </c>
      <c r="M86" s="20" t="n">
        <v>19.29488703923901</v>
      </c>
      <c r="N86" s="20" t="n">
        <v>21.44555555555555</v>
      </c>
      <c r="O86" s="20" t="n">
        <v>16.48275862068965</v>
      </c>
      <c r="P86" s="20" t="n">
        <v>15.6735632183908</v>
      </c>
      <c r="Q86" s="20" t="n">
        <v>15.50897435897436</v>
      </c>
      <c r="R86" s="20" t="n">
        <v>19.06344827586206</v>
      </c>
      <c r="S86" s="20" t="n">
        <v>20.62</v>
      </c>
      <c r="T86" s="20" t="n">
        <v>18.06666666666667</v>
      </c>
      <c r="U86" s="20" t="n">
        <v>13.13333333333333</v>
      </c>
      <c r="V86" s="43" t="n">
        <v>197.3080931329207</v>
      </c>
      <c r="W86" s="23" t="n">
        <v>354</v>
      </c>
      <c r="X86" s="44" t="n">
        <v>0.9833333333333333</v>
      </c>
      <c r="Y86" s="4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 ht="16.5" customHeight="1">
      <c r="A87" s="16" t="n">
        <v>26185020</v>
      </c>
      <c r="B87" s="17" t="inlineStr">
        <is>
          <t>CO</t>
        </is>
      </c>
      <c r="C87" s="17" t="inlineStr">
        <is>
          <t>Mesopotamia</t>
        </is>
      </c>
      <c r="D87" s="17" t="inlineStr">
        <is>
          <t>La Unión</t>
        </is>
      </c>
      <c r="E87" s="17" t="inlineStr">
        <is>
          <t>Antioquia</t>
        </is>
      </c>
      <c r="F87" s="17" t="n">
        <v>1</v>
      </c>
      <c r="G87" s="17" t="n">
        <v>2408</v>
      </c>
      <c r="H87" s="18" t="n">
        <v>-75.31863889</v>
      </c>
      <c r="I87" s="19" t="n">
        <v>5.88636111</v>
      </c>
      <c r="J87" s="42" t="n">
        <v>19.93333333333333</v>
      </c>
      <c r="K87" s="20" t="n">
        <v>19.71933497536946</v>
      </c>
      <c r="L87" s="20" t="n">
        <v>24.2</v>
      </c>
      <c r="M87" s="20" t="n">
        <v>24.61469622331691</v>
      </c>
      <c r="N87" s="20" t="n">
        <v>25.52777777777778</v>
      </c>
      <c r="O87" s="20" t="n">
        <v>21.86666666666666</v>
      </c>
      <c r="P87" s="20" t="n">
        <v>19.84555555555555</v>
      </c>
      <c r="Q87" s="20" t="n">
        <v>19.78777777777777</v>
      </c>
      <c r="R87" s="20" t="n">
        <v>23.9919540229885</v>
      </c>
      <c r="S87" s="20" t="n">
        <v>25.86666666666666</v>
      </c>
      <c r="T87" s="20" t="n">
        <v>24.83333333333333</v>
      </c>
      <c r="U87" s="20" t="n">
        <v>22.18666666666666</v>
      </c>
      <c r="V87" s="43" t="n">
        <v>272.3737629994526</v>
      </c>
      <c r="W87" s="23" t="n">
        <v>360</v>
      </c>
      <c r="X87" s="44" t="n">
        <v>1</v>
      </c>
      <c r="Y87" s="4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 ht="16.5" customHeight="1">
      <c r="A88" s="16" t="n">
        <v>26230140</v>
      </c>
      <c r="B88" s="17" t="inlineStr">
        <is>
          <t>PM</t>
        </is>
      </c>
      <c r="C88" s="17" t="inlineStr">
        <is>
          <t xml:space="preserve">La Placita </t>
        </is>
      </c>
      <c r="D88" s="17" t="inlineStr">
        <is>
          <t>Liborina</t>
        </is>
      </c>
      <c r="E88" s="17" t="inlineStr">
        <is>
          <t>Antioquia</t>
        </is>
      </c>
      <c r="F88" s="17" t="n">
        <v>1</v>
      </c>
      <c r="G88" s="17" t="n">
        <v>1250</v>
      </c>
      <c r="H88" s="18" t="n">
        <v>-75.75805556</v>
      </c>
      <c r="I88" s="19" t="n">
        <v>6.720888889999999</v>
      </c>
      <c r="J88" s="42" t="n">
        <v>7.699999999999998</v>
      </c>
      <c r="K88" s="20" t="n">
        <v>9.351724137931033</v>
      </c>
      <c r="L88" s="20" t="n">
        <v>14.03333333333333</v>
      </c>
      <c r="M88" s="20" t="n">
        <v>19.29964328180737</v>
      </c>
      <c r="N88" s="20" t="n">
        <v>19.68965517241379</v>
      </c>
      <c r="O88" s="20" t="n">
        <v>13.96551724137931</v>
      </c>
      <c r="P88" s="20" t="n">
        <v>13.2</v>
      </c>
      <c r="Q88" s="20" t="n">
        <v>14.2</v>
      </c>
      <c r="R88" s="20" t="n">
        <v>17.58620689655172</v>
      </c>
      <c r="S88" s="20" t="n">
        <v>19.24281609195403</v>
      </c>
      <c r="T88" s="20" t="n">
        <v>17.97435897435897</v>
      </c>
      <c r="U88" s="20" t="n">
        <v>10.5</v>
      </c>
      <c r="V88" s="43" t="n">
        <v>176.7432551297295</v>
      </c>
      <c r="W88" s="23" t="n">
        <v>356</v>
      </c>
      <c r="X88" s="44" t="n">
        <v>0.9888888888888889</v>
      </c>
      <c r="Y88" s="4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 ht="16.5" customHeight="1">
      <c r="A89" s="16" t="n">
        <v>23080640</v>
      </c>
      <c r="B89" s="17" t="inlineStr">
        <is>
          <t>PM</t>
        </is>
      </c>
      <c r="C89" s="17" t="inlineStr">
        <is>
          <t>Marinilla</t>
        </is>
      </c>
      <c r="D89" s="17" t="inlineStr">
        <is>
          <t>Marinilla</t>
        </is>
      </c>
      <c r="E89" s="17" t="inlineStr">
        <is>
          <t>Antioquia</t>
        </is>
      </c>
      <c r="F89" s="17" t="n">
        <v>1</v>
      </c>
      <c r="G89" s="17" t="n">
        <v>2088</v>
      </c>
      <c r="H89" s="18" t="n">
        <v>-75.31728056</v>
      </c>
      <c r="I89" s="19" t="n">
        <v>6.16476889</v>
      </c>
      <c r="J89" s="42" t="n">
        <v>8.533333333333331</v>
      </c>
      <c r="K89" s="20" t="n">
        <v>9.629920406860064</v>
      </c>
      <c r="L89" s="20" t="n">
        <v>15.14827586206897</v>
      </c>
      <c r="M89" s="20" t="n">
        <v>18.27586206896552</v>
      </c>
      <c r="N89" s="20" t="n">
        <v>19.13042145593869</v>
      </c>
      <c r="O89" s="20" t="n">
        <v>15.19195402298851</v>
      </c>
      <c r="P89" s="20" t="n">
        <v>14.38</v>
      </c>
      <c r="Q89" s="20" t="n">
        <v>16.06666666666666</v>
      </c>
      <c r="R89" s="20" t="n">
        <v>18.1</v>
      </c>
      <c r="S89" s="20" t="n">
        <v>19.04333333333333</v>
      </c>
      <c r="T89" s="20" t="n">
        <v>16.76666666666667</v>
      </c>
      <c r="U89" s="20" t="n">
        <v>12.11777777777778</v>
      </c>
      <c r="V89" s="43" t="n">
        <v>182.3842115945995</v>
      </c>
      <c r="W89" s="23" t="n">
        <v>358</v>
      </c>
      <c r="X89" s="44" t="n">
        <v>0.9944444444444445</v>
      </c>
      <c r="Y89" s="4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 ht="16.5" customHeight="1">
      <c r="A90" s="16" t="n">
        <v>27011110</v>
      </c>
      <c r="B90" s="17" t="inlineStr">
        <is>
          <t>PM</t>
        </is>
      </c>
      <c r="C90" s="17" t="inlineStr">
        <is>
          <t>Astilleros</t>
        </is>
      </c>
      <c r="D90" s="17" t="inlineStr">
        <is>
          <t>Medellín</t>
        </is>
      </c>
      <c r="E90" s="17" t="inlineStr">
        <is>
          <t>Antioquia</t>
        </is>
      </c>
      <c r="F90" s="17" t="n">
        <v>1</v>
      </c>
      <c r="G90" s="17" t="n">
        <v>2450</v>
      </c>
      <c r="H90" s="18" t="n">
        <v>-75.67586111</v>
      </c>
      <c r="I90" s="19" t="n">
        <v>6.25730556</v>
      </c>
      <c r="J90" s="42" t="n">
        <v>9.599999999999998</v>
      </c>
      <c r="K90" s="20" t="n">
        <v>11.21650246305419</v>
      </c>
      <c r="L90" s="20" t="n">
        <v>16.67901234567902</v>
      </c>
      <c r="M90" s="20" t="n">
        <v>20.06666666666667</v>
      </c>
      <c r="N90" s="20" t="n">
        <v>20.13333333333334</v>
      </c>
      <c r="O90" s="20" t="n">
        <v>15.7</v>
      </c>
      <c r="P90" s="20" t="n">
        <v>14.68735632183908</v>
      </c>
      <c r="Q90" s="20" t="n">
        <v>15.85222222222222</v>
      </c>
      <c r="R90" s="20" t="n">
        <v>18.45476190476191</v>
      </c>
      <c r="S90" s="20" t="n">
        <v>22.5</v>
      </c>
      <c r="T90" s="20" t="n">
        <v>20.08620689655173</v>
      </c>
      <c r="U90" s="20" t="n">
        <v>13.46781609195402</v>
      </c>
      <c r="V90" s="43" t="n">
        <v>198.4438782460621</v>
      </c>
      <c r="W90" s="23" t="n">
        <v>359</v>
      </c>
      <c r="X90" s="44" t="n">
        <v>0.9972222222222222</v>
      </c>
      <c r="Y90" s="4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 ht="16.5" customHeight="1">
      <c r="A91" s="16" t="n">
        <v>26205080</v>
      </c>
      <c r="B91" s="17" t="inlineStr">
        <is>
          <t>ME</t>
        </is>
      </c>
      <c r="C91" s="17" t="inlineStr">
        <is>
          <t>La Aldea</t>
        </is>
      </c>
      <c r="D91" s="17" t="inlineStr">
        <is>
          <t>Medellín</t>
        </is>
      </c>
      <c r="E91" s="17" t="inlineStr">
        <is>
          <t>Antioquia</t>
        </is>
      </c>
      <c r="F91" s="17" t="n">
        <v>1</v>
      </c>
      <c r="G91" s="17" t="n">
        <v>1737</v>
      </c>
      <c r="H91" s="18" t="n">
        <v>-75.70094444</v>
      </c>
      <c r="I91" s="19" t="n">
        <v>6.34105556</v>
      </c>
      <c r="J91" s="42" t="n">
        <v>9.383333333333331</v>
      </c>
      <c r="K91" s="20" t="n">
        <v>10.70147213099799</v>
      </c>
      <c r="L91" s="20" t="n">
        <v>16.29333333333333</v>
      </c>
      <c r="M91" s="20" t="n">
        <v>20.35</v>
      </c>
      <c r="N91" s="20" t="n">
        <v>21.86206896551724</v>
      </c>
      <c r="O91" s="20" t="n">
        <v>17.35671819262782</v>
      </c>
      <c r="P91" s="20" t="n">
        <v>15.34942528735632</v>
      </c>
      <c r="Q91" s="20" t="n">
        <v>16.50063492063492</v>
      </c>
      <c r="R91" s="20" t="n">
        <v>19.35032840722496</v>
      </c>
      <c r="S91" s="20" t="n">
        <v>23.04111111111111</v>
      </c>
      <c r="T91" s="20" t="n">
        <v>20.83103448275862</v>
      </c>
      <c r="U91" s="20" t="n">
        <v>13.68</v>
      </c>
      <c r="V91" s="43" t="n">
        <v>204.6994601648957</v>
      </c>
      <c r="W91" s="23" t="n">
        <v>357</v>
      </c>
      <c r="X91" s="44" t="n">
        <v>0.9916666666666667</v>
      </c>
      <c r="Y91" s="4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 ht="16.5" customHeight="1">
      <c r="A92" s="16" t="n">
        <v>27011120</v>
      </c>
      <c r="B92" s="17" t="inlineStr">
        <is>
          <t>PG</t>
        </is>
      </c>
      <c r="C92" s="17" t="inlineStr">
        <is>
          <t>La Iguana</t>
        </is>
      </c>
      <c r="D92" s="17" t="inlineStr">
        <is>
          <t>Medellín</t>
        </is>
      </c>
      <c r="E92" s="17" t="inlineStr">
        <is>
          <t>Antioquia</t>
        </is>
      </c>
      <c r="F92" s="17" t="n">
        <v>1</v>
      </c>
      <c r="G92" s="17" t="n">
        <v>2300</v>
      </c>
      <c r="H92" s="18" t="n">
        <v>-75.65752778</v>
      </c>
      <c r="I92" s="19" t="n">
        <v>6.31627778</v>
      </c>
      <c r="J92" s="42" t="n">
        <v>9.00594530321046</v>
      </c>
      <c r="K92" s="20" t="n">
        <v>9.718185550082106</v>
      </c>
      <c r="L92" s="20" t="n">
        <v>15.34888888888889</v>
      </c>
      <c r="M92" s="20" t="n">
        <v>18.93333333333333</v>
      </c>
      <c r="N92" s="20" t="n">
        <v>19.13333333333333</v>
      </c>
      <c r="O92" s="20" t="n">
        <v>15.66666666666667</v>
      </c>
      <c r="P92" s="20" t="n">
        <v>14.46666666666667</v>
      </c>
      <c r="Q92" s="20" t="n">
        <v>15.69666666666666</v>
      </c>
      <c r="R92" s="20" t="n">
        <v>18.48965517241379</v>
      </c>
      <c r="S92" s="20" t="n">
        <v>20.68555555555556</v>
      </c>
      <c r="T92" s="20" t="n">
        <v>18.8</v>
      </c>
      <c r="U92" s="20" t="n">
        <v>11.9632183908046</v>
      </c>
      <c r="V92" s="43" t="n">
        <v>187.9081155276221</v>
      </c>
      <c r="W92" s="23" t="n">
        <v>359</v>
      </c>
      <c r="X92" s="44" t="n">
        <v>0.9972222222222222</v>
      </c>
      <c r="Y92" s="4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 ht="16.5" customHeight="1">
      <c r="A93" s="16" t="n">
        <v>27015330</v>
      </c>
      <c r="B93" s="17" t="inlineStr">
        <is>
          <t>SP</t>
        </is>
      </c>
      <c r="C93" s="17" t="inlineStr">
        <is>
          <t xml:space="preserve">Aeropuerto Olaya Herrera - AUT </t>
        </is>
      </c>
      <c r="D93" s="17" t="inlineStr">
        <is>
          <t>Medellín</t>
        </is>
      </c>
      <c r="E93" s="17" t="inlineStr">
        <is>
          <t>Antioquia</t>
        </is>
      </c>
      <c r="F93" s="17" t="n">
        <v>1</v>
      </c>
      <c r="G93" s="17" t="n">
        <v>1490</v>
      </c>
      <c r="H93" s="18" t="n">
        <v>-75.59</v>
      </c>
      <c r="I93" s="19" t="n">
        <v>6.22</v>
      </c>
      <c r="J93" s="42" t="n">
        <v>11.96666666666667</v>
      </c>
      <c r="K93" s="20" t="n">
        <v>12.70244937055282</v>
      </c>
      <c r="L93" s="20" t="n">
        <v>18.23333333333333</v>
      </c>
      <c r="M93" s="20" t="n">
        <v>21.9</v>
      </c>
      <c r="N93" s="20" t="n">
        <v>22.29999999999999</v>
      </c>
      <c r="O93" s="20" t="n">
        <v>17.56666666666667</v>
      </c>
      <c r="P93" s="20" t="n">
        <v>17.11111111111111</v>
      </c>
      <c r="Q93" s="20" t="n">
        <v>17.63333333333333</v>
      </c>
      <c r="R93" s="20" t="n">
        <v>20.75476190476191</v>
      </c>
      <c r="S93" s="20" t="n">
        <v>23.26666666666667</v>
      </c>
      <c r="T93" s="20" t="n">
        <v>21.76666666666666</v>
      </c>
      <c r="U93" s="20" t="n">
        <v>15.48555555555556</v>
      </c>
      <c r="V93" s="43" t="n">
        <v>220.6872112753147</v>
      </c>
      <c r="W93" s="23" t="n">
        <v>360</v>
      </c>
      <c r="X93" s="44" t="n">
        <v>1</v>
      </c>
      <c r="Y93" s="4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 ht="16.5" customHeight="1">
      <c r="A94" s="16" t="n">
        <v>27010810</v>
      </c>
      <c r="B94" s="17" t="inlineStr">
        <is>
          <t>CO</t>
        </is>
      </c>
      <c r="C94" s="17" t="inlineStr">
        <is>
          <t>Santa Helena</t>
        </is>
      </c>
      <c r="D94" s="17" t="inlineStr">
        <is>
          <t>Medellín</t>
        </is>
      </c>
      <c r="E94" s="17" t="inlineStr">
        <is>
          <t>Antioquia</t>
        </is>
      </c>
      <c r="F94" s="17" t="n">
        <v>1</v>
      </c>
      <c r="G94" s="17" t="n">
        <v>2550</v>
      </c>
      <c r="H94" s="18" t="n">
        <v>-75.51675</v>
      </c>
      <c r="I94" s="19" t="n">
        <v>6.196888889999999</v>
      </c>
      <c r="J94" s="42" t="n">
        <v>8.999999999999998</v>
      </c>
      <c r="K94" s="20" t="n">
        <v>9.81455962289791</v>
      </c>
      <c r="L94" s="20" t="n">
        <v>14.37210727969349</v>
      </c>
      <c r="M94" s="20" t="n">
        <v>17.71609195402299</v>
      </c>
      <c r="N94" s="20" t="n">
        <v>18.23777777777778</v>
      </c>
      <c r="O94" s="20" t="n">
        <v>13.87931034482759</v>
      </c>
      <c r="P94" s="20" t="n">
        <v>12.73333333333333</v>
      </c>
      <c r="Q94" s="20" t="n">
        <v>14.35777777777778</v>
      </c>
      <c r="R94" s="20" t="n">
        <v>17.63333333333333</v>
      </c>
      <c r="S94" s="20" t="n">
        <v>20.32873563218391</v>
      </c>
      <c r="T94" s="20" t="n">
        <v>19.82639714625446</v>
      </c>
      <c r="U94" s="20" t="n">
        <v>12.06896551724138</v>
      </c>
      <c r="V94" s="43" t="n">
        <v>179.9683897193439</v>
      </c>
      <c r="W94" s="23" t="n">
        <v>355</v>
      </c>
      <c r="X94" s="44" t="n">
        <v>0.9861111111111112</v>
      </c>
      <c r="Y94" s="4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 ht="16.5" customHeight="1">
      <c r="A95" s="16" t="n">
        <v>26180200</v>
      </c>
      <c r="B95" s="17" t="inlineStr">
        <is>
          <t>PM</t>
        </is>
      </c>
      <c r="C95" s="17" t="inlineStr">
        <is>
          <t>Montebello</t>
        </is>
      </c>
      <c r="D95" s="17" t="inlineStr">
        <is>
          <t>Montebello</t>
        </is>
      </c>
      <c r="E95" s="17" t="inlineStr">
        <is>
          <t>Antioquia</t>
        </is>
      </c>
      <c r="F95" s="17" t="n">
        <v>1</v>
      </c>
      <c r="G95" s="17" t="n">
        <v>560</v>
      </c>
      <c r="H95" s="18" t="n">
        <v>-75.53683332999999</v>
      </c>
      <c r="I95" s="19" t="n">
        <v>5.95083333</v>
      </c>
      <c r="J95" s="42" t="n">
        <v>9.82758620689655</v>
      </c>
      <c r="K95" s="20" t="n">
        <v>10.24404408017666</v>
      </c>
      <c r="L95" s="20" t="n">
        <v>15.28333333333334</v>
      </c>
      <c r="M95" s="20" t="n">
        <v>18.21481481481481</v>
      </c>
      <c r="N95" s="20" t="n">
        <v>19.2</v>
      </c>
      <c r="O95" s="20" t="n">
        <v>13.85402298850575</v>
      </c>
      <c r="P95" s="20" t="n">
        <v>11.35333333333333</v>
      </c>
      <c r="Q95" s="20" t="n">
        <v>12.73333333333333</v>
      </c>
      <c r="R95" s="20" t="n">
        <v>16.36666666666666</v>
      </c>
      <c r="S95" s="20" t="n">
        <v>22.43333333333333</v>
      </c>
      <c r="T95" s="20" t="n">
        <v>22.3</v>
      </c>
      <c r="U95" s="20" t="n">
        <v>14.27586206896551</v>
      </c>
      <c r="V95" s="43" t="n">
        <v>186.0863301593593</v>
      </c>
      <c r="W95" s="23" t="n">
        <v>357</v>
      </c>
      <c r="X95" s="44" t="n">
        <v>0.9916666666666667</v>
      </c>
      <c r="Y95" s="4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 ht="16.5" customHeight="1">
      <c r="A96" s="16" t="n">
        <v>27030040</v>
      </c>
      <c r="B96" s="17" t="inlineStr">
        <is>
          <t>PM</t>
        </is>
      </c>
      <c r="C96" s="17" t="inlineStr">
        <is>
          <t>El Guamo</t>
        </is>
      </c>
      <c r="D96" s="17" t="inlineStr">
        <is>
          <t>Nechí</t>
        </is>
      </c>
      <c r="E96" s="17" t="inlineStr">
        <is>
          <t>Antioquia</t>
        </is>
      </c>
      <c r="F96" s="17" t="n">
        <v>1</v>
      </c>
      <c r="G96" s="17" t="n">
        <v>40</v>
      </c>
      <c r="H96" s="18" t="n">
        <v>-74.81399999999999</v>
      </c>
      <c r="I96" s="19" t="n">
        <v>7.90441667</v>
      </c>
      <c r="J96" s="42" t="n">
        <v>2.933333333333332</v>
      </c>
      <c r="K96" s="20" t="n">
        <v>2.792528735632184</v>
      </c>
      <c r="L96" s="20" t="n">
        <v>4.836666666666665</v>
      </c>
      <c r="M96" s="20" t="n">
        <v>9.086617405582924</v>
      </c>
      <c r="N96" s="20" t="n">
        <v>13.48</v>
      </c>
      <c r="O96" s="20" t="n">
        <v>13.03210463733651</v>
      </c>
      <c r="P96" s="20" t="n">
        <v>12.88699960364645</v>
      </c>
      <c r="Q96" s="20" t="n">
        <v>14.23666666666666</v>
      </c>
      <c r="R96" s="20" t="n">
        <v>13.06896551724138</v>
      </c>
      <c r="S96" s="20" t="n">
        <v>13.71233716475096</v>
      </c>
      <c r="T96" s="20" t="n">
        <v>13.03908045977011</v>
      </c>
      <c r="U96" s="20" t="n">
        <v>6.958730158730156</v>
      </c>
      <c r="V96" s="43" t="n">
        <v>120.0640303493574</v>
      </c>
      <c r="W96" s="23" t="n">
        <v>357</v>
      </c>
      <c r="X96" s="44" t="n">
        <v>0.9916666666666667</v>
      </c>
      <c r="Y96" s="4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 ht="16.5" customHeight="1">
      <c r="A97" s="16" t="n">
        <v>25021480</v>
      </c>
      <c r="B97" s="17" t="inlineStr">
        <is>
          <t>PM</t>
        </is>
      </c>
      <c r="C97" s="17" t="inlineStr">
        <is>
          <t xml:space="preserve">Radio La Esperanza </t>
        </is>
      </c>
      <c r="D97" s="17" t="inlineStr">
        <is>
          <t>Nechí</t>
        </is>
      </c>
      <c r="E97" s="17" t="inlineStr">
        <is>
          <t>Antioquia</t>
        </is>
      </c>
      <c r="F97" s="17" t="n">
        <v>1</v>
      </c>
      <c r="G97" s="17" t="n">
        <v>31</v>
      </c>
      <c r="H97" s="18" t="n">
        <v>-74.79000000000001</v>
      </c>
      <c r="I97" s="19" t="n">
        <v>8.029999999999999</v>
      </c>
      <c r="J97" s="42" t="n">
        <v>3.399999999999999</v>
      </c>
      <c r="K97" s="20" t="n">
        <v>2.136145320197045</v>
      </c>
      <c r="L97" s="20" t="n">
        <v>4.866666666666664</v>
      </c>
      <c r="M97" s="20" t="n">
        <v>9.233333333333333</v>
      </c>
      <c r="N97" s="20" t="n">
        <v>13.48505747126437</v>
      </c>
      <c r="O97" s="20" t="n">
        <v>13.43333333333334</v>
      </c>
      <c r="P97" s="20" t="n">
        <v>13.64555555555555</v>
      </c>
      <c r="Q97" s="20" t="n">
        <v>14.64888888888889</v>
      </c>
      <c r="R97" s="20" t="n">
        <v>12.96666666666667</v>
      </c>
      <c r="S97" s="20" t="n">
        <v>13.54444444444445</v>
      </c>
      <c r="T97" s="20" t="n">
        <v>12.46666666666667</v>
      </c>
      <c r="U97" s="20" t="n">
        <v>8.133333333333329</v>
      </c>
      <c r="V97" s="43" t="n">
        <v>121.9600916803503</v>
      </c>
      <c r="W97" s="23" t="n">
        <v>360</v>
      </c>
      <c r="X97" s="44" t="n">
        <v>1</v>
      </c>
      <c r="Y97" s="4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 ht="16.5" customHeight="1">
      <c r="A98" s="16" t="n">
        <v>26230010</v>
      </c>
      <c r="B98" s="17" t="inlineStr">
        <is>
          <t>PM</t>
        </is>
      </c>
      <c r="C98" s="17" t="inlineStr">
        <is>
          <t>Olaya</t>
        </is>
      </c>
      <c r="D98" s="17" t="inlineStr">
        <is>
          <t>Olaya</t>
        </is>
      </c>
      <c r="E98" s="17" t="inlineStr">
        <is>
          <t>Antioquia</t>
        </is>
      </c>
      <c r="F98" s="17" t="n">
        <v>1</v>
      </c>
      <c r="G98" s="17" t="n">
        <v>575</v>
      </c>
      <c r="H98" s="18" t="n">
        <v>-75.81088889</v>
      </c>
      <c r="I98" s="19" t="n">
        <v>6.62872222</v>
      </c>
      <c r="J98" s="42" t="n">
        <v>2.433333333333332</v>
      </c>
      <c r="K98" s="20" t="n">
        <v>2.989675697865354</v>
      </c>
      <c r="L98" s="20" t="n">
        <v>5.699999999999997</v>
      </c>
      <c r="M98" s="20" t="n">
        <v>8.666666666666666</v>
      </c>
      <c r="N98" s="20" t="n">
        <v>11.60888888888889</v>
      </c>
      <c r="O98" s="20" t="n">
        <v>9.6</v>
      </c>
      <c r="P98" s="20" t="n">
        <v>8.499999999999998</v>
      </c>
      <c r="Q98" s="20" t="n">
        <v>8.699999999999996</v>
      </c>
      <c r="R98" s="20" t="n">
        <v>9.733333333333334</v>
      </c>
      <c r="S98" s="20" t="n">
        <v>10.67111111111111</v>
      </c>
      <c r="T98" s="20" t="n">
        <v>8.466666666666667</v>
      </c>
      <c r="U98" s="20" t="n">
        <v>4.97111111111111</v>
      </c>
      <c r="V98" s="43" t="n">
        <v>92.04078680897646</v>
      </c>
      <c r="W98" s="23" t="n">
        <v>360</v>
      </c>
      <c r="X98" s="44" t="n">
        <v>1</v>
      </c>
      <c r="Y98" s="4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 ht="16.5" customHeight="1">
      <c r="A99" s="16" t="n">
        <v>23085110</v>
      </c>
      <c r="B99" s="17" t="inlineStr">
        <is>
          <t>CO</t>
        </is>
      </c>
      <c r="C99" s="17" t="inlineStr">
        <is>
          <t>El Peñol</t>
        </is>
      </c>
      <c r="D99" s="17" t="inlineStr">
        <is>
          <t>Peñol</t>
        </is>
      </c>
      <c r="E99" s="17" t="inlineStr">
        <is>
          <t>Antioquia</t>
        </is>
      </c>
      <c r="F99" s="17" t="n">
        <v>1</v>
      </c>
      <c r="G99" s="17" t="n">
        <v>2022</v>
      </c>
      <c r="H99" s="18" t="n">
        <v>-75.24138889</v>
      </c>
      <c r="I99" s="19" t="n">
        <v>6.2138889</v>
      </c>
      <c r="J99" s="42" t="n">
        <v>16.46551724137931</v>
      </c>
      <c r="K99" s="20" t="n">
        <v>16.09380233990148</v>
      </c>
      <c r="L99" s="20" t="n">
        <v>22.7539408866995</v>
      </c>
      <c r="M99" s="20" t="n">
        <v>24.3269916765755</v>
      </c>
      <c r="N99" s="20" t="n">
        <v>24.04404761904762</v>
      </c>
      <c r="O99" s="20" t="n">
        <v>20.31417624521073</v>
      </c>
      <c r="P99" s="20" t="n">
        <v>19.25</v>
      </c>
      <c r="Q99" s="20" t="n">
        <v>20.36</v>
      </c>
      <c r="R99" s="20" t="n">
        <v>23.48620689655172</v>
      </c>
      <c r="S99" s="20" t="n">
        <v>24.84523809523809</v>
      </c>
      <c r="T99" s="20" t="n">
        <v>23.82758620689654</v>
      </c>
      <c r="U99" s="20" t="n">
        <v>19.37011494252873</v>
      </c>
      <c r="V99" s="43" t="n">
        <v>255.1376221500292</v>
      </c>
      <c r="W99" s="23" t="n">
        <v>343</v>
      </c>
      <c r="X99" s="44" t="n">
        <v>0.9527777777777777</v>
      </c>
      <c r="Y99" s="4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 ht="16.5" customHeight="1">
      <c r="A100" s="16" t="n">
        <v>26170150</v>
      </c>
      <c r="B100" s="17" t="inlineStr">
        <is>
          <t>PM</t>
        </is>
      </c>
      <c r="C100" s="17" t="inlineStr">
        <is>
          <t>Pueblorrico</t>
        </is>
      </c>
      <c r="D100" s="17" t="inlineStr">
        <is>
          <t>Pueblorrico</t>
        </is>
      </c>
      <c r="E100" s="17" t="inlineStr">
        <is>
          <t>Antioquia</t>
        </is>
      </c>
      <c r="F100" s="17" t="n">
        <v>1</v>
      </c>
      <c r="G100" s="17" t="n">
        <v>2100</v>
      </c>
      <c r="H100" s="18" t="n">
        <v>-75.83880556000001</v>
      </c>
      <c r="I100" s="19" t="n">
        <v>5.79105556</v>
      </c>
      <c r="J100" s="42" t="n">
        <v>7.799999999999997</v>
      </c>
      <c r="K100" s="20" t="n">
        <v>9.02314586754242</v>
      </c>
      <c r="L100" s="20" t="n">
        <v>13.67333333333333</v>
      </c>
      <c r="M100" s="20" t="n">
        <v>16.28850574712644</v>
      </c>
      <c r="N100" s="20" t="n">
        <v>18.42777777777777</v>
      </c>
      <c r="O100" s="20" t="n">
        <v>14.93333333333334</v>
      </c>
      <c r="P100" s="20" t="n">
        <v>12.56666666666667</v>
      </c>
      <c r="Q100" s="20" t="n">
        <v>13.5</v>
      </c>
      <c r="R100" s="20" t="n">
        <v>16.3</v>
      </c>
      <c r="S100" s="20" t="n">
        <v>18.43448275862069</v>
      </c>
      <c r="T100" s="20" t="n">
        <v>17.34942528735633</v>
      </c>
      <c r="U100" s="20" t="n">
        <v>11.53333333333333</v>
      </c>
      <c r="V100" s="43" t="n">
        <v>169.8300041050903</v>
      </c>
      <c r="W100" s="23" t="n">
        <v>360</v>
      </c>
      <c r="X100" s="44" t="n">
        <v>1</v>
      </c>
      <c r="Y100" s="4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 ht="16.5" customHeight="1">
      <c r="A101" s="16" t="n">
        <v>23095010</v>
      </c>
      <c r="B101" s="17" t="inlineStr">
        <is>
          <t>CP</t>
        </is>
      </c>
      <c r="C101" s="17" t="inlineStr">
        <is>
          <t>Aeropuerto Puerto Berrío</t>
        </is>
      </c>
      <c r="D101" s="17" t="inlineStr">
        <is>
          <t>Puerto Berrío</t>
        </is>
      </c>
      <c r="E101" s="17" t="inlineStr">
        <is>
          <t>Antioquia</t>
        </is>
      </c>
      <c r="F101" s="17" t="n">
        <v>8</v>
      </c>
      <c r="G101" s="17" t="n">
        <v>150</v>
      </c>
      <c r="H101" s="18" t="n">
        <v>-74.41222222</v>
      </c>
      <c r="I101" s="19" t="n">
        <v>6.465</v>
      </c>
      <c r="J101" s="42" t="n">
        <v>7.158333333333332</v>
      </c>
      <c r="K101" s="20" t="n">
        <v>10.28585283251232</v>
      </c>
      <c r="L101" s="20" t="n">
        <v>13.5</v>
      </c>
      <c r="M101" s="20" t="n">
        <v>19.47368421052631</v>
      </c>
      <c r="N101" s="20" t="n">
        <v>21.21052631578947</v>
      </c>
      <c r="O101" s="20" t="n">
        <v>19.21052631578948</v>
      </c>
      <c r="P101" s="20" t="n">
        <v>18.47368421052631</v>
      </c>
      <c r="Q101" s="20" t="n">
        <v>19.65</v>
      </c>
      <c r="R101" s="20" t="n">
        <v>20.7</v>
      </c>
      <c r="S101" s="20" t="n">
        <v>21.18</v>
      </c>
      <c r="T101" s="20" t="n">
        <v>17.76111111111111</v>
      </c>
      <c r="U101" s="20" t="n">
        <v>12.23833333333333</v>
      </c>
      <c r="V101" s="43" t="n">
        <v>200.8420516629217</v>
      </c>
      <c r="W101" s="23" t="n">
        <v>236</v>
      </c>
      <c r="X101" s="44" t="n">
        <v>0.9833333333333333</v>
      </c>
      <c r="Y101" s="45" t="inlineStr">
        <is>
          <t>M20</t>
        </is>
      </c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 ht="16.5" customHeight="1">
      <c r="A102" s="16" t="n">
        <v>23090110</v>
      </c>
      <c r="B102" s="17" t="inlineStr">
        <is>
          <t>PM</t>
        </is>
      </c>
      <c r="C102" s="17" t="inlineStr">
        <is>
          <t>Murillo</t>
        </is>
      </c>
      <c r="D102" s="17" t="inlineStr">
        <is>
          <t>Puerto Berrío</t>
        </is>
      </c>
      <c r="E102" s="17" t="inlineStr">
        <is>
          <t>Antioquia</t>
        </is>
      </c>
      <c r="F102" s="17" t="n">
        <v>8</v>
      </c>
      <c r="G102" s="17" t="n">
        <v>130</v>
      </c>
      <c r="H102" s="18" t="n">
        <v>-74.39527778</v>
      </c>
      <c r="I102" s="19" t="n">
        <v>6.60305556</v>
      </c>
      <c r="J102" s="42" t="n">
        <v>3.666666666666666</v>
      </c>
      <c r="K102" s="20" t="n">
        <v>4.458000679463224</v>
      </c>
      <c r="L102" s="20" t="n">
        <v>8.472057074910817</v>
      </c>
      <c r="M102" s="20" t="n">
        <v>12.83333333333333</v>
      </c>
      <c r="N102" s="20" t="n">
        <v>14.30000000000001</v>
      </c>
      <c r="O102" s="20" t="n">
        <v>11.16666666666667</v>
      </c>
      <c r="P102" s="20" t="n">
        <v>11.17291187739464</v>
      </c>
      <c r="Q102" s="20" t="n">
        <v>12.7</v>
      </c>
      <c r="R102" s="20" t="n">
        <v>14.9</v>
      </c>
      <c r="S102" s="20" t="n">
        <v>14</v>
      </c>
      <c r="T102" s="20" t="n">
        <v>10.72413793103449</v>
      </c>
      <c r="U102" s="20" t="n">
        <v>6.133333333333331</v>
      </c>
      <c r="V102" s="43" t="n">
        <v>124.5271075628032</v>
      </c>
      <c r="W102" s="23" t="n">
        <v>357</v>
      </c>
      <c r="X102" s="44" t="n">
        <v>0.9916666666666667</v>
      </c>
      <c r="Y102" s="4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 ht="16.5" customHeight="1">
      <c r="A103" s="16" t="n">
        <v>23090020</v>
      </c>
      <c r="B103" s="17" t="inlineStr">
        <is>
          <t>PM</t>
        </is>
      </c>
      <c r="C103" s="17" t="inlineStr">
        <is>
          <t>Virginias</t>
        </is>
      </c>
      <c r="D103" s="17" t="inlineStr">
        <is>
          <t>Puerto Berrío</t>
        </is>
      </c>
      <c r="E103" s="17" t="inlineStr">
        <is>
          <t>Antioquia</t>
        </is>
      </c>
      <c r="F103" s="17" t="n">
        <v>1</v>
      </c>
      <c r="G103" s="17" t="n">
        <v>975</v>
      </c>
      <c r="H103" s="18" t="n">
        <v>-74.68180556</v>
      </c>
      <c r="I103" s="19" t="n">
        <v>6.39355556</v>
      </c>
      <c r="J103" s="42" t="n">
        <v>5.633333333333331</v>
      </c>
      <c r="K103" s="20" t="n">
        <v>6.445865890946153</v>
      </c>
      <c r="L103" s="20" t="n">
        <v>10.31666666666667</v>
      </c>
      <c r="M103" s="20" t="n">
        <v>14.24137931034483</v>
      </c>
      <c r="N103" s="20" t="n">
        <v>14.33333333333333</v>
      </c>
      <c r="O103" s="20" t="n">
        <v>11.43333333333333</v>
      </c>
      <c r="P103" s="20" t="n">
        <v>10.51</v>
      </c>
      <c r="Q103" s="20" t="n">
        <v>11.58620689655172</v>
      </c>
      <c r="R103" s="20" t="n">
        <v>14.7</v>
      </c>
      <c r="S103" s="20" t="n">
        <v>15.03448275862069</v>
      </c>
      <c r="T103" s="20" t="n">
        <v>12.33333333333334</v>
      </c>
      <c r="U103" s="20" t="n">
        <v>7.633333333333331</v>
      </c>
      <c r="V103" s="43" t="n">
        <v>134.2012681897967</v>
      </c>
      <c r="W103" s="23" t="n">
        <v>356</v>
      </c>
      <c r="X103" s="44" t="n">
        <v>0.9888888888888889</v>
      </c>
      <c r="Y103" s="4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 ht="16.5" customHeight="1">
      <c r="A104" s="16" t="n">
        <v>23175020</v>
      </c>
      <c r="B104" s="17" t="inlineStr">
        <is>
          <t>CO</t>
        </is>
      </c>
      <c r="C104" s="17" t="inlineStr">
        <is>
          <t>Aeropuerto Otú</t>
        </is>
      </c>
      <c r="D104" s="17" t="inlineStr">
        <is>
          <t>Remedios</t>
        </is>
      </c>
      <c r="E104" s="17" t="inlineStr">
        <is>
          <t>Antioquia</t>
        </is>
      </c>
      <c r="F104" s="17" t="n">
        <v>1</v>
      </c>
      <c r="G104" s="17" t="n">
        <v>643</v>
      </c>
      <c r="H104" s="18" t="n">
        <v>-74.71630556000001</v>
      </c>
      <c r="I104" s="19" t="n">
        <v>7.01175</v>
      </c>
      <c r="J104" s="42" t="n">
        <v>8.829629629629627</v>
      </c>
      <c r="K104" s="20" t="n">
        <v>9.808956192097956</v>
      </c>
      <c r="L104" s="20" t="n">
        <v>13.13205128205129</v>
      </c>
      <c r="M104" s="20" t="n">
        <v>18.77777777777778</v>
      </c>
      <c r="N104" s="20" t="n">
        <v>20.82857142857142</v>
      </c>
      <c r="O104" s="20" t="n">
        <v>17.45347564313082</v>
      </c>
      <c r="P104" s="20" t="n">
        <v>18.76547619047619</v>
      </c>
      <c r="Q104" s="20" t="n">
        <v>19.62068965517241</v>
      </c>
      <c r="R104" s="20" t="n">
        <v>20.17857142857143</v>
      </c>
      <c r="S104" s="20" t="n">
        <v>21.2962962962963</v>
      </c>
      <c r="T104" s="20" t="n">
        <v>18.65041617122473</v>
      </c>
      <c r="U104" s="20" t="n">
        <v>11.49310344827586</v>
      </c>
      <c r="V104" s="43" t="n">
        <v>198.8350151432758</v>
      </c>
      <c r="W104" s="23" t="n">
        <v>333</v>
      </c>
      <c r="X104" s="44" t="n">
        <v>0.925</v>
      </c>
      <c r="Y104" s="4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 ht="16.5" customHeight="1">
      <c r="A105" s="16" t="n">
        <v>27030080</v>
      </c>
      <c r="B105" s="17" t="inlineStr">
        <is>
          <t>PM</t>
        </is>
      </c>
      <c r="C105" s="17" t="inlineStr">
        <is>
          <t xml:space="preserve">La Cruzada </t>
        </is>
      </c>
      <c r="D105" s="17" t="inlineStr">
        <is>
          <t>Remedios</t>
        </is>
      </c>
      <c r="E105" s="17" t="inlineStr">
        <is>
          <t>Antioquia</t>
        </is>
      </c>
      <c r="F105" s="17" t="n">
        <v>1</v>
      </c>
      <c r="G105" s="17" t="n">
        <v>650</v>
      </c>
      <c r="H105" s="18" t="n">
        <v>-74.71505556000001</v>
      </c>
      <c r="I105" s="19" t="n">
        <v>7.068055559999999</v>
      </c>
      <c r="J105" s="42" t="n">
        <v>6.961538461538461</v>
      </c>
      <c r="K105" s="20" t="n">
        <v>7.505036945812809</v>
      </c>
      <c r="L105" s="20" t="n">
        <v>11.12</v>
      </c>
      <c r="M105" s="20" t="n">
        <v>15.2</v>
      </c>
      <c r="N105" s="20" t="n">
        <v>16.232</v>
      </c>
      <c r="O105" s="20" t="n">
        <v>14</v>
      </c>
      <c r="P105" s="20" t="n">
        <v>12.6</v>
      </c>
      <c r="Q105" s="20" t="n">
        <v>13.72786206896552</v>
      </c>
      <c r="R105" s="20" t="n">
        <v>14.92</v>
      </c>
      <c r="S105" s="20" t="n">
        <v>16.1423076923077</v>
      </c>
      <c r="T105" s="20" t="n">
        <v>14.53109342764516</v>
      </c>
      <c r="U105" s="20" t="n">
        <v>9.119999999999997</v>
      </c>
      <c r="V105" s="43" t="n">
        <v>152.0598385962696</v>
      </c>
      <c r="W105" s="23" t="n">
        <v>303</v>
      </c>
      <c r="X105" s="44" t="n">
        <v>0.8416666666666667</v>
      </c>
      <c r="Y105" s="4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 ht="16.5" customHeight="1">
      <c r="A106" s="16" t="n">
        <v>23085270</v>
      </c>
      <c r="B106" s="17" t="inlineStr">
        <is>
          <t>SP</t>
        </is>
      </c>
      <c r="C106" s="28" t="inlineStr">
        <is>
          <t xml:space="preserve">Aeropuerto José María Córdova - AUT </t>
        </is>
      </c>
      <c r="D106" s="17" t="inlineStr">
        <is>
          <t xml:space="preserve">Rionegro </t>
        </is>
      </c>
      <c r="E106" s="17" t="inlineStr">
        <is>
          <t>Antioquia</t>
        </is>
      </c>
      <c r="F106" s="17" t="n">
        <v>1</v>
      </c>
      <c r="G106" s="17" t="n">
        <v>2157</v>
      </c>
      <c r="H106" s="18" t="n">
        <v>-75.43000000000001</v>
      </c>
      <c r="I106" s="19" t="n">
        <v>6.17</v>
      </c>
      <c r="J106" s="42" t="n">
        <v>14.92722222222222</v>
      </c>
      <c r="K106" s="20" t="n">
        <v>14.98156340785651</v>
      </c>
      <c r="L106" s="20" t="n">
        <v>19.96333333333333</v>
      </c>
      <c r="M106" s="20" t="n">
        <v>22.46666666666667</v>
      </c>
      <c r="N106" s="20" t="n">
        <v>24.16444444444443</v>
      </c>
      <c r="O106" s="20" t="n">
        <v>20.24523809523809</v>
      </c>
      <c r="P106" s="20" t="n">
        <v>19.66666666666667</v>
      </c>
      <c r="Q106" s="20" t="n">
        <v>20.16777777777777</v>
      </c>
      <c r="R106" s="20" t="n">
        <v>23.1</v>
      </c>
      <c r="S106" s="20" t="n">
        <v>24.73333333333333</v>
      </c>
      <c r="T106" s="20" t="n">
        <v>22.71514242878561</v>
      </c>
      <c r="U106" s="20" t="n">
        <v>17.25632183908046</v>
      </c>
      <c r="V106" s="43" t="n">
        <v>244.3877102154051</v>
      </c>
      <c r="W106" s="23" t="n">
        <v>359</v>
      </c>
      <c r="X106" s="44" t="n">
        <v>0.9972222222222222</v>
      </c>
      <c r="Y106" s="4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 ht="16.5" customHeight="1">
      <c r="A107" s="16" t="n">
        <v>23085260</v>
      </c>
      <c r="B107" s="17" t="inlineStr">
        <is>
          <t>AM</t>
        </is>
      </c>
      <c r="C107" s="17" t="inlineStr">
        <is>
          <t xml:space="preserve">La Selva - AUT </t>
        </is>
      </c>
      <c r="D107" s="17" t="inlineStr">
        <is>
          <t xml:space="preserve">Rionegro </t>
        </is>
      </c>
      <c r="E107" s="17" t="inlineStr">
        <is>
          <t>Antioquia</t>
        </is>
      </c>
      <c r="F107" s="17" t="n">
        <v>1</v>
      </c>
      <c r="G107" s="17" t="n">
        <v>2125</v>
      </c>
      <c r="H107" s="18" t="n">
        <v>-75.41455556000001</v>
      </c>
      <c r="I107" s="19" t="n">
        <v>6.13191667</v>
      </c>
      <c r="J107" s="42" t="n">
        <v>13.72</v>
      </c>
      <c r="K107" s="20" t="n">
        <v>15.02835235884805</v>
      </c>
      <c r="L107" s="20" t="n">
        <v>19.45752873563218</v>
      </c>
      <c r="M107" s="20" t="n">
        <v>20.75</v>
      </c>
      <c r="N107" s="20" t="n">
        <v>23.05263157894737</v>
      </c>
      <c r="O107" s="20" t="n">
        <v>20.65</v>
      </c>
      <c r="P107" s="20" t="n">
        <v>19.25</v>
      </c>
      <c r="Q107" s="20" t="n">
        <v>19.64</v>
      </c>
      <c r="R107" s="20" t="n">
        <v>22</v>
      </c>
      <c r="S107" s="20" t="n">
        <v>23.65</v>
      </c>
      <c r="T107" s="20" t="n">
        <v>20.54137931034483</v>
      </c>
      <c r="U107" s="20" t="n">
        <v>16.2859649122807</v>
      </c>
      <c r="V107" s="43" t="n">
        <v>234.0258568960531</v>
      </c>
      <c r="W107" s="23" t="n">
        <v>238</v>
      </c>
      <c r="X107" s="44" t="n">
        <v>0.9916666666666667</v>
      </c>
      <c r="Y107" s="45" t="inlineStr">
        <is>
          <t>M20</t>
        </is>
      </c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 ht="16.5" customHeight="1">
      <c r="A108" s="16" t="n">
        <v>26230200</v>
      </c>
      <c r="B108" s="17" t="inlineStr">
        <is>
          <t>PG</t>
        </is>
      </c>
      <c r="C108" s="17" t="inlineStr">
        <is>
          <t>Sabanalarga</t>
        </is>
      </c>
      <c r="D108" s="17" t="inlineStr">
        <is>
          <t>Sabanalarga</t>
        </is>
      </c>
      <c r="E108" s="17" t="inlineStr">
        <is>
          <t>Antioquia</t>
        </is>
      </c>
      <c r="F108" s="17" t="n">
        <v>1</v>
      </c>
      <c r="G108" s="17" t="n">
        <v>10</v>
      </c>
      <c r="H108" s="18" t="n">
        <v>-75.81480556000001</v>
      </c>
      <c r="I108" s="19" t="n">
        <v>6.846</v>
      </c>
      <c r="J108" s="42" t="n">
        <v>5.241379310344827</v>
      </c>
      <c r="K108" s="20" t="n">
        <v>6.84415873959572</v>
      </c>
      <c r="L108" s="20" t="n">
        <v>11.20689655172414</v>
      </c>
      <c r="M108" s="20" t="n">
        <v>16.37931034482758</v>
      </c>
      <c r="N108" s="20" t="n">
        <v>20.44827586206896</v>
      </c>
      <c r="O108" s="20" t="n">
        <v>17.58620689655172</v>
      </c>
      <c r="P108" s="20" t="n">
        <v>16.42988505747127</v>
      </c>
      <c r="Q108" s="20" t="n">
        <v>16</v>
      </c>
      <c r="R108" s="20" t="n">
        <v>18.55977011494253</v>
      </c>
      <c r="S108" s="20" t="n">
        <v>18.54777777777778</v>
      </c>
      <c r="T108" s="20" t="n">
        <v>15.04712643678161</v>
      </c>
      <c r="U108" s="20" t="n">
        <v>9.499999999999998</v>
      </c>
      <c r="V108" s="43" t="n">
        <v>171.7907870920861</v>
      </c>
      <c r="W108" s="23" t="n">
        <v>352</v>
      </c>
      <c r="X108" s="44" t="n">
        <v>0.9777777777777777</v>
      </c>
      <c r="Y108" s="4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 ht="16.5" customHeight="1">
      <c r="A109" s="16" t="n">
        <v>26210110</v>
      </c>
      <c r="B109" s="17" t="inlineStr">
        <is>
          <t>PM</t>
        </is>
      </c>
      <c r="C109" s="17" t="inlineStr">
        <is>
          <t>Peñalisa</t>
        </is>
      </c>
      <c r="D109" s="17" t="inlineStr">
        <is>
          <t>Salgar</t>
        </is>
      </c>
      <c r="E109" s="17" t="inlineStr">
        <is>
          <t>Antioquia</t>
        </is>
      </c>
      <c r="F109" s="17" t="n">
        <v>1</v>
      </c>
      <c r="G109" s="17" t="n">
        <v>2100</v>
      </c>
      <c r="H109" s="18" t="n">
        <v>-75.86116666999999</v>
      </c>
      <c r="I109" s="19" t="n">
        <v>5.93491667</v>
      </c>
      <c r="J109" s="42" t="n">
        <v>7.024999999999998</v>
      </c>
      <c r="K109" s="20" t="n">
        <v>7.948673447667702</v>
      </c>
      <c r="L109" s="20" t="n">
        <v>11.61444444444444</v>
      </c>
      <c r="M109" s="20" t="n">
        <v>14.95747126436782</v>
      </c>
      <c r="N109" s="20" t="n">
        <v>17.42111111111111</v>
      </c>
      <c r="O109" s="20" t="n">
        <v>14.7</v>
      </c>
      <c r="P109" s="20" t="n">
        <v>12.98333333333333</v>
      </c>
      <c r="Q109" s="20" t="n">
        <v>13.02260536398468</v>
      </c>
      <c r="R109" s="20" t="n">
        <v>14.69885057471265</v>
      </c>
      <c r="S109" s="20" t="n">
        <v>16.55666666666666</v>
      </c>
      <c r="T109" s="20" t="n">
        <v>15.03448275862069</v>
      </c>
      <c r="U109" s="20" t="n">
        <v>10.21555555555556</v>
      </c>
      <c r="V109" s="43" t="n">
        <v>156.1781945204647</v>
      </c>
      <c r="W109" s="23" t="n">
        <v>358</v>
      </c>
      <c r="X109" s="44" t="n">
        <v>0.9944444444444445</v>
      </c>
      <c r="Y109" s="4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 ht="16.5" customHeight="1">
      <c r="A110" s="16" t="n">
        <v>26230130</v>
      </c>
      <c r="B110" s="17" t="inlineStr">
        <is>
          <t>PM</t>
        </is>
      </c>
      <c r="C110" s="17" t="inlineStr">
        <is>
          <t>Cruces Arriba</t>
        </is>
      </c>
      <c r="D110" s="17" t="inlineStr">
        <is>
          <t xml:space="preserve">San Andrés </t>
        </is>
      </c>
      <c r="E110" s="17" t="inlineStr">
        <is>
          <t>Antioquia</t>
        </is>
      </c>
      <c r="F110" s="17" t="n">
        <v>1</v>
      </c>
      <c r="G110" s="17" t="n">
        <v>2805</v>
      </c>
      <c r="H110" s="18" t="n">
        <v>-75.62022777999999</v>
      </c>
      <c r="I110" s="19" t="n">
        <v>6.89067778</v>
      </c>
      <c r="J110" s="42" t="n">
        <v>7.195238095238095</v>
      </c>
      <c r="K110" s="20" t="n">
        <v>8.807377083797901</v>
      </c>
      <c r="L110" s="20" t="n">
        <v>15.03703703703704</v>
      </c>
      <c r="M110" s="20" t="n">
        <v>20.5925925925926</v>
      </c>
      <c r="N110" s="20" t="n">
        <v>23.02224958949096</v>
      </c>
      <c r="O110" s="20" t="n">
        <v>18.68965517241379</v>
      </c>
      <c r="P110" s="20" t="n">
        <v>17.58620689655172</v>
      </c>
      <c r="Q110" s="20" t="n">
        <v>17.28812260536398</v>
      </c>
      <c r="R110" s="20" t="n">
        <v>19.44827586206897</v>
      </c>
      <c r="S110" s="20" t="n">
        <v>23.33333333333333</v>
      </c>
      <c r="T110" s="20" t="n">
        <v>20.25862068965517</v>
      </c>
      <c r="U110" s="20" t="n">
        <v>11.41379310344827</v>
      </c>
      <c r="V110" s="43" t="n">
        <v>202.6725020609918</v>
      </c>
      <c r="W110" s="23" t="n">
        <v>343</v>
      </c>
      <c r="X110" s="44" t="n">
        <v>0.9527777777777777</v>
      </c>
      <c r="Y110" s="4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 ht="16.5" customHeight="1">
      <c r="A111" s="16" t="n">
        <v>26230110</v>
      </c>
      <c r="B111" s="17" t="inlineStr">
        <is>
          <t>PM</t>
        </is>
      </c>
      <c r="C111" s="17" t="inlineStr">
        <is>
          <t>San Andrés</t>
        </is>
      </c>
      <c r="D111" s="17" t="inlineStr">
        <is>
          <t xml:space="preserve">San Andrés </t>
        </is>
      </c>
      <c r="E111" s="17" t="inlineStr">
        <is>
          <t>Antioquia</t>
        </is>
      </c>
      <c r="F111" s="17" t="n">
        <v>1</v>
      </c>
      <c r="G111" s="17" t="n">
        <v>1600</v>
      </c>
      <c r="H111" s="18" t="n">
        <v>-75.66986111</v>
      </c>
      <c r="I111" s="19" t="n">
        <v>6.90983333</v>
      </c>
      <c r="J111" s="42" t="n">
        <v>5.407777777777776</v>
      </c>
      <c r="K111" s="20" t="n">
        <v>5.433567855622455</v>
      </c>
      <c r="L111" s="20" t="n">
        <v>11.6</v>
      </c>
      <c r="M111" s="20" t="n">
        <v>17.22413793103448</v>
      </c>
      <c r="N111" s="20" t="n">
        <v>21.12111111111111</v>
      </c>
      <c r="O111" s="20" t="n">
        <v>16.40804597701149</v>
      </c>
      <c r="P111" s="20" t="n">
        <v>14.44222222222222</v>
      </c>
      <c r="Q111" s="20" t="n">
        <v>14.33333333333333</v>
      </c>
      <c r="R111" s="20" t="n">
        <v>16.51494252873563</v>
      </c>
      <c r="S111" s="20" t="n">
        <v>19.92777777777777</v>
      </c>
      <c r="T111" s="20" t="n">
        <v>17.15402298850575</v>
      </c>
      <c r="U111" s="20" t="n">
        <v>8.766666666666666</v>
      </c>
      <c r="V111" s="43" t="n">
        <v>168.3336061697987</v>
      </c>
      <c r="W111" s="23" t="n">
        <v>360</v>
      </c>
      <c r="X111" s="44" t="n">
        <v>1</v>
      </c>
      <c r="Y111" s="4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 ht="16.5" customHeight="1">
      <c r="A112" s="16" t="n">
        <v>23080810</v>
      </c>
      <c r="B112" s="17" t="inlineStr">
        <is>
          <t>PG</t>
        </is>
      </c>
      <c r="C112" s="17" t="inlineStr">
        <is>
          <t>El Jordán</t>
        </is>
      </c>
      <c r="D112" s="17" t="inlineStr">
        <is>
          <t>San Carlos</t>
        </is>
      </c>
      <c r="E112" s="17" t="inlineStr">
        <is>
          <t>Antioquia</t>
        </is>
      </c>
      <c r="F112" s="17" t="n">
        <v>1</v>
      </c>
      <c r="G112" s="17" t="n">
        <v>1950</v>
      </c>
      <c r="H112" s="18" t="n">
        <v>-74.82811111000001</v>
      </c>
      <c r="I112" s="19" t="n">
        <v>6.2495</v>
      </c>
      <c r="J112" s="42" t="n">
        <v>8.495061728395058</v>
      </c>
      <c r="K112" s="20" t="n">
        <v>9.882226888692406</v>
      </c>
      <c r="L112" s="20" t="n">
        <v>15.01111111111111</v>
      </c>
      <c r="M112" s="20" t="n">
        <v>20.17506631299734</v>
      </c>
      <c r="N112" s="20" t="n">
        <v>20.36234567901235</v>
      </c>
      <c r="O112" s="20" t="n">
        <v>16.89144316730523</v>
      </c>
      <c r="P112" s="20" t="n">
        <v>15.39885057471265</v>
      </c>
      <c r="Q112" s="20" t="n">
        <v>16.09230769230769</v>
      </c>
      <c r="R112" s="20" t="n">
        <v>19.24005305039788</v>
      </c>
      <c r="S112" s="20" t="n">
        <v>20.50833333333333</v>
      </c>
      <c r="T112" s="20" t="n">
        <v>18.48</v>
      </c>
      <c r="U112" s="20" t="n">
        <v>12.79866666666667</v>
      </c>
      <c r="V112" s="43" t="n">
        <v>193.3354662049317</v>
      </c>
      <c r="W112" s="23" t="n">
        <v>315</v>
      </c>
      <c r="X112" s="44" t="n">
        <v>0.875</v>
      </c>
      <c r="Y112" s="4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 ht="16.5" customHeight="1">
      <c r="A113" s="16" t="n">
        <v>23085220</v>
      </c>
      <c r="B113" s="17" t="inlineStr">
        <is>
          <t>CP</t>
        </is>
      </c>
      <c r="C113" s="17" t="inlineStr">
        <is>
          <t>San Carlos</t>
        </is>
      </c>
      <c r="D113" s="17" t="inlineStr">
        <is>
          <t>San Carlos</t>
        </is>
      </c>
      <c r="E113" s="17" t="inlineStr">
        <is>
          <t>Antioquia</t>
        </is>
      </c>
      <c r="F113" s="17" t="n">
        <v>1</v>
      </c>
      <c r="G113" s="17" t="n">
        <v>1113</v>
      </c>
      <c r="H113" s="18" t="n">
        <v>-75.03891666999999</v>
      </c>
      <c r="I113" s="19" t="n">
        <v>6.15766667</v>
      </c>
      <c r="J113" s="42" t="n">
        <v>16.62931034482759</v>
      </c>
      <c r="K113" s="20" t="n">
        <v>15.15935703208487</v>
      </c>
      <c r="L113" s="20" t="n">
        <v>21</v>
      </c>
      <c r="M113" s="20" t="n">
        <v>24.39200680272109</v>
      </c>
      <c r="N113" s="20" t="n">
        <v>24.71898250382198</v>
      </c>
      <c r="O113" s="20" t="n">
        <v>19.6360153256705</v>
      </c>
      <c r="P113" s="20" t="n">
        <v>19.02187871581451</v>
      </c>
      <c r="Q113" s="20" t="n">
        <v>20.35632183908045</v>
      </c>
      <c r="R113" s="20" t="n">
        <v>22.78478002378121</v>
      </c>
      <c r="S113" s="20" t="n">
        <v>25.46428571428571</v>
      </c>
      <c r="T113" s="20" t="n">
        <v>25.03448275862068</v>
      </c>
      <c r="U113" s="20" t="n">
        <v>21.30487514863258</v>
      </c>
      <c r="V113" s="43" t="n">
        <v>255.5022962093412</v>
      </c>
      <c r="W113" s="23" t="n">
        <v>343</v>
      </c>
      <c r="X113" s="44" t="n">
        <v>0.9527777777777777</v>
      </c>
      <c r="Y113" s="4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 ht="16.5" customHeight="1">
      <c r="A114" s="16" t="n">
        <v>23085140</v>
      </c>
      <c r="B114" s="17" t="inlineStr">
        <is>
          <t>CO</t>
        </is>
      </c>
      <c r="C114" s="17" t="inlineStr">
        <is>
          <t>San Francisco</t>
        </is>
      </c>
      <c r="D114" s="17" t="inlineStr">
        <is>
          <t xml:space="preserve">San Francisco </t>
        </is>
      </c>
      <c r="E114" s="17" t="inlineStr">
        <is>
          <t>Antioquia</t>
        </is>
      </c>
      <c r="F114" s="17" t="n">
        <v>1</v>
      </c>
      <c r="G114" s="17" t="n">
        <v>1325</v>
      </c>
      <c r="H114" s="18" t="n">
        <v>-75.10069444</v>
      </c>
      <c r="I114" s="19" t="n">
        <v>5.96380556</v>
      </c>
      <c r="J114" s="42" t="n">
        <v>17.12547008547009</v>
      </c>
      <c r="K114" s="20" t="n">
        <v>15.9675294958341</v>
      </c>
      <c r="L114" s="20" t="n">
        <v>21.32023809523809</v>
      </c>
      <c r="M114" s="20" t="n">
        <v>22.18169129720853</v>
      </c>
      <c r="N114" s="20" t="n">
        <v>23.06436781609195</v>
      </c>
      <c r="O114" s="20" t="n">
        <v>18.10701545778834</v>
      </c>
      <c r="P114" s="20" t="n">
        <v>17.8358024691358</v>
      </c>
      <c r="Q114" s="20" t="n">
        <v>19.20238095238095</v>
      </c>
      <c r="R114" s="20" t="n">
        <v>23.13965517241379</v>
      </c>
      <c r="S114" s="20" t="n">
        <v>24.77777777777778</v>
      </c>
      <c r="T114" s="20" t="n">
        <v>25.0923645320197</v>
      </c>
      <c r="U114" s="20" t="n">
        <v>21.24564860426929</v>
      </c>
      <c r="V114" s="43" t="n">
        <v>249.0599417556284</v>
      </c>
      <c r="W114" s="23" t="n">
        <v>355</v>
      </c>
      <c r="X114" s="44" t="n">
        <v>0.9861111111111112</v>
      </c>
      <c r="Y114" s="4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 ht="16.5" customHeight="1">
      <c r="A115" s="16" t="n">
        <v>26230180</v>
      </c>
      <c r="B115" s="17" t="inlineStr">
        <is>
          <t>PM</t>
        </is>
      </c>
      <c r="C115" s="17" t="inlineStr">
        <is>
          <t>Llanos de San Juan</t>
        </is>
      </c>
      <c r="D115" s="17" t="inlineStr">
        <is>
          <t>San Jerónimo</t>
        </is>
      </c>
      <c r="E115" s="17" t="inlineStr">
        <is>
          <t>Antioquia</t>
        </is>
      </c>
      <c r="F115" s="17" t="n">
        <v>1</v>
      </c>
      <c r="G115" s="17" t="n">
        <v>1600</v>
      </c>
      <c r="H115" s="18" t="n">
        <v>-75.71775</v>
      </c>
      <c r="I115" s="19" t="n">
        <v>6.427</v>
      </c>
      <c r="J115" s="42" t="n">
        <v>3.709876543209875</v>
      </c>
      <c r="K115" s="20" t="n">
        <v>4.102718482028827</v>
      </c>
      <c r="L115" s="20" t="n">
        <v>7.403571428571426</v>
      </c>
      <c r="M115" s="20" t="n">
        <v>10.82877526753864</v>
      </c>
      <c r="N115" s="20" t="n">
        <v>12.63563218390804</v>
      </c>
      <c r="O115" s="20" t="n">
        <v>9.821428571428568</v>
      </c>
      <c r="P115" s="20" t="n">
        <v>8.226190476190474</v>
      </c>
      <c r="Q115" s="20" t="n">
        <v>9.214285714285714</v>
      </c>
      <c r="R115" s="20" t="n">
        <v>10.42857142857143</v>
      </c>
      <c r="S115" s="20" t="n">
        <v>12.77701149425287</v>
      </c>
      <c r="T115" s="20" t="n">
        <v>11.23371647509579</v>
      </c>
      <c r="U115" s="20" t="n">
        <v>5.703703703703701</v>
      </c>
      <c r="V115" s="43" t="n">
        <v>106.0854817687854</v>
      </c>
      <c r="W115" s="23" t="n">
        <v>334</v>
      </c>
      <c r="X115" s="44" t="n">
        <v>0.9277777777777778</v>
      </c>
      <c r="Y115" s="4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 ht="16.5" customHeight="1">
      <c r="A116" s="16" t="n">
        <v>12030010</v>
      </c>
      <c r="B116" s="17" t="inlineStr">
        <is>
          <t>PM</t>
        </is>
      </c>
      <c r="C116" s="17" t="inlineStr">
        <is>
          <t>San Juan de Urabá</t>
        </is>
      </c>
      <c r="D116" s="17" t="inlineStr">
        <is>
          <t>San Juan de Urabá</t>
        </is>
      </c>
      <c r="E116" s="17" t="inlineStr">
        <is>
          <t>Antioquia</t>
        </is>
      </c>
      <c r="F116" s="17" t="n">
        <v>2</v>
      </c>
      <c r="G116" s="17" t="n">
        <v>4</v>
      </c>
      <c r="H116" s="18" t="n">
        <v>-76.53305556000001</v>
      </c>
      <c r="I116" s="19" t="n">
        <v>8.75522222</v>
      </c>
      <c r="J116" s="42" t="n">
        <v>2.103448275862069</v>
      </c>
      <c r="K116" s="20" t="n">
        <v>1.242865636147444</v>
      </c>
      <c r="L116" s="20" t="n">
        <v>3.033333333333332</v>
      </c>
      <c r="M116" s="20" t="n">
        <v>6.852873563218392</v>
      </c>
      <c r="N116" s="20" t="n">
        <v>11.46666666666667</v>
      </c>
      <c r="O116" s="20" t="n">
        <v>9.53793103448276</v>
      </c>
      <c r="P116" s="20" t="n">
        <v>10.50666666666666</v>
      </c>
      <c r="Q116" s="20" t="n">
        <v>10.93333333333333</v>
      </c>
      <c r="R116" s="20" t="n">
        <v>10.4</v>
      </c>
      <c r="S116" s="20" t="n">
        <v>10.17666666666666</v>
      </c>
      <c r="T116" s="20" t="n">
        <v>9.678571428571429</v>
      </c>
      <c r="U116" s="20" t="n">
        <v>5.849382716049381</v>
      </c>
      <c r="V116" s="43" t="n">
        <v>91.78173932099813</v>
      </c>
      <c r="W116" s="23" t="n">
        <v>353</v>
      </c>
      <c r="X116" s="44" t="n">
        <v>0.9805555555555555</v>
      </c>
      <c r="Y116" s="4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 ht="16.5" customHeight="1">
      <c r="A117" s="16" t="n">
        <v>23085210</v>
      </c>
      <c r="B117" s="17" t="inlineStr">
        <is>
          <t>CP</t>
        </is>
      </c>
      <c r="C117" s="17" t="inlineStr">
        <is>
          <t xml:space="preserve">Las Violetas </t>
        </is>
      </c>
      <c r="D117" s="17" t="inlineStr">
        <is>
          <t>San Rafael</t>
        </is>
      </c>
      <c r="E117" s="17" t="inlineStr">
        <is>
          <t>Antioquia</t>
        </is>
      </c>
      <c r="F117" s="17" t="n">
        <v>1</v>
      </c>
      <c r="G117" s="17" t="n">
        <v>1016</v>
      </c>
      <c r="H117" s="18" t="n">
        <v>-75.00277778</v>
      </c>
      <c r="I117" s="19" t="n">
        <v>6.34888889</v>
      </c>
      <c r="J117" s="42" t="n">
        <v>11.82580459770115</v>
      </c>
      <c r="K117" s="20" t="n">
        <v>12.78903940886699</v>
      </c>
      <c r="L117" s="20" t="n">
        <v>18.26399106002554</v>
      </c>
      <c r="M117" s="20" t="n">
        <v>22.64858100157556</v>
      </c>
      <c r="N117" s="20" t="n">
        <v>23.70333333333333</v>
      </c>
      <c r="O117" s="20" t="n">
        <v>20.40443349753695</v>
      </c>
      <c r="P117" s="20" t="n">
        <v>19.07666666666666</v>
      </c>
      <c r="Q117" s="20" t="n">
        <v>19.71252873563218</v>
      </c>
      <c r="R117" s="20" t="n">
        <v>22.24593596059113</v>
      </c>
      <c r="S117" s="20" t="n">
        <v>24.63442528735632</v>
      </c>
      <c r="T117" s="20" t="n">
        <v>22.61887477313974</v>
      </c>
      <c r="U117" s="20" t="n">
        <v>17.88717483363581</v>
      </c>
      <c r="V117" s="43" t="n">
        <v>235.8107891560614</v>
      </c>
      <c r="W117" s="23" t="n">
        <v>237</v>
      </c>
      <c r="X117" s="44" t="n">
        <v>0.9875</v>
      </c>
      <c r="Y117" s="45" t="inlineStr">
        <is>
          <t>M20</t>
        </is>
      </c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 ht="16.5" customHeight="1">
      <c r="A118" s="16" t="n">
        <v>23085080</v>
      </c>
      <c r="B118" s="17" t="inlineStr">
        <is>
          <t>CP</t>
        </is>
      </c>
      <c r="C118" s="17" t="inlineStr">
        <is>
          <t>Granja Experiomental El Nus - AUT</t>
        </is>
      </c>
      <c r="D118" s="17" t="inlineStr">
        <is>
          <t>San Roque</t>
        </is>
      </c>
      <c r="E118" s="17" t="inlineStr">
        <is>
          <t>Antioquia</t>
        </is>
      </c>
      <c r="F118" s="17" t="n">
        <v>1</v>
      </c>
      <c r="G118" s="17" t="n">
        <v>859</v>
      </c>
      <c r="H118" s="18" t="n">
        <v>-74.83669444</v>
      </c>
      <c r="I118" s="19" t="n">
        <v>6.48358333</v>
      </c>
      <c r="J118" s="42" t="n">
        <v>9.930008210180624</v>
      </c>
      <c r="K118" s="20" t="n">
        <v>10.57746436797203</v>
      </c>
      <c r="L118" s="20" t="n">
        <v>15.93343195266272</v>
      </c>
      <c r="M118" s="20" t="n">
        <v>21.77777777777778</v>
      </c>
      <c r="N118" s="20" t="n">
        <v>23.46666666666667</v>
      </c>
      <c r="O118" s="20" t="n">
        <v>19.18230973270761</v>
      </c>
      <c r="P118" s="20" t="n">
        <v>19.69135802469136</v>
      </c>
      <c r="Q118" s="20" t="n">
        <v>20.11794871794871</v>
      </c>
      <c r="R118" s="20" t="n">
        <v>21.33347016967707</v>
      </c>
      <c r="S118" s="20" t="n">
        <v>22.86913580246913</v>
      </c>
      <c r="T118" s="20" t="n">
        <v>18.98099729134212</v>
      </c>
      <c r="U118" s="20" t="n">
        <v>13.37102115608862</v>
      </c>
      <c r="V118" s="43" t="n">
        <v>217.2315898701844</v>
      </c>
      <c r="W118" s="23" t="n">
        <v>315</v>
      </c>
      <c r="X118" s="44" t="n">
        <v>0.875</v>
      </c>
      <c r="Y118" s="4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 ht="16.5" customHeight="1">
      <c r="A119" s="16" t="n">
        <v>23080760</v>
      </c>
      <c r="B119" s="17" t="inlineStr">
        <is>
          <t>PM</t>
        </is>
      </c>
      <c r="C119" s="17" t="inlineStr">
        <is>
          <t>San Roque</t>
        </is>
      </c>
      <c r="D119" s="17" t="inlineStr">
        <is>
          <t>San Roque</t>
        </is>
      </c>
      <c r="E119" s="17" t="inlineStr">
        <is>
          <t>Antioquia</t>
        </is>
      </c>
      <c r="F119" s="17" t="n">
        <v>1</v>
      </c>
      <c r="G119" s="17" t="n">
        <v>1435</v>
      </c>
      <c r="H119" s="18" t="n">
        <v>-75.017</v>
      </c>
      <c r="I119" s="19" t="n">
        <v>6.4875</v>
      </c>
      <c r="J119" s="42" t="n">
        <v>8.766666666666662</v>
      </c>
      <c r="K119" s="20" t="n">
        <v>9.592939244663381</v>
      </c>
      <c r="L119" s="20" t="n">
        <v>15.20996168582376</v>
      </c>
      <c r="M119" s="20" t="n">
        <v>20.4816091954023</v>
      </c>
      <c r="N119" s="20" t="n">
        <v>21.42777777777777</v>
      </c>
      <c r="O119" s="20" t="n">
        <v>16.54597701149425</v>
      </c>
      <c r="P119" s="20" t="n">
        <v>16.4</v>
      </c>
      <c r="Q119" s="20" t="n">
        <v>17.93103448275862</v>
      </c>
      <c r="R119" s="20" t="n">
        <v>20.13793103448276</v>
      </c>
      <c r="S119" s="20" t="n">
        <v>21.80919540229885</v>
      </c>
      <c r="T119" s="20" t="n">
        <v>19.25172413793103</v>
      </c>
      <c r="U119" s="20" t="n">
        <v>13.78</v>
      </c>
      <c r="V119" s="43" t="n">
        <v>201.3348166392994</v>
      </c>
      <c r="W119" s="23" t="n">
        <v>357</v>
      </c>
      <c r="X119" s="44" t="n">
        <v>0.9916666666666667</v>
      </c>
      <c r="Y119" s="4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 ht="16.5" customHeight="1">
      <c r="A120" s="16" t="n">
        <v>23085160</v>
      </c>
      <c r="B120" s="17" t="inlineStr">
        <is>
          <t>CO</t>
        </is>
      </c>
      <c r="C120" s="17" t="inlineStr">
        <is>
          <t>Corrientes</t>
        </is>
      </c>
      <c r="D120" s="17" t="inlineStr">
        <is>
          <t>San Vicente</t>
        </is>
      </c>
      <c r="E120" s="17" t="inlineStr">
        <is>
          <t>Antioquia</t>
        </is>
      </c>
      <c r="F120" s="17" t="n">
        <v>1</v>
      </c>
      <c r="G120" s="17" t="n">
        <v>1965</v>
      </c>
      <c r="H120" s="18" t="n">
        <v>-75.25355556000001</v>
      </c>
      <c r="I120" s="19" t="n">
        <v>6.31194444</v>
      </c>
      <c r="J120" s="42" t="n">
        <v>13.19068965517242</v>
      </c>
      <c r="K120" s="20" t="n">
        <v>13.35221826917229</v>
      </c>
      <c r="L120" s="20" t="n">
        <v>19.10777777777778</v>
      </c>
      <c r="M120" s="20" t="n">
        <v>22.39001189060642</v>
      </c>
      <c r="N120" s="20" t="n">
        <v>22.64942528735632</v>
      </c>
      <c r="O120" s="20" t="n">
        <v>18.42789196534737</v>
      </c>
      <c r="P120" s="20" t="n">
        <v>18.14214559386973</v>
      </c>
      <c r="Q120" s="20" t="n">
        <v>19.19043564637434</v>
      </c>
      <c r="R120" s="20" t="n">
        <v>21.45592892329346</v>
      </c>
      <c r="S120" s="20" t="n">
        <v>22.69931855500821</v>
      </c>
      <c r="T120" s="20" t="n">
        <v>21.21078691423519</v>
      </c>
      <c r="U120" s="20" t="n">
        <v>17.04444018731375</v>
      </c>
      <c r="V120" s="43" t="n">
        <v>228.8610706655273</v>
      </c>
      <c r="W120" s="23" t="n">
        <v>349</v>
      </c>
      <c r="X120" s="44" t="n">
        <v>0.9694444444444444</v>
      </c>
      <c r="Y120" s="4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 ht="16.5" customHeight="1">
      <c r="A121" s="16" t="n">
        <v>26210130</v>
      </c>
      <c r="B121" s="17" t="inlineStr">
        <is>
          <t>PM</t>
        </is>
      </c>
      <c r="C121" s="17" t="inlineStr">
        <is>
          <t>Guasabra</t>
        </is>
      </c>
      <c r="D121" s="17" t="inlineStr">
        <is>
          <t>Santa Fe de Antioquia</t>
        </is>
      </c>
      <c r="E121" s="17" t="inlineStr">
        <is>
          <t>Antioquia</t>
        </is>
      </c>
      <c r="F121" s="17" t="n">
        <v>1</v>
      </c>
      <c r="G121" s="17" t="n">
        <v>1800</v>
      </c>
      <c r="H121" s="18" t="n">
        <v>-75.95583332999999</v>
      </c>
      <c r="I121" s="19" t="n">
        <v>6.50333333</v>
      </c>
      <c r="J121" s="42" t="n">
        <v>4.666666666666664</v>
      </c>
      <c r="K121" s="20" t="n">
        <v>5.524753694581282</v>
      </c>
      <c r="L121" s="20" t="n">
        <v>8.833333333333332</v>
      </c>
      <c r="M121" s="20" t="n">
        <v>12.53333333333333</v>
      </c>
      <c r="N121" s="20" t="n">
        <v>15.52111111111111</v>
      </c>
      <c r="O121" s="20" t="n">
        <v>11.26137566137566</v>
      </c>
      <c r="P121" s="20" t="n">
        <v>10.56666666666667</v>
      </c>
      <c r="Q121" s="20" t="n">
        <v>10.25777777777778</v>
      </c>
      <c r="R121" s="20" t="n">
        <v>12.37931034482758</v>
      </c>
      <c r="S121" s="20" t="n">
        <v>15.43333333333333</v>
      </c>
      <c r="T121" s="20" t="n">
        <v>14.21521997621879</v>
      </c>
      <c r="U121" s="20" t="n">
        <v>7.899999999999996</v>
      </c>
      <c r="V121" s="43" t="n">
        <v>129.0928818992255</v>
      </c>
      <c r="W121" s="23" t="n">
        <v>358</v>
      </c>
      <c r="X121" s="44" t="n">
        <v>0.9944444444444445</v>
      </c>
      <c r="Y121" s="4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 ht="16.5" customHeight="1">
      <c r="A122" s="16" t="n">
        <v>26225030</v>
      </c>
      <c r="B122" s="17" t="inlineStr">
        <is>
          <t>AM</t>
        </is>
      </c>
      <c r="C122" s="17" t="inlineStr">
        <is>
          <t xml:space="preserve">Hacienda Cotove </t>
        </is>
      </c>
      <c r="D122" s="17" t="inlineStr">
        <is>
          <t>Santa Fe de Antioquia</t>
        </is>
      </c>
      <c r="E122" s="17" t="inlineStr">
        <is>
          <t>Antioquia</t>
        </is>
      </c>
      <c r="F122" s="17" t="n">
        <v>1</v>
      </c>
      <c r="G122" s="17" t="n">
        <v>534</v>
      </c>
      <c r="H122" s="18" t="n">
        <v>-75.82733332999999</v>
      </c>
      <c r="I122" s="19" t="n">
        <v>6.53391667</v>
      </c>
      <c r="J122" s="42" t="n">
        <v>5.869272638812867</v>
      </c>
      <c r="K122" s="20" t="n">
        <v>6.569426507692865</v>
      </c>
      <c r="L122" s="20" t="n">
        <v>11.06453005024582</v>
      </c>
      <c r="M122" s="20" t="n">
        <v>15.56004756242568</v>
      </c>
      <c r="N122" s="20" t="n">
        <v>18.52717230054923</v>
      </c>
      <c r="O122" s="20" t="n">
        <v>16.00423929518757</v>
      </c>
      <c r="P122" s="20" t="n">
        <v>15.76025944170772</v>
      </c>
      <c r="Q122" s="20" t="n">
        <v>15.93811523725317</v>
      </c>
      <c r="R122" s="20" t="n">
        <v>17.10145597108462</v>
      </c>
      <c r="S122" s="20" t="n">
        <v>18.92221766101076</v>
      </c>
      <c r="T122" s="20" t="n">
        <v>15.60413245758074</v>
      </c>
      <c r="U122" s="20" t="n">
        <v>8.372235434007132</v>
      </c>
      <c r="V122" s="43" t="n">
        <v>165.2931045575582</v>
      </c>
      <c r="W122" s="23" t="n">
        <v>330</v>
      </c>
      <c r="X122" s="44" t="n">
        <v>0.9166666666666666</v>
      </c>
      <c r="Y122" s="4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 ht="16.5" customHeight="1">
      <c r="A123" s="16" t="n">
        <v>27015110</v>
      </c>
      <c r="B123" s="17" t="inlineStr">
        <is>
          <t>CO</t>
        </is>
      </c>
      <c r="C123" s="17" t="inlineStr">
        <is>
          <t>Aragón</t>
        </is>
      </c>
      <c r="D123" s="17" t="inlineStr">
        <is>
          <t>Santa Rosa de Osos</t>
        </is>
      </c>
      <c r="E123" s="17" t="inlineStr">
        <is>
          <t>Antioquia</t>
        </is>
      </c>
      <c r="F123" s="17" t="n">
        <v>1</v>
      </c>
      <c r="G123" s="17" t="n">
        <v>2652</v>
      </c>
      <c r="H123" s="18" t="n">
        <v>-75.55571917</v>
      </c>
      <c r="I123" s="19" t="n">
        <v>6.78006389</v>
      </c>
      <c r="J123" s="42" t="n">
        <v>9.161538461538459</v>
      </c>
      <c r="K123" s="20" t="n">
        <v>10.50459278907555</v>
      </c>
      <c r="L123" s="20" t="n">
        <v>16.42307692307692</v>
      </c>
      <c r="M123" s="20" t="n">
        <v>20.95092838196286</v>
      </c>
      <c r="N123" s="20" t="n">
        <v>22.76923076923077</v>
      </c>
      <c r="O123" s="20" t="n">
        <v>20.61311102690413</v>
      </c>
      <c r="P123" s="20" t="n">
        <v>19.94615384615384</v>
      </c>
      <c r="Q123" s="20" t="n">
        <v>20.44743589743589</v>
      </c>
      <c r="R123" s="20" t="n">
        <v>19.91235632183908</v>
      </c>
      <c r="S123" s="20" t="n">
        <v>22.73510536398467</v>
      </c>
      <c r="T123" s="20" t="n">
        <v>20.18758620689655</v>
      </c>
      <c r="U123" s="20" t="n">
        <v>13.74533333333333</v>
      </c>
      <c r="V123" s="43" t="n">
        <v>217.396449321432</v>
      </c>
      <c r="W123" s="23" t="n">
        <v>306</v>
      </c>
      <c r="X123" s="44" t="n">
        <v>0.85</v>
      </c>
      <c r="Y123" s="4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 ht="16.5" customHeight="1">
      <c r="A124" s="16" t="n">
        <v>27010880</v>
      </c>
      <c r="B124" s="17" t="inlineStr">
        <is>
          <t>PM</t>
        </is>
      </c>
      <c r="C124" s="17" t="inlineStr">
        <is>
          <t>Montañitas</t>
        </is>
      </c>
      <c r="D124" s="17" t="inlineStr">
        <is>
          <t>Santa Rosa de Osos</t>
        </is>
      </c>
      <c r="E124" s="17" t="inlineStr">
        <is>
          <t>Antioquia</t>
        </is>
      </c>
      <c r="F124" s="17" t="n">
        <v>1</v>
      </c>
      <c r="G124" s="17" t="n">
        <v>2630</v>
      </c>
      <c r="H124" s="18" t="n">
        <v>-75.39222222000001</v>
      </c>
      <c r="I124" s="19" t="n">
        <v>6.70286111</v>
      </c>
      <c r="J124" s="42" t="n">
        <v>7.27222222222222</v>
      </c>
      <c r="K124" s="20" t="n">
        <v>9.524517651888342</v>
      </c>
      <c r="L124" s="20" t="n">
        <v>15.13333333333333</v>
      </c>
      <c r="M124" s="20" t="n">
        <v>20.7</v>
      </c>
      <c r="N124" s="20" t="n">
        <v>22.3</v>
      </c>
      <c r="O124" s="20" t="n">
        <v>18.56666666666666</v>
      </c>
      <c r="P124" s="20" t="n">
        <v>18.43333333333333</v>
      </c>
      <c r="Q124" s="20" t="n">
        <v>18.19999999999999</v>
      </c>
      <c r="R124" s="20" t="n">
        <v>19.46666666666667</v>
      </c>
      <c r="S124" s="20" t="n">
        <v>20.67777777777778</v>
      </c>
      <c r="T124" s="20" t="n">
        <v>16.96666666666667</v>
      </c>
      <c r="U124" s="20" t="n">
        <v>10.58</v>
      </c>
      <c r="V124" s="43" t="n">
        <v>197.821184318555</v>
      </c>
      <c r="W124" s="23" t="n">
        <v>360</v>
      </c>
      <c r="X124" s="44" t="n">
        <v>1</v>
      </c>
      <c r="Y124" s="4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 ht="16.5" customHeight="1">
      <c r="A125" s="16" t="n">
        <v>27010840</v>
      </c>
      <c r="B125" s="17" t="inlineStr">
        <is>
          <t>PM</t>
        </is>
      </c>
      <c r="C125" s="17" t="inlineStr">
        <is>
          <t>San Pablo</t>
        </is>
      </c>
      <c r="D125" s="17" t="inlineStr">
        <is>
          <t>Santa Rosa de Osos</t>
        </is>
      </c>
      <c r="E125" s="17" t="inlineStr">
        <is>
          <t>Antioquia</t>
        </is>
      </c>
      <c r="F125" s="17" t="n">
        <v>1</v>
      </c>
      <c r="G125" s="17" t="n">
        <v>1900</v>
      </c>
      <c r="H125" s="18" t="n">
        <v>-75.24652777999999</v>
      </c>
      <c r="I125" s="19" t="n">
        <v>6.602</v>
      </c>
      <c r="J125" s="42" t="n">
        <v>6.443333333333332</v>
      </c>
      <c r="K125" s="20" t="n">
        <v>8.363669950738915</v>
      </c>
      <c r="L125" s="20" t="n">
        <v>13.40229885057471</v>
      </c>
      <c r="M125" s="20" t="n">
        <v>18.89655172413793</v>
      </c>
      <c r="N125" s="20" t="n">
        <v>22.33333333333334</v>
      </c>
      <c r="O125" s="20" t="n">
        <v>17.43333333333333</v>
      </c>
      <c r="P125" s="20" t="n">
        <v>16.01000000000001</v>
      </c>
      <c r="Q125" s="20" t="n">
        <v>16.83333333333333</v>
      </c>
      <c r="R125" s="20" t="n">
        <v>19.9</v>
      </c>
      <c r="S125" s="20" t="n">
        <v>20.55555555555556</v>
      </c>
      <c r="T125" s="20" t="n">
        <v>16.1</v>
      </c>
      <c r="U125" s="20" t="n">
        <v>8.966666666666665</v>
      </c>
      <c r="V125" s="43" t="n">
        <v>185.2380760810071</v>
      </c>
      <c r="W125" s="23" t="n">
        <v>358</v>
      </c>
      <c r="X125" s="44" t="n">
        <v>0.9944444444444445</v>
      </c>
      <c r="Y125" s="4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 ht="16.5" customHeight="1">
      <c r="A126" s="16" t="n">
        <v>27015190</v>
      </c>
      <c r="B126" s="17" t="inlineStr">
        <is>
          <t>CO</t>
        </is>
      </c>
      <c r="C126" s="17" t="inlineStr">
        <is>
          <t>Guayabito</t>
        </is>
      </c>
      <c r="D126" s="17" t="inlineStr">
        <is>
          <t>Santo Domingo</t>
        </is>
      </c>
      <c r="E126" s="17" t="inlineStr">
        <is>
          <t>Antioquia</t>
        </is>
      </c>
      <c r="F126" s="17" t="n">
        <v>1</v>
      </c>
      <c r="G126" s="17" t="n">
        <v>1440</v>
      </c>
      <c r="H126" s="18" t="n">
        <v>-75.14675</v>
      </c>
      <c r="I126" s="19" t="n">
        <v>6.54038889</v>
      </c>
      <c r="J126" s="42" t="n">
        <v>12.78888888888889</v>
      </c>
      <c r="K126" s="20" t="n">
        <v>12.99845862509359</v>
      </c>
      <c r="L126" s="20" t="n">
        <v>18.77</v>
      </c>
      <c r="M126" s="20" t="n">
        <v>23.06970443349753</v>
      </c>
      <c r="N126" s="20" t="n">
        <v>24.88999999999999</v>
      </c>
      <c r="O126" s="20" t="n">
        <v>20.06896551724138</v>
      </c>
      <c r="P126" s="20" t="n">
        <v>19.47333333333333</v>
      </c>
      <c r="Q126" s="20" t="n">
        <v>20.92256704980843</v>
      </c>
      <c r="R126" s="20" t="n">
        <v>22.08620689655173</v>
      </c>
      <c r="S126" s="20" t="n">
        <v>25.39777777777778</v>
      </c>
      <c r="T126" s="20" t="n">
        <v>23.04865900383142</v>
      </c>
      <c r="U126" s="20" t="n">
        <v>17.41234567901234</v>
      </c>
      <c r="V126" s="43" t="n">
        <v>240.9269072050365</v>
      </c>
      <c r="W126" s="23" t="n">
        <v>358</v>
      </c>
      <c r="X126" s="44" t="n">
        <v>0.9944444444444445</v>
      </c>
      <c r="Y126" s="4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 ht="16.5" customHeight="1">
      <c r="A127" s="16" t="n">
        <v>23080390</v>
      </c>
      <c r="B127" s="17" t="inlineStr">
        <is>
          <t>PG</t>
        </is>
      </c>
      <c r="C127" s="17" t="inlineStr">
        <is>
          <t>Santo Domingo</t>
        </is>
      </c>
      <c r="D127" s="17" t="inlineStr">
        <is>
          <t>Santo Domingo</t>
        </is>
      </c>
      <c r="E127" s="17" t="inlineStr">
        <is>
          <t>Antioquia</t>
        </is>
      </c>
      <c r="F127" s="17" t="n">
        <v>1</v>
      </c>
      <c r="G127" s="17" t="n">
        <v>2100</v>
      </c>
      <c r="H127" s="18" t="n">
        <v>-75.16380556</v>
      </c>
      <c r="I127" s="19" t="n">
        <v>6.46830556</v>
      </c>
      <c r="J127" s="42" t="n">
        <v>11.21878715814506</v>
      </c>
      <c r="K127" s="20" t="n">
        <v>11.80461154768421</v>
      </c>
      <c r="L127" s="20" t="n">
        <v>18.25057471264368</v>
      </c>
      <c r="M127" s="20" t="n">
        <v>22.5</v>
      </c>
      <c r="N127" s="20" t="n">
        <v>23.85747126436781</v>
      </c>
      <c r="O127" s="20" t="n">
        <v>18.72413793103448</v>
      </c>
      <c r="P127" s="20" t="n">
        <v>17.55172413793103</v>
      </c>
      <c r="Q127" s="20" t="n">
        <v>19.82758620689655</v>
      </c>
      <c r="R127" s="20" t="n">
        <v>21.42610837438423</v>
      </c>
      <c r="S127" s="20" t="n">
        <v>23.56666666666666</v>
      </c>
      <c r="T127" s="20" t="n">
        <v>21.10344827586207</v>
      </c>
      <c r="U127" s="20" t="n">
        <v>15.01783590963139</v>
      </c>
      <c r="V127" s="43" t="n">
        <v>224.8489521852472</v>
      </c>
      <c r="W127" s="23" t="n">
        <v>346</v>
      </c>
      <c r="X127" s="44" t="n">
        <v>0.9611111111111111</v>
      </c>
      <c r="Y127" s="4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 ht="16.5" customHeight="1">
      <c r="A128" s="16" t="n">
        <v>23080920</v>
      </c>
      <c r="B128" s="17" t="inlineStr">
        <is>
          <t>PM</t>
        </is>
      </c>
      <c r="C128" s="17" t="inlineStr">
        <is>
          <t>Santuario</t>
        </is>
      </c>
      <c r="D128" s="17" t="inlineStr">
        <is>
          <t>Santuario</t>
        </is>
      </c>
      <c r="E128" s="17" t="inlineStr">
        <is>
          <t>Antioquia</t>
        </is>
      </c>
      <c r="F128" s="17" t="n">
        <v>1</v>
      </c>
      <c r="G128" s="17" t="n">
        <v>2138</v>
      </c>
      <c r="H128" s="18" t="n">
        <v>-75.274</v>
      </c>
      <c r="I128" s="19" t="n">
        <v>6.13388</v>
      </c>
      <c r="J128" s="42" t="n">
        <v>13.17857142857143</v>
      </c>
      <c r="K128" s="20" t="n">
        <v>13.98454889618683</v>
      </c>
      <c r="L128" s="20" t="n">
        <v>19.17857142857143</v>
      </c>
      <c r="M128" s="20" t="n">
        <v>21.6326530612245</v>
      </c>
      <c r="N128" s="20" t="n">
        <v>23.58743842364532</v>
      </c>
      <c r="O128" s="20" t="n">
        <v>19.07186840253343</v>
      </c>
      <c r="P128" s="20" t="n">
        <v>17.82298850574712</v>
      </c>
      <c r="Q128" s="20" t="n">
        <v>19.59285714285713</v>
      </c>
      <c r="R128" s="20" t="n">
        <v>22.66307117377272</v>
      </c>
      <c r="S128" s="20" t="n">
        <v>24.09655172413792</v>
      </c>
      <c r="T128" s="20" t="n">
        <v>20.9191438763377</v>
      </c>
      <c r="U128" s="20" t="n">
        <v>17.92857142857143</v>
      </c>
      <c r="V128" s="43" t="n">
        <v>233.656835492157</v>
      </c>
      <c r="W128" s="23" t="n">
        <v>339</v>
      </c>
      <c r="X128" s="44" t="n">
        <v>0.9416666666666667</v>
      </c>
      <c r="Y128" s="4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 ht="16.5" customHeight="1">
      <c r="A129" s="16" t="n">
        <v>27030140</v>
      </c>
      <c r="B129" s="17" t="inlineStr">
        <is>
          <t>PM</t>
        </is>
      </c>
      <c r="C129" s="17" t="inlineStr">
        <is>
          <t>La Palma de Coco</t>
        </is>
      </c>
      <c r="D129" s="17" t="inlineStr">
        <is>
          <t>Segovia</t>
        </is>
      </c>
      <c r="E129" s="17" t="inlineStr">
        <is>
          <t>Antioquia</t>
        </is>
      </c>
      <c r="F129" s="17" t="n">
        <v>1</v>
      </c>
      <c r="G129" s="17" t="n">
        <v>100</v>
      </c>
      <c r="H129" s="18" t="n">
        <v>-74.80794444</v>
      </c>
      <c r="I129" s="19" t="n">
        <v>7.23611111</v>
      </c>
      <c r="J129" s="42" t="n">
        <v>5.066666666666666</v>
      </c>
      <c r="K129" s="20" t="n">
        <v>4.126169950738916</v>
      </c>
      <c r="L129" s="20" t="n">
        <v>7.356321839080456</v>
      </c>
      <c r="M129" s="20" t="n">
        <v>11.44712643678161</v>
      </c>
      <c r="N129" s="20" t="n">
        <v>15.26666666666667</v>
      </c>
      <c r="O129" s="20" t="n">
        <v>13.10463733650416</v>
      </c>
      <c r="P129" s="20" t="n">
        <v>13.53333333333333</v>
      </c>
      <c r="Q129" s="20" t="n">
        <v>14.30000000000001</v>
      </c>
      <c r="R129" s="20" t="n">
        <v>14.01149425287357</v>
      </c>
      <c r="S129" s="20" t="n">
        <v>15.47471264367816</v>
      </c>
      <c r="T129" s="20" t="n">
        <v>13.55952380952381</v>
      </c>
      <c r="U129" s="20" t="n">
        <v>9.759999999999998</v>
      </c>
      <c r="V129" s="43" t="n">
        <v>137.0066529358474</v>
      </c>
      <c r="W129" s="23" t="n">
        <v>358</v>
      </c>
      <c r="X129" s="44" t="n">
        <v>0.9944444444444445</v>
      </c>
      <c r="Y129" s="4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 ht="16.5" customHeight="1">
      <c r="A130" s="16" t="n">
        <v>27011100</v>
      </c>
      <c r="B130" s="17" t="inlineStr">
        <is>
          <t>PM</t>
        </is>
      </c>
      <c r="C130" s="17" t="inlineStr">
        <is>
          <t>Las Brisas</t>
        </is>
      </c>
      <c r="D130" s="17" t="inlineStr">
        <is>
          <t>Segovia</t>
        </is>
      </c>
      <c r="E130" s="17" t="inlineStr">
        <is>
          <t>Antioquia</t>
        </is>
      </c>
      <c r="F130" s="17" t="n">
        <v>1</v>
      </c>
      <c r="G130" s="17" t="n">
        <v>600</v>
      </c>
      <c r="H130" s="18" t="n">
        <v>-74.82183332999999</v>
      </c>
      <c r="I130" s="19" t="n">
        <v>7.15880556</v>
      </c>
      <c r="J130" s="42" t="n">
        <v>6.931904761904759</v>
      </c>
      <c r="K130" s="20" t="n">
        <v>6.50005626956058</v>
      </c>
      <c r="L130" s="20" t="n">
        <v>8.812698412698412</v>
      </c>
      <c r="M130" s="20" t="n">
        <v>13.80408684546616</v>
      </c>
      <c r="N130" s="20" t="n">
        <v>17.18516299898484</v>
      </c>
      <c r="O130" s="20" t="n">
        <v>15.28270388615216</v>
      </c>
      <c r="P130" s="20" t="n">
        <v>15.704617068755</v>
      </c>
      <c r="Q130" s="20" t="n">
        <v>15.45883354618987</v>
      </c>
      <c r="R130" s="20" t="n">
        <v>16.75263029860731</v>
      </c>
      <c r="S130" s="20" t="n">
        <v>18.45289829296964</v>
      </c>
      <c r="T130" s="20" t="n">
        <v>16.65836792352845</v>
      </c>
      <c r="U130" s="20" t="n">
        <v>12.14176245210728</v>
      </c>
      <c r="V130" s="43" t="n">
        <v>163.6857227569244</v>
      </c>
      <c r="W130" s="23" t="n">
        <v>353</v>
      </c>
      <c r="X130" s="44" t="n">
        <v>0.9805555555555555</v>
      </c>
      <c r="Y130" s="4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 ht="16.5" customHeight="1">
      <c r="A131" s="16" t="n">
        <v>23070010</v>
      </c>
      <c r="B131" s="17" t="inlineStr">
        <is>
          <t>PM</t>
        </is>
      </c>
      <c r="C131" s="17" t="inlineStr">
        <is>
          <t>Claro de Luna</t>
        </is>
      </c>
      <c r="D131" s="17" t="inlineStr">
        <is>
          <t>Sonsón</t>
        </is>
      </c>
      <c r="E131" s="17" t="inlineStr">
        <is>
          <t>Antioquia</t>
        </is>
      </c>
      <c r="F131" s="17" t="n">
        <v>10</v>
      </c>
      <c r="G131" s="17" t="n">
        <v>3347</v>
      </c>
      <c r="H131" s="18" t="n">
        <v>-74.76202778</v>
      </c>
      <c r="I131" s="19" t="n">
        <v>5.86141667</v>
      </c>
      <c r="J131" s="42" t="n">
        <v>4.757142857142857</v>
      </c>
      <c r="K131" s="20" t="n">
        <v>6.268113711001641</v>
      </c>
      <c r="L131" s="20" t="n">
        <v>10.03448275862069</v>
      </c>
      <c r="M131" s="20" t="n">
        <v>13.30172413793104</v>
      </c>
      <c r="N131" s="20" t="n">
        <v>12.71428571428571</v>
      </c>
      <c r="O131" s="20" t="n">
        <v>9.703703703703702</v>
      </c>
      <c r="P131" s="20" t="n">
        <v>9.082716049382716</v>
      </c>
      <c r="Q131" s="20" t="n">
        <v>9.931034482758619</v>
      </c>
      <c r="R131" s="20" t="n">
        <v>12.2</v>
      </c>
      <c r="S131" s="20" t="n">
        <v>14.43333333333334</v>
      </c>
      <c r="T131" s="20" t="n">
        <v>12.41379310344828</v>
      </c>
      <c r="U131" s="20" t="n">
        <v>7.376666666666662</v>
      </c>
      <c r="V131" s="43" t="n">
        <v>122.2169965182753</v>
      </c>
      <c r="W131" s="23" t="n">
        <v>343</v>
      </c>
      <c r="X131" s="44" t="n">
        <v>0.9527777777777777</v>
      </c>
      <c r="Y131" s="4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 ht="16.5" customHeight="1">
      <c r="A132" s="16" t="n">
        <v>23070020</v>
      </c>
      <c r="B132" s="17" t="inlineStr">
        <is>
          <t>PG</t>
        </is>
      </c>
      <c r="C132" s="17" t="inlineStr">
        <is>
          <t>Rio Claro</t>
        </is>
      </c>
      <c r="D132" s="17" t="inlineStr">
        <is>
          <t>Sonsón</t>
        </is>
      </c>
      <c r="E132" s="17" t="inlineStr">
        <is>
          <t>Antioquia</t>
        </is>
      </c>
      <c r="F132" s="17" t="n">
        <v>1</v>
      </c>
      <c r="G132" s="17" t="n">
        <v>449</v>
      </c>
      <c r="H132" s="18" t="n">
        <v>-74.84836111</v>
      </c>
      <c r="I132" s="19" t="n">
        <v>5.85552778</v>
      </c>
      <c r="J132" s="42" t="n">
        <v>12.06892720306513</v>
      </c>
      <c r="K132" s="20" t="n">
        <v>12.47117825528943</v>
      </c>
      <c r="L132" s="20" t="n">
        <v>17.38222222222222</v>
      </c>
      <c r="M132" s="20" t="n">
        <v>20.92988505747127</v>
      </c>
      <c r="N132" s="20" t="n">
        <v>21.53507728894173</v>
      </c>
      <c r="O132" s="20" t="n">
        <v>17.84712643678161</v>
      </c>
      <c r="P132" s="20" t="n">
        <v>14.99130268199234</v>
      </c>
      <c r="Q132" s="20" t="n">
        <v>17.14222222222222</v>
      </c>
      <c r="R132" s="20" t="n">
        <v>18.87139208173691</v>
      </c>
      <c r="S132" s="20" t="n">
        <v>23.24536398467432</v>
      </c>
      <c r="T132" s="20" t="n">
        <v>21.02709359605911</v>
      </c>
      <c r="U132" s="20" t="n">
        <v>17.28657385024804</v>
      </c>
      <c r="V132" s="43" t="n">
        <v>214.7983648807043</v>
      </c>
      <c r="W132" s="23" t="n">
        <v>355</v>
      </c>
      <c r="X132" s="44" t="n">
        <v>0.9861111111111112</v>
      </c>
      <c r="Y132" s="4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 ht="16.5" customHeight="1">
      <c r="A133" s="16" t="n">
        <v>23050100</v>
      </c>
      <c r="B133" s="17" t="inlineStr">
        <is>
          <t>PM</t>
        </is>
      </c>
      <c r="C133" s="17" t="inlineStr">
        <is>
          <t>San Miguel</t>
        </is>
      </c>
      <c r="D133" s="17" t="inlineStr">
        <is>
          <t>Sonsón</t>
        </is>
      </c>
      <c r="E133" s="17" t="inlineStr">
        <is>
          <t>Antioquia</t>
        </is>
      </c>
      <c r="F133" s="17" t="n">
        <v>10</v>
      </c>
      <c r="G133" s="17" t="n">
        <v>1751</v>
      </c>
      <c r="H133" s="18" t="n">
        <v>-74.72608332999999</v>
      </c>
      <c r="I133" s="19" t="n">
        <v>5.73075</v>
      </c>
      <c r="J133" s="42" t="n">
        <v>8.010714285714283</v>
      </c>
      <c r="K133" s="20" t="n">
        <v>8.762271287825476</v>
      </c>
      <c r="L133" s="20" t="n">
        <v>14.58620689655173</v>
      </c>
      <c r="M133" s="20" t="n">
        <v>17.37931034482758</v>
      </c>
      <c r="N133" s="20" t="n">
        <v>18.06896551724138</v>
      </c>
      <c r="O133" s="20" t="n">
        <v>13.44827586206897</v>
      </c>
      <c r="P133" s="20" t="n">
        <v>11.62068965517241</v>
      </c>
      <c r="Q133" s="20" t="n">
        <v>12.55172413793103</v>
      </c>
      <c r="R133" s="20" t="n">
        <v>15.41379310344828</v>
      </c>
      <c r="S133" s="20" t="n">
        <v>19.37931034482759</v>
      </c>
      <c r="T133" s="20" t="n">
        <v>16.62068965517241</v>
      </c>
      <c r="U133" s="20" t="n">
        <v>12.35897435897436</v>
      </c>
      <c r="V133" s="43" t="n">
        <v>168.2009254497555</v>
      </c>
      <c r="W133" s="23" t="n">
        <v>343</v>
      </c>
      <c r="X133" s="44" t="n">
        <v>0.9527777777777777</v>
      </c>
      <c r="Y133" s="4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 ht="16.5" customHeight="1">
      <c r="A134" s="16" t="n">
        <v>26180180</v>
      </c>
      <c r="B134" s="17" t="inlineStr">
        <is>
          <t>PG</t>
        </is>
      </c>
      <c r="C134" s="17" t="inlineStr">
        <is>
          <t>Sonson</t>
        </is>
      </c>
      <c r="D134" s="17" t="inlineStr">
        <is>
          <t>Sonsón</t>
        </is>
      </c>
      <c r="E134" s="17" t="inlineStr">
        <is>
          <t>Antioquia</t>
        </is>
      </c>
      <c r="F134" s="17" t="n">
        <v>1</v>
      </c>
      <c r="G134" s="17" t="n">
        <v>2180</v>
      </c>
      <c r="H134" s="18" t="n">
        <v>-75.2945</v>
      </c>
      <c r="I134" s="19" t="n">
        <v>5.71525</v>
      </c>
      <c r="J134" s="42" t="n">
        <v>16.51111111111111</v>
      </c>
      <c r="K134" s="20" t="n">
        <v>16.45713259441708</v>
      </c>
      <c r="L134" s="20" t="n">
        <v>21.36666666666666</v>
      </c>
      <c r="M134" s="20" t="n">
        <v>21.93103448275863</v>
      </c>
      <c r="N134" s="20" t="n">
        <v>22.86222222222222</v>
      </c>
      <c r="O134" s="20" t="n">
        <v>18.06666666666667</v>
      </c>
      <c r="P134" s="20" t="n">
        <v>16.27777777777778</v>
      </c>
      <c r="Q134" s="20" t="n">
        <v>16.35111111111111</v>
      </c>
      <c r="R134" s="20" t="n">
        <v>21.5</v>
      </c>
      <c r="S134" s="20" t="n">
        <v>23.26666666666667</v>
      </c>
      <c r="T134" s="20" t="n">
        <v>22.4551724137931</v>
      </c>
      <c r="U134" s="20" t="n">
        <v>18.18222222222222</v>
      </c>
      <c r="V134" s="43" t="n">
        <v>235.2277839354132</v>
      </c>
      <c r="W134" s="23" t="n">
        <v>359</v>
      </c>
      <c r="X134" s="44" t="n">
        <v>0.9972222222222222</v>
      </c>
      <c r="Y134" s="4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 ht="16.5" customHeight="1">
      <c r="A135" s="16" t="n">
        <v>26175030</v>
      </c>
      <c r="B135" s="17" t="inlineStr">
        <is>
          <t>CP</t>
        </is>
      </c>
      <c r="C135" s="17" t="inlineStr">
        <is>
          <t xml:space="preserve">La Granja Nacional </t>
        </is>
      </c>
      <c r="D135" s="17" t="inlineStr">
        <is>
          <t>Támesis</t>
        </is>
      </c>
      <c r="E135" s="17" t="inlineStr">
        <is>
          <t>Antioquia</t>
        </is>
      </c>
      <c r="F135" s="17" t="n">
        <v>1</v>
      </c>
      <c r="G135" s="17" t="n">
        <v>1153</v>
      </c>
      <c r="H135" s="18" t="n">
        <v>-75.69091666999999</v>
      </c>
      <c r="I135" s="19" t="n">
        <v>5.71733333</v>
      </c>
      <c r="J135" s="42" t="n">
        <v>11.36666666666667</v>
      </c>
      <c r="K135" s="20" t="n">
        <v>13.13226410934744</v>
      </c>
      <c r="L135" s="20" t="n">
        <v>16.66666666666666</v>
      </c>
      <c r="M135" s="20" t="n">
        <v>19.36666666666667</v>
      </c>
      <c r="N135" s="20" t="n">
        <v>21.73333333333333</v>
      </c>
      <c r="O135" s="20" t="n">
        <v>17.08505747126437</v>
      </c>
      <c r="P135" s="20" t="n">
        <v>14.71555555555555</v>
      </c>
      <c r="Q135" s="20" t="n">
        <v>16</v>
      </c>
      <c r="R135" s="20" t="n">
        <v>19.4</v>
      </c>
      <c r="S135" s="20" t="n">
        <v>22.33333333333334</v>
      </c>
      <c r="T135" s="20" t="n">
        <v>21.92643678160919</v>
      </c>
      <c r="U135" s="20" t="n">
        <v>15.82988505747126</v>
      </c>
      <c r="V135" s="43" t="n">
        <v>209.5558656419145</v>
      </c>
      <c r="W135" s="23" t="n">
        <v>359</v>
      </c>
      <c r="X135" s="44" t="n">
        <v>0.9972222222222222</v>
      </c>
      <c r="Y135" s="4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 ht="16.5" customHeight="1">
      <c r="A136" s="16" t="n">
        <v>26250110</v>
      </c>
      <c r="B136" s="17" t="inlineStr">
        <is>
          <t>PM</t>
        </is>
      </c>
      <c r="C136" s="17" t="inlineStr">
        <is>
          <t>Barro Blanco</t>
        </is>
      </c>
      <c r="D136" s="17" t="inlineStr">
        <is>
          <t>Tarazá</t>
        </is>
      </c>
      <c r="E136" s="17" t="inlineStr">
        <is>
          <t>Antioquia</t>
        </is>
      </c>
      <c r="F136" s="17" t="n">
        <v>1</v>
      </c>
      <c r="G136" s="17" t="n">
        <v>190</v>
      </c>
      <c r="H136" s="18" t="n">
        <v>-75.26438889000001</v>
      </c>
      <c r="I136" s="19" t="n">
        <v>7.47411111</v>
      </c>
      <c r="J136" s="42" t="n">
        <v>5.034482758620689</v>
      </c>
      <c r="K136" s="20" t="n">
        <v>3.993725581790387</v>
      </c>
      <c r="L136" s="20" t="n">
        <v>7.586206896551722</v>
      </c>
      <c r="M136" s="20" t="n">
        <v>12.86206896551724</v>
      </c>
      <c r="N136" s="20" t="n">
        <v>16.52222222222222</v>
      </c>
      <c r="O136" s="20" t="n">
        <v>15.6632183908046</v>
      </c>
      <c r="P136" s="20" t="n">
        <v>15.35555555555556</v>
      </c>
      <c r="Q136" s="20" t="n">
        <v>15.8</v>
      </c>
      <c r="R136" s="20" t="n">
        <v>15.61379310344828</v>
      </c>
      <c r="S136" s="20" t="n">
        <v>17.52298850574713</v>
      </c>
      <c r="T136" s="20" t="n">
        <v>15.86666666666667</v>
      </c>
      <c r="U136" s="20" t="n">
        <v>9.33333333333333</v>
      </c>
      <c r="V136" s="43" t="n">
        <v>151.1542619802578</v>
      </c>
      <c r="W136" s="23" t="n">
        <v>356</v>
      </c>
      <c r="X136" s="44" t="n">
        <v>0.9888888888888889</v>
      </c>
      <c r="Y136" s="4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 ht="16.5" customHeight="1">
      <c r="A137" s="16" t="n">
        <v>26240170</v>
      </c>
      <c r="B137" s="17" t="inlineStr">
        <is>
          <t>PM</t>
        </is>
      </c>
      <c r="C137" s="17" t="inlineStr">
        <is>
          <t>Playalta</t>
        </is>
      </c>
      <c r="D137" s="17" t="inlineStr">
        <is>
          <t>Tarazá</t>
        </is>
      </c>
      <c r="E137" s="17" t="inlineStr">
        <is>
          <t>Antioquia</t>
        </is>
      </c>
      <c r="F137" s="17" t="n">
        <v>1</v>
      </c>
      <c r="G137" s="17" t="n">
        <v>175</v>
      </c>
      <c r="H137" s="18" t="n">
        <v>-75.44855556</v>
      </c>
      <c r="I137" s="19" t="n">
        <v>7.56255556</v>
      </c>
      <c r="J137" s="42" t="n">
        <v>5.296296296296296</v>
      </c>
      <c r="K137" s="20" t="n">
        <v>4.259920634920634</v>
      </c>
      <c r="L137" s="20" t="n">
        <v>8.111111111111109</v>
      </c>
      <c r="M137" s="20" t="n">
        <v>14.45619282195637</v>
      </c>
      <c r="N137" s="20" t="n">
        <v>18.73690476190476</v>
      </c>
      <c r="O137" s="20" t="n">
        <v>16.98891625615763</v>
      </c>
      <c r="P137" s="20" t="n">
        <v>17.40595238095238</v>
      </c>
      <c r="Q137" s="20" t="n">
        <v>17.66071428571428</v>
      </c>
      <c r="R137" s="20" t="n">
        <v>17.24521072796935</v>
      </c>
      <c r="S137" s="20" t="n">
        <v>17.71330049261083</v>
      </c>
      <c r="T137" s="20" t="n">
        <v>15.26455026455026</v>
      </c>
      <c r="U137" s="20" t="n">
        <v>9.629629629629626</v>
      </c>
      <c r="V137" s="43" t="n">
        <v>162.7686996637735</v>
      </c>
      <c r="W137" s="23" t="n">
        <v>330</v>
      </c>
      <c r="X137" s="44" t="n">
        <v>0.9166666666666666</v>
      </c>
      <c r="Y137" s="4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 ht="16.5" customHeight="1">
      <c r="A138" s="16" t="n">
        <v>26200120</v>
      </c>
      <c r="B138" s="17" t="inlineStr">
        <is>
          <t>PM</t>
        </is>
      </c>
      <c r="C138" s="17" t="inlineStr">
        <is>
          <t>Otramina</t>
        </is>
      </c>
      <c r="D138" s="17" t="inlineStr">
        <is>
          <t>Titiribí</t>
        </is>
      </c>
      <c r="E138" s="17" t="inlineStr">
        <is>
          <t>Antioquia</t>
        </is>
      </c>
      <c r="F138" s="17" t="n">
        <v>1</v>
      </c>
      <c r="G138" s="17" t="n">
        <v>515</v>
      </c>
      <c r="H138" s="18" t="n">
        <v>-75.79458332999999</v>
      </c>
      <c r="I138" s="19" t="n">
        <v>6.07294444</v>
      </c>
      <c r="J138" s="42" t="n">
        <v>6.105952380952379</v>
      </c>
      <c r="K138" s="20" t="n">
        <v>7.974873806483002</v>
      </c>
      <c r="L138" s="20" t="n">
        <v>11.26666666666666</v>
      </c>
      <c r="M138" s="20" t="n">
        <v>14.705112960761</v>
      </c>
      <c r="N138" s="20" t="n">
        <v>17.75333333333333</v>
      </c>
      <c r="O138" s="20" t="n">
        <v>13.66666666666667</v>
      </c>
      <c r="P138" s="20" t="n">
        <v>12.23333333333333</v>
      </c>
      <c r="Q138" s="20" t="n">
        <v>13.60666666666666</v>
      </c>
      <c r="R138" s="20" t="n">
        <v>15.33293697978597</v>
      </c>
      <c r="S138" s="20" t="n">
        <v>15.62068965517241</v>
      </c>
      <c r="T138" s="20" t="n">
        <v>15.9384236453202</v>
      </c>
      <c r="U138" s="20" t="n">
        <v>9.482758620689653</v>
      </c>
      <c r="V138" s="43" t="n">
        <v>153.6874147158313</v>
      </c>
      <c r="W138" s="23" t="n">
        <v>355</v>
      </c>
      <c r="X138" s="44" t="n">
        <v>0.9861111111111112</v>
      </c>
      <c r="Y138" s="4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 ht="16.5" customHeight="1">
      <c r="A139" s="16" t="n">
        <v>26235030</v>
      </c>
      <c r="B139" s="17" t="inlineStr">
        <is>
          <t>CO</t>
        </is>
      </c>
      <c r="C139" s="17" t="inlineStr">
        <is>
          <t>Matanzas</t>
        </is>
      </c>
      <c r="D139" s="17" t="inlineStr">
        <is>
          <t xml:space="preserve">Toledo </t>
        </is>
      </c>
      <c r="E139" s="17" t="inlineStr">
        <is>
          <t>Antioquia</t>
        </is>
      </c>
      <c r="F139" s="17" t="n">
        <v>1</v>
      </c>
      <c r="G139" s="17" t="n">
        <v>569</v>
      </c>
      <c r="H139" s="18" t="n">
        <v>-75.66594443999999</v>
      </c>
      <c r="I139" s="19" t="n">
        <v>7.03583333</v>
      </c>
      <c r="J139" s="42" t="n">
        <v>4.307692307692307</v>
      </c>
      <c r="K139" s="20" t="n">
        <v>5.640098048503222</v>
      </c>
      <c r="L139" s="20" t="n">
        <v>9.692307692307693</v>
      </c>
      <c r="M139" s="20" t="n">
        <v>16.78758620689656</v>
      </c>
      <c r="N139" s="20" t="n">
        <v>22.31999999999999</v>
      </c>
      <c r="O139" s="20" t="n">
        <v>21.11034482758621</v>
      </c>
      <c r="P139" s="20" t="n">
        <v>21.15999999999999</v>
      </c>
      <c r="Q139" s="20" t="n">
        <v>20.36527777777777</v>
      </c>
      <c r="R139" s="20" t="n">
        <v>20.375</v>
      </c>
      <c r="S139" s="20" t="n">
        <v>20.69444444444445</v>
      </c>
      <c r="T139" s="20" t="n">
        <v>16.375</v>
      </c>
      <c r="U139" s="20" t="n">
        <v>8.519999999999996</v>
      </c>
      <c r="V139" s="43" t="n">
        <v>187.3477513052082</v>
      </c>
      <c r="W139" s="23" t="n">
        <v>299</v>
      </c>
      <c r="X139" s="44" t="n">
        <v>0.8305555555555556</v>
      </c>
      <c r="Y139" s="4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 ht="16.5" customHeight="1">
      <c r="A140" s="16" t="n">
        <v>12010010</v>
      </c>
      <c r="B140" s="17" t="inlineStr">
        <is>
          <t>PM</t>
        </is>
      </c>
      <c r="C140" s="17" t="inlineStr">
        <is>
          <t xml:space="preserve">El Tormento </t>
        </is>
      </c>
      <c r="D140" s="17" t="inlineStr">
        <is>
          <t>Turbo</t>
        </is>
      </c>
      <c r="E140" s="17" t="inlineStr">
        <is>
          <t>Antioquia</t>
        </is>
      </c>
      <c r="F140" s="17" t="n">
        <v>1</v>
      </c>
      <c r="G140" s="17" t="n">
        <v>20</v>
      </c>
      <c r="H140" s="18" t="n">
        <v>-76.85527777999999</v>
      </c>
      <c r="I140" s="19" t="n">
        <v>7.76638889</v>
      </c>
      <c r="J140" s="42" t="n">
        <v>10.42758620689655</v>
      </c>
      <c r="K140" s="20" t="n">
        <v>8.351385848081254</v>
      </c>
      <c r="L140" s="20" t="n">
        <v>10.70888888888889</v>
      </c>
      <c r="M140" s="20" t="n">
        <v>17.22758620689655</v>
      </c>
      <c r="N140" s="20" t="n">
        <v>19.93888888888888</v>
      </c>
      <c r="O140" s="20" t="n">
        <v>21.03448275862068</v>
      </c>
      <c r="P140" s="20" t="n">
        <v>20.39885057471264</v>
      </c>
      <c r="Q140" s="20" t="n">
        <v>20.43104863824245</v>
      </c>
      <c r="R140" s="20" t="n">
        <v>18.62068965517241</v>
      </c>
      <c r="S140" s="20" t="n">
        <v>16.94777777777777</v>
      </c>
      <c r="T140" s="20" t="n">
        <v>17.74341770001698</v>
      </c>
      <c r="U140" s="20" t="n">
        <v>16.51785714285714</v>
      </c>
      <c r="V140" s="43" t="n">
        <v>198.3484602870522</v>
      </c>
      <c r="W140" s="23" t="n">
        <v>352</v>
      </c>
      <c r="X140" s="44" t="n">
        <v>0.9777777777777777</v>
      </c>
      <c r="Y140" s="4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 ht="16.5" customHeight="1">
      <c r="A141" s="16" t="n">
        <v>12010100</v>
      </c>
      <c r="B141" s="17" t="inlineStr">
        <is>
          <t>PM</t>
        </is>
      </c>
      <c r="C141" s="17" t="inlineStr">
        <is>
          <t>Eupol</t>
        </is>
      </c>
      <c r="D141" s="17" t="inlineStr">
        <is>
          <t>Turbo</t>
        </is>
      </c>
      <c r="E141" s="17" t="inlineStr">
        <is>
          <t>Antioquia</t>
        </is>
      </c>
      <c r="F141" s="17" t="n">
        <v>1</v>
      </c>
      <c r="G141" s="17" t="n">
        <v>10</v>
      </c>
      <c r="H141" s="18" t="n">
        <v>-76.61738889</v>
      </c>
      <c r="I141" s="19" t="n">
        <v>7.94552778</v>
      </c>
      <c r="J141" s="42" t="n">
        <v>3.866666666666666</v>
      </c>
      <c r="K141" s="20" t="n">
        <v>2.796007799671593</v>
      </c>
      <c r="L141" s="20" t="n">
        <v>4.203333333333334</v>
      </c>
      <c r="M141" s="20" t="n">
        <v>9.166666666666666</v>
      </c>
      <c r="N141" s="20" t="n">
        <v>11.68222222222222</v>
      </c>
      <c r="O141" s="20" t="n">
        <v>10.53151010701546</v>
      </c>
      <c r="P141" s="20" t="n">
        <v>10.10888888888888</v>
      </c>
      <c r="Q141" s="20" t="n">
        <v>10.38888888888889</v>
      </c>
      <c r="R141" s="20" t="n">
        <v>9.980049261083744</v>
      </c>
      <c r="S141" s="20" t="n">
        <v>9.388888888888888</v>
      </c>
      <c r="T141" s="20" t="n">
        <v>8.846611177170036</v>
      </c>
      <c r="U141" s="20" t="n">
        <v>7.276666666666662</v>
      </c>
      <c r="V141" s="43" t="n">
        <v>98.23640056716303</v>
      </c>
      <c r="W141" s="23" t="n">
        <v>358</v>
      </c>
      <c r="X141" s="44" t="n">
        <v>0.9944444444444445</v>
      </c>
      <c r="Y141" s="4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 ht="16.5" customHeight="1">
      <c r="A142" s="16" t="n">
        <v>12010110</v>
      </c>
      <c r="B142" s="17" t="inlineStr">
        <is>
          <t>PM</t>
        </is>
      </c>
      <c r="C142" s="17" t="inlineStr">
        <is>
          <t>Prado Mar</t>
        </is>
      </c>
      <c r="D142" s="17" t="inlineStr">
        <is>
          <t>Turbo</t>
        </is>
      </c>
      <c r="E142" s="17" t="inlineStr">
        <is>
          <t>Antioquia</t>
        </is>
      </c>
      <c r="F142" s="17" t="n">
        <v>1</v>
      </c>
      <c r="G142" s="17" t="n">
        <v>5</v>
      </c>
      <c r="H142" s="18" t="n">
        <v>-76.63852777999999</v>
      </c>
      <c r="I142" s="19" t="n">
        <v>7.98741667</v>
      </c>
      <c r="J142" s="42" t="n">
        <v>4.069999999999999</v>
      </c>
      <c r="K142" s="20" t="n">
        <v>3.132317323481117</v>
      </c>
      <c r="L142" s="20" t="n">
        <v>4.483908045977011</v>
      </c>
      <c r="M142" s="20" t="n">
        <v>8.541379310344826</v>
      </c>
      <c r="N142" s="20" t="n">
        <v>11.66460317460317</v>
      </c>
      <c r="O142" s="20" t="n">
        <v>11.03831417624521</v>
      </c>
      <c r="P142" s="20" t="n">
        <v>11.09310344827586</v>
      </c>
      <c r="Q142" s="20" t="n">
        <v>11.74298941798942</v>
      </c>
      <c r="R142" s="20" t="n">
        <v>10.32071506763625</v>
      </c>
      <c r="S142" s="20" t="n">
        <v>9.91333333333333</v>
      </c>
      <c r="T142" s="20" t="n">
        <v>9.568801313628901</v>
      </c>
      <c r="U142" s="20" t="n">
        <v>7.351724137931032</v>
      </c>
      <c r="V142" s="43" t="n">
        <v>102.9211887494461</v>
      </c>
      <c r="W142" s="23" t="n">
        <v>352</v>
      </c>
      <c r="X142" s="44" t="n">
        <v>0.9777777777777777</v>
      </c>
      <c r="Y142" s="4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 ht="16.5" customHeight="1">
      <c r="A143" s="16" t="n">
        <v>12020010</v>
      </c>
      <c r="B143" s="17" t="inlineStr">
        <is>
          <t>PM</t>
        </is>
      </c>
      <c r="C143" s="17" t="inlineStr">
        <is>
          <t>Pueblo Bello</t>
        </is>
      </c>
      <c r="D143" s="17" t="inlineStr">
        <is>
          <t>Turbo</t>
        </is>
      </c>
      <c r="E143" s="17" t="inlineStr">
        <is>
          <t>Antioquia</t>
        </is>
      </c>
      <c r="F143" s="17" t="n">
        <v>1</v>
      </c>
      <c r="G143" s="17" t="n">
        <v>10</v>
      </c>
      <c r="H143" s="18" t="n">
        <v>-76.52</v>
      </c>
      <c r="I143" s="19" t="n">
        <v>8.19999722</v>
      </c>
      <c r="J143" s="42" t="n">
        <v>3.866666666666666</v>
      </c>
      <c r="K143" s="20" t="n">
        <v>2.629012725779967</v>
      </c>
      <c r="L143" s="20" t="n">
        <v>3.949603174603173</v>
      </c>
      <c r="M143" s="20" t="n">
        <v>8.666666666666666</v>
      </c>
      <c r="N143" s="20" t="n">
        <v>11.24555555555555</v>
      </c>
      <c r="O143" s="20" t="n">
        <v>10.2</v>
      </c>
      <c r="P143" s="20" t="n">
        <v>10.50888888888889</v>
      </c>
      <c r="Q143" s="20" t="n">
        <v>10.69333333333333</v>
      </c>
      <c r="R143" s="20" t="n">
        <v>9.70919540229885</v>
      </c>
      <c r="S143" s="20" t="n">
        <v>9.58333333333333</v>
      </c>
      <c r="T143" s="20" t="n">
        <v>9.040229885057474</v>
      </c>
      <c r="U143" s="20" t="n">
        <v>6.444827586206895</v>
      </c>
      <c r="V143" s="43" t="n">
        <v>96.53731321839079</v>
      </c>
      <c r="W143" s="23" t="n">
        <v>360</v>
      </c>
      <c r="X143" s="44" t="n">
        <v>1</v>
      </c>
      <c r="Y143" s="4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 ht="16.5" customHeight="1">
      <c r="A144" s="16" t="n">
        <v>12010120</v>
      </c>
      <c r="B144" s="17" t="inlineStr">
        <is>
          <t>PM</t>
        </is>
      </c>
      <c r="C144" s="17" t="inlineStr">
        <is>
          <t>Santa Martha</t>
        </is>
      </c>
      <c r="D144" s="17" t="inlineStr">
        <is>
          <t>Turbo</t>
        </is>
      </c>
      <c r="E144" s="17" t="inlineStr">
        <is>
          <t>Antioquia</t>
        </is>
      </c>
      <c r="F144" s="17" t="n">
        <v>1</v>
      </c>
      <c r="G144" s="17" t="n">
        <v>130</v>
      </c>
      <c r="H144" s="18" t="n">
        <v>-76.64908333</v>
      </c>
      <c r="I144" s="19" t="n">
        <v>7.92383333</v>
      </c>
      <c r="J144" s="42" t="n">
        <v>5.699999999999998</v>
      </c>
      <c r="K144" s="20" t="n">
        <v>4.354628489326765</v>
      </c>
      <c r="L144" s="20" t="n">
        <v>6.366666666666664</v>
      </c>
      <c r="M144" s="20" t="n">
        <v>12.61954022988506</v>
      </c>
      <c r="N144" s="20" t="n">
        <v>15.43333333333333</v>
      </c>
      <c r="O144" s="20" t="n">
        <v>16.34482758620689</v>
      </c>
      <c r="P144" s="20" t="n">
        <v>16.07011494252873</v>
      </c>
      <c r="Q144" s="20" t="n">
        <v>15.29</v>
      </c>
      <c r="R144" s="20" t="n">
        <v>14.44285714285714</v>
      </c>
      <c r="S144" s="20" t="n">
        <v>13.81</v>
      </c>
      <c r="T144" s="20" t="n">
        <v>13.26666666666667</v>
      </c>
      <c r="U144" s="20" t="n">
        <v>10.99444444444444</v>
      </c>
      <c r="V144" s="43" t="n">
        <v>144.6930795019157</v>
      </c>
      <c r="W144" s="23" t="n">
        <v>359</v>
      </c>
      <c r="X144" s="44" t="n">
        <v>0.9972222222222222</v>
      </c>
      <c r="Y144" s="4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 ht="16.5" customHeight="1">
      <c r="A145" s="16" t="n">
        <v>11070020</v>
      </c>
      <c r="B145" s="17" t="inlineStr">
        <is>
          <t>PM</t>
        </is>
      </c>
      <c r="C145" s="17" t="inlineStr">
        <is>
          <t>El Roble</t>
        </is>
      </c>
      <c r="D145" s="17" t="inlineStr">
        <is>
          <t>Urrao</t>
        </is>
      </c>
      <c r="E145" s="17" t="inlineStr">
        <is>
          <t>Antioquia</t>
        </is>
      </c>
      <c r="F145" s="17" t="n">
        <v>1</v>
      </c>
      <c r="G145" s="17" t="n">
        <v>250</v>
      </c>
      <c r="H145" s="18" t="n">
        <v>-76.22861111</v>
      </c>
      <c r="I145" s="19" t="n">
        <v>6.33222222</v>
      </c>
      <c r="J145" s="42" t="n">
        <v>11.43333333333334</v>
      </c>
      <c r="K145" s="20" t="n">
        <v>11.31443167305236</v>
      </c>
      <c r="L145" s="20" t="n">
        <v>14.23333333333333</v>
      </c>
      <c r="M145" s="20" t="n">
        <v>18.55632183908046</v>
      </c>
      <c r="N145" s="20" t="n">
        <v>22.36666666666665</v>
      </c>
      <c r="O145" s="20" t="n">
        <v>18.27816091954023</v>
      </c>
      <c r="P145" s="20" t="n">
        <v>16</v>
      </c>
      <c r="Q145" s="20" t="n">
        <v>16.9</v>
      </c>
      <c r="R145" s="20" t="n">
        <v>18.93333333333333</v>
      </c>
      <c r="S145" s="20" t="n">
        <v>21.9</v>
      </c>
      <c r="T145" s="20" t="n">
        <v>22.15747126436782</v>
      </c>
      <c r="U145" s="20" t="n">
        <v>15.87111111111111</v>
      </c>
      <c r="V145" s="43" t="n">
        <v>207.9441634738186</v>
      </c>
      <c r="W145" s="23" t="n">
        <v>360</v>
      </c>
      <c r="X145" s="44" t="n">
        <v>1</v>
      </c>
      <c r="Y145" s="4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 ht="16.5" customHeight="1">
      <c r="A146" s="16" t="n">
        <v>11070030</v>
      </c>
      <c r="B146" s="17" t="inlineStr">
        <is>
          <t>PM</t>
        </is>
      </c>
      <c r="C146" s="17" t="inlineStr">
        <is>
          <t>La Clarita</t>
        </is>
      </c>
      <c r="D146" s="17" t="inlineStr">
        <is>
          <t>Urrao</t>
        </is>
      </c>
      <c r="E146" s="17" t="inlineStr">
        <is>
          <t>Antioquia</t>
        </is>
      </c>
      <c r="F146" s="17" t="n">
        <v>1</v>
      </c>
      <c r="G146" s="17" t="n">
        <v>2150</v>
      </c>
      <c r="H146" s="18" t="n">
        <v>-76.15861111000001</v>
      </c>
      <c r="I146" s="19" t="n">
        <v>6.53944444</v>
      </c>
      <c r="J146" s="42" t="n">
        <v>12.9491118077325</v>
      </c>
      <c r="K146" s="20" t="n">
        <v>12.47340603202672</v>
      </c>
      <c r="L146" s="20" t="n">
        <v>18.96972991336844</v>
      </c>
      <c r="M146" s="20" t="n">
        <v>22.44969737353546</v>
      </c>
      <c r="N146" s="20" t="n">
        <v>22.42366230677764</v>
      </c>
      <c r="O146" s="20" t="n">
        <v>17.37210031347962</v>
      </c>
      <c r="P146" s="20" t="n">
        <v>13.73497536945813</v>
      </c>
      <c r="Q146" s="20" t="n">
        <v>16.80731623931624</v>
      </c>
      <c r="R146" s="20" t="n">
        <v>19.56093935790726</v>
      </c>
      <c r="S146" s="20" t="n">
        <v>23.86252873563218</v>
      </c>
      <c r="T146" s="20" t="n">
        <v>24.25487256371814</v>
      </c>
      <c r="U146" s="20" t="n">
        <v>17.25333333333333</v>
      </c>
      <c r="V146" s="43" t="n">
        <v>222.1116733462856</v>
      </c>
      <c r="W146" s="23" t="n">
        <v>352</v>
      </c>
      <c r="X146" s="44" t="n">
        <v>0.9777777777777777</v>
      </c>
      <c r="Y146" s="4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 ht="16.5" customHeight="1">
      <c r="A147" s="16" t="n">
        <v>11075010</v>
      </c>
      <c r="B147" s="17" t="inlineStr">
        <is>
          <t>CO</t>
        </is>
      </c>
      <c r="C147" s="17" t="inlineStr">
        <is>
          <t xml:space="preserve">La Honda </t>
        </is>
      </c>
      <c r="D147" s="17" t="inlineStr">
        <is>
          <t>Urrao</t>
        </is>
      </c>
      <c r="E147" s="17" t="inlineStr">
        <is>
          <t>Antioquia</t>
        </is>
      </c>
      <c r="F147" s="17" t="n">
        <v>1</v>
      </c>
      <c r="G147" s="17" t="n">
        <v>1850</v>
      </c>
      <c r="H147" s="18" t="n">
        <v>-76.15805556000001</v>
      </c>
      <c r="I147" s="19" t="n">
        <v>6.35638889</v>
      </c>
      <c r="J147" s="42" t="n">
        <v>15.83800848274532</v>
      </c>
      <c r="K147" s="20" t="n">
        <v>15.16330267002174</v>
      </c>
      <c r="L147" s="20" t="n">
        <v>19.48352665772377</v>
      </c>
      <c r="M147" s="20" t="n">
        <v>22.75579230207179</v>
      </c>
      <c r="N147" s="20" t="n">
        <v>25.10261610817166</v>
      </c>
      <c r="O147" s="20" t="n">
        <v>21.92132707503969</v>
      </c>
      <c r="P147" s="20" t="n">
        <v>22.02988505747127</v>
      </c>
      <c r="Q147" s="20" t="n">
        <v>20.40750880664674</v>
      </c>
      <c r="R147" s="20" t="n">
        <v>23.82106635757752</v>
      </c>
      <c r="S147" s="20" t="n">
        <v>24.08267603875589</v>
      </c>
      <c r="T147" s="20" t="n">
        <v>23.4635960591133</v>
      </c>
      <c r="U147" s="20" t="n">
        <v>19.74495484400657</v>
      </c>
      <c r="V147" s="43" t="n">
        <v>253.8142604593453</v>
      </c>
      <c r="W147" s="23" t="n">
        <v>224</v>
      </c>
      <c r="X147" s="44" t="n">
        <v>0.9333333333333333</v>
      </c>
      <c r="Y147" s="45" t="inlineStr">
        <is>
          <t>M20</t>
        </is>
      </c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 ht="16.5" customHeight="1">
      <c r="A148" s="16" t="n">
        <v>11075020</v>
      </c>
      <c r="B148" s="17" t="inlineStr">
        <is>
          <t>CO</t>
        </is>
      </c>
      <c r="C148" s="17" t="inlineStr">
        <is>
          <t>Urrao</t>
        </is>
      </c>
      <c r="D148" s="17" t="inlineStr">
        <is>
          <t>Urrao</t>
        </is>
      </c>
      <c r="E148" s="17" t="inlineStr">
        <is>
          <t>Antioquia</t>
        </is>
      </c>
      <c r="F148" s="17" t="n">
        <v>1</v>
      </c>
      <c r="G148" s="17" t="n">
        <v>1833</v>
      </c>
      <c r="H148" s="18" t="n">
        <v>-76.14330556</v>
      </c>
      <c r="I148" s="19" t="n">
        <v>6.29830556</v>
      </c>
      <c r="J148" s="42" t="n">
        <v>10.72</v>
      </c>
      <c r="K148" s="20" t="n">
        <v>11.32970585449034</v>
      </c>
      <c r="L148" s="20" t="n">
        <v>15.81923076923077</v>
      </c>
      <c r="M148" s="20" t="n">
        <v>20.53846153846154</v>
      </c>
      <c r="N148" s="20" t="n">
        <v>22.81467727674624</v>
      </c>
      <c r="O148" s="20" t="n">
        <v>19.34227330779055</v>
      </c>
      <c r="P148" s="20" t="n">
        <v>18.03846153846154</v>
      </c>
      <c r="Q148" s="20" t="n">
        <v>18.13026819923372</v>
      </c>
      <c r="R148" s="20" t="n">
        <v>20.38359788359789</v>
      </c>
      <c r="S148" s="20" t="n">
        <v>21.96618844118844</v>
      </c>
      <c r="T148" s="20" t="n">
        <v>20.59999999999999</v>
      </c>
      <c r="U148" s="20" t="n">
        <v>14.82179487179487</v>
      </c>
      <c r="V148" s="43" t="n">
        <v>214.5046596809959</v>
      </c>
      <c r="W148" s="23" t="n">
        <v>314</v>
      </c>
      <c r="X148" s="44" t="n">
        <v>0.8722222222222222</v>
      </c>
      <c r="Y148" s="4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 ht="16.5" customHeight="1">
      <c r="A149" s="16" t="n">
        <v>27020260</v>
      </c>
      <c r="B149" s="17" t="inlineStr">
        <is>
          <t>PM</t>
        </is>
      </c>
      <c r="C149" s="17" t="inlineStr">
        <is>
          <t>El Tesoro</t>
        </is>
      </c>
      <c r="D149" s="17" t="inlineStr">
        <is>
          <t>Valdivia</t>
        </is>
      </c>
      <c r="E149" s="17" t="inlineStr">
        <is>
          <t>Antioquia</t>
        </is>
      </c>
      <c r="F149" s="17" t="n">
        <v>1</v>
      </c>
      <c r="G149" s="17" t="n">
        <v>10</v>
      </c>
      <c r="H149" s="18" t="n">
        <v>-75.30219443999999</v>
      </c>
      <c r="I149" s="19" t="n">
        <v>7.24677778</v>
      </c>
      <c r="J149" s="42" t="n">
        <v>7.666666666666663</v>
      </c>
      <c r="K149" s="20" t="n">
        <v>6.90014367816092</v>
      </c>
      <c r="L149" s="20" t="n">
        <v>12.13333333333333</v>
      </c>
      <c r="M149" s="20" t="n">
        <v>18.81331747919144</v>
      </c>
      <c r="N149" s="20" t="n">
        <v>22.42726912405866</v>
      </c>
      <c r="O149" s="20" t="n">
        <v>21.41379310344827</v>
      </c>
      <c r="P149" s="20" t="n">
        <v>20.84827586206896</v>
      </c>
      <c r="Q149" s="20" t="n">
        <v>21.62068965517241</v>
      </c>
      <c r="R149" s="20" t="n">
        <v>19.72413793103448</v>
      </c>
      <c r="S149" s="20" t="n">
        <v>22.55172413793103</v>
      </c>
      <c r="T149" s="20" t="n">
        <v>20.55714285714286</v>
      </c>
      <c r="U149" s="20" t="n">
        <v>12.13333333333333</v>
      </c>
      <c r="V149" s="43" t="n">
        <v>206.7898271615423</v>
      </c>
      <c r="W149" s="23" t="n">
        <v>353</v>
      </c>
      <c r="X149" s="44" t="n">
        <v>0.9805555555555555</v>
      </c>
      <c r="Y149" s="4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 ht="16.5" customHeight="1">
      <c r="A150" s="16" t="n">
        <v>26250060</v>
      </c>
      <c r="B150" s="17" t="inlineStr">
        <is>
          <t>PM</t>
        </is>
      </c>
      <c r="C150" s="17" t="inlineStr">
        <is>
          <t>Puerto Raudal</t>
        </is>
      </c>
      <c r="D150" s="17" t="inlineStr">
        <is>
          <t>Valdivia</t>
        </is>
      </c>
      <c r="E150" s="17" t="inlineStr">
        <is>
          <t>Antioquia</t>
        </is>
      </c>
      <c r="F150" s="17" t="n">
        <v>1</v>
      </c>
      <c r="G150" s="17" t="n">
        <v>125</v>
      </c>
      <c r="H150" s="18" t="n">
        <v>-75.32761111000001</v>
      </c>
      <c r="I150" s="19" t="n">
        <v>7.36991667</v>
      </c>
      <c r="J150" s="42" t="n">
        <v>8.217857142857142</v>
      </c>
      <c r="K150" s="20" t="n">
        <v>7.67754882125264</v>
      </c>
      <c r="L150" s="20" t="n">
        <v>12.90128205128205</v>
      </c>
      <c r="M150" s="20" t="n">
        <v>17.98076923076923</v>
      </c>
      <c r="N150" s="20" t="n">
        <v>23.27999999999999</v>
      </c>
      <c r="O150" s="20" t="n">
        <v>21.23499361430396</v>
      </c>
      <c r="P150" s="20" t="n">
        <v>21.55555555555555</v>
      </c>
      <c r="Q150" s="20" t="n">
        <v>22.14814814814815</v>
      </c>
      <c r="R150" s="20" t="n">
        <v>21.66666666666667</v>
      </c>
      <c r="S150" s="20" t="n">
        <v>23.33974358974359</v>
      </c>
      <c r="T150" s="20" t="n">
        <v>21.65659340659341</v>
      </c>
      <c r="U150" s="20" t="n">
        <v>15.57142857142857</v>
      </c>
      <c r="V150" s="43" t="n">
        <v>217.230586798601</v>
      </c>
      <c r="W150" s="23" t="n">
        <v>323</v>
      </c>
      <c r="X150" s="44" t="n">
        <v>0.8972222222222223</v>
      </c>
      <c r="Y150" s="4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 ht="16.5" customHeight="1">
      <c r="A151" s="16" t="n">
        <v>26240150</v>
      </c>
      <c r="B151" s="17" t="inlineStr">
        <is>
          <t>PM</t>
        </is>
      </c>
      <c r="C151" s="17" t="inlineStr">
        <is>
          <t>Puerto Valdivia</t>
        </is>
      </c>
      <c r="D151" s="17" t="inlineStr">
        <is>
          <t>Valdivia</t>
        </is>
      </c>
      <c r="E151" s="17" t="inlineStr">
        <is>
          <t>Antioquia</t>
        </is>
      </c>
      <c r="F151" s="17" t="n">
        <v>1</v>
      </c>
      <c r="G151" s="17" t="n">
        <v>150</v>
      </c>
      <c r="H151" s="18" t="n">
        <v>-75.40000000000001</v>
      </c>
      <c r="I151" s="19" t="n">
        <v>7.29</v>
      </c>
      <c r="J151" s="42" t="n">
        <v>7.99987228607918</v>
      </c>
      <c r="K151" s="20" t="n">
        <v>7.553434592227697</v>
      </c>
      <c r="L151" s="20" t="n">
        <v>10.44444444444444</v>
      </c>
      <c r="M151" s="20" t="n">
        <v>16.40744600227359</v>
      </c>
      <c r="N151" s="20" t="n">
        <v>19.19893899204244</v>
      </c>
      <c r="O151" s="20" t="n">
        <v>20.54857142857143</v>
      </c>
      <c r="P151" s="20" t="n">
        <v>20.35714285714285</v>
      </c>
      <c r="Q151" s="20" t="n">
        <v>19.74285714285715</v>
      </c>
      <c r="R151" s="20" t="n">
        <v>19.11111111111111</v>
      </c>
      <c r="S151" s="20" t="n">
        <v>20.55654761904762</v>
      </c>
      <c r="T151" s="20" t="n">
        <v>17.3125</v>
      </c>
      <c r="U151" s="20" t="n">
        <v>13.03968253968254</v>
      </c>
      <c r="V151" s="43" t="n">
        <v>192.2725490154801</v>
      </c>
      <c r="W151" s="23" t="n">
        <v>316</v>
      </c>
      <c r="X151" s="44" t="n">
        <v>0.8777777777777778</v>
      </c>
      <c r="Y151" s="4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 ht="16.5" customHeight="1">
      <c r="A152" s="16" t="n">
        <v>26255020</v>
      </c>
      <c r="B152" s="17" t="inlineStr">
        <is>
          <t>CO</t>
        </is>
      </c>
      <c r="C152" s="17" t="inlineStr">
        <is>
          <t>Santa Isabel</t>
        </is>
      </c>
      <c r="D152" s="17" t="inlineStr">
        <is>
          <t>Valdivia</t>
        </is>
      </c>
      <c r="E152" s="17" t="inlineStr">
        <is>
          <t>Antioquia</t>
        </is>
      </c>
      <c r="F152" s="17" t="n">
        <v>1</v>
      </c>
      <c r="G152" s="17" t="n">
        <v>1131</v>
      </c>
      <c r="H152" s="18" t="n">
        <v>-75.442275</v>
      </c>
      <c r="I152" s="19" t="n">
        <v>7.15722222</v>
      </c>
      <c r="J152" s="42" t="n">
        <v>14.34333333333333</v>
      </c>
      <c r="K152" s="20" t="n">
        <v>13.44658251231527</v>
      </c>
      <c r="L152" s="20" t="n">
        <v>17</v>
      </c>
      <c r="M152" s="20" t="n">
        <v>22.02758620689655</v>
      </c>
      <c r="N152" s="20" t="n">
        <v>25.56111111111111</v>
      </c>
      <c r="O152" s="20" t="n">
        <v>24.36666666666666</v>
      </c>
      <c r="P152" s="20" t="n">
        <v>25.62888888888888</v>
      </c>
      <c r="Q152" s="20" t="n">
        <v>24.16543209876543</v>
      </c>
      <c r="R152" s="20" t="n">
        <v>24.06666666666666</v>
      </c>
      <c r="S152" s="20" t="n">
        <v>25.56666666666666</v>
      </c>
      <c r="T152" s="20" t="n">
        <v>23.06666666666667</v>
      </c>
      <c r="U152" s="20" t="n">
        <v>17.04444444444445</v>
      </c>
      <c r="V152" s="43" t="n">
        <v>256.2840452624216</v>
      </c>
      <c r="W152" s="23" t="n">
        <v>360</v>
      </c>
      <c r="X152" s="44" t="n">
        <v>1</v>
      </c>
      <c r="Y152" s="4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 ht="16.5" customHeight="1">
      <c r="A153" s="16" t="n">
        <v>23100030</v>
      </c>
      <c r="B153" s="17" t="inlineStr">
        <is>
          <t>PM</t>
        </is>
      </c>
      <c r="C153" s="17" t="inlineStr">
        <is>
          <t xml:space="preserve">El Tigre </t>
        </is>
      </c>
      <c r="D153" s="17" t="inlineStr">
        <is>
          <t>Vegachí</t>
        </is>
      </c>
      <c r="E153" s="17" t="inlineStr">
        <is>
          <t>Antioquia</t>
        </is>
      </c>
      <c r="F153" s="17" t="n">
        <v>1</v>
      </c>
      <c r="G153" s="17" t="n">
        <v>1450</v>
      </c>
      <c r="H153" s="18" t="n">
        <v>-74.78566667</v>
      </c>
      <c r="I153" s="19" t="n">
        <v>6.84047222</v>
      </c>
      <c r="J153" s="42" t="n">
        <v>3.866666666666666</v>
      </c>
      <c r="K153" s="20" t="n">
        <v>4.588885467980295</v>
      </c>
      <c r="L153" s="20" t="n">
        <v>9.333333333333332</v>
      </c>
      <c r="M153" s="20" t="n">
        <v>14.23333333333333</v>
      </c>
      <c r="N153" s="20" t="n">
        <v>17.12</v>
      </c>
      <c r="O153" s="20" t="n">
        <v>13.5</v>
      </c>
      <c r="P153" s="20" t="n">
        <v>14.96666666666666</v>
      </c>
      <c r="Q153" s="20" t="n">
        <v>14.72</v>
      </c>
      <c r="R153" s="20" t="n">
        <v>16.16666666666666</v>
      </c>
      <c r="S153" s="20" t="n">
        <v>16.47555555555556</v>
      </c>
      <c r="T153" s="20" t="n">
        <v>13.93333333333333</v>
      </c>
      <c r="U153" s="20" t="n">
        <v>6.63333333333333</v>
      </c>
      <c r="V153" s="43" t="n">
        <v>145.5377743568692</v>
      </c>
      <c r="W153" s="23" t="n">
        <v>360</v>
      </c>
      <c r="X153" s="44" t="n">
        <v>1</v>
      </c>
      <c r="Y153" s="4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 ht="16.5" customHeight="1">
      <c r="A154" s="16" t="n">
        <v>23105030</v>
      </c>
      <c r="B154" s="17" t="inlineStr">
        <is>
          <t>CO</t>
        </is>
      </c>
      <c r="C154" s="17" t="inlineStr">
        <is>
          <t>Vegachí</t>
        </is>
      </c>
      <c r="D154" s="17" t="inlineStr">
        <is>
          <t>Vegachí</t>
        </is>
      </c>
      <c r="E154" s="17" t="inlineStr">
        <is>
          <t>Antioquia</t>
        </is>
      </c>
      <c r="F154" s="17" t="n">
        <v>1</v>
      </c>
      <c r="G154" s="17" t="n">
        <v>990</v>
      </c>
      <c r="H154" s="18" t="n">
        <v>-74.79652777999999</v>
      </c>
      <c r="I154" s="19" t="n">
        <v>6.77411111</v>
      </c>
      <c r="J154" s="42" t="n">
        <v>6.607142857142855</v>
      </c>
      <c r="K154" s="20" t="n">
        <v>7.682733140818751</v>
      </c>
      <c r="L154" s="20" t="n">
        <v>13.89285714285714</v>
      </c>
      <c r="M154" s="20" t="n">
        <v>20.37957806810879</v>
      </c>
      <c r="N154" s="20" t="n">
        <v>22.38624794745484</v>
      </c>
      <c r="O154" s="20" t="n">
        <v>19.04807516876482</v>
      </c>
      <c r="P154" s="20" t="n">
        <v>18.97167487684729</v>
      </c>
      <c r="Q154" s="20" t="n">
        <v>19.54137931034482</v>
      </c>
      <c r="R154" s="20" t="n">
        <v>20.82375769296102</v>
      </c>
      <c r="S154" s="20" t="n">
        <v>21.27910052910053</v>
      </c>
      <c r="T154" s="20" t="n">
        <v>18.14285714285714</v>
      </c>
      <c r="U154" s="20" t="n">
        <v>11.24137931034483</v>
      </c>
      <c r="V154" s="43" t="n">
        <v>199.9967831876028</v>
      </c>
      <c r="W154" s="23" t="n">
        <v>339</v>
      </c>
      <c r="X154" s="44" t="n">
        <v>0.9416666666666667</v>
      </c>
      <c r="Y154" s="4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 ht="16.5" customHeight="1">
      <c r="A155" s="16" t="n">
        <v>26200130</v>
      </c>
      <c r="B155" s="17" t="inlineStr">
        <is>
          <t>PM</t>
        </is>
      </c>
      <c r="C155" s="17" t="inlineStr">
        <is>
          <t>Bolombolo</t>
        </is>
      </c>
      <c r="D155" s="17" t="inlineStr">
        <is>
          <t xml:space="preserve">Venecia </t>
        </is>
      </c>
      <c r="E155" s="17" t="inlineStr">
        <is>
          <t>Antioquia</t>
        </is>
      </c>
      <c r="F155" s="17" t="n">
        <v>1</v>
      </c>
      <c r="G155" s="17" t="n">
        <v>1700</v>
      </c>
      <c r="H155" s="18" t="n">
        <v>-75.84</v>
      </c>
      <c r="I155" s="19" t="n">
        <v>5.97</v>
      </c>
      <c r="J155" s="42" t="n">
        <v>6.671111111111109</v>
      </c>
      <c r="K155" s="20" t="n">
        <v>7.977107279693485</v>
      </c>
      <c r="L155" s="20" t="n">
        <v>10.97190293742018</v>
      </c>
      <c r="M155" s="20" t="n">
        <v>13.3991452991453</v>
      </c>
      <c r="N155" s="20" t="n">
        <v>17.20888888888889</v>
      </c>
      <c r="O155" s="20" t="n">
        <v>14.13333333333333</v>
      </c>
      <c r="P155" s="20" t="n">
        <v>12.9</v>
      </c>
      <c r="Q155" s="20" t="n">
        <v>13.7</v>
      </c>
      <c r="R155" s="20" t="n">
        <v>15.46551724137931</v>
      </c>
      <c r="S155" s="20" t="n">
        <v>14.99404761904762</v>
      </c>
      <c r="T155" s="20" t="n">
        <v>14.58390804597701</v>
      </c>
      <c r="U155" s="20" t="n">
        <v>9.654022988505746</v>
      </c>
      <c r="V155" s="43" t="n">
        <v>151.658984744502</v>
      </c>
      <c r="W155" s="23" t="n">
        <v>359</v>
      </c>
      <c r="X155" s="44" t="n">
        <v>0.9972222222222222</v>
      </c>
      <c r="Y155" s="4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 ht="16.5" customHeight="1">
      <c r="A156" s="16" t="n">
        <v>11060010</v>
      </c>
      <c r="B156" s="17" t="inlineStr">
        <is>
          <t>PM</t>
        </is>
      </c>
      <c r="C156" s="17" t="inlineStr">
        <is>
          <t>Buchado</t>
        </is>
      </c>
      <c r="D156" s="17" t="inlineStr">
        <is>
          <t>Vigia del Fuerte</t>
        </is>
      </c>
      <c r="E156" s="17" t="inlineStr">
        <is>
          <t>Antioquia</t>
        </is>
      </c>
      <c r="F156" s="17" t="n">
        <v>1</v>
      </c>
      <c r="G156" s="17" t="n">
        <v>18</v>
      </c>
      <c r="H156" s="18" t="n">
        <v>-76.77927778</v>
      </c>
      <c r="I156" s="19" t="n">
        <v>6.42</v>
      </c>
      <c r="J156" s="42" t="n">
        <v>8.468888888888888</v>
      </c>
      <c r="K156" s="20" t="n">
        <v>7.651621510673237</v>
      </c>
      <c r="L156" s="20" t="n">
        <v>8.448275862068964</v>
      </c>
      <c r="M156" s="20" t="n">
        <v>11.53333333333334</v>
      </c>
      <c r="N156" s="20" t="n">
        <v>12.35057471264368</v>
      </c>
      <c r="O156" s="20" t="n">
        <v>12.80856123662307</v>
      </c>
      <c r="P156" s="20" t="n">
        <v>12.33214285714286</v>
      </c>
      <c r="Q156" s="20" t="n">
        <v>12.54676971858898</v>
      </c>
      <c r="R156" s="20" t="n">
        <v>12.29052715021799</v>
      </c>
      <c r="S156" s="20" t="n">
        <v>12.58</v>
      </c>
      <c r="T156" s="20" t="n">
        <v>13.07931034482759</v>
      </c>
      <c r="U156" s="20" t="n">
        <v>11.36666666666667</v>
      </c>
      <c r="V156" s="43" t="n">
        <v>135.4566722816753</v>
      </c>
      <c r="W156" s="23" t="n">
        <v>353</v>
      </c>
      <c r="X156" s="44" t="n">
        <v>0.9805555555555555</v>
      </c>
      <c r="Y156" s="4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 ht="16.5" customHeight="1">
      <c r="A157" s="16" t="n">
        <v>27020200</v>
      </c>
      <c r="B157" s="17" t="inlineStr">
        <is>
          <t>PG</t>
        </is>
      </c>
      <c r="C157" s="17" t="inlineStr">
        <is>
          <t>Cedeno</t>
        </is>
      </c>
      <c r="D157" s="17" t="inlineStr">
        <is>
          <t>Yarumal</t>
        </is>
      </c>
      <c r="E157" s="17" t="inlineStr">
        <is>
          <t>Antioquia</t>
        </is>
      </c>
      <c r="F157" s="17" t="n">
        <v>1</v>
      </c>
      <c r="G157" s="17" t="n">
        <v>2400</v>
      </c>
      <c r="H157" s="18" t="n">
        <v>-75.35558333</v>
      </c>
      <c r="I157" s="19" t="n">
        <v>7.07072222</v>
      </c>
      <c r="J157" s="42" t="n">
        <v>9.933333333333334</v>
      </c>
      <c r="K157" s="20" t="n">
        <v>11.6067589551785</v>
      </c>
      <c r="L157" s="20" t="n">
        <v>15.97051282051281</v>
      </c>
      <c r="M157" s="20" t="n">
        <v>21.55897435897436</v>
      </c>
      <c r="N157" s="20" t="n">
        <v>24.92643678160919</v>
      </c>
      <c r="O157" s="20" t="n">
        <v>23.09770114942529</v>
      </c>
      <c r="P157" s="20" t="n">
        <v>22.59222222222222</v>
      </c>
      <c r="Q157" s="20" t="n">
        <v>22.52333333333333</v>
      </c>
      <c r="R157" s="20" t="n">
        <v>22.30689655172414</v>
      </c>
      <c r="S157" s="20" t="n">
        <v>23.51954022988505</v>
      </c>
      <c r="T157" s="20" t="n">
        <v>21.57179487179488</v>
      </c>
      <c r="U157" s="20" t="n">
        <v>14.9</v>
      </c>
      <c r="V157" s="43" t="n">
        <v>234.5075046079931</v>
      </c>
      <c r="W157" s="23" t="n">
        <v>360</v>
      </c>
      <c r="X157" s="44" t="n">
        <v>1</v>
      </c>
      <c r="Y157" s="4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 ht="16.5" customHeight="1">
      <c r="A158" s="16" t="n">
        <v>27020220</v>
      </c>
      <c r="B158" s="17" t="inlineStr">
        <is>
          <t>PM</t>
        </is>
      </c>
      <c r="C158" s="17" t="inlineStr">
        <is>
          <t xml:space="preserve">Los Llanos de Cuiba </t>
        </is>
      </c>
      <c r="D158" s="17" t="inlineStr">
        <is>
          <t>Yarumal</t>
        </is>
      </c>
      <c r="E158" s="17" t="inlineStr">
        <is>
          <t>Antioquia</t>
        </is>
      </c>
      <c r="F158" s="17" t="n">
        <v>1</v>
      </c>
      <c r="G158" s="17" t="n">
        <v>2750</v>
      </c>
      <c r="H158" s="18" t="n">
        <v>-75.48386111000001</v>
      </c>
      <c r="I158" s="19" t="n">
        <v>6.81361111</v>
      </c>
      <c r="J158" s="42" t="n">
        <v>7.037037037037035</v>
      </c>
      <c r="K158" s="20" t="n">
        <v>8.786569512862618</v>
      </c>
      <c r="L158" s="20" t="n">
        <v>15.02098765432099</v>
      </c>
      <c r="M158" s="20" t="n">
        <v>19.55555555555556</v>
      </c>
      <c r="N158" s="20" t="n">
        <v>22.51851851851852</v>
      </c>
      <c r="O158" s="20" t="n">
        <v>18.82142857142857</v>
      </c>
      <c r="P158" s="20" t="n">
        <v>18.89285714285715</v>
      </c>
      <c r="Q158" s="20" t="n">
        <v>18.46428571428571</v>
      </c>
      <c r="R158" s="20" t="n">
        <v>18.68965517241379</v>
      </c>
      <c r="S158" s="20" t="n">
        <v>20.92592592592593</v>
      </c>
      <c r="T158" s="20" t="n">
        <v>16.65384615384615</v>
      </c>
      <c r="U158" s="20" t="n">
        <v>10.79506172839506</v>
      </c>
      <c r="V158" s="43" t="n">
        <v>196.1617286874471</v>
      </c>
      <c r="W158" s="23" t="n">
        <v>326</v>
      </c>
      <c r="X158" s="44" t="n">
        <v>0.9055555555555556</v>
      </c>
      <c r="Y158" s="4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 ht="16.5" customHeight="1">
      <c r="A159" s="16" t="n">
        <v>27020190</v>
      </c>
      <c r="B159" s="17" t="inlineStr">
        <is>
          <t>PM</t>
        </is>
      </c>
      <c r="C159" s="17" t="inlineStr">
        <is>
          <t>Yarumal</t>
        </is>
      </c>
      <c r="D159" s="17" t="inlineStr">
        <is>
          <t>Yarumal</t>
        </is>
      </c>
      <c r="E159" s="17" t="inlineStr">
        <is>
          <t>Antioquia</t>
        </is>
      </c>
      <c r="F159" s="17" t="n">
        <v>1</v>
      </c>
      <c r="G159" s="17" t="n">
        <v>2400</v>
      </c>
      <c r="H159" s="18" t="n">
        <v>-75.41555556</v>
      </c>
      <c r="I159" s="19" t="n">
        <v>6.95597222</v>
      </c>
      <c r="J159" s="42" t="n">
        <v>8.016666666666664</v>
      </c>
      <c r="K159" s="20" t="n">
        <v>8.414502941981391</v>
      </c>
      <c r="L159" s="20" t="n">
        <v>14.08809523809524</v>
      </c>
      <c r="M159" s="20" t="n">
        <v>20.07142857142857</v>
      </c>
      <c r="N159" s="20" t="n">
        <v>24.15595238095238</v>
      </c>
      <c r="O159" s="20" t="n">
        <v>21.60285374554103</v>
      </c>
      <c r="P159" s="20" t="n">
        <v>21.41379310344827</v>
      </c>
      <c r="Q159" s="20" t="n">
        <v>20.2287356321839</v>
      </c>
      <c r="R159" s="20" t="n">
        <v>20.59482758620689</v>
      </c>
      <c r="S159" s="20" t="n">
        <v>21.91666666666666</v>
      </c>
      <c r="T159" s="20" t="n">
        <v>19.18549346016647</v>
      </c>
      <c r="U159" s="20" t="n">
        <v>11.89880952380952</v>
      </c>
      <c r="V159" s="43" t="n">
        <v>211.587825517147</v>
      </c>
      <c r="W159" s="23" t="n">
        <v>340</v>
      </c>
      <c r="X159" s="44" t="n">
        <v>0.9444444444444444</v>
      </c>
      <c r="Y159" s="4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 ht="16.5" customHeight="1">
      <c r="A160" s="16" t="n">
        <v>23100040</v>
      </c>
      <c r="B160" s="17" t="inlineStr">
        <is>
          <t>PM</t>
        </is>
      </c>
      <c r="C160" s="17" t="inlineStr">
        <is>
          <t>Yolombó</t>
        </is>
      </c>
      <c r="D160" s="17" t="inlineStr">
        <is>
          <t>Yolombó</t>
        </is>
      </c>
      <c r="E160" s="17" t="inlineStr">
        <is>
          <t>Antioquia</t>
        </is>
      </c>
      <c r="F160" s="17" t="n">
        <v>1</v>
      </c>
      <c r="G160" s="17" t="n">
        <v>965</v>
      </c>
      <c r="H160" s="18" t="n">
        <v>-75.01091667</v>
      </c>
      <c r="I160" s="19" t="n">
        <v>6.59427778</v>
      </c>
      <c r="J160" s="42" t="n">
        <v>5.499999999999997</v>
      </c>
      <c r="K160" s="20" t="n">
        <v>6.835118314567207</v>
      </c>
      <c r="L160" s="20" t="n">
        <v>11.82261904761905</v>
      </c>
      <c r="M160" s="20" t="n">
        <v>15.97413793103448</v>
      </c>
      <c r="N160" s="20" t="n">
        <v>18.11921182266009</v>
      </c>
      <c r="O160" s="20" t="n">
        <v>12.59605911330049</v>
      </c>
      <c r="P160" s="20" t="n">
        <v>12.77261904761905</v>
      </c>
      <c r="Q160" s="20" t="n">
        <v>14.1141498216409</v>
      </c>
      <c r="R160" s="20" t="n">
        <v>15.87646981107148</v>
      </c>
      <c r="S160" s="20" t="n">
        <v>16.11375478927203</v>
      </c>
      <c r="T160" s="20" t="n">
        <v>14.38354314906039</v>
      </c>
      <c r="U160" s="20" t="n">
        <v>8.396370533944847</v>
      </c>
      <c r="V160" s="43" t="n">
        <v>152.50405338179</v>
      </c>
      <c r="W160" s="23" t="n">
        <v>345</v>
      </c>
      <c r="X160" s="44" t="n">
        <v>0.9583333333333334</v>
      </c>
      <c r="Y160" s="4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 ht="16.5" customHeight="1">
      <c r="A161" s="16" t="n">
        <v>23160010</v>
      </c>
      <c r="B161" s="17" t="inlineStr">
        <is>
          <t>PM</t>
        </is>
      </c>
      <c r="C161" s="17" t="inlineStr">
        <is>
          <t>Yondo</t>
        </is>
      </c>
      <c r="D161" s="17" t="inlineStr">
        <is>
          <t>Yondó (Casabe)</t>
        </is>
      </c>
      <c r="E161" s="17" t="inlineStr">
        <is>
          <t>Antioquia</t>
        </is>
      </c>
      <c r="F161" s="17" t="n">
        <v>8</v>
      </c>
      <c r="G161" s="17" t="n">
        <v>85</v>
      </c>
      <c r="H161" s="18" t="n">
        <v>-73.94416667</v>
      </c>
      <c r="I161" s="19" t="n">
        <v>7.08944444</v>
      </c>
      <c r="J161" s="42" t="n">
        <v>2.466666666666666</v>
      </c>
      <c r="K161" s="20" t="n">
        <v>3.80029761904762</v>
      </c>
      <c r="L161" s="20" t="n">
        <v>8.133333333333329</v>
      </c>
      <c r="M161" s="20" t="n">
        <v>10.3</v>
      </c>
      <c r="N161" s="20" t="n">
        <v>12.2</v>
      </c>
      <c r="O161" s="20" t="n">
        <v>9.600000000000001</v>
      </c>
      <c r="P161" s="20" t="n">
        <v>8.508888888888885</v>
      </c>
      <c r="Q161" s="20" t="n">
        <v>10.55172413793103</v>
      </c>
      <c r="R161" s="20" t="n">
        <v>11.8</v>
      </c>
      <c r="S161" s="20" t="n">
        <v>12.66666666666666</v>
      </c>
      <c r="T161" s="20" t="n">
        <v>10.46666666666667</v>
      </c>
      <c r="U161" s="20" t="n">
        <v>5.466666666666665</v>
      </c>
      <c r="V161" s="43" t="n">
        <v>105.9609106458675</v>
      </c>
      <c r="W161" s="23" t="n">
        <v>359</v>
      </c>
      <c r="X161" s="44" t="n">
        <v>0.9972222222222222</v>
      </c>
      <c r="Y161" s="4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 ht="16.5" customHeight="1">
      <c r="A162" s="16" t="n">
        <v>27040020</v>
      </c>
      <c r="B162" s="17" t="inlineStr">
        <is>
          <t>PM</t>
        </is>
      </c>
      <c r="C162" s="17" t="inlineStr">
        <is>
          <t>Alto del Indio</t>
        </is>
      </c>
      <c r="D162" s="17" t="inlineStr">
        <is>
          <t>Zaragoza</t>
        </is>
      </c>
      <c r="E162" s="17" t="inlineStr">
        <is>
          <t>Antioquia</t>
        </is>
      </c>
      <c r="F162" s="17" t="n">
        <v>1</v>
      </c>
      <c r="G162" s="17" t="n">
        <v>125</v>
      </c>
      <c r="H162" s="18" t="n">
        <v>-74.95274999999999</v>
      </c>
      <c r="I162" s="19" t="n">
        <v>7.531</v>
      </c>
      <c r="J162" s="42" t="n">
        <v>4.48148148148148</v>
      </c>
      <c r="K162" s="20" t="n">
        <v>4.337233169129719</v>
      </c>
      <c r="L162" s="20" t="n">
        <v>7.288992042440317</v>
      </c>
      <c r="M162" s="20" t="n">
        <v>13.5159151193634</v>
      </c>
      <c r="N162" s="20" t="n">
        <v>18.03254437869822</v>
      </c>
      <c r="O162" s="20" t="n">
        <v>15.94429708222811</v>
      </c>
      <c r="P162" s="20" t="n">
        <v>15.65384615384616</v>
      </c>
      <c r="Q162" s="20" t="n">
        <v>17.37037037037037</v>
      </c>
      <c r="R162" s="20" t="n">
        <v>16.13527851458886</v>
      </c>
      <c r="S162" s="20" t="n">
        <v>18.32</v>
      </c>
      <c r="T162" s="20" t="n">
        <v>15.29177718832891</v>
      </c>
      <c r="U162" s="20" t="n">
        <v>8.746153846153842</v>
      </c>
      <c r="V162" s="43" t="n">
        <v>155.1178893466294</v>
      </c>
      <c r="W162" s="23" t="n">
        <v>314</v>
      </c>
      <c r="X162" s="44" t="n">
        <v>0.8722222222222222</v>
      </c>
      <c r="Y162" s="4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 ht="16.5" customHeight="1">
      <c r="A163" s="16" t="n">
        <v>27030090</v>
      </c>
      <c r="B163" s="17" t="inlineStr">
        <is>
          <t>PM</t>
        </is>
      </c>
      <c r="C163" s="17" t="inlineStr">
        <is>
          <t>El Bosque</t>
        </is>
      </c>
      <c r="D163" s="17" t="inlineStr">
        <is>
          <t>Zaragoza</t>
        </is>
      </c>
      <c r="E163" s="17" t="inlineStr">
        <is>
          <t>Antioquia</t>
        </is>
      </c>
      <c r="F163" s="17" t="n">
        <v>1</v>
      </c>
      <c r="G163" s="17" t="n">
        <v>220</v>
      </c>
      <c r="H163" s="18" t="n">
        <v>-74.83933332999999</v>
      </c>
      <c r="I163" s="19" t="n">
        <v>7.31930556</v>
      </c>
      <c r="J163" s="42" t="n">
        <v>6.678205128205126</v>
      </c>
      <c r="K163" s="20" t="n">
        <v>5.755531609195403</v>
      </c>
      <c r="L163" s="20" t="n">
        <v>9.100000000000001</v>
      </c>
      <c r="M163" s="20" t="n">
        <v>14.39720853858785</v>
      </c>
      <c r="N163" s="20" t="n">
        <v>18</v>
      </c>
      <c r="O163" s="20" t="n">
        <v>16.33333333333333</v>
      </c>
      <c r="P163" s="20" t="n">
        <v>16.5</v>
      </c>
      <c r="Q163" s="20" t="n">
        <v>17.27222222222222</v>
      </c>
      <c r="R163" s="20" t="n">
        <v>17.4</v>
      </c>
      <c r="S163" s="20" t="n">
        <v>18.78888888888889</v>
      </c>
      <c r="T163" s="20" t="n">
        <v>17.43793103448276</v>
      </c>
      <c r="U163" s="20" t="n">
        <v>12.56555555555555</v>
      </c>
      <c r="V163" s="43" t="n">
        <v>170.2288763104711</v>
      </c>
      <c r="W163" s="23" t="n">
        <v>359</v>
      </c>
      <c r="X163" s="44" t="n">
        <v>0.9972222222222222</v>
      </c>
      <c r="Y163" s="4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 ht="16.5" customHeight="1">
      <c r="A164" s="16" t="n">
        <v>27030210</v>
      </c>
      <c r="B164" s="17" t="inlineStr">
        <is>
          <t>PM</t>
        </is>
      </c>
      <c r="C164" s="17" t="inlineStr">
        <is>
          <t>Zaragoza</t>
        </is>
      </c>
      <c r="D164" s="17" t="inlineStr">
        <is>
          <t>Zaragoza</t>
        </is>
      </c>
      <c r="E164" s="17" t="inlineStr">
        <is>
          <t>Antioquia</t>
        </is>
      </c>
      <c r="F164" s="17" t="n">
        <v>1</v>
      </c>
      <c r="G164" s="17" t="n">
        <v>50</v>
      </c>
      <c r="H164" s="18" t="n">
        <v>-74.87238889</v>
      </c>
      <c r="I164" s="19" t="n">
        <v>7.48622222</v>
      </c>
      <c r="J164" s="42" t="n">
        <v>4.966666666666665</v>
      </c>
      <c r="K164" s="20" t="n">
        <v>4.671738733807699</v>
      </c>
      <c r="L164" s="20" t="n">
        <v>8.181111111111111</v>
      </c>
      <c r="M164" s="20" t="n">
        <v>13.01494252873563</v>
      </c>
      <c r="N164" s="20" t="n">
        <v>16.3831746031746</v>
      </c>
      <c r="O164" s="20" t="n">
        <v>14.7951833607006</v>
      </c>
      <c r="P164" s="20" t="n">
        <v>15.67356321839081</v>
      </c>
      <c r="Q164" s="20" t="n">
        <v>15.87471264367816</v>
      </c>
      <c r="R164" s="20" t="n">
        <v>15.08045977011494</v>
      </c>
      <c r="S164" s="20" t="n">
        <v>17</v>
      </c>
      <c r="T164" s="20" t="n">
        <v>16.35057471264367</v>
      </c>
      <c r="U164" s="20" t="n">
        <v>10.61934865900383</v>
      </c>
      <c r="V164" s="43" t="n">
        <v>152.6114760080277</v>
      </c>
      <c r="W164" s="23" t="n">
        <v>359</v>
      </c>
      <c r="X164" s="44" t="n">
        <v>0.9972222222222222</v>
      </c>
      <c r="Y164" s="4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 ht="16.5" customHeight="1">
      <c r="A165" s="16" t="n">
        <v>37055010</v>
      </c>
      <c r="B165" s="17" t="inlineStr">
        <is>
          <t>SP</t>
        </is>
      </c>
      <c r="C165" s="17" t="inlineStr">
        <is>
          <t>Aeropuerto Santiago Pérez</t>
        </is>
      </c>
      <c r="D165" s="17" t="inlineStr">
        <is>
          <t>Arauca</t>
        </is>
      </c>
      <c r="E165" s="17" t="inlineStr">
        <is>
          <t>Arauca</t>
        </is>
      </c>
      <c r="F165" s="17" t="n">
        <v>8</v>
      </c>
      <c r="G165" s="17" t="n">
        <v>128</v>
      </c>
      <c r="H165" s="18" t="n">
        <v>-70.73805556000001</v>
      </c>
      <c r="I165" s="19" t="n">
        <v>7.06944444</v>
      </c>
      <c r="J165" s="42" t="n">
        <v>1.757142857142857</v>
      </c>
      <c r="K165" s="20" t="n">
        <v>2.427889690358902</v>
      </c>
      <c r="L165" s="20" t="n">
        <v>5.752380952380951</v>
      </c>
      <c r="M165" s="20" t="n">
        <v>13.5</v>
      </c>
      <c r="N165" s="20" t="n">
        <v>19.47857142857143</v>
      </c>
      <c r="O165" s="20" t="n">
        <v>22.90873015873016</v>
      </c>
      <c r="P165" s="20" t="n">
        <v>22.14285714285714</v>
      </c>
      <c r="Q165" s="20" t="n">
        <v>19.84197530864198</v>
      </c>
      <c r="R165" s="20" t="n">
        <v>16.35121328224776</v>
      </c>
      <c r="S165" s="20" t="n">
        <v>13.79761904761905</v>
      </c>
      <c r="T165" s="20" t="n">
        <v>10.32142857142857</v>
      </c>
      <c r="U165" s="20" t="n">
        <v>5.716049382716048</v>
      </c>
      <c r="V165" s="43" t="n">
        <v>153.9958578226949</v>
      </c>
      <c r="W165" s="23" t="n">
        <v>333</v>
      </c>
      <c r="X165" s="44" t="n">
        <v>0.925</v>
      </c>
      <c r="Y165" s="4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 ht="16.5" customHeight="1">
      <c r="A166" s="16" t="n">
        <v>37050040</v>
      </c>
      <c r="B166" s="17" t="inlineStr">
        <is>
          <t>PM</t>
        </is>
      </c>
      <c r="C166" s="17" t="inlineStr">
        <is>
          <t>Matezamuro</t>
        </is>
      </c>
      <c r="D166" s="17" t="inlineStr">
        <is>
          <t>Arauca</t>
        </is>
      </c>
      <c r="E166" s="17" t="inlineStr">
        <is>
          <t>Arauca</t>
        </is>
      </c>
      <c r="F166" s="17" t="n">
        <v>8</v>
      </c>
      <c r="G166" s="17" t="n">
        <v>150</v>
      </c>
      <c r="H166" s="18" t="n">
        <v>-70.85166667</v>
      </c>
      <c r="I166" s="19" t="n">
        <v>6.97416667</v>
      </c>
      <c r="J166" s="42" t="n">
        <v>1.035714285714286</v>
      </c>
      <c r="K166" s="20" t="n">
        <v>0.7840319317382123</v>
      </c>
      <c r="L166" s="20" t="n">
        <v>2.892857142857142</v>
      </c>
      <c r="M166" s="20" t="n">
        <v>7.82758620689655</v>
      </c>
      <c r="N166" s="20" t="n">
        <v>11.9</v>
      </c>
      <c r="O166" s="20" t="n">
        <v>14.82142857142857</v>
      </c>
      <c r="P166" s="20" t="n">
        <v>14.82758620689655</v>
      </c>
      <c r="Q166" s="20" t="n">
        <v>11.23333333333333</v>
      </c>
      <c r="R166" s="20" t="n">
        <v>8.599999999999998</v>
      </c>
      <c r="S166" s="20" t="n">
        <v>7.909999999999997</v>
      </c>
      <c r="T166" s="20" t="n">
        <v>5.42857142857143</v>
      </c>
      <c r="U166" s="20" t="n">
        <v>2.103448275862069</v>
      </c>
      <c r="V166" s="43" t="n">
        <v>89.36455738329812</v>
      </c>
      <c r="W166" s="23" t="n">
        <v>347</v>
      </c>
      <c r="X166" s="44" t="n">
        <v>0.9638888888888889</v>
      </c>
      <c r="Y166" s="4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 ht="16.5" customHeight="1">
      <c r="A167" s="16" t="n">
        <v>37050050</v>
      </c>
      <c r="B167" s="17" t="inlineStr">
        <is>
          <t>PM</t>
        </is>
      </c>
      <c r="C167" s="17" t="inlineStr">
        <is>
          <t>Villanueva</t>
        </is>
      </c>
      <c r="D167" s="17" t="inlineStr">
        <is>
          <t>Arauca</t>
        </is>
      </c>
      <c r="E167" s="17" t="inlineStr">
        <is>
          <t>Arauca</t>
        </is>
      </c>
      <c r="F167" s="17" t="n">
        <v>8</v>
      </c>
      <c r="G167" s="17" t="n">
        <v>100</v>
      </c>
      <c r="H167" s="18" t="n">
        <v>-70.26555556000001</v>
      </c>
      <c r="I167" s="19" t="n">
        <v>6.94027778</v>
      </c>
      <c r="J167" s="42" t="n">
        <v>0.9259259259259259</v>
      </c>
      <c r="K167" s="20" t="n">
        <v>1.30142765918628</v>
      </c>
      <c r="L167" s="20" t="n">
        <v>2.751190476190475</v>
      </c>
      <c r="M167" s="20" t="n">
        <v>7.517241379310344</v>
      </c>
      <c r="N167" s="20" t="n">
        <v>11.56666666666666</v>
      </c>
      <c r="O167" s="20" t="n">
        <v>14.8</v>
      </c>
      <c r="P167" s="20" t="n">
        <v>14.9</v>
      </c>
      <c r="Q167" s="20" t="n">
        <v>12.27586206896552</v>
      </c>
      <c r="R167" s="20" t="n">
        <v>10.53333333333333</v>
      </c>
      <c r="S167" s="20" t="n">
        <v>7.53333333333333</v>
      </c>
      <c r="T167" s="20" t="n">
        <v>4.366666666666667</v>
      </c>
      <c r="U167" s="20" t="n">
        <v>1.535714285714286</v>
      </c>
      <c r="V167" s="43" t="n">
        <v>90.00736179529282</v>
      </c>
      <c r="W167" s="23" t="n">
        <v>348</v>
      </c>
      <c r="X167" s="44" t="n">
        <v>0.9666666666666667</v>
      </c>
      <c r="Y167" s="4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 ht="16.5" customHeight="1">
      <c r="A168" s="16" t="n">
        <v>37050010</v>
      </c>
      <c r="B168" s="17" t="inlineStr">
        <is>
          <t>PM</t>
        </is>
      </c>
      <c r="C168" s="17" t="inlineStr">
        <is>
          <t>Arauquita</t>
        </is>
      </c>
      <c r="D168" s="17" t="inlineStr">
        <is>
          <t>Arauquita</t>
        </is>
      </c>
      <c r="E168" s="17" t="inlineStr">
        <is>
          <t>Arauca</t>
        </is>
      </c>
      <c r="F168" s="17" t="n">
        <v>8</v>
      </c>
      <c r="G168" s="17" t="n">
        <v>100</v>
      </c>
      <c r="H168" s="18" t="n">
        <v>-71.41972222000001</v>
      </c>
      <c r="I168" s="19" t="n">
        <v>7.03722222</v>
      </c>
      <c r="J168" s="42" t="n">
        <v>1.866666666666666</v>
      </c>
      <c r="K168" s="20" t="n">
        <v>1.835786124794746</v>
      </c>
      <c r="L168" s="20" t="n">
        <v>4.103448275862068</v>
      </c>
      <c r="M168" s="20" t="n">
        <v>9.800000000000002</v>
      </c>
      <c r="N168" s="20" t="n">
        <v>13.8</v>
      </c>
      <c r="O168" s="20" t="n">
        <v>16.17241379310344</v>
      </c>
      <c r="P168" s="20" t="n">
        <v>15.6551724137931</v>
      </c>
      <c r="Q168" s="20" t="n">
        <v>11.44827586206896</v>
      </c>
      <c r="R168" s="20" t="n">
        <v>9.766666666666667</v>
      </c>
      <c r="S168" s="20" t="n">
        <v>10.08</v>
      </c>
      <c r="T168" s="20" t="n">
        <v>9.066666666666668</v>
      </c>
      <c r="U168" s="20" t="n">
        <v>4.166666666666664</v>
      </c>
      <c r="V168" s="43" t="n">
        <v>107.761763136289</v>
      </c>
      <c r="W168" s="23" t="n">
        <v>356</v>
      </c>
      <c r="X168" s="44" t="n">
        <v>0.9888888888888889</v>
      </c>
      <c r="Y168" s="4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 ht="16.5" customHeight="1">
      <c r="A169" s="16" t="n">
        <v>36037010</v>
      </c>
      <c r="B169" s="17" t="inlineStr">
        <is>
          <t>LM</t>
        </is>
      </c>
      <c r="C169" s="17" t="inlineStr">
        <is>
          <t>Paraiso Peregrino</t>
        </is>
      </c>
      <c r="D169" s="17" t="inlineStr">
        <is>
          <t>Cravo Norte</t>
        </is>
      </c>
      <c r="E169" s="17" t="inlineStr">
        <is>
          <t>Arauca</t>
        </is>
      </c>
      <c r="F169" s="17" t="n">
        <v>3</v>
      </c>
      <c r="G169" s="17" t="n">
        <v>72</v>
      </c>
      <c r="H169" s="18" t="n">
        <v>-69.63875</v>
      </c>
      <c r="I169" s="19" t="n">
        <v>6.041777779999999</v>
      </c>
      <c r="J169" s="42" t="n">
        <v>1.379310344827586</v>
      </c>
      <c r="K169" s="20" t="n">
        <v>1.262460364645263</v>
      </c>
      <c r="L169" s="20" t="n">
        <v>3.962962962962961</v>
      </c>
      <c r="M169" s="20" t="n">
        <v>9.72413793103448</v>
      </c>
      <c r="N169" s="20" t="n">
        <v>15.11111111111112</v>
      </c>
      <c r="O169" s="20" t="n">
        <v>17.84330484330484</v>
      </c>
      <c r="P169" s="20" t="n">
        <v>17.75384615384615</v>
      </c>
      <c r="Q169" s="20" t="n">
        <v>14.31111111111111</v>
      </c>
      <c r="R169" s="20" t="n">
        <v>13.41836734693878</v>
      </c>
      <c r="S169" s="20" t="n">
        <v>10.92592592592592</v>
      </c>
      <c r="T169" s="20" t="n">
        <v>7.666666666666668</v>
      </c>
      <c r="U169" s="20" t="n">
        <v>2.592592592592592</v>
      </c>
      <c r="V169" s="43" t="n">
        <v>115.9517973549675</v>
      </c>
      <c r="W169" s="23" t="n">
        <v>330</v>
      </c>
      <c r="X169" s="44" t="n">
        <v>0.9166666666666666</v>
      </c>
      <c r="Y169" s="4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 ht="16.5" customHeight="1">
      <c r="A170" s="16" t="n">
        <v>36030030</v>
      </c>
      <c r="B170" s="17" t="inlineStr">
        <is>
          <t>PM</t>
        </is>
      </c>
      <c r="C170" s="17" t="inlineStr">
        <is>
          <t>Morichal</t>
        </is>
      </c>
      <c r="D170" s="17" t="inlineStr">
        <is>
          <t>Tame</t>
        </is>
      </c>
      <c r="E170" s="17" t="inlineStr">
        <is>
          <t>Arauca</t>
        </is>
      </c>
      <c r="F170" s="17" t="n">
        <v>6</v>
      </c>
      <c r="G170" s="17" t="n">
        <v>300</v>
      </c>
      <c r="H170" s="18" t="n">
        <v>-71.70763889</v>
      </c>
      <c r="I170" s="19" t="n">
        <v>6.57063889</v>
      </c>
      <c r="J170" s="42" t="n">
        <v>2.68</v>
      </c>
      <c r="K170" s="20" t="n">
        <v>2.583874100037893</v>
      </c>
      <c r="L170" s="20" t="n">
        <v>6.234615384615384</v>
      </c>
      <c r="M170" s="20" t="n">
        <v>11.77764565992866</v>
      </c>
      <c r="N170" s="20" t="n">
        <v>13.20119047619047</v>
      </c>
      <c r="O170" s="20" t="n">
        <v>15.86717752234994</v>
      </c>
      <c r="P170" s="20" t="n">
        <v>15.31604938271605</v>
      </c>
      <c r="Q170" s="20" t="n">
        <v>13.39285714285714</v>
      </c>
      <c r="R170" s="20" t="n">
        <v>12.33333333333333</v>
      </c>
      <c r="S170" s="20" t="n">
        <v>11.56211153682418</v>
      </c>
      <c r="T170" s="20" t="n">
        <v>7.857142857142859</v>
      </c>
      <c r="U170" s="20" t="n">
        <v>3.999999999999998</v>
      </c>
      <c r="V170" s="43" t="n">
        <v>116.8059973959959</v>
      </c>
      <c r="W170" s="23" t="n">
        <v>324</v>
      </c>
      <c r="X170" s="44" t="n">
        <v>0.9</v>
      </c>
      <c r="Y170" s="4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 ht="16.5" customHeight="1">
      <c r="A171" s="16" t="n">
        <v>36020030</v>
      </c>
      <c r="B171" s="17" t="inlineStr">
        <is>
          <t>PM</t>
        </is>
      </c>
      <c r="C171" s="17" t="inlineStr">
        <is>
          <t>Santa Inés</t>
        </is>
      </c>
      <c r="D171" s="17" t="inlineStr">
        <is>
          <t>Tame</t>
        </is>
      </c>
      <c r="E171" s="17" t="inlineStr">
        <is>
          <t>Arauca</t>
        </is>
      </c>
      <c r="F171" s="17" t="n">
        <v>6</v>
      </c>
      <c r="G171" s="17" t="n">
        <v>860</v>
      </c>
      <c r="H171" s="18" t="n">
        <v>-71.9755</v>
      </c>
      <c r="I171" s="19" t="n">
        <v>6.23488889</v>
      </c>
      <c r="J171" s="42" t="n">
        <v>2.346153846153846</v>
      </c>
      <c r="K171" s="20" t="n">
        <v>3.003591954022989</v>
      </c>
      <c r="L171" s="20" t="n">
        <v>7.261813537675603</v>
      </c>
      <c r="M171" s="20" t="n">
        <v>14.61871921182266</v>
      </c>
      <c r="N171" s="20" t="n">
        <v>17.58111658456486</v>
      </c>
      <c r="O171" s="20" t="n">
        <v>17.71428571428571</v>
      </c>
      <c r="P171" s="20" t="n">
        <v>18.33928571428572</v>
      </c>
      <c r="Q171" s="20" t="n">
        <v>16.72222222222222</v>
      </c>
      <c r="R171" s="20" t="n">
        <v>16.05413105413105</v>
      </c>
      <c r="S171" s="20" t="n">
        <v>16.9679802955665</v>
      </c>
      <c r="T171" s="20" t="n">
        <v>11.64285714285714</v>
      </c>
      <c r="U171" s="20" t="n">
        <v>4.649382716049381</v>
      </c>
      <c r="V171" s="43" t="n">
        <v>146.9015399936377</v>
      </c>
      <c r="W171" s="23" t="n">
        <v>330</v>
      </c>
      <c r="X171" s="44" t="n">
        <v>0.9166666666666666</v>
      </c>
      <c r="Y171" s="4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 ht="16.5" customHeight="1">
      <c r="A172" s="16" t="n">
        <v>36025010</v>
      </c>
      <c r="B172" s="17" t="inlineStr">
        <is>
          <t>CO</t>
        </is>
      </c>
      <c r="C172" s="17" t="inlineStr">
        <is>
          <t>Tame</t>
        </is>
      </c>
      <c r="D172" s="17" t="inlineStr">
        <is>
          <t>Tame</t>
        </is>
      </c>
      <c r="E172" s="17" t="inlineStr">
        <is>
          <t>Arauca</t>
        </is>
      </c>
      <c r="F172" s="17" t="n">
        <v>6</v>
      </c>
      <c r="G172" s="17" t="n">
        <v>350</v>
      </c>
      <c r="H172" s="18" t="n">
        <v>-71.74502778</v>
      </c>
      <c r="I172" s="19" t="n">
        <v>6.45619444</v>
      </c>
      <c r="J172" s="42" t="n">
        <v>2.337037037037037</v>
      </c>
      <c r="K172" s="20" t="n">
        <v>3.052594681573462</v>
      </c>
      <c r="L172" s="20" t="n">
        <v>5.126436781609194</v>
      </c>
      <c r="M172" s="20" t="n">
        <v>12.24144109264049</v>
      </c>
      <c r="N172" s="20" t="n">
        <v>14.53304597701149</v>
      </c>
      <c r="O172" s="20" t="n">
        <v>16.49241379310345</v>
      </c>
      <c r="P172" s="20" t="n">
        <v>14.46785714285715</v>
      </c>
      <c r="Q172" s="20" t="n">
        <v>12.41234567901235</v>
      </c>
      <c r="R172" s="20" t="n">
        <v>11.18253968253969</v>
      </c>
      <c r="S172" s="20" t="n">
        <v>11.6805829228243</v>
      </c>
      <c r="T172" s="20" t="n">
        <v>7.78887384539023</v>
      </c>
      <c r="U172" s="20" t="n">
        <v>3.593267651888342</v>
      </c>
      <c r="V172" s="43" t="n">
        <v>114.9084362874872</v>
      </c>
      <c r="W172" s="23" t="n">
        <v>318</v>
      </c>
      <c r="X172" s="44" t="n">
        <v>0.8833333333333333</v>
      </c>
      <c r="Y172" s="4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 ht="16.5" customHeight="1">
      <c r="A173" s="16" t="n">
        <v>17025020</v>
      </c>
      <c r="B173" s="17" t="inlineStr">
        <is>
          <t>SP</t>
        </is>
      </c>
      <c r="C173" s="17" t="inlineStr">
        <is>
          <t>Aeropuerto El Embrujo</t>
        </is>
      </c>
      <c r="D173" s="17" t="inlineStr">
        <is>
          <t>Isla de Providencia</t>
        </is>
      </c>
      <c r="E173" s="17" t="inlineStr">
        <is>
          <t>Archipiélago de San Andres, Providencia y Santa Catalina</t>
        </is>
      </c>
      <c r="F173" s="17" t="n">
        <v>11</v>
      </c>
      <c r="G173" s="17" t="n">
        <v>7</v>
      </c>
      <c r="H173" s="18" t="n">
        <v>-81.35772222</v>
      </c>
      <c r="I173" s="19" t="n">
        <v>13.3595</v>
      </c>
      <c r="J173" s="42" t="n">
        <v>20.18095238095238</v>
      </c>
      <c r="K173" s="20" t="n">
        <v>14.81004427633122</v>
      </c>
      <c r="L173" s="20" t="n">
        <v>10.57142857142857</v>
      </c>
      <c r="M173" s="20" t="n">
        <v>8.249999999999998</v>
      </c>
      <c r="N173" s="20" t="n">
        <v>14.60714285714285</v>
      </c>
      <c r="O173" s="20" t="n">
        <v>19.63054187192118</v>
      </c>
      <c r="P173" s="20" t="n">
        <v>22.13974358974358</v>
      </c>
      <c r="Q173" s="20" t="n">
        <v>21</v>
      </c>
      <c r="R173" s="20" t="n">
        <v>20.36642284918147</v>
      </c>
      <c r="S173" s="20" t="n">
        <v>23.16395061728395</v>
      </c>
      <c r="T173" s="20" t="n">
        <v>23.02809706257982</v>
      </c>
      <c r="U173" s="20" t="n">
        <v>21.55555555555556</v>
      </c>
      <c r="V173" s="43" t="n">
        <v>219.3038796321206</v>
      </c>
      <c r="W173" s="23" t="n">
        <v>329</v>
      </c>
      <c r="X173" s="44" t="n">
        <v>0.9138888888888889</v>
      </c>
      <c r="Y173" s="4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 ht="16.5" customHeight="1">
      <c r="A174" s="16" t="n">
        <v>17020040</v>
      </c>
      <c r="B174" s="17" t="inlineStr">
        <is>
          <t>PM</t>
        </is>
      </c>
      <c r="C174" s="17" t="inlineStr">
        <is>
          <t>Agua Dulce</t>
        </is>
      </c>
      <c r="D174" s="17" t="inlineStr">
        <is>
          <t>Isla de Providencia</t>
        </is>
      </c>
      <c r="E174" s="17" t="inlineStr">
        <is>
          <t>Archipiélago de San Andres, Providencia y Santa Catalina</t>
        </is>
      </c>
      <c r="F174" s="17" t="n">
        <v>11</v>
      </c>
      <c r="G174" s="17" t="n">
        <v>95</v>
      </c>
      <c r="H174" s="18" t="n">
        <v>-81.38811111</v>
      </c>
      <c r="I174" s="19" t="n">
        <v>13.34377778</v>
      </c>
      <c r="J174" s="42" t="n">
        <v>16.61954022988506</v>
      </c>
      <c r="K174" s="20" t="n">
        <v>10.44713230119634</v>
      </c>
      <c r="L174" s="20" t="n">
        <v>6.494252873563217</v>
      </c>
      <c r="M174" s="20" t="n">
        <v>4.307692307692307</v>
      </c>
      <c r="N174" s="20" t="n">
        <v>10.96551724137931</v>
      </c>
      <c r="O174" s="20" t="n">
        <v>14.48275862068966</v>
      </c>
      <c r="P174" s="20" t="n">
        <v>17.7512485136742</v>
      </c>
      <c r="Q174" s="20" t="n">
        <v>16.82380952380952</v>
      </c>
      <c r="R174" s="20" t="n">
        <v>17.86272156961812</v>
      </c>
      <c r="S174" s="20" t="n">
        <v>22.69712643678161</v>
      </c>
      <c r="T174" s="20" t="n">
        <v>21.17903855953796</v>
      </c>
      <c r="U174" s="20" t="n">
        <v>18.55632183908046</v>
      </c>
      <c r="V174" s="43" t="n">
        <v>178.1871600169078</v>
      </c>
      <c r="W174" s="23" t="n">
        <v>340</v>
      </c>
      <c r="X174" s="44" t="n">
        <v>0.9444444444444444</v>
      </c>
      <c r="Y174" s="4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 ht="16.5" customHeight="1">
      <c r="A175" s="16" t="n">
        <v>17020030</v>
      </c>
      <c r="B175" s="17" t="inlineStr">
        <is>
          <t>PM</t>
        </is>
      </c>
      <c r="C175" s="17" t="inlineStr">
        <is>
          <t>San Felipe</t>
        </is>
      </c>
      <c r="D175" s="17" t="inlineStr">
        <is>
          <t>Isla de Providencia</t>
        </is>
      </c>
      <c r="E175" s="17" t="inlineStr">
        <is>
          <t>Archipiélago de San Andres, Providencia y Santa Catalina</t>
        </is>
      </c>
      <c r="F175" s="17" t="n">
        <v>11</v>
      </c>
      <c r="G175" s="17" t="n">
        <v>12</v>
      </c>
      <c r="H175" s="18" t="n">
        <v>-81.39144444</v>
      </c>
      <c r="I175" s="19" t="n">
        <v>13.35644444</v>
      </c>
      <c r="J175" s="42" t="n">
        <v>9.606666666666664</v>
      </c>
      <c r="K175" s="20" t="n">
        <v>6.023579497197217</v>
      </c>
      <c r="L175" s="20" t="n">
        <v>2.934444444444443</v>
      </c>
      <c r="M175" s="20" t="n">
        <v>1.811481621826449</v>
      </c>
      <c r="N175" s="20" t="n">
        <v>8.535714285714283</v>
      </c>
      <c r="O175" s="20" t="n">
        <v>11.82512315270936</v>
      </c>
      <c r="P175" s="20" t="n">
        <v>13.79310344827587</v>
      </c>
      <c r="Q175" s="20" t="n">
        <v>12.7547619047619</v>
      </c>
      <c r="R175" s="20" t="n">
        <v>12.99220032840723</v>
      </c>
      <c r="S175" s="20" t="n">
        <v>18.0202380952381</v>
      </c>
      <c r="T175" s="20" t="n">
        <v>16.82758620689655</v>
      </c>
      <c r="U175" s="20" t="n">
        <v>11.39770114942529</v>
      </c>
      <c r="V175" s="43" t="n">
        <v>126.5226008015633</v>
      </c>
      <c r="W175" s="23" t="n">
        <v>346</v>
      </c>
      <c r="X175" s="44" t="n">
        <v>0.9611111111111111</v>
      </c>
      <c r="Y175" s="4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 ht="16.5" customHeight="1">
      <c r="A176" s="16" t="n">
        <v>17015010</v>
      </c>
      <c r="B176" s="17" t="inlineStr">
        <is>
          <t>SP</t>
        </is>
      </c>
      <c r="C176" s="17" t="inlineStr">
        <is>
          <t>Aeropuerto Sesquicentenario</t>
        </is>
      </c>
      <c r="D176" s="17" t="inlineStr">
        <is>
          <t>Isla de San Andrés</t>
        </is>
      </c>
      <c r="E176" s="17" t="inlineStr">
        <is>
          <t>Archipiélago de San Andres, Providencia y Santa Catalina</t>
        </is>
      </c>
      <c r="F176" s="17" t="n">
        <v>11</v>
      </c>
      <c r="G176" s="17" t="n">
        <v>1</v>
      </c>
      <c r="H176" s="18" t="n">
        <v>-81.7038888888889</v>
      </c>
      <c r="I176" s="19" t="n">
        <v>12.58694444444444</v>
      </c>
      <c r="J176" s="42" t="n">
        <v>19.92857142857142</v>
      </c>
      <c r="K176" s="20" t="n">
        <v>14.04050844475721</v>
      </c>
      <c r="L176" s="20" t="n">
        <v>9.690476190476188</v>
      </c>
      <c r="M176" s="20" t="n">
        <v>9.285714285714285</v>
      </c>
      <c r="N176" s="20" t="n">
        <v>14.92857142857143</v>
      </c>
      <c r="O176" s="20" t="n">
        <v>19.78571428571429</v>
      </c>
      <c r="P176" s="20" t="n">
        <v>23.39259259259259</v>
      </c>
      <c r="Q176" s="20" t="n">
        <v>21.74999999999999</v>
      </c>
      <c r="R176" s="20" t="n">
        <v>20.61236623067776</v>
      </c>
      <c r="S176" s="20" t="n">
        <v>22.97044334975369</v>
      </c>
      <c r="T176" s="20" t="n">
        <v>23.50738916256158</v>
      </c>
      <c r="U176" s="20" t="n">
        <v>22.04907161803713</v>
      </c>
      <c r="V176" s="43" t="n">
        <v>221.9414190174275</v>
      </c>
      <c r="W176" s="23" t="n">
        <v>339</v>
      </c>
      <c r="X176" s="44" t="n">
        <v>0.9416666666666667</v>
      </c>
      <c r="Y176" s="4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 ht="16.5" customHeight="1">
      <c r="A177" s="16" t="n">
        <v>17010010</v>
      </c>
      <c r="B177" s="17" t="inlineStr">
        <is>
          <t>PG</t>
        </is>
      </c>
      <c r="C177" s="17" t="inlineStr">
        <is>
          <t>Empoislas</t>
        </is>
      </c>
      <c r="D177" s="17" t="inlineStr">
        <is>
          <t>Isla de San Andrés</t>
        </is>
      </c>
      <c r="E177" s="17" t="inlineStr">
        <is>
          <t>Archipiélago de San Andres, Providencia y Santa Catalina</t>
        </is>
      </c>
      <c r="F177" s="17" t="n">
        <v>11</v>
      </c>
      <c r="G177" s="17" t="n">
        <v>80</v>
      </c>
      <c r="H177" s="18" t="n">
        <v>-81.72025000000001</v>
      </c>
      <c r="I177" s="19" t="n">
        <v>12.53975</v>
      </c>
      <c r="J177" s="42" t="n">
        <v>14.94770408163265</v>
      </c>
      <c r="K177" s="20" t="n">
        <v>10.17501979239972</v>
      </c>
      <c r="L177" s="20" t="n">
        <v>6.478160919540229</v>
      </c>
      <c r="M177" s="20" t="n">
        <v>5.730523627075351</v>
      </c>
      <c r="N177" s="20" t="n">
        <v>12.27244444444445</v>
      </c>
      <c r="O177" s="20" t="n">
        <v>16.41633825944171</v>
      </c>
      <c r="P177" s="20" t="n">
        <v>19.21097001763668</v>
      </c>
      <c r="Q177" s="20" t="n">
        <v>17.03563218390805</v>
      </c>
      <c r="R177" s="20" t="n">
        <v>17.89816218264494</v>
      </c>
      <c r="S177" s="20" t="n">
        <v>21.19434523809524</v>
      </c>
      <c r="T177" s="20" t="n">
        <v>21.5785555498113</v>
      </c>
      <c r="U177" s="20" t="n">
        <v>18.90981116584564</v>
      </c>
      <c r="V177" s="43" t="n">
        <v>181.847667462476</v>
      </c>
      <c r="W177" s="23" t="n">
        <v>342</v>
      </c>
      <c r="X177" s="44" t="n">
        <v>0.95</v>
      </c>
      <c r="Y177" s="4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 ht="16.5" customHeight="1">
      <c r="A178" s="16" t="n">
        <v>17010020</v>
      </c>
      <c r="B178" s="17" t="inlineStr">
        <is>
          <t>PM</t>
        </is>
      </c>
      <c r="C178" s="17" t="inlineStr">
        <is>
          <t>Hoyo Soplador</t>
        </is>
      </c>
      <c r="D178" s="17" t="inlineStr">
        <is>
          <t>Isla de San Andrés</t>
        </is>
      </c>
      <c r="E178" s="17" t="inlineStr">
        <is>
          <t>Archipiélago de San Andres, Providencia y Santa Catalina</t>
        </is>
      </c>
      <c r="F178" s="17" t="n">
        <v>11</v>
      </c>
      <c r="G178" s="17" t="n">
        <v>2</v>
      </c>
      <c r="H178" s="18" t="n">
        <v>-81.73044444</v>
      </c>
      <c r="I178" s="19" t="n">
        <v>12.481</v>
      </c>
      <c r="J178" s="42" t="n">
        <v>11.14761904761905</v>
      </c>
      <c r="K178" s="20" t="n">
        <v>6.179066238564391</v>
      </c>
      <c r="L178" s="20" t="n">
        <v>3.607142857142856</v>
      </c>
      <c r="M178" s="20" t="n">
        <v>3.06896551724138</v>
      </c>
      <c r="N178" s="20" t="n">
        <v>8.65238095238095</v>
      </c>
      <c r="O178" s="20" t="n">
        <v>12.60302197802198</v>
      </c>
      <c r="P178" s="20" t="n">
        <v>14.93690476190476</v>
      </c>
      <c r="Q178" s="20" t="n">
        <v>12.71358024691358</v>
      </c>
      <c r="R178" s="20" t="n">
        <v>12.98997791744522</v>
      </c>
      <c r="S178" s="20" t="n">
        <v>16.69638752052545</v>
      </c>
      <c r="T178" s="20" t="n">
        <v>15.59500351864884</v>
      </c>
      <c r="U178" s="20" t="n">
        <v>13.8656940760389</v>
      </c>
      <c r="V178" s="43" t="n">
        <v>132.0557446324474</v>
      </c>
      <c r="W178" s="23" t="n">
        <v>335</v>
      </c>
      <c r="X178" s="44" t="n">
        <v>0.9305555555555556</v>
      </c>
      <c r="Y178" s="4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 ht="16.5" customHeight="1">
      <c r="A179" s="16" t="n">
        <v>29040020</v>
      </c>
      <c r="B179" s="17" t="inlineStr">
        <is>
          <t>PM</t>
        </is>
      </c>
      <c r="C179" s="17" t="inlineStr">
        <is>
          <t>Montebello</t>
        </is>
      </c>
      <c r="D179" s="17" t="inlineStr">
        <is>
          <t>Baranoa</t>
        </is>
      </c>
      <c r="E179" s="17" t="inlineStr">
        <is>
          <t>Atlántico</t>
        </is>
      </c>
      <c r="F179" s="17" t="n">
        <v>2</v>
      </c>
      <c r="G179" s="17" t="n">
        <v>100</v>
      </c>
      <c r="H179" s="18" t="n">
        <v>-74.90783332999999</v>
      </c>
      <c r="I179" s="19" t="n">
        <v>10.7085</v>
      </c>
      <c r="J179" s="42" t="n">
        <v>0.4482758620689655</v>
      </c>
      <c r="K179" s="20" t="n">
        <v>0.7605953796500763</v>
      </c>
      <c r="L179" s="20" t="n">
        <v>1.483908045977011</v>
      </c>
      <c r="M179" s="20" t="n">
        <v>4.642857142857144</v>
      </c>
      <c r="N179" s="20" t="n">
        <v>8.586206896551722</v>
      </c>
      <c r="O179" s="20" t="n">
        <v>7.399999999999999</v>
      </c>
      <c r="P179" s="20" t="n">
        <v>6.866666666666662</v>
      </c>
      <c r="Q179" s="20" t="n">
        <v>9.655172413793103</v>
      </c>
      <c r="R179" s="20" t="n">
        <v>10.3</v>
      </c>
      <c r="S179" s="20" t="n">
        <v>10.17222222222222</v>
      </c>
      <c r="T179" s="20" t="n">
        <v>7.882282996432819</v>
      </c>
      <c r="U179" s="20" t="n">
        <v>2.466666666666666</v>
      </c>
      <c r="V179" s="43" t="n">
        <v>70.66485429288639</v>
      </c>
      <c r="W179" s="23" t="n">
        <v>350</v>
      </c>
      <c r="X179" s="44" t="n">
        <v>0.9722222222222222</v>
      </c>
      <c r="Y179" s="4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 ht="16.5" customHeight="1">
      <c r="A180" s="16" t="n">
        <v>29040450</v>
      </c>
      <c r="B180" s="17" t="inlineStr">
        <is>
          <t>PM</t>
        </is>
      </c>
      <c r="C180" s="17" t="inlineStr">
        <is>
          <t>Sede Barranquilla</t>
        </is>
      </c>
      <c r="D180" s="17" t="inlineStr">
        <is>
          <t>Barranquilla</t>
        </is>
      </c>
      <c r="E180" s="17" t="inlineStr">
        <is>
          <t>Atlántico</t>
        </is>
      </c>
      <c r="F180" s="17" t="n">
        <v>2</v>
      </c>
      <c r="G180" s="17" t="n">
        <v>12</v>
      </c>
      <c r="H180" s="18" t="n">
        <v>-74.79672222000001</v>
      </c>
      <c r="I180" s="19" t="n">
        <v>10.99761111</v>
      </c>
      <c r="J180" s="42" t="n">
        <v>0.2</v>
      </c>
      <c r="K180" s="20" t="n">
        <v>0</v>
      </c>
      <c r="L180" s="20" t="n">
        <v>0.7</v>
      </c>
      <c r="M180" s="20" t="n">
        <v>2.8</v>
      </c>
      <c r="N180" s="20" t="n">
        <v>9</v>
      </c>
      <c r="O180" s="20" t="n">
        <v>6.7</v>
      </c>
      <c r="P180" s="20" t="n">
        <v>5.499999999999999</v>
      </c>
      <c r="Q180" s="20" t="n">
        <v>7.899999999999999</v>
      </c>
      <c r="R180" s="20" t="n">
        <v>13</v>
      </c>
      <c r="S180" s="20" t="n">
        <v>14.4</v>
      </c>
      <c r="T180" s="20" t="n">
        <v>9.1</v>
      </c>
      <c r="U180" s="20" t="n">
        <v>1.9</v>
      </c>
      <c r="V180" s="43" t="n">
        <v>71.2</v>
      </c>
      <c r="W180" s="23" t="n">
        <v>120</v>
      </c>
      <c r="X180" s="44" t="n">
        <v>1</v>
      </c>
      <c r="Y180" s="45" t="inlineStr">
        <is>
          <t>M10</t>
        </is>
      </c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 ht="16.5" customHeight="1">
      <c r="A181" s="16" t="n">
        <v>29040250</v>
      </c>
      <c r="B181" s="17" t="inlineStr">
        <is>
          <t>PM</t>
        </is>
      </c>
      <c r="C181" s="17" t="inlineStr">
        <is>
          <t>Campo de la Cruz</t>
        </is>
      </c>
      <c r="D181" s="17" t="inlineStr">
        <is>
          <t>Campo de La Cruz</t>
        </is>
      </c>
      <c r="E181" s="17" t="inlineStr">
        <is>
          <t>Atlántico</t>
        </is>
      </c>
      <c r="F181" s="17" t="n">
        <v>2</v>
      </c>
      <c r="G181" s="17" t="n">
        <v>4</v>
      </c>
      <c r="H181" s="18" t="n">
        <v>-74.88841667</v>
      </c>
      <c r="I181" s="19" t="n">
        <v>10.37663889</v>
      </c>
      <c r="J181" s="42" t="n">
        <v>0.8677777777777775</v>
      </c>
      <c r="K181" s="20" t="n">
        <v>0.5705665024630541</v>
      </c>
      <c r="L181" s="20" t="n">
        <v>2.635555555555555</v>
      </c>
      <c r="M181" s="20" t="n">
        <v>6.506896551724139</v>
      </c>
      <c r="N181" s="20" t="n">
        <v>10.08045977011494</v>
      </c>
      <c r="O181" s="20" t="n">
        <v>9.366666666666669</v>
      </c>
      <c r="P181" s="20" t="n">
        <v>8.766666666666662</v>
      </c>
      <c r="Q181" s="20" t="n">
        <v>9.96428571428571</v>
      </c>
      <c r="R181" s="20" t="n">
        <v>11.27586206896552</v>
      </c>
      <c r="S181" s="20" t="n">
        <v>11.23550903119868</v>
      </c>
      <c r="T181" s="20" t="n">
        <v>7.694581280788179</v>
      </c>
      <c r="U181" s="20" t="n">
        <v>2.333333333333333</v>
      </c>
      <c r="V181" s="43" t="n">
        <v>81.29816091954022</v>
      </c>
      <c r="W181" s="23" t="n">
        <v>349</v>
      </c>
      <c r="X181" s="44" t="n">
        <v>0.9694444444444444</v>
      </c>
      <c r="Y181" s="4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 ht="16.5" customHeight="1">
      <c r="A182" s="16" t="n">
        <v>29040260</v>
      </c>
      <c r="B182" s="17" t="inlineStr">
        <is>
          <t>PM</t>
        </is>
      </c>
      <c r="C182" s="17" t="inlineStr">
        <is>
          <t>Candelaria</t>
        </is>
      </c>
      <c r="D182" s="17" t="inlineStr">
        <is>
          <t>Candelaria</t>
        </is>
      </c>
      <c r="E182" s="17" t="inlineStr">
        <is>
          <t>Atlántico</t>
        </is>
      </c>
      <c r="F182" s="17" t="n">
        <v>2</v>
      </c>
      <c r="G182" s="17" t="n">
        <v>4</v>
      </c>
      <c r="H182" s="18" t="n">
        <v>-74.88688888999999</v>
      </c>
      <c r="I182" s="19" t="n">
        <v>10.45511111</v>
      </c>
      <c r="J182" s="42" t="n">
        <v>0.5333333333333332</v>
      </c>
      <c r="K182" s="20" t="n">
        <v>0.4870689655172413</v>
      </c>
      <c r="L182" s="20" t="n">
        <v>1.275862068965517</v>
      </c>
      <c r="M182" s="20" t="n">
        <v>4.344827586206897</v>
      </c>
      <c r="N182" s="20" t="n">
        <v>6.413793103448274</v>
      </c>
      <c r="O182" s="20" t="n">
        <v>4.635632183908045</v>
      </c>
      <c r="P182" s="20" t="n">
        <v>5.066666666666665</v>
      </c>
      <c r="Q182" s="20" t="n">
        <v>6.466666666666663</v>
      </c>
      <c r="R182" s="20" t="n">
        <v>7.266666666666667</v>
      </c>
      <c r="S182" s="20" t="n">
        <v>7.586206896551722</v>
      </c>
      <c r="T182" s="20" t="n">
        <v>4.310344827586207</v>
      </c>
      <c r="U182" s="20" t="n">
        <v>1.785714285714286</v>
      </c>
      <c r="V182" s="43" t="n">
        <v>50.17278325123151</v>
      </c>
      <c r="W182" s="23" t="n">
        <v>352</v>
      </c>
      <c r="X182" s="44" t="n">
        <v>0.9777777777777777</v>
      </c>
      <c r="Y182" s="4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 ht="16.5" customHeight="1">
      <c r="A183" s="16" t="n">
        <v>29040200</v>
      </c>
      <c r="B183" s="17" t="inlineStr">
        <is>
          <t>PM</t>
        </is>
      </c>
      <c r="C183" s="17" t="inlineStr">
        <is>
          <t>Lena</t>
        </is>
      </c>
      <c r="D183" s="17" t="inlineStr">
        <is>
          <t>Candelaria</t>
        </is>
      </c>
      <c r="E183" s="17" t="inlineStr">
        <is>
          <t>Atlántico</t>
        </is>
      </c>
      <c r="F183" s="17" t="n">
        <v>2</v>
      </c>
      <c r="G183" s="17" t="n">
        <v>45</v>
      </c>
      <c r="H183" s="18" t="n">
        <v>-74.89</v>
      </c>
      <c r="I183" s="19" t="n">
        <v>10.52</v>
      </c>
      <c r="J183" s="42" t="n">
        <v>0.6666666666666665</v>
      </c>
      <c r="K183" s="20" t="n">
        <v>0.4998255336617405</v>
      </c>
      <c r="L183" s="20" t="n">
        <v>1.399999999999999</v>
      </c>
      <c r="M183" s="20" t="n">
        <v>4.533333333333334</v>
      </c>
      <c r="N183" s="20" t="n">
        <v>6.277777777777776</v>
      </c>
      <c r="O183" s="20" t="n">
        <v>5.300000000000001</v>
      </c>
      <c r="P183" s="20" t="n">
        <v>4.866666666666664</v>
      </c>
      <c r="Q183" s="20" t="n">
        <v>5.899999999999997</v>
      </c>
      <c r="R183" s="20" t="n">
        <v>7.400000000000002</v>
      </c>
      <c r="S183" s="20" t="n">
        <v>7.294887039238999</v>
      </c>
      <c r="T183" s="20" t="n">
        <v>4.96551724137931</v>
      </c>
      <c r="U183" s="20" t="n">
        <v>1.75</v>
      </c>
      <c r="V183" s="43" t="n">
        <v>50.85467425872449</v>
      </c>
      <c r="W183" s="23" t="n">
        <v>356</v>
      </c>
      <c r="X183" s="44" t="n">
        <v>0.9888888888888889</v>
      </c>
      <c r="Y183" s="4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 ht="16.5" customHeight="1">
      <c r="A184" s="16" t="n">
        <v>29045110</v>
      </c>
      <c r="B184" s="17" t="inlineStr">
        <is>
          <t>CO</t>
        </is>
      </c>
      <c r="C184" s="17" t="inlineStr">
        <is>
          <t>Juan de Acosta</t>
        </is>
      </c>
      <c r="D184" s="17" t="inlineStr">
        <is>
          <t>Juan de Acosta</t>
        </is>
      </c>
      <c r="E184" s="17" t="inlineStr">
        <is>
          <t>Atlántico</t>
        </is>
      </c>
      <c r="F184" s="17" t="n">
        <v>2</v>
      </c>
      <c r="G184" s="17" t="n">
        <v>20</v>
      </c>
      <c r="H184" s="18" t="n">
        <v>-75.04611111</v>
      </c>
      <c r="I184" s="19" t="n">
        <v>10.83388889</v>
      </c>
      <c r="J184" s="42" t="n">
        <v>0.3333333333333333</v>
      </c>
      <c r="K184" s="20" t="n">
        <v>0.2989417989417989</v>
      </c>
      <c r="L184" s="20" t="n">
        <v>0.7692307692307691</v>
      </c>
      <c r="M184" s="20" t="n">
        <v>4.573793103448277</v>
      </c>
      <c r="N184" s="20" t="n">
        <v>10.19230769230769</v>
      </c>
      <c r="O184" s="20" t="n">
        <v>9.518518518518515</v>
      </c>
      <c r="P184" s="20" t="n">
        <v>8.590804597701148</v>
      </c>
      <c r="Q184" s="20" t="n">
        <v>11.06896551724138</v>
      </c>
      <c r="R184" s="20" t="n">
        <v>13.01545778834721</v>
      </c>
      <c r="S184" s="20" t="n">
        <v>12.9013079667063</v>
      </c>
      <c r="T184" s="20" t="n">
        <v>10.05102040816327</v>
      </c>
      <c r="U184" s="20" t="n">
        <v>2.486419753086419</v>
      </c>
      <c r="V184" s="43" t="n">
        <v>83.80010124702611</v>
      </c>
      <c r="W184" s="23" t="n">
        <v>329</v>
      </c>
      <c r="X184" s="44" t="n">
        <v>0.9138888888888889</v>
      </c>
      <c r="Y184" s="4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 ht="16.5" customHeight="1">
      <c r="A185" s="16" t="n">
        <v>29030140</v>
      </c>
      <c r="B185" s="17" t="inlineStr">
        <is>
          <t>PM</t>
        </is>
      </c>
      <c r="C185" s="17" t="inlineStr">
        <is>
          <t>San José</t>
        </is>
      </c>
      <c r="D185" s="17" t="inlineStr">
        <is>
          <t>Luruaco</t>
        </is>
      </c>
      <c r="E185" s="17" t="inlineStr">
        <is>
          <t>Atlántico</t>
        </is>
      </c>
      <c r="F185" s="17" t="n">
        <v>2</v>
      </c>
      <c r="G185" s="17" t="n">
        <v>20</v>
      </c>
      <c r="H185" s="18" t="n">
        <v>-75.10833332999999</v>
      </c>
      <c r="I185" s="19" t="n">
        <v>10.43944444</v>
      </c>
      <c r="J185" s="42" t="n">
        <v>0.8977011494252872</v>
      </c>
      <c r="K185" s="20" t="n">
        <v>0.5506518600305759</v>
      </c>
      <c r="L185" s="20" t="n">
        <v>1.693103448275862</v>
      </c>
      <c r="M185" s="20" t="n">
        <v>5.150246305418719</v>
      </c>
      <c r="N185" s="20" t="n">
        <v>9.357142857142854</v>
      </c>
      <c r="O185" s="20" t="n">
        <v>7.862068965517242</v>
      </c>
      <c r="P185" s="20" t="n">
        <v>7.172413793103446</v>
      </c>
      <c r="Q185" s="20" t="n">
        <v>9.285714285714283</v>
      </c>
      <c r="R185" s="20" t="n">
        <v>10.36576354679803</v>
      </c>
      <c r="S185" s="20" t="n">
        <v>11.99047619047619</v>
      </c>
      <c r="T185" s="20" t="n">
        <v>8.714285714285714</v>
      </c>
      <c r="U185" s="20" t="n">
        <v>3.392857142857142</v>
      </c>
      <c r="V185" s="43" t="n">
        <v>76.43242525904533</v>
      </c>
      <c r="W185" s="23" t="n">
        <v>341</v>
      </c>
      <c r="X185" s="44" t="n">
        <v>0.9472222222222222</v>
      </c>
      <c r="Y185" s="4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 ht="16.5" customHeight="1">
      <c r="A186" s="16" t="n">
        <v>29035080</v>
      </c>
      <c r="B186" s="17" t="inlineStr">
        <is>
          <t>CP</t>
        </is>
      </c>
      <c r="C186" s="17" t="inlineStr">
        <is>
          <t>Normal Manatí</t>
        </is>
      </c>
      <c r="D186" s="17" t="inlineStr">
        <is>
          <t>Manatí</t>
        </is>
      </c>
      <c r="E186" s="17" t="inlineStr">
        <is>
          <t>Atlántico</t>
        </is>
      </c>
      <c r="F186" s="17" t="n">
        <v>2</v>
      </c>
      <c r="G186" s="17" t="n">
        <v>10</v>
      </c>
      <c r="H186" s="18" t="n">
        <v>-74.95463889</v>
      </c>
      <c r="I186" s="19" t="n">
        <v>10.45358333</v>
      </c>
      <c r="J186" s="42" t="n">
        <v>1.234444444444444</v>
      </c>
      <c r="K186" s="20" t="n">
        <v>0.666992413184942</v>
      </c>
      <c r="L186" s="20" t="n">
        <v>3.348888888888888</v>
      </c>
      <c r="M186" s="20" t="n">
        <v>7.43281807372176</v>
      </c>
      <c r="N186" s="20" t="n">
        <v>11.29555555555555</v>
      </c>
      <c r="O186" s="20" t="n">
        <v>9.865873015873017</v>
      </c>
      <c r="P186" s="20" t="n">
        <v>9.341333333333331</v>
      </c>
      <c r="Q186" s="20" t="n">
        <v>11.99167657550535</v>
      </c>
      <c r="R186" s="20" t="n">
        <v>12.84185493460166</v>
      </c>
      <c r="S186" s="20" t="n">
        <v>12.69766151407055</v>
      </c>
      <c r="T186" s="20" t="n">
        <v>8.605231866825209</v>
      </c>
      <c r="U186" s="20" t="n">
        <v>4.034482758620689</v>
      </c>
      <c r="V186" s="43" t="n">
        <v>93.35681337462537</v>
      </c>
      <c r="W186" s="23" t="n">
        <v>354</v>
      </c>
      <c r="X186" s="44" t="n">
        <v>0.9833333333333333</v>
      </c>
      <c r="Y186" s="4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 ht="16.5" customHeight="1">
      <c r="A187" s="16" t="n">
        <v>14010090</v>
      </c>
      <c r="B187" s="17" t="inlineStr">
        <is>
          <t>PM</t>
        </is>
      </c>
      <c r="C187" s="17" t="inlineStr">
        <is>
          <t>El Porvenir</t>
        </is>
      </c>
      <c r="D187" s="17" t="inlineStr">
        <is>
          <t>Piojó</t>
        </is>
      </c>
      <c r="E187" s="17" t="inlineStr">
        <is>
          <t>Atlántico</t>
        </is>
      </c>
      <c r="F187" s="17" t="n">
        <v>2</v>
      </c>
      <c r="G187" s="17" t="n">
        <v>40</v>
      </c>
      <c r="H187" s="18" t="n">
        <v>-75.16227778</v>
      </c>
      <c r="I187" s="19" t="n">
        <v>10.71022222</v>
      </c>
      <c r="J187" s="42" t="n">
        <v>0.3793103448275862</v>
      </c>
      <c r="K187" s="20" t="n">
        <v>0.2759257686427721</v>
      </c>
      <c r="L187" s="20" t="n">
        <v>0.7880952380952381</v>
      </c>
      <c r="M187" s="20" t="n">
        <v>3.392857142857144</v>
      </c>
      <c r="N187" s="20" t="n">
        <v>6.517241379310343</v>
      </c>
      <c r="O187" s="20" t="n">
        <v>7.033333333333334</v>
      </c>
      <c r="P187" s="20" t="n">
        <v>5.308888888888887</v>
      </c>
      <c r="Q187" s="20" t="n">
        <v>7.079999999999998</v>
      </c>
      <c r="R187" s="20" t="n">
        <v>7.266666666666667</v>
      </c>
      <c r="S187" s="20" t="n">
        <v>9.357142857142856</v>
      </c>
      <c r="T187" s="20" t="n">
        <v>6.037037037037036</v>
      </c>
      <c r="U187" s="20" t="n">
        <v>2.153846153846153</v>
      </c>
      <c r="V187" s="43" t="n">
        <v>55.59034481064802</v>
      </c>
      <c r="W187" s="23" t="n">
        <v>344</v>
      </c>
      <c r="X187" s="44" t="n">
        <v>0.9555555555555556</v>
      </c>
      <c r="Y187" s="4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 ht="16.5" customHeight="1">
      <c r="A188" s="16" t="n">
        <v>14010020</v>
      </c>
      <c r="B188" s="17" t="inlineStr">
        <is>
          <t>PM</t>
        </is>
      </c>
      <c r="C188" s="17" t="inlineStr">
        <is>
          <t>Hibacharo</t>
        </is>
      </c>
      <c r="D188" s="17" t="inlineStr">
        <is>
          <t>Piojó</t>
        </is>
      </c>
      <c r="E188" s="17" t="inlineStr">
        <is>
          <t>Atlántico</t>
        </is>
      </c>
      <c r="F188" s="17" t="n">
        <v>2</v>
      </c>
      <c r="G188" s="17" t="n">
        <v>80</v>
      </c>
      <c r="H188" s="18" t="n">
        <v>-75.14011111000001</v>
      </c>
      <c r="I188" s="19" t="n">
        <v>10.72188889</v>
      </c>
      <c r="J188" s="42" t="n">
        <v>0.3103448275862069</v>
      </c>
      <c r="K188" s="20" t="n">
        <v>0.1727535247154748</v>
      </c>
      <c r="L188" s="20" t="n">
        <v>0.7241379310344825</v>
      </c>
      <c r="M188" s="20" t="n">
        <v>3.310344827586206</v>
      </c>
      <c r="N188" s="20" t="n">
        <v>7.939120095124849</v>
      </c>
      <c r="O188" s="20" t="n">
        <v>6.910344827586207</v>
      </c>
      <c r="P188" s="20" t="n">
        <v>6.411111111111109</v>
      </c>
      <c r="Q188" s="20" t="n">
        <v>8.633333333333329</v>
      </c>
      <c r="R188" s="20" t="n">
        <v>9.474712643678162</v>
      </c>
      <c r="S188" s="20" t="n">
        <v>11.24367816091954</v>
      </c>
      <c r="T188" s="20" t="n">
        <v>8.214285714285714</v>
      </c>
      <c r="U188" s="20" t="n">
        <v>2.185185185185184</v>
      </c>
      <c r="V188" s="43" t="n">
        <v>65.52935218214647</v>
      </c>
      <c r="W188" s="23" t="n">
        <v>349</v>
      </c>
      <c r="X188" s="44" t="n">
        <v>0.9694444444444444</v>
      </c>
      <c r="Y188" s="4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 ht="16.5" customHeight="1">
      <c r="A189" s="16" t="n">
        <v>14010010</v>
      </c>
      <c r="B189" s="17" t="inlineStr">
        <is>
          <t>PG</t>
        </is>
      </c>
      <c r="C189" s="17" t="inlineStr">
        <is>
          <t>Piojo</t>
        </is>
      </c>
      <c r="D189" s="17" t="inlineStr">
        <is>
          <t>Piojó</t>
        </is>
      </c>
      <c r="E189" s="17" t="inlineStr">
        <is>
          <t>Atlántico</t>
        </is>
      </c>
      <c r="F189" s="17" t="n">
        <v>2</v>
      </c>
      <c r="G189" s="17" t="n">
        <v>320</v>
      </c>
      <c r="H189" s="18" t="n">
        <v>-75.10797222000001</v>
      </c>
      <c r="I189" s="19" t="n">
        <v>10.74611111</v>
      </c>
      <c r="J189" s="42" t="n">
        <v>0.5333333333333333</v>
      </c>
      <c r="K189" s="20" t="n">
        <v>0.3467067266859181</v>
      </c>
      <c r="L189" s="20" t="n">
        <v>1.172413793103448</v>
      </c>
      <c r="M189" s="20" t="n">
        <v>4.694411414982165</v>
      </c>
      <c r="N189" s="20" t="n">
        <v>9.96551724137931</v>
      </c>
      <c r="O189" s="20" t="n">
        <v>10.29425287356322</v>
      </c>
      <c r="P189" s="20" t="n">
        <v>9.033333333333331</v>
      </c>
      <c r="Q189" s="20" t="n">
        <v>11.19880952380953</v>
      </c>
      <c r="R189" s="20" t="n">
        <v>12.33333333333333</v>
      </c>
      <c r="S189" s="20" t="n">
        <v>13.3</v>
      </c>
      <c r="T189" s="20" t="n">
        <v>9.241379310344831</v>
      </c>
      <c r="U189" s="20" t="n">
        <v>2.93103448275862</v>
      </c>
      <c r="V189" s="43" t="n">
        <v>85.04452536662703</v>
      </c>
      <c r="W189" s="23" t="n">
        <v>354</v>
      </c>
      <c r="X189" s="44" t="n">
        <v>0.9833333333333333</v>
      </c>
      <c r="Y189" s="4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 ht="16.5" customHeight="1">
      <c r="A190" s="16" t="n">
        <v>29040080</v>
      </c>
      <c r="B190" s="17" t="inlineStr">
        <is>
          <t>PM</t>
        </is>
      </c>
      <c r="C190" s="17" t="inlineStr">
        <is>
          <t>Polonuevo</t>
        </is>
      </c>
      <c r="D190" s="17" t="inlineStr">
        <is>
          <t>Polonuevo</t>
        </is>
      </c>
      <c r="E190" s="17" t="inlineStr">
        <is>
          <t>Atlántico</t>
        </is>
      </c>
      <c r="F190" s="17" t="n">
        <v>2</v>
      </c>
      <c r="G190" s="17" t="n">
        <v>80</v>
      </c>
      <c r="H190" s="18" t="n">
        <v>-74.85791666999999</v>
      </c>
      <c r="I190" s="19" t="n">
        <v>10.779</v>
      </c>
      <c r="J190" s="42" t="n">
        <v>0.5769230769230768</v>
      </c>
      <c r="K190" s="20" t="n">
        <v>0.2407512315270936</v>
      </c>
      <c r="L190" s="20" t="n">
        <v>0.9999999999999998</v>
      </c>
      <c r="M190" s="20" t="n">
        <v>3.76923076923077</v>
      </c>
      <c r="N190" s="20" t="n">
        <v>8.192307692307688</v>
      </c>
      <c r="O190" s="20" t="n">
        <v>6.481481481481481</v>
      </c>
      <c r="P190" s="20" t="n">
        <v>6.038461538461536</v>
      </c>
      <c r="Q190" s="20" t="n">
        <v>8.407407407407405</v>
      </c>
      <c r="R190" s="20" t="n">
        <v>9.323116219667941</v>
      </c>
      <c r="S190" s="20" t="n">
        <v>9.423076923076922</v>
      </c>
      <c r="T190" s="20" t="n">
        <v>6.5</v>
      </c>
      <c r="U190" s="20" t="n">
        <v>2.115384615384615</v>
      </c>
      <c r="V190" s="43" t="n">
        <v>62.06814095546852</v>
      </c>
      <c r="W190" s="23" t="n">
        <v>314</v>
      </c>
      <c r="X190" s="44" t="n">
        <v>0.8722222222222222</v>
      </c>
      <c r="Y190" s="4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 ht="16.5" customHeight="1">
      <c r="A191" s="16" t="n">
        <v>29040070</v>
      </c>
      <c r="B191" s="17" t="inlineStr">
        <is>
          <t>PM</t>
        </is>
      </c>
      <c r="C191" s="17" t="inlineStr">
        <is>
          <t>Ponedera</t>
        </is>
      </c>
      <c r="D191" s="17" t="inlineStr">
        <is>
          <t>Ponedera</t>
        </is>
      </c>
      <c r="E191" s="17" t="inlineStr">
        <is>
          <t>Atlántico</t>
        </is>
      </c>
      <c r="F191" s="17" t="n">
        <v>2</v>
      </c>
      <c r="G191" s="17" t="n">
        <v>8</v>
      </c>
      <c r="H191" s="18" t="n">
        <v>-74.77072222000001</v>
      </c>
      <c r="I191" s="19" t="n">
        <v>10.64177778</v>
      </c>
      <c r="J191" s="42" t="n">
        <v>0.3</v>
      </c>
      <c r="K191" s="20" t="n">
        <v>0.31677793621986</v>
      </c>
      <c r="L191" s="20" t="n">
        <v>1</v>
      </c>
      <c r="M191" s="20" t="n">
        <v>4.13184584178499</v>
      </c>
      <c r="N191" s="20" t="n">
        <v>5.52941176470588</v>
      </c>
      <c r="O191" s="20" t="n">
        <v>5.222222222222223</v>
      </c>
      <c r="P191" s="20" t="n">
        <v>4.222222222222221</v>
      </c>
      <c r="Q191" s="20" t="n">
        <v>6.175925925925924</v>
      </c>
      <c r="R191" s="20" t="n">
        <v>8.017241379310345</v>
      </c>
      <c r="S191" s="20" t="n">
        <v>6.764705882352941</v>
      </c>
      <c r="T191" s="20" t="n">
        <v>5.117647058823531</v>
      </c>
      <c r="U191" s="20" t="n">
        <v>1.4375</v>
      </c>
      <c r="V191" s="43" t="n">
        <v>48.23550023356791</v>
      </c>
      <c r="W191" s="23" t="n">
        <v>212</v>
      </c>
      <c r="X191" s="44" t="n">
        <v>0.8833333333333333</v>
      </c>
      <c r="Y191" s="45" t="inlineStr">
        <is>
          <t>M20</t>
        </is>
      </c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 ht="16.5" customHeight="1">
      <c r="A192" s="16" t="n">
        <v>29040300</v>
      </c>
      <c r="B192" s="17" t="inlineStr">
        <is>
          <t>PM</t>
        </is>
      </c>
      <c r="C192" s="17" t="inlineStr">
        <is>
          <t>Puerto Giraldo</t>
        </is>
      </c>
      <c r="D192" s="17" t="inlineStr">
        <is>
          <t>Ponedera</t>
        </is>
      </c>
      <c r="E192" s="17" t="inlineStr">
        <is>
          <t>Atlántico</t>
        </is>
      </c>
      <c r="F192" s="17" t="n">
        <v>2</v>
      </c>
      <c r="G192" s="17" t="n">
        <v>5</v>
      </c>
      <c r="H192" s="18" t="n">
        <v>-74.82227777999999</v>
      </c>
      <c r="I192" s="19" t="n">
        <v>10.50788889</v>
      </c>
      <c r="J192" s="42" t="n">
        <v>0.4688888888888889</v>
      </c>
      <c r="K192" s="20" t="n">
        <v>0.3040100650732834</v>
      </c>
      <c r="L192" s="20" t="n">
        <v>1.1</v>
      </c>
      <c r="M192" s="20" t="n">
        <v>4.300000000000001</v>
      </c>
      <c r="N192" s="20" t="n">
        <v>6.199999999999997</v>
      </c>
      <c r="O192" s="20" t="n">
        <v>6.266666666666668</v>
      </c>
      <c r="P192" s="20" t="n">
        <v>5.399999999999999</v>
      </c>
      <c r="Q192" s="20" t="n">
        <v>6.172413793103445</v>
      </c>
      <c r="R192" s="20" t="n">
        <v>7.655172413793105</v>
      </c>
      <c r="S192" s="20" t="n">
        <v>7.428571428571426</v>
      </c>
      <c r="T192" s="20" t="n">
        <v>5.678571428571429</v>
      </c>
      <c r="U192" s="20" t="n">
        <v>1.285714285714285</v>
      </c>
      <c r="V192" s="43" t="n">
        <v>52.26000897038253</v>
      </c>
      <c r="W192" s="23" t="n">
        <v>352</v>
      </c>
      <c r="X192" s="44" t="n">
        <v>0.9777777777777777</v>
      </c>
      <c r="Y192" s="4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 ht="16.5" customHeight="1">
      <c r="A193" s="16" t="n">
        <v>29040230</v>
      </c>
      <c r="B193" s="17" t="inlineStr">
        <is>
          <t>PM</t>
        </is>
      </c>
      <c r="C193" s="17" t="inlineStr">
        <is>
          <t>Puerto Colombia</t>
        </is>
      </c>
      <c r="D193" s="17" t="inlineStr">
        <is>
          <t xml:space="preserve">Puerto Colombia </t>
        </is>
      </c>
      <c r="E193" s="17" t="inlineStr">
        <is>
          <t>Atlántico</t>
        </is>
      </c>
      <c r="F193" s="17" t="n">
        <v>2</v>
      </c>
      <c r="G193" s="17" t="n">
        <v>5</v>
      </c>
      <c r="H193" s="18" t="n">
        <v>-74.96966667</v>
      </c>
      <c r="I193" s="19" t="n">
        <v>10.98833333</v>
      </c>
      <c r="J193" s="42" t="n">
        <v>0.06666666666666667</v>
      </c>
      <c r="K193" s="20" t="n">
        <v>0.104371921182266</v>
      </c>
      <c r="L193" s="20" t="n">
        <v>0.1379310344827586</v>
      </c>
      <c r="M193" s="20" t="n">
        <v>0.9024970273483948</v>
      </c>
      <c r="N193" s="20" t="n">
        <v>4.137931034482757</v>
      </c>
      <c r="O193" s="20" t="n">
        <v>3.300000000000001</v>
      </c>
      <c r="P193" s="20" t="n">
        <v>2.634444444444444</v>
      </c>
      <c r="Q193" s="20" t="n">
        <v>4.533333333333332</v>
      </c>
      <c r="R193" s="20" t="n">
        <v>5.933333333333335</v>
      </c>
      <c r="S193" s="20" t="n">
        <v>6.394252873563217</v>
      </c>
      <c r="T193" s="20" t="n">
        <v>4.344827586206897</v>
      </c>
      <c r="U193" s="20" t="n">
        <v>0.7037037037037036</v>
      </c>
      <c r="V193" s="43" t="n">
        <v>33.19329295874778</v>
      </c>
      <c r="W193" s="23" t="n">
        <v>351</v>
      </c>
      <c r="X193" s="44" t="n">
        <v>0.975</v>
      </c>
      <c r="Y193" s="4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 ht="16.5" customHeight="1">
      <c r="A194" s="16" t="n">
        <v>29030410</v>
      </c>
      <c r="B194" s="17" t="inlineStr">
        <is>
          <t>PM</t>
        </is>
      </c>
      <c r="C194" s="17" t="inlineStr">
        <is>
          <t>Casa de Bombas</t>
        </is>
      </c>
      <c r="D194" s="17" t="inlineStr">
        <is>
          <t>Repelón</t>
        </is>
      </c>
      <c r="E194" s="17" t="inlineStr">
        <is>
          <t>Atlántico</t>
        </is>
      </c>
      <c r="F194" s="17" t="n">
        <v>2</v>
      </c>
      <c r="G194" s="17" t="n">
        <v>10</v>
      </c>
      <c r="H194" s="18" t="n">
        <v>-75.12722222000001</v>
      </c>
      <c r="I194" s="19" t="n">
        <v>10.40833333</v>
      </c>
      <c r="J194" s="42" t="n">
        <v>0.4</v>
      </c>
      <c r="K194" s="20" t="n">
        <v>0.3316707717569786</v>
      </c>
      <c r="L194" s="20" t="n">
        <v>1.206896551724138</v>
      </c>
      <c r="M194" s="20" t="n">
        <v>3.464285714285715</v>
      </c>
      <c r="N194" s="20" t="n">
        <v>6.827586206896549</v>
      </c>
      <c r="O194" s="20" t="n">
        <v>6.266666666666665</v>
      </c>
      <c r="P194" s="20" t="n">
        <v>6.073333333333331</v>
      </c>
      <c r="Q194" s="20" t="n">
        <v>7.93333333333333</v>
      </c>
      <c r="R194" s="20" t="n">
        <v>7.533333333333333</v>
      </c>
      <c r="S194" s="20" t="n">
        <v>8.911111111111108</v>
      </c>
      <c r="T194" s="20" t="n">
        <v>5.999999999999999</v>
      </c>
      <c r="U194" s="20" t="n">
        <v>1.667901234567901</v>
      </c>
      <c r="V194" s="43" t="n">
        <v>56.61611825700904</v>
      </c>
      <c r="W194" s="23" t="n">
        <v>348</v>
      </c>
      <c r="X194" s="44" t="n">
        <v>0.9666666666666667</v>
      </c>
      <c r="Y194" s="4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 ht="16.5" customHeight="1">
      <c r="A195" s="16" t="n">
        <v>29030270</v>
      </c>
      <c r="B195" s="17" t="inlineStr">
        <is>
          <t>PM</t>
        </is>
      </c>
      <c r="C195" s="17" t="inlineStr">
        <is>
          <t>Loma Grande</t>
        </is>
      </c>
      <c r="D195" s="17" t="inlineStr">
        <is>
          <t>Repelón</t>
        </is>
      </c>
      <c r="E195" s="17" t="inlineStr">
        <is>
          <t>Atlántico</t>
        </is>
      </c>
      <c r="F195" s="17" t="n">
        <v>2</v>
      </c>
      <c r="G195" s="17" t="n">
        <v>15</v>
      </c>
      <c r="H195" s="18" t="n">
        <v>-75.13158333</v>
      </c>
      <c r="I195" s="19" t="n">
        <v>10.43383333</v>
      </c>
      <c r="J195" s="42" t="n">
        <v>0.5999999999999999</v>
      </c>
      <c r="K195" s="20" t="n">
        <v>0.4164657374377945</v>
      </c>
      <c r="L195" s="20" t="n">
        <v>1.379310344827586</v>
      </c>
      <c r="M195" s="20" t="n">
        <v>4.103448275862069</v>
      </c>
      <c r="N195" s="20" t="n">
        <v>7.655172413793101</v>
      </c>
      <c r="O195" s="20" t="n">
        <v>6.437037037037038</v>
      </c>
      <c r="P195" s="20" t="n">
        <v>6.403333333333331</v>
      </c>
      <c r="Q195" s="20" t="n">
        <v>7.799999999999997</v>
      </c>
      <c r="R195" s="20" t="n">
        <v>7.978160919540231</v>
      </c>
      <c r="S195" s="20" t="n">
        <v>9.345238095238095</v>
      </c>
      <c r="T195" s="20" t="n">
        <v>5.678571428571428</v>
      </c>
      <c r="U195" s="20" t="n">
        <v>2.222222222222222</v>
      </c>
      <c r="V195" s="43" t="n">
        <v>60.01895980786289</v>
      </c>
      <c r="W195" s="23" t="n">
        <v>349</v>
      </c>
      <c r="X195" s="44" t="n">
        <v>0.9694444444444444</v>
      </c>
      <c r="Y195" s="4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 ht="16.5" customHeight="1">
      <c r="A196" s="16" t="n">
        <v>29035200</v>
      </c>
      <c r="B196" s="17" t="inlineStr">
        <is>
          <t>CP</t>
        </is>
      </c>
      <c r="C196" s="17" t="inlineStr">
        <is>
          <t xml:space="preserve">Repelón - AUT </t>
        </is>
      </c>
      <c r="D196" s="17" t="inlineStr">
        <is>
          <t>Repelón</t>
        </is>
      </c>
      <c r="E196" s="17" t="inlineStr">
        <is>
          <t>Atlántico</t>
        </is>
      </c>
      <c r="F196" s="17" t="n">
        <v>2</v>
      </c>
      <c r="G196" s="17" t="n">
        <v>10</v>
      </c>
      <c r="H196" s="18" t="n">
        <v>-75.12694444</v>
      </c>
      <c r="I196" s="19" t="n">
        <v>10.49</v>
      </c>
      <c r="J196" s="42" t="n">
        <v>0.9499999999999998</v>
      </c>
      <c r="K196" s="20" t="n">
        <v>0.5527846195949644</v>
      </c>
      <c r="L196" s="20" t="n">
        <v>2.317543859649122</v>
      </c>
      <c r="M196" s="20" t="n">
        <v>5.894736842105264</v>
      </c>
      <c r="N196" s="20" t="n">
        <v>11.35044745484401</v>
      </c>
      <c r="O196" s="20" t="n">
        <v>11.06352087114337</v>
      </c>
      <c r="P196" s="20" t="n">
        <v>9.726315789473681</v>
      </c>
      <c r="Q196" s="20" t="n">
        <v>12.38947368421052</v>
      </c>
      <c r="R196" s="20" t="n">
        <v>12.66666666666666</v>
      </c>
      <c r="S196" s="20" t="n">
        <v>14.21372549019608</v>
      </c>
      <c r="T196" s="20" t="n">
        <v>10.66666666666666</v>
      </c>
      <c r="U196" s="20" t="n">
        <v>3.059259259259258</v>
      </c>
      <c r="V196" s="43" t="n">
        <v>94.8511412038096</v>
      </c>
      <c r="W196" s="23" t="n">
        <v>224</v>
      </c>
      <c r="X196" s="44" t="n">
        <v>0.9333333333333333</v>
      </c>
      <c r="Y196" s="45" t="inlineStr">
        <is>
          <t>M20</t>
        </is>
      </c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 ht="16.5" customHeight="1">
      <c r="A197" s="16" t="n">
        <v>29040290</v>
      </c>
      <c r="B197" s="17" t="inlineStr">
        <is>
          <t>PM</t>
        </is>
      </c>
      <c r="C197" s="17" t="inlineStr">
        <is>
          <t>Los Campanos</t>
        </is>
      </c>
      <c r="D197" s="17" t="inlineStr">
        <is>
          <t xml:space="preserve">Sabanalarga </t>
        </is>
      </c>
      <c r="E197" s="17" t="inlineStr">
        <is>
          <t>Atlántico</t>
        </is>
      </c>
      <c r="F197" s="17" t="n">
        <v>2</v>
      </c>
      <c r="G197" s="17" t="n">
        <v>100</v>
      </c>
      <c r="H197" s="18" t="n">
        <v>-74.97177778</v>
      </c>
      <c r="I197" s="19" t="n">
        <v>10.55777778</v>
      </c>
      <c r="J197" s="42" t="n">
        <v>0.7499999999999999</v>
      </c>
      <c r="K197" s="20" t="n">
        <v>0.5355273574947219</v>
      </c>
      <c r="L197" s="20" t="n">
        <v>1.25</v>
      </c>
      <c r="M197" s="20" t="n">
        <v>4.166666666666667</v>
      </c>
      <c r="N197" s="20" t="n">
        <v>6.53333333333333</v>
      </c>
      <c r="O197" s="20" t="n">
        <v>5.333333333333336</v>
      </c>
      <c r="P197" s="20" t="n">
        <v>6.287203065134099</v>
      </c>
      <c r="Q197" s="20" t="n">
        <v>7.033333333333331</v>
      </c>
      <c r="R197" s="20" t="n">
        <v>7.840229885057469</v>
      </c>
      <c r="S197" s="20" t="n">
        <v>7.420689655172412</v>
      </c>
      <c r="T197" s="20" t="n">
        <v>5.109393579072531</v>
      </c>
      <c r="U197" s="20" t="n">
        <v>2.137931034482758</v>
      </c>
      <c r="V197" s="43" t="n">
        <v>54.39764124308065</v>
      </c>
      <c r="W197" s="23" t="n">
        <v>351</v>
      </c>
      <c r="X197" s="44" t="n">
        <v>0.975</v>
      </c>
      <c r="Y197" s="4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 ht="16.5" customHeight="1">
      <c r="A198" s="16" t="n">
        <v>29045000</v>
      </c>
      <c r="B198" s="17" t="inlineStr">
        <is>
          <t>CP</t>
        </is>
      </c>
      <c r="C198" s="17" t="inlineStr">
        <is>
          <t xml:space="preserve">Sabana Larga - AUT </t>
        </is>
      </c>
      <c r="D198" s="17" t="inlineStr">
        <is>
          <t xml:space="preserve">Sabanalarga </t>
        </is>
      </c>
      <c r="E198" s="17" t="inlineStr">
        <is>
          <t>Atlántico</t>
        </is>
      </c>
      <c r="F198" s="17" t="n">
        <v>2</v>
      </c>
      <c r="G198" s="17" t="n">
        <v>100</v>
      </c>
      <c r="H198" s="18" t="n">
        <v>-74.91888889000001</v>
      </c>
      <c r="I198" s="19" t="n">
        <v>10.63672222</v>
      </c>
      <c r="J198" s="42" t="n">
        <v>1.153846153846154</v>
      </c>
      <c r="K198" s="20" t="n">
        <v>0.7418038538728193</v>
      </c>
      <c r="L198" s="20" t="n">
        <v>2.347435897435898</v>
      </c>
      <c r="M198" s="20" t="n">
        <v>6.760000000000001</v>
      </c>
      <c r="N198" s="20" t="n">
        <v>8.807692307692305</v>
      </c>
      <c r="O198" s="20" t="n">
        <v>8.306513409961685</v>
      </c>
      <c r="P198" s="20" t="n">
        <v>8.115384615384613</v>
      </c>
      <c r="Q198" s="20" t="n">
        <v>9.011538461538457</v>
      </c>
      <c r="R198" s="20" t="n">
        <v>9.807692307692308</v>
      </c>
      <c r="S198" s="20" t="n">
        <v>9.93461538461538</v>
      </c>
      <c r="T198" s="20" t="n">
        <v>7.653846153846155</v>
      </c>
      <c r="U198" s="20" t="n">
        <v>2.791666666666666</v>
      </c>
      <c r="V198" s="43" t="n">
        <v>75.43203521255245</v>
      </c>
      <c r="W198" s="23" t="n">
        <v>310</v>
      </c>
      <c r="X198" s="44" t="n">
        <v>0.8611111111111112</v>
      </c>
      <c r="Y198" s="4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 ht="16.5" customHeight="1">
      <c r="A199" s="16" t="n">
        <v>29040270</v>
      </c>
      <c r="B199" s="17" t="inlineStr">
        <is>
          <t>PM</t>
        </is>
      </c>
      <c r="C199" s="17" t="inlineStr">
        <is>
          <t xml:space="preserve">Hacienda El Rabon </t>
        </is>
      </c>
      <c r="D199" s="17" t="inlineStr">
        <is>
          <t>Santa Lucia</t>
        </is>
      </c>
      <c r="E199" s="17" t="inlineStr">
        <is>
          <t>Atlántico</t>
        </is>
      </c>
      <c r="F199" s="17" t="n">
        <v>2</v>
      </c>
      <c r="G199" s="17" t="n">
        <v>4</v>
      </c>
      <c r="H199" s="18" t="n">
        <v>-74.96277778</v>
      </c>
      <c r="I199" s="19" t="n">
        <v>10.38694444</v>
      </c>
      <c r="J199" s="42" t="n">
        <v>0.5185185185185185</v>
      </c>
      <c r="K199" s="20" t="n">
        <v>0.261574074074074</v>
      </c>
      <c r="L199" s="20" t="n">
        <v>1.188888888888889</v>
      </c>
      <c r="M199" s="20" t="n">
        <v>3.814814814814815</v>
      </c>
      <c r="N199" s="20" t="n">
        <v>5.074074074074072</v>
      </c>
      <c r="O199" s="20" t="n">
        <v>3.592592592592593</v>
      </c>
      <c r="P199" s="20" t="n">
        <v>4.038461538461537</v>
      </c>
      <c r="Q199" s="20" t="n">
        <v>5.230769230769229</v>
      </c>
      <c r="R199" s="20" t="n">
        <v>5.185185185185187</v>
      </c>
      <c r="S199" s="20" t="n">
        <v>5.411111111111111</v>
      </c>
      <c r="T199" s="20" t="n">
        <v>4.692307692307693</v>
      </c>
      <c r="U199" s="20" t="n">
        <v>1.28</v>
      </c>
      <c r="V199" s="43" t="n">
        <v>40.28829772079771</v>
      </c>
      <c r="W199" s="23" t="n">
        <v>319</v>
      </c>
      <c r="X199" s="44" t="n">
        <v>0.8861111111111111</v>
      </c>
      <c r="Y199" s="4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 ht="16.5" customHeight="1">
      <c r="A200" s="16" t="n">
        <v>29045190</v>
      </c>
      <c r="B200" s="17" t="inlineStr">
        <is>
          <t>SP</t>
        </is>
      </c>
      <c r="C200" s="17" t="inlineStr">
        <is>
          <t xml:space="preserve">Aeropuerto Ernesto Cortissoz - AUT </t>
        </is>
      </c>
      <c r="D200" s="17" t="inlineStr">
        <is>
          <t>Soledad</t>
        </is>
      </c>
      <c r="E200" s="17" t="inlineStr">
        <is>
          <t>Atlántico</t>
        </is>
      </c>
      <c r="F200" s="17" t="n">
        <v>2</v>
      </c>
      <c r="G200" s="17" t="n">
        <v>14</v>
      </c>
      <c r="H200" s="18" t="n">
        <v>-74.77972222000001</v>
      </c>
      <c r="I200" s="19" t="n">
        <v>10.91777778</v>
      </c>
      <c r="J200" s="42" t="n">
        <v>0.3103448275862069</v>
      </c>
      <c r="K200" s="20" t="n">
        <v>0.3566040640394088</v>
      </c>
      <c r="L200" s="20" t="n">
        <v>0.6785714285714284</v>
      </c>
      <c r="M200" s="20" t="n">
        <v>3.55410225921522</v>
      </c>
      <c r="N200" s="20" t="n">
        <v>9.652380952380948</v>
      </c>
      <c r="O200" s="20" t="n">
        <v>9.590963139120095</v>
      </c>
      <c r="P200" s="20" t="n">
        <v>7.999999999999998</v>
      </c>
      <c r="Q200" s="20" t="n">
        <v>10.71149425287356</v>
      </c>
      <c r="R200" s="20" t="n">
        <v>13.60285374554102</v>
      </c>
      <c r="S200" s="20" t="n">
        <v>15.26309523809524</v>
      </c>
      <c r="T200" s="20" t="n">
        <v>9.736453201970441</v>
      </c>
      <c r="U200" s="20" t="n">
        <v>2.072619047619048</v>
      </c>
      <c r="V200" s="43" t="n">
        <v>83.52948215701261</v>
      </c>
      <c r="W200" s="23" t="n">
        <v>342</v>
      </c>
      <c r="X200" s="44" t="n">
        <v>0.95</v>
      </c>
      <c r="Y200" s="4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 ht="16.5" customHeight="1">
      <c r="A201" s="16" t="n">
        <v>29040310</v>
      </c>
      <c r="B201" s="17" t="inlineStr">
        <is>
          <t>PM</t>
        </is>
      </c>
      <c r="C201" s="17" t="inlineStr">
        <is>
          <t>San Pedrito Alerta</t>
        </is>
      </c>
      <c r="D201" s="17" t="inlineStr">
        <is>
          <t>Suan</t>
        </is>
      </c>
      <c r="E201" s="17" t="inlineStr">
        <is>
          <t>Atlántico</t>
        </is>
      </c>
      <c r="F201" s="17" t="n">
        <v>2</v>
      </c>
      <c r="G201" s="17" t="n">
        <v>8</v>
      </c>
      <c r="H201" s="18" t="n">
        <v>-74.92022222</v>
      </c>
      <c r="I201" s="19" t="n">
        <v>10.27788889</v>
      </c>
      <c r="J201" s="42" t="n">
        <v>0.7666666666666664</v>
      </c>
      <c r="K201" s="20" t="n">
        <v>0.731763136288998</v>
      </c>
      <c r="L201" s="20" t="n">
        <v>2.838888888888888</v>
      </c>
      <c r="M201" s="20" t="n">
        <v>6.827586206896552</v>
      </c>
      <c r="N201" s="20" t="n">
        <v>8.563218390804595</v>
      </c>
      <c r="O201" s="20" t="n">
        <v>9.142857142857141</v>
      </c>
      <c r="P201" s="20" t="n">
        <v>8.908333333333331</v>
      </c>
      <c r="Q201" s="20" t="n">
        <v>9.602298850574709</v>
      </c>
      <c r="R201" s="20" t="n">
        <v>9.487514863258028</v>
      </c>
      <c r="S201" s="20" t="n">
        <v>10.44444444444444</v>
      </c>
      <c r="T201" s="20" t="n">
        <v>6.71647509578544</v>
      </c>
      <c r="U201" s="20" t="n">
        <v>1.892857142857142</v>
      </c>
      <c r="V201" s="43" t="n">
        <v>75.92290416265593</v>
      </c>
      <c r="W201" s="23" t="n">
        <v>344</v>
      </c>
      <c r="X201" s="44" t="n">
        <v>0.9555555555555556</v>
      </c>
      <c r="Y201" s="4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 ht="16.5" customHeight="1">
      <c r="A202" s="16" t="n">
        <v>14010100</v>
      </c>
      <c r="B202" s="17" t="inlineStr">
        <is>
          <t>PM</t>
        </is>
      </c>
      <c r="C202" s="17" t="inlineStr">
        <is>
          <t xml:space="preserve">La pintada </t>
        </is>
      </c>
      <c r="D202" s="17" t="inlineStr">
        <is>
          <t>Tubará</t>
        </is>
      </c>
      <c r="E202" s="17" t="inlineStr">
        <is>
          <t>Atlántico</t>
        </is>
      </c>
      <c r="F202" s="17" t="n">
        <v>2</v>
      </c>
      <c r="G202" s="17" t="n">
        <v>200</v>
      </c>
      <c r="H202" s="18" t="n">
        <v>-74.995</v>
      </c>
      <c r="I202" s="19" t="n">
        <v>10.95511111</v>
      </c>
      <c r="J202" s="42" t="n">
        <v>0.07142857142857142</v>
      </c>
      <c r="K202" s="20" t="n">
        <v>0.07473544973544974</v>
      </c>
      <c r="L202" s="20" t="n">
        <v>0.5185185185185184</v>
      </c>
      <c r="M202" s="20" t="n">
        <v>2.555555555555555</v>
      </c>
      <c r="N202" s="20" t="n">
        <v>6.629629629629628</v>
      </c>
      <c r="O202" s="20" t="n">
        <v>6.508620689655173</v>
      </c>
      <c r="P202" s="20" t="n">
        <v>4.651190476190475</v>
      </c>
      <c r="Q202" s="20" t="n">
        <v>8.542857142857139</v>
      </c>
      <c r="R202" s="20" t="n">
        <v>10.67857142857143</v>
      </c>
      <c r="S202" s="20" t="n">
        <v>11.11111111111111</v>
      </c>
      <c r="T202" s="20" t="n">
        <v>7.936551724137933</v>
      </c>
      <c r="U202" s="20" t="n">
        <v>1.576923076923076</v>
      </c>
      <c r="V202" s="43" t="n">
        <v>60.85569337431406</v>
      </c>
      <c r="W202" s="23" t="n">
        <v>326</v>
      </c>
      <c r="X202" s="44" t="n">
        <v>0.9055555555555556</v>
      </c>
      <c r="Y202" s="4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 ht="16.5" customHeight="1">
      <c r="A203" s="16" t="n">
        <v>29040240</v>
      </c>
      <c r="B203" s="17" t="inlineStr">
        <is>
          <t>PG</t>
        </is>
      </c>
      <c r="C203" s="17" t="inlineStr">
        <is>
          <t>Usiacurí</t>
        </is>
      </c>
      <c r="D203" s="17" t="inlineStr">
        <is>
          <t>Usiacurí</t>
        </is>
      </c>
      <c r="E203" s="17" t="inlineStr">
        <is>
          <t>Atlántico</t>
        </is>
      </c>
      <c r="F203" s="17" t="n">
        <v>2</v>
      </c>
      <c r="G203" s="17" t="n">
        <v>100</v>
      </c>
      <c r="H203" s="18" t="n">
        <v>-74.98055556000001</v>
      </c>
      <c r="I203" s="19" t="n">
        <v>10.74472222</v>
      </c>
      <c r="J203" s="42" t="n">
        <v>0.7666666666666665</v>
      </c>
      <c r="K203" s="20" t="n">
        <v>0.5358617648847533</v>
      </c>
      <c r="L203" s="20" t="n">
        <v>1.903333333333333</v>
      </c>
      <c r="M203" s="20" t="n">
        <v>5.979785969084424</v>
      </c>
      <c r="N203" s="20" t="n">
        <v>10.72528735632184</v>
      </c>
      <c r="O203" s="20" t="n">
        <v>9.835632183908048</v>
      </c>
      <c r="P203" s="20" t="n">
        <v>8.589999999999996</v>
      </c>
      <c r="Q203" s="20" t="n">
        <v>11.13793103448276</v>
      </c>
      <c r="R203" s="20" t="n">
        <v>12.8513674197384</v>
      </c>
      <c r="S203" s="20" t="n">
        <v>12.76428571428571</v>
      </c>
      <c r="T203" s="20" t="n">
        <v>9.74078478002378</v>
      </c>
      <c r="U203" s="20" t="n">
        <v>2.75595238095238</v>
      </c>
      <c r="V203" s="43" t="n">
        <v>87.5868886036821</v>
      </c>
      <c r="W203" s="23" t="n">
        <v>351</v>
      </c>
      <c r="X203" s="44" t="n">
        <v>0.975</v>
      </c>
      <c r="Y203" s="4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 ht="16.5" customHeight="1">
      <c r="A204" s="16" t="n">
        <v>25020800</v>
      </c>
      <c r="B204" s="17" t="inlineStr">
        <is>
          <t>PM</t>
        </is>
      </c>
      <c r="C204" s="17" t="inlineStr">
        <is>
          <t>Buenavista</t>
        </is>
      </c>
      <c r="D204" s="17" t="inlineStr">
        <is>
          <t>Achí</t>
        </is>
      </c>
      <c r="E204" s="17" t="inlineStr">
        <is>
          <t>Bolívar</t>
        </is>
      </c>
      <c r="F204" s="17" t="n">
        <v>1</v>
      </c>
      <c r="G204" s="17" t="n">
        <v>21</v>
      </c>
      <c r="H204" s="18" t="n">
        <v>-74.53039389</v>
      </c>
      <c r="I204" s="19" t="n">
        <v>8.571928889999999</v>
      </c>
      <c r="J204" s="42" t="n">
        <v>1.842105263157895</v>
      </c>
      <c r="K204" s="20" t="n">
        <v>1.942782603059373</v>
      </c>
      <c r="L204" s="20" t="n">
        <v>3.210526315789473</v>
      </c>
      <c r="M204" s="20" t="n">
        <v>6.315789473684211</v>
      </c>
      <c r="N204" s="20" t="n">
        <v>11.95</v>
      </c>
      <c r="O204" s="20" t="n">
        <v>9.700000000000001</v>
      </c>
      <c r="P204" s="20" t="n">
        <v>10.26315789473684</v>
      </c>
      <c r="Q204" s="20" t="n">
        <v>10.82280701754386</v>
      </c>
      <c r="R204" s="20" t="n">
        <v>10.92781954887218</v>
      </c>
      <c r="S204" s="20" t="n">
        <v>13.16666666666667</v>
      </c>
      <c r="T204" s="20" t="n">
        <v>11.16666666666667</v>
      </c>
      <c r="U204" s="20" t="n">
        <v>4.959649122807017</v>
      </c>
      <c r="V204" s="43" t="n">
        <v>96.2679705729842</v>
      </c>
      <c r="W204" s="23" t="n">
        <v>228</v>
      </c>
      <c r="X204" s="44" t="n">
        <v>0.95</v>
      </c>
      <c r="Y204" s="45" t="inlineStr">
        <is>
          <t>M20</t>
        </is>
      </c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 ht="16.5" customHeight="1">
      <c r="A205" s="16" t="n">
        <v>25020030</v>
      </c>
      <c r="B205" s="17" t="inlineStr">
        <is>
          <t>PM</t>
        </is>
      </c>
      <c r="C205" s="17" t="inlineStr">
        <is>
          <t>Guacamayo</t>
        </is>
      </c>
      <c r="D205" s="17" t="inlineStr">
        <is>
          <t>Achí</t>
        </is>
      </c>
      <c r="E205" s="17" t="inlineStr">
        <is>
          <t>Bolívar</t>
        </is>
      </c>
      <c r="F205" s="17" t="n">
        <v>1</v>
      </c>
      <c r="G205" s="17" t="n">
        <v>30</v>
      </c>
      <c r="H205" s="18" t="n">
        <v>-74.51222222000001</v>
      </c>
      <c r="I205" s="19" t="n">
        <v>8.72722222</v>
      </c>
      <c r="J205" s="42" t="n">
        <v>2.033333333333333</v>
      </c>
      <c r="K205" s="20" t="n">
        <v>2.136145320197044</v>
      </c>
      <c r="L205" s="20" t="n">
        <v>3.7</v>
      </c>
      <c r="M205" s="20" t="n">
        <v>5.799999999999998</v>
      </c>
      <c r="N205" s="20" t="n">
        <v>9.875862068965516</v>
      </c>
      <c r="O205" s="20" t="n">
        <v>9.244827586206897</v>
      </c>
      <c r="P205" s="20" t="n">
        <v>8.666666666666666</v>
      </c>
      <c r="Q205" s="20" t="n">
        <v>11.25222222222222</v>
      </c>
      <c r="R205" s="20" t="n">
        <v>10.72413793103449</v>
      </c>
      <c r="S205" s="20" t="n">
        <v>14.54847403884265</v>
      </c>
      <c r="T205" s="20" t="n">
        <v>14.54696789536266</v>
      </c>
      <c r="U205" s="20" t="n">
        <v>8.954444444444444</v>
      </c>
      <c r="V205" s="43" t="n">
        <v>101.4830815072759</v>
      </c>
      <c r="W205" s="23" t="n">
        <v>357</v>
      </c>
      <c r="X205" s="44" t="n">
        <v>0.9916666666666667</v>
      </c>
      <c r="Y205" s="4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 ht="16.5" customHeight="1">
      <c r="A206" s="16" t="n">
        <v>25020350</v>
      </c>
      <c r="B206" s="17" t="inlineStr">
        <is>
          <t>PM</t>
        </is>
      </c>
      <c r="C206" s="17" t="inlineStr">
        <is>
          <t>Guaranda</t>
        </is>
      </c>
      <c r="D206" s="17" t="inlineStr">
        <is>
          <t>Achí</t>
        </is>
      </c>
      <c r="E206" s="17" t="inlineStr">
        <is>
          <t>Bolívar</t>
        </is>
      </c>
      <c r="F206" s="17" t="n">
        <v>1</v>
      </c>
      <c r="G206" s="17" t="n">
        <v>30</v>
      </c>
      <c r="H206" s="18" t="n">
        <v>-74.54166667</v>
      </c>
      <c r="I206" s="19" t="n">
        <v>8.492777779999999</v>
      </c>
      <c r="J206" s="42" t="n">
        <v>1.758620689655172</v>
      </c>
      <c r="K206" s="20" t="n">
        <v>1.893090708340411</v>
      </c>
      <c r="L206" s="20" t="n">
        <v>4.068965517241378</v>
      </c>
      <c r="M206" s="20" t="n">
        <v>8.034482758620692</v>
      </c>
      <c r="N206" s="20" t="n">
        <v>12.98111111111112</v>
      </c>
      <c r="O206" s="20" t="n">
        <v>13.31282051282052</v>
      </c>
      <c r="P206" s="20" t="n">
        <v>11.96444444444444</v>
      </c>
      <c r="Q206" s="20" t="n">
        <v>14.4</v>
      </c>
      <c r="R206" s="20" t="n">
        <v>13.63740053050398</v>
      </c>
      <c r="S206" s="20" t="n">
        <v>15.52555555555556</v>
      </c>
      <c r="T206" s="20" t="n">
        <v>13.27931034482759</v>
      </c>
      <c r="U206" s="20" t="n">
        <v>6.103448275862067</v>
      </c>
      <c r="V206" s="43" t="n">
        <v>116.9592504489829</v>
      </c>
      <c r="W206" s="23" t="n">
        <v>355</v>
      </c>
      <c r="X206" s="44" t="n">
        <v>0.9861111111111112</v>
      </c>
      <c r="Y206" s="4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 ht="16.5" customHeight="1">
      <c r="A207" s="16" t="n">
        <v>25020970</v>
      </c>
      <c r="B207" s="17" t="inlineStr">
        <is>
          <t>PM</t>
        </is>
      </c>
      <c r="C207" s="17" t="inlineStr">
        <is>
          <t>Arenal</t>
        </is>
      </c>
      <c r="D207" s="17" t="inlineStr">
        <is>
          <t>Arenal</t>
        </is>
      </c>
      <c r="E207" s="17" t="inlineStr">
        <is>
          <t>Bolívar</t>
        </is>
      </c>
      <c r="F207" s="17" t="n">
        <v>8</v>
      </c>
      <c r="G207" s="17" t="n">
        <v>74</v>
      </c>
      <c r="H207" s="18" t="n">
        <v>-73.94111111000001</v>
      </c>
      <c r="I207" s="19" t="n">
        <v>8.45944444</v>
      </c>
      <c r="J207" s="42" t="n">
        <v>1.285714285714286</v>
      </c>
      <c r="K207" s="20" t="n">
        <v>0.9294071076706543</v>
      </c>
      <c r="L207" s="20" t="n">
        <v>4.611904761904761</v>
      </c>
      <c r="M207" s="20" t="n">
        <v>7.928571428571429</v>
      </c>
      <c r="N207" s="20" t="n">
        <v>11.53571428571429</v>
      </c>
      <c r="O207" s="20" t="n">
        <v>7.892857142857143</v>
      </c>
      <c r="P207" s="20" t="n">
        <v>6.892857142857141</v>
      </c>
      <c r="Q207" s="20" t="n">
        <v>10.90357142857143</v>
      </c>
      <c r="R207" s="20" t="n">
        <v>11.03703703703704</v>
      </c>
      <c r="S207" s="20" t="n">
        <v>13.4074074074074</v>
      </c>
      <c r="T207" s="20" t="n">
        <v>8.536398467432949</v>
      </c>
      <c r="U207" s="20" t="n">
        <v>2.185185185185185</v>
      </c>
      <c r="V207" s="43" t="n">
        <v>87.14662568092371</v>
      </c>
      <c r="W207" s="23" t="n">
        <v>332</v>
      </c>
      <c r="X207" s="44" t="n">
        <v>0.9222222222222223</v>
      </c>
      <c r="Y207" s="4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 ht="16.5" customHeight="1">
      <c r="A208" s="16" t="n">
        <v>29030040</v>
      </c>
      <c r="B208" s="17" t="inlineStr">
        <is>
          <t>PG</t>
        </is>
      </c>
      <c r="C208" s="17" t="inlineStr">
        <is>
          <t>Arjona</t>
        </is>
      </c>
      <c r="D208" s="17" t="inlineStr">
        <is>
          <t>Arjona</t>
        </is>
      </c>
      <c r="E208" s="17" t="inlineStr">
        <is>
          <t>Bolívar</t>
        </is>
      </c>
      <c r="F208" s="17" t="n">
        <v>2</v>
      </c>
      <c r="G208" s="17" t="n">
        <v>60</v>
      </c>
      <c r="H208" s="18" t="n">
        <v>-75.35444443999999</v>
      </c>
      <c r="I208" s="19" t="n">
        <v>10.25027778</v>
      </c>
      <c r="J208" s="42" t="n">
        <v>1.699999999999999</v>
      </c>
      <c r="K208" s="20" t="n">
        <v>1.225790229885058</v>
      </c>
      <c r="L208" s="20" t="n">
        <v>3.666666666666665</v>
      </c>
      <c r="M208" s="20" t="n">
        <v>8.266666666666667</v>
      </c>
      <c r="N208" s="20" t="n">
        <v>11.67857142857143</v>
      </c>
      <c r="O208" s="20" t="n">
        <v>11.45320197044335</v>
      </c>
      <c r="P208" s="20" t="n">
        <v>11.06896551724138</v>
      </c>
      <c r="Q208" s="20" t="n">
        <v>12.75</v>
      </c>
      <c r="R208" s="20" t="n">
        <v>13.48275862068966</v>
      </c>
      <c r="S208" s="20" t="n">
        <v>14.41995073891626</v>
      </c>
      <c r="T208" s="20" t="n">
        <v>10.81481481481481</v>
      </c>
      <c r="U208" s="20" t="n">
        <v>4.999999999999999</v>
      </c>
      <c r="V208" s="43" t="n">
        <v>105.5273866538953</v>
      </c>
      <c r="W208" s="23" t="n">
        <v>344</v>
      </c>
      <c r="X208" s="44" t="n">
        <v>0.9555555555555556</v>
      </c>
      <c r="Y208" s="4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 ht="16.5" customHeight="1">
      <c r="A209" s="16" t="n">
        <v>29030320</v>
      </c>
      <c r="B209" s="17" t="inlineStr">
        <is>
          <t>PM</t>
        </is>
      </c>
      <c r="C209" s="17" t="inlineStr">
        <is>
          <t>Rocha</t>
        </is>
      </c>
      <c r="D209" s="17" t="inlineStr">
        <is>
          <t>Arjona</t>
        </is>
      </c>
      <c r="E209" s="17" t="inlineStr">
        <is>
          <t>Bolívar</t>
        </is>
      </c>
      <c r="F209" s="17" t="n">
        <v>2</v>
      </c>
      <c r="G209" s="17" t="n">
        <v>5</v>
      </c>
      <c r="H209" s="18" t="n">
        <v>-75.4025</v>
      </c>
      <c r="I209" s="19" t="n">
        <v>10.10083333</v>
      </c>
      <c r="J209" s="42" t="n">
        <v>0.5699999999999998</v>
      </c>
      <c r="K209" s="20" t="n">
        <v>0.4834699337523355</v>
      </c>
      <c r="L209" s="20" t="n">
        <v>1.551724137931034</v>
      </c>
      <c r="M209" s="20" t="n">
        <v>3.902497027348395</v>
      </c>
      <c r="N209" s="20" t="n">
        <v>6.999999999999997</v>
      </c>
      <c r="O209" s="20" t="n">
        <v>6.254926108374385</v>
      </c>
      <c r="P209" s="20" t="n">
        <v>6.75862068965517</v>
      </c>
      <c r="Q209" s="20" t="n">
        <v>7.310344827586205</v>
      </c>
      <c r="R209" s="20" t="n">
        <v>7.310344827586206</v>
      </c>
      <c r="S209" s="20" t="n">
        <v>8.96428571428571</v>
      </c>
      <c r="T209" s="20" t="n">
        <v>7.458977407847802</v>
      </c>
      <c r="U209" s="20" t="n">
        <v>2.749999999999999</v>
      </c>
      <c r="V209" s="43" t="n">
        <v>60.31519067436724</v>
      </c>
      <c r="W209" s="23" t="n">
        <v>346</v>
      </c>
      <c r="X209" s="44" t="n">
        <v>0.9611111111111111</v>
      </c>
      <c r="Y209" s="4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 ht="16.5" customHeight="1">
      <c r="A210" s="16" t="n">
        <v>25020880</v>
      </c>
      <c r="B210" s="17" t="inlineStr">
        <is>
          <t>PM</t>
        </is>
      </c>
      <c r="C210" s="17" t="inlineStr">
        <is>
          <t>Barranco de Loba</t>
        </is>
      </c>
      <c r="D210" s="17" t="inlineStr">
        <is>
          <t>Barranco de Loba</t>
        </is>
      </c>
      <c r="E210" s="17" t="inlineStr">
        <is>
          <t>Bolívar</t>
        </is>
      </c>
      <c r="F210" s="17" t="n">
        <v>2</v>
      </c>
      <c r="G210" s="17" t="n">
        <v>25</v>
      </c>
      <c r="H210" s="18" t="n">
        <v>-74.11055556000001</v>
      </c>
      <c r="I210" s="19" t="n">
        <v>8.946666670000001</v>
      </c>
      <c r="J210" s="42" t="n">
        <v>1.566666666666666</v>
      </c>
      <c r="K210" s="20" t="n">
        <v>1.936678981937603</v>
      </c>
      <c r="L210" s="20" t="n">
        <v>4.81222222222222</v>
      </c>
      <c r="M210" s="20" t="n">
        <v>8.68965517241379</v>
      </c>
      <c r="N210" s="20" t="n">
        <v>12.13793103448276</v>
      </c>
      <c r="O210" s="20" t="n">
        <v>9.551724137931034</v>
      </c>
      <c r="P210" s="20" t="n">
        <v>8.724137931034482</v>
      </c>
      <c r="Q210" s="20" t="n">
        <v>11.67857142857143</v>
      </c>
      <c r="R210" s="20" t="n">
        <v>13.35714285714286</v>
      </c>
      <c r="S210" s="20" t="n">
        <v>13.81309523809524</v>
      </c>
      <c r="T210" s="20" t="n">
        <v>11.82142857142857</v>
      </c>
      <c r="U210" s="20" t="n">
        <v>4.928571428571427</v>
      </c>
      <c r="V210" s="43" t="n">
        <v>103.0178256704981</v>
      </c>
      <c r="W210" s="23" t="n">
        <v>346</v>
      </c>
      <c r="X210" s="44" t="n">
        <v>0.9611111111111111</v>
      </c>
      <c r="Y210" s="4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 ht="16.5" customHeight="1">
      <c r="A211" s="16" t="n">
        <v>25027630</v>
      </c>
      <c r="B211" s="17" t="inlineStr">
        <is>
          <t>LM</t>
        </is>
      </c>
      <c r="C211" s="17" t="inlineStr">
        <is>
          <t xml:space="preserve">Rio Nuevo </t>
        </is>
      </c>
      <c r="D211" s="17" t="inlineStr">
        <is>
          <t>Barranco de Loba</t>
        </is>
      </c>
      <c r="E211" s="17" t="inlineStr">
        <is>
          <t>Bolívar</t>
        </is>
      </c>
      <c r="F211" s="17" t="n">
        <v>2</v>
      </c>
      <c r="G211" s="17" t="n">
        <v>23</v>
      </c>
      <c r="H211" s="18" t="n">
        <v>-74.25444444</v>
      </c>
      <c r="I211" s="19" t="n">
        <v>8.809722219999999</v>
      </c>
      <c r="J211" s="42" t="n">
        <v>1.4</v>
      </c>
      <c r="K211" s="20" t="n">
        <v>1.293052134646962</v>
      </c>
      <c r="L211" s="20" t="n">
        <v>3.289285714285713</v>
      </c>
      <c r="M211" s="20" t="n">
        <v>6.25</v>
      </c>
      <c r="N211" s="20" t="n">
        <v>10.07142857142857</v>
      </c>
      <c r="O211" s="20" t="n">
        <v>7.67857142857143</v>
      </c>
      <c r="P211" s="20" t="n">
        <v>8.629629629629628</v>
      </c>
      <c r="Q211" s="20" t="n">
        <v>9.942857142857143</v>
      </c>
      <c r="R211" s="20" t="n">
        <v>11.83128078817734</v>
      </c>
      <c r="S211" s="20" t="n">
        <v>12.56785714285714</v>
      </c>
      <c r="T211" s="20" t="n">
        <v>11.93341260404281</v>
      </c>
      <c r="U211" s="20" t="n">
        <v>4.821428571428571</v>
      </c>
      <c r="V211" s="43" t="n">
        <v>89.70880372792531</v>
      </c>
      <c r="W211" s="23" t="n">
        <v>340</v>
      </c>
      <c r="X211" s="44" t="n">
        <v>0.9444444444444444</v>
      </c>
      <c r="Y211" s="4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 ht="16.5" customHeight="1">
      <c r="A212" s="16" t="n">
        <v>14015080</v>
      </c>
      <c r="B212" s="17" t="inlineStr">
        <is>
          <t>SP</t>
        </is>
      </c>
      <c r="C212" s="17" t="inlineStr">
        <is>
          <t>Aeropuerto Rafael Nuñez</t>
        </is>
      </c>
      <c r="D212" s="17" t="inlineStr">
        <is>
          <t>Cartagena de Indias</t>
        </is>
      </c>
      <c r="E212" s="17" t="inlineStr">
        <is>
          <t>Bolívar</t>
        </is>
      </c>
      <c r="F212" s="17" t="n">
        <v>2</v>
      </c>
      <c r="G212" s="17" t="n">
        <v>2</v>
      </c>
      <c r="H212" s="18" t="n">
        <v>-75.51602778</v>
      </c>
      <c r="I212" s="19" t="n">
        <v>10.44725</v>
      </c>
      <c r="J212" s="42" t="n">
        <v>0.2666666666666667</v>
      </c>
      <c r="K212" s="20" t="n">
        <v>0.200626026272578</v>
      </c>
      <c r="L212" s="20" t="n">
        <v>1.137777777777778</v>
      </c>
      <c r="M212" s="20" t="n">
        <v>3.605747126436782</v>
      </c>
      <c r="N212" s="20" t="n">
        <v>10.55846743295019</v>
      </c>
      <c r="O212" s="20" t="n">
        <v>12.51264367816092</v>
      </c>
      <c r="P212" s="20" t="n">
        <v>11.90666666666667</v>
      </c>
      <c r="Q212" s="20" t="n">
        <v>13.27586206896552</v>
      </c>
      <c r="R212" s="20" t="n">
        <v>15.14942528735632</v>
      </c>
      <c r="S212" s="20" t="n">
        <v>16.43333333333333</v>
      </c>
      <c r="T212" s="20" t="n">
        <v>12.56123662306777</v>
      </c>
      <c r="U212" s="20" t="n">
        <v>3.563141762452106</v>
      </c>
      <c r="V212" s="43" t="n">
        <v>101.1715944501066</v>
      </c>
      <c r="W212" s="23" t="n">
        <v>359</v>
      </c>
      <c r="X212" s="44" t="n">
        <v>0.9972222222222222</v>
      </c>
      <c r="Y212" s="4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 ht="16.5" customHeight="1">
      <c r="A213" s="16" t="n">
        <v>14010030</v>
      </c>
      <c r="B213" s="17" t="inlineStr">
        <is>
          <t>PM</t>
        </is>
      </c>
      <c r="C213" s="17" t="inlineStr">
        <is>
          <t>Bayunca</t>
        </is>
      </c>
      <c r="D213" s="17" t="inlineStr">
        <is>
          <t>Cartagena de Indias</t>
        </is>
      </c>
      <c r="E213" s="17" t="inlineStr">
        <is>
          <t>Bolívar</t>
        </is>
      </c>
      <c r="F213" s="17" t="n">
        <v>2</v>
      </c>
      <c r="G213" s="17" t="n">
        <v>35</v>
      </c>
      <c r="H213" s="18" t="n">
        <v>-75.40138889000001</v>
      </c>
      <c r="I213" s="19" t="n">
        <v>10.52416667</v>
      </c>
      <c r="J213" s="42" t="n">
        <v>0.6440476190476191</v>
      </c>
      <c r="K213" s="20" t="n">
        <v>0.145661911979646</v>
      </c>
      <c r="L213" s="20" t="n">
        <v>1.037037037037037</v>
      </c>
      <c r="M213" s="20" t="n">
        <v>3.851851851851854</v>
      </c>
      <c r="N213" s="20" t="n">
        <v>8.591666666666663</v>
      </c>
      <c r="O213" s="20" t="n">
        <v>9.413793103448272</v>
      </c>
      <c r="P213" s="20" t="n">
        <v>8.827586206896552</v>
      </c>
      <c r="Q213" s="20" t="n">
        <v>11.60714285714286</v>
      </c>
      <c r="R213" s="20" t="n">
        <v>12.67857142857143</v>
      </c>
      <c r="S213" s="20" t="n">
        <v>14.92857142857143</v>
      </c>
      <c r="T213" s="20" t="n">
        <v>11.51724137931034</v>
      </c>
      <c r="U213" s="20" t="n">
        <v>3.857142857142856</v>
      </c>
      <c r="V213" s="43" t="n">
        <v>87.10031434766657</v>
      </c>
      <c r="W213" s="23" t="n">
        <v>337</v>
      </c>
      <c r="X213" s="44" t="n">
        <v>0.9361111111111111</v>
      </c>
      <c r="Y213" s="4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 ht="16.5" customHeight="1">
      <c r="A214" s="16" t="n">
        <v>14015030</v>
      </c>
      <c r="B214" s="17" t="inlineStr">
        <is>
          <t>CP</t>
        </is>
      </c>
      <c r="C214" s="17" t="inlineStr">
        <is>
          <t>Escuela Naval CIOH</t>
        </is>
      </c>
      <c r="D214" s="17" t="inlineStr">
        <is>
          <t>Cartagena de Indias</t>
        </is>
      </c>
      <c r="E214" s="17" t="inlineStr">
        <is>
          <t>Bolívar</t>
        </is>
      </c>
      <c r="F214" s="17" t="n">
        <v>2</v>
      </c>
      <c r="G214" s="17" t="n">
        <v>1</v>
      </c>
      <c r="H214" s="18" t="n">
        <v>-75.51611111</v>
      </c>
      <c r="I214" s="19" t="n">
        <v>10.44722222</v>
      </c>
      <c r="J214" s="42" t="n">
        <v>0.2222222222222222</v>
      </c>
      <c r="K214" s="20" t="n">
        <v>0.1702307466196355</v>
      </c>
      <c r="L214" s="20" t="n">
        <v>0.6111111111111112</v>
      </c>
      <c r="M214" s="20" t="n">
        <v>2.632183908045977</v>
      </c>
      <c r="N214" s="20" t="n">
        <v>9.859259259259257</v>
      </c>
      <c r="O214" s="20" t="n">
        <v>10.3502722323049</v>
      </c>
      <c r="P214" s="20" t="n">
        <v>9.739999999999997</v>
      </c>
      <c r="Q214" s="20" t="n">
        <v>11.26505747126436</v>
      </c>
      <c r="R214" s="20" t="n">
        <v>11.98620689655172</v>
      </c>
      <c r="S214" s="20" t="n">
        <v>13.54666666666666</v>
      </c>
      <c r="T214" s="20" t="n">
        <v>11.07854406130268</v>
      </c>
      <c r="U214" s="20" t="n">
        <v>2.944444444444445</v>
      </c>
      <c r="V214" s="43" t="n">
        <v>84.40619901979296</v>
      </c>
      <c r="W214" s="23" t="n">
        <v>225</v>
      </c>
      <c r="X214" s="44" t="n">
        <v>0.9375</v>
      </c>
      <c r="Y214" s="45" t="inlineStr">
        <is>
          <t>M20</t>
        </is>
      </c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 ht="16.5" customHeight="1">
      <c r="A215" s="16" t="n">
        <v>29030370</v>
      </c>
      <c r="B215" s="17" t="inlineStr">
        <is>
          <t>PM</t>
        </is>
      </c>
      <c r="C215" s="17" t="inlineStr">
        <is>
          <t>Santa Ana</t>
        </is>
      </c>
      <c r="D215" s="17" t="inlineStr">
        <is>
          <t>Cartagena de Indias</t>
        </is>
      </c>
      <c r="E215" s="17" t="inlineStr">
        <is>
          <t>Bolívar</t>
        </is>
      </c>
      <c r="F215" s="17" t="n">
        <v>2</v>
      </c>
      <c r="G215" s="17" t="n">
        <v>1</v>
      </c>
      <c r="H215" s="18" t="n">
        <v>-75.55111111000001</v>
      </c>
      <c r="I215" s="19" t="n">
        <v>10.23416667</v>
      </c>
      <c r="J215" s="42" t="n">
        <v>0.1666666666666667</v>
      </c>
      <c r="K215" s="20" t="n">
        <v>0.03359096313912009</v>
      </c>
      <c r="L215" s="20" t="n">
        <v>0.4137931034482759</v>
      </c>
      <c r="M215" s="20" t="n">
        <v>1.785714285714286</v>
      </c>
      <c r="N215" s="20" t="n">
        <v>5.554022988505745</v>
      </c>
      <c r="O215" s="20" t="n">
        <v>5.75615763546798</v>
      </c>
      <c r="P215" s="20" t="n">
        <v>5.694252873563216</v>
      </c>
      <c r="Q215" s="20" t="n">
        <v>5.489655172413792</v>
      </c>
      <c r="R215" s="20" t="n">
        <v>6.31034482758621</v>
      </c>
      <c r="S215" s="20" t="n">
        <v>8.010344827586204</v>
      </c>
      <c r="T215" s="20" t="n">
        <v>6.103448275862069</v>
      </c>
      <c r="U215" s="20" t="n">
        <v>1.464285714285714</v>
      </c>
      <c r="V215" s="43" t="n">
        <v>46.78227733423928</v>
      </c>
      <c r="W215" s="23" t="n">
        <v>346</v>
      </c>
      <c r="X215" s="44" t="n">
        <v>0.9611111111111111</v>
      </c>
      <c r="Y215" s="4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 ht="16.5" customHeight="1">
      <c r="A216" s="16" t="n">
        <v>25021300</v>
      </c>
      <c r="B216" s="17" t="inlineStr">
        <is>
          <t>PM</t>
        </is>
      </c>
      <c r="C216" s="17" t="inlineStr">
        <is>
          <t xml:space="preserve">El Limón </t>
        </is>
      </c>
      <c r="D216" s="17" t="inlineStr">
        <is>
          <t>Cicuco</t>
        </is>
      </c>
      <c r="E216" s="17" t="inlineStr">
        <is>
          <t>Bolívar</t>
        </is>
      </c>
      <c r="F216" s="17" t="n">
        <v>2</v>
      </c>
      <c r="G216" s="17" t="n">
        <v>20</v>
      </c>
      <c r="H216" s="18" t="n">
        <v>-74.64638889</v>
      </c>
      <c r="I216" s="19" t="n">
        <v>9.27388889</v>
      </c>
      <c r="J216" s="42" t="n">
        <v>1.433333333333333</v>
      </c>
      <c r="K216" s="20" t="n">
        <v>1.725135892644811</v>
      </c>
      <c r="L216" s="20" t="n">
        <v>3.413793103448274</v>
      </c>
      <c r="M216" s="20" t="n">
        <v>6.310344827586208</v>
      </c>
      <c r="N216" s="20" t="n">
        <v>10.44827586206896</v>
      </c>
      <c r="O216" s="20" t="n">
        <v>8.749999999999998</v>
      </c>
      <c r="P216" s="20" t="n">
        <v>8.892857142857139</v>
      </c>
      <c r="Q216" s="20" t="n">
        <v>10.94047619047619</v>
      </c>
      <c r="R216" s="20" t="n">
        <v>10.82758620689656</v>
      </c>
      <c r="S216" s="20" t="n">
        <v>9.96551724137931</v>
      </c>
      <c r="T216" s="20" t="n">
        <v>7.655172413793102</v>
      </c>
      <c r="U216" s="20" t="n">
        <v>3.103333333333333</v>
      </c>
      <c r="V216" s="43" t="n">
        <v>83.46582554781722</v>
      </c>
      <c r="W216" s="23" t="n">
        <v>347</v>
      </c>
      <c r="X216" s="44" t="n">
        <v>0.9638888888888889</v>
      </c>
      <c r="Y216" s="4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 ht="16.5" customHeight="1">
      <c r="A217" s="16" t="n">
        <v>25021340</v>
      </c>
      <c r="B217" s="17" t="inlineStr">
        <is>
          <t>PM</t>
        </is>
      </c>
      <c r="C217" s="17" t="inlineStr">
        <is>
          <t>La Esperanza</t>
        </is>
      </c>
      <c r="D217" s="17" t="inlineStr">
        <is>
          <t>Cicuco</t>
        </is>
      </c>
      <c r="E217" s="17" t="inlineStr">
        <is>
          <t>Bolívar</t>
        </is>
      </c>
      <c r="F217" s="17" t="n">
        <v>2</v>
      </c>
      <c r="G217" s="17" t="n">
        <v>18</v>
      </c>
      <c r="H217" s="18" t="n">
        <v>-74.73611111</v>
      </c>
      <c r="I217" s="19" t="n">
        <v>9.249166670000001</v>
      </c>
      <c r="J217" s="42" t="n">
        <v>0.7857142857142857</v>
      </c>
      <c r="K217" s="20" t="n">
        <v>0.8826514322203974</v>
      </c>
      <c r="L217" s="20" t="n">
        <v>2.037037037037036</v>
      </c>
      <c r="M217" s="20" t="n">
        <v>3.724137931034484</v>
      </c>
      <c r="N217" s="20" t="n">
        <v>7.283333333333331</v>
      </c>
      <c r="O217" s="20" t="n">
        <v>7.200000000000001</v>
      </c>
      <c r="P217" s="20" t="n">
        <v>7.043678160919537</v>
      </c>
      <c r="Q217" s="20" t="n">
        <v>8.066666666666663</v>
      </c>
      <c r="R217" s="20" t="n">
        <v>7.344827586206899</v>
      </c>
      <c r="S217" s="20" t="n">
        <v>7.199999999999998</v>
      </c>
      <c r="T217" s="20" t="n">
        <v>5.400246305418721</v>
      </c>
      <c r="U217" s="20" t="n">
        <v>2.414942528735632</v>
      </c>
      <c r="V217" s="43" t="n">
        <v>59.38323526728697</v>
      </c>
      <c r="W217" s="23" t="n">
        <v>346</v>
      </c>
      <c r="X217" s="44" t="n">
        <v>0.9611111111111111</v>
      </c>
      <c r="Y217" s="4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 ht="16.5" customHeight="1">
      <c r="A218" s="16" t="n">
        <v>25020960</v>
      </c>
      <c r="B218" s="17" t="inlineStr">
        <is>
          <t>PM</t>
        </is>
      </c>
      <c r="C218" s="17" t="inlineStr">
        <is>
          <t>Córdoba</t>
        </is>
      </c>
      <c r="D218" s="17" t="inlineStr">
        <is>
          <t>Córdoba</t>
        </is>
      </c>
      <c r="E218" s="17" t="inlineStr">
        <is>
          <t>Bolívar</t>
        </is>
      </c>
      <c r="F218" s="17" t="n">
        <v>2</v>
      </c>
      <c r="G218" s="17" t="n">
        <v>20</v>
      </c>
      <c r="H218" s="18" t="n">
        <v>-74.82527777999999</v>
      </c>
      <c r="I218" s="19" t="n">
        <v>9.588055560000001</v>
      </c>
      <c r="J218" s="42" t="n">
        <v>1.25</v>
      </c>
      <c r="K218" s="20" t="n">
        <v>1.95858419996351</v>
      </c>
      <c r="L218" s="20" t="n">
        <v>3.590804597701149</v>
      </c>
      <c r="M218" s="20" t="n">
        <v>6.142857142857145</v>
      </c>
      <c r="N218" s="20" t="n">
        <v>8.972619047619045</v>
      </c>
      <c r="O218" s="20" t="n">
        <v>7.581280788177339</v>
      </c>
      <c r="P218" s="20" t="n">
        <v>7.524137931034479</v>
      </c>
      <c r="Q218" s="20" t="n">
        <v>8.862068965517237</v>
      </c>
      <c r="R218" s="20" t="n">
        <v>8.990487514863258</v>
      </c>
      <c r="S218" s="20" t="n">
        <v>9.633333333333333</v>
      </c>
      <c r="T218" s="20" t="n">
        <v>6.518518518518519</v>
      </c>
      <c r="U218" s="20" t="n">
        <v>2.269230769230769</v>
      </c>
      <c r="V218" s="43" t="n">
        <v>73.29392280881579</v>
      </c>
      <c r="W218" s="23" t="n">
        <v>338</v>
      </c>
      <c r="X218" s="44" t="n">
        <v>0.9388888888888889</v>
      </c>
      <c r="Y218" s="4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 ht="16.5" customHeight="1">
      <c r="A219" s="16" t="n">
        <v>29030480</v>
      </c>
      <c r="B219" s="17" t="inlineStr">
        <is>
          <t>PM</t>
        </is>
      </c>
      <c r="C219" s="17" t="inlineStr">
        <is>
          <t>Camarón</t>
        </is>
      </c>
      <c r="D219" s="17" t="inlineStr">
        <is>
          <t>El Carmén de Bolívar</t>
        </is>
      </c>
      <c r="E219" s="17" t="inlineStr">
        <is>
          <t>Bolívar</t>
        </is>
      </c>
      <c r="F219" s="17" t="n">
        <v>2</v>
      </c>
      <c r="G219" s="17" t="n">
        <v>60</v>
      </c>
      <c r="H219" s="18" t="n">
        <v>-75.31055556000001</v>
      </c>
      <c r="I219" s="19" t="n">
        <v>9.85527778</v>
      </c>
      <c r="J219" s="42" t="n">
        <v>3.035714285714285</v>
      </c>
      <c r="K219" s="20" t="n">
        <v>2.974783831156984</v>
      </c>
      <c r="L219" s="20" t="n">
        <v>5.278205128205126</v>
      </c>
      <c r="M219" s="20" t="n">
        <v>9.407407407407405</v>
      </c>
      <c r="N219" s="20" t="n">
        <v>10.77777777777778</v>
      </c>
      <c r="O219" s="20" t="n">
        <v>9.035714285714283</v>
      </c>
      <c r="P219" s="20" t="n">
        <v>8.477380952380951</v>
      </c>
      <c r="Q219" s="20" t="n">
        <v>10.44444444444444</v>
      </c>
      <c r="R219" s="20" t="n">
        <v>12.53846153846154</v>
      </c>
      <c r="S219" s="20" t="n">
        <v>13.03846153846154</v>
      </c>
      <c r="T219" s="20" t="n">
        <v>13.03846153846154</v>
      </c>
      <c r="U219" s="20" t="n">
        <v>7.37174211248285</v>
      </c>
      <c r="V219" s="43" t="n">
        <v>105.4185548406687</v>
      </c>
      <c r="W219" s="23" t="n">
        <v>324</v>
      </c>
      <c r="X219" s="44" t="n">
        <v>0.9</v>
      </c>
      <c r="Y219" s="4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 ht="16.5" customHeight="1">
      <c r="A220" s="16" t="n">
        <v>29015020</v>
      </c>
      <c r="B220" s="17" t="inlineStr">
        <is>
          <t>AM</t>
        </is>
      </c>
      <c r="C220" s="17" t="inlineStr">
        <is>
          <t>Carmen de Bolívar</t>
        </is>
      </c>
      <c r="D220" s="17" t="inlineStr">
        <is>
          <t>El Carmén de Bolívar</t>
        </is>
      </c>
      <c r="E220" s="17" t="inlineStr">
        <is>
          <t>Bolívar</t>
        </is>
      </c>
      <c r="F220" s="17" t="n">
        <v>2</v>
      </c>
      <c r="G220" s="17" t="n">
        <v>152</v>
      </c>
      <c r="H220" s="18" t="n">
        <v>-75.11</v>
      </c>
      <c r="I220" s="19" t="n">
        <v>9.720000000000001</v>
      </c>
      <c r="J220" s="42" t="n">
        <v>2.594332144272691</v>
      </c>
      <c r="K220" s="20" t="n">
        <v>3.483979589423396</v>
      </c>
      <c r="L220" s="20" t="n">
        <v>6.196433470507544</v>
      </c>
      <c r="M220" s="20" t="n">
        <v>10.07204433497537</v>
      </c>
      <c r="N220" s="20" t="n">
        <v>13.78271604938272</v>
      </c>
      <c r="O220" s="20" t="n">
        <v>10.65394088669951</v>
      </c>
      <c r="P220" s="20" t="n">
        <v>10.60574712643678</v>
      </c>
      <c r="Q220" s="20" t="n">
        <v>12.69885057471264</v>
      </c>
      <c r="R220" s="20" t="n">
        <v>12.705112960761</v>
      </c>
      <c r="S220" s="20" t="n">
        <v>14.37380952380952</v>
      </c>
      <c r="T220" s="20" t="n">
        <v>10.37292464878672</v>
      </c>
      <c r="U220" s="20" t="n">
        <v>4.899999999999999</v>
      </c>
      <c r="V220" s="43" t="n">
        <v>112.4398913097679</v>
      </c>
      <c r="W220" s="23" t="n">
        <v>335</v>
      </c>
      <c r="X220" s="44" t="n">
        <v>0.9305555555555556</v>
      </c>
      <c r="Y220" s="4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 ht="16.5" customHeight="1">
      <c r="A221" s="16" t="n">
        <v>29015000</v>
      </c>
      <c r="B221" s="17" t="inlineStr">
        <is>
          <t>CO</t>
        </is>
      </c>
      <c r="C221" s="17" t="inlineStr">
        <is>
          <t xml:space="preserve">El Guamo - AUT </t>
        </is>
      </c>
      <c r="D221" s="17" t="inlineStr">
        <is>
          <t>El Guamo</t>
        </is>
      </c>
      <c r="E221" s="17" t="inlineStr">
        <is>
          <t>Bolívar</t>
        </is>
      </c>
      <c r="F221" s="17" t="n">
        <v>2</v>
      </c>
      <c r="G221" s="17" t="n">
        <v>75</v>
      </c>
      <c r="H221" s="18" t="n">
        <v>-74.85222222</v>
      </c>
      <c r="I221" s="19" t="n">
        <v>10.06444444</v>
      </c>
      <c r="J221" s="42" t="n">
        <v>2.050617283950617</v>
      </c>
      <c r="K221" s="20" t="n">
        <v>2.527022221546487</v>
      </c>
      <c r="L221" s="20" t="n">
        <v>5.807925183549438</v>
      </c>
      <c r="M221" s="20" t="n">
        <v>10.31852568613652</v>
      </c>
      <c r="N221" s="20" t="n">
        <v>12.77942386831276</v>
      </c>
      <c r="O221" s="20" t="n">
        <v>11.73409766205332</v>
      </c>
      <c r="P221" s="20" t="n">
        <v>11.45057471264368</v>
      </c>
      <c r="Q221" s="20" t="n">
        <v>13.28177339901478</v>
      </c>
      <c r="R221" s="20" t="n">
        <v>12.92592592592593</v>
      </c>
      <c r="S221" s="20" t="n">
        <v>13.70464027245636</v>
      </c>
      <c r="T221" s="20" t="n">
        <v>11.24122605363985</v>
      </c>
      <c r="U221" s="20" t="n">
        <v>4.69345238095238</v>
      </c>
      <c r="V221" s="43" t="n">
        <v>112.5152046501821</v>
      </c>
      <c r="W221" s="23" t="n">
        <v>326</v>
      </c>
      <c r="X221" s="44" t="n">
        <v>0.9055555555555556</v>
      </c>
      <c r="Y221" s="4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 ht="16.5" customHeight="1">
      <c r="A222" s="16" t="n">
        <v>25021310</v>
      </c>
      <c r="B222" s="17" t="inlineStr">
        <is>
          <t>PM</t>
        </is>
      </c>
      <c r="C222" s="17" t="inlineStr">
        <is>
          <t>El Pozón</t>
        </is>
      </c>
      <c r="D222" s="17" t="inlineStr">
        <is>
          <t>Hatillo de Loba</t>
        </is>
      </c>
      <c r="E222" s="17" t="inlineStr">
        <is>
          <t>Bolívar</t>
        </is>
      </c>
      <c r="F222" s="17" t="n">
        <v>2</v>
      </c>
      <c r="G222" s="17" t="n">
        <v>20</v>
      </c>
      <c r="H222" s="18" t="n">
        <v>-74.40583332999999</v>
      </c>
      <c r="I222" s="19" t="n">
        <v>9.00416667</v>
      </c>
      <c r="J222" s="42" t="n">
        <v>1.175862068965517</v>
      </c>
      <c r="K222" s="20" t="n">
        <v>1.268058858501784</v>
      </c>
      <c r="L222" s="20" t="n">
        <v>2.137931034482758</v>
      </c>
      <c r="M222" s="20" t="n">
        <v>5.066666666666667</v>
      </c>
      <c r="N222" s="20" t="n">
        <v>9.178888888888885</v>
      </c>
      <c r="O222" s="20" t="n">
        <v>7.4</v>
      </c>
      <c r="P222" s="20" t="n">
        <v>7.780459770114941</v>
      </c>
      <c r="Q222" s="20" t="n">
        <v>9.365517241379306</v>
      </c>
      <c r="R222" s="20" t="n">
        <v>10.66587395957194</v>
      </c>
      <c r="S222" s="20" t="n">
        <v>10.69047619047619</v>
      </c>
      <c r="T222" s="20" t="n">
        <v>9.393358876117496</v>
      </c>
      <c r="U222" s="20" t="n">
        <v>4.692307692307691</v>
      </c>
      <c r="V222" s="43" t="n">
        <v>78.81540124747319</v>
      </c>
      <c r="W222" s="23" t="n">
        <v>345</v>
      </c>
      <c r="X222" s="44" t="n">
        <v>0.9583333333333334</v>
      </c>
      <c r="Y222" s="4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 ht="16.5" customHeight="1">
      <c r="A223" s="16" t="n">
        <v>25027530</v>
      </c>
      <c r="B223" s="17" t="inlineStr">
        <is>
          <t>LM</t>
        </is>
      </c>
      <c r="C223" s="17" t="inlineStr">
        <is>
          <t xml:space="preserve">Barbosa </t>
        </is>
      </c>
      <c r="D223" s="17" t="inlineStr">
        <is>
          <t>Magangué</t>
        </is>
      </c>
      <c r="E223" s="17" t="inlineStr">
        <is>
          <t>Bolívar</t>
        </is>
      </c>
      <c r="F223" s="17" t="n">
        <v>2</v>
      </c>
      <c r="G223" s="17" t="n">
        <v>19</v>
      </c>
      <c r="H223" s="18" t="n">
        <v>-74.63666667</v>
      </c>
      <c r="I223" s="19" t="n">
        <v>9.022500000000001</v>
      </c>
      <c r="J223" s="42" t="n">
        <v>2.210344827586206</v>
      </c>
      <c r="K223" s="20" t="n">
        <v>1.650755902836759</v>
      </c>
      <c r="L223" s="20" t="n">
        <v>3.535714285714285</v>
      </c>
      <c r="M223" s="20" t="n">
        <v>7.241379310344828</v>
      </c>
      <c r="N223" s="20" t="n">
        <v>12.60459770114942</v>
      </c>
      <c r="O223" s="20" t="n">
        <v>11.03448275862069</v>
      </c>
      <c r="P223" s="20" t="n">
        <v>11.31034482758621</v>
      </c>
      <c r="Q223" s="20" t="n">
        <v>13.14814814814815</v>
      </c>
      <c r="R223" s="20" t="n">
        <v>13.94581280788177</v>
      </c>
      <c r="S223" s="20" t="n">
        <v>14.47471264367816</v>
      </c>
      <c r="T223" s="20" t="n">
        <v>12.32142857142858</v>
      </c>
      <c r="U223" s="20" t="n">
        <v>5.876190476190475</v>
      </c>
      <c r="V223" s="43" t="n">
        <v>109.3539122611655</v>
      </c>
      <c r="W223" s="23" t="n">
        <v>343</v>
      </c>
      <c r="X223" s="44" t="n">
        <v>0.9527777777777777</v>
      </c>
      <c r="Y223" s="4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 ht="16.5" customHeight="1">
      <c r="A224" s="16" t="n">
        <v>25021260</v>
      </c>
      <c r="B224" s="17" t="inlineStr">
        <is>
          <t>PM</t>
        </is>
      </c>
      <c r="C224" s="17" t="inlineStr">
        <is>
          <t>Barranco de Yuca</t>
        </is>
      </c>
      <c r="D224" s="17" t="inlineStr">
        <is>
          <t>Magangué</t>
        </is>
      </c>
      <c r="E224" s="17" t="inlineStr">
        <is>
          <t>Bolívar</t>
        </is>
      </c>
      <c r="F224" s="17" t="n">
        <v>2</v>
      </c>
      <c r="G224" s="17" t="n">
        <v>70</v>
      </c>
      <c r="H224" s="18" t="n">
        <v>-74.85083333</v>
      </c>
      <c r="I224" s="19" t="n">
        <v>9.173888890000001</v>
      </c>
      <c r="J224" s="42" t="n">
        <v>0.7999999999999999</v>
      </c>
      <c r="K224" s="20" t="n">
        <v>0.5854425004246645</v>
      </c>
      <c r="L224" s="20" t="n">
        <v>1.827586206896551</v>
      </c>
      <c r="M224" s="20" t="n">
        <v>4.379310344827586</v>
      </c>
      <c r="N224" s="20" t="n">
        <v>7.71428571428571</v>
      </c>
      <c r="O224" s="20" t="n">
        <v>7.545566502463056</v>
      </c>
      <c r="P224" s="20" t="n">
        <v>7.213793103448273</v>
      </c>
      <c r="Q224" s="20" t="n">
        <v>8.096428571428568</v>
      </c>
      <c r="R224" s="20" t="n">
        <v>8.508336491095111</v>
      </c>
      <c r="S224" s="20" t="n">
        <v>7.28148148148148</v>
      </c>
      <c r="T224" s="20" t="n">
        <v>6.292899408284024</v>
      </c>
      <c r="U224" s="20" t="n">
        <v>1.858024691358024</v>
      </c>
      <c r="V224" s="43" t="n">
        <v>62.10315501599305</v>
      </c>
      <c r="W224" s="23" t="n">
        <v>338</v>
      </c>
      <c r="X224" s="44" t="n">
        <v>0.9388888888888889</v>
      </c>
      <c r="Y224" s="4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 ht="16.5" customHeight="1">
      <c r="A225" s="16" t="n">
        <v>25020950</v>
      </c>
      <c r="B225" s="17" t="inlineStr">
        <is>
          <t>PM</t>
        </is>
      </c>
      <c r="C225" s="17" t="inlineStr">
        <is>
          <t>San Antonio Alerta</t>
        </is>
      </c>
      <c r="D225" s="17" t="inlineStr">
        <is>
          <t>Magangué</t>
        </is>
      </c>
      <c r="E225" s="17" t="inlineStr">
        <is>
          <t>Bolívar</t>
        </is>
      </c>
      <c r="F225" s="17" t="n">
        <v>2</v>
      </c>
      <c r="G225" s="17" t="n">
        <v>10</v>
      </c>
      <c r="H225" s="18" t="n">
        <v>-74.77</v>
      </c>
      <c r="I225" s="19" t="n">
        <v>9.039999999999999</v>
      </c>
      <c r="J225" s="42" t="n">
        <v>1.1</v>
      </c>
      <c r="K225" s="20" t="n">
        <v>1.298850574712644</v>
      </c>
      <c r="L225" s="20" t="n">
        <v>2.358620689655172</v>
      </c>
      <c r="M225" s="20" t="n">
        <v>5.692307692307692</v>
      </c>
      <c r="N225" s="20" t="n">
        <v>10.92592592592593</v>
      </c>
      <c r="O225" s="20" t="n">
        <v>11.08620689655172</v>
      </c>
      <c r="P225" s="20" t="n">
        <v>11.01481481481482</v>
      </c>
      <c r="Q225" s="20" t="n">
        <v>11.57692307692308</v>
      </c>
      <c r="R225" s="20" t="n">
        <v>12.06896551724138</v>
      </c>
      <c r="S225" s="20" t="n">
        <v>11.35287356321838</v>
      </c>
      <c r="T225" s="20" t="n">
        <v>9.4</v>
      </c>
      <c r="U225" s="20" t="n">
        <v>3.714285714285713</v>
      </c>
      <c r="V225" s="43" t="n">
        <v>91.58977446563652</v>
      </c>
      <c r="W225" s="23" t="n">
        <v>339</v>
      </c>
      <c r="X225" s="44" t="n">
        <v>0.9416666666666667</v>
      </c>
      <c r="Y225" s="4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 ht="16.5" customHeight="1">
      <c r="A226" s="16" t="n">
        <v>29030430</v>
      </c>
      <c r="B226" s="17" t="inlineStr">
        <is>
          <t>PM</t>
        </is>
      </c>
      <c r="C226" s="17" t="inlineStr">
        <is>
          <t>El Viso</t>
        </is>
      </c>
      <c r="D226" s="17" t="inlineStr">
        <is>
          <t>Mahates</t>
        </is>
      </c>
      <c r="E226" s="17" t="inlineStr">
        <is>
          <t>Bolívar</t>
        </is>
      </c>
      <c r="F226" s="17" t="n">
        <v>2</v>
      </c>
      <c r="G226" s="17" t="n">
        <v>8</v>
      </c>
      <c r="H226" s="18" t="n">
        <v>-75.23527778</v>
      </c>
      <c r="I226" s="19" t="n">
        <v>10.15083333</v>
      </c>
      <c r="J226" s="42" t="n">
        <v>0.9999999999999998</v>
      </c>
      <c r="K226" s="20" t="n">
        <v>0.8280172413793102</v>
      </c>
      <c r="L226" s="20" t="n">
        <v>2.314942528735632</v>
      </c>
      <c r="M226" s="20" t="n">
        <v>6.689655172413794</v>
      </c>
      <c r="N226" s="20" t="n">
        <v>10.4367816091954</v>
      </c>
      <c r="O226" s="20" t="n">
        <v>10.07847800237812</v>
      </c>
      <c r="P226" s="20" t="n">
        <v>11.01724137931034</v>
      </c>
      <c r="Q226" s="20" t="n">
        <v>12.25862068965517</v>
      </c>
      <c r="R226" s="20" t="n">
        <v>12.03571428571428</v>
      </c>
      <c r="S226" s="20" t="n">
        <v>13.75</v>
      </c>
      <c r="T226" s="20" t="n">
        <v>10.71428571428572</v>
      </c>
      <c r="U226" s="20" t="n">
        <v>3.692307692307693</v>
      </c>
      <c r="V226" s="43" t="n">
        <v>94.81604431537546</v>
      </c>
      <c r="W226" s="23" t="n">
        <v>343</v>
      </c>
      <c r="X226" s="44" t="n">
        <v>0.9527777777777777</v>
      </c>
      <c r="Y226" s="4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 ht="16.5" customHeight="1">
      <c r="A227" s="16" t="n">
        <v>29030170</v>
      </c>
      <c r="B227" s="17" t="inlineStr">
        <is>
          <t>PM</t>
        </is>
      </c>
      <c r="C227" s="17" t="inlineStr">
        <is>
          <t>Gamero</t>
        </is>
      </c>
      <c r="D227" s="17" t="inlineStr">
        <is>
          <t>Mahates</t>
        </is>
      </c>
      <c r="E227" s="17" t="inlineStr">
        <is>
          <t>Bolívar</t>
        </is>
      </c>
      <c r="F227" s="17" t="n">
        <v>2</v>
      </c>
      <c r="G227" s="17" t="n">
        <v>10</v>
      </c>
      <c r="H227" s="18" t="n">
        <v>-75.20194443999999</v>
      </c>
      <c r="I227" s="19" t="n">
        <v>10.20027778</v>
      </c>
      <c r="J227" s="42" t="n">
        <v>0.4333333333333333</v>
      </c>
      <c r="K227" s="20" t="n">
        <v>0.5695786200814936</v>
      </c>
      <c r="L227" s="20" t="n">
        <v>1.668888888888888</v>
      </c>
      <c r="M227" s="20" t="n">
        <v>4.833333333333334</v>
      </c>
      <c r="N227" s="20" t="n">
        <v>6.068888888888885</v>
      </c>
      <c r="O227" s="20" t="n">
        <v>5.266666666666667</v>
      </c>
      <c r="P227" s="20" t="n">
        <v>6.199999999999997</v>
      </c>
      <c r="Q227" s="20" t="n">
        <v>6.935555555555553</v>
      </c>
      <c r="R227" s="20" t="n">
        <v>6.700000000000002</v>
      </c>
      <c r="S227" s="20" t="n">
        <v>7.099999999999998</v>
      </c>
      <c r="T227" s="20" t="n">
        <v>5.413793103448278</v>
      </c>
      <c r="U227" s="20" t="n">
        <v>2.004597701149425</v>
      </c>
      <c r="V227" s="43" t="n">
        <v>53.19463609134586</v>
      </c>
      <c r="W227" s="23" t="n">
        <v>358</v>
      </c>
      <c r="X227" s="44" t="n">
        <v>0.9944444444444445</v>
      </c>
      <c r="Y227" s="4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 ht="16.5" customHeight="1">
      <c r="A228" s="16" t="n">
        <v>29030280</v>
      </c>
      <c r="B228" s="17" t="inlineStr">
        <is>
          <t>PM</t>
        </is>
      </c>
      <c r="C228" s="17" t="inlineStr">
        <is>
          <t>San Basilio</t>
        </is>
      </c>
      <c r="D228" s="17" t="inlineStr">
        <is>
          <t>Mahates</t>
        </is>
      </c>
      <c r="E228" s="17" t="inlineStr">
        <is>
          <t>Bolívar</t>
        </is>
      </c>
      <c r="F228" s="17" t="n">
        <v>2</v>
      </c>
      <c r="G228" s="17" t="n">
        <v>50</v>
      </c>
      <c r="H228" s="18" t="n">
        <v>-75.20027777999999</v>
      </c>
      <c r="I228" s="19" t="n">
        <v>10.08583333</v>
      </c>
      <c r="J228" s="42" t="n">
        <v>1.482758620689655</v>
      </c>
      <c r="K228" s="20" t="n">
        <v>1.443211737727196</v>
      </c>
      <c r="L228" s="20" t="n">
        <v>3.51547619047619</v>
      </c>
      <c r="M228" s="20" t="n">
        <v>8.285714285714286</v>
      </c>
      <c r="N228" s="20" t="n">
        <v>10.62068965517241</v>
      </c>
      <c r="O228" s="20" t="n">
        <v>9.344827586206893</v>
      </c>
      <c r="P228" s="20" t="n">
        <v>9.620689655172415</v>
      </c>
      <c r="Q228" s="20" t="n">
        <v>11.54137931034483</v>
      </c>
      <c r="R228" s="20" t="n">
        <v>11.75862068965518</v>
      </c>
      <c r="S228" s="20" t="n">
        <v>12.03448275862069</v>
      </c>
      <c r="T228" s="20" t="n">
        <v>10.96428571428571</v>
      </c>
      <c r="U228" s="20" t="n">
        <v>3.449382716049382</v>
      </c>
      <c r="V228" s="43" t="n">
        <v>94.06151892011485</v>
      </c>
      <c r="W228" s="23" t="n">
        <v>343</v>
      </c>
      <c r="X228" s="44" t="n">
        <v>0.9527777777777777</v>
      </c>
      <c r="Y228" s="4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 ht="16.5" customHeight="1">
      <c r="A229" s="16" t="n">
        <v>25020890</v>
      </c>
      <c r="B229" s="17" t="inlineStr">
        <is>
          <t>PM</t>
        </is>
      </c>
      <c r="C229" s="17" t="inlineStr">
        <is>
          <t>Chilloa</t>
        </is>
      </c>
      <c r="D229" s="17" t="inlineStr">
        <is>
          <t>Margarita</t>
        </is>
      </c>
      <c r="E229" s="17" t="inlineStr">
        <is>
          <t>Bolívar</t>
        </is>
      </c>
      <c r="F229" s="17" t="n">
        <v>2</v>
      </c>
      <c r="G229" s="17" t="n">
        <v>20</v>
      </c>
      <c r="H229" s="18" t="n">
        <v>-74.22194444</v>
      </c>
      <c r="I229" s="19" t="n">
        <v>9.119388890000002</v>
      </c>
      <c r="J229" s="42" t="n">
        <v>0.9999999999999998</v>
      </c>
      <c r="K229" s="20" t="n">
        <v>1.660759137626954</v>
      </c>
      <c r="L229" s="20" t="n">
        <v>3.299999999999999</v>
      </c>
      <c r="M229" s="20" t="n">
        <v>7.689655172413794</v>
      </c>
      <c r="N229" s="20" t="n">
        <v>10.51724137931035</v>
      </c>
      <c r="O229" s="20" t="n">
        <v>8.206896551724139</v>
      </c>
      <c r="P229" s="20" t="n">
        <v>7.75862068965517</v>
      </c>
      <c r="Q229" s="20" t="n">
        <v>9.642857142857142</v>
      </c>
      <c r="R229" s="20" t="n">
        <v>10.21428571428571</v>
      </c>
      <c r="S229" s="20" t="n">
        <v>10.42857142857143</v>
      </c>
      <c r="T229" s="20" t="n">
        <v>8.357142857142859</v>
      </c>
      <c r="U229" s="20" t="n">
        <v>3.155172413793103</v>
      </c>
      <c r="V229" s="43" t="n">
        <v>81.93120248738065</v>
      </c>
      <c r="W229" s="23" t="n">
        <v>346</v>
      </c>
      <c r="X229" s="44" t="n">
        <v>0.9611111111111111</v>
      </c>
      <c r="Y229" s="4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 ht="16.5" customHeight="1">
      <c r="A230" s="16" t="n">
        <v>29030310</v>
      </c>
      <c r="B230" s="17" t="inlineStr">
        <is>
          <t>PM</t>
        </is>
      </c>
      <c r="C230" s="17" t="inlineStr">
        <is>
          <t>El Nispero</t>
        </is>
      </c>
      <c r="D230" s="17" t="inlineStr">
        <is>
          <t>María La Baja</t>
        </is>
      </c>
      <c r="E230" s="17" t="inlineStr">
        <is>
          <t>Bolívar</t>
        </is>
      </c>
      <c r="F230" s="17" t="n">
        <v>2</v>
      </c>
      <c r="G230" s="17" t="n">
        <v>10</v>
      </c>
      <c r="H230" s="18" t="n">
        <v>-75.4175</v>
      </c>
      <c r="I230" s="19" t="n">
        <v>9.93388889</v>
      </c>
      <c r="J230" s="42" t="n">
        <v>1.166666666666667</v>
      </c>
      <c r="K230" s="20" t="n">
        <v>0.6981321839080459</v>
      </c>
      <c r="L230" s="20" t="n">
        <v>2.551724137931034</v>
      </c>
      <c r="M230" s="20" t="n">
        <v>5.74367816091954</v>
      </c>
      <c r="N230" s="20" t="n">
        <v>9.509999999999996</v>
      </c>
      <c r="O230" s="20" t="n">
        <v>8.533333333333333</v>
      </c>
      <c r="P230" s="20" t="n">
        <v>10.04444444444444</v>
      </c>
      <c r="Q230" s="20" t="n">
        <v>10.97888888888889</v>
      </c>
      <c r="R230" s="20" t="n">
        <v>11.03333333333334</v>
      </c>
      <c r="S230" s="20" t="n">
        <v>11.6</v>
      </c>
      <c r="T230" s="20" t="n">
        <v>9.535897435897432</v>
      </c>
      <c r="U230" s="20" t="n">
        <v>4.299999999999999</v>
      </c>
      <c r="V230" s="43" t="n">
        <v>85.6960985853227</v>
      </c>
      <c r="W230" s="23" t="n">
        <v>359</v>
      </c>
      <c r="X230" s="44" t="n">
        <v>0.9972222222222222</v>
      </c>
      <c r="Y230" s="4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 ht="16.5" customHeight="1">
      <c r="A231" s="16" t="n">
        <v>29030160</v>
      </c>
      <c r="B231" s="17" t="inlineStr">
        <is>
          <t>PM</t>
        </is>
      </c>
      <c r="C231" s="17" t="inlineStr">
        <is>
          <t>Flamenco</t>
        </is>
      </c>
      <c r="D231" s="17" t="inlineStr">
        <is>
          <t>María La Baja</t>
        </is>
      </c>
      <c r="E231" s="17" t="inlineStr">
        <is>
          <t>Bolívar</t>
        </is>
      </c>
      <c r="F231" s="17" t="n">
        <v>2</v>
      </c>
      <c r="G231" s="17" t="n">
        <v>12</v>
      </c>
      <c r="H231" s="18" t="n">
        <v>-75.40027778</v>
      </c>
      <c r="I231" s="19" t="n">
        <v>9.969166670000002</v>
      </c>
      <c r="J231" s="42" t="n">
        <v>0.6333333333333333</v>
      </c>
      <c r="K231" s="20" t="n">
        <v>0.7317631362889981</v>
      </c>
      <c r="L231" s="20" t="n">
        <v>1.534444444444444</v>
      </c>
      <c r="M231" s="20" t="n">
        <v>4.466666666666669</v>
      </c>
      <c r="N231" s="20" t="n">
        <v>7.999999999999996</v>
      </c>
      <c r="O231" s="20" t="n">
        <v>7.133333333333333</v>
      </c>
      <c r="P231" s="20" t="n">
        <v>8.199999999999998</v>
      </c>
      <c r="Q231" s="20" t="n">
        <v>9.366666666666662</v>
      </c>
      <c r="R231" s="20" t="n">
        <v>8.066666666666666</v>
      </c>
      <c r="S231" s="20" t="n">
        <v>9.009999999999998</v>
      </c>
      <c r="T231" s="20" t="n">
        <v>6.299999999999999</v>
      </c>
      <c r="U231" s="20" t="n">
        <v>2.999999999999999</v>
      </c>
      <c r="V231" s="43" t="n">
        <v>66.44287424740008</v>
      </c>
      <c r="W231" s="23" t="n">
        <v>360</v>
      </c>
      <c r="X231" s="44" t="n">
        <v>1</v>
      </c>
      <c r="Y231" s="4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 ht="16.5" customHeight="1">
      <c r="A232" s="16" t="n">
        <v>29030450</v>
      </c>
      <c r="B232" s="17" t="inlineStr">
        <is>
          <t>PM</t>
        </is>
      </c>
      <c r="C232" s="17" t="inlineStr">
        <is>
          <t>La Calma</t>
        </is>
      </c>
      <c r="D232" s="17" t="inlineStr">
        <is>
          <t>María La Baja</t>
        </is>
      </c>
      <c r="E232" s="17" t="inlineStr">
        <is>
          <t>Bolívar</t>
        </is>
      </c>
      <c r="F232" s="17" t="n">
        <v>2</v>
      </c>
      <c r="G232" s="17" t="n">
        <v>60</v>
      </c>
      <c r="H232" s="18" t="n">
        <v>-75.26238889</v>
      </c>
      <c r="I232" s="19" t="n">
        <v>9.93297222</v>
      </c>
      <c r="J232" s="42" t="n">
        <v>2.866666666666666</v>
      </c>
      <c r="K232" s="20" t="n">
        <v>3.17314633939188</v>
      </c>
      <c r="L232" s="20" t="n">
        <v>6.261904761904761</v>
      </c>
      <c r="M232" s="20" t="n">
        <v>10.67857142857143</v>
      </c>
      <c r="N232" s="20" t="n">
        <v>12.10714285714286</v>
      </c>
      <c r="O232" s="20" t="n">
        <v>9.216409036860879</v>
      </c>
      <c r="P232" s="20" t="n">
        <v>10.17666666666667</v>
      </c>
      <c r="Q232" s="20" t="n">
        <v>11.2</v>
      </c>
      <c r="R232" s="20" t="n">
        <v>12.89655172413793</v>
      </c>
      <c r="S232" s="20" t="n">
        <v>14.68965517241379</v>
      </c>
      <c r="T232" s="20" t="n">
        <v>12.97445721583653</v>
      </c>
      <c r="U232" s="20" t="n">
        <v>6.769230769230768</v>
      </c>
      <c r="V232" s="43" t="n">
        <v>113.0104026388242</v>
      </c>
      <c r="W232" s="23" t="n">
        <v>343</v>
      </c>
      <c r="X232" s="44" t="n">
        <v>0.9527777777777777</v>
      </c>
      <c r="Y232" s="4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 ht="16.5" customHeight="1">
      <c r="A233" s="16" t="n">
        <v>29030780</v>
      </c>
      <c r="B233" s="17" t="inlineStr">
        <is>
          <t>PM</t>
        </is>
      </c>
      <c r="C233" s="17" t="inlineStr">
        <is>
          <t>Mampuján</t>
        </is>
      </c>
      <c r="D233" s="17" t="inlineStr">
        <is>
          <t>María La Baja</t>
        </is>
      </c>
      <c r="E233" s="17" t="inlineStr">
        <is>
          <t>Bolívar</t>
        </is>
      </c>
      <c r="F233" s="17" t="n">
        <v>2</v>
      </c>
      <c r="G233" s="17" t="n">
        <v>60</v>
      </c>
      <c r="H233" s="18" t="n">
        <v>-75.22750000000001</v>
      </c>
      <c r="I233" s="19" t="n">
        <v>9.98361111</v>
      </c>
      <c r="J233" s="42" t="n">
        <v>2.517241379310344</v>
      </c>
      <c r="K233" s="20" t="n">
        <v>2.990835385878489</v>
      </c>
      <c r="L233" s="20" t="n">
        <v>5.066666666666666</v>
      </c>
      <c r="M233" s="20" t="n">
        <v>9.799999999999997</v>
      </c>
      <c r="N233" s="20" t="n">
        <v>11.22888888888889</v>
      </c>
      <c r="O233" s="20" t="n">
        <v>10.4</v>
      </c>
      <c r="P233" s="20" t="n">
        <v>10.83333333333333</v>
      </c>
      <c r="Q233" s="20" t="n">
        <v>11.66666666666666</v>
      </c>
      <c r="R233" s="20" t="n">
        <v>12.51494252873563</v>
      </c>
      <c r="S233" s="20" t="n">
        <v>13.78333333333333</v>
      </c>
      <c r="T233" s="20" t="n">
        <v>12.53388822829964</v>
      </c>
      <c r="U233" s="20" t="n">
        <v>6.795238095238093</v>
      </c>
      <c r="V233" s="43" t="n">
        <v>110.1310345063511</v>
      </c>
      <c r="W233" s="23" t="n">
        <v>356</v>
      </c>
      <c r="X233" s="44" t="n">
        <v>0.9888888888888889</v>
      </c>
      <c r="Y233" s="4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 ht="16.5" customHeight="1">
      <c r="A234" s="16" t="n">
        <v>29035040</v>
      </c>
      <c r="B234" s="17" t="inlineStr">
        <is>
          <t>CP</t>
        </is>
      </c>
      <c r="C234" s="17" t="inlineStr">
        <is>
          <t>Nueva Florida</t>
        </is>
      </c>
      <c r="D234" s="17" t="inlineStr">
        <is>
          <t>María La Baja</t>
        </is>
      </c>
      <c r="E234" s="17" t="inlineStr">
        <is>
          <t>Bolívar</t>
        </is>
      </c>
      <c r="F234" s="17" t="n">
        <v>2</v>
      </c>
      <c r="G234" s="17" t="n">
        <v>13</v>
      </c>
      <c r="H234" s="18" t="n">
        <v>-75.35138889</v>
      </c>
      <c r="I234" s="19" t="n">
        <v>9.944166670000001</v>
      </c>
      <c r="J234" s="42" t="n">
        <v>1.932373113854595</v>
      </c>
      <c r="K234" s="20" t="n">
        <v>2.124236216369837</v>
      </c>
      <c r="L234" s="20" t="n">
        <v>4.056456720619282</v>
      </c>
      <c r="M234" s="20" t="n">
        <v>9.476581437172573</v>
      </c>
      <c r="N234" s="20" t="n">
        <v>12.27358523803232</v>
      </c>
      <c r="O234" s="20" t="n">
        <v>12.00501407459536</v>
      </c>
      <c r="P234" s="20" t="n">
        <v>12.40476190476191</v>
      </c>
      <c r="Q234" s="20" t="n">
        <v>14.77037037037037</v>
      </c>
      <c r="R234" s="20" t="n">
        <v>13.10782703886152</v>
      </c>
      <c r="S234" s="20" t="n">
        <v>14.1567464678179</v>
      </c>
      <c r="T234" s="20" t="n">
        <v>12.79715778474399</v>
      </c>
      <c r="U234" s="20" t="n">
        <v>6.531067800654005</v>
      </c>
      <c r="V234" s="43" t="n">
        <v>115.6361781678536</v>
      </c>
      <c r="W234" s="23" t="n">
        <v>328</v>
      </c>
      <c r="X234" s="44" t="n">
        <v>0.9111111111111111</v>
      </c>
      <c r="Y234" s="4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 ht="16.5" customHeight="1">
      <c r="A235" s="16" t="n">
        <v>29030530</v>
      </c>
      <c r="B235" s="17" t="inlineStr">
        <is>
          <t>PM</t>
        </is>
      </c>
      <c r="C235" s="17" t="inlineStr">
        <is>
          <t>Plátano</t>
        </is>
      </c>
      <c r="D235" s="17" t="inlineStr">
        <is>
          <t>María La Baja</t>
        </is>
      </c>
      <c r="E235" s="17" t="inlineStr">
        <is>
          <t>Bolívar</t>
        </is>
      </c>
      <c r="F235" s="17" t="n">
        <v>2</v>
      </c>
      <c r="G235" s="17" t="n">
        <v>60</v>
      </c>
      <c r="H235" s="18" t="n">
        <v>-75.23583332999999</v>
      </c>
      <c r="I235" s="19" t="n">
        <v>9.919166670000001</v>
      </c>
      <c r="J235" s="42" t="n">
        <v>1.413793103448276</v>
      </c>
      <c r="K235" s="20" t="n">
        <v>1.173284355359266</v>
      </c>
      <c r="L235" s="20" t="n">
        <v>3.172413793103448</v>
      </c>
      <c r="M235" s="20" t="n">
        <v>6.111111111111113</v>
      </c>
      <c r="N235" s="20" t="n">
        <v>9.148148148148145</v>
      </c>
      <c r="O235" s="20" t="n">
        <v>7.69761273209549</v>
      </c>
      <c r="P235" s="20" t="n">
        <v>8.407407407407405</v>
      </c>
      <c r="Q235" s="20" t="n">
        <v>9.629629629629626</v>
      </c>
      <c r="R235" s="20" t="n">
        <v>11.18518518518518</v>
      </c>
      <c r="S235" s="20" t="n">
        <v>11.51851851851851</v>
      </c>
      <c r="T235" s="20" t="n">
        <v>9.217506631299733</v>
      </c>
      <c r="U235" s="20" t="n">
        <v>4.519890260631001</v>
      </c>
      <c r="V235" s="43" t="n">
        <v>83.19450087593719</v>
      </c>
      <c r="W235" s="23" t="n">
        <v>328</v>
      </c>
      <c r="X235" s="44" t="n">
        <v>0.9111111111111111</v>
      </c>
      <c r="Y235" s="4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 ht="16.5" customHeight="1">
      <c r="A236" s="16" t="n">
        <v>29030080</v>
      </c>
      <c r="B236" s="17" t="inlineStr">
        <is>
          <t>PM</t>
        </is>
      </c>
      <c r="C236" s="17" t="inlineStr">
        <is>
          <t>Puerto Santander</t>
        </is>
      </c>
      <c r="D236" s="17" t="inlineStr">
        <is>
          <t>María La Baja</t>
        </is>
      </c>
      <c r="E236" s="17" t="inlineStr">
        <is>
          <t>Bolívar</t>
        </is>
      </c>
      <c r="F236" s="17" t="n">
        <v>2</v>
      </c>
      <c r="G236" s="17" t="n">
        <v>5</v>
      </c>
      <c r="H236" s="18" t="n">
        <v>-75.31999999999999</v>
      </c>
      <c r="I236" s="19" t="n">
        <v>10</v>
      </c>
      <c r="J236" s="42" t="n">
        <v>1.517241379310345</v>
      </c>
      <c r="K236" s="20" t="n">
        <v>1.493512491203378</v>
      </c>
      <c r="L236" s="20" t="n">
        <v>3.482758620689654</v>
      </c>
      <c r="M236" s="20" t="n">
        <v>8.33333333333333</v>
      </c>
      <c r="N236" s="20" t="n">
        <v>11.63333333333333</v>
      </c>
      <c r="O236" s="20" t="n">
        <v>11.37931034482758</v>
      </c>
      <c r="P236" s="20" t="n">
        <v>11.89655172413793</v>
      </c>
      <c r="Q236" s="20" t="n">
        <v>12.48</v>
      </c>
      <c r="R236" s="20" t="n">
        <v>12.73076923076923</v>
      </c>
      <c r="S236" s="20" t="n">
        <v>12.01358024691358</v>
      </c>
      <c r="T236" s="20" t="n">
        <v>10.53571428571429</v>
      </c>
      <c r="U236" s="20" t="n">
        <v>5.074074074074073</v>
      </c>
      <c r="V236" s="43" t="n">
        <v>102.5701790643067</v>
      </c>
      <c r="W236" s="23" t="n">
        <v>342</v>
      </c>
      <c r="X236" s="44" t="n">
        <v>0.95</v>
      </c>
      <c r="Y236" s="4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 ht="16.5" customHeight="1">
      <c r="A237" s="16" t="n">
        <v>29035110</v>
      </c>
      <c r="B237" s="17" t="inlineStr">
        <is>
          <t>CO</t>
        </is>
      </c>
      <c r="C237" s="17" t="inlineStr">
        <is>
          <t>San Pablo</t>
        </is>
      </c>
      <c r="D237" s="17" t="inlineStr">
        <is>
          <t>María La Baja</t>
        </is>
      </c>
      <c r="E237" s="17" t="inlineStr">
        <is>
          <t>Bolívar</t>
        </is>
      </c>
      <c r="F237" s="17" t="n">
        <v>2</v>
      </c>
      <c r="G237" s="17" t="n">
        <v>20</v>
      </c>
      <c r="H237" s="18" t="n">
        <v>-75.25861111</v>
      </c>
      <c r="I237" s="19" t="n">
        <v>10.04316667</v>
      </c>
      <c r="J237" s="42" t="n">
        <v>2.071428571428572</v>
      </c>
      <c r="K237" s="20" t="n">
        <v>2.111987985217665</v>
      </c>
      <c r="L237" s="20" t="n">
        <v>4.972619047619048</v>
      </c>
      <c r="M237" s="20" t="n">
        <v>11.85185185185185</v>
      </c>
      <c r="N237" s="20" t="n">
        <v>15.56781609195403</v>
      </c>
      <c r="O237" s="20" t="n">
        <v>15.18787158145065</v>
      </c>
      <c r="P237" s="20" t="n">
        <v>14.80238095238095</v>
      </c>
      <c r="Q237" s="20" t="n">
        <v>16.66538952745849</v>
      </c>
      <c r="R237" s="20" t="n">
        <v>16.83141762452107</v>
      </c>
      <c r="S237" s="20" t="n">
        <v>17.35714285714286</v>
      </c>
      <c r="T237" s="20" t="n">
        <v>15.57598978288633</v>
      </c>
      <c r="U237" s="20" t="n">
        <v>7.569135802469133</v>
      </c>
      <c r="V237" s="43" t="n">
        <v>140.5650316763806</v>
      </c>
      <c r="W237" s="23" t="n">
        <v>333</v>
      </c>
      <c r="X237" s="44" t="n">
        <v>0.925</v>
      </c>
      <c r="Y237" s="4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 ht="16.5" customHeight="1">
      <c r="A238" s="16" t="n">
        <v>25021270</v>
      </c>
      <c r="B238" s="17" t="inlineStr">
        <is>
          <t>PM</t>
        </is>
      </c>
      <c r="C238" s="17" t="inlineStr">
        <is>
          <t>Candelaria</t>
        </is>
      </c>
      <c r="D238" s="17" t="inlineStr">
        <is>
          <t>Mompós</t>
        </is>
      </c>
      <c r="E238" s="17" t="inlineStr">
        <is>
          <t>Bolívar</t>
        </is>
      </c>
      <c r="F238" s="17" t="n">
        <v>2</v>
      </c>
      <c r="G238" s="17" t="n">
        <v>20</v>
      </c>
      <c r="H238" s="18" t="n">
        <v>-74.52555556</v>
      </c>
      <c r="I238" s="19" t="n">
        <v>9.07305556</v>
      </c>
      <c r="J238" s="42" t="n">
        <v>1.517241379310345</v>
      </c>
      <c r="K238" s="20" t="n">
        <v>1.512793018515373</v>
      </c>
      <c r="L238" s="20" t="n">
        <v>2.89655172413793</v>
      </c>
      <c r="M238" s="20" t="n">
        <v>5.97586206896552</v>
      </c>
      <c r="N238" s="20" t="n">
        <v>10.34333333333333</v>
      </c>
      <c r="O238" s="20" t="n">
        <v>9.666666666666663</v>
      </c>
      <c r="P238" s="20" t="n">
        <v>9.938888888888888</v>
      </c>
      <c r="Q238" s="20" t="n">
        <v>11.29655172413793</v>
      </c>
      <c r="R238" s="20" t="n">
        <v>11.82758620689656</v>
      </c>
      <c r="S238" s="20" t="n">
        <v>10.99999999999999</v>
      </c>
      <c r="T238" s="20" t="n">
        <v>9.964285714285714</v>
      </c>
      <c r="U238" s="20" t="n">
        <v>4.571428571428571</v>
      </c>
      <c r="V238" s="43" t="n">
        <v>90.51118929656681</v>
      </c>
      <c r="W238" s="23" t="n">
        <v>349</v>
      </c>
      <c r="X238" s="44" t="n">
        <v>0.9694444444444444</v>
      </c>
      <c r="Y238" s="4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 ht="16.5" customHeight="1">
      <c r="A239" s="16" t="n">
        <v>25021330</v>
      </c>
      <c r="B239" s="17" t="inlineStr">
        <is>
          <t>PM</t>
        </is>
      </c>
      <c r="C239" s="17" t="inlineStr">
        <is>
          <t>Guaymaral</t>
        </is>
      </c>
      <c r="D239" s="17" t="inlineStr">
        <is>
          <t>Mompós</t>
        </is>
      </c>
      <c r="E239" s="17" t="inlineStr">
        <is>
          <t>Bolívar</t>
        </is>
      </c>
      <c r="F239" s="17" t="n">
        <v>2</v>
      </c>
      <c r="G239" s="17" t="n">
        <v>20</v>
      </c>
      <c r="H239" s="18" t="n">
        <v>-74.61347222000001</v>
      </c>
      <c r="I239" s="19" t="n">
        <v>9.115444439999999</v>
      </c>
      <c r="J239" s="42" t="n">
        <v>1.660919540229884</v>
      </c>
      <c r="K239" s="20" t="n">
        <v>1.343638525564804</v>
      </c>
      <c r="L239" s="20" t="n">
        <v>2.872448979591836</v>
      </c>
      <c r="M239" s="20" t="n">
        <v>6.072532699167657</v>
      </c>
      <c r="N239" s="20" t="n">
        <v>10.1</v>
      </c>
      <c r="O239" s="20" t="n">
        <v>10.13333333333333</v>
      </c>
      <c r="P239" s="20" t="n">
        <v>9.066666666666665</v>
      </c>
      <c r="Q239" s="20" t="n">
        <v>11.06896551724138</v>
      </c>
      <c r="R239" s="20" t="n">
        <v>11.04756242568371</v>
      </c>
      <c r="S239" s="20" t="n">
        <v>10.53571428571429</v>
      </c>
      <c r="T239" s="20" t="n">
        <v>9.285714285714288</v>
      </c>
      <c r="U239" s="20" t="n">
        <v>5.035714285714285</v>
      </c>
      <c r="V239" s="43" t="n">
        <v>88.22321054462213</v>
      </c>
      <c r="W239" s="23" t="n">
        <v>347</v>
      </c>
      <c r="X239" s="44" t="n">
        <v>0.9638888888888889</v>
      </c>
      <c r="Y239" s="4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 ht="16.5" customHeight="1">
      <c r="A240" s="16" t="n">
        <v>25021350</v>
      </c>
      <c r="B240" s="17" t="inlineStr">
        <is>
          <t>PM</t>
        </is>
      </c>
      <c r="C240" s="17" t="inlineStr">
        <is>
          <t>Mompós</t>
        </is>
      </c>
      <c r="D240" s="17" t="inlineStr">
        <is>
          <t>Mompós</t>
        </is>
      </c>
      <c r="E240" s="17" t="inlineStr">
        <is>
          <t>Bolívar</t>
        </is>
      </c>
      <c r="F240" s="17" t="n">
        <v>2</v>
      </c>
      <c r="G240" s="17" t="n">
        <v>20</v>
      </c>
      <c r="H240" s="18" t="n">
        <v>-74.43555556000001</v>
      </c>
      <c r="I240" s="19" t="n">
        <v>9.26277778</v>
      </c>
      <c r="J240" s="42" t="n">
        <v>1.068965517241379</v>
      </c>
      <c r="K240" s="20" t="n">
        <v>1.472003991846441</v>
      </c>
      <c r="L240" s="20" t="n">
        <v>3.896551724137931</v>
      </c>
      <c r="M240" s="20" t="n">
        <v>7.20689655172414</v>
      </c>
      <c r="N240" s="20" t="n">
        <v>10.34111111111111</v>
      </c>
      <c r="O240" s="20" t="n">
        <v>8.873563218390807</v>
      </c>
      <c r="P240" s="20" t="n">
        <v>8.726666666666663</v>
      </c>
      <c r="Q240" s="20" t="n">
        <v>9.866666666666665</v>
      </c>
      <c r="R240" s="20" t="n">
        <v>10.06896551724138</v>
      </c>
      <c r="S240" s="20" t="n">
        <v>10.6</v>
      </c>
      <c r="T240" s="20" t="n">
        <v>8.333333333333334</v>
      </c>
      <c r="U240" s="20" t="n">
        <v>3.87142857142857</v>
      </c>
      <c r="V240" s="43" t="n">
        <v>84.32615286978842</v>
      </c>
      <c r="W240" s="23" t="n">
        <v>348</v>
      </c>
      <c r="X240" s="44" t="n">
        <v>0.9666666666666667</v>
      </c>
      <c r="Y240" s="4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 ht="16.5" customHeight="1">
      <c r="A241" s="16" t="n">
        <v>25021180</v>
      </c>
      <c r="B241" s="17" t="inlineStr">
        <is>
          <t>PM</t>
        </is>
      </c>
      <c r="C241" s="17" t="inlineStr">
        <is>
          <t>Santa Cruz</t>
        </is>
      </c>
      <c r="D241" s="17" t="inlineStr">
        <is>
          <t>Mompós</t>
        </is>
      </c>
      <c r="E241" s="17" t="inlineStr">
        <is>
          <t>Bolívar</t>
        </is>
      </c>
      <c r="F241" s="17" t="n">
        <v>2</v>
      </c>
      <c r="G241" s="17" t="n">
        <v>20</v>
      </c>
      <c r="H241" s="18" t="n">
        <v>-74.68888889</v>
      </c>
      <c r="I241" s="19" t="n">
        <v>9.078333330000001</v>
      </c>
      <c r="J241" s="42" t="n">
        <v>1.482758620689655</v>
      </c>
      <c r="K241" s="20" t="n">
        <v>0.9285501953456768</v>
      </c>
      <c r="L241" s="20" t="n">
        <v>2.5</v>
      </c>
      <c r="M241" s="20" t="n">
        <v>5.733333333333334</v>
      </c>
      <c r="N241" s="20" t="n">
        <v>11.26666666666667</v>
      </c>
      <c r="O241" s="20" t="n">
        <v>10.84597701149425</v>
      </c>
      <c r="P241" s="20" t="n">
        <v>11.16666666666667</v>
      </c>
      <c r="Q241" s="20" t="n">
        <v>12.89655172413793</v>
      </c>
      <c r="R241" s="20" t="n">
        <v>12.96666666666667</v>
      </c>
      <c r="S241" s="20" t="n">
        <v>12.58620689655173</v>
      </c>
      <c r="T241" s="20" t="n">
        <v>10.44827586206897</v>
      </c>
      <c r="U241" s="20" t="n">
        <v>4.633333333333333</v>
      </c>
      <c r="V241" s="43" t="n">
        <v>97.4549869769549</v>
      </c>
      <c r="W241" s="23" t="n">
        <v>355</v>
      </c>
      <c r="X241" s="44" t="n">
        <v>0.9861111111111112</v>
      </c>
      <c r="Y241" s="4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 ht="16.5" customHeight="1">
      <c r="A242" s="16" t="n">
        <v>25021280</v>
      </c>
      <c r="B242" s="17" t="inlineStr">
        <is>
          <t>PM</t>
        </is>
      </c>
      <c r="C242" s="17" t="inlineStr">
        <is>
          <t>Coyongal Alertas</t>
        </is>
      </c>
      <c r="D242" s="17" t="inlineStr">
        <is>
          <t>Pinillos</t>
        </is>
      </c>
      <c r="E242" s="17" t="inlineStr">
        <is>
          <t>Bolívar</t>
        </is>
      </c>
      <c r="F242" s="17" t="n">
        <v>2</v>
      </c>
      <c r="G242" s="17" t="n">
        <v>20</v>
      </c>
      <c r="H242" s="18" t="n">
        <v>-74.51000000000001</v>
      </c>
      <c r="I242" s="19" t="n">
        <v>8.970000000000001</v>
      </c>
      <c r="J242" s="42" t="n">
        <v>1.586206896551724</v>
      </c>
      <c r="K242" s="20" t="n">
        <v>1.791118141668083</v>
      </c>
      <c r="L242" s="20" t="n">
        <v>3.482758620689654</v>
      </c>
      <c r="M242" s="20" t="n">
        <v>6.639080459770116</v>
      </c>
      <c r="N242" s="20" t="n">
        <v>10.67555555555555</v>
      </c>
      <c r="O242" s="20" t="n">
        <v>10.26666666666667</v>
      </c>
      <c r="P242" s="20" t="n">
        <v>10.37931034482759</v>
      </c>
      <c r="Q242" s="20" t="n">
        <v>11.49425287356322</v>
      </c>
      <c r="R242" s="20" t="n">
        <v>12.10344827586207</v>
      </c>
      <c r="S242" s="20" t="n">
        <v>13.01724137931034</v>
      </c>
      <c r="T242" s="20" t="n">
        <v>10.85714285714286</v>
      </c>
      <c r="U242" s="20" t="n">
        <v>5.107142857142856</v>
      </c>
      <c r="V242" s="43" t="n">
        <v>97.39992492875075</v>
      </c>
      <c r="W242" s="23" t="n">
        <v>349</v>
      </c>
      <c r="X242" s="44" t="n">
        <v>0.9694444444444444</v>
      </c>
      <c r="Y242" s="4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 ht="16.5" customHeight="1">
      <c r="A243" s="16" t="n">
        <v>25025210</v>
      </c>
      <c r="B243" s="17" t="inlineStr">
        <is>
          <t>CO</t>
        </is>
      </c>
      <c r="C243" s="17" t="inlineStr">
        <is>
          <t>Pinillos</t>
        </is>
      </c>
      <c r="D243" s="17" t="inlineStr">
        <is>
          <t>Pinillos</t>
        </is>
      </c>
      <c r="E243" s="17" t="inlineStr">
        <is>
          <t>Bolívar</t>
        </is>
      </c>
      <c r="F243" s="17" t="n">
        <v>2</v>
      </c>
      <c r="G243" s="17" t="n">
        <v>10</v>
      </c>
      <c r="H243" s="18" t="n">
        <v>-74.45777778</v>
      </c>
      <c r="I243" s="19" t="n">
        <v>8.911388890000001</v>
      </c>
      <c r="J243" s="42" t="n">
        <v>2.103448275862069</v>
      </c>
      <c r="K243" s="20" t="n">
        <v>1.899444554542652</v>
      </c>
      <c r="L243" s="20" t="n">
        <v>3.680952380952381</v>
      </c>
      <c r="M243" s="20" t="n">
        <v>7.776456599286565</v>
      </c>
      <c r="N243" s="20" t="n">
        <v>12.87226053639847</v>
      </c>
      <c r="O243" s="20" t="n">
        <v>10.86444708680143</v>
      </c>
      <c r="P243" s="20" t="n">
        <v>10.78765432098765</v>
      </c>
      <c r="Q243" s="20" t="n">
        <v>12.22051282051282</v>
      </c>
      <c r="R243" s="20" t="n">
        <v>13.66690471332381</v>
      </c>
      <c r="S243" s="20" t="n">
        <v>14.82634482758621</v>
      </c>
      <c r="T243" s="20" t="n">
        <v>12.21379310344828</v>
      </c>
      <c r="U243" s="20" t="n">
        <v>5.732051282051281</v>
      </c>
      <c r="V243" s="43" t="n">
        <v>108.6442705017536</v>
      </c>
      <c r="W243" s="23" t="n">
        <v>329</v>
      </c>
      <c r="X243" s="44" t="n">
        <v>0.9138888888888889</v>
      </c>
      <c r="Y243" s="4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 ht="16.5" customHeight="1">
      <c r="A244" s="16" t="n">
        <v>25027410</v>
      </c>
      <c r="B244" s="17" t="inlineStr">
        <is>
          <t>LM</t>
        </is>
      </c>
      <c r="C244" s="17" t="inlineStr">
        <is>
          <t>Regidor</t>
        </is>
      </c>
      <c r="D244" s="17" t="inlineStr">
        <is>
          <t>Regidor</t>
        </is>
      </c>
      <c r="E244" s="17" t="inlineStr">
        <is>
          <t>Bolívar</t>
        </is>
      </c>
      <c r="F244" s="17" t="n">
        <v>8</v>
      </c>
      <c r="G244" s="17" t="n">
        <v>35</v>
      </c>
      <c r="H244" s="18" t="n">
        <v>-73.82080556000001</v>
      </c>
      <c r="I244" s="19" t="n">
        <v>8.666333330000001</v>
      </c>
      <c r="J244" s="42" t="n">
        <v>1.314942528735632</v>
      </c>
      <c r="K244" s="20" t="n">
        <v>1.821538529204786</v>
      </c>
      <c r="L244" s="20" t="n">
        <v>3.965517241379309</v>
      </c>
      <c r="M244" s="20" t="n">
        <v>7.016666666666667</v>
      </c>
      <c r="N244" s="20" t="n">
        <v>9.566666666666665</v>
      </c>
      <c r="O244" s="20" t="n">
        <v>8.033333333333335</v>
      </c>
      <c r="P244" s="20" t="n">
        <v>8.233333333333329</v>
      </c>
      <c r="Q244" s="20" t="n">
        <v>10.43333333333333</v>
      </c>
      <c r="R244" s="20" t="n">
        <v>11.06896551724138</v>
      </c>
      <c r="S244" s="20" t="n">
        <v>11.96428571428572</v>
      </c>
      <c r="T244" s="20" t="n">
        <v>8.068965517241381</v>
      </c>
      <c r="U244" s="20" t="n">
        <v>2.448275862068965</v>
      </c>
      <c r="V244" s="43" t="n">
        <v>83.93582424349052</v>
      </c>
      <c r="W244" s="23" t="n">
        <v>351</v>
      </c>
      <c r="X244" s="44" t="n">
        <v>0.975</v>
      </c>
      <c r="Y244" s="4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 ht="16.5" customHeight="1">
      <c r="A245" s="16" t="n">
        <v>29030050</v>
      </c>
      <c r="B245" s="46" t="inlineStr">
        <is>
          <t>PM</t>
        </is>
      </c>
      <c r="C245" s="46" t="inlineStr">
        <is>
          <t>San Estanislao</t>
        </is>
      </c>
      <c r="D245" s="46" t="inlineStr">
        <is>
          <t>San Estanislao</t>
        </is>
      </c>
      <c r="E245" s="17" t="inlineStr">
        <is>
          <t>Bolívar</t>
        </is>
      </c>
      <c r="F245" s="46" t="n">
        <v>2</v>
      </c>
      <c r="G245" s="46" t="n">
        <v>20</v>
      </c>
      <c r="H245" s="47" t="n">
        <v>-75.16183332999999</v>
      </c>
      <c r="I245" s="48" t="n">
        <v>10.40411111</v>
      </c>
      <c r="J245" s="42" t="n">
        <v>0.9333333333333331</v>
      </c>
      <c r="K245" s="20" t="n">
        <v>0.8661669780873108</v>
      </c>
      <c r="L245" s="20" t="n">
        <v>2.499999999999999</v>
      </c>
      <c r="M245" s="20" t="n">
        <v>6.586206896551726</v>
      </c>
      <c r="N245" s="20" t="n">
        <v>9.82758620689655</v>
      </c>
      <c r="O245" s="20" t="n">
        <v>9.433333333333334</v>
      </c>
      <c r="P245" s="20" t="n">
        <v>8.83333333333333</v>
      </c>
      <c r="Q245" s="20" t="n">
        <v>10.58620689655173</v>
      </c>
      <c r="R245" s="20" t="n">
        <v>10.3448275862069</v>
      </c>
      <c r="S245" s="20" t="n">
        <v>11.20689655172414</v>
      </c>
      <c r="T245" s="20" t="n">
        <v>8.758620689655173</v>
      </c>
      <c r="U245" s="20" t="n">
        <v>3.219047619047618</v>
      </c>
      <c r="V245" s="43" t="n">
        <v>83.09555942472113</v>
      </c>
      <c r="W245" s="23" t="n">
        <v>348</v>
      </c>
      <c r="X245" s="44" t="n">
        <v>0.9666666666666667</v>
      </c>
      <c r="Y245" s="4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 ht="16.5" customHeight="1">
      <c r="A246" s="16" t="n">
        <v>25021290</v>
      </c>
      <c r="B246" s="17" t="inlineStr">
        <is>
          <t>PM</t>
        </is>
      </c>
      <c r="C246" s="17" t="inlineStr">
        <is>
          <t>El Jolon</t>
        </is>
      </c>
      <c r="D246" s="17" t="inlineStr">
        <is>
          <t>San Fernando</t>
        </is>
      </c>
      <c r="E246" s="17" t="inlineStr">
        <is>
          <t>Bolívar</t>
        </is>
      </c>
      <c r="F246" s="17" t="n">
        <v>2</v>
      </c>
      <c r="G246" s="17" t="n">
        <v>25</v>
      </c>
      <c r="H246" s="18" t="n">
        <v>-74.40888889</v>
      </c>
      <c r="I246" s="19" t="n">
        <v>9.101388890000001</v>
      </c>
      <c r="J246" s="42" t="n">
        <v>2</v>
      </c>
      <c r="K246" s="20" t="n">
        <v>1.928395496129486</v>
      </c>
      <c r="L246" s="20" t="n">
        <v>4.652380952380951</v>
      </c>
      <c r="M246" s="20" t="n">
        <v>7.620689655172415</v>
      </c>
      <c r="N246" s="20" t="n">
        <v>12.36666666666667</v>
      </c>
      <c r="O246" s="20" t="n">
        <v>11.03333333333333</v>
      </c>
      <c r="P246" s="20" t="n">
        <v>9.9</v>
      </c>
      <c r="Q246" s="20" t="n">
        <v>12.3448275862069</v>
      </c>
      <c r="R246" s="20" t="n">
        <v>12.75862068965517</v>
      </c>
      <c r="S246" s="20" t="n">
        <v>12.97857142857143</v>
      </c>
      <c r="T246" s="20" t="n">
        <v>10.62962962962963</v>
      </c>
      <c r="U246" s="20" t="n">
        <v>5.074074074074074</v>
      </c>
      <c r="V246" s="43" t="n">
        <v>103.2871895118201</v>
      </c>
      <c r="W246" s="23" t="n">
        <v>344</v>
      </c>
      <c r="X246" s="44" t="n">
        <v>0.9555555555555556</v>
      </c>
      <c r="Y246" s="4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 ht="16.5" customHeight="1">
      <c r="A247" s="16" t="n">
        <v>25021090</v>
      </c>
      <c r="B247" s="17" t="inlineStr">
        <is>
          <t>PM</t>
        </is>
      </c>
      <c r="C247" s="17" t="inlineStr">
        <is>
          <t>Santa Rosa</t>
        </is>
      </c>
      <c r="D247" s="17" t="inlineStr">
        <is>
          <t>San Fernando</t>
        </is>
      </c>
      <c r="E247" s="17" t="inlineStr">
        <is>
          <t>Bolívar</t>
        </is>
      </c>
      <c r="F247" s="17" t="n">
        <v>2</v>
      </c>
      <c r="G247" s="17" t="n">
        <v>40</v>
      </c>
      <c r="H247" s="18" t="n">
        <v>-74.31388889</v>
      </c>
      <c r="I247" s="19" t="n">
        <v>9.09333333</v>
      </c>
      <c r="J247" s="42" t="n">
        <v>1.103448275862069</v>
      </c>
      <c r="K247" s="20" t="n">
        <v>1.240644011601205</v>
      </c>
      <c r="L247" s="20" t="n">
        <v>2.827586206896551</v>
      </c>
      <c r="M247" s="20" t="n">
        <v>5.178571428571429</v>
      </c>
      <c r="N247" s="20" t="n">
        <v>7.714285714285711</v>
      </c>
      <c r="O247" s="20" t="n">
        <v>6.148632580261594</v>
      </c>
      <c r="P247" s="20" t="n">
        <v>6.482758620689652</v>
      </c>
      <c r="Q247" s="20" t="n">
        <v>8.607142857142856</v>
      </c>
      <c r="R247" s="20" t="n">
        <v>9.369458128078819</v>
      </c>
      <c r="S247" s="20" t="n">
        <v>8.793103448275861</v>
      </c>
      <c r="T247" s="20" t="n">
        <v>7.357142857142858</v>
      </c>
      <c r="U247" s="20" t="n">
        <v>3.185185185185184</v>
      </c>
      <c r="V247" s="43" t="n">
        <v>68.00795931399379</v>
      </c>
      <c r="W247" s="23" t="n">
        <v>341</v>
      </c>
      <c r="X247" s="44" t="n">
        <v>0.9472222222222222</v>
      </c>
      <c r="Y247" s="4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 ht="16.5" customHeight="1">
      <c r="A248" s="16" t="n">
        <v>29030500</v>
      </c>
      <c r="B248" s="17" t="inlineStr">
        <is>
          <t>PM</t>
        </is>
      </c>
      <c r="C248" s="17" t="inlineStr">
        <is>
          <t>Casa de Piedra</t>
        </is>
      </c>
      <c r="D248" s="17" t="inlineStr">
        <is>
          <t>San Jacinto</t>
        </is>
      </c>
      <c r="E248" s="17" t="inlineStr">
        <is>
          <t>Bolívar</t>
        </is>
      </c>
      <c r="F248" s="17" t="n">
        <v>2</v>
      </c>
      <c r="G248" s="17" t="n">
        <v>60</v>
      </c>
      <c r="H248" s="18" t="n">
        <v>-75.21583333</v>
      </c>
      <c r="I248" s="19" t="n">
        <v>9.87388889</v>
      </c>
      <c r="J248" s="42" t="n">
        <v>3.103448275862068</v>
      </c>
      <c r="K248" s="20" t="n">
        <v>2.927212502123323</v>
      </c>
      <c r="L248" s="20" t="n">
        <v>5.866666666666664</v>
      </c>
      <c r="M248" s="20" t="n">
        <v>9.448275862068964</v>
      </c>
      <c r="N248" s="20" t="n">
        <v>10.61222222222222</v>
      </c>
      <c r="O248" s="20" t="n">
        <v>7.699999999999999</v>
      </c>
      <c r="P248" s="20" t="n">
        <v>7.099999999999997</v>
      </c>
      <c r="Q248" s="20" t="n">
        <v>9.966666666666667</v>
      </c>
      <c r="R248" s="20" t="n">
        <v>10.89655172413794</v>
      </c>
      <c r="S248" s="20" t="n">
        <v>12.29080459770115</v>
      </c>
      <c r="T248" s="20" t="n">
        <v>10.37037037037037</v>
      </c>
      <c r="U248" s="20" t="n">
        <v>6.359999999999999</v>
      </c>
      <c r="V248" s="43" t="n">
        <v>96.64221888781937</v>
      </c>
      <c r="W248" s="23" t="n">
        <v>347</v>
      </c>
      <c r="X248" s="44" t="n">
        <v>0.9638888888888889</v>
      </c>
      <c r="Y248" s="4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 ht="16.5" customHeight="1">
      <c r="A249" s="16" t="n">
        <v>29030150</v>
      </c>
      <c r="B249" s="17" t="inlineStr">
        <is>
          <t>PG</t>
        </is>
      </c>
      <c r="C249" s="17" t="inlineStr">
        <is>
          <t>San Cristobal</t>
        </is>
      </c>
      <c r="D249" s="17" t="inlineStr">
        <is>
          <t>San Jacinto</t>
        </is>
      </c>
      <c r="E249" s="17" t="inlineStr">
        <is>
          <t>Bolívar</t>
        </is>
      </c>
      <c r="F249" s="17" t="n">
        <v>2</v>
      </c>
      <c r="G249" s="17" t="n">
        <v>70</v>
      </c>
      <c r="H249" s="18" t="n">
        <v>-75.25</v>
      </c>
      <c r="I249" s="19" t="n">
        <v>9.869999999999999</v>
      </c>
      <c r="J249" s="42" t="n">
        <v>3.689655172413792</v>
      </c>
      <c r="K249" s="20" t="n">
        <v>3.011875439831105</v>
      </c>
      <c r="L249" s="20" t="n">
        <v>6.124999999999998</v>
      </c>
      <c r="M249" s="20" t="n">
        <v>11.76354679802956</v>
      </c>
      <c r="N249" s="20" t="n">
        <v>13.26543209876543</v>
      </c>
      <c r="O249" s="20" t="n">
        <v>10.89285714285714</v>
      </c>
      <c r="P249" s="20" t="n">
        <v>9.821428571428569</v>
      </c>
      <c r="Q249" s="20" t="n">
        <v>12.88888888888889</v>
      </c>
      <c r="R249" s="20" t="n">
        <v>13.37037037037037</v>
      </c>
      <c r="S249" s="20" t="n">
        <v>15.11111111111111</v>
      </c>
      <c r="T249" s="20" t="n">
        <v>14.22222222222222</v>
      </c>
      <c r="U249" s="20" t="n">
        <v>7.653846153846152</v>
      </c>
      <c r="V249" s="43" t="n">
        <v>121.8162339697643</v>
      </c>
      <c r="W249" s="23" t="n">
        <v>330</v>
      </c>
      <c r="X249" s="44" t="n">
        <v>0.9166666666666666</v>
      </c>
      <c r="Y249" s="4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 ht="16.5" customHeight="1">
      <c r="A250" s="16" t="n">
        <v>25020810</v>
      </c>
      <c r="B250" s="17" t="inlineStr">
        <is>
          <t>PM</t>
        </is>
      </c>
      <c r="C250" s="17" t="inlineStr">
        <is>
          <t>Astilleros</t>
        </is>
      </c>
      <c r="D250" s="17" t="inlineStr">
        <is>
          <t>San Jacinto del Cauca</t>
        </is>
      </c>
      <c r="E250" s="17" t="inlineStr">
        <is>
          <t>Bolívar</t>
        </is>
      </c>
      <c r="F250" s="17" t="n">
        <v>1</v>
      </c>
      <c r="G250" s="17" t="n">
        <v>40</v>
      </c>
      <c r="H250" s="18" t="n">
        <v>-74.60572222</v>
      </c>
      <c r="I250" s="19" t="n">
        <v>8.291333330000001</v>
      </c>
      <c r="J250" s="42" t="n">
        <v>3.799999999999999</v>
      </c>
      <c r="K250" s="20" t="n">
        <v>3.163628899835797</v>
      </c>
      <c r="L250" s="20" t="n">
        <v>6.551724137931032</v>
      </c>
      <c r="M250" s="20" t="n">
        <v>11.95747126436781</v>
      </c>
      <c r="N250" s="20" t="n">
        <v>17.41333333333333</v>
      </c>
      <c r="O250" s="20" t="n">
        <v>16.79802955665024</v>
      </c>
      <c r="P250" s="20" t="n">
        <v>16.85555555555555</v>
      </c>
      <c r="Q250" s="20" t="n">
        <v>17.9</v>
      </c>
      <c r="R250" s="20" t="n">
        <v>16.63333333333333</v>
      </c>
      <c r="S250" s="20" t="n">
        <v>17.83333333333333</v>
      </c>
      <c r="T250" s="20" t="n">
        <v>16.7551724137931</v>
      </c>
      <c r="U250" s="20" t="n">
        <v>10.53333333333333</v>
      </c>
      <c r="V250" s="43" t="n">
        <v>156.1949151614669</v>
      </c>
      <c r="W250" s="23" t="n">
        <v>359</v>
      </c>
      <c r="X250" s="44" t="n">
        <v>0.9972222222222222</v>
      </c>
      <c r="Y250" s="4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 ht="16.5" customHeight="1">
      <c r="A251" s="16" t="n">
        <v>25020330</v>
      </c>
      <c r="B251" s="17" t="inlineStr">
        <is>
          <t>PM</t>
        </is>
      </c>
      <c r="C251" s="17" t="inlineStr">
        <is>
          <t>Caimital</t>
        </is>
      </c>
      <c r="D251" s="17" t="inlineStr">
        <is>
          <t>San Jacinto del Cauca</t>
        </is>
      </c>
      <c r="E251" s="17" t="inlineStr">
        <is>
          <t>Bolívar</t>
        </is>
      </c>
      <c r="F251" s="17" t="n">
        <v>1</v>
      </c>
      <c r="G251" s="17" t="n">
        <v>25</v>
      </c>
      <c r="H251" s="18" t="n">
        <v>-74.56916667</v>
      </c>
      <c r="I251" s="19" t="n">
        <v>8.366388890000001</v>
      </c>
      <c r="J251" s="42" t="n">
        <v>2.138888888888888</v>
      </c>
      <c r="K251" s="20" t="n">
        <v>1.933199917898194</v>
      </c>
      <c r="L251" s="20" t="n">
        <v>4.233333333333333</v>
      </c>
      <c r="M251" s="20" t="n">
        <v>9.533333333333331</v>
      </c>
      <c r="N251" s="20" t="n">
        <v>13.78222222222222</v>
      </c>
      <c r="O251" s="20" t="n">
        <v>12.13333333333333</v>
      </c>
      <c r="P251" s="20" t="n">
        <v>13.94597701149425</v>
      </c>
      <c r="Q251" s="20" t="n">
        <v>15.3103448275862</v>
      </c>
      <c r="R251" s="20" t="n">
        <v>14.01554272125021</v>
      </c>
      <c r="S251" s="20" t="n">
        <v>15.06896551724138</v>
      </c>
      <c r="T251" s="20" t="n">
        <v>13.82758620689655</v>
      </c>
      <c r="U251" s="20" t="n">
        <v>7.852873563218388</v>
      </c>
      <c r="V251" s="43" t="n">
        <v>123.7756008766963</v>
      </c>
      <c r="W251" s="23" t="n">
        <v>354</v>
      </c>
      <c r="X251" s="44" t="n">
        <v>0.9833333333333333</v>
      </c>
      <c r="Y251" s="4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 ht="16.5" customHeight="1">
      <c r="A252" s="16" t="n">
        <v>25020410</v>
      </c>
      <c r="B252" s="17" t="inlineStr">
        <is>
          <t>PM</t>
        </is>
      </c>
      <c r="C252" s="17" t="inlineStr">
        <is>
          <t>La Candelaria</t>
        </is>
      </c>
      <c r="D252" s="17" t="inlineStr">
        <is>
          <t>San Jacinto del Cauca</t>
        </is>
      </c>
      <c r="E252" s="17" t="inlineStr">
        <is>
          <t>Bolívar</t>
        </is>
      </c>
      <c r="F252" s="17" t="n">
        <v>1</v>
      </c>
      <c r="G252" s="17" t="n">
        <v>28</v>
      </c>
      <c r="H252" s="18" t="n">
        <v>-74.72875000000001</v>
      </c>
      <c r="I252" s="19" t="n">
        <v>8.21944444</v>
      </c>
      <c r="J252" s="42" t="n">
        <v>3.112222222222221</v>
      </c>
      <c r="K252" s="20" t="n">
        <v>2.256752873563219</v>
      </c>
      <c r="L252" s="20" t="n">
        <v>4.803333333333332</v>
      </c>
      <c r="M252" s="20" t="n">
        <v>9.920689655172415</v>
      </c>
      <c r="N252" s="20" t="n">
        <v>15.76</v>
      </c>
      <c r="O252" s="20" t="n">
        <v>15.76666666666666</v>
      </c>
      <c r="P252" s="20" t="n">
        <v>15.09961685823755</v>
      </c>
      <c r="Q252" s="20" t="n">
        <v>17.84777777777778</v>
      </c>
      <c r="R252" s="20" t="n">
        <v>14.38390804597701</v>
      </c>
      <c r="S252" s="20" t="n">
        <v>16.13809523809524</v>
      </c>
      <c r="T252" s="20" t="n">
        <v>16.3448275862069</v>
      </c>
      <c r="U252" s="20" t="n">
        <v>8.605555555555554</v>
      </c>
      <c r="V252" s="43" t="n">
        <v>140.0394458128079</v>
      </c>
      <c r="W252" s="23" t="n">
        <v>359</v>
      </c>
      <c r="X252" s="44" t="n">
        <v>0.9972222222222222</v>
      </c>
      <c r="Y252" s="4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 ht="16.5" customHeight="1">
      <c r="A253" s="16" t="n">
        <v>25027910</v>
      </c>
      <c r="B253" s="17" t="inlineStr">
        <is>
          <t>LM</t>
        </is>
      </c>
      <c r="C253" s="17" t="inlineStr">
        <is>
          <t>La Raya</t>
        </is>
      </c>
      <c r="D253" s="17" t="inlineStr">
        <is>
          <t>San Jacinto del Cauca</t>
        </is>
      </c>
      <c r="E253" s="17" t="inlineStr">
        <is>
          <t>Bolívar</t>
        </is>
      </c>
      <c r="F253" s="17" t="n">
        <v>1</v>
      </c>
      <c r="G253" s="17" t="n">
        <v>40</v>
      </c>
      <c r="H253" s="18" t="n">
        <v>-74.56083332999999</v>
      </c>
      <c r="I253" s="19" t="n">
        <v>8.34444444</v>
      </c>
      <c r="J253" s="42" t="n">
        <v>2.933333333333332</v>
      </c>
      <c r="K253" s="20" t="n">
        <v>2.63034421942468</v>
      </c>
      <c r="L253" s="20" t="n">
        <v>5.199999999999998</v>
      </c>
      <c r="M253" s="20" t="n">
        <v>9.973563218390805</v>
      </c>
      <c r="N253" s="20" t="n">
        <v>15.25977011494253</v>
      </c>
      <c r="O253" s="20" t="n">
        <v>14.5183908045977</v>
      </c>
      <c r="P253" s="20" t="n">
        <v>15.61888888888889</v>
      </c>
      <c r="Q253" s="20" t="n">
        <v>17.06666666666666</v>
      </c>
      <c r="R253" s="20" t="n">
        <v>15.06666666666667</v>
      </c>
      <c r="S253" s="20" t="n">
        <v>17.01333333333334</v>
      </c>
      <c r="T253" s="20" t="n">
        <v>15.86666666666667</v>
      </c>
      <c r="U253" s="20" t="n">
        <v>9.484444444444442</v>
      </c>
      <c r="V253" s="43" t="n">
        <v>140.6320683573557</v>
      </c>
      <c r="W253" s="23" t="n">
        <v>359</v>
      </c>
      <c r="X253" s="44" t="n">
        <v>0.9972222222222222</v>
      </c>
      <c r="Y253" s="4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 ht="16.5" customHeight="1">
      <c r="A254" s="16" t="n">
        <v>25020420</v>
      </c>
      <c r="B254" s="17" t="inlineStr">
        <is>
          <t>PM</t>
        </is>
      </c>
      <c r="C254" s="17" t="inlineStr">
        <is>
          <t>Las Varas</t>
        </is>
      </c>
      <c r="D254" s="17" t="inlineStr">
        <is>
          <t>San Jacinto del Cauca</t>
        </is>
      </c>
      <c r="E254" s="17" t="inlineStr">
        <is>
          <t>Bolívar</t>
        </is>
      </c>
      <c r="F254" s="17" t="n">
        <v>1</v>
      </c>
      <c r="G254" s="17" t="n">
        <v>39</v>
      </c>
      <c r="H254" s="18" t="n">
        <v>-74.56366111</v>
      </c>
      <c r="I254" s="19" t="n">
        <v>8.384571939999999</v>
      </c>
      <c r="J254" s="42" t="n">
        <v>3.413793103448275</v>
      </c>
      <c r="K254" s="20" t="n">
        <v>2.996793782911501</v>
      </c>
      <c r="L254" s="20" t="n">
        <v>6.068965517241378</v>
      </c>
      <c r="M254" s="20" t="n">
        <v>11.94173602853746</v>
      </c>
      <c r="N254" s="20" t="n">
        <v>17.71264367816092</v>
      </c>
      <c r="O254" s="20" t="n">
        <v>17.7</v>
      </c>
      <c r="P254" s="20" t="n">
        <v>17.25111111111111</v>
      </c>
      <c r="Q254" s="20" t="n">
        <v>19.32444444444445</v>
      </c>
      <c r="R254" s="20" t="n">
        <v>17.5</v>
      </c>
      <c r="S254" s="20" t="n">
        <v>19.10714285714286</v>
      </c>
      <c r="T254" s="20" t="n">
        <v>17.82142857142857</v>
      </c>
      <c r="U254" s="20" t="n">
        <v>11.07142857142857</v>
      </c>
      <c r="V254" s="43" t="n">
        <v>161.9094876658551</v>
      </c>
      <c r="W254" s="23" t="n">
        <v>349</v>
      </c>
      <c r="X254" s="44" t="n">
        <v>0.9694444444444444</v>
      </c>
      <c r="Y254" s="4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 ht="16.5" customHeight="1">
      <c r="A255" s="16" t="n">
        <v>29030570</v>
      </c>
      <c r="B255" s="17" t="inlineStr">
        <is>
          <t>PG</t>
        </is>
      </c>
      <c r="C255" s="17" t="inlineStr">
        <is>
          <t>La Haya</t>
        </is>
      </c>
      <c r="D255" s="17" t="inlineStr">
        <is>
          <t>San Juan Nepomuceno</t>
        </is>
      </c>
      <c r="E255" s="17" t="inlineStr">
        <is>
          <t>Bolívar</t>
        </is>
      </c>
      <c r="F255" s="17" t="n">
        <v>2</v>
      </c>
      <c r="G255" s="17" t="n">
        <v>100</v>
      </c>
      <c r="H255" s="18" t="n">
        <v>-75.18611111</v>
      </c>
      <c r="I255" s="19" t="n">
        <v>9.95833333</v>
      </c>
      <c r="J255" s="42" t="n">
        <v>1.835555555555555</v>
      </c>
      <c r="K255" s="20" t="n">
        <v>2.635068874293012</v>
      </c>
      <c r="L255" s="20" t="n">
        <v>4.758620689655171</v>
      </c>
      <c r="M255" s="20" t="n">
        <v>9.185185185185185</v>
      </c>
      <c r="N255" s="20" t="n">
        <v>9.714285714285712</v>
      </c>
      <c r="O255" s="20" t="n">
        <v>8.357142857142858</v>
      </c>
      <c r="P255" s="20" t="n">
        <v>8.703448275862065</v>
      </c>
      <c r="Q255" s="20" t="n">
        <v>10.71428571428571</v>
      </c>
      <c r="R255" s="20" t="n">
        <v>11.4076354679803</v>
      </c>
      <c r="S255" s="20" t="n">
        <v>11.68928571428571</v>
      </c>
      <c r="T255" s="20" t="n">
        <v>10.37037037037037</v>
      </c>
      <c r="U255" s="20" t="n">
        <v>5.038461538461537</v>
      </c>
      <c r="V255" s="43" t="n">
        <v>94.40934595736319</v>
      </c>
      <c r="W255" s="23" t="n">
        <v>338</v>
      </c>
      <c r="X255" s="44" t="n">
        <v>0.9388888888888889</v>
      </c>
      <c r="Y255" s="4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 ht="16.5" customHeight="1">
      <c r="A256" s="16" t="n">
        <v>29030200</v>
      </c>
      <c r="B256" s="17" t="inlineStr">
        <is>
          <t>PM</t>
        </is>
      </c>
      <c r="C256" s="17" t="inlineStr">
        <is>
          <t>San Cayetano</t>
        </is>
      </c>
      <c r="D256" s="17" t="inlineStr">
        <is>
          <t>San Juan Nepomuceno</t>
        </is>
      </c>
      <c r="E256" s="17" t="inlineStr">
        <is>
          <t>Bolívar</t>
        </is>
      </c>
      <c r="F256" s="17" t="n">
        <v>2</v>
      </c>
      <c r="G256" s="17" t="n">
        <v>70</v>
      </c>
      <c r="H256" s="18" t="n">
        <v>-75.13527778</v>
      </c>
      <c r="I256" s="19" t="n">
        <v>10.09972222</v>
      </c>
      <c r="J256" s="42" t="n">
        <v>1.899999999999999</v>
      </c>
      <c r="K256" s="20" t="n">
        <v>1.929720853858785</v>
      </c>
      <c r="L256" s="20" t="n">
        <v>4.166666666666664</v>
      </c>
      <c r="M256" s="20" t="n">
        <v>7.666666666666666</v>
      </c>
      <c r="N256" s="20" t="n">
        <v>9.899999999999999</v>
      </c>
      <c r="O256" s="20" t="n">
        <v>8.833333333333332</v>
      </c>
      <c r="P256" s="20" t="n">
        <v>8.203333333333331</v>
      </c>
      <c r="Q256" s="20" t="n">
        <v>10.5</v>
      </c>
      <c r="R256" s="20" t="n">
        <v>9.800000000000001</v>
      </c>
      <c r="S256" s="20" t="n">
        <v>10.41379310344827</v>
      </c>
      <c r="T256" s="20" t="n">
        <v>9.500000000000002</v>
      </c>
      <c r="U256" s="20" t="n">
        <v>4.333333333333333</v>
      </c>
      <c r="V256" s="43" t="n">
        <v>87.14684729064038</v>
      </c>
      <c r="W256" s="23" t="n">
        <v>354</v>
      </c>
      <c r="X256" s="44" t="n">
        <v>0.9833333333333333</v>
      </c>
      <c r="Y256" s="4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 ht="16.5" customHeight="1">
      <c r="A257" s="16" t="n">
        <v>25021540</v>
      </c>
      <c r="B257" s="17" t="inlineStr">
        <is>
          <t>PM</t>
        </is>
      </c>
      <c r="C257" s="17" t="inlineStr">
        <is>
          <t>Las Aguadas - Alerta</t>
        </is>
      </c>
      <c r="D257" s="17" t="inlineStr">
        <is>
          <t>San Martín de Loba</t>
        </is>
      </c>
      <c r="E257" s="17" t="inlineStr">
        <is>
          <t>Bolívar</t>
        </is>
      </c>
      <c r="F257" s="17" t="n">
        <v>2</v>
      </c>
      <c r="G257" s="17" t="n">
        <v>30</v>
      </c>
      <c r="H257" s="18" t="n">
        <v>-74.04999721999999</v>
      </c>
      <c r="I257" s="19" t="n">
        <v>8.94999722</v>
      </c>
      <c r="J257" s="42" t="n">
        <v>1.233333333333333</v>
      </c>
      <c r="K257" s="20" t="n">
        <v>1.66879105090312</v>
      </c>
      <c r="L257" s="20" t="n">
        <v>4.033333333333331</v>
      </c>
      <c r="M257" s="20" t="n">
        <v>7.282996432818074</v>
      </c>
      <c r="N257" s="20" t="n">
        <v>9.724137931034479</v>
      </c>
      <c r="O257" s="20" t="n">
        <v>8.083234244946492</v>
      </c>
      <c r="P257" s="20" t="n">
        <v>7.460919540229882</v>
      </c>
      <c r="Q257" s="20" t="n">
        <v>9.749999999999996</v>
      </c>
      <c r="R257" s="20" t="n">
        <v>11.5</v>
      </c>
      <c r="S257" s="20" t="n">
        <v>11.82142857142857</v>
      </c>
      <c r="T257" s="20" t="n">
        <v>10.00862068965517</v>
      </c>
      <c r="U257" s="20" t="n">
        <v>3.607142857142856</v>
      </c>
      <c r="V257" s="43" t="n">
        <v>86.17393798482532</v>
      </c>
      <c r="W257" s="23" t="n">
        <v>346</v>
      </c>
      <c r="X257" s="44" t="n">
        <v>0.9611111111111111</v>
      </c>
      <c r="Y257" s="4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 ht="16.5" customHeight="1">
      <c r="A258" s="16" t="n">
        <v>25020870</v>
      </c>
      <c r="B258" s="17" t="inlineStr">
        <is>
          <t>PM</t>
        </is>
      </c>
      <c r="C258" s="17" t="inlineStr">
        <is>
          <t>Playitas</t>
        </is>
      </c>
      <c r="D258" s="17" t="inlineStr">
        <is>
          <t>San Martín de Loba</t>
        </is>
      </c>
      <c r="E258" s="17" t="inlineStr">
        <is>
          <t>Bolívar</t>
        </is>
      </c>
      <c r="F258" s="17" t="n">
        <v>2</v>
      </c>
      <c r="G258" s="17" t="n">
        <v>40</v>
      </c>
      <c r="H258" s="18" t="n">
        <v>-73.96583333</v>
      </c>
      <c r="I258" s="19" t="n">
        <v>8.822777779999999</v>
      </c>
      <c r="J258" s="42" t="n">
        <v>0.9333333333333331</v>
      </c>
      <c r="K258" s="20" t="n">
        <v>1.001970443349754</v>
      </c>
      <c r="L258" s="20" t="n">
        <v>3.133333333333332</v>
      </c>
      <c r="M258" s="20" t="n">
        <v>5.567181926278241</v>
      </c>
      <c r="N258" s="20" t="n">
        <v>8.296551724137927</v>
      </c>
      <c r="O258" s="20" t="n">
        <v>6.353151010701546</v>
      </c>
      <c r="P258" s="20" t="n">
        <v>5.931034482758619</v>
      </c>
      <c r="Q258" s="20" t="n">
        <v>8.103448275862066</v>
      </c>
      <c r="R258" s="20" t="n">
        <v>9.043995243757429</v>
      </c>
      <c r="S258" s="20" t="n">
        <v>10.83908045977012</v>
      </c>
      <c r="T258" s="20" t="n">
        <v>8.345977011494254</v>
      </c>
      <c r="U258" s="20" t="n">
        <v>2.534444444444444</v>
      </c>
      <c r="V258" s="43" t="n">
        <v>70.08350168922107</v>
      </c>
      <c r="W258" s="23" t="n">
        <v>353</v>
      </c>
      <c r="X258" s="44" t="n">
        <v>0.9805555555555555</v>
      </c>
      <c r="Y258" s="4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 ht="16.5" customHeight="1">
      <c r="A259" s="16" t="n">
        <v>23205020</v>
      </c>
      <c r="B259" s="17" t="inlineStr">
        <is>
          <t>CO</t>
        </is>
      </c>
      <c r="C259" s="17" t="inlineStr">
        <is>
          <t>Colegio Cooperativo</t>
        </is>
      </c>
      <c r="D259" s="17" t="inlineStr">
        <is>
          <t xml:space="preserve">San Pablo </t>
        </is>
      </c>
      <c r="E259" s="17" t="inlineStr">
        <is>
          <t>Bolívar</t>
        </is>
      </c>
      <c r="F259" s="17" t="n">
        <v>8</v>
      </c>
      <c r="G259" s="17" t="n">
        <v>165</v>
      </c>
      <c r="H259" s="18" t="n">
        <v>-73.92555556000001</v>
      </c>
      <c r="I259" s="19" t="n">
        <v>7.475</v>
      </c>
      <c r="J259" s="42" t="n">
        <v>2.321428571428571</v>
      </c>
      <c r="K259" s="20" t="n">
        <v>3.585251955556759</v>
      </c>
      <c r="L259" s="20" t="n">
        <v>8.307142857142855</v>
      </c>
      <c r="M259" s="20" t="n">
        <v>14.04679802955665</v>
      </c>
      <c r="N259" s="20" t="n">
        <v>16.28571428571429</v>
      </c>
      <c r="O259" s="20" t="n">
        <v>13.91926655719759</v>
      </c>
      <c r="P259" s="20" t="n">
        <v>13.53456790123457</v>
      </c>
      <c r="Q259" s="20" t="n">
        <v>15.45749559082892</v>
      </c>
      <c r="R259" s="20" t="n">
        <v>16.46862989227521</v>
      </c>
      <c r="S259" s="20" t="n">
        <v>16.81288998357963</v>
      </c>
      <c r="T259" s="20" t="n">
        <v>13.18518518518519</v>
      </c>
      <c r="U259" s="20" t="n">
        <v>6.324965706447186</v>
      </c>
      <c r="V259" s="43" t="n">
        <v>140.2493365161474</v>
      </c>
      <c r="W259" s="23" t="n">
        <v>332</v>
      </c>
      <c r="X259" s="44" t="n">
        <v>0.9222222222222223</v>
      </c>
      <c r="Y259" s="4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 ht="16.5" customHeight="1">
      <c r="A260" s="16" t="n">
        <v>23200060</v>
      </c>
      <c r="B260" s="17" t="inlineStr">
        <is>
          <t>PM</t>
        </is>
      </c>
      <c r="C260" s="17" t="inlineStr">
        <is>
          <t>Santo Domingo</t>
        </is>
      </c>
      <c r="D260" s="17" t="inlineStr">
        <is>
          <t xml:space="preserve">San Pablo </t>
        </is>
      </c>
      <c r="E260" s="17" t="inlineStr">
        <is>
          <t>Bolívar</t>
        </is>
      </c>
      <c r="F260" s="17" t="n">
        <v>8</v>
      </c>
      <c r="G260" s="17" t="n">
        <v>80</v>
      </c>
      <c r="H260" s="18" t="n">
        <v>-73.94194444</v>
      </c>
      <c r="I260" s="19" t="n">
        <v>7.670555559999999</v>
      </c>
      <c r="J260" s="42" t="n">
        <v>1.833333333333333</v>
      </c>
      <c r="K260" s="20" t="n">
        <v>2.172615508748089</v>
      </c>
      <c r="L260" s="20" t="n">
        <v>5.535555555555554</v>
      </c>
      <c r="M260" s="20" t="n">
        <v>9.466666666666669</v>
      </c>
      <c r="N260" s="20" t="n">
        <v>12.58620689655172</v>
      </c>
      <c r="O260" s="20" t="n">
        <v>10.57142857142857</v>
      </c>
      <c r="P260" s="20" t="n">
        <v>10.03571428571428</v>
      </c>
      <c r="Q260" s="20" t="n">
        <v>11.06896551724138</v>
      </c>
      <c r="R260" s="20" t="n">
        <v>11.20689655172414</v>
      </c>
      <c r="S260" s="20" t="n">
        <v>11.43448275862069</v>
      </c>
      <c r="T260" s="20" t="n">
        <v>9.586206896551722</v>
      </c>
      <c r="U260" s="20" t="n">
        <v>4.517241379310343</v>
      </c>
      <c r="V260" s="43" t="n">
        <v>100.0153139214465</v>
      </c>
      <c r="W260" s="23" t="n">
        <v>349</v>
      </c>
      <c r="X260" s="44" t="n">
        <v>0.9694444444444444</v>
      </c>
      <c r="Y260" s="4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 ht="16.5" customHeight="1">
      <c r="A261" s="16" t="n">
        <v>23205050</v>
      </c>
      <c r="B261" s="17" t="inlineStr">
        <is>
          <t>CO</t>
        </is>
      </c>
      <c r="C261" s="17" t="inlineStr">
        <is>
          <t>Canelos -AUT</t>
        </is>
      </c>
      <c r="D261" s="17" t="inlineStr">
        <is>
          <t>Santa Rosa del Sur</t>
        </is>
      </c>
      <c r="E261" s="17" t="inlineStr">
        <is>
          <t>Bolívar</t>
        </is>
      </c>
      <c r="F261" s="17" t="n">
        <v>8</v>
      </c>
      <c r="G261" s="17" t="n">
        <v>750</v>
      </c>
      <c r="H261" s="18" t="n">
        <v>-74.24097222</v>
      </c>
      <c r="I261" s="19" t="n">
        <v>7.88541667</v>
      </c>
      <c r="J261" s="42" t="n">
        <v>5.766376877698716</v>
      </c>
      <c r="K261" s="20" t="n">
        <v>6.219833024574404</v>
      </c>
      <c r="L261" s="20" t="n">
        <v>11.01478632478632</v>
      </c>
      <c r="M261" s="20" t="n">
        <v>15.61890166028097</v>
      </c>
      <c r="N261" s="20" t="n">
        <v>18.99438058748403</v>
      </c>
      <c r="O261" s="20" t="n">
        <v>15.14195554742522</v>
      </c>
      <c r="P261" s="20" t="n">
        <v>14.88965517241379</v>
      </c>
      <c r="Q261" s="20" t="n">
        <v>16.32857142857143</v>
      </c>
      <c r="R261" s="20" t="n">
        <v>16.4679802955665</v>
      </c>
      <c r="S261" s="20" t="n">
        <v>17.91041780696953</v>
      </c>
      <c r="T261" s="20" t="n">
        <v>15.8435960591133</v>
      </c>
      <c r="U261" s="20" t="n">
        <v>8.901395730706074</v>
      </c>
      <c r="V261" s="43" t="n">
        <v>163.0978505155903</v>
      </c>
      <c r="W261" s="23" t="n">
        <v>347</v>
      </c>
      <c r="X261" s="44" t="n">
        <v>0.9638888888888889</v>
      </c>
      <c r="Y261" s="4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 ht="16.5" customHeight="1">
      <c r="A262" s="16" t="n">
        <v>23205030</v>
      </c>
      <c r="B262" s="17" t="inlineStr">
        <is>
          <t>CO</t>
        </is>
      </c>
      <c r="C262" s="17" t="inlineStr">
        <is>
          <t>Santa Rosa de Simití</t>
        </is>
      </c>
      <c r="D262" s="17" t="inlineStr">
        <is>
          <t>Santa Rosa del Sur</t>
        </is>
      </c>
      <c r="E262" s="17" t="inlineStr">
        <is>
          <t>Bolívar</t>
        </is>
      </c>
      <c r="F262" s="17" t="n">
        <v>8</v>
      </c>
      <c r="G262" s="17" t="n">
        <v>650</v>
      </c>
      <c r="H262" s="18" t="n">
        <v>-74.05916667</v>
      </c>
      <c r="I262" s="19" t="n">
        <v>7.96527778</v>
      </c>
      <c r="J262" s="42" t="n">
        <v>1.892857142857142</v>
      </c>
      <c r="K262" s="20" t="n">
        <v>1.976071558891756</v>
      </c>
      <c r="L262" s="20" t="n">
        <v>6.469047619047618</v>
      </c>
      <c r="M262" s="20" t="n">
        <v>11.02183908045977</v>
      </c>
      <c r="N262" s="20" t="n">
        <v>15.92</v>
      </c>
      <c r="O262" s="20" t="n">
        <v>13.07609988109394</v>
      </c>
      <c r="P262" s="20" t="n">
        <v>12.09766151407055</v>
      </c>
      <c r="Q262" s="20" t="n">
        <v>14.09934318555008</v>
      </c>
      <c r="R262" s="20" t="n">
        <v>13.59206726685918</v>
      </c>
      <c r="S262" s="20" t="n">
        <v>14.28429118773946</v>
      </c>
      <c r="T262" s="20" t="n">
        <v>11.5660767499848</v>
      </c>
      <c r="U262" s="20" t="n">
        <v>4.232183908045975</v>
      </c>
      <c r="V262" s="43" t="n">
        <v>120.2275390946003</v>
      </c>
      <c r="W262" s="23" t="n">
        <v>345</v>
      </c>
      <c r="X262" s="44" t="n">
        <v>0.9583333333333334</v>
      </c>
      <c r="Y262" s="4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 ht="16.5" customHeight="1">
      <c r="A263" s="16" t="n">
        <v>25021320</v>
      </c>
      <c r="B263" s="17" t="inlineStr">
        <is>
          <t>PM</t>
        </is>
      </c>
      <c r="C263" s="17" t="inlineStr">
        <is>
          <t>El Sudan</t>
        </is>
      </c>
      <c r="D263" s="17" t="inlineStr">
        <is>
          <t xml:space="preserve">Tiquisio </t>
        </is>
      </c>
      <c r="E263" s="17" t="inlineStr">
        <is>
          <t>Bolívar</t>
        </is>
      </c>
      <c r="F263" s="17" t="n">
        <v>2</v>
      </c>
      <c r="G263" s="17" t="n">
        <v>23</v>
      </c>
      <c r="H263" s="18" t="n">
        <v>-74.20999999999999</v>
      </c>
      <c r="I263" s="19" t="n">
        <v>8.640000000000001</v>
      </c>
      <c r="J263" s="42" t="n">
        <v>1.933333333333333</v>
      </c>
      <c r="K263" s="20" t="n">
        <v>2.131506568144499</v>
      </c>
      <c r="L263" s="20" t="n">
        <v>3.448275862068964</v>
      </c>
      <c r="M263" s="20" t="n">
        <v>7.068965517241378</v>
      </c>
      <c r="N263" s="20" t="n">
        <v>8.666666666666664</v>
      </c>
      <c r="O263" s="20" t="n">
        <v>8.166666666666664</v>
      </c>
      <c r="P263" s="20" t="n">
        <v>7.758620689655168</v>
      </c>
      <c r="Q263" s="20" t="n">
        <v>8.965517241379308</v>
      </c>
      <c r="R263" s="20" t="n">
        <v>10</v>
      </c>
      <c r="S263" s="20" t="n">
        <v>11.82142857142857</v>
      </c>
      <c r="T263" s="20" t="n">
        <v>11.71428571428571</v>
      </c>
      <c r="U263" s="20" t="n">
        <v>5.777777777777776</v>
      </c>
      <c r="V263" s="43" t="n">
        <v>87.45304460864803</v>
      </c>
      <c r="W263" s="23" t="n">
        <v>348</v>
      </c>
      <c r="X263" s="44" t="n">
        <v>0.9666666666666667</v>
      </c>
      <c r="Y263" s="4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 ht="16.5" customHeight="1">
      <c r="A264" s="16" t="n">
        <v>14010050</v>
      </c>
      <c r="B264" s="17" t="inlineStr">
        <is>
          <t>PM</t>
        </is>
      </c>
      <c r="C264" s="17" t="inlineStr">
        <is>
          <t>Cañaveral</t>
        </is>
      </c>
      <c r="D264" s="17" t="inlineStr">
        <is>
          <t>Turbaco</t>
        </is>
      </c>
      <c r="E264" s="17" t="inlineStr">
        <is>
          <t>Bolívar</t>
        </is>
      </c>
      <c r="F264" s="17" t="n">
        <v>2</v>
      </c>
      <c r="G264" s="17" t="n">
        <v>75</v>
      </c>
      <c r="H264" s="18" t="n">
        <v>-75.34</v>
      </c>
      <c r="I264" s="19" t="n">
        <v>10.41</v>
      </c>
      <c r="J264" s="42" t="n">
        <v>0.6333333333333333</v>
      </c>
      <c r="K264" s="20" t="n">
        <v>0.6343493431855499</v>
      </c>
      <c r="L264" s="20" t="n">
        <v>1.724137931034482</v>
      </c>
      <c r="M264" s="20" t="n">
        <v>5.296296296296297</v>
      </c>
      <c r="N264" s="20" t="n">
        <v>7.068965517241377</v>
      </c>
      <c r="O264" s="20" t="n">
        <v>6.766666666666667</v>
      </c>
      <c r="P264" s="20" t="n">
        <v>6.899999999999998</v>
      </c>
      <c r="Q264" s="20" t="n">
        <v>7.6551724137931</v>
      </c>
      <c r="R264" s="20" t="n">
        <v>8.357142857142858</v>
      </c>
      <c r="S264" s="20" t="n">
        <v>8.906896551724136</v>
      </c>
      <c r="T264" s="20" t="n">
        <v>7.571428571428573</v>
      </c>
      <c r="U264" s="20" t="n">
        <v>2.551724137931034</v>
      </c>
      <c r="V264" s="43" t="n">
        <v>64.06611361977741</v>
      </c>
      <c r="W264" s="23" t="n">
        <v>348</v>
      </c>
      <c r="X264" s="44" t="n">
        <v>0.9666666666666667</v>
      </c>
      <c r="Y264" s="4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 ht="16.5" customHeight="1">
      <c r="A265" s="16" t="n">
        <v>29010120</v>
      </c>
      <c r="B265" s="17" t="inlineStr">
        <is>
          <t>PM</t>
        </is>
      </c>
      <c r="C265" s="17" t="inlineStr">
        <is>
          <t xml:space="preserve">Hacienda Caño Negro </t>
        </is>
      </c>
      <c r="D265" s="17" t="inlineStr">
        <is>
          <t>Zambrano</t>
        </is>
      </c>
      <c r="E265" s="17" t="inlineStr">
        <is>
          <t>Bolívar</t>
        </is>
      </c>
      <c r="F265" s="17" t="n">
        <v>2</v>
      </c>
      <c r="G265" s="17" t="n">
        <v>80</v>
      </c>
      <c r="H265" s="18" t="n">
        <v>-74.95222222000001</v>
      </c>
      <c r="I265" s="19" t="n">
        <v>9.74111111</v>
      </c>
      <c r="J265" s="42" t="n">
        <v>1.703703703703703</v>
      </c>
      <c r="K265" s="20" t="n">
        <v>1.659642401021711</v>
      </c>
      <c r="L265" s="20" t="n">
        <v>3.73076923076923</v>
      </c>
      <c r="M265" s="20" t="n">
        <v>5.54111405835544</v>
      </c>
      <c r="N265" s="20" t="n">
        <v>6.571428571428569</v>
      </c>
      <c r="O265" s="20" t="n">
        <v>5.75</v>
      </c>
      <c r="P265" s="20" t="n">
        <v>5.89642857142857</v>
      </c>
      <c r="Q265" s="20" t="n">
        <v>6.384615384615382</v>
      </c>
      <c r="R265" s="20" t="n">
        <v>6.47082228116711</v>
      </c>
      <c r="S265" s="20" t="n">
        <v>7.346153846153844</v>
      </c>
      <c r="T265" s="20" t="n">
        <v>5.880000000000002</v>
      </c>
      <c r="U265" s="20" t="n">
        <v>1.653846153846154</v>
      </c>
      <c r="V265" s="43" t="n">
        <v>58.58852420248972</v>
      </c>
      <c r="W265" s="23" t="n">
        <v>319</v>
      </c>
      <c r="X265" s="44" t="n">
        <v>0.8861111111111111</v>
      </c>
      <c r="Y265" s="4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 ht="16.5" customHeight="1">
      <c r="A266" s="16" t="n">
        <v>29010130</v>
      </c>
      <c r="B266" s="17" t="inlineStr">
        <is>
          <t>PM</t>
        </is>
      </c>
      <c r="C266" s="17" t="inlineStr">
        <is>
          <t xml:space="preserve">Hacienda Indugan </t>
        </is>
      </c>
      <c r="D266" s="17" t="inlineStr">
        <is>
          <t>Zambrano</t>
        </is>
      </c>
      <c r="E266" s="17" t="inlineStr">
        <is>
          <t>Bolívar</t>
        </is>
      </c>
      <c r="F266" s="17" t="n">
        <v>2</v>
      </c>
      <c r="G266" s="17" t="n">
        <v>20</v>
      </c>
      <c r="H266" s="18" t="n">
        <v>-74.85222222</v>
      </c>
      <c r="I266" s="19" t="n">
        <v>9.814444439999999</v>
      </c>
      <c r="J266" s="42" t="n">
        <v>0.9642857142857142</v>
      </c>
      <c r="K266" s="20" t="n">
        <v>1.097064860426929</v>
      </c>
      <c r="L266" s="20" t="n">
        <v>2.699999999999999</v>
      </c>
      <c r="M266" s="20" t="n">
        <v>3.892857142857143</v>
      </c>
      <c r="N266" s="20" t="n">
        <v>5.821428571428569</v>
      </c>
      <c r="O266" s="20" t="n">
        <v>4.827586206896552</v>
      </c>
      <c r="P266" s="20" t="n">
        <v>4.862068965517238</v>
      </c>
      <c r="Q266" s="20" t="n">
        <v>5.785714285714285</v>
      </c>
      <c r="R266" s="20" t="n">
        <v>5.413793103448278</v>
      </c>
      <c r="S266" s="20" t="n">
        <v>6.491954022988504</v>
      </c>
      <c r="T266" s="20" t="n">
        <v>4.82142857142857</v>
      </c>
      <c r="U266" s="20" t="n">
        <v>1.758620689655172</v>
      </c>
      <c r="V266" s="43" t="n">
        <v>48.43680213464695</v>
      </c>
      <c r="W266" s="23" t="n">
        <v>345</v>
      </c>
      <c r="X266" s="44" t="n">
        <v>0.9583333333333334</v>
      </c>
      <c r="Y266" s="4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 ht="16.5" customHeight="1">
      <c r="A267" s="16" t="n">
        <v>25025020</v>
      </c>
      <c r="B267" s="17" t="inlineStr">
        <is>
          <t>CP</t>
        </is>
      </c>
      <c r="C267" s="17" t="inlineStr">
        <is>
          <t>Monterrey Forestal</t>
        </is>
      </c>
      <c r="D267" s="17" t="inlineStr">
        <is>
          <t>Zambrano</t>
        </is>
      </c>
      <c r="E267" s="17" t="inlineStr">
        <is>
          <t>Bolívar</t>
        </is>
      </c>
      <c r="F267" s="17" t="n">
        <v>2</v>
      </c>
      <c r="G267" s="17" t="n">
        <v>25</v>
      </c>
      <c r="H267" s="18" t="n">
        <v>-74.83805556</v>
      </c>
      <c r="I267" s="19" t="n">
        <v>9.731666670000001</v>
      </c>
      <c r="J267" s="42" t="n">
        <v>1.285714285714286</v>
      </c>
      <c r="K267" s="20" t="n">
        <v>1.924667927515834</v>
      </c>
      <c r="L267" s="20" t="n">
        <v>4.592592592592592</v>
      </c>
      <c r="M267" s="20" t="n">
        <v>6.939655172413795</v>
      </c>
      <c r="N267" s="20" t="n">
        <v>10.32142857142857</v>
      </c>
      <c r="O267" s="20" t="n">
        <v>9.083743842364534</v>
      </c>
      <c r="P267" s="20" t="n">
        <v>8.861904761904759</v>
      </c>
      <c r="Q267" s="20" t="n">
        <v>10.04938271604938</v>
      </c>
      <c r="R267" s="20" t="n">
        <v>9.490147783251231</v>
      </c>
      <c r="S267" s="20" t="n">
        <v>10.03846153846154</v>
      </c>
      <c r="T267" s="20" t="n">
        <v>7.010217113665389</v>
      </c>
      <c r="U267" s="20" t="n">
        <v>2.538461538461538</v>
      </c>
      <c r="V267" s="43" t="n">
        <v>82.13637784382344</v>
      </c>
      <c r="W267" s="23" t="n">
        <v>329</v>
      </c>
      <c r="X267" s="44" t="n">
        <v>0.9138888888888889</v>
      </c>
      <c r="Y267" s="4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 ht="16.5" customHeight="1">
      <c r="A268" s="16" t="n">
        <v>29010050</v>
      </c>
      <c r="B268" s="17" t="inlineStr">
        <is>
          <t>PM</t>
        </is>
      </c>
      <c r="C268" s="17" t="inlineStr">
        <is>
          <t>Zambrano</t>
        </is>
      </c>
      <c r="D268" s="17" t="inlineStr">
        <is>
          <t>Zambrano</t>
        </is>
      </c>
      <c r="E268" s="17" t="inlineStr">
        <is>
          <t>Bolívar</t>
        </is>
      </c>
      <c r="F268" s="17" t="n">
        <v>2</v>
      </c>
      <c r="G268" s="17" t="n">
        <v>15</v>
      </c>
      <c r="H268" s="18" t="n">
        <v>-74.81555556000001</v>
      </c>
      <c r="I268" s="19" t="n">
        <v>9.699444440000001</v>
      </c>
      <c r="J268" s="42" t="n">
        <v>1.148148148148148</v>
      </c>
      <c r="K268" s="20" t="n">
        <v>1.457192591890868</v>
      </c>
      <c r="L268" s="20" t="n">
        <v>3.23076923076923</v>
      </c>
      <c r="M268" s="20" t="n">
        <v>4.959999999999998</v>
      </c>
      <c r="N268" s="20" t="n">
        <v>7.296296296296294</v>
      </c>
      <c r="O268" s="20" t="n">
        <v>5.970625798212008</v>
      </c>
      <c r="P268" s="20" t="n">
        <v>6.507142857142856</v>
      </c>
      <c r="Q268" s="20" t="n">
        <v>7.18965517241379</v>
      </c>
      <c r="R268" s="20" t="n">
        <v>7.035714285714286</v>
      </c>
      <c r="S268" s="20" t="n">
        <v>7.482758620689652</v>
      </c>
      <c r="T268" s="20" t="n">
        <v>5.17857142857143</v>
      </c>
      <c r="U268" s="20" t="n">
        <v>2.321428571428571</v>
      </c>
      <c r="V268" s="43" t="n">
        <v>59.77830300127713</v>
      </c>
      <c r="W268" s="23" t="n">
        <v>328</v>
      </c>
      <c r="X268" s="44" t="n">
        <v>0.9111111111111111</v>
      </c>
      <c r="Y268" s="4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 ht="16.5" customHeight="1">
      <c r="A269" s="16" t="n">
        <v>35070260</v>
      </c>
      <c r="B269" s="17" t="inlineStr">
        <is>
          <t>PG</t>
        </is>
      </c>
      <c r="C269" s="17" t="inlineStr">
        <is>
          <t>Almeida</t>
        </is>
      </c>
      <c r="D269" s="17" t="inlineStr">
        <is>
          <t>Almeida</t>
        </is>
      </c>
      <c r="E269" s="17" t="inlineStr">
        <is>
          <t>Boyacá</t>
        </is>
      </c>
      <c r="F269" s="17" t="n">
        <v>6</v>
      </c>
      <c r="G269" s="17" t="n">
        <v>1954</v>
      </c>
      <c r="H269" s="18" t="n">
        <v>-73.37986111000001</v>
      </c>
      <c r="I269" s="19" t="n">
        <v>4.97083333</v>
      </c>
      <c r="J269" s="42" t="n">
        <v>5.592592592592591</v>
      </c>
      <c r="K269" s="20" t="n">
        <v>6.574924821461153</v>
      </c>
      <c r="L269" s="20" t="n">
        <v>13.0202380952381</v>
      </c>
      <c r="M269" s="20" t="n">
        <v>19.15270935960591</v>
      </c>
      <c r="N269" s="20" t="n">
        <v>22.7169859514687</v>
      </c>
      <c r="O269" s="20" t="n">
        <v>24.33174791914387</v>
      </c>
      <c r="P269" s="20" t="n">
        <v>24.60574712643677</v>
      </c>
      <c r="Q269" s="20" t="n">
        <v>21.72</v>
      </c>
      <c r="R269" s="20" t="n">
        <v>16.89030612244898</v>
      </c>
      <c r="S269" s="20" t="n">
        <v>15.4371921182266</v>
      </c>
      <c r="T269" s="20" t="n">
        <v>13.39540816326531</v>
      </c>
      <c r="U269" s="20" t="n">
        <v>7.224691358024689</v>
      </c>
      <c r="V269" s="43" t="n">
        <v>190.6625436279127</v>
      </c>
      <c r="W269" s="23" t="n">
        <v>335</v>
      </c>
      <c r="X269" s="44" t="n">
        <v>0.9305555555555556</v>
      </c>
      <c r="Y269" s="4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 ht="16.5" customHeight="1">
      <c r="A270" s="16" t="n">
        <v>35070500</v>
      </c>
      <c r="B270" s="17" t="inlineStr">
        <is>
          <t>PG</t>
        </is>
      </c>
      <c r="C270" s="17" t="inlineStr">
        <is>
          <t>Campo Real</t>
        </is>
      </c>
      <c r="D270" s="17" t="inlineStr">
        <is>
          <t>Almeida</t>
        </is>
      </c>
      <c r="E270" s="17" t="inlineStr">
        <is>
          <t>Boyacá</t>
        </is>
      </c>
      <c r="F270" s="17" t="n">
        <v>6</v>
      </c>
      <c r="G270" s="17" t="n">
        <v>1430</v>
      </c>
      <c r="H270" s="18" t="n">
        <v>-73.38152778</v>
      </c>
      <c r="I270" s="19" t="n">
        <v>4.99577778</v>
      </c>
      <c r="J270" s="42" t="n">
        <v>4.124137931034482</v>
      </c>
      <c r="K270" s="20" t="n">
        <v>5.444992930122242</v>
      </c>
      <c r="L270" s="20" t="n">
        <v>10.9</v>
      </c>
      <c r="M270" s="20" t="n">
        <v>16.07547892720306</v>
      </c>
      <c r="N270" s="20" t="n">
        <v>21.44</v>
      </c>
      <c r="O270" s="20" t="n">
        <v>22.8421052631579</v>
      </c>
      <c r="P270" s="20" t="n">
        <v>22.57666666666667</v>
      </c>
      <c r="Q270" s="20" t="n">
        <v>20.8</v>
      </c>
      <c r="R270" s="20" t="n">
        <v>15.16666666666667</v>
      </c>
      <c r="S270" s="20" t="n">
        <v>13.52941176470588</v>
      </c>
      <c r="T270" s="20" t="n">
        <v>13.05</v>
      </c>
      <c r="U270" s="20" t="n">
        <v>6.306896551724136</v>
      </c>
      <c r="V270" s="43" t="n">
        <v>172.256356701281</v>
      </c>
      <c r="W270" s="23" t="n">
        <v>234</v>
      </c>
      <c r="X270" s="44" t="n">
        <v>0.975</v>
      </c>
      <c r="Y270" s="45" t="inlineStr">
        <is>
          <t>M20</t>
        </is>
      </c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 ht="16.5" customHeight="1">
      <c r="A271" s="16" t="n">
        <v>35070470</v>
      </c>
      <c r="B271" s="17" t="inlineStr">
        <is>
          <t>PM</t>
        </is>
      </c>
      <c r="C271" s="17" t="inlineStr">
        <is>
          <t>Escuela Los Molinos</t>
        </is>
      </c>
      <c r="D271" s="17" t="inlineStr">
        <is>
          <t>Almeida</t>
        </is>
      </c>
      <c r="E271" s="17" t="inlineStr">
        <is>
          <t>Boyacá</t>
        </is>
      </c>
      <c r="F271" s="17" t="n">
        <v>6</v>
      </c>
      <c r="G271" s="17" t="n">
        <v>2150</v>
      </c>
      <c r="H271" s="18" t="n">
        <v>-73.41016667</v>
      </c>
      <c r="I271" s="19" t="n">
        <v>4.95041667</v>
      </c>
      <c r="J271" s="42" t="n">
        <v>4.166666666666665</v>
      </c>
      <c r="K271" s="20" t="n">
        <v>5.844619578674382</v>
      </c>
      <c r="L271" s="20" t="n">
        <v>11.42183908045977</v>
      </c>
      <c r="M271" s="20" t="n">
        <v>16.81688466111772</v>
      </c>
      <c r="N271" s="20" t="n">
        <v>21.17216276919012</v>
      </c>
      <c r="O271" s="20" t="n">
        <v>23.26516052318668</v>
      </c>
      <c r="P271" s="20" t="n">
        <v>24.61724137931034</v>
      </c>
      <c r="Q271" s="20" t="n">
        <v>22.17023809523809</v>
      </c>
      <c r="R271" s="20" t="n">
        <v>16.74074074074074</v>
      </c>
      <c r="S271" s="20" t="n">
        <v>15.31547619047619</v>
      </c>
      <c r="T271" s="20" t="n">
        <v>12.48541114058355</v>
      </c>
      <c r="U271" s="20" t="n">
        <v>6.107142857142856</v>
      </c>
      <c r="V271" s="43" t="n">
        <v>180.1235836827871</v>
      </c>
      <c r="W271" s="23" t="n">
        <v>343</v>
      </c>
      <c r="X271" s="44" t="n">
        <v>0.9527777777777777</v>
      </c>
      <c r="Y271" s="4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 ht="16.5" customHeight="1">
      <c r="A272" s="16" t="n">
        <v>35090060</v>
      </c>
      <c r="B272" s="17" t="inlineStr">
        <is>
          <t>PM</t>
        </is>
      </c>
      <c r="C272" s="17" t="inlineStr">
        <is>
          <t>Cazadero</t>
        </is>
      </c>
      <c r="D272" s="17" t="inlineStr">
        <is>
          <t>Aquitania</t>
        </is>
      </c>
      <c r="E272" s="17" t="inlineStr">
        <is>
          <t>Boyacá</t>
        </is>
      </c>
      <c r="F272" s="17" t="n">
        <v>6</v>
      </c>
      <c r="G272" s="17" t="n">
        <v>1725</v>
      </c>
      <c r="H272" s="18" t="n">
        <v>-72.98333332999999</v>
      </c>
      <c r="I272" s="19" t="n">
        <v>5.28333333</v>
      </c>
      <c r="J272" s="42" t="n">
        <v>10.17241379310344</v>
      </c>
      <c r="K272" s="20" t="n">
        <v>10.59315016137251</v>
      </c>
      <c r="L272" s="20" t="n">
        <v>17.68505747126436</v>
      </c>
      <c r="M272" s="20" t="n">
        <v>23</v>
      </c>
      <c r="N272" s="20" t="n">
        <v>26.31494252873563</v>
      </c>
      <c r="O272" s="20" t="n">
        <v>26.35402298850575</v>
      </c>
      <c r="P272" s="20" t="n">
        <v>28.66222222222222</v>
      </c>
      <c r="Q272" s="20" t="n">
        <v>26.77738095238095</v>
      </c>
      <c r="R272" s="20" t="n">
        <v>22.92857142857143</v>
      </c>
      <c r="S272" s="20" t="n">
        <v>23.1037037037037</v>
      </c>
      <c r="T272" s="20" t="n">
        <v>19.75</v>
      </c>
      <c r="U272" s="20" t="n">
        <v>13.4919540229885</v>
      </c>
      <c r="V272" s="43" t="n">
        <v>248.8334192728485</v>
      </c>
      <c r="W272" s="23" t="n">
        <v>346</v>
      </c>
      <c r="X272" s="44" t="n">
        <v>0.9611111111111111</v>
      </c>
      <c r="Y272" s="4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 ht="16.5" customHeight="1">
      <c r="A273" s="16" t="n">
        <v>35090070</v>
      </c>
      <c r="B273" s="17" t="inlineStr">
        <is>
          <t>PM</t>
        </is>
      </c>
      <c r="C273" s="17" t="inlineStr">
        <is>
          <t>Guamo de Sisbaca</t>
        </is>
      </c>
      <c r="D273" s="17" t="inlineStr">
        <is>
          <t>Aquitania</t>
        </is>
      </c>
      <c r="E273" s="17" t="inlineStr">
        <is>
          <t>Boyacá</t>
        </is>
      </c>
      <c r="F273" s="17" t="n">
        <v>6</v>
      </c>
      <c r="G273" s="17" t="n">
        <v>2575</v>
      </c>
      <c r="H273" s="18" t="n">
        <v>-72.91666667</v>
      </c>
      <c r="I273" s="19" t="n">
        <v>5.36666667</v>
      </c>
      <c r="J273" s="42" t="n">
        <v>8.769230769230766</v>
      </c>
      <c r="K273" s="20" t="n">
        <v>11.2595486602621</v>
      </c>
      <c r="L273" s="20" t="n">
        <v>17.93103448275862</v>
      </c>
      <c r="M273" s="20" t="n">
        <v>24.51724137931034</v>
      </c>
      <c r="N273" s="20" t="n">
        <v>29</v>
      </c>
      <c r="O273" s="20" t="n">
        <v>28.57019704433497</v>
      </c>
      <c r="P273" s="20" t="n">
        <v>29.79080459770115</v>
      </c>
      <c r="Q273" s="20" t="n">
        <v>29.75862068965517</v>
      </c>
      <c r="R273" s="20" t="n">
        <v>27.41379310344827</v>
      </c>
      <c r="S273" s="20" t="n">
        <v>26.62962962962963</v>
      </c>
      <c r="T273" s="20" t="n">
        <v>20.30769230769231</v>
      </c>
      <c r="U273" s="20" t="n">
        <v>12.07407407407407</v>
      </c>
      <c r="V273" s="43" t="n">
        <v>266.0218667380973</v>
      </c>
      <c r="W273" s="23" t="n">
        <v>336</v>
      </c>
      <c r="X273" s="44" t="n">
        <v>0.9333333333333333</v>
      </c>
      <c r="Y273" s="4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 ht="16.5" customHeight="1">
      <c r="A274" s="16" t="n">
        <v>35160010</v>
      </c>
      <c r="B274" s="17" t="inlineStr">
        <is>
          <t>PM</t>
        </is>
      </c>
      <c r="C274" s="17" t="inlineStr">
        <is>
          <t>Potrerito</t>
        </is>
      </c>
      <c r="D274" s="17" t="inlineStr">
        <is>
          <t>Aquitania</t>
        </is>
      </c>
      <c r="E274" s="17" t="inlineStr">
        <is>
          <t>Boyacá</t>
        </is>
      </c>
      <c r="F274" s="17" t="n">
        <v>6</v>
      </c>
      <c r="G274" s="17" t="n">
        <v>347</v>
      </c>
      <c r="H274" s="18" t="n">
        <v>-72.94861111</v>
      </c>
      <c r="I274" s="19" t="n">
        <v>5.47758333</v>
      </c>
      <c r="J274" s="42" t="n">
        <v>3.86206896551724</v>
      </c>
      <c r="K274" s="20" t="n">
        <v>5.78891405700211</v>
      </c>
      <c r="L274" s="20" t="n">
        <v>9.103448275862068</v>
      </c>
      <c r="M274" s="20" t="n">
        <v>15.62962962962964</v>
      </c>
      <c r="N274" s="20" t="n">
        <v>18.19230769230769</v>
      </c>
      <c r="O274" s="20" t="n">
        <v>18.17241379310344</v>
      </c>
      <c r="P274" s="20" t="n">
        <v>19.51724137931035</v>
      </c>
      <c r="Q274" s="20" t="n">
        <v>18.11111111111111</v>
      </c>
      <c r="R274" s="20" t="n">
        <v>15.6</v>
      </c>
      <c r="S274" s="20" t="n">
        <v>14.42962962962963</v>
      </c>
      <c r="T274" s="20" t="n">
        <v>11.88426476416964</v>
      </c>
      <c r="U274" s="20" t="n">
        <v>5.599999999999998</v>
      </c>
      <c r="V274" s="43" t="n">
        <v>155.8910292976429</v>
      </c>
      <c r="W274" s="23" t="n">
        <v>335</v>
      </c>
      <c r="X274" s="44" t="n">
        <v>0.9305555555555556</v>
      </c>
      <c r="Y274" s="4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 ht="16.5" customHeight="1">
      <c r="A275" s="16" t="n">
        <v>35195060</v>
      </c>
      <c r="B275" s="17" t="inlineStr">
        <is>
          <t>CO</t>
        </is>
      </c>
      <c r="C275" s="17" t="inlineStr">
        <is>
          <t xml:space="preserve">Toquilla - AUT </t>
        </is>
      </c>
      <c r="D275" s="17" t="inlineStr">
        <is>
          <t>Aquitania</t>
        </is>
      </c>
      <c r="E275" s="17" t="inlineStr">
        <is>
          <t>Boyacá</t>
        </is>
      </c>
      <c r="F275" s="17" t="n">
        <v>6</v>
      </c>
      <c r="G275" s="17" t="n">
        <v>2950</v>
      </c>
      <c r="H275" s="18" t="n">
        <v>-72.79097222</v>
      </c>
      <c r="I275" s="19" t="n">
        <v>5.52361111</v>
      </c>
      <c r="J275" s="42" t="n">
        <v>3.133333333333333</v>
      </c>
      <c r="K275" s="20" t="n">
        <v>4.001780806025558</v>
      </c>
      <c r="L275" s="20" t="n">
        <v>8.296296296296292</v>
      </c>
      <c r="M275" s="20" t="n">
        <v>13.65202989638185</v>
      </c>
      <c r="N275" s="20" t="n">
        <v>16.92033293697978</v>
      </c>
      <c r="O275" s="20" t="n">
        <v>19.64285714285714</v>
      </c>
      <c r="P275" s="20" t="n">
        <v>21.07319376026272</v>
      </c>
      <c r="Q275" s="20" t="n">
        <v>19.98452380952381</v>
      </c>
      <c r="R275" s="20" t="n">
        <v>15.53416262690935</v>
      </c>
      <c r="S275" s="20" t="n">
        <v>15.13793103448275</v>
      </c>
      <c r="T275" s="20" t="n">
        <v>11.67407407407407</v>
      </c>
      <c r="U275" s="20" t="n">
        <v>4.733333333333333</v>
      </c>
      <c r="V275" s="43" t="n">
        <v>153.78384905046</v>
      </c>
      <c r="W275" s="23" t="n">
        <v>347</v>
      </c>
      <c r="X275" s="44" t="n">
        <v>0.9638888888888889</v>
      </c>
      <c r="Y275" s="4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 ht="16.5" customHeight="1">
      <c r="A276" s="16" t="n">
        <v>24010630</v>
      </c>
      <c r="B276" s="17" t="inlineStr">
        <is>
          <t>PM</t>
        </is>
      </c>
      <c r="C276" s="17" t="inlineStr">
        <is>
          <t>Arcabuco</t>
        </is>
      </c>
      <c r="D276" s="17" t="inlineStr">
        <is>
          <t>Arcabuco</t>
        </is>
      </c>
      <c r="E276" s="17" t="inlineStr">
        <is>
          <t>Boyacá</t>
        </is>
      </c>
      <c r="F276" s="17" t="n">
        <v>6</v>
      </c>
      <c r="G276" s="17" t="n">
        <v>2600</v>
      </c>
      <c r="H276" s="18" t="n">
        <v>-73.44413889</v>
      </c>
      <c r="I276" s="19" t="n">
        <v>5.76058333</v>
      </c>
      <c r="J276" s="42" t="n">
        <v>15.10344827586207</v>
      </c>
      <c r="K276" s="20" t="n">
        <v>16.00005111702496</v>
      </c>
      <c r="L276" s="20" t="n">
        <v>22.21428571428571</v>
      </c>
      <c r="M276" s="20" t="n">
        <v>22.62068965517241</v>
      </c>
      <c r="N276" s="20" t="n">
        <v>20.62068965517241</v>
      </c>
      <c r="O276" s="20" t="n">
        <v>15.32461355529132</v>
      </c>
      <c r="P276" s="20" t="n">
        <v>15.46666666666667</v>
      </c>
      <c r="Q276" s="20" t="n">
        <v>13.76666666666666</v>
      </c>
      <c r="R276" s="20" t="n">
        <v>13.91149425287356</v>
      </c>
      <c r="S276" s="20" t="n">
        <v>20.93333333333333</v>
      </c>
      <c r="T276" s="20" t="n">
        <v>23.13333333333333</v>
      </c>
      <c r="U276" s="20" t="n">
        <v>18.48275862068965</v>
      </c>
      <c r="V276" s="43" t="n">
        <v>217.5780308463721</v>
      </c>
      <c r="W276" s="23" t="n">
        <v>352</v>
      </c>
      <c r="X276" s="44" t="n">
        <v>0.9777777777777777</v>
      </c>
      <c r="Y276" s="4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 ht="16.5" customHeight="1">
      <c r="A277" s="16" t="n">
        <v>35080030</v>
      </c>
      <c r="B277" s="17" t="inlineStr">
        <is>
          <t>PM</t>
        </is>
      </c>
      <c r="C277" s="17" t="inlineStr">
        <is>
          <t>Camp Buenavista</t>
        </is>
      </c>
      <c r="D277" s="17" t="inlineStr">
        <is>
          <t>Berbeo</t>
        </is>
      </c>
      <c r="E277" s="17" t="inlineStr">
        <is>
          <t>Boyacá</t>
        </is>
      </c>
      <c r="F277" s="17" t="n">
        <v>6</v>
      </c>
      <c r="G277" s="17" t="n">
        <v>1370</v>
      </c>
      <c r="H277" s="18" t="n">
        <v>-73.08672222</v>
      </c>
      <c r="I277" s="19" t="n">
        <v>5.18372222</v>
      </c>
      <c r="J277" s="42" t="n">
        <v>4.769999999999999</v>
      </c>
      <c r="K277" s="20" t="n">
        <v>5.369054840965761</v>
      </c>
      <c r="L277" s="20" t="n">
        <v>10.44197530864198</v>
      </c>
      <c r="M277" s="20" t="n">
        <v>16.66666666666667</v>
      </c>
      <c r="N277" s="20" t="n">
        <v>22.39876543209876</v>
      </c>
      <c r="O277" s="20" t="n">
        <v>23.29655172413793</v>
      </c>
      <c r="P277" s="20" t="n">
        <v>23.26309523809524</v>
      </c>
      <c r="Q277" s="20" t="n">
        <v>22.13793103448276</v>
      </c>
      <c r="R277" s="20" t="n">
        <v>17.48522167487685</v>
      </c>
      <c r="S277" s="20" t="n">
        <v>16.74022988505747</v>
      </c>
      <c r="T277" s="20" t="n">
        <v>14.8423645320197</v>
      </c>
      <c r="U277" s="20" t="n">
        <v>9.452754657154181</v>
      </c>
      <c r="V277" s="43" t="n">
        <v>186.8646109941972</v>
      </c>
      <c r="W277" s="23" t="n">
        <v>352</v>
      </c>
      <c r="X277" s="44" t="n">
        <v>0.9777777777777777</v>
      </c>
      <c r="Y277" s="4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 ht="16.5" customHeight="1">
      <c r="A278" s="16" t="n">
        <v>24035330</v>
      </c>
      <c r="B278" s="17" t="inlineStr">
        <is>
          <t>AM</t>
        </is>
      </c>
      <c r="C278" s="17" t="inlineStr">
        <is>
          <t>Boavita</t>
        </is>
      </c>
      <c r="D278" s="17" t="inlineStr">
        <is>
          <t>Boavita</t>
        </is>
      </c>
      <c r="E278" s="17" t="inlineStr">
        <is>
          <t>Boyacá</t>
        </is>
      </c>
      <c r="F278" s="17" t="n">
        <v>6</v>
      </c>
      <c r="G278" s="17" t="n">
        <v>2150</v>
      </c>
      <c r="H278" s="18" t="n">
        <v>-72.58227778</v>
      </c>
      <c r="I278" s="19" t="n">
        <v>6.32897222</v>
      </c>
      <c r="J278" s="42" t="n">
        <v>7.539999999999997</v>
      </c>
      <c r="K278" s="20" t="n">
        <v>9.640305647142744</v>
      </c>
      <c r="L278" s="20" t="n">
        <v>14.83888888888889</v>
      </c>
      <c r="M278" s="20" t="n">
        <v>19.96666666666667</v>
      </c>
      <c r="N278" s="20" t="n">
        <v>20.71724137931034</v>
      </c>
      <c r="O278" s="20" t="n">
        <v>17.51724137931035</v>
      </c>
      <c r="P278" s="20" t="n">
        <v>16.53111111111111</v>
      </c>
      <c r="Q278" s="20" t="n">
        <v>16.58961553705906</v>
      </c>
      <c r="R278" s="20" t="n">
        <v>16.80014074595355</v>
      </c>
      <c r="S278" s="20" t="n">
        <v>21.50283950617283</v>
      </c>
      <c r="T278" s="20" t="n">
        <v>19.40854700854701</v>
      </c>
      <c r="U278" s="20" t="n">
        <v>11.00888888888889</v>
      </c>
      <c r="V278" s="43" t="n">
        <v>192.0614867590514</v>
      </c>
      <c r="W278" s="23" t="n">
        <v>354</v>
      </c>
      <c r="X278" s="44" t="n">
        <v>0.9833333333333333</v>
      </c>
      <c r="Y278" s="4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 ht="16.5" customHeight="1">
      <c r="A279" s="16" t="n">
        <v>35085050</v>
      </c>
      <c r="B279" s="17" t="inlineStr">
        <is>
          <t>CO</t>
        </is>
      </c>
      <c r="C279" s="17" t="inlineStr">
        <is>
          <t>Campohermoso</t>
        </is>
      </c>
      <c r="D279" s="17" t="inlineStr">
        <is>
          <t>Campohermoso</t>
        </is>
      </c>
      <c r="E279" s="17" t="inlineStr">
        <is>
          <t>Boyacá</t>
        </is>
      </c>
      <c r="F279" s="17" t="n">
        <v>6</v>
      </c>
      <c r="G279" s="17" t="n">
        <v>1300</v>
      </c>
      <c r="H279" s="18" t="n">
        <v>-73.10366667</v>
      </c>
      <c r="I279" s="19" t="n">
        <v>5.0345</v>
      </c>
      <c r="J279" s="42" t="n">
        <v>10.44827586206896</v>
      </c>
      <c r="K279" s="20" t="n">
        <v>10.77910013589265</v>
      </c>
      <c r="L279" s="20" t="n">
        <v>18.97209671026555</v>
      </c>
      <c r="M279" s="20" t="n">
        <v>25.58620689655172</v>
      </c>
      <c r="N279" s="20" t="n">
        <v>29.17241379310344</v>
      </c>
      <c r="O279" s="20" t="n">
        <v>28.86436781609194</v>
      </c>
      <c r="P279" s="20" t="n">
        <v>29.66333333333333</v>
      </c>
      <c r="Q279" s="20" t="n">
        <v>28.72666666666666</v>
      </c>
      <c r="R279" s="20" t="n">
        <v>25.81647509578545</v>
      </c>
      <c r="S279" s="20" t="n">
        <v>26.33946360153256</v>
      </c>
      <c r="T279" s="20" t="n">
        <v>23.95000000000001</v>
      </c>
      <c r="U279" s="20" t="n">
        <v>16.10225921521997</v>
      </c>
      <c r="V279" s="43" t="n">
        <v>274.4206591265123</v>
      </c>
      <c r="W279" s="23" t="n">
        <v>354</v>
      </c>
      <c r="X279" s="44" t="n">
        <v>0.9833333333333333</v>
      </c>
      <c r="Y279" s="4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 ht="16.5" customHeight="1">
      <c r="A280" s="16" t="n">
        <v>35080060</v>
      </c>
      <c r="B280" s="17" t="inlineStr">
        <is>
          <t>PM</t>
        </is>
      </c>
      <c r="C280" s="17" t="inlineStr">
        <is>
          <t xml:space="preserve">Los Cedros </t>
        </is>
      </c>
      <c r="D280" s="17" t="inlineStr">
        <is>
          <t>Campohermoso</t>
        </is>
      </c>
      <c r="E280" s="17" t="inlineStr">
        <is>
          <t>Boyacá</t>
        </is>
      </c>
      <c r="F280" s="17" t="n">
        <v>6</v>
      </c>
      <c r="G280" s="17" t="n">
        <v>1600</v>
      </c>
      <c r="H280" s="18" t="n">
        <v>-73.20344444</v>
      </c>
      <c r="I280" s="19" t="n">
        <v>5.01361111</v>
      </c>
      <c r="J280" s="42" t="n">
        <v>6.241379310344826</v>
      </c>
      <c r="K280" s="20" t="n">
        <v>6.947330983523018</v>
      </c>
      <c r="L280" s="20" t="n">
        <v>13.26666666666667</v>
      </c>
      <c r="M280" s="20" t="n">
        <v>20.9</v>
      </c>
      <c r="N280" s="20" t="n">
        <v>24.63222222222223</v>
      </c>
      <c r="O280" s="20" t="n">
        <v>25.53333333333333</v>
      </c>
      <c r="P280" s="20" t="n">
        <v>26.43333333333332</v>
      </c>
      <c r="Q280" s="20" t="n">
        <v>24.53571428571428</v>
      </c>
      <c r="R280" s="20" t="n">
        <v>19.25925925925926</v>
      </c>
      <c r="S280" s="20" t="n">
        <v>18.96551724137931</v>
      </c>
      <c r="T280" s="20" t="n">
        <v>16.6551724137931</v>
      </c>
      <c r="U280" s="20" t="n">
        <v>9.6551724137931</v>
      </c>
      <c r="V280" s="43" t="n">
        <v>213.0251014633625</v>
      </c>
      <c r="W280" s="23" t="n">
        <v>350</v>
      </c>
      <c r="X280" s="44" t="n">
        <v>0.9722222222222222</v>
      </c>
      <c r="Y280" s="4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 ht="16.5" customHeight="1">
      <c r="A281" s="16" t="n">
        <v>35090050</v>
      </c>
      <c r="B281" s="17" t="inlineStr">
        <is>
          <t>PM</t>
        </is>
      </c>
      <c r="C281" s="17" t="inlineStr">
        <is>
          <t>Vista Hermosa</t>
        </is>
      </c>
      <c r="D281" s="17" t="inlineStr">
        <is>
          <t>Campohermoso</t>
        </is>
      </c>
      <c r="E281" s="17" t="inlineStr">
        <is>
          <t>Boyacá</t>
        </is>
      </c>
      <c r="F281" s="17" t="n">
        <v>6</v>
      </c>
      <c r="G281" s="17" t="n">
        <v>1200</v>
      </c>
      <c r="H281" s="18" t="n">
        <v>-73.04972222000001</v>
      </c>
      <c r="I281" s="19" t="n">
        <v>5.0035</v>
      </c>
      <c r="J281" s="42" t="n">
        <v>4.705555555555554</v>
      </c>
      <c r="K281" s="20" t="n">
        <v>6.846558094105657</v>
      </c>
      <c r="L281" s="20" t="n">
        <v>11.70459770114943</v>
      </c>
      <c r="M281" s="20" t="n">
        <v>20.27229488703923</v>
      </c>
      <c r="N281" s="20" t="n">
        <v>25.16514778325123</v>
      </c>
      <c r="O281" s="20" t="n">
        <v>25.17857142857143</v>
      </c>
      <c r="P281" s="20" t="n">
        <v>25.66514778325122</v>
      </c>
      <c r="Q281" s="20" t="n">
        <v>24.16133004926107</v>
      </c>
      <c r="R281" s="20" t="n">
        <v>20.58620689655173</v>
      </c>
      <c r="S281" s="20" t="n">
        <v>21.01302681992337</v>
      </c>
      <c r="T281" s="20" t="n">
        <v>17.63177339901478</v>
      </c>
      <c r="U281" s="20" t="n">
        <v>9.689655172413794</v>
      </c>
      <c r="V281" s="43" t="n">
        <v>212.6198655700885</v>
      </c>
      <c r="W281" s="23" t="n">
        <v>345</v>
      </c>
      <c r="X281" s="44" t="n">
        <v>0.9583333333333334</v>
      </c>
      <c r="Y281" s="4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  <row r="282" ht="16.5" customHeight="1">
      <c r="A282" s="16" t="n">
        <v>24030590</v>
      </c>
      <c r="B282" s="17" t="inlineStr">
        <is>
          <t>PM</t>
        </is>
      </c>
      <c r="C282" s="17" t="inlineStr">
        <is>
          <t>Cerinza</t>
        </is>
      </c>
      <c r="D282" s="17" t="inlineStr">
        <is>
          <t>Cerinza</t>
        </is>
      </c>
      <c r="E282" s="17" t="inlineStr">
        <is>
          <t>Boyacá</t>
        </is>
      </c>
      <c r="F282" s="17" t="n">
        <v>6</v>
      </c>
      <c r="G282" s="17" t="n">
        <v>2643</v>
      </c>
      <c r="H282" s="18" t="n">
        <v>-72.9385</v>
      </c>
      <c r="I282" s="19" t="n">
        <v>5.96225</v>
      </c>
      <c r="J282" s="42" t="n">
        <v>6.947368421052631</v>
      </c>
      <c r="K282" s="20" t="n">
        <v>7.948745786880997</v>
      </c>
      <c r="L282" s="20" t="n">
        <v>14.36842105263158</v>
      </c>
      <c r="M282" s="20" t="n">
        <v>17.15789473684211</v>
      </c>
      <c r="N282" s="20" t="n">
        <v>17</v>
      </c>
      <c r="O282" s="20" t="n">
        <v>12.40350877192982</v>
      </c>
      <c r="P282" s="20" t="n">
        <v>12.55555555555555</v>
      </c>
      <c r="Q282" s="20" t="n">
        <v>12.72222222222222</v>
      </c>
      <c r="R282" s="20" t="n">
        <v>13.27777777777778</v>
      </c>
      <c r="S282" s="20" t="n">
        <v>16.66666666666666</v>
      </c>
      <c r="T282" s="20" t="n">
        <v>15.77777777777777</v>
      </c>
      <c r="U282" s="20" t="n">
        <v>9.666666666666664</v>
      </c>
      <c r="V282" s="43" t="n">
        <v>156.4926054360038</v>
      </c>
      <c r="W282" s="23" t="n">
        <v>220</v>
      </c>
      <c r="X282" s="44" t="n">
        <v>0.9166666666666666</v>
      </c>
      <c r="Y282" s="45" t="inlineStr">
        <is>
          <t>M20</t>
        </is>
      </c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</row>
    <row r="283" ht="16.5" customHeight="1">
      <c r="A283" s="16" t="n">
        <v>35070070</v>
      </c>
      <c r="B283" s="17" t="inlineStr">
        <is>
          <t>PM</t>
        </is>
      </c>
      <c r="C283" s="17" t="inlineStr">
        <is>
          <t>Chinavita</t>
        </is>
      </c>
      <c r="D283" s="17" t="inlineStr">
        <is>
          <t>Chinavita</t>
        </is>
      </c>
      <c r="E283" s="17" t="inlineStr">
        <is>
          <t>Boyacá</t>
        </is>
      </c>
      <c r="F283" s="17" t="n">
        <v>6</v>
      </c>
      <c r="G283" s="17" t="n">
        <v>1900</v>
      </c>
      <c r="H283" s="18" t="n">
        <v>-73.36425</v>
      </c>
      <c r="I283" s="19" t="n">
        <v>5.164861109999999</v>
      </c>
      <c r="J283" s="42" t="n">
        <v>7.517241379310343</v>
      </c>
      <c r="K283" s="20" t="n">
        <v>9.351724137931033</v>
      </c>
      <c r="L283" s="20" t="n">
        <v>15.20689655172414</v>
      </c>
      <c r="M283" s="20" t="n">
        <v>21.4</v>
      </c>
      <c r="N283" s="20" t="n">
        <v>25.39777777777778</v>
      </c>
      <c r="O283" s="20" t="n">
        <v>26.59999999999999</v>
      </c>
      <c r="P283" s="20" t="n">
        <v>27.5</v>
      </c>
      <c r="Q283" s="20" t="n">
        <v>25.76444444444444</v>
      </c>
      <c r="R283" s="20" t="n">
        <v>20.86206896551725</v>
      </c>
      <c r="S283" s="20" t="n">
        <v>20.86206896551724</v>
      </c>
      <c r="T283" s="20" t="n">
        <v>19.3</v>
      </c>
      <c r="U283" s="20" t="n">
        <v>11.66666666666667</v>
      </c>
      <c r="V283" s="43" t="n">
        <v>231.4288888888889</v>
      </c>
      <c r="W283" s="23" t="n">
        <v>356</v>
      </c>
      <c r="X283" s="44" t="n">
        <v>0.9888888888888889</v>
      </c>
      <c r="Y283" s="4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</row>
    <row r="284" ht="16.5" customHeight="1">
      <c r="A284" s="16" t="n">
        <v>35070060</v>
      </c>
      <c r="B284" s="17" t="inlineStr">
        <is>
          <t>PM</t>
        </is>
      </c>
      <c r="C284" s="17" t="inlineStr">
        <is>
          <t>Los Quinchos</t>
        </is>
      </c>
      <c r="D284" s="17" t="inlineStr">
        <is>
          <t>Chinavita</t>
        </is>
      </c>
      <c r="E284" s="17" t="inlineStr">
        <is>
          <t>Boyacá</t>
        </is>
      </c>
      <c r="F284" s="17" t="n">
        <v>6</v>
      </c>
      <c r="G284" s="17" t="n">
        <v>2150</v>
      </c>
      <c r="H284" s="18" t="n">
        <v>-73.34791666999999</v>
      </c>
      <c r="I284" s="19" t="n">
        <v>5.21955556</v>
      </c>
      <c r="J284" s="42" t="n">
        <v>5.79310344827586</v>
      </c>
      <c r="K284" s="20" t="n">
        <v>7.278698979591836</v>
      </c>
      <c r="L284" s="20" t="n">
        <v>12.28571428571428</v>
      </c>
      <c r="M284" s="20" t="n">
        <v>19.03571428571428</v>
      </c>
      <c r="N284" s="20" t="n">
        <v>24.33448275862069</v>
      </c>
      <c r="O284" s="20" t="n">
        <v>26.10221674876848</v>
      </c>
      <c r="P284" s="20" t="n">
        <v>26.8074074074074</v>
      </c>
      <c r="Q284" s="20" t="n">
        <v>24.00864197530863</v>
      </c>
      <c r="R284" s="20" t="n">
        <v>19.93333333333333</v>
      </c>
      <c r="S284" s="20" t="n">
        <v>20.25</v>
      </c>
      <c r="T284" s="20" t="n">
        <v>18.06773399014778</v>
      </c>
      <c r="U284" s="20" t="n">
        <v>10.58620689655172</v>
      </c>
      <c r="V284" s="43" t="n">
        <v>214.4832541094343</v>
      </c>
      <c r="W284" s="23" t="n">
        <v>342</v>
      </c>
      <c r="X284" s="44" t="n">
        <v>0.95</v>
      </c>
      <c r="Y284" s="4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</row>
    <row r="285" ht="16.5" customHeight="1">
      <c r="A285" s="16" t="n">
        <v>24010830</v>
      </c>
      <c r="B285" s="17" t="inlineStr">
        <is>
          <t>PG</t>
        </is>
      </c>
      <c r="C285" s="17" t="inlineStr">
        <is>
          <t>San Pedro Iguaque</t>
        </is>
      </c>
      <c r="D285" s="17" t="inlineStr">
        <is>
          <t>Chíquiza</t>
        </is>
      </c>
      <c r="E285" s="17" t="inlineStr">
        <is>
          <t>Boyacá</t>
        </is>
      </c>
      <c r="F285" s="17" t="n">
        <v>6</v>
      </c>
      <c r="G285" s="17" t="n">
        <v>2985</v>
      </c>
      <c r="H285" s="18" t="n">
        <v>-73.45044444</v>
      </c>
      <c r="I285" s="19" t="n">
        <v>5.64</v>
      </c>
      <c r="J285" s="42" t="n">
        <v>6.799999999999997</v>
      </c>
      <c r="K285" s="20" t="n">
        <v>8.163043924466336</v>
      </c>
      <c r="L285" s="20" t="n">
        <v>13.46030225627927</v>
      </c>
      <c r="M285" s="20" t="n">
        <v>13.94444444444444</v>
      </c>
      <c r="N285" s="20" t="n">
        <v>14.98298850574713</v>
      </c>
      <c r="O285" s="20" t="n">
        <v>12.2</v>
      </c>
      <c r="P285" s="20" t="n">
        <v>12.74222222222222</v>
      </c>
      <c r="Q285" s="20" t="n">
        <v>11.4</v>
      </c>
      <c r="R285" s="20" t="n">
        <v>9.032840722495893</v>
      </c>
      <c r="S285" s="20" t="n">
        <v>14.79540229885057</v>
      </c>
      <c r="T285" s="20" t="n">
        <v>15.35747126436782</v>
      </c>
      <c r="U285" s="20" t="n">
        <v>10.31034482758621</v>
      </c>
      <c r="V285" s="43" t="n">
        <v>143.1890604664599</v>
      </c>
      <c r="W285" s="23" t="n">
        <v>358</v>
      </c>
      <c r="X285" s="44" t="n">
        <v>0.9944444444444445</v>
      </c>
      <c r="Y285" s="4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</row>
    <row r="286" ht="16.5" customHeight="1">
      <c r="A286" s="16" t="n">
        <v>24035310</v>
      </c>
      <c r="B286" s="17" t="inlineStr">
        <is>
          <t>CO</t>
        </is>
      </c>
      <c r="C286" s="17" t="inlineStr">
        <is>
          <t>Chiscas</t>
        </is>
      </c>
      <c r="D286" s="17" t="inlineStr">
        <is>
          <t>Chiscas</t>
        </is>
      </c>
      <c r="E286" s="17" t="inlineStr">
        <is>
          <t>Boyacá</t>
        </is>
      </c>
      <c r="F286" s="17" t="n">
        <v>6</v>
      </c>
      <c r="G286" s="17" t="n">
        <v>2350</v>
      </c>
      <c r="H286" s="18" t="n">
        <v>-72.50472222</v>
      </c>
      <c r="I286" s="19" t="n">
        <v>6.54952778</v>
      </c>
      <c r="J286" s="42" t="n">
        <v>8.866666666666665</v>
      </c>
      <c r="K286" s="20" t="n">
        <v>10.53228653530377</v>
      </c>
      <c r="L286" s="20" t="n">
        <v>16.67701149425287</v>
      </c>
      <c r="M286" s="20" t="n">
        <v>22.14506539833532</v>
      </c>
      <c r="N286" s="20" t="n">
        <v>24.70574712643678</v>
      </c>
      <c r="O286" s="20" t="n">
        <v>23.04227771171885</v>
      </c>
      <c r="P286" s="20" t="n">
        <v>22.21839080459771</v>
      </c>
      <c r="Q286" s="20" t="n">
        <v>23.35913878036351</v>
      </c>
      <c r="R286" s="20" t="n">
        <v>21.88977832512316</v>
      </c>
      <c r="S286" s="20" t="n">
        <v>24.425</v>
      </c>
      <c r="T286" s="20" t="n">
        <v>20.53519689859213</v>
      </c>
      <c r="U286" s="20" t="n">
        <v>12.67772108843537</v>
      </c>
      <c r="V286" s="43" t="n">
        <v>231.0742808298261</v>
      </c>
      <c r="W286" s="23" t="n">
        <v>344</v>
      </c>
      <c r="X286" s="44" t="n">
        <v>0.9555555555555556</v>
      </c>
      <c r="Y286" s="4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</row>
    <row r="287" ht="16.5" customHeight="1">
      <c r="A287" s="16" t="n">
        <v>24035250</v>
      </c>
      <c r="B287" s="17" t="inlineStr">
        <is>
          <t>CO</t>
        </is>
      </c>
      <c r="C287" s="17" t="inlineStr">
        <is>
          <t>Chita - AUT</t>
        </is>
      </c>
      <c r="D287" s="17" t="inlineStr">
        <is>
          <t>Chita</t>
        </is>
      </c>
      <c r="E287" s="17" t="inlineStr">
        <is>
          <t>Boyacá</t>
        </is>
      </c>
      <c r="F287" s="17" t="n">
        <v>6</v>
      </c>
      <c r="G287" s="17" t="n">
        <v>2888</v>
      </c>
      <c r="H287" s="18" t="n">
        <v>-72.46633333</v>
      </c>
      <c r="I287" s="19" t="n">
        <v>6.18833333</v>
      </c>
      <c r="J287" s="42" t="n">
        <v>5.094252873563216</v>
      </c>
      <c r="K287" s="20" t="n">
        <v>7.021018851837819</v>
      </c>
      <c r="L287" s="20" t="n">
        <v>11.30689655172414</v>
      </c>
      <c r="M287" s="20" t="n">
        <v>17.03448275862069</v>
      </c>
      <c r="N287" s="20" t="n">
        <v>20.54137931034482</v>
      </c>
      <c r="O287" s="20" t="n">
        <v>22.95993431855501</v>
      </c>
      <c r="P287" s="20" t="n">
        <v>25.75214559386973</v>
      </c>
      <c r="Q287" s="20" t="n">
        <v>24.35008210180623</v>
      </c>
      <c r="R287" s="20" t="n">
        <v>20.10344827586207</v>
      </c>
      <c r="S287" s="20" t="n">
        <v>19.84404761904761</v>
      </c>
      <c r="T287" s="20" t="n">
        <v>16.37575259989053</v>
      </c>
      <c r="U287" s="20" t="n">
        <v>8.291954022988502</v>
      </c>
      <c r="V287" s="43" t="n">
        <v>198.6753948781104</v>
      </c>
      <c r="W287" s="23" t="n">
        <v>346</v>
      </c>
      <c r="X287" s="44" t="n">
        <v>0.9611111111111111</v>
      </c>
      <c r="Y287" s="4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</row>
    <row r="288" ht="16.5" customHeight="1">
      <c r="A288" s="16" t="n">
        <v>24030500</v>
      </c>
      <c r="B288" s="17" t="inlineStr">
        <is>
          <t>PM</t>
        </is>
      </c>
      <c r="C288" s="17" t="inlineStr">
        <is>
          <t>Colegio Departamental Agropecuario</t>
        </is>
      </c>
      <c r="D288" s="17" t="inlineStr">
        <is>
          <t>Chivatá</t>
        </is>
      </c>
      <c r="E288" s="17" t="inlineStr">
        <is>
          <t>Boyacá</t>
        </is>
      </c>
      <c r="F288" s="17" t="n">
        <v>6</v>
      </c>
      <c r="G288" s="17" t="n">
        <v>2900</v>
      </c>
      <c r="H288" s="18" t="n">
        <v>-73.28166666999999</v>
      </c>
      <c r="I288" s="19" t="n">
        <v>5.55883333</v>
      </c>
      <c r="J288" s="42" t="n">
        <v>2.857142857142856</v>
      </c>
      <c r="K288" s="20" t="n">
        <v>3.967375527797325</v>
      </c>
      <c r="L288" s="20" t="n">
        <v>7.642857142857141</v>
      </c>
      <c r="M288" s="20" t="n">
        <v>11.28991060025542</v>
      </c>
      <c r="N288" s="20" t="n">
        <v>12.96666666666667</v>
      </c>
      <c r="O288" s="20" t="n">
        <v>11.16133004926109</v>
      </c>
      <c r="P288" s="20" t="n">
        <v>10.86206896551724</v>
      </c>
      <c r="Q288" s="20" t="n">
        <v>8.669135802469132</v>
      </c>
      <c r="R288" s="20" t="n">
        <v>7.420178799489142</v>
      </c>
      <c r="S288" s="20" t="n">
        <v>10.24916985951468</v>
      </c>
      <c r="T288" s="20" t="n">
        <v>11.44827586206897</v>
      </c>
      <c r="U288" s="20" t="n">
        <v>5.82758620689655</v>
      </c>
      <c r="V288" s="43" t="n">
        <v>104.3616983399362</v>
      </c>
      <c r="W288" s="23" t="n">
        <v>335</v>
      </c>
      <c r="X288" s="44" t="n">
        <v>0.9305555555555556</v>
      </c>
      <c r="Y288" s="4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</row>
    <row r="289" ht="16.5" customHeight="1">
      <c r="A289" s="16" t="n">
        <v>35070190</v>
      </c>
      <c r="B289" s="17" t="inlineStr">
        <is>
          <t>PG</t>
        </is>
      </c>
      <c r="C289" s="17" t="inlineStr">
        <is>
          <t>Chivor</t>
        </is>
      </c>
      <c r="D289" s="17" t="inlineStr">
        <is>
          <t>Chivor</t>
        </is>
      </c>
      <c r="E289" s="17" t="inlineStr">
        <is>
          <t>Boyacá</t>
        </is>
      </c>
      <c r="F289" s="17" t="n">
        <v>6</v>
      </c>
      <c r="G289" s="17" t="n">
        <v>1850</v>
      </c>
      <c r="H289" s="18" t="n">
        <v>-73.36673610999999</v>
      </c>
      <c r="I289" s="19" t="n">
        <v>4.88636111</v>
      </c>
      <c r="J289" s="42" t="n">
        <v>8.999999999999996</v>
      </c>
      <c r="K289" s="20" t="n">
        <v>11.12441464452959</v>
      </c>
      <c r="L289" s="20" t="n">
        <v>18.55172413793103</v>
      </c>
      <c r="M289" s="20" t="n">
        <v>24.7</v>
      </c>
      <c r="N289" s="20" t="n">
        <v>27.46666666666665</v>
      </c>
      <c r="O289" s="20" t="n">
        <v>27.93333333333333</v>
      </c>
      <c r="P289" s="20" t="n">
        <v>28.46666666666665</v>
      </c>
      <c r="Q289" s="20" t="n">
        <v>26.93333333333333</v>
      </c>
      <c r="R289" s="20" t="n">
        <v>23.27586206896551</v>
      </c>
      <c r="S289" s="20" t="n">
        <v>22.34482758620689</v>
      </c>
      <c r="T289" s="20" t="n">
        <v>19.17241379310344</v>
      </c>
      <c r="U289" s="20" t="n">
        <v>14.06666666666667</v>
      </c>
      <c r="V289" s="43" t="n">
        <v>253.0359088974031</v>
      </c>
      <c r="W289" s="23" t="n">
        <v>356</v>
      </c>
      <c r="X289" s="44" t="n">
        <v>0.9888888888888889</v>
      </c>
      <c r="Y289" s="4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</row>
    <row r="290" ht="16.5" customHeight="1">
      <c r="A290" s="16" t="n">
        <v>24030310</v>
      </c>
      <c r="B290" s="17" t="inlineStr">
        <is>
          <t>PM</t>
        </is>
      </c>
      <c r="C290" s="17" t="inlineStr">
        <is>
          <t>Cómbita</t>
        </is>
      </c>
      <c r="D290" s="17" t="inlineStr">
        <is>
          <t>Cómbita</t>
        </is>
      </c>
      <c r="E290" s="17" t="inlineStr">
        <is>
          <t>Boyacá</t>
        </is>
      </c>
      <c r="F290" s="17" t="n">
        <v>6</v>
      </c>
      <c r="G290" s="17" t="n">
        <v>2820</v>
      </c>
      <c r="H290" s="18" t="n">
        <v>-73.324</v>
      </c>
      <c r="I290" s="19" t="n">
        <v>5.62891667</v>
      </c>
      <c r="J290" s="42" t="n">
        <v>6.208994708994708</v>
      </c>
      <c r="K290" s="20" t="n">
        <v>6.561191387065088</v>
      </c>
      <c r="L290" s="20" t="n">
        <v>11.66666666666666</v>
      </c>
      <c r="M290" s="20" t="n">
        <v>15.68965517241379</v>
      </c>
      <c r="N290" s="20" t="n">
        <v>15.98390804597701</v>
      </c>
      <c r="O290" s="20" t="n">
        <v>13.46135552913199</v>
      </c>
      <c r="P290" s="20" t="n">
        <v>13.72413793103449</v>
      </c>
      <c r="Q290" s="20" t="n">
        <v>12.67816091954023</v>
      </c>
      <c r="R290" s="20" t="n">
        <v>9.761083743842365</v>
      </c>
      <c r="S290" s="20" t="n">
        <v>14.96428571428571</v>
      </c>
      <c r="T290" s="20" t="n">
        <v>15.21894409937888</v>
      </c>
      <c r="U290" s="20" t="n">
        <v>9.355555555555556</v>
      </c>
      <c r="V290" s="43" t="n">
        <v>145.2739394738865</v>
      </c>
      <c r="W290" s="23" t="n">
        <v>339</v>
      </c>
      <c r="X290" s="44" t="n">
        <v>0.9416666666666667</v>
      </c>
      <c r="Y290" s="4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</row>
    <row r="291" ht="16.5" customHeight="1">
      <c r="A291" s="16" t="n">
        <v>23120210</v>
      </c>
      <c r="B291" s="17" t="inlineStr">
        <is>
          <t>PM</t>
        </is>
      </c>
      <c r="C291" s="17" t="inlineStr">
        <is>
          <t>Coper</t>
        </is>
      </c>
      <c r="D291" s="17" t="inlineStr">
        <is>
          <t>Coper</t>
        </is>
      </c>
      <c r="E291" s="17" t="inlineStr">
        <is>
          <t>Boyacá</t>
        </is>
      </c>
      <c r="F291" s="17" t="n">
        <v>6</v>
      </c>
      <c r="G291" s="17" t="n">
        <v>190</v>
      </c>
      <c r="H291" s="18" t="n">
        <v>-74.04591667</v>
      </c>
      <c r="I291" s="19" t="n">
        <v>5.47466667</v>
      </c>
      <c r="J291" s="42" t="n">
        <v>13.5679012345679</v>
      </c>
      <c r="K291" s="20" t="n">
        <v>13.37040300662476</v>
      </c>
      <c r="L291" s="20" t="n">
        <v>19.44628352490421</v>
      </c>
      <c r="M291" s="20" t="n">
        <v>19.90977011494252</v>
      </c>
      <c r="N291" s="20" t="n">
        <v>17.56666666666667</v>
      </c>
      <c r="O291" s="20" t="n">
        <v>11.33333333333333</v>
      </c>
      <c r="P291" s="20" t="n">
        <v>9.199999999999998</v>
      </c>
      <c r="Q291" s="20" t="n">
        <v>10.4</v>
      </c>
      <c r="R291" s="20" t="n">
        <v>14.50714285714286</v>
      </c>
      <c r="S291" s="20" t="n">
        <v>20</v>
      </c>
      <c r="T291" s="20" t="n">
        <v>20.52758620689655</v>
      </c>
      <c r="U291" s="20" t="n">
        <v>15.83333333333333</v>
      </c>
      <c r="V291" s="43" t="n">
        <v>185.6624202784122</v>
      </c>
      <c r="W291" s="23" t="n">
        <v>359</v>
      </c>
      <c r="X291" s="44" t="n">
        <v>0.9972222222222222</v>
      </c>
      <c r="Y291" s="4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</row>
    <row r="292" ht="16.5" customHeight="1">
      <c r="A292" s="16" t="n">
        <v>24030700</v>
      </c>
      <c r="B292" s="17" t="inlineStr">
        <is>
          <t>PM</t>
        </is>
      </c>
      <c r="C292" s="17" t="inlineStr">
        <is>
          <t>Covarachía</t>
        </is>
      </c>
      <c r="D292" s="17" t="inlineStr">
        <is>
          <t>Covarachía</t>
        </is>
      </c>
      <c r="E292" s="17" t="inlineStr">
        <is>
          <t>Boyacá</t>
        </is>
      </c>
      <c r="F292" s="17" t="n">
        <v>6</v>
      </c>
      <c r="G292" s="17" t="n">
        <v>2400</v>
      </c>
      <c r="H292" s="18" t="n">
        <v>-72.73294444</v>
      </c>
      <c r="I292" s="19" t="n">
        <v>6.51475</v>
      </c>
      <c r="J292" s="42" t="n">
        <v>4.233333333333333</v>
      </c>
      <c r="K292" s="20" t="n">
        <v>6.509448785459488</v>
      </c>
      <c r="L292" s="20" t="n">
        <v>10.24444444444444</v>
      </c>
      <c r="M292" s="20" t="n">
        <v>13.24137931034483</v>
      </c>
      <c r="N292" s="20" t="n">
        <v>15.06896551724138</v>
      </c>
      <c r="O292" s="20" t="n">
        <v>12.23333333333333</v>
      </c>
      <c r="P292" s="20" t="n">
        <v>11.8</v>
      </c>
      <c r="Q292" s="20" t="n">
        <v>12.88555555555555</v>
      </c>
      <c r="R292" s="20" t="n">
        <v>13.71149425287356</v>
      </c>
      <c r="S292" s="20" t="n">
        <v>16.23086419753087</v>
      </c>
      <c r="T292" s="20" t="n">
        <v>11.25</v>
      </c>
      <c r="U292" s="20" t="n">
        <v>5.666666666666666</v>
      </c>
      <c r="V292" s="43" t="n">
        <v>133.0754853967834</v>
      </c>
      <c r="W292" s="23" t="n">
        <v>355</v>
      </c>
      <c r="X292" s="44" t="n">
        <v>0.9861111111111112</v>
      </c>
      <c r="Y292" s="4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</row>
    <row r="293" ht="16.5" customHeight="1">
      <c r="A293" s="16" t="n">
        <v>35095030</v>
      </c>
      <c r="B293" s="17" t="inlineStr">
        <is>
          <t>CO</t>
        </is>
      </c>
      <c r="C293" s="17" t="inlineStr">
        <is>
          <t>El Tunel</t>
        </is>
      </c>
      <c r="D293" s="17" t="inlineStr">
        <is>
          <t>Cuítiva</t>
        </is>
      </c>
      <c r="E293" s="17" t="inlineStr">
        <is>
          <t>Boyacá</t>
        </is>
      </c>
      <c r="F293" s="17" t="n">
        <v>6</v>
      </c>
      <c r="G293" s="17" t="n">
        <v>3000</v>
      </c>
      <c r="H293" s="18" t="n">
        <v>-72.94769443999999</v>
      </c>
      <c r="I293" s="19" t="n">
        <v>5.57491389</v>
      </c>
      <c r="J293" s="42" t="n">
        <v>4.76470588235294</v>
      </c>
      <c r="K293" s="20" t="n">
        <v>5.415364038335641</v>
      </c>
      <c r="L293" s="20" t="n">
        <v>10.9625</v>
      </c>
      <c r="M293" s="20" t="n">
        <v>14.54956896551724</v>
      </c>
      <c r="N293" s="20" t="n">
        <v>17.13637592968222</v>
      </c>
      <c r="O293" s="20" t="n">
        <v>16.3184584178499</v>
      </c>
      <c r="P293" s="20" t="n">
        <v>19.33836206896552</v>
      </c>
      <c r="Q293" s="20" t="n">
        <v>17</v>
      </c>
      <c r="R293" s="20" t="n">
        <v>14.01508620689655</v>
      </c>
      <c r="S293" s="20" t="n">
        <v>14.89411764705882</v>
      </c>
      <c r="T293" s="20" t="n">
        <v>11.70222701149425</v>
      </c>
      <c r="U293" s="20" t="n">
        <v>5.780174291938998</v>
      </c>
      <c r="V293" s="43" t="n">
        <v>151.8769404600921</v>
      </c>
      <c r="W293" s="23" t="n">
        <v>198</v>
      </c>
      <c r="X293" s="44" t="n">
        <v>0.825</v>
      </c>
      <c r="Y293" s="45" t="inlineStr">
        <is>
          <t>M20</t>
        </is>
      </c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</row>
    <row r="294" ht="16.5" customHeight="1">
      <c r="A294" s="16" t="n">
        <v>24030350</v>
      </c>
      <c r="B294" s="17" t="inlineStr">
        <is>
          <t>PG</t>
        </is>
      </c>
      <c r="C294" s="17" t="inlineStr">
        <is>
          <t>Duitama</t>
        </is>
      </c>
      <c r="D294" s="17" t="inlineStr">
        <is>
          <t>Duitama</t>
        </is>
      </c>
      <c r="E294" s="17" t="inlineStr">
        <is>
          <t>Boyacá</t>
        </is>
      </c>
      <c r="F294" s="17" t="n">
        <v>6</v>
      </c>
      <c r="G294" s="17" t="n">
        <v>2540</v>
      </c>
      <c r="H294" s="18" t="n">
        <v>-73.04461111000001</v>
      </c>
      <c r="I294" s="19" t="n">
        <v>5.83008333</v>
      </c>
      <c r="J294" s="42" t="n">
        <v>7.275862068965514</v>
      </c>
      <c r="K294" s="20" t="n">
        <v>9.357482588754884</v>
      </c>
      <c r="L294" s="20" t="n">
        <v>15.2919540229885</v>
      </c>
      <c r="M294" s="20" t="n">
        <v>17.82142857142857</v>
      </c>
      <c r="N294" s="20" t="n">
        <v>19.19770114942529</v>
      </c>
      <c r="O294" s="20" t="n">
        <v>16.29539057002111</v>
      </c>
      <c r="P294" s="20" t="n">
        <v>17.55172413793104</v>
      </c>
      <c r="Q294" s="20" t="n">
        <v>16.32407407407407</v>
      </c>
      <c r="R294" s="20" t="n">
        <v>15.19557823129252</v>
      </c>
      <c r="S294" s="20" t="n">
        <v>18.51851851851852</v>
      </c>
      <c r="T294" s="20" t="n">
        <v>17.58791208791209</v>
      </c>
      <c r="U294" s="20" t="n">
        <v>11.47820512820513</v>
      </c>
      <c r="V294" s="43" t="n">
        <v>181.8958311495172</v>
      </c>
      <c r="W294" s="23" t="n">
        <v>336</v>
      </c>
      <c r="X294" s="44" t="n">
        <v>0.9333333333333333</v>
      </c>
      <c r="Y294" s="4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</row>
    <row r="295" ht="16.5" customHeight="1">
      <c r="A295" s="16" t="n">
        <v>24030840</v>
      </c>
      <c r="B295" s="17" t="inlineStr">
        <is>
          <t>PM</t>
        </is>
      </c>
      <c r="C295" s="17" t="inlineStr">
        <is>
          <t>La Antena Tv Rusia</t>
        </is>
      </c>
      <c r="D295" s="17" t="inlineStr">
        <is>
          <t>Duitama</t>
        </is>
      </c>
      <c r="E295" s="17" t="inlineStr">
        <is>
          <t>Boyacá</t>
        </is>
      </c>
      <c r="F295" s="17" t="n">
        <v>6</v>
      </c>
      <c r="G295" s="17" t="n">
        <v>3650</v>
      </c>
      <c r="H295" s="18" t="n">
        <v>-73.08238889</v>
      </c>
      <c r="I295" s="19" t="n">
        <v>5.89163889</v>
      </c>
      <c r="J295" s="42" t="n">
        <v>11.26666666666666</v>
      </c>
      <c r="K295" s="20" t="n">
        <v>12.3066091954023</v>
      </c>
      <c r="L295" s="20" t="n">
        <v>19.03333333333333</v>
      </c>
      <c r="M295" s="20" t="n">
        <v>20.3448275862069</v>
      </c>
      <c r="N295" s="20" t="n">
        <v>19.13333333333333</v>
      </c>
      <c r="O295" s="20" t="n">
        <v>16.13333333333333</v>
      </c>
      <c r="P295" s="20" t="n">
        <v>18.51724137931035</v>
      </c>
      <c r="Q295" s="20" t="n">
        <v>17.99999999999999</v>
      </c>
      <c r="R295" s="20" t="n">
        <v>16.44444444444444</v>
      </c>
      <c r="S295" s="20" t="n">
        <v>20.10344827586207</v>
      </c>
      <c r="T295" s="20" t="n">
        <v>21.27816091954023</v>
      </c>
      <c r="U295" s="20" t="n">
        <v>13.79417077175698</v>
      </c>
      <c r="V295" s="43" t="n">
        <v>206.3555692391899</v>
      </c>
      <c r="W295" s="23" t="n">
        <v>357</v>
      </c>
      <c r="X295" s="44" t="n">
        <v>0.9916666666666667</v>
      </c>
      <c r="Y295" s="4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</row>
    <row r="296" ht="16.5" customHeight="1">
      <c r="A296" s="16" t="n">
        <v>24035120</v>
      </c>
      <c r="B296" s="17" t="inlineStr">
        <is>
          <t>AM</t>
        </is>
      </c>
      <c r="C296" s="17" t="inlineStr">
        <is>
          <t>Surbata Bonza</t>
        </is>
      </c>
      <c r="D296" s="17" t="inlineStr">
        <is>
          <t>Duitama</t>
        </is>
      </c>
      <c r="E296" s="17" t="inlineStr">
        <is>
          <t>Boyacá</t>
        </is>
      </c>
      <c r="F296" s="17" t="n">
        <v>6</v>
      </c>
      <c r="G296" s="17" t="n">
        <v>2485</v>
      </c>
      <c r="H296" s="18" t="n">
        <v>-73.07447222</v>
      </c>
      <c r="I296" s="19" t="n">
        <v>5.80244444</v>
      </c>
      <c r="J296" s="42" t="n">
        <v>7.133333333333331</v>
      </c>
      <c r="K296" s="20" t="n">
        <v>8.854195764050104</v>
      </c>
      <c r="L296" s="20" t="n">
        <v>14.3</v>
      </c>
      <c r="M296" s="20" t="n">
        <v>16.67931034482759</v>
      </c>
      <c r="N296" s="20" t="n">
        <v>18.6</v>
      </c>
      <c r="O296" s="20" t="n">
        <v>14.99080459770115</v>
      </c>
      <c r="P296" s="20" t="n">
        <v>15.5</v>
      </c>
      <c r="Q296" s="20" t="n">
        <v>15.28885057471264</v>
      </c>
      <c r="R296" s="20" t="n">
        <v>14.83333333333333</v>
      </c>
      <c r="S296" s="20" t="n">
        <v>18.97701149425287</v>
      </c>
      <c r="T296" s="20" t="n">
        <v>16.95287356321839</v>
      </c>
      <c r="U296" s="20" t="n">
        <v>9.586206896551721</v>
      </c>
      <c r="V296" s="43" t="n">
        <v>171.6959199019811</v>
      </c>
      <c r="W296" s="23" t="n">
        <v>358</v>
      </c>
      <c r="X296" s="44" t="n">
        <v>0.9944444444444445</v>
      </c>
      <c r="Y296" s="4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</row>
    <row r="297" ht="16.5" customHeight="1">
      <c r="A297" s="16" t="n">
        <v>24030260</v>
      </c>
      <c r="B297" s="17" t="inlineStr">
        <is>
          <t>PM</t>
        </is>
      </c>
      <c r="C297" s="17" t="inlineStr">
        <is>
          <t>El Cocuy</t>
        </is>
      </c>
      <c r="D297" s="17" t="inlineStr">
        <is>
          <t>El Cocuy</t>
        </is>
      </c>
      <c r="E297" s="17" t="inlineStr">
        <is>
          <t>Boyacá</t>
        </is>
      </c>
      <c r="F297" s="17" t="n">
        <v>6</v>
      </c>
      <c r="G297" s="17" t="n">
        <v>2749</v>
      </c>
      <c r="H297" s="18" t="n">
        <v>-72.44544444</v>
      </c>
      <c r="I297" s="19" t="n">
        <v>6.40822222</v>
      </c>
      <c r="J297" s="42" t="n">
        <v>5.275862068965515</v>
      </c>
      <c r="K297" s="20" t="n">
        <v>7.250849329030067</v>
      </c>
      <c r="L297" s="20" t="n">
        <v>12.24753694581281</v>
      </c>
      <c r="M297" s="20" t="n">
        <v>16.28571428571428</v>
      </c>
      <c r="N297" s="20" t="n">
        <v>18.86822660098522</v>
      </c>
      <c r="O297" s="20" t="n">
        <v>15.73333333333333</v>
      </c>
      <c r="P297" s="20" t="n">
        <v>15.86</v>
      </c>
      <c r="Q297" s="20" t="n">
        <v>15.6218787158145</v>
      </c>
      <c r="R297" s="20" t="n">
        <v>14.62068965517242</v>
      </c>
      <c r="S297" s="20" t="n">
        <v>17.25</v>
      </c>
      <c r="T297" s="20" t="n">
        <v>16.14285714285714</v>
      </c>
      <c r="U297" s="20" t="n">
        <v>7.822988505747126</v>
      </c>
      <c r="V297" s="43" t="n">
        <v>162.9799365834324</v>
      </c>
      <c r="W297" s="23" t="n">
        <v>347</v>
      </c>
      <c r="X297" s="44" t="n">
        <v>0.9638888888888889</v>
      </c>
      <c r="Y297" s="4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</row>
    <row r="298" ht="16.5" customHeight="1">
      <c r="A298" s="16" t="n">
        <v>24030660</v>
      </c>
      <c r="B298" s="17" t="inlineStr">
        <is>
          <t>PM</t>
        </is>
      </c>
      <c r="C298" s="17" t="inlineStr">
        <is>
          <t>El Mortiño</t>
        </is>
      </c>
      <c r="D298" s="17" t="inlineStr">
        <is>
          <t>El Cocuy</t>
        </is>
      </c>
      <c r="E298" s="17" t="inlineStr">
        <is>
          <t>Boyacá</t>
        </is>
      </c>
      <c r="F298" s="17" t="n">
        <v>6</v>
      </c>
      <c r="G298" s="17" t="n">
        <v>3409</v>
      </c>
      <c r="H298" s="18" t="n">
        <v>-72.419</v>
      </c>
      <c r="I298" s="19" t="n">
        <v>6.37511111</v>
      </c>
      <c r="J298" s="42" t="n">
        <v>6.233333333333332</v>
      </c>
      <c r="K298" s="20" t="n">
        <v>7.139039408866996</v>
      </c>
      <c r="L298" s="20" t="n">
        <v>12.41379310344828</v>
      </c>
      <c r="M298" s="20" t="n">
        <v>17.3103448275862</v>
      </c>
      <c r="N298" s="20" t="n">
        <v>18.50238095238095</v>
      </c>
      <c r="O298" s="20" t="n">
        <v>16.71105826397146</v>
      </c>
      <c r="P298" s="20" t="n">
        <v>16.53571428571428</v>
      </c>
      <c r="Q298" s="20" t="n">
        <v>16.14967159277504</v>
      </c>
      <c r="R298" s="20" t="n">
        <v>15.3</v>
      </c>
      <c r="S298" s="20" t="n">
        <v>18.5</v>
      </c>
      <c r="T298" s="20" t="n">
        <v>17.58620689655172</v>
      </c>
      <c r="U298" s="20" t="n">
        <v>9.103448275862066</v>
      </c>
      <c r="V298" s="43" t="n">
        <v>171.4849909404903</v>
      </c>
      <c r="W298" s="23" t="n">
        <v>350</v>
      </c>
      <c r="X298" s="44" t="n">
        <v>0.9722222222222222</v>
      </c>
      <c r="Y298" s="4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</row>
    <row r="299" ht="16.5" customHeight="1">
      <c r="A299" s="16" t="n">
        <v>24030540</v>
      </c>
      <c r="B299" s="17" t="inlineStr">
        <is>
          <t>PM</t>
        </is>
      </c>
      <c r="C299" s="17" t="inlineStr">
        <is>
          <t>Firavitoba</t>
        </is>
      </c>
      <c r="D299" s="17" t="inlineStr">
        <is>
          <t>Firavitoba</t>
        </is>
      </c>
      <c r="E299" s="17" t="inlineStr">
        <is>
          <t>Boyacá</t>
        </is>
      </c>
      <c r="F299" s="17" t="n">
        <v>6</v>
      </c>
      <c r="G299" s="17" t="n">
        <v>2486</v>
      </c>
      <c r="H299" s="18" t="n">
        <v>-72.97827778</v>
      </c>
      <c r="I299" s="19" t="n">
        <v>5.66452778</v>
      </c>
      <c r="J299" s="42" t="n">
        <v>3.724137931034481</v>
      </c>
      <c r="K299" s="20" t="n">
        <v>4.238659688013136</v>
      </c>
      <c r="L299" s="20" t="n">
        <v>9.166666666666666</v>
      </c>
      <c r="M299" s="20" t="n">
        <v>11.76666666666667</v>
      </c>
      <c r="N299" s="20" t="n">
        <v>12.03333333333333</v>
      </c>
      <c r="O299" s="20" t="n">
        <v>8.806896551724137</v>
      </c>
      <c r="P299" s="20" t="n">
        <v>9.566666666666665</v>
      </c>
      <c r="Q299" s="20" t="n">
        <v>8.246666666666664</v>
      </c>
      <c r="R299" s="20" t="n">
        <v>7.291187739463603</v>
      </c>
      <c r="S299" s="20" t="n">
        <v>10.77505747126437</v>
      </c>
      <c r="T299" s="20" t="n">
        <v>10.82142857142857</v>
      </c>
      <c r="U299" s="20" t="n">
        <v>4.587356321839079</v>
      </c>
      <c r="V299" s="43" t="n">
        <v>101.0247242747674</v>
      </c>
      <c r="W299" s="23" t="n">
        <v>356</v>
      </c>
      <c r="X299" s="44" t="n">
        <v>0.9888888888888889</v>
      </c>
      <c r="Y299" s="4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</row>
    <row r="300" ht="16.5" customHeight="1">
      <c r="A300" s="16" t="n">
        <v>24010810</v>
      </c>
      <c r="B300" s="17" t="inlineStr">
        <is>
          <t>PM</t>
        </is>
      </c>
      <c r="C300" s="17" t="inlineStr">
        <is>
          <t>Gachantivá</t>
        </is>
      </c>
      <c r="D300" s="17" t="inlineStr">
        <is>
          <t>Gachantivá</t>
        </is>
      </c>
      <c r="E300" s="17" t="inlineStr">
        <is>
          <t>Boyacá</t>
        </is>
      </c>
      <c r="F300" s="17" t="n">
        <v>6</v>
      </c>
      <c r="G300" s="17" t="n">
        <v>2375</v>
      </c>
      <c r="H300" s="18" t="n">
        <v>-73.54891667</v>
      </c>
      <c r="I300" s="19" t="n">
        <v>5.75080556</v>
      </c>
      <c r="J300" s="42" t="n">
        <v>8.635555555555555</v>
      </c>
      <c r="K300" s="20" t="n">
        <v>10.27403601155087</v>
      </c>
      <c r="L300" s="20" t="n">
        <v>16.16666666666667</v>
      </c>
      <c r="M300" s="20" t="n">
        <v>18.3</v>
      </c>
      <c r="N300" s="20" t="n">
        <v>16.6</v>
      </c>
      <c r="O300" s="20" t="n">
        <v>11.27471264367816</v>
      </c>
      <c r="P300" s="20" t="n">
        <v>10.15111111111111</v>
      </c>
      <c r="Q300" s="20" t="n">
        <v>9.266666666666664</v>
      </c>
      <c r="R300" s="20" t="n">
        <v>12.2</v>
      </c>
      <c r="S300" s="20" t="n">
        <v>16.93333333333333</v>
      </c>
      <c r="T300" s="20" t="n">
        <v>17.20689655172414</v>
      </c>
      <c r="U300" s="20" t="n">
        <v>11.56666666666667</v>
      </c>
      <c r="V300" s="43" t="n">
        <v>158.5756452069532</v>
      </c>
      <c r="W300" s="23" t="n">
        <v>358</v>
      </c>
      <c r="X300" s="44" t="n">
        <v>0.9944444444444445</v>
      </c>
      <c r="Y300" s="4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</row>
    <row r="301" ht="16.5" customHeight="1">
      <c r="A301" s="16" t="n">
        <v>24030640</v>
      </c>
      <c r="B301" s="17" t="inlineStr">
        <is>
          <t>PM</t>
        </is>
      </c>
      <c r="C301" s="17" t="inlineStr">
        <is>
          <t>Nimicia Escuela Rural</t>
        </is>
      </c>
      <c r="D301" s="17" t="inlineStr">
        <is>
          <t>Gámeza</t>
        </is>
      </c>
      <c r="E301" s="17" t="inlineStr">
        <is>
          <t>Boyacá</t>
        </is>
      </c>
      <c r="F301" s="17" t="n">
        <v>6</v>
      </c>
      <c r="G301" s="17" t="n">
        <v>3200</v>
      </c>
      <c r="H301" s="18" t="n">
        <v>-72.76980556000001</v>
      </c>
      <c r="I301" s="19" t="n">
        <v>5.78236111</v>
      </c>
      <c r="J301" s="42" t="n">
        <v>6.233333333333332</v>
      </c>
      <c r="K301" s="20" t="n">
        <v>7.605233990147783</v>
      </c>
      <c r="L301" s="20" t="n">
        <v>13.93218390804597</v>
      </c>
      <c r="M301" s="20" t="n">
        <v>18.53333333333333</v>
      </c>
      <c r="N301" s="20" t="n">
        <v>21.22222222222222</v>
      </c>
      <c r="O301" s="20" t="n">
        <v>23.92413793103448</v>
      </c>
      <c r="P301" s="20" t="n">
        <v>26.5</v>
      </c>
      <c r="Q301" s="20" t="n">
        <v>25.2</v>
      </c>
      <c r="R301" s="20" t="n">
        <v>20.16666666666666</v>
      </c>
      <c r="S301" s="20" t="n">
        <v>19.7</v>
      </c>
      <c r="T301" s="20" t="n">
        <v>15.63333333333333</v>
      </c>
      <c r="U301" s="20" t="n">
        <v>8.86206896551724</v>
      </c>
      <c r="V301" s="43" t="n">
        <v>207.5125136836343</v>
      </c>
      <c r="W301" s="23" t="n">
        <v>359</v>
      </c>
      <c r="X301" s="44" t="n">
        <v>0.9972222222222222</v>
      </c>
      <c r="Y301" s="4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</row>
    <row r="302" ht="16.5" customHeight="1">
      <c r="A302" s="16" t="n">
        <v>35070080</v>
      </c>
      <c r="B302" s="17" t="inlineStr">
        <is>
          <t>PG</t>
        </is>
      </c>
      <c r="C302" s="17" t="inlineStr">
        <is>
          <t>Garagoa</t>
        </is>
      </c>
      <c r="D302" s="17" t="inlineStr">
        <is>
          <t>Garagoa</t>
        </is>
      </c>
      <c r="E302" s="17" t="inlineStr">
        <is>
          <t>Boyacá</t>
        </is>
      </c>
      <c r="F302" s="17" t="n">
        <v>6</v>
      </c>
      <c r="G302" s="17" t="n">
        <v>1700</v>
      </c>
      <c r="H302" s="18" t="n">
        <v>-73.36852777999999</v>
      </c>
      <c r="I302" s="19" t="n">
        <v>5.07886111</v>
      </c>
      <c r="J302" s="42" t="n">
        <v>5.466666666666665</v>
      </c>
      <c r="K302" s="20" t="n">
        <v>6.32145935960591</v>
      </c>
      <c r="L302" s="20" t="n">
        <v>13.38777777777778</v>
      </c>
      <c r="M302" s="20" t="n">
        <v>19.66666666666666</v>
      </c>
      <c r="N302" s="20" t="n">
        <v>23.82758620689655</v>
      </c>
      <c r="O302" s="20" t="n">
        <v>25.41379310344827</v>
      </c>
      <c r="P302" s="20" t="n">
        <v>26.9655172413793</v>
      </c>
      <c r="Q302" s="20" t="n">
        <v>25.06896551724137</v>
      </c>
      <c r="R302" s="20" t="n">
        <v>19.24137931034483</v>
      </c>
      <c r="S302" s="20" t="n">
        <v>18.89655172413793</v>
      </c>
      <c r="T302" s="20" t="n">
        <v>16.5</v>
      </c>
      <c r="U302" s="20" t="n">
        <v>9.393103448275861</v>
      </c>
      <c r="V302" s="43" t="n">
        <v>210.1494670224411</v>
      </c>
      <c r="W302" s="23" t="n">
        <v>353</v>
      </c>
      <c r="X302" s="44" t="n">
        <v>0.9805555555555555</v>
      </c>
      <c r="Y302" s="4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</row>
    <row r="303" ht="16.5" customHeight="1">
      <c r="A303" s="16" t="n">
        <v>35080100</v>
      </c>
      <c r="B303" s="17" t="inlineStr">
        <is>
          <t>PM</t>
        </is>
      </c>
      <c r="C303" s="17" t="inlineStr">
        <is>
          <t>Puente Forero</t>
        </is>
      </c>
      <c r="D303" s="17" t="inlineStr">
        <is>
          <t>Garagoa</t>
        </is>
      </c>
      <c r="E303" s="17" t="inlineStr">
        <is>
          <t>Boyacá</t>
        </is>
      </c>
      <c r="F303" s="17" t="n">
        <v>6</v>
      </c>
      <c r="G303" s="17" t="n">
        <v>1790</v>
      </c>
      <c r="H303" s="18" t="n">
        <v>-73.25141667</v>
      </c>
      <c r="I303" s="19" t="n">
        <v>5.10138889</v>
      </c>
      <c r="J303" s="42" t="n">
        <v>6.241379310344826</v>
      </c>
      <c r="K303" s="20" t="n">
        <v>8.281460956029919</v>
      </c>
      <c r="L303" s="20" t="n">
        <v>14.03571428571428</v>
      </c>
      <c r="M303" s="20" t="n">
        <v>21.77183247456732</v>
      </c>
      <c r="N303" s="20" t="n">
        <v>25.2919540229885</v>
      </c>
      <c r="O303" s="20" t="n">
        <v>25.37574316290132</v>
      </c>
      <c r="P303" s="20" t="n">
        <v>27.14285714285714</v>
      </c>
      <c r="Q303" s="20" t="n">
        <v>24.86206896551724</v>
      </c>
      <c r="R303" s="20" t="n">
        <v>19.57142857142858</v>
      </c>
      <c r="S303" s="20" t="n">
        <v>19.42857142857143</v>
      </c>
      <c r="T303" s="20" t="n">
        <v>17.26397146254459</v>
      </c>
      <c r="U303" s="20" t="n">
        <v>9.323456790123457</v>
      </c>
      <c r="V303" s="43" t="n">
        <v>218.5904385735886</v>
      </c>
      <c r="W303" s="23" t="n">
        <v>340</v>
      </c>
      <c r="X303" s="44" t="n">
        <v>0.9444444444444444</v>
      </c>
      <c r="Y303" s="4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</row>
    <row r="304" ht="16.5" customHeight="1">
      <c r="A304" s="16" t="n">
        <v>35070110</v>
      </c>
      <c r="B304" s="17" t="inlineStr">
        <is>
          <t>PG</t>
        </is>
      </c>
      <c r="C304" s="17" t="inlineStr">
        <is>
          <t xml:space="preserve">La Granja Guayata </t>
        </is>
      </c>
      <c r="D304" s="17" t="inlineStr">
        <is>
          <t>Guayatá</t>
        </is>
      </c>
      <c r="E304" s="17" t="inlineStr">
        <is>
          <t>Boyacá</t>
        </is>
      </c>
      <c r="F304" s="17" t="n">
        <v>6</v>
      </c>
      <c r="G304" s="17" t="n">
        <v>1580</v>
      </c>
      <c r="H304" s="18" t="n">
        <v>-73.49930556000001</v>
      </c>
      <c r="I304" s="19" t="n">
        <v>4.97608333</v>
      </c>
      <c r="J304" s="42" t="n">
        <v>6.099999999999998</v>
      </c>
      <c r="K304" s="20" t="n">
        <v>7.190065681444993</v>
      </c>
      <c r="L304" s="20" t="n">
        <v>13.66666666666666</v>
      </c>
      <c r="M304" s="20" t="n">
        <v>20.23333333333333</v>
      </c>
      <c r="N304" s="20" t="n">
        <v>24.36666666666665</v>
      </c>
      <c r="O304" s="20" t="n">
        <v>25.29999999999999</v>
      </c>
      <c r="P304" s="20" t="n">
        <v>25.43333333333333</v>
      </c>
      <c r="Q304" s="20" t="n">
        <v>23.63333333333333</v>
      </c>
      <c r="R304" s="20" t="n">
        <v>18.71428571428571</v>
      </c>
      <c r="S304" s="20" t="n">
        <v>17.32413793103449</v>
      </c>
      <c r="T304" s="20" t="n">
        <v>15.26666666666667</v>
      </c>
      <c r="U304" s="20" t="n">
        <v>8.07444444444444</v>
      </c>
      <c r="V304" s="43" t="n">
        <v>205.3029337712096</v>
      </c>
      <c r="W304" s="23" t="n">
        <v>357</v>
      </c>
      <c r="X304" s="44" t="n">
        <v>0.9916666666666667</v>
      </c>
      <c r="Y304" s="4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</row>
    <row r="305" ht="16.5" customHeight="1">
      <c r="A305" s="16" t="n">
        <v>24035070</v>
      </c>
      <c r="B305" s="17" t="inlineStr">
        <is>
          <t>CO</t>
        </is>
      </c>
      <c r="C305" s="17" t="inlineStr">
        <is>
          <t>Guicán</t>
        </is>
      </c>
      <c r="D305" s="17" t="inlineStr">
        <is>
          <t>Guicán</t>
        </is>
      </c>
      <c r="E305" s="17" t="inlineStr">
        <is>
          <t>Boyacá</t>
        </is>
      </c>
      <c r="F305" s="17" t="n">
        <v>6</v>
      </c>
      <c r="G305" s="17" t="n">
        <v>2963</v>
      </c>
      <c r="H305" s="18" t="n">
        <v>-72.40919443999999</v>
      </c>
      <c r="I305" s="19" t="n">
        <v>6.46347222</v>
      </c>
      <c r="J305" s="42" t="n">
        <v>7.699549717204889</v>
      </c>
      <c r="K305" s="20" t="n">
        <v>9.126515928074284</v>
      </c>
      <c r="L305" s="20" t="n">
        <v>14.99862953138816</v>
      </c>
      <c r="M305" s="20" t="n">
        <v>19.80014074595356</v>
      </c>
      <c r="N305" s="20" t="n">
        <v>23.26961145495628</v>
      </c>
      <c r="O305" s="20" t="n">
        <v>21.30916841095413</v>
      </c>
      <c r="P305" s="20" t="n">
        <v>21.04368120172718</v>
      </c>
      <c r="Q305" s="20" t="n">
        <v>19.9003663003663</v>
      </c>
      <c r="R305" s="20" t="n">
        <v>19.68685529030356</v>
      </c>
      <c r="S305" s="20" t="n">
        <v>22.49985106799922</v>
      </c>
      <c r="T305" s="20" t="n">
        <v>19.31430801354172</v>
      </c>
      <c r="U305" s="20" t="n">
        <v>11.60302197802198</v>
      </c>
      <c r="V305" s="43" t="n">
        <v>210.2516996404913</v>
      </c>
      <c r="W305" s="23" t="n">
        <v>320</v>
      </c>
      <c r="X305" s="44" t="n">
        <v>0.8888888888888888</v>
      </c>
      <c r="Y305" s="4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</row>
    <row r="306" ht="16.5" customHeight="1">
      <c r="A306" s="16" t="n">
        <v>24035240</v>
      </c>
      <c r="B306" s="17" t="inlineStr">
        <is>
          <t>CO</t>
        </is>
      </c>
      <c r="C306" s="17" t="inlineStr">
        <is>
          <t>Sierra Nevada del Cocuy</t>
        </is>
      </c>
      <c r="D306" s="17" t="inlineStr">
        <is>
          <t>Guicán</t>
        </is>
      </c>
      <c r="E306" s="17" t="inlineStr">
        <is>
          <t>Boyacá</t>
        </is>
      </c>
      <c r="F306" s="17" t="n">
        <v>6</v>
      </c>
      <c r="G306" s="17" t="n">
        <v>3716</v>
      </c>
      <c r="H306" s="18" t="n">
        <v>-72.37519444</v>
      </c>
      <c r="I306" s="19" t="n">
        <v>6.41008333</v>
      </c>
      <c r="J306" s="42" t="n">
        <v>5.000923645320196</v>
      </c>
      <c r="K306" s="20" t="n">
        <v>7.808636586321773</v>
      </c>
      <c r="L306" s="20" t="n">
        <v>11.65801520907621</v>
      </c>
      <c r="M306" s="20" t="n">
        <v>18.52050880026315</v>
      </c>
      <c r="N306" s="20" t="n">
        <v>23.05019047619048</v>
      </c>
      <c r="O306" s="20" t="n">
        <v>19.99173638033054</v>
      </c>
      <c r="P306" s="20" t="n">
        <v>19.52396764580672</v>
      </c>
      <c r="Q306" s="20" t="n">
        <v>18.96090690918277</v>
      </c>
      <c r="R306" s="20" t="n">
        <v>18.94728116710875</v>
      </c>
      <c r="S306" s="20" t="n">
        <v>21.2651383099659</v>
      </c>
      <c r="T306" s="20" t="n">
        <v>19.28571428571429</v>
      </c>
      <c r="U306" s="20" t="n">
        <v>11.11135089642819</v>
      </c>
      <c r="V306" s="43" t="n">
        <v>195.124370311709</v>
      </c>
      <c r="W306" s="23" t="n">
        <v>320</v>
      </c>
      <c r="X306" s="44" t="n">
        <v>0.8888888888888888</v>
      </c>
      <c r="Y306" s="4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</row>
    <row r="307" ht="16.5" customHeight="1">
      <c r="A307" s="16" t="n">
        <v>24030230</v>
      </c>
      <c r="B307" s="17" t="inlineStr">
        <is>
          <t>PM</t>
        </is>
      </c>
      <c r="C307" s="17" t="inlineStr">
        <is>
          <t>Iza</t>
        </is>
      </c>
      <c r="D307" s="17" t="inlineStr">
        <is>
          <t>Iza</t>
        </is>
      </c>
      <c r="E307" s="17" t="inlineStr">
        <is>
          <t>Boyacá</t>
        </is>
      </c>
      <c r="F307" s="17" t="n">
        <v>6</v>
      </c>
      <c r="G307" s="17" t="n">
        <v>2470</v>
      </c>
      <c r="H307" s="18" t="n">
        <v>-72.97627778</v>
      </c>
      <c r="I307" s="19" t="n">
        <v>5.6155</v>
      </c>
      <c r="J307" s="42" t="n">
        <v>3.566666666666666</v>
      </c>
      <c r="K307" s="20" t="n">
        <v>4.100656814449918</v>
      </c>
      <c r="L307" s="20" t="n">
        <v>9.517241379310343</v>
      </c>
      <c r="M307" s="20" t="n">
        <v>11.93103448275862</v>
      </c>
      <c r="N307" s="20" t="n">
        <v>12.66995073891626</v>
      </c>
      <c r="O307" s="20" t="n">
        <v>10.8815592203898</v>
      </c>
      <c r="P307" s="20" t="n">
        <v>10.57142857142857</v>
      </c>
      <c r="Q307" s="20" t="n">
        <v>9.068965517241377</v>
      </c>
      <c r="R307" s="20" t="n">
        <v>8.266666666666667</v>
      </c>
      <c r="S307" s="20" t="n">
        <v>12</v>
      </c>
      <c r="T307" s="20" t="n">
        <v>11.75862068965517</v>
      </c>
      <c r="U307" s="20" t="n">
        <v>4.899999999999999</v>
      </c>
      <c r="V307" s="43" t="n">
        <v>109.2327907474834</v>
      </c>
      <c r="W307" s="23" t="n">
        <v>352</v>
      </c>
      <c r="X307" s="44" t="n">
        <v>0.9777777777777777</v>
      </c>
      <c r="Y307" s="4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</row>
    <row r="308" ht="16.5" customHeight="1">
      <c r="A308" s="16" t="n">
        <v>24030580</v>
      </c>
      <c r="B308" s="17" t="inlineStr">
        <is>
          <t>PM</t>
        </is>
      </c>
      <c r="C308" s="17" t="inlineStr">
        <is>
          <t>Jericó</t>
        </is>
      </c>
      <c r="D308" s="17" t="inlineStr">
        <is>
          <t xml:space="preserve">Jericó </t>
        </is>
      </c>
      <c r="E308" s="17" t="inlineStr">
        <is>
          <t>Boyacá</t>
        </is>
      </c>
      <c r="F308" s="17" t="n">
        <v>6</v>
      </c>
      <c r="G308" s="17" t="n">
        <v>2962</v>
      </c>
      <c r="H308" s="18" t="n">
        <v>-72.59333332999999</v>
      </c>
      <c r="I308" s="19" t="n">
        <v>6.14147222</v>
      </c>
      <c r="J308" s="42" t="n">
        <v>4.353846153846154</v>
      </c>
      <c r="K308" s="20" t="n">
        <v>4.264016358459092</v>
      </c>
      <c r="L308" s="20" t="n">
        <v>8.607142857142852</v>
      </c>
      <c r="M308" s="20" t="n">
        <v>12.24137931034483</v>
      </c>
      <c r="N308" s="20" t="n">
        <v>11.6884236453202</v>
      </c>
      <c r="O308" s="20" t="n">
        <v>9.738406658739596</v>
      </c>
      <c r="P308" s="20" t="n">
        <v>10.41379310344828</v>
      </c>
      <c r="Q308" s="20" t="n">
        <v>10.77777777777778</v>
      </c>
      <c r="R308" s="20" t="n">
        <v>10.32142857142857</v>
      </c>
      <c r="S308" s="20" t="n">
        <v>12.00952380952381</v>
      </c>
      <c r="T308" s="20" t="n">
        <v>12.58994708994709</v>
      </c>
      <c r="U308" s="20" t="n">
        <v>5</v>
      </c>
      <c r="V308" s="43" t="n">
        <v>112.0056853359782</v>
      </c>
      <c r="W308" s="23" t="n">
        <v>335</v>
      </c>
      <c r="X308" s="44" t="n">
        <v>0.9305555555555556</v>
      </c>
      <c r="Y308" s="4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</row>
    <row r="309" ht="16.5" customHeight="1">
      <c r="A309" s="16" t="n">
        <v>24035010</v>
      </c>
      <c r="B309" s="17" t="inlineStr">
        <is>
          <t>CO</t>
        </is>
      </c>
      <c r="C309" s="17" t="inlineStr">
        <is>
          <t>Cusagui</t>
        </is>
      </c>
      <c r="D309" s="17" t="inlineStr">
        <is>
          <t>La Uvita</t>
        </is>
      </c>
      <c r="E309" s="17" t="inlineStr">
        <is>
          <t>Boyacá</t>
        </is>
      </c>
      <c r="F309" s="17" t="n">
        <v>6</v>
      </c>
      <c r="G309" s="17" t="n">
        <v>2950</v>
      </c>
      <c r="H309" s="18" t="n">
        <v>-72.54888889</v>
      </c>
      <c r="I309" s="19" t="n">
        <v>6.24811111</v>
      </c>
      <c r="J309" s="42" t="n">
        <v>7.215500685871055</v>
      </c>
      <c r="K309" s="20" t="n">
        <v>9.5554293358247</v>
      </c>
      <c r="L309" s="20" t="n">
        <v>14.41481481481481</v>
      </c>
      <c r="M309" s="20" t="n">
        <v>17.94650205761317</v>
      </c>
      <c r="N309" s="20" t="n">
        <v>17</v>
      </c>
      <c r="O309" s="20" t="n">
        <v>16.00071575933645</v>
      </c>
      <c r="P309" s="20" t="n">
        <v>18.14486407589856</v>
      </c>
      <c r="Q309" s="20" t="n">
        <v>17.53333333333333</v>
      </c>
      <c r="R309" s="20" t="n">
        <v>15.14814814814815</v>
      </c>
      <c r="S309" s="20" t="n">
        <v>17.89910600255428</v>
      </c>
      <c r="T309" s="20" t="n">
        <v>17.01546722533643</v>
      </c>
      <c r="U309" s="20" t="n">
        <v>9.470238095238091</v>
      </c>
      <c r="V309" s="43" t="n">
        <v>177.344119533969</v>
      </c>
      <c r="W309" s="23" t="n">
        <v>342</v>
      </c>
      <c r="X309" s="44" t="n">
        <v>0.95</v>
      </c>
      <c r="Y309" s="4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</row>
    <row r="310" ht="16.5" customHeight="1">
      <c r="A310" s="16" t="n">
        <v>35080110</v>
      </c>
      <c r="B310" s="17" t="inlineStr">
        <is>
          <t>PM</t>
        </is>
      </c>
      <c r="C310" s="17" t="inlineStr">
        <is>
          <t>Alto Muceno</t>
        </is>
      </c>
      <c r="D310" s="17" t="inlineStr">
        <is>
          <t>Macanal</t>
        </is>
      </c>
      <c r="E310" s="17" t="inlineStr">
        <is>
          <t>Boyacá</t>
        </is>
      </c>
      <c r="F310" s="17" t="n">
        <v>6</v>
      </c>
      <c r="G310" s="17" t="n">
        <v>2250</v>
      </c>
      <c r="H310" s="18" t="n">
        <v>-73.25861111</v>
      </c>
      <c r="I310" s="19" t="n">
        <v>5.00513889</v>
      </c>
      <c r="J310" s="42" t="n">
        <v>6.210344827586205</v>
      </c>
      <c r="K310" s="20" t="n">
        <v>7.206461270596229</v>
      </c>
      <c r="L310" s="20" t="n">
        <v>14.03448275862069</v>
      </c>
      <c r="M310" s="20" t="n">
        <v>20.37241379310344</v>
      </c>
      <c r="N310" s="20" t="n">
        <v>24.95057471264368</v>
      </c>
      <c r="O310" s="20" t="n">
        <v>25.64565992865636</v>
      </c>
      <c r="P310" s="20" t="n">
        <v>26.16968253968253</v>
      </c>
      <c r="Q310" s="20" t="n">
        <v>24.75289241622575</v>
      </c>
      <c r="R310" s="20" t="n">
        <v>18.61100164203612</v>
      </c>
      <c r="S310" s="20" t="n">
        <v>17.44137931034483</v>
      </c>
      <c r="T310" s="20" t="n">
        <v>16.18461538461538</v>
      </c>
      <c r="U310" s="20" t="n">
        <v>9.504444444444443</v>
      </c>
      <c r="V310" s="43" t="n">
        <v>211.0839530285556</v>
      </c>
      <c r="W310" s="23" t="n">
        <v>355</v>
      </c>
      <c r="X310" s="44" t="n">
        <v>0.9861111111111112</v>
      </c>
      <c r="Y310" s="4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</row>
    <row r="311" ht="16.5" customHeight="1">
      <c r="A311" s="16" t="n">
        <v>35075040</v>
      </c>
      <c r="B311" s="17" t="inlineStr">
        <is>
          <t>CP</t>
        </is>
      </c>
      <c r="C311" s="17" t="inlineStr">
        <is>
          <t>Institución Agrícola Macanal</t>
        </is>
      </c>
      <c r="D311" s="17" t="inlineStr">
        <is>
          <t>Macanal</t>
        </is>
      </c>
      <c r="E311" s="17" t="inlineStr">
        <is>
          <t>Boyacá</t>
        </is>
      </c>
      <c r="F311" s="17" t="n">
        <v>6</v>
      </c>
      <c r="G311" s="17" t="n">
        <v>1700</v>
      </c>
      <c r="H311" s="18" t="n">
        <v>-73.31675</v>
      </c>
      <c r="I311" s="19" t="n">
        <v>4.97436111</v>
      </c>
      <c r="J311" s="42" t="n">
        <v>9.142172017439556</v>
      </c>
      <c r="K311" s="20" t="n">
        <v>9.982428747361013</v>
      </c>
      <c r="L311" s="20" t="n">
        <v>17.17857142857143</v>
      </c>
      <c r="M311" s="20" t="n">
        <v>24.55402298850575</v>
      </c>
      <c r="N311" s="20" t="n">
        <v>27.66095785440612</v>
      </c>
      <c r="O311" s="20" t="n">
        <v>28.41507936507936</v>
      </c>
      <c r="P311" s="20" t="n">
        <v>29.32617283950617</v>
      </c>
      <c r="Q311" s="20" t="n">
        <v>27.51847290640394</v>
      </c>
      <c r="R311" s="20" t="n">
        <v>24.15338882282996</v>
      </c>
      <c r="S311" s="20" t="n">
        <v>22.73103448275862</v>
      </c>
      <c r="T311" s="20" t="n">
        <v>19.48659003831417</v>
      </c>
      <c r="U311" s="20" t="n">
        <v>13.65952380952381</v>
      </c>
      <c r="V311" s="43" t="n">
        <v>253.8084153006999</v>
      </c>
      <c r="W311" s="23" t="n">
        <v>348</v>
      </c>
      <c r="X311" s="44" t="n">
        <v>0.9666666666666667</v>
      </c>
      <c r="Y311" s="4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</row>
    <row r="312" ht="16.5" customHeight="1">
      <c r="A312" s="16" t="n">
        <v>35070520</v>
      </c>
      <c r="B312" s="17" t="inlineStr">
        <is>
          <t>PG</t>
        </is>
      </c>
      <c r="C312" s="17" t="inlineStr">
        <is>
          <t xml:space="preserve">Los Pomarrosos </t>
        </is>
      </c>
      <c r="D312" s="17" t="inlineStr">
        <is>
          <t>Macanal</t>
        </is>
      </c>
      <c r="E312" s="17" t="inlineStr">
        <is>
          <t>Boyacá</t>
        </is>
      </c>
      <c r="F312" s="17" t="n">
        <v>6</v>
      </c>
      <c r="G312" s="17" t="n">
        <v>1780</v>
      </c>
      <c r="H312" s="18" t="n">
        <v>-73.35036111000001</v>
      </c>
      <c r="I312" s="19" t="n">
        <v>4.93141667</v>
      </c>
      <c r="J312" s="42" t="n">
        <v>7.379310344827585</v>
      </c>
      <c r="K312" s="20" t="n">
        <v>7.714244663382594</v>
      </c>
      <c r="L312" s="20" t="n">
        <v>15.15222222222222</v>
      </c>
      <c r="M312" s="20" t="n">
        <v>21.75366931918656</v>
      </c>
      <c r="N312" s="20" t="n">
        <v>25.46822660098521</v>
      </c>
      <c r="O312" s="20" t="n">
        <v>26.77766830870279</v>
      </c>
      <c r="P312" s="20" t="n">
        <v>27.02</v>
      </c>
      <c r="Q312" s="20" t="n">
        <v>24.53452380952381</v>
      </c>
      <c r="R312" s="20" t="n">
        <v>19.6066411238825</v>
      </c>
      <c r="S312" s="20" t="n">
        <v>18.31330049261084</v>
      </c>
      <c r="T312" s="20" t="n">
        <v>15.0627824019025</v>
      </c>
      <c r="U312" s="20" t="n">
        <v>10.69766283524904</v>
      </c>
      <c r="V312" s="43" t="n">
        <v>219.4802521224757</v>
      </c>
      <c r="W312" s="23" t="n">
        <v>350</v>
      </c>
      <c r="X312" s="44" t="n">
        <v>0.9722222222222222</v>
      </c>
      <c r="Y312" s="4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</row>
    <row r="313" ht="16.5" customHeight="1">
      <c r="A313" s="16" t="n">
        <v>35070130</v>
      </c>
      <c r="B313" s="17" t="inlineStr">
        <is>
          <t>PM</t>
        </is>
      </c>
      <c r="C313" s="17" t="inlineStr">
        <is>
          <t>Quebrada Honda</t>
        </is>
      </c>
      <c r="D313" s="17" t="inlineStr">
        <is>
          <t>Macanal</t>
        </is>
      </c>
      <c r="E313" s="17" t="inlineStr">
        <is>
          <t>Boyacá</t>
        </is>
      </c>
      <c r="F313" s="17" t="n">
        <v>6</v>
      </c>
      <c r="G313" s="17" t="n">
        <v>1200</v>
      </c>
      <c r="H313" s="18" t="n">
        <v>-73.30797222000001</v>
      </c>
      <c r="I313" s="19" t="n">
        <v>4.95025</v>
      </c>
      <c r="J313" s="42" t="n">
        <v>4.689655172413792</v>
      </c>
      <c r="K313" s="20" t="n">
        <v>5.313278279390051</v>
      </c>
      <c r="L313" s="20" t="n">
        <v>11.26666666666667</v>
      </c>
      <c r="M313" s="20" t="n">
        <v>18.05632183908046</v>
      </c>
      <c r="N313" s="20" t="n">
        <v>22.67816091954023</v>
      </c>
      <c r="O313" s="20" t="n">
        <v>23.51605231866825</v>
      </c>
      <c r="P313" s="20" t="n">
        <v>24.03571428571429</v>
      </c>
      <c r="Q313" s="20" t="n">
        <v>21.46428571428571</v>
      </c>
      <c r="R313" s="20" t="n">
        <v>17.39285714285715</v>
      </c>
      <c r="S313" s="20" t="n">
        <v>15.08333333333333</v>
      </c>
      <c r="T313" s="20" t="n">
        <v>12.28352490421456</v>
      </c>
      <c r="U313" s="20" t="n">
        <v>7.931034482758617</v>
      </c>
      <c r="V313" s="43" t="n">
        <v>183.7108850589231</v>
      </c>
      <c r="W313" s="23" t="n">
        <v>348</v>
      </c>
      <c r="X313" s="44" t="n">
        <v>0.9666666666666667</v>
      </c>
      <c r="Y313" s="4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</row>
    <row r="314" ht="16.5" customHeight="1">
      <c r="A314" s="16" t="n">
        <v>35085040</v>
      </c>
      <c r="B314" s="17" t="inlineStr">
        <is>
          <t>CO</t>
        </is>
      </c>
      <c r="C314" s="17" t="inlineStr">
        <is>
          <t>El Vivero</t>
        </is>
      </c>
      <c r="D314" s="17" t="inlineStr">
        <is>
          <t xml:space="preserve">Miraflores </t>
        </is>
      </c>
      <c r="E314" s="17" t="inlineStr">
        <is>
          <t>Boyacá</t>
        </is>
      </c>
      <c r="F314" s="17" t="n">
        <v>6</v>
      </c>
      <c r="G314" s="17" t="n">
        <v>1640</v>
      </c>
      <c r="H314" s="18" t="n">
        <v>-73.14477778</v>
      </c>
      <c r="I314" s="19" t="n">
        <v>5.19255556</v>
      </c>
      <c r="J314" s="42" t="n">
        <v>6.659934318555006</v>
      </c>
      <c r="K314" s="20" t="n">
        <v>8.823154908515132</v>
      </c>
      <c r="L314" s="20" t="n">
        <v>14.49506172839506</v>
      </c>
      <c r="M314" s="20" t="n">
        <v>21.81481481481482</v>
      </c>
      <c r="N314" s="20" t="n">
        <v>25.4611111111111</v>
      </c>
      <c r="O314" s="20" t="n">
        <v>26.79230769230769</v>
      </c>
      <c r="P314" s="20" t="n">
        <v>27.46666666666666</v>
      </c>
      <c r="Q314" s="20" t="n">
        <v>25.54367816091954</v>
      </c>
      <c r="R314" s="20" t="n">
        <v>21.16666666666666</v>
      </c>
      <c r="S314" s="20" t="n">
        <v>20.69</v>
      </c>
      <c r="T314" s="20" t="n">
        <v>18.27216748768472</v>
      </c>
      <c r="U314" s="20" t="n">
        <v>11.56257982120051</v>
      </c>
      <c r="V314" s="43" t="n">
        <v>228.7481433768369</v>
      </c>
      <c r="W314" s="23" t="n">
        <v>343</v>
      </c>
      <c r="X314" s="44" t="n">
        <v>0.9527777777777777</v>
      </c>
      <c r="Y314" s="4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</row>
    <row r="315" ht="16.5" customHeight="1">
      <c r="A315" s="16" t="n">
        <v>24030560</v>
      </c>
      <c r="B315" s="17" t="inlineStr">
        <is>
          <t>PM</t>
        </is>
      </c>
      <c r="C315" s="17" t="inlineStr">
        <is>
          <t>Mongüa</t>
        </is>
      </c>
      <c r="D315" s="17" t="inlineStr">
        <is>
          <t>Mongua</t>
        </is>
      </c>
      <c r="E315" s="17" t="inlineStr">
        <is>
          <t>Boyacá</t>
        </is>
      </c>
      <c r="F315" s="17" t="n">
        <v>6</v>
      </c>
      <c r="G315" s="17" t="n">
        <v>2900</v>
      </c>
      <c r="H315" s="18" t="n">
        <v>-72.7945</v>
      </c>
      <c r="I315" s="19" t="n">
        <v>5.75838889</v>
      </c>
      <c r="J315" s="42" t="n">
        <v>4.888888888888888</v>
      </c>
      <c r="K315" s="20" t="n">
        <v>5.193172129594542</v>
      </c>
      <c r="L315" s="20" t="n">
        <v>10.11111111111111</v>
      </c>
      <c r="M315" s="20" t="n">
        <v>11.64285714285714</v>
      </c>
      <c r="N315" s="20" t="n">
        <v>14.73941798941799</v>
      </c>
      <c r="O315" s="20" t="n">
        <v>16.23076923076923</v>
      </c>
      <c r="P315" s="20" t="n">
        <v>18.59185185185185</v>
      </c>
      <c r="Q315" s="20" t="n">
        <v>16.76923076923077</v>
      </c>
      <c r="R315" s="20" t="n">
        <v>12.37362637362637</v>
      </c>
      <c r="S315" s="20" t="n">
        <v>13.20833333333334</v>
      </c>
      <c r="T315" s="20" t="n">
        <v>12.6411238825032</v>
      </c>
      <c r="U315" s="20" t="n">
        <v>5.579124579124578</v>
      </c>
      <c r="V315" s="43" t="n">
        <v>141.969507282309</v>
      </c>
      <c r="W315" s="23" t="n">
        <v>316</v>
      </c>
      <c r="X315" s="44" t="n">
        <v>0.8777777777777778</v>
      </c>
      <c r="Y315" s="4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</row>
    <row r="316" ht="16.5" customHeight="1">
      <c r="A316" s="16" t="n">
        <v>24030190</v>
      </c>
      <c r="B316" s="17" t="inlineStr">
        <is>
          <t>PM</t>
        </is>
      </c>
      <c r="C316" s="17" t="inlineStr">
        <is>
          <t>Monguí</t>
        </is>
      </c>
      <c r="D316" s="17" t="inlineStr">
        <is>
          <t>Monguí</t>
        </is>
      </c>
      <c r="E316" s="17" t="inlineStr">
        <is>
          <t>Boyacá</t>
        </is>
      </c>
      <c r="F316" s="17" t="n">
        <v>6</v>
      </c>
      <c r="G316" s="17" t="n">
        <v>2970</v>
      </c>
      <c r="H316" s="18" t="n">
        <v>-72.84786111000001</v>
      </c>
      <c r="I316" s="19" t="n">
        <v>5.72455556</v>
      </c>
      <c r="J316" s="42" t="n">
        <v>4.366666666666665</v>
      </c>
      <c r="K316" s="20" t="n">
        <v>4.932153119868638</v>
      </c>
      <c r="L316" s="20" t="n">
        <v>9.666666666666664</v>
      </c>
      <c r="M316" s="20" t="n">
        <v>12.53333333333333</v>
      </c>
      <c r="N316" s="20" t="n">
        <v>12.84444444444445</v>
      </c>
      <c r="O316" s="20" t="n">
        <v>11.23793103448276</v>
      </c>
      <c r="P316" s="20" t="n">
        <v>12.07555555555555</v>
      </c>
      <c r="Q316" s="20" t="n">
        <v>10.29770114942529</v>
      </c>
      <c r="R316" s="20" t="n">
        <v>8.051724137931032</v>
      </c>
      <c r="S316" s="20" t="n">
        <v>12.31034482758621</v>
      </c>
      <c r="T316" s="20" t="n">
        <v>11.51724137931035</v>
      </c>
      <c r="U316" s="20" t="n">
        <v>4.479761904761902</v>
      </c>
      <c r="V316" s="43" t="n">
        <v>114.3135242200328</v>
      </c>
      <c r="W316" s="23" t="n">
        <v>354</v>
      </c>
      <c r="X316" s="44" t="n">
        <v>0.9833333333333333</v>
      </c>
      <c r="Y316" s="4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</row>
    <row r="317" ht="16.5" customHeight="1">
      <c r="A317" s="16" t="n">
        <v>24010750</v>
      </c>
      <c r="B317" s="17" t="inlineStr">
        <is>
          <t>PM</t>
        </is>
      </c>
      <c r="C317" s="17" t="inlineStr">
        <is>
          <t>Miravalles</t>
        </is>
      </c>
      <c r="D317" s="17" t="inlineStr">
        <is>
          <t>Moniquirá</t>
        </is>
      </c>
      <c r="E317" s="17" t="inlineStr">
        <is>
          <t>Boyacá</t>
        </is>
      </c>
      <c r="F317" s="17" t="n">
        <v>8</v>
      </c>
      <c r="G317" s="17" t="n">
        <v>1730</v>
      </c>
      <c r="H317" s="18" t="n">
        <v>-73.60916666999999</v>
      </c>
      <c r="I317" s="19" t="n">
        <v>5.92583333</v>
      </c>
      <c r="J317" s="42" t="n">
        <v>8.035714285714283</v>
      </c>
      <c r="K317" s="20" t="n">
        <v>9.375433315088488</v>
      </c>
      <c r="L317" s="20" t="n">
        <v>16.10714285714286</v>
      </c>
      <c r="M317" s="20" t="n">
        <v>20.70935960591133</v>
      </c>
      <c r="N317" s="20" t="n">
        <v>21.85714285714285</v>
      </c>
      <c r="O317" s="20" t="n">
        <v>19.30515482054891</v>
      </c>
      <c r="P317" s="20" t="n">
        <v>18.84333333333333</v>
      </c>
      <c r="Q317" s="20" t="n">
        <v>18.47435897435897</v>
      </c>
      <c r="R317" s="20" t="n">
        <v>19.53846153846154</v>
      </c>
      <c r="S317" s="20" t="n">
        <v>21.73076923076923</v>
      </c>
      <c r="T317" s="20" t="n">
        <v>18.28571428571428</v>
      </c>
      <c r="U317" s="20" t="n">
        <v>11.02050264550264</v>
      </c>
      <c r="V317" s="43" t="n">
        <v>203.2830877496887</v>
      </c>
      <c r="W317" s="23" t="n">
        <v>326</v>
      </c>
      <c r="X317" s="44" t="n">
        <v>0.9055555555555556</v>
      </c>
      <c r="Y317" s="4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</row>
    <row r="318" ht="16.5" customHeight="1">
      <c r="A318" s="16" t="n">
        <v>24010710</v>
      </c>
      <c r="B318" s="17" t="inlineStr">
        <is>
          <t>PM</t>
        </is>
      </c>
      <c r="C318" s="17" t="inlineStr">
        <is>
          <t>Moniquirá</t>
        </is>
      </c>
      <c r="D318" s="17" t="inlineStr">
        <is>
          <t>Moniquirá</t>
        </is>
      </c>
      <c r="E318" s="17" t="inlineStr">
        <is>
          <t>Boyacá</t>
        </is>
      </c>
      <c r="F318" s="17" t="n">
        <v>6</v>
      </c>
      <c r="G318" s="17" t="n">
        <v>1764</v>
      </c>
      <c r="H318" s="18" t="n">
        <v>-73.57641667</v>
      </c>
      <c r="I318" s="19" t="n">
        <v>5.85216667</v>
      </c>
      <c r="J318" s="42" t="n">
        <v>11.66666666666666</v>
      </c>
      <c r="K318" s="20" t="n">
        <v>13.02369627993885</v>
      </c>
      <c r="L318" s="20" t="n">
        <v>20.95777777777777</v>
      </c>
      <c r="M318" s="20" t="n">
        <v>24.63333333333333</v>
      </c>
      <c r="N318" s="20" t="n">
        <v>25.53333333333332</v>
      </c>
      <c r="O318" s="20" t="n">
        <v>21.36666666666667</v>
      </c>
      <c r="P318" s="20" t="n">
        <v>20.6</v>
      </c>
      <c r="Q318" s="20" t="n">
        <v>19.13333333333333</v>
      </c>
      <c r="R318" s="20" t="n">
        <v>20.16666666666667</v>
      </c>
      <c r="S318" s="20" t="n">
        <v>23.49999999999999</v>
      </c>
      <c r="T318" s="20" t="n">
        <v>21.16666666666666</v>
      </c>
      <c r="U318" s="20" t="n">
        <v>15.7</v>
      </c>
      <c r="V318" s="43" t="n">
        <v>237.4481407243833</v>
      </c>
      <c r="W318" s="23" t="n">
        <v>359</v>
      </c>
      <c r="X318" s="44" t="n">
        <v>0.9972222222222222</v>
      </c>
      <c r="Y318" s="4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</row>
    <row r="319" ht="16.5" customHeight="1">
      <c r="A319" s="16" t="n">
        <v>24010840</v>
      </c>
      <c r="B319" s="17" t="inlineStr">
        <is>
          <t>PM</t>
        </is>
      </c>
      <c r="C319" s="17" t="inlineStr">
        <is>
          <t>Panelas</t>
        </is>
      </c>
      <c r="D319" s="17" t="inlineStr">
        <is>
          <t>Motavita</t>
        </is>
      </c>
      <c r="E319" s="17" t="inlineStr">
        <is>
          <t>Boyacá</t>
        </is>
      </c>
      <c r="F319" s="17" t="n">
        <v>6</v>
      </c>
      <c r="G319" s="17" t="n">
        <v>3195</v>
      </c>
      <c r="H319" s="18" t="n">
        <v>-73.38647055999999</v>
      </c>
      <c r="I319" s="19" t="n">
        <v>5.63438111</v>
      </c>
      <c r="J319" s="42" t="n">
        <v>4.206896551724136</v>
      </c>
      <c r="K319" s="20" t="n">
        <v>4.732726770851026</v>
      </c>
      <c r="L319" s="20" t="n">
        <v>8.216091954022987</v>
      </c>
      <c r="M319" s="20" t="n">
        <v>9.989958317544525</v>
      </c>
      <c r="N319" s="20" t="n">
        <v>10.53875205254515</v>
      </c>
      <c r="O319" s="20" t="n">
        <v>9.353151010701545</v>
      </c>
      <c r="P319" s="20" t="n">
        <v>8.973563218390803</v>
      </c>
      <c r="Q319" s="20" t="n">
        <v>7.999999999999996</v>
      </c>
      <c r="R319" s="20" t="n">
        <v>6.178571428571428</v>
      </c>
      <c r="S319" s="20" t="n">
        <v>11.64285714285714</v>
      </c>
      <c r="T319" s="20" t="n">
        <v>11.48275862068965</v>
      </c>
      <c r="U319" s="20" t="n">
        <v>5.627586206896551</v>
      </c>
      <c r="V319" s="43" t="n">
        <v>98.94291327479495</v>
      </c>
      <c r="W319" s="23" t="n">
        <v>344</v>
      </c>
      <c r="X319" s="44" t="n">
        <v>0.9555555555555556</v>
      </c>
      <c r="Y319" s="4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</row>
    <row r="320" ht="16.5" customHeight="1">
      <c r="A320" s="16" t="n">
        <v>23120050</v>
      </c>
      <c r="B320" s="17" t="inlineStr">
        <is>
          <t>PM</t>
        </is>
      </c>
      <c r="C320" s="17" t="inlineStr">
        <is>
          <t>Muzo</t>
        </is>
      </c>
      <c r="D320" s="17" t="inlineStr">
        <is>
          <t>Muzo</t>
        </is>
      </c>
      <c r="E320" s="17" t="inlineStr">
        <is>
          <t>Boyacá</t>
        </is>
      </c>
      <c r="F320" s="17" t="n">
        <v>6</v>
      </c>
      <c r="G320" s="17" t="n">
        <v>850</v>
      </c>
      <c r="H320" s="18" t="n">
        <v>-74.10122222000001</v>
      </c>
      <c r="I320" s="19" t="n">
        <v>5.53480556</v>
      </c>
      <c r="J320" s="42" t="n">
        <v>10.38965517241379</v>
      </c>
      <c r="K320" s="20" t="n">
        <v>11.42354898426539</v>
      </c>
      <c r="L320" s="20" t="n">
        <v>16.89770114942529</v>
      </c>
      <c r="M320" s="20" t="n">
        <v>19.1</v>
      </c>
      <c r="N320" s="20" t="n">
        <v>18.74938271604939</v>
      </c>
      <c r="O320" s="20" t="n">
        <v>12.89285714285715</v>
      </c>
      <c r="P320" s="20" t="n">
        <v>10.37931034482759</v>
      </c>
      <c r="Q320" s="20" t="n">
        <v>10.44280618311534</v>
      </c>
      <c r="R320" s="20" t="n">
        <v>15.23333333333333</v>
      </c>
      <c r="S320" s="20" t="n">
        <v>19.76455938697318</v>
      </c>
      <c r="T320" s="20" t="n">
        <v>17.43333333333333</v>
      </c>
      <c r="U320" s="20" t="n">
        <v>12.24888888888889</v>
      </c>
      <c r="V320" s="43" t="n">
        <v>174.9553766354827</v>
      </c>
      <c r="W320" s="23" t="n">
        <v>353</v>
      </c>
      <c r="X320" s="44" t="n">
        <v>0.9805555555555555</v>
      </c>
      <c r="Y320" s="4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</row>
    <row r="321" ht="16.5" customHeight="1">
      <c r="A321" s="16" t="n">
        <v>24035150</v>
      </c>
      <c r="B321" s="17" t="inlineStr">
        <is>
          <t>CP</t>
        </is>
      </c>
      <c r="C321" s="17" t="inlineStr">
        <is>
          <t>Belencito</t>
        </is>
      </c>
      <c r="D321" s="17" t="inlineStr">
        <is>
          <t>Nobsa</t>
        </is>
      </c>
      <c r="E321" s="17" t="inlineStr">
        <is>
          <t>Boyacá</t>
        </is>
      </c>
      <c r="F321" s="17" t="n">
        <v>6</v>
      </c>
      <c r="G321" s="17" t="n">
        <v>2530</v>
      </c>
      <c r="H321" s="18" t="n">
        <v>-72.89430556000001</v>
      </c>
      <c r="I321" s="19" t="n">
        <v>5.78158333</v>
      </c>
      <c r="J321" s="42" t="n">
        <v>6.71687840290381</v>
      </c>
      <c r="K321" s="20" t="n">
        <v>7.167574762402351</v>
      </c>
      <c r="L321" s="20" t="n">
        <v>12.775</v>
      </c>
      <c r="M321" s="20" t="n">
        <v>16.35390199637024</v>
      </c>
      <c r="N321" s="20" t="n">
        <v>17.63</v>
      </c>
      <c r="O321" s="20" t="n">
        <v>13.42105263157895</v>
      </c>
      <c r="P321" s="20" t="n">
        <v>14.47885057471265</v>
      </c>
      <c r="Q321" s="20" t="n">
        <v>13.7</v>
      </c>
      <c r="R321" s="20" t="n">
        <v>13.87241379310345</v>
      </c>
      <c r="S321" s="20" t="n">
        <v>16.24160401002506</v>
      </c>
      <c r="T321" s="20" t="n">
        <v>13.93509127789047</v>
      </c>
      <c r="U321" s="20" t="n">
        <v>8.559259259259258</v>
      </c>
      <c r="V321" s="43" t="n">
        <v>154.8516267082462</v>
      </c>
      <c r="W321" s="23" t="n">
        <v>229</v>
      </c>
      <c r="X321" s="44" t="n">
        <v>0.9541666666666667</v>
      </c>
      <c r="Y321" s="45" t="inlineStr">
        <is>
          <t>M20</t>
        </is>
      </c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</row>
    <row r="322" ht="16.5" customHeight="1">
      <c r="A322" s="16" t="n">
        <v>24030790</v>
      </c>
      <c r="B322" s="17" t="inlineStr">
        <is>
          <t>PM</t>
        </is>
      </c>
      <c r="C322" s="17" t="inlineStr">
        <is>
          <t>Nobsa</t>
        </is>
      </c>
      <c r="D322" s="17" t="inlineStr">
        <is>
          <t>Nobsa</t>
        </is>
      </c>
      <c r="E322" s="17" t="inlineStr">
        <is>
          <t>Boyacá</t>
        </is>
      </c>
      <c r="F322" s="17" t="n">
        <v>6</v>
      </c>
      <c r="G322" s="17" t="n">
        <v>2500</v>
      </c>
      <c r="H322" s="18" t="n">
        <v>-72.94025000000001</v>
      </c>
      <c r="I322" s="19" t="n">
        <v>5.77341667</v>
      </c>
      <c r="J322" s="42" t="n">
        <v>5.366666666666665</v>
      </c>
      <c r="K322" s="20" t="n">
        <v>6.667046387520525</v>
      </c>
      <c r="L322" s="20" t="n">
        <v>12.26666666666667</v>
      </c>
      <c r="M322" s="20" t="n">
        <v>14.63333333333333</v>
      </c>
      <c r="N322" s="20" t="n">
        <v>14.7</v>
      </c>
      <c r="O322" s="20" t="n">
        <v>11.34827586206897</v>
      </c>
      <c r="P322" s="20" t="n">
        <v>11.82758620689655</v>
      </c>
      <c r="Q322" s="20" t="n">
        <v>11.26666666666667</v>
      </c>
      <c r="R322" s="20" t="n">
        <v>10.76666666666667</v>
      </c>
      <c r="S322" s="20" t="n">
        <v>15.53333333333333</v>
      </c>
      <c r="T322" s="20" t="n">
        <v>14.46666666666667</v>
      </c>
      <c r="U322" s="20" t="n">
        <v>7.699999999999997</v>
      </c>
      <c r="V322" s="43" t="n">
        <v>136.542908456486</v>
      </c>
      <c r="W322" s="23" t="n">
        <v>359</v>
      </c>
      <c r="X322" s="44" t="n">
        <v>0.9972222222222222</v>
      </c>
      <c r="Y322" s="4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</row>
    <row r="323" ht="16.5" customHeight="1">
      <c r="A323" s="16" t="n">
        <v>35075010</v>
      </c>
      <c r="B323" s="17" t="inlineStr">
        <is>
          <t>AM</t>
        </is>
      </c>
      <c r="C323" s="17" t="inlineStr">
        <is>
          <t>Nuevo Colón</t>
        </is>
      </c>
      <c r="D323" s="17" t="inlineStr">
        <is>
          <t>Nuevo Colón</t>
        </is>
      </c>
      <c r="E323" s="17" t="inlineStr">
        <is>
          <t>Boyacá</t>
        </is>
      </c>
      <c r="F323" s="17" t="n">
        <v>6</v>
      </c>
      <c r="G323" s="17" t="n">
        <v>2438</v>
      </c>
      <c r="H323" s="18" t="n">
        <v>-73.45377778</v>
      </c>
      <c r="I323" s="19" t="n">
        <v>5.35269444</v>
      </c>
      <c r="J323" s="42" t="n">
        <v>5.519501915708812</v>
      </c>
      <c r="K323" s="20" t="n">
        <v>7.399153135072674</v>
      </c>
      <c r="L323" s="20" t="n">
        <v>12.5367816091954</v>
      </c>
      <c r="M323" s="20" t="n">
        <v>18.11494252873563</v>
      </c>
      <c r="N323" s="20" t="n">
        <v>22.97796934865899</v>
      </c>
      <c r="O323" s="20" t="n">
        <v>23.79310344827587</v>
      </c>
      <c r="P323" s="20" t="n">
        <v>25.49</v>
      </c>
      <c r="Q323" s="20" t="n">
        <v>22.82222222222223</v>
      </c>
      <c r="R323" s="20" t="n">
        <v>18.42183908045977</v>
      </c>
      <c r="S323" s="20" t="n">
        <v>18.39770114942529</v>
      </c>
      <c r="T323" s="20" t="n">
        <v>15.46611177170036</v>
      </c>
      <c r="U323" s="20" t="n">
        <v>9.554444444444444</v>
      </c>
      <c r="V323" s="43" t="n">
        <v>200.4937706538995</v>
      </c>
      <c r="W323" s="23" t="n">
        <v>356</v>
      </c>
      <c r="X323" s="44" t="n">
        <v>0.9888888888888889</v>
      </c>
      <c r="Y323" s="4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</row>
    <row r="324" ht="16.5" customHeight="1">
      <c r="A324" s="16" t="n">
        <v>24030450</v>
      </c>
      <c r="B324" s="17" t="inlineStr">
        <is>
          <t>PM</t>
        </is>
      </c>
      <c r="C324" s="17" t="inlineStr">
        <is>
          <t>El Encanto</t>
        </is>
      </c>
      <c r="D324" s="17" t="inlineStr">
        <is>
          <t>Oicatá</t>
        </is>
      </c>
      <c r="E324" s="17" t="inlineStr">
        <is>
          <t>Boyacá</t>
        </is>
      </c>
      <c r="F324" s="17" t="n">
        <v>6</v>
      </c>
      <c r="G324" s="17" t="n">
        <v>2645</v>
      </c>
      <c r="H324" s="18" t="n">
        <v>-73.32336111000001</v>
      </c>
      <c r="I324" s="19" t="n">
        <v>5.60633333</v>
      </c>
      <c r="J324" s="42" t="n">
        <v>4.892857142857142</v>
      </c>
      <c r="K324" s="20" t="n">
        <v>5.692135331143953</v>
      </c>
      <c r="L324" s="20" t="n">
        <v>10.46913580246913</v>
      </c>
      <c r="M324" s="20" t="n">
        <v>14.14814814814815</v>
      </c>
      <c r="N324" s="20" t="n">
        <v>14.848</v>
      </c>
      <c r="O324" s="20" t="n">
        <v>13</v>
      </c>
      <c r="P324" s="20" t="n">
        <v>12.51724137931034</v>
      </c>
      <c r="Q324" s="20" t="n">
        <v>10.89655172413793</v>
      </c>
      <c r="R324" s="20" t="n">
        <v>9</v>
      </c>
      <c r="S324" s="20" t="n">
        <v>13.60714285714286</v>
      </c>
      <c r="T324" s="20" t="n">
        <v>14.21428571428571</v>
      </c>
      <c r="U324" s="20" t="n">
        <v>6.964285714285712</v>
      </c>
      <c r="V324" s="43" t="n">
        <v>130.2497838137809</v>
      </c>
      <c r="W324" s="23" t="n">
        <v>333</v>
      </c>
      <c r="X324" s="44" t="n">
        <v>0.925</v>
      </c>
      <c r="Y324" s="4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</row>
    <row r="325" ht="16.5" customHeight="1">
      <c r="A325" s="16" t="n">
        <v>23125080</v>
      </c>
      <c r="B325" s="17" t="inlineStr">
        <is>
          <t>CO</t>
        </is>
      </c>
      <c r="C325" s="17" t="inlineStr">
        <is>
          <t>Otanche</t>
        </is>
      </c>
      <c r="D325" s="17" t="inlineStr">
        <is>
          <t>Otanche</t>
        </is>
      </c>
      <c r="E325" s="17" t="inlineStr">
        <is>
          <t>Boyacá</t>
        </is>
      </c>
      <c r="F325" s="17" t="n">
        <v>6</v>
      </c>
      <c r="G325" s="17" t="n">
        <v>1100</v>
      </c>
      <c r="H325" s="18" t="n">
        <v>-74.18461111000001</v>
      </c>
      <c r="I325" s="19" t="n">
        <v>5.66172222</v>
      </c>
      <c r="J325" s="42" t="n">
        <v>15.05333333333333</v>
      </c>
      <c r="K325" s="20" t="n">
        <v>14.97817355058735</v>
      </c>
      <c r="L325" s="20" t="n">
        <v>20.77586206896552</v>
      </c>
      <c r="M325" s="20" t="n">
        <v>21.3816091954023</v>
      </c>
      <c r="N325" s="20" t="n">
        <v>22.60804597701149</v>
      </c>
      <c r="O325" s="20" t="n">
        <v>17.33866995073892</v>
      </c>
      <c r="P325" s="20" t="n">
        <v>16.10714285714286</v>
      </c>
      <c r="Q325" s="20" t="n">
        <v>15.46547619047619</v>
      </c>
      <c r="R325" s="20" t="n">
        <v>17.36015325670498</v>
      </c>
      <c r="S325" s="20" t="n">
        <v>22.09080459770115</v>
      </c>
      <c r="T325" s="20" t="n">
        <v>22.51724137931035</v>
      </c>
      <c r="U325" s="20" t="n">
        <v>17.49333333333333</v>
      </c>
      <c r="V325" s="43" t="n">
        <v>223.1698456907077</v>
      </c>
      <c r="W325" s="23" t="n">
        <v>351</v>
      </c>
      <c r="X325" s="44" t="n">
        <v>0.975</v>
      </c>
      <c r="Y325" s="4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</row>
    <row r="326" ht="16.5" customHeight="1">
      <c r="A326" s="16" t="n">
        <v>35070210</v>
      </c>
      <c r="B326" s="17" t="inlineStr">
        <is>
          <t>PM</t>
        </is>
      </c>
      <c r="C326" s="17" t="inlineStr">
        <is>
          <t>Pachavita</t>
        </is>
      </c>
      <c r="D326" s="17" t="inlineStr">
        <is>
          <t>Pachavita</t>
        </is>
      </c>
      <c r="E326" s="17" t="inlineStr">
        <is>
          <t>Boyacá</t>
        </is>
      </c>
      <c r="F326" s="17" t="n">
        <v>6</v>
      </c>
      <c r="G326" s="17" t="n">
        <v>2160</v>
      </c>
      <c r="H326" s="18" t="n">
        <v>-73.39563889</v>
      </c>
      <c r="I326" s="19" t="n">
        <v>5.13925</v>
      </c>
      <c r="J326" s="42" t="n">
        <v>4.633333333333332</v>
      </c>
      <c r="K326" s="20" t="n">
        <v>6.308288617171008</v>
      </c>
      <c r="L326" s="20" t="n">
        <v>12.06896551724138</v>
      </c>
      <c r="M326" s="20" t="n">
        <v>17.46666666666667</v>
      </c>
      <c r="N326" s="20" t="n">
        <v>21.83819628647214</v>
      </c>
      <c r="O326" s="20" t="n">
        <v>22.17241379310344</v>
      </c>
      <c r="P326" s="20" t="n">
        <v>23.44827586206896</v>
      </c>
      <c r="Q326" s="20" t="n">
        <v>21.68965517241379</v>
      </c>
      <c r="R326" s="20" t="n">
        <v>16.91871921182265</v>
      </c>
      <c r="S326" s="20" t="n">
        <v>16.93103448275862</v>
      </c>
      <c r="T326" s="20" t="n">
        <v>14.7</v>
      </c>
      <c r="U326" s="20" t="n">
        <v>8.379310344827584</v>
      </c>
      <c r="V326" s="43" t="n">
        <v>186.5548592878796</v>
      </c>
      <c r="W326" s="23" t="n">
        <v>350</v>
      </c>
      <c r="X326" s="44" t="n">
        <v>0.9722222222222222</v>
      </c>
      <c r="Y326" s="4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</row>
    <row r="327" ht="16.5" customHeight="1">
      <c r="A327" s="16" t="n">
        <v>35080050</v>
      </c>
      <c r="B327" s="17" t="inlineStr">
        <is>
          <t>ME</t>
        </is>
      </c>
      <c r="C327" s="17" t="inlineStr">
        <is>
          <t>Paez</t>
        </is>
      </c>
      <c r="D327" s="17" t="inlineStr">
        <is>
          <t>Páez</t>
        </is>
      </c>
      <c r="E327" s="17" t="inlineStr">
        <is>
          <t>Boyacá</t>
        </is>
      </c>
      <c r="F327" s="17" t="n">
        <v>6</v>
      </c>
      <c r="G327" s="17" t="n">
        <v>1350</v>
      </c>
      <c r="H327" s="18" t="n">
        <v>-73.05322222000001</v>
      </c>
      <c r="I327" s="19" t="n">
        <v>5.09636111</v>
      </c>
      <c r="J327" s="42" t="n">
        <v>7.357142857142855</v>
      </c>
      <c r="K327" s="20" t="n">
        <v>8.913014162561575</v>
      </c>
      <c r="L327" s="20" t="n">
        <v>13.48275862068965</v>
      </c>
      <c r="M327" s="20" t="n">
        <v>22.65900383141762</v>
      </c>
      <c r="N327" s="20" t="n">
        <v>27.13954022988505</v>
      </c>
      <c r="O327" s="20" t="n">
        <v>27.49775167361373</v>
      </c>
      <c r="P327" s="20" t="n">
        <v>28.78333333333333</v>
      </c>
      <c r="Q327" s="20" t="n">
        <v>27.08065407772304</v>
      </c>
      <c r="R327" s="20" t="n">
        <v>23.41909814323607</v>
      </c>
      <c r="S327" s="20" t="n">
        <v>24.92254641909814</v>
      </c>
      <c r="T327" s="20" t="n">
        <v>22.78493788819875</v>
      </c>
      <c r="U327" s="20" t="n">
        <v>14.23615625137622</v>
      </c>
      <c r="V327" s="43" t="n">
        <v>248.2759374882761</v>
      </c>
      <c r="W327" s="23" t="n">
        <v>344</v>
      </c>
      <c r="X327" s="44" t="n">
        <v>0.9555555555555556</v>
      </c>
      <c r="Y327" s="4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</row>
    <row r="328" ht="16.5" customHeight="1">
      <c r="A328" s="16" t="n">
        <v>24030510</v>
      </c>
      <c r="B328" s="17" t="inlineStr">
        <is>
          <t>PM</t>
        </is>
      </c>
      <c r="C328" s="17" t="inlineStr">
        <is>
          <t>El Cerezo</t>
        </is>
      </c>
      <c r="D328" s="17" t="inlineStr">
        <is>
          <t>Paipa</t>
        </is>
      </c>
      <c r="E328" s="17" t="inlineStr">
        <is>
          <t>Boyacá</t>
        </is>
      </c>
      <c r="F328" s="17" t="n">
        <v>6</v>
      </c>
      <c r="G328" s="17" t="n">
        <v>2900</v>
      </c>
      <c r="H328" s="18" t="n">
        <v>-73.07175000000001</v>
      </c>
      <c r="I328" s="19" t="n">
        <v>5.69930556</v>
      </c>
      <c r="J328" s="42" t="n">
        <v>4.533333333333331</v>
      </c>
      <c r="K328" s="20" t="n">
        <v>5.772926929392447</v>
      </c>
      <c r="L328" s="20" t="n">
        <v>11.01149425287356</v>
      </c>
      <c r="M328" s="20" t="n">
        <v>13.64137931034483</v>
      </c>
      <c r="N328" s="20" t="n">
        <v>13.6551724137931</v>
      </c>
      <c r="O328" s="20" t="n">
        <v>9.900000000000002</v>
      </c>
      <c r="P328" s="20" t="n">
        <v>10.53333333333333</v>
      </c>
      <c r="Q328" s="20" t="n">
        <v>8.944444444444441</v>
      </c>
      <c r="R328" s="20" t="n">
        <v>8.741973840665874</v>
      </c>
      <c r="S328" s="20" t="n">
        <v>12.66666666666667</v>
      </c>
      <c r="T328" s="20" t="n">
        <v>13.57701149425288</v>
      </c>
      <c r="U328" s="20" t="n">
        <v>6.805555555555553</v>
      </c>
      <c r="V328" s="43" t="n">
        <v>119.783291574656</v>
      </c>
      <c r="W328" s="23" t="n">
        <v>357</v>
      </c>
      <c r="X328" s="44" t="n">
        <v>0.9916666666666667</v>
      </c>
      <c r="Y328" s="4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</row>
    <row r="329" ht="16.5" customHeight="1">
      <c r="A329" s="16" t="n">
        <v>24025030</v>
      </c>
      <c r="B329" s="17" t="inlineStr">
        <is>
          <t>CP</t>
        </is>
      </c>
      <c r="C329" s="17" t="inlineStr">
        <is>
          <t>La Sierra - AUT</t>
        </is>
      </c>
      <c r="D329" s="17" t="inlineStr">
        <is>
          <t>Paipa</t>
        </is>
      </c>
      <c r="E329" s="17" t="inlineStr">
        <is>
          <t>Boyacá</t>
        </is>
      </c>
      <c r="F329" s="17" t="n">
        <v>6</v>
      </c>
      <c r="G329" s="17" t="n">
        <v>2700</v>
      </c>
      <c r="H329" s="18" t="n">
        <v>-73.16389138999999</v>
      </c>
      <c r="I329" s="19" t="n">
        <v>5.96638889</v>
      </c>
      <c r="J329" s="42" t="n">
        <v>16.69186560565871</v>
      </c>
      <c r="K329" s="20" t="n">
        <v>17.08593676273522</v>
      </c>
      <c r="L329" s="20" t="n">
        <v>23.37783251231526</v>
      </c>
      <c r="M329" s="20" t="n">
        <v>23.40000000000001</v>
      </c>
      <c r="N329" s="20" t="n">
        <v>21.72666666666667</v>
      </c>
      <c r="O329" s="20" t="n">
        <v>16.16666666666666</v>
      </c>
      <c r="P329" s="20" t="n">
        <v>15.78555555555556</v>
      </c>
      <c r="Q329" s="20" t="n">
        <v>15.58735632183908</v>
      </c>
      <c r="R329" s="20" t="n">
        <v>16.13333333333334</v>
      </c>
      <c r="S329" s="20" t="n">
        <v>22.1</v>
      </c>
      <c r="T329" s="20" t="n">
        <v>23.4</v>
      </c>
      <c r="U329" s="20" t="n">
        <v>17.38620689655172</v>
      </c>
      <c r="V329" s="43" t="n">
        <v>228.8414203213222</v>
      </c>
      <c r="W329" s="23" t="n">
        <v>357</v>
      </c>
      <c r="X329" s="44" t="n">
        <v>0.9916666666666667</v>
      </c>
      <c r="Y329" s="4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</row>
    <row r="330" ht="16.5" customHeight="1">
      <c r="A330" s="16" t="n">
        <v>24010870</v>
      </c>
      <c r="B330" s="17" t="inlineStr">
        <is>
          <t>PM</t>
        </is>
      </c>
      <c r="C330" s="17" t="inlineStr">
        <is>
          <t>Palermo</t>
        </is>
      </c>
      <c r="D330" s="17" t="inlineStr">
        <is>
          <t>Paipa</t>
        </is>
      </c>
      <c r="E330" s="17" t="inlineStr">
        <is>
          <t>Boyacá</t>
        </is>
      </c>
      <c r="F330" s="17" t="n">
        <v>6</v>
      </c>
      <c r="G330" s="17" t="n">
        <v>2200</v>
      </c>
      <c r="H330" s="18" t="n">
        <v>-73.19619444</v>
      </c>
      <c r="I330" s="19" t="n">
        <v>5.89952778</v>
      </c>
      <c r="J330" s="42" t="n">
        <v>13.72413793103448</v>
      </c>
      <c r="K330" s="20" t="n">
        <v>14.71596842121268</v>
      </c>
      <c r="L330" s="20" t="n">
        <v>21.06666666666666</v>
      </c>
      <c r="M330" s="20" t="n">
        <v>20.86666666666666</v>
      </c>
      <c r="N330" s="20" t="n">
        <v>18.76666666666666</v>
      </c>
      <c r="O330" s="20" t="n">
        <v>13.14367816091954</v>
      </c>
      <c r="P330" s="20" t="n">
        <v>11.86666666666666</v>
      </c>
      <c r="Q330" s="20" t="n">
        <v>11.9</v>
      </c>
      <c r="R330" s="20" t="n">
        <v>12.97621878715815</v>
      </c>
      <c r="S330" s="20" t="n">
        <v>19.17857142857143</v>
      </c>
      <c r="T330" s="20" t="n">
        <v>22</v>
      </c>
      <c r="U330" s="20" t="n">
        <v>15.86206896551724</v>
      </c>
      <c r="V330" s="43" t="n">
        <v>196.0673103610802</v>
      </c>
      <c r="W330" s="23" t="n">
        <v>353</v>
      </c>
      <c r="X330" s="44" t="n">
        <v>0.9805555555555555</v>
      </c>
      <c r="Y330" s="4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</row>
    <row r="331" ht="16.5" customHeight="1">
      <c r="A331" s="16" t="n">
        <v>24035430</v>
      </c>
      <c r="B331" s="17" t="inlineStr">
        <is>
          <t>AM</t>
        </is>
      </c>
      <c r="C331" s="17" t="inlineStr">
        <is>
          <t xml:space="preserve">Tunguavita - AUT </t>
        </is>
      </c>
      <c r="D331" s="17" t="inlineStr">
        <is>
          <t>Paipa</t>
        </is>
      </c>
      <c r="E331" s="17" t="inlineStr">
        <is>
          <t>Boyacá</t>
        </is>
      </c>
      <c r="F331" s="17" t="n">
        <v>6</v>
      </c>
      <c r="G331" s="17" t="n">
        <v>2470</v>
      </c>
      <c r="H331" s="18" t="n">
        <v>-73.11636111</v>
      </c>
      <c r="I331" s="19" t="n">
        <v>5.74591667</v>
      </c>
      <c r="J331" s="42" t="n">
        <v>7.317241379310342</v>
      </c>
      <c r="K331" s="20" t="n">
        <v>8.945833333333333</v>
      </c>
      <c r="L331" s="20" t="n">
        <v>15.18222222222222</v>
      </c>
      <c r="M331" s="20" t="n">
        <v>18.34137931034483</v>
      </c>
      <c r="N331" s="20" t="n">
        <v>19.51724137931035</v>
      </c>
      <c r="O331" s="20" t="n">
        <v>16.68965517241379</v>
      </c>
      <c r="P331" s="20" t="n">
        <v>17.16666666666667</v>
      </c>
      <c r="Q331" s="20" t="n">
        <v>16.37931034482758</v>
      </c>
      <c r="R331" s="20" t="n">
        <v>15.26666666666667</v>
      </c>
      <c r="S331" s="20" t="n">
        <v>18.49222222222222</v>
      </c>
      <c r="T331" s="20" t="n">
        <v>17.89655172413793</v>
      </c>
      <c r="U331" s="20" t="n">
        <v>10.55172413793103</v>
      </c>
      <c r="V331" s="43" t="n">
        <v>181.746714559387</v>
      </c>
      <c r="W331" s="23" t="n">
        <v>354</v>
      </c>
      <c r="X331" s="44" t="n">
        <v>0.9833333333333333</v>
      </c>
      <c r="Y331" s="4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</row>
    <row r="332" ht="16.5" customHeight="1">
      <c r="A332" s="16" t="n">
        <v>35195050</v>
      </c>
      <c r="B332" s="17" t="inlineStr">
        <is>
          <t>CO</t>
        </is>
      </c>
      <c r="C332" s="17" t="inlineStr">
        <is>
          <t>Corinto</t>
        </is>
      </c>
      <c r="D332" s="17" t="inlineStr">
        <is>
          <t>Pajarito</t>
        </is>
      </c>
      <c r="E332" s="17" t="inlineStr">
        <is>
          <t>Boyacá</t>
        </is>
      </c>
      <c r="F332" s="17" t="n">
        <v>6</v>
      </c>
      <c r="G332" s="17" t="n">
        <v>1550</v>
      </c>
      <c r="H332" s="18" t="n">
        <v>-72.71722222000001</v>
      </c>
      <c r="I332" s="19" t="n">
        <v>5.407277779999999</v>
      </c>
      <c r="J332" s="42" t="n">
        <v>9.535714285714281</v>
      </c>
      <c r="K332" s="20" t="n">
        <v>10.31666739971851</v>
      </c>
      <c r="L332" s="20" t="n">
        <v>15.83697978596909</v>
      </c>
      <c r="M332" s="20" t="n">
        <v>22.81840722495895</v>
      </c>
      <c r="N332" s="20" t="n">
        <v>26.37931034482758</v>
      </c>
      <c r="O332" s="20" t="n">
        <v>26.75977011494252</v>
      </c>
      <c r="P332" s="20" t="n">
        <v>27.64831691297208</v>
      </c>
      <c r="Q332" s="20" t="n">
        <v>27.65319102353586</v>
      </c>
      <c r="R332" s="20" t="n">
        <v>25.30498084291188</v>
      </c>
      <c r="S332" s="20" t="n">
        <v>26.35427841634738</v>
      </c>
      <c r="T332" s="20" t="n">
        <v>22.46666666666667</v>
      </c>
      <c r="U332" s="20" t="n">
        <v>13.76666666666667</v>
      </c>
      <c r="V332" s="43" t="n">
        <v>254.8409496852315</v>
      </c>
      <c r="W332" s="23" t="n">
        <v>351</v>
      </c>
      <c r="X332" s="44" t="n">
        <v>0.975</v>
      </c>
      <c r="Y332" s="4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</row>
    <row r="333" ht="16.5" customHeight="1">
      <c r="A333" s="16" t="n">
        <v>35190050</v>
      </c>
      <c r="B333" s="17" t="inlineStr">
        <is>
          <t>PM</t>
        </is>
      </c>
      <c r="C333" s="17" t="inlineStr">
        <is>
          <t>Pajarito</t>
        </is>
      </c>
      <c r="D333" s="17" t="inlineStr">
        <is>
          <t>Pajarito</t>
        </is>
      </c>
      <c r="E333" s="17" t="inlineStr">
        <is>
          <t>Boyacá</t>
        </is>
      </c>
      <c r="F333" s="17" t="n">
        <v>6</v>
      </c>
      <c r="G333" s="17" t="n">
        <v>842</v>
      </c>
      <c r="H333" s="18" t="n">
        <v>-72.70194443999999</v>
      </c>
      <c r="I333" s="19" t="n">
        <v>5.30294444</v>
      </c>
      <c r="J333" s="42" t="n">
        <v>4.793103448275861</v>
      </c>
      <c r="K333" s="20" t="n">
        <v>5.033460151301899</v>
      </c>
      <c r="L333" s="20" t="n">
        <v>10.92133333333333</v>
      </c>
      <c r="M333" s="20" t="n">
        <v>20.86666666666667</v>
      </c>
      <c r="N333" s="20" t="n">
        <v>23.21185185185185</v>
      </c>
      <c r="O333" s="20" t="n">
        <v>24.65977011494253</v>
      </c>
      <c r="P333" s="20" t="n">
        <v>26.06547619047619</v>
      </c>
      <c r="Q333" s="20" t="n">
        <v>24.69666666666666</v>
      </c>
      <c r="R333" s="20" t="n">
        <v>21.05707491082045</v>
      </c>
      <c r="S333" s="20" t="n">
        <v>20.79382716049383</v>
      </c>
      <c r="T333" s="20" t="n">
        <v>16.23333333333333</v>
      </c>
      <c r="U333" s="20" t="n">
        <v>8.008641975308638</v>
      </c>
      <c r="V333" s="43" t="n">
        <v>206.3412058034713</v>
      </c>
      <c r="W333" s="23" t="n">
        <v>348</v>
      </c>
      <c r="X333" s="44" t="n">
        <v>0.9666666666666667</v>
      </c>
      <c r="Y333" s="4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</row>
    <row r="334" ht="16.5" customHeight="1">
      <c r="A334" s="16" t="n">
        <v>23125090</v>
      </c>
      <c r="B334" s="17" t="inlineStr">
        <is>
          <t>ME</t>
        </is>
      </c>
      <c r="C334" s="17" t="inlineStr">
        <is>
          <t>Pauna</t>
        </is>
      </c>
      <c r="D334" s="17" t="inlineStr">
        <is>
          <t>Pauna</t>
        </is>
      </c>
      <c r="E334" s="17" t="inlineStr">
        <is>
          <t>Boyacá</t>
        </is>
      </c>
      <c r="F334" s="17" t="n">
        <v>6</v>
      </c>
      <c r="G334" s="17" t="n">
        <v>1225</v>
      </c>
      <c r="H334" s="18" t="n">
        <v>-73.98102777999999</v>
      </c>
      <c r="I334" s="19" t="n">
        <v>5.64947222</v>
      </c>
      <c r="J334" s="42" t="n">
        <v>13.7037037037037</v>
      </c>
      <c r="K334" s="20" t="n">
        <v>14.47677203065134</v>
      </c>
      <c r="L334" s="20" t="n">
        <v>20.55401234567901</v>
      </c>
      <c r="M334" s="20" t="n">
        <v>22.46296296296296</v>
      </c>
      <c r="N334" s="20" t="n">
        <v>20.46428571428572</v>
      </c>
      <c r="O334" s="20" t="n">
        <v>14.33333333333333</v>
      </c>
      <c r="P334" s="20" t="n">
        <v>13.01309523809524</v>
      </c>
      <c r="Q334" s="20" t="n">
        <v>12.5</v>
      </c>
      <c r="R334" s="20" t="n">
        <v>16.29374201787995</v>
      </c>
      <c r="S334" s="20" t="n">
        <v>22.77777777777778</v>
      </c>
      <c r="T334" s="20" t="n">
        <v>22.35714285714286</v>
      </c>
      <c r="U334" s="20" t="n">
        <v>17.06666666666667</v>
      </c>
      <c r="V334" s="43" t="n">
        <v>210.0034946481785</v>
      </c>
      <c r="W334" s="23" t="n">
        <v>329</v>
      </c>
      <c r="X334" s="44" t="n">
        <v>0.9138888888888889</v>
      </c>
      <c r="Y334" s="4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</row>
    <row r="335" ht="16.5" customHeight="1">
      <c r="A335" s="16" t="n">
        <v>23120120</v>
      </c>
      <c r="B335" s="17" t="inlineStr">
        <is>
          <t>PM</t>
        </is>
      </c>
      <c r="C335" s="17" t="inlineStr">
        <is>
          <t>Santa Rita</t>
        </is>
      </c>
      <c r="D335" s="17" t="inlineStr">
        <is>
          <t>Pauna</t>
        </is>
      </c>
      <c r="E335" s="17" t="inlineStr">
        <is>
          <t>Boyacá</t>
        </is>
      </c>
      <c r="F335" s="17" t="n">
        <v>6</v>
      </c>
      <c r="G335" s="17" t="n">
        <v>2800</v>
      </c>
      <c r="H335" s="18" t="n">
        <v>-73.91666667</v>
      </c>
      <c r="I335" s="19" t="n">
        <v>5.6</v>
      </c>
      <c r="J335" s="42" t="n">
        <v>6.83333333333333</v>
      </c>
      <c r="K335" s="20" t="n">
        <v>8.776905446086481</v>
      </c>
      <c r="L335" s="20" t="n">
        <v>12.44444444444444</v>
      </c>
      <c r="M335" s="20" t="n">
        <v>13.94444444444444</v>
      </c>
      <c r="N335" s="20" t="n">
        <v>13.29259259259259</v>
      </c>
      <c r="O335" s="20" t="n">
        <v>7.705882352941176</v>
      </c>
      <c r="P335" s="20" t="n">
        <v>6.235294117647056</v>
      </c>
      <c r="Q335" s="20" t="n">
        <v>5.352941176470587</v>
      </c>
      <c r="R335" s="20" t="n">
        <v>7.882352941176471</v>
      </c>
      <c r="S335" s="20" t="n">
        <v>13.94117647058824</v>
      </c>
      <c r="T335" s="20" t="n">
        <v>14.76470588235294</v>
      </c>
      <c r="U335" s="20" t="n">
        <v>10.23529411764706</v>
      </c>
      <c r="V335" s="43" t="n">
        <v>121.4093673197248</v>
      </c>
      <c r="W335" s="23" t="n">
        <v>209</v>
      </c>
      <c r="X335" s="44" t="n">
        <v>0.8708333333333333</v>
      </c>
      <c r="Y335" s="45" t="inlineStr">
        <is>
          <t>M20</t>
        </is>
      </c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</row>
    <row r="336" ht="16.5" customHeight="1">
      <c r="A336" s="16" t="n">
        <v>24030120</v>
      </c>
      <c r="B336" s="17" t="inlineStr">
        <is>
          <t>PG</t>
        </is>
      </c>
      <c r="C336" s="17" t="inlineStr">
        <is>
          <t>Pesca</t>
        </is>
      </c>
      <c r="D336" s="17" t="inlineStr">
        <is>
          <t>Pesca</t>
        </is>
      </c>
      <c r="E336" s="17" t="inlineStr">
        <is>
          <t>Boyacá</t>
        </is>
      </c>
      <c r="F336" s="17" t="n">
        <v>6</v>
      </c>
      <c r="G336" s="17" t="n">
        <v>2678</v>
      </c>
      <c r="H336" s="18" t="n">
        <v>-73.07684778000001</v>
      </c>
      <c r="I336" s="19" t="n">
        <v>5.523033059999999</v>
      </c>
      <c r="J336" s="42" t="n">
        <v>3.839999999999999</v>
      </c>
      <c r="K336" s="20" t="n">
        <v>5.317997888810699</v>
      </c>
      <c r="L336" s="20" t="n">
        <v>9.301106853980418</v>
      </c>
      <c r="M336" s="20" t="n">
        <v>13.42683229813665</v>
      </c>
      <c r="N336" s="20" t="n">
        <v>16.59259259259259</v>
      </c>
      <c r="O336" s="20" t="n">
        <v>14.28</v>
      </c>
      <c r="P336" s="20" t="n">
        <v>14.90394088669951</v>
      </c>
      <c r="Q336" s="20" t="n">
        <v>13.82621082621083</v>
      </c>
      <c r="R336" s="20" t="n">
        <v>11.92</v>
      </c>
      <c r="S336" s="20" t="n">
        <v>14.2</v>
      </c>
      <c r="T336" s="20" t="n">
        <v>12.8</v>
      </c>
      <c r="U336" s="20" t="n">
        <v>5.42307692307692</v>
      </c>
      <c r="V336" s="43" t="n">
        <v>135.8317582695076</v>
      </c>
      <c r="W336" s="23" t="n">
        <v>313</v>
      </c>
      <c r="X336" s="44" t="n">
        <v>0.8694444444444445</v>
      </c>
      <c r="Y336" s="4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</row>
    <row r="337" ht="16.5" customHeight="1">
      <c r="A337" s="16" t="n">
        <v>23110040</v>
      </c>
      <c r="B337" s="17" t="inlineStr">
        <is>
          <t>PM</t>
        </is>
      </c>
      <c r="C337" s="17" t="inlineStr">
        <is>
          <t>El Trique</t>
        </is>
      </c>
      <c r="D337" s="17" t="inlineStr">
        <is>
          <t>Puerto Boyacá</t>
        </is>
      </c>
      <c r="E337" s="17" t="inlineStr">
        <is>
          <t>Boyacá</t>
        </is>
      </c>
      <c r="F337" s="17" t="n">
        <v>10</v>
      </c>
      <c r="G337" s="17" t="n">
        <v>179</v>
      </c>
      <c r="H337" s="18" t="n">
        <v>-74.56834167</v>
      </c>
      <c r="I337" s="19" t="n">
        <v>5.88088889</v>
      </c>
      <c r="J337" s="42" t="n">
        <v>6.206896551724136</v>
      </c>
      <c r="K337" s="20" t="n">
        <v>6.7073955325293</v>
      </c>
      <c r="L337" s="20" t="n">
        <v>10.9448275862069</v>
      </c>
      <c r="M337" s="20" t="n">
        <v>14.58620689655172</v>
      </c>
      <c r="N337" s="20" t="n">
        <v>14.64285714285714</v>
      </c>
      <c r="O337" s="20" t="n">
        <v>10.20689655172414</v>
      </c>
      <c r="P337" s="20" t="n">
        <v>9.482758620689653</v>
      </c>
      <c r="Q337" s="20" t="n">
        <v>9.249999999999996</v>
      </c>
      <c r="R337" s="20" t="n">
        <v>12.17241379310345</v>
      </c>
      <c r="S337" s="20" t="n">
        <v>14.64285714285714</v>
      </c>
      <c r="T337" s="20" t="n">
        <v>13.6665247623102</v>
      </c>
      <c r="U337" s="20" t="n">
        <v>7.333333333333331</v>
      </c>
      <c r="V337" s="43" t="n">
        <v>129.8429679138871</v>
      </c>
      <c r="W337" s="23" t="n">
        <v>344</v>
      </c>
      <c r="X337" s="44" t="n">
        <v>0.9555555555555556</v>
      </c>
      <c r="Y337" s="4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</row>
    <row r="338" ht="16.5" customHeight="1">
      <c r="A338" s="16" t="n">
        <v>23115010</v>
      </c>
      <c r="B338" s="17" t="inlineStr">
        <is>
          <t>CO</t>
        </is>
      </c>
      <c r="C338" s="17" t="inlineStr">
        <is>
          <t>Puerto Boyacá</t>
        </is>
      </c>
      <c r="D338" s="17" t="inlineStr">
        <is>
          <t>Puerto Boyacá</t>
        </is>
      </c>
      <c r="E338" s="17" t="inlineStr">
        <is>
          <t>Boyacá</t>
        </is>
      </c>
      <c r="F338" s="17" t="n">
        <v>10</v>
      </c>
      <c r="G338" s="17" t="n">
        <v>350</v>
      </c>
      <c r="H338" s="18" t="n">
        <v>-74.56666666999999</v>
      </c>
      <c r="I338" s="19" t="n">
        <v>5.97833333</v>
      </c>
      <c r="J338" s="42" t="n">
        <v>7.439961013645224</v>
      </c>
      <c r="K338" s="20" t="n">
        <v>9.59007210776721</v>
      </c>
      <c r="L338" s="20" t="n">
        <v>14.89933454325469</v>
      </c>
      <c r="M338" s="20" t="n">
        <v>19.07259528130671</v>
      </c>
      <c r="N338" s="20" t="n">
        <v>20.39821428571429</v>
      </c>
      <c r="O338" s="20" t="n">
        <v>16.79999999999999</v>
      </c>
      <c r="P338" s="20" t="n">
        <v>16.21666666666666</v>
      </c>
      <c r="Q338" s="20" t="n">
        <v>15.21052631578947</v>
      </c>
      <c r="R338" s="20" t="n">
        <v>17.98965517241379</v>
      </c>
      <c r="S338" s="20" t="n">
        <v>19.37368421052631</v>
      </c>
      <c r="T338" s="20" t="n">
        <v>16.52873563218391</v>
      </c>
      <c r="U338" s="20" t="n">
        <v>10.67501512401694</v>
      </c>
      <c r="V338" s="43" t="n">
        <v>184.1944603532852</v>
      </c>
      <c r="W338" s="23" t="n">
        <v>231</v>
      </c>
      <c r="X338" s="44" t="n">
        <v>0.9625</v>
      </c>
      <c r="Y338" s="45" t="inlineStr">
        <is>
          <t>M20</t>
        </is>
      </c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</row>
    <row r="339" ht="16.5" customHeight="1">
      <c r="A339" s="16" t="n">
        <v>23110030</v>
      </c>
      <c r="B339" s="17" t="inlineStr">
        <is>
          <t>PM</t>
        </is>
      </c>
      <c r="C339" s="17" t="inlineStr">
        <is>
          <t>Puerto Nino</t>
        </is>
      </c>
      <c r="D339" s="17" t="inlineStr">
        <is>
          <t>Puerto Boyacá</t>
        </is>
      </c>
      <c r="E339" s="17" t="inlineStr">
        <is>
          <t>Boyacá</t>
        </is>
      </c>
      <c r="F339" s="17" t="n">
        <v>10</v>
      </c>
      <c r="G339" s="17" t="n">
        <v>150</v>
      </c>
      <c r="H339" s="18" t="n">
        <v>-74.42177778</v>
      </c>
      <c r="I339" s="19" t="n">
        <v>5.93752778</v>
      </c>
      <c r="J339" s="42" t="n">
        <v>5.413793103448275</v>
      </c>
      <c r="K339" s="20" t="n">
        <v>7.031308391370818</v>
      </c>
      <c r="L339" s="20" t="n">
        <v>12.01724137931035</v>
      </c>
      <c r="M339" s="20" t="n">
        <v>14.26040428061831</v>
      </c>
      <c r="N339" s="20" t="n">
        <v>15.6551724137931</v>
      </c>
      <c r="O339" s="20" t="n">
        <v>12.06896551724138</v>
      </c>
      <c r="P339" s="20" t="n">
        <v>10.72413793103448</v>
      </c>
      <c r="Q339" s="20" t="n">
        <v>10.59259259259259</v>
      </c>
      <c r="R339" s="20" t="n">
        <v>13.35714285714286</v>
      </c>
      <c r="S339" s="20" t="n">
        <v>14.66666666666667</v>
      </c>
      <c r="T339" s="20" t="n">
        <v>12.6551724137931</v>
      </c>
      <c r="U339" s="20" t="n">
        <v>7.931034482758616</v>
      </c>
      <c r="V339" s="43" t="n">
        <v>136.3736320297705</v>
      </c>
      <c r="W339" s="23" t="n">
        <v>345</v>
      </c>
      <c r="X339" s="44" t="n">
        <v>0.9583333333333334</v>
      </c>
      <c r="Y339" s="4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</row>
    <row r="340" ht="16.5" customHeight="1">
      <c r="A340" s="16" t="n">
        <v>23125140</v>
      </c>
      <c r="B340" s="17" t="inlineStr">
        <is>
          <t>CO</t>
        </is>
      </c>
      <c r="C340" s="17" t="inlineStr">
        <is>
          <t>Aeropuerto Furatena - AUT</t>
        </is>
      </c>
      <c r="D340" s="17" t="inlineStr">
        <is>
          <t>Quípama</t>
        </is>
      </c>
      <c r="E340" s="17" t="inlineStr">
        <is>
          <t>Boyacá</t>
        </is>
      </c>
      <c r="F340" s="17" t="n">
        <v>6</v>
      </c>
      <c r="G340" s="17" t="n">
        <v>1250</v>
      </c>
      <c r="H340" s="18" t="n">
        <v>-74.18241666999999</v>
      </c>
      <c r="I340" s="19" t="n">
        <v>5.52083333</v>
      </c>
      <c r="J340" s="42" t="n">
        <v>14.46195767195767</v>
      </c>
      <c r="K340" s="20" t="n">
        <v>15.57347015213394</v>
      </c>
      <c r="L340" s="20" t="n">
        <v>20.51851851851852</v>
      </c>
      <c r="M340" s="20" t="n">
        <v>23.58673469387756</v>
      </c>
      <c r="N340" s="20" t="n">
        <v>24.32380952380952</v>
      </c>
      <c r="O340" s="20" t="n">
        <v>19.73901098901099</v>
      </c>
      <c r="P340" s="20" t="n">
        <v>18.35249042145594</v>
      </c>
      <c r="Q340" s="20" t="n">
        <v>16.82222222222222</v>
      </c>
      <c r="R340" s="20" t="n">
        <v>20.41388456965151</v>
      </c>
      <c r="S340" s="20" t="n">
        <v>23.46189721231338</v>
      </c>
      <c r="T340" s="20" t="n">
        <v>21.68252080856124</v>
      </c>
      <c r="U340" s="20" t="n">
        <v>17.08040722495895</v>
      </c>
      <c r="V340" s="43" t="n">
        <v>236.0169240084714</v>
      </c>
      <c r="W340" s="23" t="n">
        <v>330</v>
      </c>
      <c r="X340" s="44" t="n">
        <v>0.9166666666666666</v>
      </c>
      <c r="Y340" s="4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</row>
    <row r="341" ht="16.5" customHeight="1">
      <c r="A341" s="16" t="n">
        <v>35070010</v>
      </c>
      <c r="B341" s="17" t="inlineStr">
        <is>
          <t>PG</t>
        </is>
      </c>
      <c r="C341" s="17" t="inlineStr">
        <is>
          <t>Ramiriquí</t>
        </is>
      </c>
      <c r="D341" s="17" t="inlineStr">
        <is>
          <t>Ramiriquí</t>
        </is>
      </c>
      <c r="E341" s="17" t="inlineStr">
        <is>
          <t>Boyacá</t>
        </is>
      </c>
      <c r="F341" s="17" t="n">
        <v>6</v>
      </c>
      <c r="G341" s="17" t="n">
        <v>2360</v>
      </c>
      <c r="H341" s="18" t="n">
        <v>-73.33297222</v>
      </c>
      <c r="I341" s="19" t="n">
        <v>5.39952778</v>
      </c>
      <c r="J341" s="42" t="n">
        <v>6.379310344827585</v>
      </c>
      <c r="K341" s="20" t="n">
        <v>9.26990614914218</v>
      </c>
      <c r="L341" s="20" t="n">
        <v>15.23333333333333</v>
      </c>
      <c r="M341" s="20" t="n">
        <v>20.36666666666667</v>
      </c>
      <c r="N341" s="20" t="n">
        <v>24.56222222222222</v>
      </c>
      <c r="O341" s="20" t="n">
        <v>25.49195402298849</v>
      </c>
      <c r="P341" s="20" t="n">
        <v>26.86666666666666</v>
      </c>
      <c r="Q341" s="20" t="n">
        <v>24.25862068965517</v>
      </c>
      <c r="R341" s="20" t="n">
        <v>19.66748768472907</v>
      </c>
      <c r="S341" s="20" t="n">
        <v>19.53571428571428</v>
      </c>
      <c r="T341" s="20" t="n">
        <v>18.50574712643678</v>
      </c>
      <c r="U341" s="20" t="n">
        <v>9.857142857142858</v>
      </c>
      <c r="V341" s="43" t="n">
        <v>219.9947720495253</v>
      </c>
      <c r="W341" s="23" t="n">
        <v>348</v>
      </c>
      <c r="X341" s="44" t="n">
        <v>0.9666666666666667</v>
      </c>
      <c r="Y341" s="4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</row>
    <row r="342" ht="16.5" customHeight="1">
      <c r="A342" s="16" t="n">
        <v>35075030</v>
      </c>
      <c r="B342" s="17" t="inlineStr">
        <is>
          <t>CO</t>
        </is>
      </c>
      <c r="C342" s="17" t="inlineStr">
        <is>
          <t>Villa Luisa</t>
        </is>
      </c>
      <c r="D342" s="17" t="inlineStr">
        <is>
          <t>Ramiriquí</t>
        </is>
      </c>
      <c r="E342" s="17" t="inlineStr">
        <is>
          <t>Boyacá</t>
        </is>
      </c>
      <c r="F342" s="17" t="n">
        <v>6</v>
      </c>
      <c r="G342" s="17" t="n">
        <v>2200</v>
      </c>
      <c r="H342" s="18" t="n">
        <v>-73.34941667</v>
      </c>
      <c r="I342" s="19" t="n">
        <v>5.42222222</v>
      </c>
      <c r="J342" s="42" t="n">
        <v>6.638888888888886</v>
      </c>
      <c r="K342" s="20" t="n">
        <v>8.388409961685825</v>
      </c>
      <c r="L342" s="20" t="n">
        <v>15.1</v>
      </c>
      <c r="M342" s="20" t="n">
        <v>19.85374554102259</v>
      </c>
      <c r="N342" s="20" t="n">
        <v>24.06091954022988</v>
      </c>
      <c r="O342" s="20" t="n">
        <v>24.83990147783252</v>
      </c>
      <c r="P342" s="20" t="n">
        <v>26.06913580246912</v>
      </c>
      <c r="Q342" s="20" t="n">
        <v>24.13103448275861</v>
      </c>
      <c r="R342" s="20" t="n">
        <v>19.3</v>
      </c>
      <c r="S342" s="20" t="n">
        <v>19.75977011494253</v>
      </c>
      <c r="T342" s="20" t="n">
        <v>17.81331747919144</v>
      </c>
      <c r="U342" s="20" t="n">
        <v>11.04367816091954</v>
      </c>
      <c r="V342" s="43" t="n">
        <v>216.9988014499409</v>
      </c>
      <c r="W342" s="23" t="n">
        <v>347</v>
      </c>
      <c r="X342" s="44" t="n">
        <v>0.9638888888888889</v>
      </c>
      <c r="Y342" s="4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</row>
    <row r="343" ht="16.5" customHeight="1">
      <c r="A343" s="16" t="n">
        <v>24010180</v>
      </c>
      <c r="B343" s="17" t="inlineStr">
        <is>
          <t>PM</t>
        </is>
      </c>
      <c r="C343" s="17" t="inlineStr">
        <is>
          <t>Ráquira</t>
        </is>
      </c>
      <c r="D343" s="17" t="inlineStr">
        <is>
          <t>Ráquira</t>
        </is>
      </c>
      <c r="E343" s="17" t="inlineStr">
        <is>
          <t>Boyacá</t>
        </is>
      </c>
      <c r="F343" s="17" t="n">
        <v>6</v>
      </c>
      <c r="G343" s="17" t="n">
        <v>2290</v>
      </c>
      <c r="H343" s="18" t="n">
        <v>-73.63136111</v>
      </c>
      <c r="I343" s="19" t="n">
        <v>5.53877778</v>
      </c>
      <c r="J343" s="42" t="n">
        <v>5.699999999999998</v>
      </c>
      <c r="K343" s="20" t="n">
        <v>6.451864277220996</v>
      </c>
      <c r="L343" s="20" t="n">
        <v>12.04111111111111</v>
      </c>
      <c r="M343" s="20" t="n">
        <v>12.3</v>
      </c>
      <c r="N343" s="20" t="n">
        <v>10.76666666666667</v>
      </c>
      <c r="O343" s="20" t="n">
        <v>6.008045977011494</v>
      </c>
      <c r="P343" s="20" t="n">
        <v>5.466666666666665</v>
      </c>
      <c r="Q343" s="20" t="n">
        <v>4.896551724137931</v>
      </c>
      <c r="R343" s="20" t="n">
        <v>6.333333333333336</v>
      </c>
      <c r="S343" s="20" t="n">
        <v>12.6</v>
      </c>
      <c r="T343" s="20" t="n">
        <v>13.9</v>
      </c>
      <c r="U343" s="20" t="n">
        <v>7.899999999999998</v>
      </c>
      <c r="V343" s="43" t="n">
        <v>104.3642397561482</v>
      </c>
      <c r="W343" s="23" t="n">
        <v>358</v>
      </c>
      <c r="X343" s="44" t="n">
        <v>0.9944444444444445</v>
      </c>
      <c r="Y343" s="4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</row>
    <row r="344" ht="16.5" customHeight="1">
      <c r="A344" s="16" t="n">
        <v>35085020</v>
      </c>
      <c r="B344" s="17" t="inlineStr">
        <is>
          <t>CO</t>
        </is>
      </c>
      <c r="C344" s="17" t="inlineStr">
        <is>
          <t>Rondón</t>
        </is>
      </c>
      <c r="D344" s="17" t="inlineStr">
        <is>
          <t>Rondón</t>
        </is>
      </c>
      <c r="E344" s="17" t="inlineStr">
        <is>
          <t>Boyacá</t>
        </is>
      </c>
      <c r="F344" s="17" t="n">
        <v>6</v>
      </c>
      <c r="G344" s="17" t="n">
        <v>2120</v>
      </c>
      <c r="H344" s="18" t="n">
        <v>-73.20361111</v>
      </c>
      <c r="I344" s="19" t="n">
        <v>5.35841667</v>
      </c>
      <c r="J344" s="42" t="n">
        <v>11.24376657824934</v>
      </c>
      <c r="K344" s="20" t="n">
        <v>12.73560356230615</v>
      </c>
      <c r="L344" s="20" t="n">
        <v>17.49663382594417</v>
      </c>
      <c r="M344" s="20" t="n">
        <v>23.28431761130929</v>
      </c>
      <c r="N344" s="20" t="n">
        <v>26.9642857142857</v>
      </c>
      <c r="O344" s="20" t="n">
        <v>27.24576968810024</v>
      </c>
      <c r="P344" s="20" t="n">
        <v>28.07915180340864</v>
      </c>
      <c r="Q344" s="20" t="n">
        <v>26.27134646962232</v>
      </c>
      <c r="R344" s="20" t="n">
        <v>22.23152709359606</v>
      </c>
      <c r="S344" s="20" t="n">
        <v>21.55101070154578</v>
      </c>
      <c r="T344" s="20" t="n">
        <v>20.97361725120346</v>
      </c>
      <c r="U344" s="20" t="n">
        <v>14.78583743842365</v>
      </c>
      <c r="V344" s="43" t="n">
        <v>252.8628677379948</v>
      </c>
      <c r="W344" s="23" t="n">
        <v>344</v>
      </c>
      <c r="X344" s="44" t="n">
        <v>0.9555555555555556</v>
      </c>
      <c r="Y344" s="4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</row>
    <row r="345" ht="16.5" customHeight="1">
      <c r="A345" s="16" t="n">
        <v>24015360</v>
      </c>
      <c r="B345" s="17" t="inlineStr">
        <is>
          <t>CO</t>
        </is>
      </c>
      <c r="C345" s="17" t="inlineStr">
        <is>
          <t>La Granja Saboya</t>
        </is>
      </c>
      <c r="D345" s="17" t="inlineStr">
        <is>
          <t>Saboyá</t>
        </is>
      </c>
      <c r="E345" s="17" t="inlineStr">
        <is>
          <t>Boyacá</t>
        </is>
      </c>
      <c r="F345" s="17" t="n">
        <v>6</v>
      </c>
      <c r="G345" s="17" t="n">
        <v>2550</v>
      </c>
      <c r="H345" s="18" t="n">
        <v>-73.759</v>
      </c>
      <c r="I345" s="19" t="n">
        <v>5.69622222</v>
      </c>
      <c r="J345" s="42" t="n">
        <v>7.137931034482755</v>
      </c>
      <c r="K345" s="20" t="n">
        <v>10.95680870617014</v>
      </c>
      <c r="L345" s="20" t="n">
        <v>15.37931034482759</v>
      </c>
      <c r="M345" s="20" t="n">
        <v>18.3919540229885</v>
      </c>
      <c r="N345" s="20" t="n">
        <v>14.75222222222222</v>
      </c>
      <c r="O345" s="20" t="n">
        <v>9.204898741105639</v>
      </c>
      <c r="P345" s="20" t="n">
        <v>8.599999999999998</v>
      </c>
      <c r="Q345" s="20" t="n">
        <v>8.807777777777776</v>
      </c>
      <c r="R345" s="20" t="n">
        <v>11.16219667943806</v>
      </c>
      <c r="S345" s="20" t="n">
        <v>17.68395061728395</v>
      </c>
      <c r="T345" s="20" t="n">
        <v>17.03448275862069</v>
      </c>
      <c r="U345" s="20" t="n">
        <v>9.966475095785443</v>
      </c>
      <c r="V345" s="43" t="n">
        <v>149.0780080007028</v>
      </c>
      <c r="W345" s="23" t="n">
        <v>348</v>
      </c>
      <c r="X345" s="44" t="n">
        <v>0.9666666666666667</v>
      </c>
      <c r="Y345" s="4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</row>
    <row r="346" ht="16.5" customHeight="1">
      <c r="A346" s="16" t="n">
        <v>35070310</v>
      </c>
      <c r="B346" s="17" t="inlineStr">
        <is>
          <t>PG</t>
        </is>
      </c>
      <c r="C346" s="17" t="inlineStr">
        <is>
          <t>Teatinos</t>
        </is>
      </c>
      <c r="D346" s="17" t="inlineStr">
        <is>
          <t>Samacá</t>
        </is>
      </c>
      <c r="E346" s="17" t="inlineStr">
        <is>
          <t>Boyacá</t>
        </is>
      </c>
      <c r="F346" s="17" t="n">
        <v>6</v>
      </c>
      <c r="G346" s="17" t="n">
        <v>3250</v>
      </c>
      <c r="H346" s="18" t="n">
        <v>-73.37577777999999</v>
      </c>
      <c r="I346" s="19" t="n">
        <v>5.42282222</v>
      </c>
      <c r="J346" s="42" t="n">
        <v>9.266666666666664</v>
      </c>
      <c r="K346" s="20" t="n">
        <v>10.69696223316913</v>
      </c>
      <c r="L346" s="20" t="n">
        <v>16.24137931034483</v>
      </c>
      <c r="M346" s="20" t="n">
        <v>21.06064209274674</v>
      </c>
      <c r="N346" s="20" t="n">
        <v>24.79310344827585</v>
      </c>
      <c r="O346" s="20" t="n">
        <v>26.43333333333334</v>
      </c>
      <c r="P346" s="20" t="n">
        <v>27.37455410225921</v>
      </c>
      <c r="Q346" s="20" t="n">
        <v>25.59259259259259</v>
      </c>
      <c r="R346" s="20" t="n">
        <v>20.86206896551724</v>
      </c>
      <c r="S346" s="20" t="n">
        <v>21.00000000000001</v>
      </c>
      <c r="T346" s="20" t="n">
        <v>19.82142857142857</v>
      </c>
      <c r="U346" s="20" t="n">
        <v>13.18850574712644</v>
      </c>
      <c r="V346" s="43" t="n">
        <v>236.3312370634606</v>
      </c>
      <c r="W346" s="23" t="n">
        <v>347</v>
      </c>
      <c r="X346" s="44" t="n">
        <v>0.9638888888888889</v>
      </c>
      <c r="Y346" s="4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</row>
    <row r="347" ht="16.5" customHeight="1">
      <c r="A347" s="16" t="n">
        <v>24015220</v>
      </c>
      <c r="B347" s="17" t="inlineStr">
        <is>
          <t>CP</t>
        </is>
      </c>
      <c r="C347" s="17" t="inlineStr">
        <is>
          <t>Villa Carmen</t>
        </is>
      </c>
      <c r="D347" s="17" t="inlineStr">
        <is>
          <t>Samacá</t>
        </is>
      </c>
      <c r="E347" s="17" t="inlineStr">
        <is>
          <t>Boyacá</t>
        </is>
      </c>
      <c r="F347" s="17" t="n">
        <v>6</v>
      </c>
      <c r="G347" s="17" t="n">
        <v>2600</v>
      </c>
      <c r="H347" s="18" t="n">
        <v>-73.49577778</v>
      </c>
      <c r="I347" s="19" t="n">
        <v>5.509388889999999</v>
      </c>
      <c r="J347" s="42" t="n">
        <v>5.965517241379308</v>
      </c>
      <c r="K347" s="20" t="n">
        <v>7.284911593947926</v>
      </c>
      <c r="L347" s="20" t="n">
        <v>12.75862068965517</v>
      </c>
      <c r="M347" s="20" t="n">
        <v>13.98735632183908</v>
      </c>
      <c r="N347" s="20" t="n">
        <v>15.71777777777777</v>
      </c>
      <c r="O347" s="20" t="n">
        <v>14.86666666666667</v>
      </c>
      <c r="P347" s="20" t="n">
        <v>15.41379310344827</v>
      </c>
      <c r="Q347" s="20" t="n">
        <v>13.5</v>
      </c>
      <c r="R347" s="20" t="n">
        <v>11.23333333333333</v>
      </c>
      <c r="S347" s="20" t="n">
        <v>14.6</v>
      </c>
      <c r="T347" s="20" t="n">
        <v>14.4</v>
      </c>
      <c r="U347" s="20" t="n">
        <v>8.102222222222219</v>
      </c>
      <c r="V347" s="43" t="n">
        <v>147.8301989502698</v>
      </c>
      <c r="W347" s="23" t="n">
        <v>355</v>
      </c>
      <c r="X347" s="44" t="n">
        <v>0.9861111111111112</v>
      </c>
      <c r="Y347" s="4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</row>
    <row r="348" ht="16.5" customHeight="1">
      <c r="A348" s="16" t="n">
        <v>35080070</v>
      </c>
      <c r="B348" s="17" t="inlineStr">
        <is>
          <t>PM</t>
        </is>
      </c>
      <c r="C348" s="17" t="inlineStr">
        <is>
          <t>San Luis de Gaceno</t>
        </is>
      </c>
      <c r="D348" s="17" t="inlineStr">
        <is>
          <t>San Luis de Gaceno</t>
        </is>
      </c>
      <c r="E348" s="17" t="inlineStr">
        <is>
          <t>Boyacá</t>
        </is>
      </c>
      <c r="F348" s="17" t="n">
        <v>6</v>
      </c>
      <c r="G348" s="17" t="n">
        <v>400</v>
      </c>
      <c r="H348" s="18" t="n">
        <v>-73.16986111</v>
      </c>
      <c r="I348" s="19" t="n">
        <v>4.81977778</v>
      </c>
      <c r="J348" s="42" t="n">
        <v>4.733333333333333</v>
      </c>
      <c r="K348" s="20" t="n">
        <v>5.495761494252873</v>
      </c>
      <c r="L348" s="20" t="n">
        <v>12.5</v>
      </c>
      <c r="M348" s="20" t="n">
        <v>20.46666666666666</v>
      </c>
      <c r="N348" s="20" t="n">
        <v>24.76666666666666</v>
      </c>
      <c r="O348" s="20" t="n">
        <v>25.36666666666667</v>
      </c>
      <c r="P348" s="20" t="n">
        <v>26.33333333333333</v>
      </c>
      <c r="Q348" s="20" t="n">
        <v>24.12777777777778</v>
      </c>
      <c r="R348" s="20" t="n">
        <v>20.37931034482759</v>
      </c>
      <c r="S348" s="20" t="n">
        <v>19.06896551724138</v>
      </c>
      <c r="T348" s="20" t="n">
        <v>17.1</v>
      </c>
      <c r="U348" s="20" t="n">
        <v>9.678571428571427</v>
      </c>
      <c r="V348" s="43" t="n">
        <v>210.0170532293377</v>
      </c>
      <c r="W348" s="23" t="n">
        <v>356</v>
      </c>
      <c r="X348" s="44" t="n">
        <v>0.9888888888888889</v>
      </c>
      <c r="Y348" s="4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</row>
    <row r="349" ht="16.5" customHeight="1">
      <c r="A349" s="16" t="n">
        <v>23120250</v>
      </c>
      <c r="B349" s="17" t="inlineStr">
        <is>
          <t>PM</t>
        </is>
      </c>
      <c r="C349" s="17" t="inlineStr">
        <is>
          <t>Borbur 2</t>
        </is>
      </c>
      <c r="D349" s="17" t="inlineStr">
        <is>
          <t>San Pablo de Borbur</t>
        </is>
      </c>
      <c r="E349" s="17" t="inlineStr">
        <is>
          <t>Boyacá</t>
        </is>
      </c>
      <c r="F349" s="17" t="n">
        <v>6</v>
      </c>
      <c r="G349" s="17" t="n">
        <v>681</v>
      </c>
      <c r="H349" s="18" t="n">
        <v>-74.06872222000001</v>
      </c>
      <c r="I349" s="19" t="n">
        <v>5.64963889</v>
      </c>
      <c r="J349" s="42" t="n">
        <v>8.466666666666663</v>
      </c>
      <c r="K349" s="20" t="n">
        <v>9.250831280788178</v>
      </c>
      <c r="L349" s="20" t="n">
        <v>15.46555555555556</v>
      </c>
      <c r="M349" s="20" t="n">
        <v>17.86666666666666</v>
      </c>
      <c r="N349" s="20" t="n">
        <v>17.55172413793104</v>
      </c>
      <c r="O349" s="20" t="n">
        <v>12.75862068965517</v>
      </c>
      <c r="P349" s="20" t="n">
        <v>12</v>
      </c>
      <c r="Q349" s="20" t="n">
        <v>11.35714285714286</v>
      </c>
      <c r="R349" s="20" t="n">
        <v>15.19487179487179</v>
      </c>
      <c r="S349" s="20" t="n">
        <v>18.47333333333333</v>
      </c>
      <c r="T349" s="20" t="n">
        <v>16.78359096313912</v>
      </c>
      <c r="U349" s="20" t="n">
        <v>10.10344827586207</v>
      </c>
      <c r="V349" s="43" t="n">
        <v>165.2724522216124</v>
      </c>
      <c r="W349" s="23" t="n">
        <v>354</v>
      </c>
      <c r="X349" s="44" t="n">
        <v>0.9833333333333333</v>
      </c>
      <c r="Y349" s="4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</row>
    <row r="350" ht="16.5" customHeight="1">
      <c r="A350" s="16" t="n">
        <v>35070170</v>
      </c>
      <c r="B350" s="17" t="inlineStr">
        <is>
          <t>PM</t>
        </is>
      </c>
      <c r="C350" s="17" t="inlineStr">
        <is>
          <t>Nazareth</t>
        </is>
      </c>
      <c r="D350" s="17" t="inlineStr">
        <is>
          <t xml:space="preserve">Santa María </t>
        </is>
      </c>
      <c r="E350" s="17" t="inlineStr">
        <is>
          <t>Boyacá</t>
        </is>
      </c>
      <c r="F350" s="17" t="n">
        <v>6</v>
      </c>
      <c r="G350" s="17" t="n">
        <v>400</v>
      </c>
      <c r="H350" s="18" t="n">
        <v>-73.2</v>
      </c>
      <c r="I350" s="19" t="n">
        <v>4.73333333</v>
      </c>
      <c r="J350" s="42" t="n">
        <v>4.037037037037035</v>
      </c>
      <c r="K350" s="20" t="n">
        <v>4.810128170041962</v>
      </c>
      <c r="L350" s="20" t="n">
        <v>8.249999999999996</v>
      </c>
      <c r="M350" s="20" t="n">
        <v>16.82758620689655</v>
      </c>
      <c r="N350" s="20" t="n">
        <v>21.7735632183908</v>
      </c>
      <c r="O350" s="20" t="n">
        <v>23.42857142857143</v>
      </c>
      <c r="P350" s="20" t="n">
        <v>23.28333333333333</v>
      </c>
      <c r="Q350" s="20" t="n">
        <v>19.94074074074074</v>
      </c>
      <c r="R350" s="20" t="n">
        <v>16.92592592592592</v>
      </c>
      <c r="S350" s="20" t="n">
        <v>16.07407407407407</v>
      </c>
      <c r="T350" s="20" t="n">
        <v>14.48901098901099</v>
      </c>
      <c r="U350" s="20" t="n">
        <v>10.00985221674877</v>
      </c>
      <c r="V350" s="43" t="n">
        <v>179.8498233407716</v>
      </c>
      <c r="W350" s="23" t="n">
        <v>333</v>
      </c>
      <c r="X350" s="44" t="n">
        <v>0.925</v>
      </c>
      <c r="Y350" s="4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</row>
    <row r="351" ht="16.5" customHeight="1">
      <c r="A351" s="16" t="n">
        <v>35080080</v>
      </c>
      <c r="B351" s="17" t="inlineStr">
        <is>
          <t>PM</t>
        </is>
      </c>
      <c r="C351" s="17" t="inlineStr">
        <is>
          <t>Piedra Campana</t>
        </is>
      </c>
      <c r="D351" s="17" t="inlineStr">
        <is>
          <t xml:space="preserve">Santa María </t>
        </is>
      </c>
      <c r="E351" s="17" t="inlineStr">
        <is>
          <t>Boyacá</t>
        </is>
      </c>
      <c r="F351" s="17" t="n">
        <v>6</v>
      </c>
      <c r="G351" s="17" t="n">
        <v>450</v>
      </c>
      <c r="H351" s="18" t="n">
        <v>-73.23408332999999</v>
      </c>
      <c r="I351" s="19" t="n">
        <v>4.86038889</v>
      </c>
      <c r="J351" s="42" t="n">
        <v>6.039999999999998</v>
      </c>
      <c r="K351" s="20" t="n">
        <v>6.435108784893268</v>
      </c>
      <c r="L351" s="20" t="n">
        <v>11.51444444444444</v>
      </c>
      <c r="M351" s="20" t="n">
        <v>20.56666666666667</v>
      </c>
      <c r="N351" s="20" t="n">
        <v>24.98222222222222</v>
      </c>
      <c r="O351" s="20" t="n">
        <v>25.5</v>
      </c>
      <c r="P351" s="20" t="n">
        <v>25.55172413793103</v>
      </c>
      <c r="Q351" s="20" t="n">
        <v>23</v>
      </c>
      <c r="R351" s="20" t="n">
        <v>19.51724137931035</v>
      </c>
      <c r="S351" s="20" t="n">
        <v>18.57142857142857</v>
      </c>
      <c r="T351" s="20" t="n">
        <v>17.1</v>
      </c>
      <c r="U351" s="20" t="n">
        <v>11.36666666666667</v>
      </c>
      <c r="V351" s="43" t="n">
        <v>210.1455028735632</v>
      </c>
      <c r="W351" s="23" t="n">
        <v>355</v>
      </c>
      <c r="X351" s="44" t="n">
        <v>0.9861111111111112</v>
      </c>
      <c r="Y351" s="4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</row>
    <row r="352" ht="16.5" customHeight="1">
      <c r="A352" s="16" t="n">
        <v>35070180</v>
      </c>
      <c r="B352" s="17" t="inlineStr">
        <is>
          <t>PG</t>
        </is>
      </c>
      <c r="C352" s="17" t="inlineStr">
        <is>
          <t>Santa María</t>
        </is>
      </c>
      <c r="D352" s="17" t="inlineStr">
        <is>
          <t xml:space="preserve">Santa María </t>
        </is>
      </c>
      <c r="E352" s="17" t="inlineStr">
        <is>
          <t>Boyacá</t>
        </is>
      </c>
      <c r="F352" s="17" t="n">
        <v>6</v>
      </c>
      <c r="G352" s="17" t="n">
        <v>850</v>
      </c>
      <c r="H352" s="18" t="n">
        <v>-73.25675</v>
      </c>
      <c r="I352" s="19" t="n">
        <v>4.860777779999999</v>
      </c>
      <c r="J352" s="42" t="n">
        <v>9.103448275862066</v>
      </c>
      <c r="K352" s="20" t="n">
        <v>9.328690334635638</v>
      </c>
      <c r="L352" s="20" t="n">
        <v>16.33333333333333</v>
      </c>
      <c r="M352" s="20" t="n">
        <v>23.73333333333333</v>
      </c>
      <c r="N352" s="20" t="n">
        <v>27.59999999999999</v>
      </c>
      <c r="O352" s="20" t="n">
        <v>27.82857142857143</v>
      </c>
      <c r="P352" s="20" t="n">
        <v>28.39555555555555</v>
      </c>
      <c r="Q352" s="20" t="n">
        <v>26.67857142857142</v>
      </c>
      <c r="R352" s="20" t="n">
        <v>23.23333333333333</v>
      </c>
      <c r="S352" s="20" t="n">
        <v>23.28777777777778</v>
      </c>
      <c r="T352" s="20" t="n">
        <v>21.13793103448276</v>
      </c>
      <c r="U352" s="20" t="n">
        <v>17.17487684729064</v>
      </c>
      <c r="V352" s="43" t="n">
        <v>253.8354226827473</v>
      </c>
      <c r="W352" s="23" t="n">
        <v>353</v>
      </c>
      <c r="X352" s="44" t="n">
        <v>0.9805555555555555</v>
      </c>
      <c r="Y352" s="4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</row>
    <row r="353" ht="16.5" customHeight="1">
      <c r="A353" s="16" t="n">
        <v>24030400</v>
      </c>
      <c r="B353" s="17" t="inlineStr">
        <is>
          <t>PM</t>
        </is>
      </c>
      <c r="C353" s="17" t="inlineStr">
        <is>
          <t>Santa Rosa de Viterbo</t>
        </is>
      </c>
      <c r="D353" s="17" t="inlineStr">
        <is>
          <t>Santa Rosa de Viterbo</t>
        </is>
      </c>
      <c r="E353" s="17" t="inlineStr">
        <is>
          <t>Boyacá</t>
        </is>
      </c>
      <c r="F353" s="17" t="n">
        <v>6</v>
      </c>
      <c r="G353" s="17" t="n">
        <v>2690</v>
      </c>
      <c r="H353" s="18" t="n">
        <v>-72.98577777999999</v>
      </c>
      <c r="I353" s="19" t="n">
        <v>5.86872222</v>
      </c>
      <c r="J353" s="42" t="n">
        <v>7.466666666666663</v>
      </c>
      <c r="K353" s="20" t="n">
        <v>8.676785714285716</v>
      </c>
      <c r="L353" s="20" t="n">
        <v>15.16666666666666</v>
      </c>
      <c r="M353" s="20" t="n">
        <v>17.21954022988506</v>
      </c>
      <c r="N353" s="20" t="n">
        <v>17.1</v>
      </c>
      <c r="O353" s="20" t="n">
        <v>13.6448275862069</v>
      </c>
      <c r="P353" s="20" t="n">
        <v>14.3</v>
      </c>
      <c r="Q353" s="20" t="n">
        <v>13.83333333333333</v>
      </c>
      <c r="R353" s="20" t="n">
        <v>13.29964328180737</v>
      </c>
      <c r="S353" s="20" t="n">
        <v>17.37931034482758</v>
      </c>
      <c r="T353" s="20" t="n">
        <v>17.20689655172414</v>
      </c>
      <c r="U353" s="20" t="n">
        <v>10</v>
      </c>
      <c r="V353" s="43" t="n">
        <v>165.2936703754034</v>
      </c>
      <c r="W353" s="23" t="n">
        <v>357</v>
      </c>
      <c r="X353" s="44" t="n">
        <v>0.9916666666666667</v>
      </c>
      <c r="Y353" s="4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</row>
    <row r="354" ht="16.5" customHeight="1">
      <c r="A354" s="16" t="n">
        <v>24015090</v>
      </c>
      <c r="B354" s="17" t="inlineStr">
        <is>
          <t>CO</t>
        </is>
      </c>
      <c r="C354" s="17" t="inlineStr">
        <is>
          <t>Institución Agrícola Santa Sofía</t>
        </is>
      </c>
      <c r="D354" s="17" t="inlineStr">
        <is>
          <t>Santa Sofía</t>
        </is>
      </c>
      <c r="E354" s="17" t="inlineStr">
        <is>
          <t>Boyacá</t>
        </is>
      </c>
      <c r="F354" s="17" t="n">
        <v>6</v>
      </c>
      <c r="G354" s="17" t="n">
        <v>2300</v>
      </c>
      <c r="H354" s="18" t="n">
        <v>-73.60227777999999</v>
      </c>
      <c r="I354" s="19" t="n">
        <v>5.71066667</v>
      </c>
      <c r="J354" s="42" t="n">
        <v>8.85270935960591</v>
      </c>
      <c r="K354" s="20" t="n">
        <v>11.71291045458703</v>
      </c>
      <c r="L354" s="20" t="n">
        <v>17.24508562045509</v>
      </c>
      <c r="M354" s="20" t="n">
        <v>19.29981314761338</v>
      </c>
      <c r="N354" s="20" t="n">
        <v>17.76931918656056</v>
      </c>
      <c r="O354" s="20" t="n">
        <v>13.03735632183908</v>
      </c>
      <c r="P354" s="20" t="n">
        <v>12.1755938697318</v>
      </c>
      <c r="Q354" s="20" t="n">
        <v>10.84555555555556</v>
      </c>
      <c r="R354" s="20" t="n">
        <v>13.11379310344828</v>
      </c>
      <c r="S354" s="20" t="n">
        <v>18.74022988505747</v>
      </c>
      <c r="T354" s="20" t="n">
        <v>18.31322751322751</v>
      </c>
      <c r="U354" s="20" t="n">
        <v>12.85999377158711</v>
      </c>
      <c r="V354" s="43" t="n">
        <v>173.9655877892688</v>
      </c>
      <c r="W354" s="23" t="n">
        <v>351</v>
      </c>
      <c r="X354" s="44" t="n">
        <v>0.975</v>
      </c>
      <c r="Y354" s="4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</row>
    <row r="355" ht="16.5" customHeight="1">
      <c r="A355" s="16" t="n">
        <v>24010460</v>
      </c>
      <c r="B355" s="17" t="inlineStr">
        <is>
          <t>PM</t>
        </is>
      </c>
      <c r="C355" s="17" t="inlineStr">
        <is>
          <t>Santa Sofia</t>
        </is>
      </c>
      <c r="D355" s="17" t="inlineStr">
        <is>
          <t>Santa Sofía</t>
        </is>
      </c>
      <c r="E355" s="17" t="inlineStr">
        <is>
          <t>Boyacá</t>
        </is>
      </c>
      <c r="F355" s="17" t="n">
        <v>6</v>
      </c>
      <c r="G355" s="17" t="n">
        <v>2370</v>
      </c>
      <c r="H355" s="18" t="n">
        <v>-73.59999999999999</v>
      </c>
      <c r="I355" s="19" t="n">
        <v>5.71666667</v>
      </c>
      <c r="J355" s="42" t="n">
        <v>4.625925925925926</v>
      </c>
      <c r="K355" s="20" t="n">
        <v>7.337675353240488</v>
      </c>
      <c r="L355" s="20" t="n">
        <v>12.19607843137254</v>
      </c>
      <c r="M355" s="20" t="n">
        <v>13.54406130268199</v>
      </c>
      <c r="N355" s="20" t="n">
        <v>12.88888888888889</v>
      </c>
      <c r="O355" s="20" t="n">
        <v>7.235294117647058</v>
      </c>
      <c r="P355" s="20" t="n">
        <v>6.197916666666665</v>
      </c>
      <c r="Q355" s="20" t="n">
        <v>5.364705882352943</v>
      </c>
      <c r="R355" s="20" t="n">
        <v>8.705882352941176</v>
      </c>
      <c r="S355" s="20" t="n">
        <v>13.52941176470588</v>
      </c>
      <c r="T355" s="20" t="n">
        <v>14</v>
      </c>
      <c r="U355" s="20" t="n">
        <v>7.317647058823529</v>
      </c>
      <c r="V355" s="43" t="n">
        <v>112.9434877452471</v>
      </c>
      <c r="W355" s="23" t="n">
        <v>207</v>
      </c>
      <c r="X355" s="44" t="n">
        <v>0.8625</v>
      </c>
      <c r="Y355" s="45" t="inlineStr">
        <is>
          <t>M20</t>
        </is>
      </c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</row>
    <row r="356" ht="16.5" customHeight="1">
      <c r="A356" s="16" t="n">
        <v>24010110</v>
      </c>
      <c r="B356" s="17" t="inlineStr">
        <is>
          <t>PM</t>
        </is>
      </c>
      <c r="C356" s="17" t="inlineStr">
        <is>
          <t>La Comoda</t>
        </is>
      </c>
      <c r="D356" s="17" t="inlineStr">
        <is>
          <t>Santana</t>
        </is>
      </c>
      <c r="E356" s="17" t="inlineStr">
        <is>
          <t>Boyacá</t>
        </is>
      </c>
      <c r="F356" s="17" t="n">
        <v>8</v>
      </c>
      <c r="G356" s="17" t="n">
        <v>1520</v>
      </c>
      <c r="H356" s="18" t="n">
        <v>-73.46916666999999</v>
      </c>
      <c r="I356" s="19" t="n">
        <v>6.07694444</v>
      </c>
      <c r="J356" s="42" t="n">
        <v>8.966666666666665</v>
      </c>
      <c r="K356" s="20" t="n">
        <v>10.99500205254516</v>
      </c>
      <c r="L356" s="20" t="n">
        <v>17.16666666666667</v>
      </c>
      <c r="M356" s="20" t="n">
        <v>20.8</v>
      </c>
      <c r="N356" s="20" t="n">
        <v>22.76666666666666</v>
      </c>
      <c r="O356" s="20" t="n">
        <v>19.1</v>
      </c>
      <c r="P356" s="20" t="n">
        <v>19.06666666666667</v>
      </c>
      <c r="Q356" s="20" t="n">
        <v>18.13793103448275</v>
      </c>
      <c r="R356" s="20" t="n">
        <v>18.86666666666667</v>
      </c>
      <c r="S356" s="20" t="n">
        <v>21.3103448275862</v>
      </c>
      <c r="T356" s="20" t="n">
        <v>18.03448275862068</v>
      </c>
      <c r="U356" s="20" t="n">
        <v>12.44827586206897</v>
      </c>
      <c r="V356" s="43" t="n">
        <v>207.6593698686371</v>
      </c>
      <c r="W356" s="23" t="n">
        <v>356</v>
      </c>
      <c r="X356" s="44" t="n">
        <v>0.9888888888888889</v>
      </c>
      <c r="Y356" s="4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</row>
    <row r="357" ht="16.5" customHeight="1">
      <c r="A357" s="16" t="n">
        <v>24030670</v>
      </c>
      <c r="B357" s="17" t="inlineStr">
        <is>
          <t>PM</t>
        </is>
      </c>
      <c r="C357" s="17" t="inlineStr">
        <is>
          <t>Santa Rosita</t>
        </is>
      </c>
      <c r="D357" s="17" t="inlineStr">
        <is>
          <t>Sativanorte</t>
        </is>
      </c>
      <c r="E357" s="17" t="inlineStr">
        <is>
          <t>Boyacá</t>
        </is>
      </c>
      <c r="F357" s="17" t="n">
        <v>6</v>
      </c>
      <c r="G357" s="17" t="n">
        <v>3240</v>
      </c>
      <c r="H357" s="18" t="n">
        <v>-72.771</v>
      </c>
      <c r="I357" s="19" t="n">
        <v>6.13963889</v>
      </c>
      <c r="J357" s="42" t="n">
        <v>5.455172413793101</v>
      </c>
      <c r="K357" s="20" t="n">
        <v>7.707926363173094</v>
      </c>
      <c r="L357" s="20" t="n">
        <v>14.03448275862069</v>
      </c>
      <c r="M357" s="20" t="n">
        <v>17.20689655172414</v>
      </c>
      <c r="N357" s="20" t="n">
        <v>14.45649212430822</v>
      </c>
      <c r="O357" s="20" t="n">
        <v>11.24279835390947</v>
      </c>
      <c r="P357" s="20" t="n">
        <v>10.86547619047619</v>
      </c>
      <c r="Q357" s="20" t="n">
        <v>10.31369377039875</v>
      </c>
      <c r="R357" s="20" t="n">
        <v>11.34355044699872</v>
      </c>
      <c r="S357" s="20" t="n">
        <v>15.07142857142857</v>
      </c>
      <c r="T357" s="20" t="n">
        <v>15.92592592592592</v>
      </c>
      <c r="U357" s="20" t="n">
        <v>7.407407407407404</v>
      </c>
      <c r="V357" s="43" t="n">
        <v>141.0312508781642</v>
      </c>
      <c r="W357" s="23" t="n">
        <v>333</v>
      </c>
      <c r="X357" s="44" t="n">
        <v>0.925</v>
      </c>
      <c r="Y357" s="4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</row>
    <row r="358" ht="16.5" customHeight="1">
      <c r="A358" s="16" t="n">
        <v>24035320</v>
      </c>
      <c r="B358" s="17" t="inlineStr">
        <is>
          <t>CO</t>
        </is>
      </c>
      <c r="C358" s="17" t="inlineStr">
        <is>
          <t>Sativanorte</t>
        </is>
      </c>
      <c r="D358" s="17" t="inlineStr">
        <is>
          <t>Sativanorte</t>
        </is>
      </c>
      <c r="E358" s="17" t="inlineStr">
        <is>
          <t>Boyacá</t>
        </is>
      </c>
      <c r="F358" s="17" t="n">
        <v>6</v>
      </c>
      <c r="G358" s="17" t="n">
        <v>2594</v>
      </c>
      <c r="H358" s="18" t="n">
        <v>-72.70483333</v>
      </c>
      <c r="I358" s="19" t="n">
        <v>6.116861109999999</v>
      </c>
      <c r="J358" s="42" t="n">
        <v>6.266666666666665</v>
      </c>
      <c r="K358" s="20" t="n">
        <v>6.584788517071514</v>
      </c>
      <c r="L358" s="20" t="n">
        <v>13.03448275862069</v>
      </c>
      <c r="M358" s="20" t="n">
        <v>16.13793103448276</v>
      </c>
      <c r="N358" s="20" t="n">
        <v>14.76666666666667</v>
      </c>
      <c r="O358" s="20" t="n">
        <v>10.61034482758621</v>
      </c>
      <c r="P358" s="20" t="n">
        <v>10.51724137931034</v>
      </c>
      <c r="Q358" s="20" t="n">
        <v>10.53333333333333</v>
      </c>
      <c r="R358" s="20" t="n">
        <v>10.23333333333333</v>
      </c>
      <c r="S358" s="20" t="n">
        <v>15.53333333333333</v>
      </c>
      <c r="T358" s="20" t="n">
        <v>15.36666666666667</v>
      </c>
      <c r="U358" s="20" t="n">
        <v>7.551111111111109</v>
      </c>
      <c r="V358" s="43" t="n">
        <v>137.1358996281826</v>
      </c>
      <c r="W358" s="23" t="n">
        <v>356</v>
      </c>
      <c r="X358" s="44" t="n">
        <v>0.9888888888888889</v>
      </c>
      <c r="Y358" s="4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</row>
    <row r="359" ht="16.5" customHeight="1">
      <c r="A359" s="16" t="n">
        <v>24037550</v>
      </c>
      <c r="B359" s="17" t="inlineStr">
        <is>
          <t>LM</t>
        </is>
      </c>
      <c r="C359" s="17" t="inlineStr">
        <is>
          <t>Siachoque</t>
        </is>
      </c>
      <c r="D359" s="17" t="inlineStr">
        <is>
          <t>Siachoque</t>
        </is>
      </c>
      <c r="E359" s="17" t="inlineStr">
        <is>
          <t>Boyacá</t>
        </is>
      </c>
      <c r="F359" s="17" t="n">
        <v>6</v>
      </c>
      <c r="G359" s="17" t="n">
        <v>2720</v>
      </c>
      <c r="H359" s="18" t="n">
        <v>-73.25105306</v>
      </c>
      <c r="I359" s="19" t="n">
        <v>5.506096390000001</v>
      </c>
      <c r="J359" s="42" t="n">
        <v>4.266666666666667</v>
      </c>
      <c r="K359" s="20" t="n">
        <v>4.907842623000668</v>
      </c>
      <c r="L359" s="20" t="n">
        <v>10.3547619047619</v>
      </c>
      <c r="M359" s="20" t="n">
        <v>13.76666666666667</v>
      </c>
      <c r="N359" s="20" t="n">
        <v>15.90932311621967</v>
      </c>
      <c r="O359" s="20" t="n">
        <v>16.1</v>
      </c>
      <c r="P359" s="20" t="n">
        <v>15.25</v>
      </c>
      <c r="Q359" s="20" t="n">
        <v>12.69312169312169</v>
      </c>
      <c r="R359" s="20" t="n">
        <v>11.11652794292509</v>
      </c>
      <c r="S359" s="20" t="n">
        <v>13.82758620689655</v>
      </c>
      <c r="T359" s="20" t="n">
        <v>15.55885850178359</v>
      </c>
      <c r="U359" s="20" t="n">
        <v>6.533333333333331</v>
      </c>
      <c r="V359" s="43" t="n">
        <v>140.2846886553758</v>
      </c>
      <c r="W359" s="23" t="n">
        <v>352</v>
      </c>
      <c r="X359" s="44" t="n">
        <v>0.9777777777777777</v>
      </c>
      <c r="Y359" s="4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</row>
    <row r="360" ht="16.5" customHeight="1">
      <c r="A360" s="16" t="n">
        <v>24030690</v>
      </c>
      <c r="B360" s="17" t="inlineStr">
        <is>
          <t>PM</t>
        </is>
      </c>
      <c r="C360" s="17" t="inlineStr">
        <is>
          <t>Curital</t>
        </is>
      </c>
      <c r="D360" s="17" t="inlineStr">
        <is>
          <t>Socha</t>
        </is>
      </c>
      <c r="E360" s="17" t="inlineStr">
        <is>
          <t>Boyacá</t>
        </is>
      </c>
      <c r="F360" s="17" t="n">
        <v>6</v>
      </c>
      <c r="G360" s="17" t="n">
        <v>352</v>
      </c>
      <c r="H360" s="18" t="n">
        <v>-72.64405556000001</v>
      </c>
      <c r="I360" s="19" t="n">
        <v>5.98858333</v>
      </c>
      <c r="J360" s="42" t="n">
        <v>7.186904761904759</v>
      </c>
      <c r="K360" s="20" t="n">
        <v>8.501774335454478</v>
      </c>
      <c r="L360" s="20" t="n">
        <v>13.21428571428571</v>
      </c>
      <c r="M360" s="20" t="n">
        <v>16.34605911330049</v>
      </c>
      <c r="N360" s="20" t="n">
        <v>17.52758620689655</v>
      </c>
      <c r="O360" s="20" t="n">
        <v>16.03448275862069</v>
      </c>
      <c r="P360" s="20" t="n">
        <v>17.60919540229885</v>
      </c>
      <c r="Q360" s="20" t="n">
        <v>17.53571428571428</v>
      </c>
      <c r="R360" s="20" t="n">
        <v>15.68489892984542</v>
      </c>
      <c r="S360" s="20" t="n">
        <v>16.5</v>
      </c>
      <c r="T360" s="20" t="n">
        <v>16.78965517241379</v>
      </c>
      <c r="U360" s="20" t="n">
        <v>9.066666666666663</v>
      </c>
      <c r="V360" s="43" t="n">
        <v>171.9972233474017</v>
      </c>
      <c r="W360" s="23" t="n">
        <v>349</v>
      </c>
      <c r="X360" s="44" t="n">
        <v>0.9694444444444444</v>
      </c>
      <c r="Y360" s="4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</row>
    <row r="361" ht="16.5" customHeight="1">
      <c r="A361" s="16" t="n">
        <v>24030570</v>
      </c>
      <c r="B361" s="17" t="inlineStr">
        <is>
          <t>PM</t>
        </is>
      </c>
      <c r="C361" s="17" t="inlineStr">
        <is>
          <t>Aposentos</t>
        </is>
      </c>
      <c r="D361" s="17" t="inlineStr">
        <is>
          <t>Socotá</t>
        </is>
      </c>
      <c r="E361" s="17" t="inlineStr">
        <is>
          <t>Boyacá</t>
        </is>
      </c>
      <c r="F361" s="17" t="n">
        <v>6</v>
      </c>
      <c r="G361" s="17" t="n">
        <v>2328</v>
      </c>
      <c r="H361" s="18" t="n">
        <v>-72.63533332999999</v>
      </c>
      <c r="I361" s="19" t="n">
        <v>6.06208333</v>
      </c>
      <c r="J361" s="42" t="n">
        <v>4.233333333333333</v>
      </c>
      <c r="K361" s="20" t="n">
        <v>4.974395088990809</v>
      </c>
      <c r="L361" s="20" t="n">
        <v>8.966666666666665</v>
      </c>
      <c r="M361" s="20" t="n">
        <v>11.85747126436782</v>
      </c>
      <c r="N361" s="20" t="n">
        <v>11.66666666666666</v>
      </c>
      <c r="O361" s="20" t="n">
        <v>7.750000000000001</v>
      </c>
      <c r="P361" s="20" t="n">
        <v>6.965517241379307</v>
      </c>
      <c r="Q361" s="20" t="n">
        <v>8.266666666666662</v>
      </c>
      <c r="R361" s="20" t="n">
        <v>7.766666666666667</v>
      </c>
      <c r="S361" s="20" t="n">
        <v>11.93333333333333</v>
      </c>
      <c r="T361" s="20" t="n">
        <v>12.4</v>
      </c>
      <c r="U361" s="20" t="n">
        <v>5.609999999999998</v>
      </c>
      <c r="V361" s="43" t="n">
        <v>102.3907169280713</v>
      </c>
      <c r="W361" s="23" t="n">
        <v>356</v>
      </c>
      <c r="X361" s="44" t="n">
        <v>0.9888888888888889</v>
      </c>
      <c r="Y361" s="4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</row>
    <row r="362" ht="16.5" customHeight="1">
      <c r="A362" s="16" t="n">
        <v>35235010</v>
      </c>
      <c r="B362" s="17" t="inlineStr">
        <is>
          <t>CO</t>
        </is>
      </c>
      <c r="C362" s="17" t="inlineStr">
        <is>
          <t>El Cardón</t>
        </is>
      </c>
      <c r="D362" s="17" t="inlineStr">
        <is>
          <t>Socotá</t>
        </is>
      </c>
      <c r="E362" s="17" t="inlineStr">
        <is>
          <t>Boyacá</t>
        </is>
      </c>
      <c r="F362" s="17" t="n">
        <v>6</v>
      </c>
      <c r="G362" s="17" t="n">
        <v>3590</v>
      </c>
      <c r="H362" s="18" t="n">
        <v>-72.52927778</v>
      </c>
      <c r="I362" s="19" t="n">
        <v>6.011666669999999</v>
      </c>
      <c r="J362" s="42" t="n">
        <v>11.08214285714286</v>
      </c>
      <c r="K362" s="20" t="n">
        <v>13.37380049261084</v>
      </c>
      <c r="L362" s="20" t="n">
        <v>19.89597701149425</v>
      </c>
      <c r="M362" s="20" t="n">
        <v>24.81481481481482</v>
      </c>
      <c r="N362" s="20" t="n">
        <v>28.20178799489143</v>
      </c>
      <c r="O362" s="20" t="n">
        <v>28.54696789536266</v>
      </c>
      <c r="P362" s="20" t="n">
        <v>29.75659003831418</v>
      </c>
      <c r="Q362" s="20" t="n">
        <v>29.65398412698413</v>
      </c>
      <c r="R362" s="20" t="n">
        <v>27.88177339901478</v>
      </c>
      <c r="S362" s="20" t="n">
        <v>27.64548440065681</v>
      </c>
      <c r="T362" s="20" t="n">
        <v>23.03201970443349</v>
      </c>
      <c r="U362" s="20" t="n">
        <v>15.59527914614121</v>
      </c>
      <c r="V362" s="43" t="n">
        <v>279.4806218818615</v>
      </c>
      <c r="W362" s="23" t="n">
        <v>347</v>
      </c>
      <c r="X362" s="44" t="n">
        <v>0.9638888888888889</v>
      </c>
      <c r="Y362" s="4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</row>
    <row r="363" ht="16.5" customHeight="1">
      <c r="A363" s="16" t="n">
        <v>24035340</v>
      </c>
      <c r="B363" s="17" t="inlineStr">
        <is>
          <t>CP</t>
        </is>
      </c>
      <c r="C363" s="17" t="inlineStr">
        <is>
          <t>Aeropuerto Alberto Lleras Camargo</t>
        </is>
      </c>
      <c r="D363" s="17" t="inlineStr">
        <is>
          <t>Sogamoso</t>
        </is>
      </c>
      <c r="E363" s="17" t="inlineStr">
        <is>
          <t>Boyacá</t>
        </is>
      </c>
      <c r="F363" s="17" t="n">
        <v>6</v>
      </c>
      <c r="G363" s="17" t="n">
        <v>2500</v>
      </c>
      <c r="H363" s="18" t="n">
        <v>-72.96791666999999</v>
      </c>
      <c r="I363" s="19" t="n">
        <v>5.67694444</v>
      </c>
      <c r="J363" s="42" t="n">
        <v>5.358210180623972</v>
      </c>
      <c r="K363" s="20" t="n">
        <v>5.972526565124662</v>
      </c>
      <c r="L363" s="20" t="n">
        <v>12.8</v>
      </c>
      <c r="M363" s="20" t="n">
        <v>15.88054187192118</v>
      </c>
      <c r="N363" s="20" t="n">
        <v>16.94197530864198</v>
      </c>
      <c r="O363" s="20" t="n">
        <v>14.55911330049261</v>
      </c>
      <c r="P363" s="20" t="n">
        <v>15.90617283950617</v>
      </c>
      <c r="Q363" s="20" t="n">
        <v>14.6</v>
      </c>
      <c r="R363" s="20" t="n">
        <v>12.96551724137931</v>
      </c>
      <c r="S363" s="20" t="n">
        <v>16.03103448275862</v>
      </c>
      <c r="T363" s="20" t="n">
        <v>15.41379310344828</v>
      </c>
      <c r="U363" s="20" t="n">
        <v>6.708045977011493</v>
      </c>
      <c r="V363" s="43" t="n">
        <v>153.1369308709083</v>
      </c>
      <c r="W363" s="23" t="n">
        <v>339</v>
      </c>
      <c r="X363" s="44" t="n">
        <v>0.9416666666666667</v>
      </c>
      <c r="Y363" s="4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</row>
    <row r="364" ht="16.5" customHeight="1">
      <c r="A364" s="16" t="n">
        <v>35190010</v>
      </c>
      <c r="B364" s="17" t="inlineStr">
        <is>
          <t>PG</t>
        </is>
      </c>
      <c r="C364" s="17" t="inlineStr">
        <is>
          <t>Las Cintas</t>
        </is>
      </c>
      <c r="D364" s="17" t="inlineStr">
        <is>
          <t>Sogamoso</t>
        </is>
      </c>
      <c r="E364" s="17" t="inlineStr">
        <is>
          <t>Boyacá</t>
        </is>
      </c>
      <c r="F364" s="17" t="n">
        <v>6</v>
      </c>
      <c r="G364" s="17" t="n">
        <v>3400</v>
      </c>
      <c r="H364" s="18" t="n">
        <v>-72.86766666999999</v>
      </c>
      <c r="I364" s="19" t="n">
        <v>5.61413889</v>
      </c>
      <c r="J364" s="42" t="n">
        <v>7.103448275862067</v>
      </c>
      <c r="K364" s="20" t="n">
        <v>8.44092916595889</v>
      </c>
      <c r="L364" s="20" t="n">
        <v>16.2</v>
      </c>
      <c r="M364" s="20" t="n">
        <v>21.24137931034483</v>
      </c>
      <c r="N364" s="20" t="n">
        <v>25.3103448275862</v>
      </c>
      <c r="O364" s="20" t="n">
        <v>26.31034482758621</v>
      </c>
      <c r="P364" s="20" t="n">
        <v>28.37931034482758</v>
      </c>
      <c r="Q364" s="20" t="n">
        <v>27.72413793103448</v>
      </c>
      <c r="R364" s="20" t="n">
        <v>22.92857142857143</v>
      </c>
      <c r="S364" s="20" t="n">
        <v>22.14285714285714</v>
      </c>
      <c r="T364" s="20" t="n">
        <v>19.17241379310344</v>
      </c>
      <c r="U364" s="20" t="n">
        <v>11.06896551724138</v>
      </c>
      <c r="V364" s="43" t="n">
        <v>236.0227025649736</v>
      </c>
      <c r="W364" s="23" t="n">
        <v>347</v>
      </c>
      <c r="X364" s="44" t="n">
        <v>0.9638888888888889</v>
      </c>
      <c r="Y364" s="4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</row>
    <row r="365" ht="16.5" customHeight="1">
      <c r="A365" s="16" t="n">
        <v>24030940</v>
      </c>
      <c r="B365" s="17" t="inlineStr">
        <is>
          <t>PG</t>
        </is>
      </c>
      <c r="C365" s="17" t="inlineStr">
        <is>
          <t>Sena</t>
        </is>
      </c>
      <c r="D365" s="17" t="inlineStr">
        <is>
          <t>Sogamoso</t>
        </is>
      </c>
      <c r="E365" s="17" t="inlineStr">
        <is>
          <t>Boyacá</t>
        </is>
      </c>
      <c r="F365" s="17" t="n">
        <v>6</v>
      </c>
      <c r="G365" s="17" t="n">
        <v>2500</v>
      </c>
      <c r="H365" s="18" t="n">
        <v>-72.90788889</v>
      </c>
      <c r="I365" s="19" t="n">
        <v>5.75605556</v>
      </c>
      <c r="J365" s="42" t="n">
        <v>6.418650793650794</v>
      </c>
      <c r="K365" s="20" t="n">
        <v>6.236222290640394</v>
      </c>
      <c r="L365" s="20" t="n">
        <v>11.88235294117647</v>
      </c>
      <c r="M365" s="20" t="n">
        <v>15.01724137931035</v>
      </c>
      <c r="N365" s="20" t="n">
        <v>16.42286751361161</v>
      </c>
      <c r="O365" s="20" t="n">
        <v>12.59109311740891</v>
      </c>
      <c r="P365" s="20" t="n">
        <v>14.72222222222222</v>
      </c>
      <c r="Q365" s="20" t="n">
        <v>13.36842105263158</v>
      </c>
      <c r="R365" s="20" t="n">
        <v>12.48582995951417</v>
      </c>
      <c r="S365" s="20" t="n">
        <v>14.39683257918552</v>
      </c>
      <c r="T365" s="20" t="n">
        <v>11.46989600437876</v>
      </c>
      <c r="U365" s="20" t="n">
        <v>7.837164750957853</v>
      </c>
      <c r="V365" s="43" t="n">
        <v>142.8487946046886</v>
      </c>
      <c r="W365" s="23" t="n">
        <v>216</v>
      </c>
      <c r="X365" s="44" t="n">
        <v>0.9</v>
      </c>
      <c r="Y365" s="45" t="inlineStr">
        <is>
          <t>M20</t>
        </is>
      </c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</row>
    <row r="366" ht="16.5" customHeight="1">
      <c r="A366" s="16" t="n">
        <v>35070100</v>
      </c>
      <c r="B366" s="17" t="inlineStr">
        <is>
          <t>PM</t>
        </is>
      </c>
      <c r="C366" s="17" t="inlineStr">
        <is>
          <t>Somondoco</t>
        </is>
      </c>
      <c r="D366" s="17" t="inlineStr">
        <is>
          <t>Somondoco</t>
        </is>
      </c>
      <c r="E366" s="17" t="inlineStr">
        <is>
          <t>Boyacá</t>
        </is>
      </c>
      <c r="F366" s="17" t="n">
        <v>6</v>
      </c>
      <c r="G366" s="17" t="n">
        <v>1600</v>
      </c>
      <c r="H366" s="18" t="n">
        <v>-73.43305556000001</v>
      </c>
      <c r="I366" s="19" t="n">
        <v>4.983472219999999</v>
      </c>
      <c r="J366" s="42" t="n">
        <v>2.669999999999999</v>
      </c>
      <c r="K366" s="20" t="n">
        <v>3.419879961497083</v>
      </c>
      <c r="L366" s="20" t="n">
        <v>7.227777777777775</v>
      </c>
      <c r="M366" s="20" t="n">
        <v>11.54166666666667</v>
      </c>
      <c r="N366" s="20" t="n">
        <v>15.70172413793103</v>
      </c>
      <c r="O366" s="20" t="n">
        <v>16.84137931034483</v>
      </c>
      <c r="P366" s="20" t="n">
        <v>18</v>
      </c>
      <c r="Q366" s="20" t="n">
        <v>14.39996168582375</v>
      </c>
      <c r="R366" s="20" t="n">
        <v>10.92857142857143</v>
      </c>
      <c r="S366" s="20" t="n">
        <v>9.647619047619044</v>
      </c>
      <c r="T366" s="20" t="n">
        <v>7.740784780023781</v>
      </c>
      <c r="U366" s="20" t="n">
        <v>3.259259259259259</v>
      </c>
      <c r="V366" s="43" t="n">
        <v>121.3786240555146</v>
      </c>
      <c r="W366" s="23" t="n">
        <v>351</v>
      </c>
      <c r="X366" s="44" t="n">
        <v>0.975</v>
      </c>
      <c r="Y366" s="4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</row>
    <row r="367" ht="16.5" customHeight="1">
      <c r="A367" s="16" t="n">
        <v>24030420</v>
      </c>
      <c r="B367" s="17" t="inlineStr">
        <is>
          <t>PM</t>
        </is>
      </c>
      <c r="C367" s="17" t="inlineStr">
        <is>
          <t xml:space="preserve">La Finca Pila </t>
        </is>
      </c>
      <c r="D367" s="17" t="inlineStr">
        <is>
          <t>Soracá</t>
        </is>
      </c>
      <c r="E367" s="17" t="inlineStr">
        <is>
          <t>Boyacá</t>
        </is>
      </c>
      <c r="F367" s="17" t="n">
        <v>6</v>
      </c>
      <c r="G367" s="17" t="n">
        <v>2873</v>
      </c>
      <c r="H367" s="18" t="n">
        <v>-73.31072222</v>
      </c>
      <c r="I367" s="19" t="n">
        <v>5.51891667</v>
      </c>
      <c r="J367" s="42" t="n">
        <v>2.703703703703703</v>
      </c>
      <c r="K367" s="20" t="n">
        <v>3.527568450751948</v>
      </c>
      <c r="L367" s="20" t="n">
        <v>6.321428571428571</v>
      </c>
      <c r="M367" s="20" t="n">
        <v>10.21428571428571</v>
      </c>
      <c r="N367" s="20" t="n">
        <v>11.82142857142857</v>
      </c>
      <c r="O367" s="20" t="n">
        <v>11.18641828511032</v>
      </c>
      <c r="P367" s="20" t="n">
        <v>12.13793103448276</v>
      </c>
      <c r="Q367" s="20" t="n">
        <v>8.890289338089573</v>
      </c>
      <c r="R367" s="20" t="n">
        <v>5.849498895872261</v>
      </c>
      <c r="S367" s="20" t="n">
        <v>8.849999999999998</v>
      </c>
      <c r="T367" s="20" t="n">
        <v>10.14814814814815</v>
      </c>
      <c r="U367" s="20" t="n">
        <v>4.891025641025639</v>
      </c>
      <c r="V367" s="43" t="n">
        <v>96.5417263543272</v>
      </c>
      <c r="W367" s="23" t="n">
        <v>336</v>
      </c>
      <c r="X367" s="44" t="n">
        <v>0.9333333333333333</v>
      </c>
      <c r="Y367" s="4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</row>
    <row r="368" ht="16.5" customHeight="1">
      <c r="A368" s="16" t="n">
        <v>24030380</v>
      </c>
      <c r="B368" s="17" t="inlineStr">
        <is>
          <t>PM</t>
        </is>
      </c>
      <c r="C368" s="17" t="inlineStr">
        <is>
          <t>Sotaquirá</t>
        </is>
      </c>
      <c r="D368" s="17" t="inlineStr">
        <is>
          <t>Sotaquirá</t>
        </is>
      </c>
      <c r="E368" s="17" t="inlineStr">
        <is>
          <t>Boyacá</t>
        </is>
      </c>
      <c r="F368" s="17" t="n">
        <v>6</v>
      </c>
      <c r="G368" s="17" t="n">
        <v>2860</v>
      </c>
      <c r="H368" s="18" t="n">
        <v>-73.23492306</v>
      </c>
      <c r="I368" s="19" t="n">
        <v>5.74966111</v>
      </c>
      <c r="J368" s="42" t="n">
        <v>6.53333333333333</v>
      </c>
      <c r="K368" s="20" t="n">
        <v>8.750445897740784</v>
      </c>
      <c r="L368" s="20" t="n">
        <v>15.21634920634921</v>
      </c>
      <c r="M368" s="20" t="n">
        <v>17.68965517241379</v>
      </c>
      <c r="N368" s="20" t="n">
        <v>18.03333333333333</v>
      </c>
      <c r="O368" s="20" t="n">
        <v>14.69560047562426</v>
      </c>
      <c r="P368" s="20" t="n">
        <v>15.01866825208086</v>
      </c>
      <c r="Q368" s="20" t="n">
        <v>14.12988505747127</v>
      </c>
      <c r="R368" s="20" t="n">
        <v>13.17701149425288</v>
      </c>
      <c r="S368" s="20" t="n">
        <v>17.66666666666666</v>
      </c>
      <c r="T368" s="20" t="n">
        <v>16.57142857142857</v>
      </c>
      <c r="U368" s="20" t="n">
        <v>10.37336504161712</v>
      </c>
      <c r="V368" s="43" t="n">
        <v>167.855742502312</v>
      </c>
      <c r="W368" s="23" t="n">
        <v>353</v>
      </c>
      <c r="X368" s="44" t="n">
        <v>0.9805555555555555</v>
      </c>
      <c r="Y368" s="4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</row>
    <row r="369" ht="16.5" customHeight="1">
      <c r="A369" s="16" t="n">
        <v>35075020</v>
      </c>
      <c r="B369" s="17" t="inlineStr">
        <is>
          <t>CP</t>
        </is>
      </c>
      <c r="C369" s="17" t="inlineStr">
        <is>
          <t>Sutatenza</t>
        </is>
      </c>
      <c r="D369" s="17" t="inlineStr">
        <is>
          <t>Sutatenza</t>
        </is>
      </c>
      <c r="E369" s="17" t="inlineStr">
        <is>
          <t>Boyacá</t>
        </is>
      </c>
      <c r="F369" s="17" t="n">
        <v>6</v>
      </c>
      <c r="G369" s="17" t="n">
        <v>1930</v>
      </c>
      <c r="H369" s="18" t="n">
        <v>-73.44916667</v>
      </c>
      <c r="I369" s="19" t="n">
        <v>5.02227778</v>
      </c>
      <c r="J369" s="42" t="n">
        <v>6.042222222222221</v>
      </c>
      <c r="K369" s="20" t="n">
        <v>7.284911593947923</v>
      </c>
      <c r="L369" s="20" t="n">
        <v>13.85747126436781</v>
      </c>
      <c r="M369" s="20" t="n">
        <v>20.20451843043996</v>
      </c>
      <c r="N369" s="20" t="n">
        <v>23.8</v>
      </c>
      <c r="O369" s="20" t="n">
        <v>25.11494252873563</v>
      </c>
      <c r="P369" s="20" t="n">
        <v>25.71333333333333</v>
      </c>
      <c r="Q369" s="20" t="n">
        <v>23.41666666666666</v>
      </c>
      <c r="R369" s="20" t="n">
        <v>18.72528735632184</v>
      </c>
      <c r="S369" s="20" t="n">
        <v>17.66888888888889</v>
      </c>
      <c r="T369" s="20" t="n">
        <v>15.24252873563218</v>
      </c>
      <c r="U369" s="20" t="n">
        <v>8.562777777777775</v>
      </c>
      <c r="V369" s="43" t="n">
        <v>205.6335487983342</v>
      </c>
      <c r="W369" s="23" t="n">
        <v>356</v>
      </c>
      <c r="X369" s="44" t="n">
        <v>0.9888888888888889</v>
      </c>
      <c r="Y369" s="4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</row>
    <row r="370" ht="16.5" customHeight="1">
      <c r="A370" s="16" t="n">
        <v>24030160</v>
      </c>
      <c r="B370" s="17" t="inlineStr">
        <is>
          <t>PM</t>
        </is>
      </c>
      <c r="C370" s="17" t="inlineStr">
        <is>
          <t>Tasco</t>
        </is>
      </c>
      <c r="D370" s="17" t="inlineStr">
        <is>
          <t>Tasco</t>
        </is>
      </c>
      <c r="E370" s="17" t="inlineStr">
        <is>
          <t>Boyacá</t>
        </is>
      </c>
      <c r="F370" s="17" t="n">
        <v>6</v>
      </c>
      <c r="G370" s="17" t="n">
        <v>2486</v>
      </c>
      <c r="H370" s="18" t="n">
        <v>-72.78479139</v>
      </c>
      <c r="I370" s="19" t="n">
        <v>5.860357220000001</v>
      </c>
      <c r="J370" s="42" t="n">
        <v>4.517241379310343</v>
      </c>
      <c r="K370" s="20" t="n">
        <v>5.119194229415904</v>
      </c>
      <c r="L370" s="20" t="n">
        <v>9.892857142857141</v>
      </c>
      <c r="M370" s="20" t="n">
        <v>12.6896551724138</v>
      </c>
      <c r="N370" s="20" t="n">
        <v>11.97666666666667</v>
      </c>
      <c r="O370" s="20" t="n">
        <v>8.700000000000003</v>
      </c>
      <c r="P370" s="20" t="n">
        <v>8.999999999999996</v>
      </c>
      <c r="Q370" s="20" t="n">
        <v>8.504444444444443</v>
      </c>
      <c r="R370" s="20" t="n">
        <v>8.596908442330559</v>
      </c>
      <c r="S370" s="20" t="n">
        <v>11.09750297265161</v>
      </c>
      <c r="T370" s="20" t="n">
        <v>11.82142857142857</v>
      </c>
      <c r="U370" s="20" t="n">
        <v>5.413793103448274</v>
      </c>
      <c r="V370" s="43" t="n">
        <v>107.3296921249673</v>
      </c>
      <c r="W370" s="23" t="n">
        <v>349</v>
      </c>
      <c r="X370" s="44" t="n">
        <v>0.9694444444444444</v>
      </c>
      <c r="Y370" s="4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</row>
    <row r="371" ht="16.5" customHeight="1">
      <c r="A371" s="16" t="n">
        <v>35070550</v>
      </c>
      <c r="B371" s="17" t="inlineStr">
        <is>
          <t>PG</t>
        </is>
      </c>
      <c r="C371" s="17" t="inlineStr">
        <is>
          <t>Valle Grande</t>
        </is>
      </c>
      <c r="D371" s="17" t="inlineStr">
        <is>
          <t>Tenza</t>
        </is>
      </c>
      <c r="E371" s="17" t="inlineStr">
        <is>
          <t>Boyacá</t>
        </is>
      </c>
      <c r="F371" s="17" t="n">
        <v>6</v>
      </c>
      <c r="G371" s="17" t="n">
        <v>1830</v>
      </c>
      <c r="H371" s="18" t="n">
        <v>-73.42691667</v>
      </c>
      <c r="I371" s="19" t="n">
        <v>5.05661111</v>
      </c>
      <c r="J371" s="42" t="n">
        <v>4.848275862068965</v>
      </c>
      <c r="K371" s="20" t="n">
        <v>5.761116773304646</v>
      </c>
      <c r="L371" s="20" t="n">
        <v>10.3448275862069</v>
      </c>
      <c r="M371" s="20" t="n">
        <v>16.01724137931035</v>
      </c>
      <c r="N371" s="20" t="n">
        <v>20.58620689655172</v>
      </c>
      <c r="O371" s="20" t="n">
        <v>22.96551724137931</v>
      </c>
      <c r="P371" s="20" t="n">
        <v>22.99999999999999</v>
      </c>
      <c r="Q371" s="20" t="n">
        <v>20.64447086801427</v>
      </c>
      <c r="R371" s="20" t="n">
        <v>15.49999999999999</v>
      </c>
      <c r="S371" s="20" t="n">
        <v>14.46428571428571</v>
      </c>
      <c r="T371" s="20" t="n">
        <v>12.6896551724138</v>
      </c>
      <c r="U371" s="20" t="n">
        <v>8.054320987654318</v>
      </c>
      <c r="V371" s="43" t="n">
        <v>174.87591848119</v>
      </c>
      <c r="W371" s="23" t="n">
        <v>344</v>
      </c>
      <c r="X371" s="44" t="n">
        <v>0.9555555555555556</v>
      </c>
      <c r="Y371" s="4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</row>
    <row r="372" ht="16.5" customHeight="1">
      <c r="A372" s="16" t="n">
        <v>35070040</v>
      </c>
      <c r="B372" s="17" t="inlineStr">
        <is>
          <t>PM</t>
        </is>
      </c>
      <c r="C372" s="17" t="inlineStr">
        <is>
          <t>Tibaná</t>
        </is>
      </c>
      <c r="D372" s="17" t="inlineStr">
        <is>
          <t>Tibaná</t>
        </is>
      </c>
      <c r="E372" s="17" t="inlineStr">
        <is>
          <t>Boyacá</t>
        </is>
      </c>
      <c r="F372" s="17" t="n">
        <v>6</v>
      </c>
      <c r="G372" s="17" t="n">
        <v>2115</v>
      </c>
      <c r="H372" s="18" t="n">
        <v>-73.39594443999999</v>
      </c>
      <c r="I372" s="19" t="n">
        <v>5.31527778</v>
      </c>
      <c r="J372" s="42" t="n">
        <v>4.502380952380951</v>
      </c>
      <c r="K372" s="20" t="n">
        <v>6.205619412515963</v>
      </c>
      <c r="L372" s="20" t="n">
        <v>12.03333333333333</v>
      </c>
      <c r="M372" s="20" t="n">
        <v>17.89655172413793</v>
      </c>
      <c r="N372" s="20" t="n">
        <v>22.45444444444444</v>
      </c>
      <c r="O372" s="20" t="n">
        <v>23.78571428571428</v>
      </c>
      <c r="P372" s="20" t="n">
        <v>25.55172413793103</v>
      </c>
      <c r="Q372" s="20" t="n">
        <v>24.21190476190476</v>
      </c>
      <c r="R372" s="20" t="n">
        <v>19.11111111111111</v>
      </c>
      <c r="S372" s="20" t="n">
        <v>19.25</v>
      </c>
      <c r="T372" s="20" t="n">
        <v>16.44827586206896</v>
      </c>
      <c r="U372" s="20" t="n">
        <v>9.103448275862069</v>
      </c>
      <c r="V372" s="43" t="n">
        <v>200.5545083014048</v>
      </c>
      <c r="W372" s="23" t="n">
        <v>342</v>
      </c>
      <c r="X372" s="44" t="n">
        <v>0.95</v>
      </c>
      <c r="Y372" s="4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</row>
    <row r="373" ht="16.5" customHeight="1">
      <c r="A373" s="16" t="n">
        <v>24030410</v>
      </c>
      <c r="B373" s="17" t="inlineStr">
        <is>
          <t>PM</t>
        </is>
      </c>
      <c r="C373" s="17" t="inlineStr">
        <is>
          <t>Tibasosa</t>
        </is>
      </c>
      <c r="D373" s="17" t="inlineStr">
        <is>
          <t>Tibasosa</t>
        </is>
      </c>
      <c r="E373" s="17" t="inlineStr">
        <is>
          <t>Boyacá</t>
        </is>
      </c>
      <c r="F373" s="17" t="n">
        <v>6</v>
      </c>
      <c r="G373" s="17" t="n">
        <v>2500</v>
      </c>
      <c r="H373" s="18" t="n">
        <v>-73.00491667</v>
      </c>
      <c r="I373" s="19" t="n">
        <v>5.74383333</v>
      </c>
      <c r="J373" s="42" t="n">
        <v>4.257142857142856</v>
      </c>
      <c r="K373" s="20" t="n">
        <v>4.111508180858551</v>
      </c>
      <c r="L373" s="20" t="n">
        <v>8.499999999999998</v>
      </c>
      <c r="M373" s="20" t="n">
        <v>11.25641025641026</v>
      </c>
      <c r="N373" s="20" t="n">
        <v>11.56666666666666</v>
      </c>
      <c r="O373" s="20" t="n">
        <v>8.933937368050669</v>
      </c>
      <c r="P373" s="20" t="n">
        <v>8.46296296296296</v>
      </c>
      <c r="Q373" s="20" t="n">
        <v>6.197619047619045</v>
      </c>
      <c r="R373" s="20" t="n">
        <v>7.110582639714626</v>
      </c>
      <c r="S373" s="20" t="n">
        <v>11.29565772669221</v>
      </c>
      <c r="T373" s="20" t="n">
        <v>11.07781426746944</v>
      </c>
      <c r="U373" s="20" t="n">
        <v>5.153846153846152</v>
      </c>
      <c r="V373" s="43" t="n">
        <v>97.92414812743343</v>
      </c>
      <c r="W373" s="23" t="n">
        <v>336</v>
      </c>
      <c r="X373" s="44" t="n">
        <v>0.9333333333333333</v>
      </c>
      <c r="Y373" s="4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</row>
    <row r="374" ht="16.5" customHeight="1">
      <c r="A374" s="16" t="n">
        <v>24030800</v>
      </c>
      <c r="B374" s="17" t="inlineStr">
        <is>
          <t>PM</t>
        </is>
      </c>
      <c r="C374" s="17" t="inlineStr">
        <is>
          <t>Casa Amarilla</t>
        </is>
      </c>
      <c r="D374" s="17" t="inlineStr">
        <is>
          <t>Toca</t>
        </is>
      </c>
      <c r="E374" s="17" t="inlineStr">
        <is>
          <t>Boyacá</t>
        </is>
      </c>
      <c r="F374" s="17" t="n">
        <v>6</v>
      </c>
      <c r="G374" s="17" t="n">
        <v>3200</v>
      </c>
      <c r="H374" s="18" t="n">
        <v>-73.1635</v>
      </c>
      <c r="I374" s="19" t="n">
        <v>5.53380556</v>
      </c>
      <c r="J374" s="42" t="n">
        <v>3.179761904761904</v>
      </c>
      <c r="K374" s="20" t="n">
        <v>5.374509669768292</v>
      </c>
      <c r="L374" s="20" t="n">
        <v>9.351724137931033</v>
      </c>
      <c r="M374" s="20" t="n">
        <v>12.29013079667063</v>
      </c>
      <c r="N374" s="20" t="n">
        <v>14.17241379310345</v>
      </c>
      <c r="O374" s="20" t="n">
        <v>11.60714285714286</v>
      </c>
      <c r="P374" s="20" t="n">
        <v>13.96428571428571</v>
      </c>
      <c r="Q374" s="20" t="n">
        <v>11.90689655172413</v>
      </c>
      <c r="R374" s="20" t="n">
        <v>9.888888888888891</v>
      </c>
      <c r="S374" s="20" t="n">
        <v>11.71617709663687</v>
      </c>
      <c r="T374" s="20" t="n">
        <v>12.51851851851852</v>
      </c>
      <c r="U374" s="20" t="n">
        <v>6.206896551724136</v>
      </c>
      <c r="V374" s="43" t="n">
        <v>122.1773464811564</v>
      </c>
      <c r="W374" s="23" t="n">
        <v>338</v>
      </c>
      <c r="X374" s="44" t="n">
        <v>0.9388888888888889</v>
      </c>
      <c r="Y374" s="4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</row>
    <row r="375" ht="16.5" customHeight="1">
      <c r="A375" s="16" t="n">
        <v>24030770</v>
      </c>
      <c r="B375" s="17" t="inlineStr">
        <is>
          <t>PM</t>
        </is>
      </c>
      <c r="C375" s="17" t="inlineStr">
        <is>
          <t>El Garrocho</t>
        </is>
      </c>
      <c r="D375" s="17" t="inlineStr">
        <is>
          <t>Toca</t>
        </is>
      </c>
      <c r="E375" s="17" t="inlineStr">
        <is>
          <t>Boyacá</t>
        </is>
      </c>
      <c r="F375" s="17" t="n">
        <v>6</v>
      </c>
      <c r="G375" s="17" t="n">
        <v>2836</v>
      </c>
      <c r="H375" s="18" t="n">
        <v>-73.12630556000001</v>
      </c>
      <c r="I375" s="19" t="n">
        <v>5.62347222</v>
      </c>
      <c r="J375" s="42" t="n">
        <v>3.736842105263158</v>
      </c>
      <c r="K375" s="20" t="n">
        <v>3.752170566502464</v>
      </c>
      <c r="L375" s="20" t="n">
        <v>9.529411764705884</v>
      </c>
      <c r="M375" s="20" t="n">
        <v>10.7</v>
      </c>
      <c r="N375" s="20" t="n">
        <v>10.95</v>
      </c>
      <c r="O375" s="20" t="n">
        <v>7.333333333333332</v>
      </c>
      <c r="P375" s="20" t="n">
        <v>7.822141560798546</v>
      </c>
      <c r="Q375" s="20" t="n">
        <v>7.421052631578947</v>
      </c>
      <c r="R375" s="20" t="n">
        <v>7.217785843920145</v>
      </c>
      <c r="S375" s="20" t="n">
        <v>10.07592592592592</v>
      </c>
      <c r="T375" s="20" t="n">
        <v>11.10526315789474</v>
      </c>
      <c r="U375" s="20" t="n">
        <v>5.526315789473683</v>
      </c>
      <c r="V375" s="43" t="n">
        <v>95.17024267939682</v>
      </c>
      <c r="W375" s="23" t="n">
        <v>227</v>
      </c>
      <c r="X375" s="44" t="n">
        <v>0.9458333333333333</v>
      </c>
      <c r="Y375" s="45" t="inlineStr">
        <is>
          <t>M20</t>
        </is>
      </c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</row>
    <row r="376" ht="16.5" customHeight="1">
      <c r="A376" s="16" t="n">
        <v>24035040</v>
      </c>
      <c r="B376" s="17" t="inlineStr">
        <is>
          <t>CO</t>
        </is>
      </c>
      <c r="C376" s="17" t="inlineStr">
        <is>
          <t xml:space="preserve">La Copa </t>
        </is>
      </c>
      <c r="D376" s="17" t="inlineStr">
        <is>
          <t>Toca</t>
        </is>
      </c>
      <c r="E376" s="17" t="inlineStr">
        <is>
          <t>Boyacá</t>
        </is>
      </c>
      <c r="F376" s="17" t="n">
        <v>6</v>
      </c>
      <c r="G376" s="17" t="n">
        <v>2700</v>
      </c>
      <c r="H376" s="18" t="n">
        <v>-73.20877777999999</v>
      </c>
      <c r="I376" s="19" t="n">
        <v>5.57919444</v>
      </c>
      <c r="J376" s="42" t="n">
        <v>6.328571428571427</v>
      </c>
      <c r="K376" s="20" t="n">
        <v>7.586936690384966</v>
      </c>
      <c r="L376" s="20" t="n">
        <v>12.8978288633461</v>
      </c>
      <c r="M376" s="20" t="n">
        <v>16.23645320197044</v>
      </c>
      <c r="N376" s="20" t="n">
        <v>19.48735632183908</v>
      </c>
      <c r="O376" s="20" t="n">
        <v>17.27203065134099</v>
      </c>
      <c r="P376" s="20" t="n">
        <v>16.75308641975308</v>
      </c>
      <c r="Q376" s="20" t="n">
        <v>15.72413793103448</v>
      </c>
      <c r="R376" s="20" t="n">
        <v>13.96428571428572</v>
      </c>
      <c r="S376" s="20" t="n">
        <v>16.2297619047619</v>
      </c>
      <c r="T376" s="20" t="n">
        <v>15.58333333333333</v>
      </c>
      <c r="U376" s="20" t="n">
        <v>9.777777777777777</v>
      </c>
      <c r="V376" s="43" t="n">
        <v>167.8415602383993</v>
      </c>
      <c r="W376" s="23" t="n">
        <v>333</v>
      </c>
      <c r="X376" s="44" t="n">
        <v>0.925</v>
      </c>
      <c r="Y376" s="4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</row>
    <row r="377" ht="16.5" customHeight="1">
      <c r="A377" s="16" t="n">
        <v>24035300</v>
      </c>
      <c r="B377" s="17" t="inlineStr">
        <is>
          <t>ME</t>
        </is>
      </c>
      <c r="C377" s="17" t="inlineStr">
        <is>
          <t>San Cristobal</t>
        </is>
      </c>
      <c r="D377" s="17" t="inlineStr">
        <is>
          <t>Toca</t>
        </is>
      </c>
      <c r="E377" s="17" t="inlineStr">
        <is>
          <t>Boyacá</t>
        </is>
      </c>
      <c r="F377" s="17" t="n">
        <v>6</v>
      </c>
      <c r="G377" s="17" t="n">
        <v>2700</v>
      </c>
      <c r="H377" s="18" t="n">
        <v>-73.18772222000001</v>
      </c>
      <c r="I377" s="19" t="n">
        <v>5.59691667</v>
      </c>
      <c r="J377" s="42" t="n">
        <v>5.275438596491227</v>
      </c>
      <c r="K377" s="20" t="n">
        <v>5.246428571428571</v>
      </c>
      <c r="L377" s="20" t="n">
        <v>11.5</v>
      </c>
      <c r="M377" s="20" t="n">
        <v>14.7</v>
      </c>
      <c r="N377" s="20" t="n">
        <v>17.68421052631579</v>
      </c>
      <c r="O377" s="20" t="n">
        <v>14.5</v>
      </c>
      <c r="P377" s="20" t="n">
        <v>14.45</v>
      </c>
      <c r="Q377" s="20" t="n">
        <v>13.2</v>
      </c>
      <c r="R377" s="20" t="n">
        <v>12.78947368421053</v>
      </c>
      <c r="S377" s="20" t="n">
        <v>15.63157894736842</v>
      </c>
      <c r="T377" s="20" t="n">
        <v>14.51785714285714</v>
      </c>
      <c r="U377" s="20" t="n">
        <v>8.449999999999998</v>
      </c>
      <c r="V377" s="43" t="n">
        <v>147.9449874686717</v>
      </c>
      <c r="W377" s="23" t="n">
        <v>236</v>
      </c>
      <c r="X377" s="44" t="n">
        <v>0.9833333333333333</v>
      </c>
      <c r="Y377" s="45" t="inlineStr">
        <is>
          <t>M20</t>
        </is>
      </c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</row>
    <row r="378" ht="16.5" customHeight="1">
      <c r="A378" s="16" t="n">
        <v>24035130</v>
      </c>
      <c r="B378" s="17" t="inlineStr">
        <is>
          <t>CP</t>
        </is>
      </c>
      <c r="C378" s="17" t="inlineStr">
        <is>
          <t>U P T C</t>
        </is>
      </c>
      <c r="D378" s="17" t="inlineStr">
        <is>
          <t>Tunja</t>
        </is>
      </c>
      <c r="E378" s="17" t="inlineStr">
        <is>
          <t>Boyacá</t>
        </is>
      </c>
      <c r="F378" s="17" t="n">
        <v>6</v>
      </c>
      <c r="G378" s="17" t="n">
        <v>2690</v>
      </c>
      <c r="H378" s="18" t="n">
        <v>-73.36081306</v>
      </c>
      <c r="I378" s="19" t="n">
        <v>5.5430775</v>
      </c>
      <c r="J378" s="42" t="n">
        <v>5.333333333333331</v>
      </c>
      <c r="K378" s="20" t="n">
        <v>7.437079228243019</v>
      </c>
      <c r="L378" s="20" t="n">
        <v>13.20689655172414</v>
      </c>
      <c r="M378" s="20" t="n">
        <v>16.51724137931034</v>
      </c>
      <c r="N378" s="20" t="n">
        <v>18.62068965517242</v>
      </c>
      <c r="O378" s="20" t="n">
        <v>18.07142857142857</v>
      </c>
      <c r="P378" s="20" t="n">
        <v>18.84542211652794</v>
      </c>
      <c r="Q378" s="20" t="n">
        <v>17.28827586206896</v>
      </c>
      <c r="R378" s="20" t="n">
        <v>14.24</v>
      </c>
      <c r="S378" s="20" t="n">
        <v>16.86206896551724</v>
      </c>
      <c r="T378" s="20" t="n">
        <v>15.86206896551724</v>
      </c>
      <c r="U378" s="20" t="n">
        <v>8.71494252873563</v>
      </c>
      <c r="V378" s="43" t="n">
        <v>170.9994471575789</v>
      </c>
      <c r="W378" s="23" t="n">
        <v>350</v>
      </c>
      <c r="X378" s="44" t="n">
        <v>0.9722222222222222</v>
      </c>
      <c r="Y378" s="4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</row>
    <row r="379" ht="16.5" customHeight="1">
      <c r="A379" s="16" t="n">
        <v>35070030</v>
      </c>
      <c r="B379" s="17" t="inlineStr">
        <is>
          <t>PM</t>
        </is>
      </c>
      <c r="C379" s="17" t="inlineStr">
        <is>
          <t>Turmequé</t>
        </is>
      </c>
      <c r="D379" s="17" t="inlineStr">
        <is>
          <t>Turmequé</t>
        </is>
      </c>
      <c r="E379" s="17" t="inlineStr">
        <is>
          <t>Boyacá</t>
        </is>
      </c>
      <c r="F379" s="17" t="n">
        <v>6</v>
      </c>
      <c r="G379" s="17" t="n">
        <v>2400</v>
      </c>
      <c r="H379" s="18" t="n">
        <v>-73.49636111000001</v>
      </c>
      <c r="I379" s="19" t="n">
        <v>5.31775</v>
      </c>
      <c r="J379" s="42" t="n">
        <v>6.310344827586205</v>
      </c>
      <c r="K379" s="20" t="n">
        <v>6.452397467112093</v>
      </c>
      <c r="L379" s="20" t="n">
        <v>11.86206896551724</v>
      </c>
      <c r="M379" s="20" t="n">
        <v>16.58620689655173</v>
      </c>
      <c r="N379" s="20" t="n">
        <v>24.33333333333333</v>
      </c>
      <c r="O379" s="20" t="n">
        <v>26.37432950191571</v>
      </c>
      <c r="P379" s="20" t="n">
        <v>28.56666666666666</v>
      </c>
      <c r="Q379" s="20" t="n">
        <v>27.29999999999999</v>
      </c>
      <c r="R379" s="20" t="n">
        <v>22.03333333333334</v>
      </c>
      <c r="S379" s="20" t="n">
        <v>20.70919540229885</v>
      </c>
      <c r="T379" s="20" t="n">
        <v>18.46666666666667</v>
      </c>
      <c r="U379" s="20" t="n">
        <v>10.56666666666667</v>
      </c>
      <c r="V379" s="43" t="n">
        <v>219.5612097276485</v>
      </c>
      <c r="W379" s="23" t="n">
        <v>356</v>
      </c>
      <c r="X379" s="44" t="n">
        <v>0.9888888888888889</v>
      </c>
      <c r="Y379" s="4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</row>
    <row r="380" ht="16.5" customHeight="1">
      <c r="A380" s="16" t="n">
        <v>24030820</v>
      </c>
      <c r="B380" s="17" t="inlineStr">
        <is>
          <t>PG</t>
        </is>
      </c>
      <c r="C380" s="17" t="inlineStr">
        <is>
          <t>Los Azulejos</t>
        </is>
      </c>
      <c r="D380" s="17" t="inlineStr">
        <is>
          <t>Tuta</t>
        </is>
      </c>
      <c r="E380" s="17" t="inlineStr">
        <is>
          <t>Boyacá</t>
        </is>
      </c>
      <c r="F380" s="17" t="n">
        <v>6</v>
      </c>
      <c r="G380" s="17" t="n">
        <v>2780</v>
      </c>
      <c r="H380" s="18" t="n">
        <v>-73.21011111</v>
      </c>
      <c r="I380" s="19" t="n">
        <v>5.66372222</v>
      </c>
      <c r="J380" s="42" t="n">
        <v>8.035714285714283</v>
      </c>
      <c r="K380" s="20" t="n">
        <v>8.918099939651663</v>
      </c>
      <c r="L380" s="20" t="n">
        <v>14.19230769230769</v>
      </c>
      <c r="M380" s="20" t="n">
        <v>17.37037037037037</v>
      </c>
      <c r="N380" s="20" t="n">
        <v>19.39285714285714</v>
      </c>
      <c r="O380" s="20" t="n">
        <v>15</v>
      </c>
      <c r="P380" s="20" t="n">
        <v>16.4587912087912</v>
      </c>
      <c r="Q380" s="20" t="n">
        <v>14.14814814814815</v>
      </c>
      <c r="R380" s="20" t="n">
        <v>15.18681318681319</v>
      </c>
      <c r="S380" s="20" t="n">
        <v>18</v>
      </c>
      <c r="T380" s="20" t="n">
        <v>15.76923076923077</v>
      </c>
      <c r="U380" s="20" t="n">
        <v>10.23999999999999</v>
      </c>
      <c r="V380" s="43" t="n">
        <v>172.7123327438845</v>
      </c>
      <c r="W380" s="23" t="n">
        <v>319</v>
      </c>
      <c r="X380" s="44" t="n">
        <v>0.8861111111111111</v>
      </c>
      <c r="Y380" s="4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</row>
    <row r="381" ht="16.5" customHeight="1">
      <c r="A381" s="16" t="n">
        <v>24030530</v>
      </c>
      <c r="B381" s="17" t="inlineStr">
        <is>
          <t>PM</t>
        </is>
      </c>
      <c r="C381" s="17" t="inlineStr">
        <is>
          <t>San Antonio</t>
        </is>
      </c>
      <c r="D381" s="17" t="inlineStr">
        <is>
          <t>Tuta</t>
        </is>
      </c>
      <c r="E381" s="17" t="inlineStr">
        <is>
          <t>Boyacá</t>
        </is>
      </c>
      <c r="F381" s="17" t="n">
        <v>6</v>
      </c>
      <c r="G381" s="17" t="n">
        <v>2580</v>
      </c>
      <c r="H381" s="18" t="n">
        <v>-73.23422222000001</v>
      </c>
      <c r="I381" s="19" t="n">
        <v>5.69872222</v>
      </c>
      <c r="J381" s="42" t="n">
        <v>4.517241379310343</v>
      </c>
      <c r="K381" s="20" t="n">
        <v>5.590851468080958</v>
      </c>
      <c r="L381" s="20" t="n">
        <v>10.70666666666667</v>
      </c>
      <c r="M381" s="20" t="n">
        <v>13.83333333333333</v>
      </c>
      <c r="N381" s="20" t="n">
        <v>14.5448275862069</v>
      </c>
      <c r="O381" s="20" t="n">
        <v>10.87277051129608</v>
      </c>
      <c r="P381" s="20" t="n">
        <v>10.58620689655173</v>
      </c>
      <c r="Q381" s="20" t="n">
        <v>10.42988505747126</v>
      </c>
      <c r="R381" s="20" t="n">
        <v>10.17241379310345</v>
      </c>
      <c r="S381" s="20" t="n">
        <v>13.95222222222222</v>
      </c>
      <c r="T381" s="20" t="n">
        <v>13.96551724137931</v>
      </c>
      <c r="U381" s="20" t="n">
        <v>8.166666666666664</v>
      </c>
      <c r="V381" s="43" t="n">
        <v>127.3386028222889</v>
      </c>
      <c r="W381" s="23" t="n">
        <v>352</v>
      </c>
      <c r="X381" s="44" t="n">
        <v>0.9777777777777777</v>
      </c>
      <c r="Y381" s="4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</row>
    <row r="382" ht="16.5" customHeight="1">
      <c r="A382" s="16" t="n">
        <v>24030860</v>
      </c>
      <c r="B382" s="17" t="inlineStr">
        <is>
          <t>PM</t>
        </is>
      </c>
      <c r="C382" s="17" t="inlineStr">
        <is>
          <t>La Capilla</t>
        </is>
      </c>
      <c r="D382" s="17" t="inlineStr">
        <is>
          <t>Tutazá</t>
        </is>
      </c>
      <c r="E382" s="17" t="inlineStr">
        <is>
          <t>Boyacá</t>
        </is>
      </c>
      <c r="F382" s="17" t="n">
        <v>6</v>
      </c>
      <c r="G382" s="17" t="n">
        <v>2800</v>
      </c>
      <c r="H382" s="18" t="n">
        <v>-72.86666667</v>
      </c>
      <c r="I382" s="19" t="n">
        <v>6.10072222</v>
      </c>
      <c r="J382" s="42" t="n">
        <v>8.333333333333329</v>
      </c>
      <c r="K382" s="20" t="n">
        <v>9.800163495838287</v>
      </c>
      <c r="L382" s="20" t="n">
        <v>15.89655172413793</v>
      </c>
      <c r="M382" s="20" t="n">
        <v>18.86666666666667</v>
      </c>
      <c r="N382" s="20" t="n">
        <v>17.23333333333333</v>
      </c>
      <c r="O382" s="20" t="n">
        <v>12.79310344827586</v>
      </c>
      <c r="P382" s="20" t="n">
        <v>13.3448275862069</v>
      </c>
      <c r="Q382" s="20" t="n">
        <v>13.41379310344828</v>
      </c>
      <c r="R382" s="20" t="n">
        <v>13.5</v>
      </c>
      <c r="S382" s="20" t="n">
        <v>18.1</v>
      </c>
      <c r="T382" s="20" t="n">
        <v>17.2</v>
      </c>
      <c r="U382" s="20" t="n">
        <v>10.10344827586207</v>
      </c>
      <c r="V382" s="43" t="n">
        <v>168.5852209671026</v>
      </c>
      <c r="W382" s="23" t="n">
        <v>354</v>
      </c>
      <c r="X382" s="44" t="n">
        <v>0.9833333333333333</v>
      </c>
      <c r="Y382" s="4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</row>
    <row r="383" ht="16.5" customHeight="1">
      <c r="A383" s="16" t="n">
        <v>24030650</v>
      </c>
      <c r="B383" s="17" t="inlineStr">
        <is>
          <t>PM</t>
        </is>
      </c>
      <c r="C383" s="17" t="inlineStr">
        <is>
          <t>Tutazá</t>
        </is>
      </c>
      <c r="D383" s="17" t="inlineStr">
        <is>
          <t>Tutazá</t>
        </is>
      </c>
      <c r="E383" s="17" t="inlineStr">
        <is>
          <t>Boyacá</t>
        </is>
      </c>
      <c r="F383" s="17" t="n">
        <v>6</v>
      </c>
      <c r="G383" s="17" t="n">
        <v>2833</v>
      </c>
      <c r="H383" s="18" t="n">
        <v>-72.85561111</v>
      </c>
      <c r="I383" s="19" t="n">
        <v>6.03361111</v>
      </c>
      <c r="J383" s="42" t="n">
        <v>5.749999999999999</v>
      </c>
      <c r="K383" s="20" t="n">
        <v>6.78417487684729</v>
      </c>
      <c r="L383" s="20" t="n">
        <v>11.57692307692307</v>
      </c>
      <c r="M383" s="20" t="n">
        <v>14.60509031198686</v>
      </c>
      <c r="N383" s="20" t="n">
        <v>11.64285714285714</v>
      </c>
      <c r="O383" s="20" t="n">
        <v>8.714285714285714</v>
      </c>
      <c r="P383" s="20" t="n">
        <v>8.671604938271603</v>
      </c>
      <c r="Q383" s="20" t="n">
        <v>9.464285714285712</v>
      </c>
      <c r="R383" s="20" t="n">
        <v>9.769230769230768</v>
      </c>
      <c r="S383" s="20" t="n">
        <v>13.53846153846154</v>
      </c>
      <c r="T383" s="20" t="n">
        <v>12.21984259532152</v>
      </c>
      <c r="U383" s="20" t="n">
        <v>5.888888888888887</v>
      </c>
      <c r="V383" s="43" t="n">
        <v>118.6256455673601</v>
      </c>
      <c r="W383" s="23" t="n">
        <v>326</v>
      </c>
      <c r="X383" s="44" t="n">
        <v>0.9055555555555556</v>
      </c>
      <c r="Y383" s="4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</row>
    <row r="384" ht="16.5" customHeight="1">
      <c r="A384" s="16" t="n">
        <v>35070050</v>
      </c>
      <c r="B384" s="17" t="inlineStr">
        <is>
          <t>PM</t>
        </is>
      </c>
      <c r="C384" s="17" t="inlineStr">
        <is>
          <t>Úmbita</t>
        </is>
      </c>
      <c r="D384" s="17" t="inlineStr">
        <is>
          <t>Úmbita</t>
        </is>
      </c>
      <c r="E384" s="17" t="inlineStr">
        <is>
          <t>Boyacá</t>
        </is>
      </c>
      <c r="F384" s="17" t="n">
        <v>6</v>
      </c>
      <c r="G384" s="17" t="n">
        <v>2300</v>
      </c>
      <c r="H384" s="18" t="n">
        <v>-73.44455556000001</v>
      </c>
      <c r="I384" s="19" t="n">
        <v>5.21911111</v>
      </c>
      <c r="J384" s="42" t="n">
        <v>5.133333333333331</v>
      </c>
      <c r="K384" s="20" t="n">
        <v>7.794950358815302</v>
      </c>
      <c r="L384" s="20" t="n">
        <v>12.56666666666666</v>
      </c>
      <c r="M384" s="20" t="n">
        <v>18.63333333333333</v>
      </c>
      <c r="N384" s="20" t="n">
        <v>23.08888888888889</v>
      </c>
      <c r="O384" s="20" t="n">
        <v>24.2</v>
      </c>
      <c r="P384" s="20" t="n">
        <v>26.10344827586206</v>
      </c>
      <c r="Q384" s="20" t="n">
        <v>23.76666666666666</v>
      </c>
      <c r="R384" s="20" t="n">
        <v>19.73333333333333</v>
      </c>
      <c r="S384" s="20" t="n">
        <v>18.64022988505747</v>
      </c>
      <c r="T384" s="20" t="n">
        <v>16.13793103448276</v>
      </c>
      <c r="U384" s="20" t="n">
        <v>8.670114942528734</v>
      </c>
      <c r="V384" s="43" t="n">
        <v>204.4688967189685</v>
      </c>
      <c r="W384" s="23" t="n">
        <v>356</v>
      </c>
      <c r="X384" s="44" t="n">
        <v>0.9888888888888889</v>
      </c>
      <c r="Y384" s="4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</row>
    <row r="385" ht="16.5" customHeight="1">
      <c r="A385" s="16" t="n">
        <v>35070020</v>
      </c>
      <c r="B385" s="17" t="inlineStr">
        <is>
          <t>PM</t>
        </is>
      </c>
      <c r="C385" s="17" t="inlineStr">
        <is>
          <t>Ventaquemada</t>
        </is>
      </c>
      <c r="D385" s="17" t="inlineStr">
        <is>
          <t>Ventaquemada</t>
        </is>
      </c>
      <c r="E385" s="17" t="inlineStr">
        <is>
          <t>Boyacá</t>
        </is>
      </c>
      <c r="F385" s="17" t="n">
        <v>6</v>
      </c>
      <c r="G385" s="17" t="n">
        <v>2630</v>
      </c>
      <c r="H385" s="18" t="n">
        <v>-73.60288889</v>
      </c>
      <c r="I385" s="19" t="n">
        <v>5.38305556</v>
      </c>
      <c r="J385" s="42" t="n">
        <v>5.499405469678952</v>
      </c>
      <c r="K385" s="20" t="n">
        <v>7.221288051029431</v>
      </c>
      <c r="L385" s="20" t="n">
        <v>11.60919540229885</v>
      </c>
      <c r="M385" s="20" t="n">
        <v>15.72413793103448</v>
      </c>
      <c r="N385" s="20" t="n">
        <v>21.27586206896551</v>
      </c>
      <c r="O385" s="20" t="n">
        <v>22.05588585017836</v>
      </c>
      <c r="P385" s="20" t="n">
        <v>24.20689655172414</v>
      </c>
      <c r="Q385" s="20" t="n">
        <v>21.56666666666667</v>
      </c>
      <c r="R385" s="20" t="n">
        <v>15.50574712643678</v>
      </c>
      <c r="S385" s="20" t="n">
        <v>16.37098692033294</v>
      </c>
      <c r="T385" s="20" t="n">
        <v>14.13448275862069</v>
      </c>
      <c r="U385" s="20" t="n">
        <v>8.733333333333331</v>
      </c>
      <c r="V385" s="43" t="n">
        <v>183.9038881303001</v>
      </c>
      <c r="W385" s="23" t="n">
        <v>353</v>
      </c>
      <c r="X385" s="44" t="n">
        <v>0.9805555555555555</v>
      </c>
      <c r="Y385" s="4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</row>
    <row r="386" ht="16.5" customHeight="1">
      <c r="A386" s="16" t="n">
        <v>24010410</v>
      </c>
      <c r="B386" s="17" t="inlineStr">
        <is>
          <t>PM</t>
        </is>
      </c>
      <c r="C386" s="17" t="inlineStr">
        <is>
          <t xml:space="preserve">Hacienda El Emporio </t>
        </is>
      </c>
      <c r="D386" s="17" t="inlineStr">
        <is>
          <t>Villa de Leiva</t>
        </is>
      </c>
      <c r="E386" s="17" t="inlineStr">
        <is>
          <t>Boyacá</t>
        </is>
      </c>
      <c r="F386" s="17" t="n">
        <v>6</v>
      </c>
      <c r="G386" s="17" t="n">
        <v>2120</v>
      </c>
      <c r="H386" s="18" t="n">
        <v>-73.54527777999999</v>
      </c>
      <c r="I386" s="19" t="n">
        <v>5.60208333</v>
      </c>
      <c r="J386" s="42" t="n">
        <v>4.42142857142857</v>
      </c>
      <c r="K386" s="20" t="n">
        <v>5.539829638752052</v>
      </c>
      <c r="L386" s="20" t="n">
        <v>9.133333333333331</v>
      </c>
      <c r="M386" s="20" t="n">
        <v>10.48275862068965</v>
      </c>
      <c r="N386" s="20" t="n">
        <v>8.199999999999998</v>
      </c>
      <c r="O386" s="20" t="n">
        <v>4.300000000000001</v>
      </c>
      <c r="P386" s="20" t="n">
        <v>3.275862068965516</v>
      </c>
      <c r="Q386" s="20" t="n">
        <v>2.866666666666666</v>
      </c>
      <c r="R386" s="20" t="n">
        <v>4.561236623067776</v>
      </c>
      <c r="S386" s="20" t="n">
        <v>10.15555555555556</v>
      </c>
      <c r="T386" s="20" t="n">
        <v>11.62068965517241</v>
      </c>
      <c r="U386" s="20" t="n">
        <v>6.599999999999998</v>
      </c>
      <c r="V386" s="43" t="n">
        <v>81.15736073363153</v>
      </c>
      <c r="W386" s="23" t="n">
        <v>357</v>
      </c>
      <c r="X386" s="44" t="n">
        <v>0.9916666666666667</v>
      </c>
      <c r="Y386" s="4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</row>
    <row r="387" ht="16.5" customHeight="1">
      <c r="A387" s="16" t="n">
        <v>24015300</v>
      </c>
      <c r="B387" s="17" t="inlineStr">
        <is>
          <t>CP</t>
        </is>
      </c>
      <c r="C387" s="17" t="inlineStr">
        <is>
          <t>Villa de Leyva</t>
        </is>
      </c>
      <c r="D387" s="17" t="inlineStr">
        <is>
          <t>Villa de Leiva</t>
        </is>
      </c>
      <c r="E387" s="17" t="inlineStr">
        <is>
          <t>Boyacá</t>
        </is>
      </c>
      <c r="F387" s="17" t="n">
        <v>6</v>
      </c>
      <c r="G387" s="17" t="n">
        <v>2215</v>
      </c>
      <c r="H387" s="18" t="n">
        <v>-73.54394443999999</v>
      </c>
      <c r="I387" s="19" t="n">
        <v>5.65583333</v>
      </c>
      <c r="J387" s="42" t="n">
        <v>8.663218390804598</v>
      </c>
      <c r="K387" s="20" t="n">
        <v>10.34841600135893</v>
      </c>
      <c r="L387" s="20" t="n">
        <v>16.31034482758621</v>
      </c>
      <c r="M387" s="20" t="n">
        <v>16.54712643678161</v>
      </c>
      <c r="N387" s="20" t="n">
        <v>14.81444444444444</v>
      </c>
      <c r="O387" s="20" t="n">
        <v>11.21046373365042</v>
      </c>
      <c r="P387" s="20" t="n">
        <v>9.460689655172413</v>
      </c>
      <c r="Q387" s="20" t="n">
        <v>8.631773399014776</v>
      </c>
      <c r="R387" s="20" t="n">
        <v>9.555555555555557</v>
      </c>
      <c r="S387" s="20" t="n">
        <v>15.93333333333333</v>
      </c>
      <c r="T387" s="20" t="n">
        <v>17.91264367816092</v>
      </c>
      <c r="U387" s="20" t="n">
        <v>12.1062962962963</v>
      </c>
      <c r="V387" s="43" t="n">
        <v>151.4943057521595</v>
      </c>
      <c r="W387" s="23" t="n">
        <v>355</v>
      </c>
      <c r="X387" s="44" t="n">
        <v>0.9861111111111112</v>
      </c>
      <c r="Y387" s="4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</row>
    <row r="388" ht="16.5" customHeight="1">
      <c r="A388" s="16" t="n">
        <v>35080010</v>
      </c>
      <c r="B388" s="17" t="inlineStr">
        <is>
          <t>PM</t>
        </is>
      </c>
      <c r="C388" s="17" t="inlineStr">
        <is>
          <t>Zetaquira</t>
        </is>
      </c>
      <c r="D388" s="17" t="inlineStr">
        <is>
          <t>Zetaquirá</t>
        </is>
      </c>
      <c r="E388" s="17" t="inlineStr">
        <is>
          <t>Boyacá</t>
        </is>
      </c>
      <c r="F388" s="17" t="n">
        <v>6</v>
      </c>
      <c r="G388" s="17" t="n">
        <v>1720</v>
      </c>
      <c r="H388" s="18" t="n">
        <v>-73.16927778</v>
      </c>
      <c r="I388" s="19" t="n">
        <v>5.28297222</v>
      </c>
      <c r="J388" s="42" t="n">
        <v>6.376666666666663</v>
      </c>
      <c r="K388" s="20" t="n">
        <v>6.68375744735733</v>
      </c>
      <c r="L388" s="20" t="n">
        <v>12.13793103448276</v>
      </c>
      <c r="M388" s="20" t="n">
        <v>18.46699507389162</v>
      </c>
      <c r="N388" s="20" t="n">
        <v>23.13333333333333</v>
      </c>
      <c r="O388" s="20" t="n">
        <v>24.77295918367347</v>
      </c>
      <c r="P388" s="20" t="n">
        <v>25.57412698412698</v>
      </c>
      <c r="Q388" s="20" t="n">
        <v>22.35747126436781</v>
      </c>
      <c r="R388" s="20" t="n">
        <v>15.76453201970443</v>
      </c>
      <c r="S388" s="20" t="n">
        <v>16.77777777777778</v>
      </c>
      <c r="T388" s="20" t="n">
        <v>15.86206896551725</v>
      </c>
      <c r="U388" s="20" t="n">
        <v>9.827586206896552</v>
      </c>
      <c r="V388" s="43" t="n">
        <v>197.735205957796</v>
      </c>
      <c r="W388" s="23" t="n">
        <v>350</v>
      </c>
      <c r="X388" s="44" t="n">
        <v>0.9722222222222222</v>
      </c>
      <c r="Y388" s="4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</row>
    <row r="389" ht="16.5" customHeight="1">
      <c r="A389" s="16" t="n">
        <v>26180190</v>
      </c>
      <c r="B389" s="17" t="inlineStr">
        <is>
          <t>PM</t>
        </is>
      </c>
      <c r="C389" s="17" t="inlineStr">
        <is>
          <t>Aguadas</t>
        </is>
      </c>
      <c r="D389" s="17" t="inlineStr">
        <is>
          <t>Aguadas</t>
        </is>
      </c>
      <c r="E389" s="17" t="inlineStr">
        <is>
          <t>Caldas</t>
        </is>
      </c>
      <c r="F389" s="17" t="n">
        <v>1</v>
      </c>
      <c r="G389" s="17" t="n">
        <v>2400</v>
      </c>
      <c r="H389" s="18" t="n">
        <v>-75.45119443999999</v>
      </c>
      <c r="I389" s="19" t="n">
        <v>5.60002778</v>
      </c>
      <c r="J389" s="42" t="n">
        <v>6.670114942528733</v>
      </c>
      <c r="K389" s="20" t="n">
        <v>8.199794037710207</v>
      </c>
      <c r="L389" s="20" t="n">
        <v>13.77126436781609</v>
      </c>
      <c r="M389" s="20" t="n">
        <v>16.53218390804598</v>
      </c>
      <c r="N389" s="20" t="n">
        <v>17.23333333333333</v>
      </c>
      <c r="O389" s="20" t="n">
        <v>13.35172413793104</v>
      </c>
      <c r="P389" s="20" t="n">
        <v>11.14666666666667</v>
      </c>
      <c r="Q389" s="20" t="n">
        <v>10.8</v>
      </c>
      <c r="R389" s="20" t="n">
        <v>14.89655172413794</v>
      </c>
      <c r="S389" s="20" t="n">
        <v>17.86206896551723</v>
      </c>
      <c r="T389" s="20" t="n">
        <v>15.27586206896552</v>
      </c>
      <c r="U389" s="20" t="n">
        <v>10.35057471264368</v>
      </c>
      <c r="V389" s="43" t="n">
        <v>156.0901388652964</v>
      </c>
      <c r="W389" s="23" t="n">
        <v>353</v>
      </c>
      <c r="X389" s="44" t="n">
        <v>0.9805555555555555</v>
      </c>
      <c r="Y389" s="4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</row>
    <row r="390" ht="16.5" customHeight="1">
      <c r="A390" s="16" t="n">
        <v>26160160</v>
      </c>
      <c r="B390" s="17" t="inlineStr">
        <is>
          <t>PM</t>
        </is>
      </c>
      <c r="C390" s="17" t="inlineStr">
        <is>
          <t xml:space="preserve">La María </t>
        </is>
      </c>
      <c r="D390" s="17" t="inlineStr">
        <is>
          <t>Aguadas</t>
        </is>
      </c>
      <c r="E390" s="17" t="inlineStr">
        <is>
          <t>Caldas</t>
        </is>
      </c>
      <c r="F390" s="17" t="n">
        <v>1</v>
      </c>
      <c r="G390" s="17" t="n">
        <v>1480</v>
      </c>
      <c r="H390" s="18" t="n">
        <v>-75.5775</v>
      </c>
      <c r="I390" s="19" t="n">
        <v>5.5875</v>
      </c>
      <c r="J390" s="42" t="n">
        <v>8.766666666666666</v>
      </c>
      <c r="K390" s="20" t="n">
        <v>9.611107690202516</v>
      </c>
      <c r="L390" s="20" t="n">
        <v>13.06666666666666</v>
      </c>
      <c r="M390" s="20" t="n">
        <v>15.33333333333333</v>
      </c>
      <c r="N390" s="20" t="n">
        <v>18.13333333333333</v>
      </c>
      <c r="O390" s="20" t="n">
        <v>14.28148148148148</v>
      </c>
      <c r="P390" s="20" t="n">
        <v>12.88444444444444</v>
      </c>
      <c r="Q390" s="20" t="n">
        <v>12.97666666666667</v>
      </c>
      <c r="R390" s="20" t="n">
        <v>14.53333333333333</v>
      </c>
      <c r="S390" s="20" t="n">
        <v>17.71444444444444</v>
      </c>
      <c r="T390" s="20" t="n">
        <v>17.2</v>
      </c>
      <c r="U390" s="20" t="n">
        <v>12.97777777777777</v>
      </c>
      <c r="V390" s="43" t="n">
        <v>167.4792558383506</v>
      </c>
      <c r="W390" s="23" t="n">
        <v>360</v>
      </c>
      <c r="X390" s="44" t="n">
        <v>1</v>
      </c>
      <c r="Y390" s="4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</row>
    <row r="391" ht="16.5" customHeight="1">
      <c r="A391" s="16" t="n">
        <v>26185010</v>
      </c>
      <c r="B391" s="17" t="inlineStr">
        <is>
          <t>CO</t>
        </is>
      </c>
      <c r="C391" s="17" t="inlineStr">
        <is>
          <t>La Pelada</t>
        </is>
      </c>
      <c r="D391" s="17" t="inlineStr">
        <is>
          <t>Aguadas</t>
        </is>
      </c>
      <c r="E391" s="17" t="inlineStr">
        <is>
          <t>Caldas</t>
        </is>
      </c>
      <c r="F391" s="17" t="n">
        <v>1</v>
      </c>
      <c r="G391" s="17" t="n">
        <v>2180</v>
      </c>
      <c r="H391" s="18" t="n">
        <v>-75.34477778</v>
      </c>
      <c r="I391" s="19" t="n">
        <v>5.578749999999999</v>
      </c>
      <c r="J391" s="42" t="n">
        <v>13.97350132625995</v>
      </c>
      <c r="K391" s="20" t="n">
        <v>14.97899425287356</v>
      </c>
      <c r="L391" s="20" t="n">
        <v>18.58354022988506</v>
      </c>
      <c r="M391" s="20" t="n">
        <v>20.83724137931034</v>
      </c>
      <c r="N391" s="20" t="n">
        <v>22.1232218573253</v>
      </c>
      <c r="O391" s="20" t="n">
        <v>18.41364894475839</v>
      </c>
      <c r="P391" s="20" t="n">
        <v>15.74612668940255</v>
      </c>
      <c r="Q391" s="20" t="n">
        <v>14.8747964997965</v>
      </c>
      <c r="R391" s="20" t="n">
        <v>19.40706979979011</v>
      </c>
      <c r="S391" s="20" t="n">
        <v>22.09750045612114</v>
      </c>
      <c r="T391" s="20" t="n">
        <v>20.35733990147784</v>
      </c>
      <c r="U391" s="20" t="n">
        <v>16.18549680715198</v>
      </c>
      <c r="V391" s="43" t="n">
        <v>217.5784781441528</v>
      </c>
      <c r="W391" s="23" t="n">
        <v>308</v>
      </c>
      <c r="X391" s="44" t="n">
        <v>0.8555555555555555</v>
      </c>
      <c r="Y391" s="4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</row>
    <row r="392" ht="16.5" customHeight="1">
      <c r="A392" s="16" t="n">
        <v>23040030</v>
      </c>
      <c r="B392" s="17" t="inlineStr">
        <is>
          <t>PM</t>
        </is>
      </c>
      <c r="C392" s="17" t="inlineStr">
        <is>
          <t>Idema-Dorada</t>
        </is>
      </c>
      <c r="D392" s="17" t="inlineStr">
        <is>
          <t>La Dorada</t>
        </is>
      </c>
      <c r="E392" s="17" t="inlineStr">
        <is>
          <t>Caldas</t>
        </is>
      </c>
      <c r="F392" s="17" t="n">
        <v>10</v>
      </c>
      <c r="G392" s="17" t="n">
        <v>192</v>
      </c>
      <c r="H392" s="18" t="n">
        <v>-74.67616667</v>
      </c>
      <c r="I392" s="19" t="n">
        <v>5.47919444</v>
      </c>
      <c r="J392" s="42" t="n">
        <v>4.682142857142857</v>
      </c>
      <c r="K392" s="20" t="n">
        <v>4.924118138634764</v>
      </c>
      <c r="L392" s="20" t="n">
        <v>8.821428571428568</v>
      </c>
      <c r="M392" s="20" t="n">
        <v>11.57142857142857</v>
      </c>
      <c r="N392" s="20" t="n">
        <v>10.96428571428571</v>
      </c>
      <c r="O392" s="20" t="n">
        <v>6.584975369458127</v>
      </c>
      <c r="P392" s="20" t="n">
        <v>5.464285714285713</v>
      </c>
      <c r="Q392" s="20" t="n">
        <v>6.185185185185184</v>
      </c>
      <c r="R392" s="20" t="n">
        <v>8.527458492975736</v>
      </c>
      <c r="S392" s="20" t="n">
        <v>13.04</v>
      </c>
      <c r="T392" s="20" t="n">
        <v>11.77777777777778</v>
      </c>
      <c r="U392" s="20" t="n">
        <v>7.653846153846152</v>
      </c>
      <c r="V392" s="43" t="n">
        <v>100.1969325464492</v>
      </c>
      <c r="W392" s="23" t="n">
        <v>328</v>
      </c>
      <c r="X392" s="44" t="n">
        <v>0.9111111111111111</v>
      </c>
      <c r="Y392" s="4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</row>
    <row r="393" ht="16.5" customHeight="1">
      <c r="A393" s="16" t="n">
        <v>26155110</v>
      </c>
      <c r="B393" s="17" t="inlineStr">
        <is>
          <t>CP</t>
        </is>
      </c>
      <c r="C393" s="17" t="inlineStr">
        <is>
          <t>Aeropuerto La Nubia</t>
        </is>
      </c>
      <c r="D393" s="17" t="inlineStr">
        <is>
          <t>Manizales</t>
        </is>
      </c>
      <c r="E393" s="17" t="inlineStr">
        <is>
          <t>Caldas</t>
        </is>
      </c>
      <c r="F393" s="17" t="n">
        <v>9</v>
      </c>
      <c r="G393" s="17" t="n">
        <v>2104</v>
      </c>
      <c r="H393" s="18" t="n">
        <v>-75.46991666999999</v>
      </c>
      <c r="I393" s="19" t="n">
        <v>5.02977778</v>
      </c>
      <c r="J393" s="42" t="n">
        <v>13.67586206896552</v>
      </c>
      <c r="K393" s="20" t="n">
        <v>14.60478203700558</v>
      </c>
      <c r="L393" s="20" t="n">
        <v>21.2</v>
      </c>
      <c r="M393" s="20" t="n">
        <v>22.95632183908046</v>
      </c>
      <c r="N393" s="20" t="n">
        <v>23.18999999999999</v>
      </c>
      <c r="O393" s="20" t="n">
        <v>18.66421789105447</v>
      </c>
      <c r="P393" s="20" t="n">
        <v>16.76264367816092</v>
      </c>
      <c r="Q393" s="20" t="n">
        <v>16.76666666666667</v>
      </c>
      <c r="R393" s="20" t="n">
        <v>20.10344827586207</v>
      </c>
      <c r="S393" s="20" t="n">
        <v>23.80209895052474</v>
      </c>
      <c r="T393" s="20" t="n">
        <v>22.63271237944246</v>
      </c>
      <c r="U393" s="20" t="n">
        <v>16.91309523809524</v>
      </c>
      <c r="V393" s="43" t="n">
        <v>231.2718490248581</v>
      </c>
      <c r="W393" s="23" t="n">
        <v>353</v>
      </c>
      <c r="X393" s="44" t="n">
        <v>0.9805555555555555</v>
      </c>
      <c r="Y393" s="4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</row>
    <row r="394" ht="16.5" customHeight="1">
      <c r="A394" s="16" t="n">
        <v>26150160</v>
      </c>
      <c r="B394" s="17" t="inlineStr">
        <is>
          <t>CP</t>
        </is>
      </c>
      <c r="C394" s="17" t="inlineStr">
        <is>
          <t xml:space="preserve">La Esperanza </t>
        </is>
      </c>
      <c r="D394" s="17" t="inlineStr">
        <is>
          <t>Manizales</t>
        </is>
      </c>
      <c r="E394" s="17" t="inlineStr">
        <is>
          <t>Caldas</t>
        </is>
      </c>
      <c r="F394" s="17" t="n">
        <v>9</v>
      </c>
      <c r="G394" s="17" t="n">
        <v>3341</v>
      </c>
      <c r="H394" s="18" t="n">
        <v>-75.35655556</v>
      </c>
      <c r="I394" s="19" t="n">
        <v>5.01783333</v>
      </c>
      <c r="J394" s="42" t="n">
        <v>10.25172413793103</v>
      </c>
      <c r="K394" s="20" t="n">
        <v>11.09821428571428</v>
      </c>
      <c r="L394" s="20" t="n">
        <v>17.18444444444444</v>
      </c>
      <c r="M394" s="20" t="n">
        <v>20.36666666666667</v>
      </c>
      <c r="N394" s="20" t="n">
        <v>21.96666666666667</v>
      </c>
      <c r="O394" s="20" t="n">
        <v>16.85287356321839</v>
      </c>
      <c r="P394" s="20" t="n">
        <v>15.20689655172414</v>
      </c>
      <c r="Q394" s="20" t="n">
        <v>14.14814814814815</v>
      </c>
      <c r="R394" s="20" t="n">
        <v>16.03703703703704</v>
      </c>
      <c r="S394" s="20" t="n">
        <v>20.07407407407407</v>
      </c>
      <c r="T394" s="20" t="n">
        <v>19.66256157635468</v>
      </c>
      <c r="U394" s="20" t="n">
        <v>13.12380952380952</v>
      </c>
      <c r="V394" s="43" t="n">
        <v>195.9731166757891</v>
      </c>
      <c r="W394" s="23" t="n">
        <v>345</v>
      </c>
      <c r="X394" s="44" t="n">
        <v>0.9583333333333334</v>
      </c>
      <c r="Y394" s="4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</row>
    <row r="395" ht="16.5" customHeight="1">
      <c r="A395" s="16" t="n">
        <v>23020080</v>
      </c>
      <c r="B395" s="17" t="inlineStr">
        <is>
          <t>PM</t>
        </is>
      </c>
      <c r="C395" s="17" t="inlineStr">
        <is>
          <t>Manzanares</t>
        </is>
      </c>
      <c r="D395" s="17" t="inlineStr">
        <is>
          <t>Manzanares</t>
        </is>
      </c>
      <c r="E395" s="17" t="inlineStr">
        <is>
          <t>Caldas</t>
        </is>
      </c>
      <c r="F395" s="17" t="n">
        <v>10</v>
      </c>
      <c r="G395" s="17" t="n">
        <v>1974</v>
      </c>
      <c r="H395" s="18" t="n">
        <v>-75.14408333</v>
      </c>
      <c r="I395" s="19" t="n">
        <v>5.26561111</v>
      </c>
      <c r="J395" s="42" t="n">
        <v>17.71428571428571</v>
      </c>
      <c r="K395" s="20" t="n">
        <v>18.89937112297026</v>
      </c>
      <c r="L395" s="20" t="n">
        <v>22.48275862068965</v>
      </c>
      <c r="M395" s="20" t="n">
        <v>22.67980295566503</v>
      </c>
      <c r="N395" s="20" t="n">
        <v>21.58620689655172</v>
      </c>
      <c r="O395" s="20" t="n">
        <v>14.79310344827586</v>
      </c>
      <c r="P395" s="20" t="n">
        <v>12.20689655172414</v>
      </c>
      <c r="Q395" s="20" t="n">
        <v>13.07142857142857</v>
      </c>
      <c r="R395" s="20" t="n">
        <v>18.62068965517241</v>
      </c>
      <c r="S395" s="20" t="n">
        <v>22.16666666666667</v>
      </c>
      <c r="T395" s="20" t="n">
        <v>23.45862068965517</v>
      </c>
      <c r="U395" s="20" t="n">
        <v>20.24888888888889</v>
      </c>
      <c r="V395" s="43" t="n">
        <v>227.9287197819741</v>
      </c>
      <c r="W395" s="23" t="n">
        <v>348</v>
      </c>
      <c r="X395" s="44" t="n">
        <v>0.9666666666666667</v>
      </c>
      <c r="Y395" s="4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</row>
    <row r="396" ht="16.5" customHeight="1">
      <c r="A396" s="16" t="n">
        <v>23050080</v>
      </c>
      <c r="B396" s="17" t="inlineStr">
        <is>
          <t>PM</t>
        </is>
      </c>
      <c r="C396" s="17" t="inlineStr">
        <is>
          <t>Marquetalia</t>
        </is>
      </c>
      <c r="D396" s="17" t="inlineStr">
        <is>
          <t>Marquetalia</t>
        </is>
      </c>
      <c r="E396" s="17" t="inlineStr">
        <is>
          <t>Caldas</t>
        </is>
      </c>
      <c r="F396" s="17" t="n">
        <v>10</v>
      </c>
      <c r="G396" s="17" t="n">
        <v>1550</v>
      </c>
      <c r="H396" s="18" t="n">
        <v>-75.05747222000001</v>
      </c>
      <c r="I396" s="19" t="n">
        <v>5.29891667</v>
      </c>
      <c r="J396" s="42" t="n">
        <v>14.47126436781609</v>
      </c>
      <c r="K396" s="20" t="n">
        <v>15.04262615007689</v>
      </c>
      <c r="L396" s="20" t="n">
        <v>17.26666666666666</v>
      </c>
      <c r="M396" s="20" t="n">
        <v>17.46666666666667</v>
      </c>
      <c r="N396" s="20" t="n">
        <v>16.78571428571428</v>
      </c>
      <c r="O396" s="20" t="n">
        <v>9.285714285714288</v>
      </c>
      <c r="P396" s="20" t="n">
        <v>9.535714285714281</v>
      </c>
      <c r="Q396" s="20" t="n">
        <v>9.535714285714285</v>
      </c>
      <c r="R396" s="20" t="n">
        <v>14.89285714285714</v>
      </c>
      <c r="S396" s="20" t="n">
        <v>17.21428571428571</v>
      </c>
      <c r="T396" s="20" t="n">
        <v>18.42857142857143</v>
      </c>
      <c r="U396" s="20" t="n">
        <v>16.35925925925925</v>
      </c>
      <c r="V396" s="43" t="n">
        <v>176.285054539057</v>
      </c>
      <c r="W396" s="23" t="n">
        <v>340</v>
      </c>
      <c r="X396" s="44" t="n">
        <v>0.9444444444444444</v>
      </c>
      <c r="Y396" s="4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</row>
    <row r="397" ht="16.5" customHeight="1">
      <c r="A397" s="16" t="n">
        <v>23020090</v>
      </c>
      <c r="B397" s="17" t="inlineStr">
        <is>
          <t>PM</t>
        </is>
      </c>
      <c r="C397" s="17" t="inlineStr">
        <is>
          <t>Marulanda</t>
        </is>
      </c>
      <c r="D397" s="17" t="inlineStr">
        <is>
          <t>Marulanda</t>
        </is>
      </c>
      <c r="E397" s="17" t="inlineStr">
        <is>
          <t>Caldas</t>
        </is>
      </c>
      <c r="F397" s="17" t="n">
        <v>1</v>
      </c>
      <c r="G397" s="17" t="n">
        <v>1700</v>
      </c>
      <c r="H397" s="18" t="n">
        <v>-75.26713889</v>
      </c>
      <c r="I397" s="19" t="n">
        <v>5.27816667</v>
      </c>
      <c r="J397" s="42" t="n">
        <v>12.27555555555556</v>
      </c>
      <c r="K397" s="20" t="n">
        <v>14.48480394392751</v>
      </c>
      <c r="L397" s="20" t="n">
        <v>18.22195798652398</v>
      </c>
      <c r="M397" s="20" t="n">
        <v>20.65517241379311</v>
      </c>
      <c r="N397" s="20" t="n">
        <v>22.06444444444444</v>
      </c>
      <c r="O397" s="20" t="n">
        <v>16.33333333333334</v>
      </c>
      <c r="P397" s="20" t="n">
        <v>15.36735042735042</v>
      </c>
      <c r="Q397" s="20" t="n">
        <v>13.46666666666667</v>
      </c>
      <c r="R397" s="20" t="n">
        <v>18.05977011494253</v>
      </c>
      <c r="S397" s="20" t="n">
        <v>20.4</v>
      </c>
      <c r="T397" s="20" t="n">
        <v>19.31494252873563</v>
      </c>
      <c r="U397" s="20" t="n">
        <v>15.23333333333334</v>
      </c>
      <c r="V397" s="43" t="n">
        <v>205.8773307486065</v>
      </c>
      <c r="W397" s="23" t="n">
        <v>358</v>
      </c>
      <c r="X397" s="44" t="n">
        <v>0.9944444444444445</v>
      </c>
      <c r="Y397" s="4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</row>
    <row r="398" ht="16.5" customHeight="1">
      <c r="A398" s="16" t="n">
        <v>26160120</v>
      </c>
      <c r="B398" s="17" t="inlineStr">
        <is>
          <t>PM</t>
        </is>
      </c>
      <c r="C398" s="17" t="inlineStr">
        <is>
          <t>La Cristalina</t>
        </is>
      </c>
      <c r="D398" s="17" t="inlineStr">
        <is>
          <t>Neira</t>
        </is>
      </c>
      <c r="E398" s="17" t="inlineStr">
        <is>
          <t>Caldas</t>
        </is>
      </c>
      <c r="F398" s="17" t="n">
        <v>9</v>
      </c>
      <c r="G398" s="17" t="n">
        <v>2411</v>
      </c>
      <c r="H398" s="18" t="n">
        <v>-75.43577778</v>
      </c>
      <c r="I398" s="19" t="n">
        <v>5.19219444</v>
      </c>
      <c r="J398" s="42" t="n">
        <v>13.68965517241379</v>
      </c>
      <c r="K398" s="20" t="n">
        <v>13.38204431924706</v>
      </c>
      <c r="L398" s="20" t="n">
        <v>18.02183908045977</v>
      </c>
      <c r="M398" s="20" t="n">
        <v>19.30083234244947</v>
      </c>
      <c r="N398" s="20" t="n">
        <v>18.72592592592592</v>
      </c>
      <c r="O398" s="20" t="n">
        <v>12.76477832512315</v>
      </c>
      <c r="P398" s="20" t="n">
        <v>10.2358024691358</v>
      </c>
      <c r="Q398" s="20" t="n">
        <v>11.66666666666667</v>
      </c>
      <c r="R398" s="20" t="n">
        <v>14.78042328042328</v>
      </c>
      <c r="S398" s="20" t="n">
        <v>20.82564102564102</v>
      </c>
      <c r="T398" s="20" t="n">
        <v>21.33333333333334</v>
      </c>
      <c r="U398" s="20" t="n">
        <v>15.66666666666667</v>
      </c>
      <c r="V398" s="43" t="n">
        <v>190.393608607486</v>
      </c>
      <c r="W398" s="23" t="n">
        <v>332</v>
      </c>
      <c r="X398" s="44" t="n">
        <v>0.9222222222222223</v>
      </c>
      <c r="Y398" s="4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</row>
    <row r="399" ht="16.5" customHeight="1">
      <c r="A399" s="16" t="n">
        <v>26160100</v>
      </c>
      <c r="B399" s="17" t="inlineStr">
        <is>
          <t>PM</t>
        </is>
      </c>
      <c r="C399" s="17" t="inlineStr">
        <is>
          <t>Neira</t>
        </is>
      </c>
      <c r="D399" s="17" t="inlineStr">
        <is>
          <t>Neira</t>
        </is>
      </c>
      <c r="E399" s="17" t="inlineStr">
        <is>
          <t>Caldas</t>
        </is>
      </c>
      <c r="F399" s="17" t="n">
        <v>9</v>
      </c>
      <c r="G399" s="17" t="n">
        <v>1980</v>
      </c>
      <c r="H399" s="18" t="n">
        <v>-75.51844444</v>
      </c>
      <c r="I399" s="19" t="n">
        <v>5.16316667</v>
      </c>
      <c r="J399" s="42" t="n">
        <v>12.13690476190476</v>
      </c>
      <c r="K399" s="20" t="n">
        <v>12.59390384690569</v>
      </c>
      <c r="L399" s="20" t="n">
        <v>16.98137315270936</v>
      </c>
      <c r="M399" s="20" t="n">
        <v>19.3988603988604</v>
      </c>
      <c r="N399" s="20" t="n">
        <v>19.40387246852764</v>
      </c>
      <c r="O399" s="20" t="n">
        <v>13.97345374931582</v>
      </c>
      <c r="P399" s="20" t="n">
        <v>11.59018567639257</v>
      </c>
      <c r="Q399" s="20" t="n">
        <v>11.92984542211653</v>
      </c>
      <c r="R399" s="20" t="n">
        <v>14.76638176638177</v>
      </c>
      <c r="S399" s="20" t="n">
        <v>19.43892537858055</v>
      </c>
      <c r="T399" s="20" t="n">
        <v>19.71842012667137</v>
      </c>
      <c r="U399" s="20" t="n">
        <v>14.97304795877923</v>
      </c>
      <c r="V399" s="43" t="n">
        <v>186.9051747071457</v>
      </c>
      <c r="W399" s="23" t="n">
        <v>332</v>
      </c>
      <c r="X399" s="44" t="n">
        <v>0.9222222222222223</v>
      </c>
      <c r="Y399" s="4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</row>
    <row r="400" ht="16.5" customHeight="1">
      <c r="A400" s="16" t="n">
        <v>23050250</v>
      </c>
      <c r="B400" s="17" t="inlineStr">
        <is>
          <t>PM</t>
        </is>
      </c>
      <c r="C400" s="17" t="inlineStr">
        <is>
          <t>Norcasia Radio</t>
        </is>
      </c>
      <c r="D400" s="17" t="inlineStr">
        <is>
          <t>Norcasia</t>
        </is>
      </c>
      <c r="E400" s="17" t="inlineStr">
        <is>
          <t>Caldas</t>
        </is>
      </c>
      <c r="F400" s="17" t="n">
        <v>10</v>
      </c>
      <c r="G400" s="17" t="n">
        <v>737</v>
      </c>
      <c r="H400" s="18" t="n">
        <v>-74.89169443999999</v>
      </c>
      <c r="I400" s="19" t="n">
        <v>5.57447222</v>
      </c>
      <c r="J400" s="42" t="n">
        <v>10.22222222222222</v>
      </c>
      <c r="K400" s="20" t="n">
        <v>9.74443363268395</v>
      </c>
      <c r="L400" s="20" t="n">
        <v>13.71428571428572</v>
      </c>
      <c r="M400" s="20" t="n">
        <v>16.10714285714285</v>
      </c>
      <c r="N400" s="20" t="n">
        <v>15.25</v>
      </c>
      <c r="O400" s="20" t="n">
        <v>10.8945868945869</v>
      </c>
      <c r="P400" s="20" t="n">
        <v>9.423076923076922</v>
      </c>
      <c r="Q400" s="20" t="n">
        <v>11.57692307692308</v>
      </c>
      <c r="R400" s="20" t="n">
        <v>14.53846153846154</v>
      </c>
      <c r="S400" s="20" t="n">
        <v>17.87283950617284</v>
      </c>
      <c r="T400" s="20" t="n">
        <v>18.22116527942925</v>
      </c>
      <c r="U400" s="20" t="n">
        <v>13.41379310344827</v>
      </c>
      <c r="V400" s="43" t="n">
        <v>160.9789307484335</v>
      </c>
      <c r="W400" s="23" t="n">
        <v>328</v>
      </c>
      <c r="X400" s="44" t="n">
        <v>0.9111111111111111</v>
      </c>
      <c r="Y400" s="4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</row>
    <row r="401" ht="16.5" customHeight="1">
      <c r="A401" s="16" t="n">
        <v>26160090</v>
      </c>
      <c r="B401" s="17" t="inlineStr">
        <is>
          <t>PM</t>
        </is>
      </c>
      <c r="C401" s="17" t="inlineStr">
        <is>
          <t>Pacora Plaza Feria</t>
        </is>
      </c>
      <c r="D401" s="17" t="inlineStr">
        <is>
          <t>Pácora</t>
        </is>
      </c>
      <c r="E401" s="17" t="inlineStr">
        <is>
          <t>Caldas</t>
        </is>
      </c>
      <c r="F401" s="17" t="n">
        <v>1</v>
      </c>
      <c r="G401" s="17" t="n">
        <v>712</v>
      </c>
      <c r="H401" s="18" t="n">
        <v>-75.45508332999999</v>
      </c>
      <c r="I401" s="19" t="n">
        <v>5.52244444</v>
      </c>
      <c r="J401" s="42" t="n">
        <v>12.18</v>
      </c>
      <c r="K401" s="20" t="n">
        <v>13.26270753512133</v>
      </c>
      <c r="L401" s="20" t="n">
        <v>18.01888888888889</v>
      </c>
      <c r="M401" s="20" t="n">
        <v>21.3</v>
      </c>
      <c r="N401" s="20" t="n">
        <v>21.93333333333333</v>
      </c>
      <c r="O401" s="20" t="n">
        <v>16.73333333333333</v>
      </c>
      <c r="P401" s="20" t="n">
        <v>15.19885057471265</v>
      </c>
      <c r="Q401" s="20" t="n">
        <v>15.46666666666667</v>
      </c>
      <c r="R401" s="20" t="n">
        <v>19.6</v>
      </c>
      <c r="S401" s="20" t="n">
        <v>21.8</v>
      </c>
      <c r="T401" s="20" t="n">
        <v>20.86666666666667</v>
      </c>
      <c r="U401" s="20" t="n">
        <v>15.2</v>
      </c>
      <c r="V401" s="43" t="n">
        <v>211.5604469987229</v>
      </c>
      <c r="W401" s="23" t="n">
        <v>360</v>
      </c>
      <c r="X401" s="44" t="n">
        <v>1</v>
      </c>
      <c r="Y401" s="4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</row>
    <row r="402" ht="16.5" customHeight="1">
      <c r="A402" s="16" t="n">
        <v>26150060</v>
      </c>
      <c r="B402" s="17" t="inlineStr">
        <is>
          <t>PM</t>
        </is>
      </c>
      <c r="C402" s="17" t="inlineStr">
        <is>
          <t>Arauca</t>
        </is>
      </c>
      <c r="D402" s="17" t="inlineStr">
        <is>
          <t xml:space="preserve">Palestina </t>
        </is>
      </c>
      <c r="E402" s="17" t="inlineStr">
        <is>
          <t>Caldas</t>
        </is>
      </c>
      <c r="F402" s="17" t="n">
        <v>9</v>
      </c>
      <c r="G402" s="17" t="n">
        <v>917</v>
      </c>
      <c r="H402" s="18" t="n">
        <v>-75.70166666999999</v>
      </c>
      <c r="I402" s="19" t="n">
        <v>5.10852778</v>
      </c>
      <c r="J402" s="42" t="n">
        <v>8.249999999999996</v>
      </c>
      <c r="K402" s="20" t="n">
        <v>9.112748428741293</v>
      </c>
      <c r="L402" s="20" t="n">
        <v>12.44827586206896</v>
      </c>
      <c r="M402" s="20" t="n">
        <v>15.05112960760999</v>
      </c>
      <c r="N402" s="20" t="n">
        <v>14.39310344827586</v>
      </c>
      <c r="O402" s="20" t="n">
        <v>11.86206896551724</v>
      </c>
      <c r="P402" s="20" t="n">
        <v>9.690476190476188</v>
      </c>
      <c r="Q402" s="20" t="n">
        <v>9.694047619047616</v>
      </c>
      <c r="R402" s="20" t="n">
        <v>12.10714285714286</v>
      </c>
      <c r="S402" s="20" t="n">
        <v>14.35714285714286</v>
      </c>
      <c r="T402" s="20" t="n">
        <v>14.64285714285714</v>
      </c>
      <c r="U402" s="20" t="n">
        <v>11</v>
      </c>
      <c r="V402" s="43" t="n">
        <v>142.60899297888</v>
      </c>
      <c r="W402" s="23" t="n">
        <v>341</v>
      </c>
      <c r="X402" s="44" t="n">
        <v>0.9472222222222222</v>
      </c>
      <c r="Y402" s="4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</row>
    <row r="403" ht="16.5" customHeight="1">
      <c r="A403" s="16" t="n">
        <v>23050230</v>
      </c>
      <c r="B403" s="17" t="inlineStr">
        <is>
          <t>PM</t>
        </is>
      </c>
      <c r="C403" s="17" t="inlineStr">
        <is>
          <t>San Jose Pensilvania</t>
        </is>
      </c>
      <c r="D403" s="17" t="inlineStr">
        <is>
          <t>Pensilvania</t>
        </is>
      </c>
      <c r="E403" s="17" t="inlineStr">
        <is>
          <t>Caldas</t>
        </is>
      </c>
      <c r="F403" s="17" t="n">
        <v>10</v>
      </c>
      <c r="G403" s="17" t="n">
        <v>216</v>
      </c>
      <c r="H403" s="18" t="n">
        <v>-75.14916667</v>
      </c>
      <c r="I403" s="19" t="n">
        <v>5.37430556</v>
      </c>
      <c r="J403" s="42" t="n">
        <v>16.69047619047619</v>
      </c>
      <c r="K403" s="20" t="n">
        <v>17.77392151784085</v>
      </c>
      <c r="L403" s="20" t="n">
        <v>22.13793103448275</v>
      </c>
      <c r="M403" s="20" t="n">
        <v>21.73333333333333</v>
      </c>
      <c r="N403" s="20" t="n">
        <v>20.30114942528736</v>
      </c>
      <c r="O403" s="20" t="n">
        <v>13.68965517241379</v>
      </c>
      <c r="P403" s="20" t="n">
        <v>12.46428571428571</v>
      </c>
      <c r="Q403" s="20" t="n">
        <v>12.4797619047619</v>
      </c>
      <c r="R403" s="20" t="n">
        <v>18</v>
      </c>
      <c r="S403" s="20" t="n">
        <v>21.53571428571428</v>
      </c>
      <c r="T403" s="20" t="n">
        <v>22.21428571428572</v>
      </c>
      <c r="U403" s="20" t="n">
        <v>19.62222222222223</v>
      </c>
      <c r="V403" s="43" t="n">
        <v>218.6427365151041</v>
      </c>
      <c r="W403" s="23" t="n">
        <v>340</v>
      </c>
      <c r="X403" s="44" t="n">
        <v>0.9444444444444444</v>
      </c>
      <c r="Y403" s="4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</row>
    <row r="404" ht="16.5" customHeight="1">
      <c r="A404" s="16" t="n">
        <v>26170290</v>
      </c>
      <c r="B404" s="17" t="inlineStr">
        <is>
          <t>PM</t>
        </is>
      </c>
      <c r="C404" s="17" t="inlineStr">
        <is>
          <t>Riosucio</t>
        </is>
      </c>
      <c r="D404" s="17" t="inlineStr">
        <is>
          <t xml:space="preserve">Riosucio </t>
        </is>
      </c>
      <c r="E404" s="17" t="inlineStr">
        <is>
          <t>Caldas</t>
        </is>
      </c>
      <c r="F404" s="17" t="n">
        <v>9</v>
      </c>
      <c r="G404" s="17" t="n">
        <v>1946</v>
      </c>
      <c r="H404" s="18" t="n">
        <v>-75.73025</v>
      </c>
      <c r="I404" s="19" t="n">
        <v>5.424777779999999</v>
      </c>
      <c r="J404" s="42" t="n">
        <v>11.7</v>
      </c>
      <c r="K404" s="20" t="n">
        <v>12.00045155993432</v>
      </c>
      <c r="L404" s="20" t="n">
        <v>16.86666666666667</v>
      </c>
      <c r="M404" s="20" t="n">
        <v>19.12485136741974</v>
      </c>
      <c r="N404" s="20" t="n">
        <v>18.65517241379311</v>
      </c>
      <c r="O404" s="20" t="n">
        <v>13.3756157635468</v>
      </c>
      <c r="P404" s="20" t="n">
        <v>11.06896551724138</v>
      </c>
      <c r="Q404" s="20" t="n">
        <v>11.62068965517242</v>
      </c>
      <c r="R404" s="20" t="n">
        <v>14.92857142857143</v>
      </c>
      <c r="S404" s="20" t="n">
        <v>20.33333333333333</v>
      </c>
      <c r="T404" s="20" t="n">
        <v>20.57142857142857</v>
      </c>
      <c r="U404" s="20" t="n">
        <v>15.48275862068966</v>
      </c>
      <c r="V404" s="43" t="n">
        <v>185.7285048977974</v>
      </c>
      <c r="W404" s="23" t="n">
        <v>346</v>
      </c>
      <c r="X404" s="44" t="n">
        <v>0.9611111111111111</v>
      </c>
      <c r="Y404" s="4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</row>
    <row r="405" ht="16.5" customHeight="1">
      <c r="A405" s="16" t="n">
        <v>26160080</v>
      </c>
      <c r="B405" s="17" t="inlineStr">
        <is>
          <t>PM</t>
        </is>
      </c>
      <c r="C405" s="17" t="inlineStr">
        <is>
          <t>Salamina Conc Barc</t>
        </is>
      </c>
      <c r="D405" s="17" t="inlineStr">
        <is>
          <t xml:space="preserve">Salamina </t>
        </is>
      </c>
      <c r="E405" s="17" t="inlineStr">
        <is>
          <t>Caldas</t>
        </is>
      </c>
      <c r="F405" s="17" t="n">
        <v>1</v>
      </c>
      <c r="G405" s="17" t="n">
        <v>1890</v>
      </c>
      <c r="H405" s="18" t="n">
        <v>-75.48930556000001</v>
      </c>
      <c r="I405" s="19" t="n">
        <v>5.39544444</v>
      </c>
      <c r="J405" s="42" t="n">
        <v>9.899999999999999</v>
      </c>
      <c r="K405" s="20" t="n">
        <v>11.32010125889436</v>
      </c>
      <c r="L405" s="20" t="n">
        <v>15.23333333333333</v>
      </c>
      <c r="M405" s="20" t="n">
        <v>17.96666666666667</v>
      </c>
      <c r="N405" s="20" t="n">
        <v>16.9</v>
      </c>
      <c r="O405" s="20" t="n">
        <v>10.7</v>
      </c>
      <c r="P405" s="20" t="n">
        <v>9.977777777777778</v>
      </c>
      <c r="Q405" s="20" t="n">
        <v>10.46666666666667</v>
      </c>
      <c r="R405" s="20" t="n">
        <v>13.83333333333334</v>
      </c>
      <c r="S405" s="20" t="n">
        <v>19.5</v>
      </c>
      <c r="T405" s="20" t="n">
        <v>18.33333333333333</v>
      </c>
      <c r="U405" s="20" t="n">
        <v>13.11555555555556</v>
      </c>
      <c r="V405" s="43" t="n">
        <v>167.246767925561</v>
      </c>
      <c r="W405" s="23" t="n">
        <v>360</v>
      </c>
      <c r="X405" s="44" t="n">
        <v>1</v>
      </c>
      <c r="Y405" s="4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</row>
    <row r="406" ht="16.5" customHeight="1">
      <c r="A406" s="16" t="n">
        <v>26185040</v>
      </c>
      <c r="B406" s="17" t="inlineStr">
        <is>
          <t>CO</t>
        </is>
      </c>
      <c r="C406" s="17" t="inlineStr">
        <is>
          <t>San Felix</t>
        </is>
      </c>
      <c r="D406" s="17" t="inlineStr">
        <is>
          <t xml:space="preserve">Salamina </t>
        </is>
      </c>
      <c r="E406" s="17" t="inlineStr">
        <is>
          <t>Caldas</t>
        </is>
      </c>
      <c r="F406" s="17" t="n">
        <v>1</v>
      </c>
      <c r="G406" s="17" t="n">
        <v>2690</v>
      </c>
      <c r="H406" s="18" t="n">
        <v>-75.37533332999999</v>
      </c>
      <c r="I406" s="19" t="n">
        <v>5.372944439999999</v>
      </c>
      <c r="J406" s="42" t="n">
        <v>14.05833333333334</v>
      </c>
      <c r="K406" s="20" t="n">
        <v>15.26138748794537</v>
      </c>
      <c r="L406" s="20" t="n">
        <v>20.35925925925926</v>
      </c>
      <c r="M406" s="20" t="n">
        <v>20.50410509031198</v>
      </c>
      <c r="N406" s="20" t="n">
        <v>19.48095238095238</v>
      </c>
      <c r="O406" s="20" t="n">
        <v>14.57922824302135</v>
      </c>
      <c r="P406" s="20" t="n">
        <v>12.43346104725415</v>
      </c>
      <c r="Q406" s="20" t="n">
        <v>12.64652873563219</v>
      </c>
      <c r="R406" s="20" t="n">
        <v>15.98929845422117</v>
      </c>
      <c r="S406" s="20" t="n">
        <v>22.05231866825208</v>
      </c>
      <c r="T406" s="20" t="n">
        <v>22.68676745371157</v>
      </c>
      <c r="U406" s="20" t="n">
        <v>17.17052545155993</v>
      </c>
      <c r="V406" s="43" t="n">
        <v>207.2221656054548</v>
      </c>
      <c r="W406" s="23" t="n">
        <v>335</v>
      </c>
      <c r="X406" s="44" t="n">
        <v>0.9305555555555556</v>
      </c>
      <c r="Y406" s="4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</row>
    <row r="407" ht="16.5" customHeight="1">
      <c r="A407" s="16" t="n">
        <v>23055040</v>
      </c>
      <c r="B407" s="17" t="inlineStr">
        <is>
          <t>CO</t>
        </is>
      </c>
      <c r="C407" s="17" t="inlineStr">
        <is>
          <t>Samaná</t>
        </is>
      </c>
      <c r="D407" s="17" t="inlineStr">
        <is>
          <t>Samaná</t>
        </is>
      </c>
      <c r="E407" s="17" t="inlineStr">
        <is>
          <t>Caldas</t>
        </is>
      </c>
      <c r="F407" s="17" t="n">
        <v>10</v>
      </c>
      <c r="G407" s="17" t="n">
        <v>1532</v>
      </c>
      <c r="H407" s="18" t="n">
        <v>-74.99292778</v>
      </c>
      <c r="I407" s="19" t="n">
        <v>5.41828806</v>
      </c>
      <c r="J407" s="42" t="n">
        <v>22.18169761273209</v>
      </c>
      <c r="K407" s="20" t="n">
        <v>19.85705792423985</v>
      </c>
      <c r="L407" s="20" t="n">
        <v>23.12382868089765</v>
      </c>
      <c r="M407" s="20" t="n">
        <v>23.28620689655173</v>
      </c>
      <c r="N407" s="20" t="n">
        <v>22.46666666666666</v>
      </c>
      <c r="O407" s="20" t="n">
        <v>16.08735632183908</v>
      </c>
      <c r="P407" s="20" t="n">
        <v>14.31291187739464</v>
      </c>
      <c r="Q407" s="20" t="n">
        <v>15.44666666666667</v>
      </c>
      <c r="R407" s="20" t="n">
        <v>20.7</v>
      </c>
      <c r="S407" s="20" t="n">
        <v>24.92857142857143</v>
      </c>
      <c r="T407" s="20" t="n">
        <v>25.67657550535077</v>
      </c>
      <c r="U407" s="20" t="n">
        <v>24.99885057471264</v>
      </c>
      <c r="V407" s="43" t="n">
        <v>253.0663901556232</v>
      </c>
      <c r="W407" s="23" t="n">
        <v>354</v>
      </c>
      <c r="X407" s="44" t="n">
        <v>0.9833333333333333</v>
      </c>
      <c r="Y407" s="4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</row>
    <row r="408" ht="16.5" customHeight="1">
      <c r="A408" s="16" t="n">
        <v>23040070</v>
      </c>
      <c r="B408" s="17" t="inlineStr">
        <is>
          <t>PM</t>
        </is>
      </c>
      <c r="C408" s="17" t="inlineStr">
        <is>
          <t>Cañaveral</t>
        </is>
      </c>
      <c r="D408" s="17" t="inlineStr">
        <is>
          <t>Victoria</t>
        </is>
      </c>
      <c r="E408" s="17" t="inlineStr">
        <is>
          <t>Caldas</t>
        </is>
      </c>
      <c r="F408" s="17" t="n">
        <v>10</v>
      </c>
      <c r="G408" s="17" t="n">
        <v>1060</v>
      </c>
      <c r="H408" s="18" t="n">
        <v>-74.93885833</v>
      </c>
      <c r="I408" s="19" t="n">
        <v>5.32328611</v>
      </c>
      <c r="J408" s="42" t="n">
        <v>15.72413793103448</v>
      </c>
      <c r="K408" s="20" t="n">
        <v>14.53457235384576</v>
      </c>
      <c r="L408" s="20" t="n">
        <v>18.44827586206897</v>
      </c>
      <c r="M408" s="20" t="n">
        <v>19.44827586206897</v>
      </c>
      <c r="N408" s="20" t="n">
        <v>19.32</v>
      </c>
      <c r="O408" s="20" t="n">
        <v>12.7</v>
      </c>
      <c r="P408" s="20" t="n">
        <v>10.74444444444444</v>
      </c>
      <c r="Q408" s="20" t="n">
        <v>11.82777777777778</v>
      </c>
      <c r="R408" s="20" t="n">
        <v>16.75862068965517</v>
      </c>
      <c r="S408" s="20" t="n">
        <v>21.80000000000001</v>
      </c>
      <c r="T408" s="20" t="n">
        <v>22.54022988505747</v>
      </c>
      <c r="U408" s="20" t="n">
        <v>20.9878078817734</v>
      </c>
      <c r="V408" s="43" t="n">
        <v>204.8341426877264</v>
      </c>
      <c r="W408" s="23" t="n">
        <v>352</v>
      </c>
      <c r="X408" s="44" t="n">
        <v>0.9777777777777777</v>
      </c>
      <c r="Y408" s="4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</row>
    <row r="409" ht="16.5" customHeight="1">
      <c r="A409" s="16" t="n">
        <v>23020100</v>
      </c>
      <c r="B409" s="17" t="inlineStr">
        <is>
          <t>PM</t>
        </is>
      </c>
      <c r="C409" s="17" t="inlineStr">
        <is>
          <t>La Victoria</t>
        </is>
      </c>
      <c r="D409" s="17" t="inlineStr">
        <is>
          <t>Victoria</t>
        </is>
      </c>
      <c r="E409" s="17" t="inlineStr">
        <is>
          <t>Caldas</t>
        </is>
      </c>
      <c r="F409" s="17" t="n">
        <v>10</v>
      </c>
      <c r="G409" s="17" t="n">
        <v>760</v>
      </c>
      <c r="H409" s="18" t="n">
        <v>-74.91463889000001</v>
      </c>
      <c r="I409" s="19" t="n">
        <v>5.32108333</v>
      </c>
      <c r="J409" s="42" t="n">
        <v>13.11609195402298</v>
      </c>
      <c r="K409" s="20" t="n">
        <v>11.63669164323147</v>
      </c>
      <c r="L409" s="20" t="n">
        <v>16.30229885057471</v>
      </c>
      <c r="M409" s="20" t="n">
        <v>18.28571428571428</v>
      </c>
      <c r="N409" s="20" t="n">
        <v>16.68965517241379</v>
      </c>
      <c r="O409" s="20" t="n">
        <v>10.65517241379311</v>
      </c>
      <c r="P409" s="20" t="n">
        <v>9.420689655172412</v>
      </c>
      <c r="Q409" s="20" t="n">
        <v>11.03448275862069</v>
      </c>
      <c r="R409" s="20" t="n">
        <v>15.23275862068966</v>
      </c>
      <c r="S409" s="20" t="n">
        <v>19.92857142857143</v>
      </c>
      <c r="T409" s="20" t="n">
        <v>20.87807881773399</v>
      </c>
      <c r="U409" s="20" t="n">
        <v>17.38809523809524</v>
      </c>
      <c r="V409" s="43" t="n">
        <v>180.5683008386337</v>
      </c>
      <c r="W409" s="23" t="n">
        <v>343</v>
      </c>
      <c r="X409" s="44" t="n">
        <v>0.9527777777777777</v>
      </c>
      <c r="Y409" s="4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</row>
    <row r="410" ht="16.5" customHeight="1">
      <c r="A410" s="16" t="n">
        <v>26150150</v>
      </c>
      <c r="B410" s="17" t="inlineStr">
        <is>
          <t>PM</t>
        </is>
      </c>
      <c r="C410" s="17" t="inlineStr">
        <is>
          <t>Papayal</t>
        </is>
      </c>
      <c r="D410" s="17" t="inlineStr">
        <is>
          <t>Villamaria</t>
        </is>
      </c>
      <c r="E410" s="17" t="inlineStr">
        <is>
          <t>Caldas</t>
        </is>
      </c>
      <c r="F410" s="17" t="n">
        <v>9</v>
      </c>
      <c r="G410" s="17" t="n">
        <v>2304</v>
      </c>
      <c r="H410" s="18" t="n">
        <v>-75.48972222</v>
      </c>
      <c r="I410" s="19" t="n">
        <v>4.95166667</v>
      </c>
      <c r="J410" s="42" t="n">
        <v>9.299999999999995</v>
      </c>
      <c r="K410" s="20" t="n">
        <v>9.710577996715926</v>
      </c>
      <c r="L410" s="20" t="n">
        <v>16.23333333333333</v>
      </c>
      <c r="M410" s="20" t="n">
        <v>19.57193816884661</v>
      </c>
      <c r="N410" s="20" t="n">
        <v>19.66748768472906</v>
      </c>
      <c r="O410" s="20" t="n">
        <v>14.24970273483948</v>
      </c>
      <c r="P410" s="20" t="n">
        <v>10.4</v>
      </c>
      <c r="Q410" s="20" t="n">
        <v>9.393103448275864</v>
      </c>
      <c r="R410" s="20" t="n">
        <v>12.64285714285714</v>
      </c>
      <c r="S410" s="20" t="n">
        <v>18.85476190476191</v>
      </c>
      <c r="T410" s="20" t="n">
        <v>19.27586206896552</v>
      </c>
      <c r="U410" s="20" t="n">
        <v>11.48275862068966</v>
      </c>
      <c r="V410" s="43" t="n">
        <v>170.7823831040145</v>
      </c>
      <c r="W410" s="23" t="n">
        <v>349</v>
      </c>
      <c r="X410" s="44" t="n">
        <v>0.9694444444444444</v>
      </c>
      <c r="Y410" s="4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</row>
    <row r="411" ht="16.5" customHeight="1">
      <c r="A411" s="16" t="n">
        <v>44040020</v>
      </c>
      <c r="B411" s="17" t="inlineStr">
        <is>
          <t>PM</t>
        </is>
      </c>
      <c r="C411" s="17" t="inlineStr">
        <is>
          <t>Belén de Los Andaquíes</t>
        </is>
      </c>
      <c r="D411" s="17" t="inlineStr">
        <is>
          <t>Belén de Los Andaquíes</t>
        </is>
      </c>
      <c r="E411" s="17" t="inlineStr">
        <is>
          <t>Caquetá</t>
        </is>
      </c>
      <c r="F411" s="17" t="n">
        <v>4</v>
      </c>
      <c r="G411" s="17" t="n">
        <v>300</v>
      </c>
      <c r="H411" s="18" t="n">
        <v>-75.87072222</v>
      </c>
      <c r="I411" s="19" t="n">
        <v>1.41952778</v>
      </c>
      <c r="J411" s="42" t="n">
        <v>10.34111111111111</v>
      </c>
      <c r="K411" s="20" t="n">
        <v>11.95754310344827</v>
      </c>
      <c r="L411" s="20" t="n">
        <v>19.20065134099617</v>
      </c>
      <c r="M411" s="20" t="n">
        <v>21.51494252873564</v>
      </c>
      <c r="N411" s="20" t="n">
        <v>21.82333333333333</v>
      </c>
      <c r="O411" s="20" t="n">
        <v>20.83333333333334</v>
      </c>
      <c r="P411" s="20" t="n">
        <v>20.07857142857143</v>
      </c>
      <c r="Q411" s="20" t="n">
        <v>15.83333333333333</v>
      </c>
      <c r="R411" s="20" t="n">
        <v>14</v>
      </c>
      <c r="S411" s="20" t="n">
        <v>15.83555555555555</v>
      </c>
      <c r="T411" s="20" t="n">
        <v>15.51970443349754</v>
      </c>
      <c r="U411" s="20" t="n">
        <v>13.23333333333333</v>
      </c>
      <c r="V411" s="43" t="n">
        <v>200.171412835249</v>
      </c>
      <c r="W411" s="23" t="n">
        <v>360</v>
      </c>
      <c r="X411" s="44" t="n">
        <v>1</v>
      </c>
      <c r="Y411" s="4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</row>
    <row r="412" ht="16.5" customHeight="1">
      <c r="A412" s="16" t="n">
        <v>44045030</v>
      </c>
      <c r="B412" s="17" t="inlineStr">
        <is>
          <t>CO</t>
        </is>
      </c>
      <c r="C412" s="17" t="inlineStr">
        <is>
          <t>La Mono</t>
        </is>
      </c>
      <c r="D412" s="17" t="inlineStr">
        <is>
          <t>Belén de Los Andaquíes</t>
        </is>
      </c>
      <c r="E412" s="17" t="inlineStr">
        <is>
          <t>Caquetá</t>
        </is>
      </c>
      <c r="F412" s="17" t="n">
        <v>4</v>
      </c>
      <c r="G412" s="17" t="n">
        <v>300</v>
      </c>
      <c r="H412" s="18" t="n">
        <v>-75.80772222</v>
      </c>
      <c r="I412" s="19" t="n">
        <v>1.30336111</v>
      </c>
      <c r="J412" s="42" t="n">
        <v>12.32619047619047</v>
      </c>
      <c r="K412" s="20" t="n">
        <v>14.50430865549001</v>
      </c>
      <c r="L412" s="20" t="n">
        <v>20.9450328407225</v>
      </c>
      <c r="M412" s="20" t="n">
        <v>22.78571428571428</v>
      </c>
      <c r="N412" s="20" t="n">
        <v>23.31687242798354</v>
      </c>
      <c r="O412" s="20" t="n">
        <v>22.63669950738916</v>
      </c>
      <c r="P412" s="20" t="n">
        <v>22.55925925925926</v>
      </c>
      <c r="Q412" s="20" t="n">
        <v>18.96153846153846</v>
      </c>
      <c r="R412" s="20" t="n">
        <v>17.64112388250319</v>
      </c>
      <c r="S412" s="20" t="n">
        <v>18.19782886334611</v>
      </c>
      <c r="T412" s="20" t="n">
        <v>17.53978779840849</v>
      </c>
      <c r="U412" s="20" t="n">
        <v>13.81857142857143</v>
      </c>
      <c r="V412" s="43" t="n">
        <v>225.2329278871169</v>
      </c>
      <c r="W412" s="23" t="n">
        <v>326</v>
      </c>
      <c r="X412" s="44" t="n">
        <v>0.9055555555555556</v>
      </c>
      <c r="Y412" s="4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</row>
    <row r="413" ht="16.5" customHeight="1">
      <c r="A413" s="16" t="n">
        <v>46040010</v>
      </c>
      <c r="B413" s="46" t="inlineStr">
        <is>
          <t>PM</t>
        </is>
      </c>
      <c r="C413" s="46" t="inlineStr">
        <is>
          <t>Cartagena del Chairá</t>
        </is>
      </c>
      <c r="D413" s="46" t="inlineStr">
        <is>
          <t>Cartagena del Chairá</t>
        </is>
      </c>
      <c r="E413" s="46" t="inlineStr">
        <is>
          <t>Caquetá</t>
        </is>
      </c>
      <c r="F413" s="46" t="n">
        <v>4</v>
      </c>
      <c r="G413" s="46" t="n">
        <v>300</v>
      </c>
      <c r="H413" s="47" t="n">
        <v>-74.84355556000001</v>
      </c>
      <c r="I413" s="48" t="n">
        <v>1.34091667</v>
      </c>
      <c r="J413" s="42" t="n">
        <v>4.874999999999998</v>
      </c>
      <c r="K413" s="20" t="n">
        <v>6.727974611595302</v>
      </c>
      <c r="L413" s="20" t="n">
        <v>13.79166666666667</v>
      </c>
      <c r="M413" s="20" t="n">
        <v>14.93309755378721</v>
      </c>
      <c r="N413" s="20" t="n">
        <v>16.63729246487867</v>
      </c>
      <c r="O413" s="20" t="n">
        <v>18.07264957264957</v>
      </c>
      <c r="P413" s="20" t="n">
        <v>17.64885057471264</v>
      </c>
      <c r="Q413" s="20" t="n">
        <v>12.25564373897708</v>
      </c>
      <c r="R413" s="20" t="n">
        <v>11.33059660645868</v>
      </c>
      <c r="S413" s="20" t="n">
        <v>11.28296296296296</v>
      </c>
      <c r="T413" s="20" t="n">
        <v>9.60551724137931</v>
      </c>
      <c r="U413" s="20" t="n">
        <v>6.291666666666664</v>
      </c>
      <c r="V413" s="43" t="n">
        <v>143.4529186607347</v>
      </c>
      <c r="W413" s="23" t="n">
        <v>310</v>
      </c>
      <c r="X413" s="44" t="n">
        <v>0.8611111111111112</v>
      </c>
      <c r="Y413" s="4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</row>
    <row r="414" ht="16.5" customHeight="1">
      <c r="A414" s="16" t="n">
        <v>46035010</v>
      </c>
      <c r="B414" s="17" t="inlineStr">
        <is>
          <t>CO</t>
        </is>
      </c>
      <c r="C414" s="17" t="inlineStr">
        <is>
          <t>Maguare</t>
        </is>
      </c>
      <c r="D414" s="17" t="inlineStr">
        <is>
          <t>El Doncello</t>
        </is>
      </c>
      <c r="E414" s="17" t="inlineStr">
        <is>
          <t>Caquetá</t>
        </is>
      </c>
      <c r="F414" s="17" t="n">
        <v>4</v>
      </c>
      <c r="G414" s="17" t="n">
        <v>270</v>
      </c>
      <c r="H414" s="18" t="n">
        <v>-75.16266666999999</v>
      </c>
      <c r="I414" s="19" t="n">
        <v>1.64022222</v>
      </c>
      <c r="J414" s="42" t="n">
        <v>8.462029330162501</v>
      </c>
      <c r="K414" s="20" t="n">
        <v>11.54613799886788</v>
      </c>
      <c r="L414" s="20" t="n">
        <v>20.51819923371648</v>
      </c>
      <c r="M414" s="20" t="n">
        <v>22.56518518518519</v>
      </c>
      <c r="N414" s="20" t="n">
        <v>24.13973163535971</v>
      </c>
      <c r="O414" s="20" t="n">
        <v>24.16527942925089</v>
      </c>
      <c r="P414" s="20" t="n">
        <v>24.06181818181817</v>
      </c>
      <c r="Q414" s="20" t="n">
        <v>20.18275862068965</v>
      </c>
      <c r="R414" s="20" t="n">
        <v>17.6037037037037</v>
      </c>
      <c r="S414" s="20" t="n">
        <v>19.21888888888889</v>
      </c>
      <c r="T414" s="20" t="n">
        <v>17.13333333333333</v>
      </c>
      <c r="U414" s="20" t="n">
        <v>10.57395957193817</v>
      </c>
      <c r="V414" s="43" t="n">
        <v>220.1710251129146</v>
      </c>
      <c r="W414" s="23" t="n">
        <v>354</v>
      </c>
      <c r="X414" s="44" t="n">
        <v>0.9833333333333333</v>
      </c>
      <c r="Y414" s="4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</row>
    <row r="415" ht="16.5" customHeight="1">
      <c r="A415" s="16" t="n">
        <v>44035020</v>
      </c>
      <c r="B415" s="17" t="inlineStr">
        <is>
          <t>CO</t>
        </is>
      </c>
      <c r="C415" s="17" t="inlineStr">
        <is>
          <t>Aeropuerto Gustavo Artunduaga</t>
        </is>
      </c>
      <c r="D415" s="17" t="inlineStr">
        <is>
          <t>Florencia</t>
        </is>
      </c>
      <c r="E415" s="17" t="inlineStr">
        <is>
          <t>Caquetá</t>
        </is>
      </c>
      <c r="F415" s="17" t="n">
        <v>4</v>
      </c>
      <c r="G415" s="17" t="n">
        <v>244</v>
      </c>
      <c r="H415" s="18" t="n">
        <v>-75.55955556000001</v>
      </c>
      <c r="I415" s="19" t="n">
        <v>1.58905556</v>
      </c>
      <c r="J415" s="42" t="n">
        <v>11.01153846153846</v>
      </c>
      <c r="K415" s="20" t="n">
        <v>14.21465280409246</v>
      </c>
      <c r="L415" s="20" t="n">
        <v>22.91153846153846</v>
      </c>
      <c r="M415" s="20" t="n">
        <v>24.52917771883289</v>
      </c>
      <c r="N415" s="20" t="n">
        <v>25.92307692307692</v>
      </c>
      <c r="O415" s="20" t="n">
        <v>25.61538461538461</v>
      </c>
      <c r="P415" s="20" t="n">
        <v>24.88461538461538</v>
      </c>
      <c r="Q415" s="20" t="n">
        <v>21.69230769230769</v>
      </c>
      <c r="R415" s="20" t="n">
        <v>19.52729885057471</v>
      </c>
      <c r="S415" s="20" t="n">
        <v>19.90666666666667</v>
      </c>
      <c r="T415" s="20" t="n">
        <v>19.06206896551724</v>
      </c>
      <c r="U415" s="20" t="n">
        <v>16.09733333333333</v>
      </c>
      <c r="V415" s="43" t="n">
        <v>245.3756598774788</v>
      </c>
      <c r="W415" s="23" t="n">
        <v>307</v>
      </c>
      <c r="X415" s="44" t="n">
        <v>0.8527777777777777</v>
      </c>
      <c r="Y415" s="4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</row>
    <row r="416" ht="16.5" customHeight="1">
      <c r="A416" s="16" t="n">
        <v>44030060</v>
      </c>
      <c r="B416" s="17" t="inlineStr">
        <is>
          <t>PM</t>
        </is>
      </c>
      <c r="C416" s="17" t="inlineStr">
        <is>
          <t>Larandia</t>
        </is>
      </c>
      <c r="D416" s="17" t="inlineStr">
        <is>
          <t>Florencia</t>
        </is>
      </c>
      <c r="E416" s="17" t="inlineStr">
        <is>
          <t>Caquetá</t>
        </is>
      </c>
      <c r="F416" s="17" t="n">
        <v>4</v>
      </c>
      <c r="G416" s="17" t="n">
        <v>500</v>
      </c>
      <c r="H416" s="18" t="n">
        <v>-75.48999999999999</v>
      </c>
      <c r="I416" s="19" t="n">
        <v>1.49</v>
      </c>
      <c r="J416" s="42" t="n">
        <v>8.767857142857142</v>
      </c>
      <c r="K416" s="20" t="n">
        <v>11.51050178213048</v>
      </c>
      <c r="L416" s="20" t="n">
        <v>18.91785714285714</v>
      </c>
      <c r="M416" s="20" t="n">
        <v>20.50246305418719</v>
      </c>
      <c r="N416" s="20" t="n">
        <v>22.11330049261084</v>
      </c>
      <c r="O416" s="20" t="n">
        <v>21.5925925925926</v>
      </c>
      <c r="P416" s="20" t="n">
        <v>20.03846153846154</v>
      </c>
      <c r="Q416" s="20" t="n">
        <v>16.51604938271605</v>
      </c>
      <c r="R416" s="20" t="n">
        <v>14.92592592592593</v>
      </c>
      <c r="S416" s="20" t="n">
        <v>14.8797619047619</v>
      </c>
      <c r="T416" s="20" t="n">
        <v>13.9021164021164</v>
      </c>
      <c r="U416" s="20" t="n">
        <v>10.39761904761904</v>
      </c>
      <c r="V416" s="43" t="n">
        <v>194.0645064088362</v>
      </c>
      <c r="W416" s="23" t="n">
        <v>330</v>
      </c>
      <c r="X416" s="44" t="n">
        <v>0.9166666666666666</v>
      </c>
      <c r="Y416" s="4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</row>
    <row r="417" ht="16.5" customHeight="1">
      <c r="A417" s="16" t="n">
        <v>44035030</v>
      </c>
      <c r="B417" s="17" t="inlineStr">
        <is>
          <t>AM</t>
        </is>
      </c>
      <c r="C417" s="17" t="inlineStr">
        <is>
          <t>Macagual</t>
        </is>
      </c>
      <c r="D417" s="17" t="inlineStr">
        <is>
          <t>Florencia</t>
        </is>
      </c>
      <c r="E417" s="17" t="inlineStr">
        <is>
          <t>Caquetá</t>
        </is>
      </c>
      <c r="F417" s="17" t="n">
        <v>4</v>
      </c>
      <c r="G417" s="17" t="n">
        <v>280</v>
      </c>
      <c r="H417" s="18" t="n">
        <v>-75.66</v>
      </c>
      <c r="I417" s="19" t="n">
        <v>1.5</v>
      </c>
      <c r="J417" s="42" t="n">
        <v>11.34557913351017</v>
      </c>
      <c r="K417" s="20" t="n">
        <v>14.71051500839063</v>
      </c>
      <c r="L417" s="20" t="n">
        <v>22.53844605475041</v>
      </c>
      <c r="M417" s="20" t="n">
        <v>22.99137931034483</v>
      </c>
      <c r="N417" s="20" t="n">
        <v>25.4186865453215</v>
      </c>
      <c r="O417" s="20" t="n">
        <v>24.83225108225108</v>
      </c>
      <c r="P417" s="20" t="n">
        <v>24.46764580672627</v>
      </c>
      <c r="Q417" s="20" t="n">
        <v>20.35448979591837</v>
      </c>
      <c r="R417" s="20" t="n">
        <v>18.28949706654819</v>
      </c>
      <c r="S417" s="20" t="n">
        <v>19.23103448275862</v>
      </c>
      <c r="T417" s="20" t="n">
        <v>16.7330779054917</v>
      </c>
      <c r="U417" s="20" t="n">
        <v>14.89506172839506</v>
      </c>
      <c r="V417" s="43" t="n">
        <v>235.8076639204068</v>
      </c>
      <c r="W417" s="23" t="n">
        <v>334</v>
      </c>
      <c r="X417" s="44" t="n">
        <v>0.9277777777777778</v>
      </c>
      <c r="Y417" s="4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</row>
    <row r="418" ht="16.5" customHeight="1">
      <c r="A418" s="27" t="n">
        <v>44037010</v>
      </c>
      <c r="B418" s="17" t="inlineStr">
        <is>
          <t>PM</t>
        </is>
      </c>
      <c r="C418" s="17" t="inlineStr">
        <is>
          <t>Milan</t>
        </is>
      </c>
      <c r="D418" s="17" t="inlineStr">
        <is>
          <t>Milán</t>
        </is>
      </c>
      <c r="E418" s="17" t="inlineStr">
        <is>
          <t>Caquetá</t>
        </is>
      </c>
      <c r="F418" s="17" t="n">
        <v>4</v>
      </c>
      <c r="G418" s="17" t="n">
        <v>260</v>
      </c>
      <c r="H418" s="18" t="n">
        <v>-75.51000000000001</v>
      </c>
      <c r="I418" s="19" t="n">
        <v>1.29</v>
      </c>
      <c r="J418" s="42" t="n">
        <v>7.569999999999999</v>
      </c>
      <c r="K418" s="20" t="n">
        <v>9.696151477832514</v>
      </c>
      <c r="L418" s="20" t="n">
        <v>16.3</v>
      </c>
      <c r="M418" s="20" t="n">
        <v>17.83908045977011</v>
      </c>
      <c r="N418" s="20" t="n">
        <v>20</v>
      </c>
      <c r="O418" s="20" t="n">
        <v>19.60404280618311</v>
      </c>
      <c r="P418" s="20" t="n">
        <v>18.55777777777778</v>
      </c>
      <c r="Q418" s="20" t="n">
        <v>14.96551724137931</v>
      </c>
      <c r="R418" s="20" t="n">
        <v>11.78620689655173</v>
      </c>
      <c r="S418" s="20" t="n">
        <v>13.08869731800766</v>
      </c>
      <c r="T418" s="20" t="n">
        <v>11.26534345559316</v>
      </c>
      <c r="U418" s="20" t="n">
        <v>8.395957193816882</v>
      </c>
      <c r="V418" s="43" t="n">
        <v>169.0687746269122</v>
      </c>
      <c r="W418" s="23" t="n">
        <v>352</v>
      </c>
      <c r="X418" s="44" t="n">
        <v>0.9777777777777777</v>
      </c>
      <c r="Y418" s="4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</row>
    <row r="419" ht="16.5" customHeight="1">
      <c r="A419" s="16" t="n">
        <v>44050010</v>
      </c>
      <c r="B419" s="17" t="inlineStr">
        <is>
          <t>PM</t>
        </is>
      </c>
      <c r="C419" s="17" t="inlineStr">
        <is>
          <t>San Antonio Getuch</t>
        </is>
      </c>
      <c r="D419" s="17" t="inlineStr">
        <is>
          <t>Milán</t>
        </is>
      </c>
      <c r="E419" s="17" t="inlineStr">
        <is>
          <t>Caquetá</t>
        </is>
      </c>
      <c r="F419" s="17" t="n">
        <v>4</v>
      </c>
      <c r="G419" s="17" t="n">
        <v>250</v>
      </c>
      <c r="H419" s="18" t="n">
        <v>-75.40033333</v>
      </c>
      <c r="I419" s="19" t="n">
        <v>1.09961111</v>
      </c>
      <c r="J419" s="42" t="n">
        <v>6.654761904761903</v>
      </c>
      <c r="K419" s="20" t="n">
        <v>9.821913200145957</v>
      </c>
      <c r="L419" s="20" t="n">
        <v>13.90128205128205</v>
      </c>
      <c r="M419" s="20" t="n">
        <v>16.06773399014778</v>
      </c>
      <c r="N419" s="20" t="n">
        <v>19.36131687242798</v>
      </c>
      <c r="O419" s="20" t="n">
        <v>16.82120051085569</v>
      </c>
      <c r="P419" s="20" t="n">
        <v>15.81207133058985</v>
      </c>
      <c r="Q419" s="20" t="n">
        <v>11.9776455026455</v>
      </c>
      <c r="R419" s="20" t="n">
        <v>11.32142857142857</v>
      </c>
      <c r="S419" s="20" t="n">
        <v>12.35906932573599</v>
      </c>
      <c r="T419" s="20" t="n">
        <v>10.46428571428571</v>
      </c>
      <c r="U419" s="20" t="n">
        <v>8.269230769230766</v>
      </c>
      <c r="V419" s="43" t="n">
        <v>152.8319397435378</v>
      </c>
      <c r="W419" s="23" t="n">
        <v>326</v>
      </c>
      <c r="X419" s="44" t="n">
        <v>0.9055555555555556</v>
      </c>
      <c r="Y419" s="4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</row>
    <row r="420" ht="16.5" customHeight="1">
      <c r="A420" s="16" t="n">
        <v>46035020</v>
      </c>
      <c r="B420" s="17" t="inlineStr">
        <is>
          <t>CO</t>
        </is>
      </c>
      <c r="C420" s="17" t="inlineStr">
        <is>
          <t>Puerto Rico</t>
        </is>
      </c>
      <c r="D420" s="17" t="inlineStr">
        <is>
          <t xml:space="preserve">Puerto Rico </t>
        </is>
      </c>
      <c r="E420" s="17" t="inlineStr">
        <is>
          <t>Caquetá</t>
        </is>
      </c>
      <c r="F420" s="17" t="n">
        <v>4</v>
      </c>
      <c r="G420" s="17" t="n">
        <v>285</v>
      </c>
      <c r="H420" s="18" t="n">
        <v>-75.15066666999999</v>
      </c>
      <c r="I420" s="19" t="n">
        <v>1.91752778</v>
      </c>
      <c r="J420" s="42" t="n">
        <v>11.38577586206896</v>
      </c>
      <c r="K420" s="20" t="n">
        <v>14.01332298763791</v>
      </c>
      <c r="L420" s="20" t="n">
        <v>22.27694235588972</v>
      </c>
      <c r="M420" s="20" t="n">
        <v>24.92268746579091</v>
      </c>
      <c r="N420" s="20" t="n">
        <v>27.03811252268603</v>
      </c>
      <c r="O420" s="20" t="n">
        <v>26.82758620689656</v>
      </c>
      <c r="P420" s="20" t="n">
        <v>26.81455938697317</v>
      </c>
      <c r="Q420" s="20" t="n">
        <v>23.00087719298246</v>
      </c>
      <c r="R420" s="20" t="n">
        <v>20.79310344827586</v>
      </c>
      <c r="S420" s="20" t="n">
        <v>22.28008113590263</v>
      </c>
      <c r="T420" s="20" t="n">
        <v>20.11764705882353</v>
      </c>
      <c r="U420" s="20" t="n">
        <v>13.09050925925926</v>
      </c>
      <c r="V420" s="43" t="n">
        <v>252.561204883187</v>
      </c>
      <c r="W420" s="23" t="n">
        <v>213</v>
      </c>
      <c r="X420" s="44" t="n">
        <v>0.8875</v>
      </c>
      <c r="Y420" s="45" t="inlineStr">
        <is>
          <t>M20</t>
        </is>
      </c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</row>
    <row r="421" ht="16.5" customHeight="1">
      <c r="A421" s="16" t="n">
        <v>44045010</v>
      </c>
      <c r="B421" s="17" t="inlineStr">
        <is>
          <t>CO</t>
        </is>
      </c>
      <c r="C421" s="17" t="inlineStr">
        <is>
          <t>San José del Fragüa</t>
        </is>
      </c>
      <c r="D421" s="17" t="inlineStr">
        <is>
          <t>San José del Fragua</t>
        </is>
      </c>
      <c r="E421" s="17" t="inlineStr">
        <is>
          <t>Caquetá</t>
        </is>
      </c>
      <c r="F421" s="17" t="n">
        <v>4</v>
      </c>
      <c r="G421" s="17" t="n">
        <v>320</v>
      </c>
      <c r="H421" s="18" t="n">
        <v>-75.9615</v>
      </c>
      <c r="I421" s="19" t="n">
        <v>1.32513889</v>
      </c>
      <c r="J421" s="42" t="n">
        <v>14.94597701149425</v>
      </c>
      <c r="K421" s="20" t="n">
        <v>16.42698070607553</v>
      </c>
      <c r="L421" s="20" t="n">
        <v>23.62777777777778</v>
      </c>
      <c r="M421" s="20" t="n">
        <v>24.46091954022989</v>
      </c>
      <c r="N421" s="20" t="n">
        <v>25.99425287356321</v>
      </c>
      <c r="O421" s="20" t="n">
        <v>25.26206896551724</v>
      </c>
      <c r="P421" s="20" t="n">
        <v>24.36111111111111</v>
      </c>
      <c r="Q421" s="20" t="n">
        <v>21.35714285714285</v>
      </c>
      <c r="R421" s="20" t="n">
        <v>19</v>
      </c>
      <c r="S421" s="20" t="n">
        <v>21.41333333333333</v>
      </c>
      <c r="T421" s="20" t="n">
        <v>21.5919540229885</v>
      </c>
      <c r="U421" s="20" t="n">
        <v>19.44827586206896</v>
      </c>
      <c r="V421" s="43" t="n">
        <v>257.8897940613027</v>
      </c>
      <c r="W421" s="23" t="n">
        <v>355</v>
      </c>
      <c r="X421" s="44" t="n">
        <v>0.9861111111111112</v>
      </c>
      <c r="Y421" s="4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</row>
    <row r="422" ht="16.5" customHeight="1">
      <c r="A422" s="16" t="n">
        <v>46015020</v>
      </c>
      <c r="B422" s="17" t="inlineStr">
        <is>
          <t>CO</t>
        </is>
      </c>
      <c r="C422" s="17" t="inlineStr">
        <is>
          <t>Santa Rosa Caguán</t>
        </is>
      </c>
      <c r="D422" s="17" t="inlineStr">
        <is>
          <t>San Vicente del Caguán</t>
        </is>
      </c>
      <c r="E422" s="17" t="inlineStr">
        <is>
          <t>Caquetá</t>
        </is>
      </c>
      <c r="F422" s="17" t="n">
        <v>4</v>
      </c>
      <c r="G422" s="17" t="n">
        <v>240</v>
      </c>
      <c r="H422" s="18" t="n">
        <v>-74.78505556</v>
      </c>
      <c r="I422" s="19" t="n">
        <v>1.73547222</v>
      </c>
      <c r="J422" s="42" t="n">
        <v>6.102504105090311</v>
      </c>
      <c r="K422" s="20" t="n">
        <v>9.906495573447119</v>
      </c>
      <c r="L422" s="20" t="n">
        <v>17.37664013231479</v>
      </c>
      <c r="M422" s="20" t="n">
        <v>20.50501075722086</v>
      </c>
      <c r="N422" s="20" t="n">
        <v>21.51840253342717</v>
      </c>
      <c r="O422" s="20" t="n">
        <v>22.30693444486547</v>
      </c>
      <c r="P422" s="20" t="n">
        <v>20.99350132625995</v>
      </c>
      <c r="Q422" s="20" t="n">
        <v>17.63992884510126</v>
      </c>
      <c r="R422" s="20" t="n">
        <v>15.58323509185579</v>
      </c>
      <c r="S422" s="20" t="n">
        <v>16.73344525844526</v>
      </c>
      <c r="T422" s="20" t="n">
        <v>13.05001345481106</v>
      </c>
      <c r="U422" s="20" t="n">
        <v>8.489971850809289</v>
      </c>
      <c r="V422" s="43" t="n">
        <v>190.2060833736483</v>
      </c>
      <c r="W422" s="23" t="n">
        <v>342</v>
      </c>
      <c r="X422" s="44" t="n">
        <v>0.95</v>
      </c>
      <c r="Y422" s="4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</row>
    <row r="423" ht="16.5" customHeight="1">
      <c r="A423" s="16" t="n">
        <v>44135010</v>
      </c>
      <c r="B423" s="17" t="inlineStr">
        <is>
          <t>CP</t>
        </is>
      </c>
      <c r="C423" s="17" t="inlineStr">
        <is>
          <t>Araracuara</t>
        </is>
      </c>
      <c r="D423" s="17" t="inlineStr">
        <is>
          <t>Solano</t>
        </is>
      </c>
      <c r="E423" s="17" t="inlineStr">
        <is>
          <t>Caquetá</t>
        </is>
      </c>
      <c r="F423" s="17" t="n">
        <v>4</v>
      </c>
      <c r="G423" s="17" t="n">
        <v>150</v>
      </c>
      <c r="H423" s="18" t="n">
        <v>-72.38191667</v>
      </c>
      <c r="I423" s="19" t="n">
        <v>-0.61636111</v>
      </c>
      <c r="J423" s="42" t="n">
        <v>15.18084249084249</v>
      </c>
      <c r="K423" s="20" t="n">
        <v>15.39664250978906</v>
      </c>
      <c r="L423" s="20" t="n">
        <v>19.1879763939764</v>
      </c>
      <c r="M423" s="20" t="n">
        <v>21.40981432360742</v>
      </c>
      <c r="N423" s="20" t="n">
        <v>24.03589743589743</v>
      </c>
      <c r="O423" s="20" t="n">
        <v>23.47988505747127</v>
      </c>
      <c r="P423" s="20" t="n">
        <v>21.79466666666666</v>
      </c>
      <c r="Q423" s="20" t="n">
        <v>19.24</v>
      </c>
      <c r="R423" s="20" t="n">
        <v>18.05292570677186</v>
      </c>
      <c r="S423" s="20" t="n">
        <v>17.16</v>
      </c>
      <c r="T423" s="20" t="n">
        <v>18.42572944297082</v>
      </c>
      <c r="U423" s="20" t="n">
        <v>17.09297573435505</v>
      </c>
      <c r="V423" s="43" t="n">
        <v>230.4573557623484</v>
      </c>
      <c r="W423" s="23" t="n">
        <v>309</v>
      </c>
      <c r="X423" s="44" t="n">
        <v>0.8583333333333333</v>
      </c>
      <c r="Y423" s="4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</row>
    <row r="424" ht="16.5" customHeight="1">
      <c r="A424" s="16" t="n">
        <v>44100010</v>
      </c>
      <c r="B424" s="17" t="inlineStr">
        <is>
          <t>PM</t>
        </is>
      </c>
      <c r="C424" s="17" t="inlineStr">
        <is>
          <t>Córdoba</t>
        </is>
      </c>
      <c r="D424" s="17" t="inlineStr">
        <is>
          <t>Solano</t>
        </is>
      </c>
      <c r="E424" s="17" t="inlineStr">
        <is>
          <t>Caquetá</t>
        </is>
      </c>
      <c r="F424" s="17" t="n">
        <v>4</v>
      </c>
      <c r="G424" s="17" t="n">
        <v>152</v>
      </c>
      <c r="H424" s="18" t="n">
        <v>-74.55183332999999</v>
      </c>
      <c r="I424" s="19" t="n">
        <v>-0.11497222</v>
      </c>
      <c r="J424" s="42" t="n">
        <v>7.688466111771699</v>
      </c>
      <c r="K424" s="20" t="n">
        <v>9.414089582193027</v>
      </c>
      <c r="L424" s="20" t="n">
        <v>15.96855500821018</v>
      </c>
      <c r="M424" s="20" t="n">
        <v>17.59259259259259</v>
      </c>
      <c r="N424" s="20" t="n">
        <v>19.80864197530864</v>
      </c>
      <c r="O424" s="20" t="n">
        <v>20.86424105451199</v>
      </c>
      <c r="P424" s="20" t="n">
        <v>18.23066666666666</v>
      </c>
      <c r="Q424" s="20" t="n">
        <v>15.70566502463054</v>
      </c>
      <c r="R424" s="20" t="n">
        <v>14.17592592592592</v>
      </c>
      <c r="S424" s="20" t="n">
        <v>14.70574712643678</v>
      </c>
      <c r="T424" s="20" t="n">
        <v>12.83824696659946</v>
      </c>
      <c r="U424" s="20" t="n">
        <v>9.704064039408864</v>
      </c>
      <c r="V424" s="43" t="n">
        <v>176.6969020742564</v>
      </c>
      <c r="W424" s="23" t="n">
        <v>330</v>
      </c>
      <c r="X424" s="44" t="n">
        <v>0.9166666666666666</v>
      </c>
      <c r="Y424" s="4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</row>
    <row r="425" ht="16.5" customHeight="1">
      <c r="A425" s="16" t="n">
        <v>44140020</v>
      </c>
      <c r="B425" s="17" t="inlineStr">
        <is>
          <t>PM</t>
        </is>
      </c>
      <c r="C425" s="17" t="inlineStr">
        <is>
          <t>Cuemani</t>
        </is>
      </c>
      <c r="D425" s="17" t="inlineStr">
        <is>
          <t>Solano</t>
        </is>
      </c>
      <c r="E425" s="17" t="inlineStr">
        <is>
          <t>Caquetá</t>
        </is>
      </c>
      <c r="F425" s="17" t="n">
        <v>4</v>
      </c>
      <c r="G425" s="17" t="n">
        <v>137</v>
      </c>
      <c r="H425" s="18" t="n">
        <v>-73.04000000000001</v>
      </c>
      <c r="I425" s="19" t="n">
        <v>-0.52</v>
      </c>
      <c r="J425" s="42" t="n">
        <v>5.257969348659002</v>
      </c>
      <c r="K425" s="20" t="n">
        <v>6.02023039819376</v>
      </c>
      <c r="L425" s="20" t="n">
        <v>8.999999999999996</v>
      </c>
      <c r="M425" s="20" t="n">
        <v>10.83792720986446</v>
      </c>
      <c r="N425" s="20" t="n">
        <v>11.15061573590309</v>
      </c>
      <c r="O425" s="20" t="n">
        <v>11.00068681318682</v>
      </c>
      <c r="P425" s="20" t="n">
        <v>10.4982577575681</v>
      </c>
      <c r="Q425" s="20" t="n">
        <v>7.065714285714283</v>
      </c>
      <c r="R425" s="20" t="n">
        <v>7.528575989782888</v>
      </c>
      <c r="S425" s="20" t="n">
        <v>7.868512820512819</v>
      </c>
      <c r="T425" s="20" t="n">
        <v>7.643188707843882</v>
      </c>
      <c r="U425" s="20" t="n">
        <v>6.847883597883597</v>
      </c>
      <c r="V425" s="43" t="n">
        <v>100.7195626651127</v>
      </c>
      <c r="W425" s="23" t="n">
        <v>304</v>
      </c>
      <c r="X425" s="44" t="n">
        <v>0.8444444444444444</v>
      </c>
      <c r="Y425" s="4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</row>
    <row r="426" ht="16.5" customHeight="1">
      <c r="A426" s="16" t="n">
        <v>44127010</v>
      </c>
      <c r="B426" s="17" t="inlineStr">
        <is>
          <t>LM</t>
        </is>
      </c>
      <c r="C426" s="17" t="inlineStr">
        <is>
          <t>Los Estrechos</t>
        </is>
      </c>
      <c r="D426" s="17" t="inlineStr">
        <is>
          <t>Solano</t>
        </is>
      </c>
      <c r="E426" s="17" t="inlineStr">
        <is>
          <t>Caquetá</t>
        </is>
      </c>
      <c r="F426" s="17" t="n">
        <v>4</v>
      </c>
      <c r="G426" s="17" t="n">
        <v>139</v>
      </c>
      <c r="H426" s="18" t="n">
        <v>-73.53</v>
      </c>
      <c r="I426" s="19" t="n">
        <v>-0.49</v>
      </c>
      <c r="J426" s="42" t="n">
        <v>9.937192118226601</v>
      </c>
      <c r="K426" s="20" t="n">
        <v>11.42813660477454</v>
      </c>
      <c r="L426" s="20" t="n">
        <v>15.94292508917955</v>
      </c>
      <c r="M426" s="20" t="n">
        <v>17.66666666666666</v>
      </c>
      <c r="N426" s="20" t="n">
        <v>20.30769230769231</v>
      </c>
      <c r="O426" s="20" t="n">
        <v>20.10592185592186</v>
      </c>
      <c r="P426" s="20" t="n">
        <v>18.44444444444445</v>
      </c>
      <c r="Q426" s="20" t="n">
        <v>15.364</v>
      </c>
      <c r="R426" s="20" t="n">
        <v>13.10019704433497</v>
      </c>
      <c r="S426" s="20" t="n">
        <v>14.44002475685234</v>
      </c>
      <c r="T426" s="20" t="n">
        <v>13.79166666666667</v>
      </c>
      <c r="U426" s="20" t="n">
        <v>13.50331034482759</v>
      </c>
      <c r="V426" s="43" t="n">
        <v>184.0321778995875</v>
      </c>
      <c r="W426" s="23" t="n">
        <v>314</v>
      </c>
      <c r="X426" s="44" t="n">
        <v>0.8722222222222222</v>
      </c>
      <c r="Y426" s="4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</row>
    <row r="427" ht="16.5" customHeight="1">
      <c r="A427" s="16" t="n">
        <v>44137080</v>
      </c>
      <c r="B427" s="17" t="inlineStr">
        <is>
          <t>LM</t>
        </is>
      </c>
      <c r="C427" s="17" t="inlineStr">
        <is>
          <t>Puerto Las Brisas</t>
        </is>
      </c>
      <c r="D427" s="17" t="inlineStr">
        <is>
          <t>Solano</t>
        </is>
      </c>
      <c r="E427" s="17" t="inlineStr">
        <is>
          <t>Caquetá</t>
        </is>
      </c>
      <c r="F427" s="17" t="n">
        <v>4</v>
      </c>
      <c r="G427" s="17" t="n">
        <v>132</v>
      </c>
      <c r="H427" s="18" t="n">
        <v>-72.47</v>
      </c>
      <c r="I427" s="19" t="n">
        <v>-0.6</v>
      </c>
      <c r="J427" s="42" t="n">
        <v>10.63960113960114</v>
      </c>
      <c r="K427" s="20" t="n">
        <v>12.70846256765797</v>
      </c>
      <c r="L427" s="20" t="n">
        <v>17.0631183140467</v>
      </c>
      <c r="M427" s="20" t="n">
        <v>19.31596564355185</v>
      </c>
      <c r="N427" s="20" t="n">
        <v>21.34318783068782</v>
      </c>
      <c r="O427" s="20" t="n">
        <v>19.9210910417807</v>
      </c>
      <c r="P427" s="20" t="n">
        <v>19.63423189199051</v>
      </c>
      <c r="Q427" s="20" t="n">
        <v>16.37111111111111</v>
      </c>
      <c r="R427" s="20" t="n">
        <v>15.71618037135278</v>
      </c>
      <c r="S427" s="20" t="n">
        <v>15.82202201286625</v>
      </c>
      <c r="T427" s="20" t="n">
        <v>13.74894440534835</v>
      </c>
      <c r="U427" s="20" t="n">
        <v>14.08</v>
      </c>
      <c r="V427" s="43" t="n">
        <v>196.3639163299952</v>
      </c>
      <c r="W427" s="23" t="n">
        <v>331</v>
      </c>
      <c r="X427" s="44" t="n">
        <v>0.9194444444444444</v>
      </c>
      <c r="Y427" s="4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</row>
    <row r="428" ht="16.5" customHeight="1">
      <c r="A428" s="16" t="n">
        <v>44045020</v>
      </c>
      <c r="B428" s="17" t="inlineStr">
        <is>
          <t>CO</t>
        </is>
      </c>
      <c r="C428" s="17" t="inlineStr">
        <is>
          <t>Valparaiso</t>
        </is>
      </c>
      <c r="D428" s="17" t="inlineStr">
        <is>
          <t>Valparaíso</t>
        </is>
      </c>
      <c r="E428" s="17" t="inlineStr">
        <is>
          <t>Caquetá</t>
        </is>
      </c>
      <c r="F428" s="17" t="n">
        <v>4</v>
      </c>
      <c r="G428" s="17" t="n">
        <v>270</v>
      </c>
      <c r="H428" s="18" t="n">
        <v>-75.70447222000001</v>
      </c>
      <c r="I428" s="19" t="n">
        <v>1.19525</v>
      </c>
      <c r="J428" s="42" t="n">
        <v>11.13880070546737</v>
      </c>
      <c r="K428" s="20" t="n">
        <v>12.27114822984897</v>
      </c>
      <c r="L428" s="20" t="n">
        <v>19.34159016566423</v>
      </c>
      <c r="M428" s="20" t="n">
        <v>21.65887428221646</v>
      </c>
      <c r="N428" s="20" t="n">
        <v>23.42098765432098</v>
      </c>
      <c r="O428" s="20" t="n">
        <v>22.28879310344827</v>
      </c>
      <c r="P428" s="20" t="n">
        <v>22.3383733030604</v>
      </c>
      <c r="Q428" s="20" t="n">
        <v>18.08550903119869</v>
      </c>
      <c r="R428" s="20" t="n">
        <v>15.95657726692209</v>
      </c>
      <c r="S428" s="20" t="n">
        <v>16.21962064235372</v>
      </c>
      <c r="T428" s="20" t="n">
        <v>13.34576138147566</v>
      </c>
      <c r="U428" s="20" t="n">
        <v>12.17553974335583</v>
      </c>
      <c r="V428" s="43" t="n">
        <v>208.2415755093327</v>
      </c>
      <c r="W428" s="23" t="n">
        <v>327</v>
      </c>
      <c r="X428" s="44" t="n">
        <v>0.9083333333333333</v>
      </c>
      <c r="Y428" s="4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</row>
    <row r="429" ht="16.5" customHeight="1">
      <c r="A429" s="16" t="n">
        <v>35195030</v>
      </c>
      <c r="B429" s="17" t="inlineStr">
        <is>
          <t>CO</t>
        </is>
      </c>
      <c r="C429" s="17" t="inlineStr">
        <is>
          <t>Aguazul</t>
        </is>
      </c>
      <c r="D429" s="17" t="inlineStr">
        <is>
          <t>Aguazul</t>
        </is>
      </c>
      <c r="E429" s="17" t="inlineStr">
        <is>
          <t>Casanare</t>
        </is>
      </c>
      <c r="F429" s="17" t="n">
        <v>6</v>
      </c>
      <c r="G429" s="17" t="n">
        <v>380</v>
      </c>
      <c r="H429" s="18" t="n">
        <v>-72.54738889000001</v>
      </c>
      <c r="I429" s="19" t="n">
        <v>5.177083329999999</v>
      </c>
      <c r="J429" s="42" t="n">
        <v>1.722619047619047</v>
      </c>
      <c r="K429" s="20" t="n">
        <v>3.866593117131909</v>
      </c>
      <c r="L429" s="20" t="n">
        <v>9.240035273368605</v>
      </c>
      <c r="M429" s="20" t="n">
        <v>17.67639257294429</v>
      </c>
      <c r="N429" s="20" t="n">
        <v>20.96005747126437</v>
      </c>
      <c r="O429" s="20" t="n">
        <v>20.8209549071618</v>
      </c>
      <c r="P429" s="20" t="n">
        <v>21.35061728395062</v>
      </c>
      <c r="Q429" s="20" t="n">
        <v>18.7575564069817</v>
      </c>
      <c r="R429" s="20" t="n">
        <v>15.83589625255399</v>
      </c>
      <c r="S429" s="20" t="n">
        <v>16.63455152765498</v>
      </c>
      <c r="T429" s="20" t="n">
        <v>12.20689655172414</v>
      </c>
      <c r="U429" s="20" t="n">
        <v>3.718112244897958</v>
      </c>
      <c r="V429" s="43" t="n">
        <v>162.7902826572534</v>
      </c>
      <c r="W429" s="23" t="n">
        <v>322</v>
      </c>
      <c r="X429" s="44" t="n">
        <v>0.8944444444444445</v>
      </c>
      <c r="Y429" s="4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</row>
    <row r="430" ht="16.5" customHeight="1">
      <c r="A430" s="16" t="n">
        <v>35190070</v>
      </c>
      <c r="B430" s="17" t="inlineStr">
        <is>
          <t>PM</t>
        </is>
      </c>
      <c r="C430" s="17" t="inlineStr">
        <is>
          <t xml:space="preserve">San José  </t>
        </is>
      </c>
      <c r="D430" s="17" t="inlineStr">
        <is>
          <t>Aguazul</t>
        </is>
      </c>
      <c r="E430" s="17" t="inlineStr">
        <is>
          <t>Casanare</t>
        </is>
      </c>
      <c r="F430" s="17" t="n">
        <v>6</v>
      </c>
      <c r="G430" s="17" t="n">
        <v>190</v>
      </c>
      <c r="H430" s="18" t="n">
        <v>-72.45858333</v>
      </c>
      <c r="I430" s="19" t="n">
        <v>5.09191667</v>
      </c>
      <c r="J430" s="42" t="n">
        <v>0.9285714285714285</v>
      </c>
      <c r="K430" s="20" t="n">
        <v>1.525634008392629</v>
      </c>
      <c r="L430" s="20" t="n">
        <v>5.601234567901233</v>
      </c>
      <c r="M430" s="20" t="n">
        <v>11.63054187192119</v>
      </c>
      <c r="N430" s="20" t="n">
        <v>13.48275862068966</v>
      </c>
      <c r="O430" s="20" t="n">
        <v>13.16502463054187</v>
      </c>
      <c r="P430" s="20" t="n">
        <v>13.72758620689655</v>
      </c>
      <c r="Q430" s="20" t="n">
        <v>11.42487684729064</v>
      </c>
      <c r="R430" s="20" t="n">
        <v>8.934865900383143</v>
      </c>
      <c r="S430" s="20" t="n">
        <v>10.03571428571428</v>
      </c>
      <c r="T430" s="20" t="n">
        <v>6.448275862068964</v>
      </c>
      <c r="U430" s="20" t="n">
        <v>1.517241379310344</v>
      </c>
      <c r="V430" s="43" t="n">
        <v>98.42232560968195</v>
      </c>
      <c r="W430" s="23" t="n">
        <v>339</v>
      </c>
      <c r="X430" s="44" t="n">
        <v>0.9416666666666667</v>
      </c>
      <c r="Y430" s="4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</row>
    <row r="431" ht="16.5" customHeight="1">
      <c r="A431" s="16" t="n">
        <v>35190030</v>
      </c>
      <c r="B431" s="17" t="inlineStr">
        <is>
          <t>PG</t>
        </is>
      </c>
      <c r="C431" s="17" t="inlineStr">
        <is>
          <t>Chámeza</t>
        </is>
      </c>
      <c r="D431" s="17" t="inlineStr">
        <is>
          <t>Chámeza</t>
        </is>
      </c>
      <c r="E431" s="17" t="inlineStr">
        <is>
          <t>Casanare</t>
        </is>
      </c>
      <c r="F431" s="17" t="n">
        <v>6</v>
      </c>
      <c r="G431" s="17" t="n">
        <v>180</v>
      </c>
      <c r="H431" s="18" t="n">
        <v>-72.90288889</v>
      </c>
      <c r="I431" s="19" t="n">
        <v>5.20438889</v>
      </c>
      <c r="J431" s="42" t="n">
        <v>6.689655172413791</v>
      </c>
      <c r="K431" s="20" t="n">
        <v>7.045620096697684</v>
      </c>
      <c r="L431" s="20" t="n">
        <v>14.10070707070707</v>
      </c>
      <c r="M431" s="20" t="n">
        <v>22.18</v>
      </c>
      <c r="N431" s="20" t="n">
        <v>25.5033690051526</v>
      </c>
      <c r="O431" s="20" t="n">
        <v>25.58226600985222</v>
      </c>
      <c r="P431" s="20" t="n">
        <v>27.21999999999999</v>
      </c>
      <c r="Q431" s="20" t="n">
        <v>24.98333333333333</v>
      </c>
      <c r="R431" s="20" t="n">
        <v>19.99048751486325</v>
      </c>
      <c r="S431" s="20" t="n">
        <v>20.47931034482759</v>
      </c>
      <c r="T431" s="20" t="n">
        <v>18.51486325802616</v>
      </c>
      <c r="U431" s="20" t="n">
        <v>10.78444444444444</v>
      </c>
      <c r="V431" s="43" t="n">
        <v>223.0740562503181</v>
      </c>
      <c r="W431" s="23" t="n">
        <v>355</v>
      </c>
      <c r="X431" s="44" t="n">
        <v>0.9861111111111112</v>
      </c>
      <c r="Y431" s="4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</row>
    <row r="432" ht="16.5" customHeight="1">
      <c r="A432" s="16" t="n">
        <v>36020020</v>
      </c>
      <c r="B432" s="17" t="inlineStr">
        <is>
          <t>PM</t>
        </is>
      </c>
      <c r="C432" s="17" t="inlineStr">
        <is>
          <t>La Cabuya</t>
        </is>
      </c>
      <c r="D432" s="17" t="inlineStr">
        <is>
          <t>Hato Corozal</t>
        </is>
      </c>
      <c r="E432" s="17" t="inlineStr">
        <is>
          <t>Casanare</t>
        </is>
      </c>
      <c r="F432" s="17" t="n">
        <v>6</v>
      </c>
      <c r="G432" s="17" t="n">
        <v>575</v>
      </c>
      <c r="H432" s="18" t="n">
        <v>-72.01022222</v>
      </c>
      <c r="I432" s="19" t="n">
        <v>6.12791667</v>
      </c>
      <c r="J432" s="42" t="n">
        <v>4.642857142857142</v>
      </c>
      <c r="K432" s="20" t="n">
        <v>4.534334111997288</v>
      </c>
      <c r="L432" s="20" t="n">
        <v>10.35714285714286</v>
      </c>
      <c r="M432" s="20" t="n">
        <v>18.3448275862069</v>
      </c>
      <c r="N432" s="20" t="n">
        <v>23.44950738916256</v>
      </c>
      <c r="O432" s="20" t="n">
        <v>24.07294429708223</v>
      </c>
      <c r="P432" s="20" t="n">
        <v>23.48148148148149</v>
      </c>
      <c r="Q432" s="20" t="n">
        <v>21.748</v>
      </c>
      <c r="R432" s="20" t="n">
        <v>18.91666666666666</v>
      </c>
      <c r="S432" s="20" t="n">
        <v>19.78671775223499</v>
      </c>
      <c r="T432" s="20" t="n">
        <v>17.37037037037037</v>
      </c>
      <c r="U432" s="20" t="n">
        <v>8.222222222222221</v>
      </c>
      <c r="V432" s="43" t="n">
        <v>194.9270718774247</v>
      </c>
      <c r="W432" s="23" t="n">
        <v>324</v>
      </c>
      <c r="X432" s="44" t="n">
        <v>0.9</v>
      </c>
      <c r="Y432" s="4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</row>
    <row r="433" ht="16.5" customHeight="1">
      <c r="A433" s="16" t="n">
        <v>35187010</v>
      </c>
      <c r="B433" s="17" t="inlineStr">
        <is>
          <t>LM</t>
        </is>
      </c>
      <c r="C433" s="17" t="inlineStr">
        <is>
          <t>La Poyata</t>
        </is>
      </c>
      <c r="D433" s="17" t="inlineStr">
        <is>
          <t>Mani</t>
        </is>
      </c>
      <c r="E433" s="17" t="inlineStr">
        <is>
          <t>Casanare</t>
        </is>
      </c>
      <c r="F433" s="17" t="n">
        <v>3</v>
      </c>
      <c r="G433" s="17" t="n">
        <v>148</v>
      </c>
      <c r="H433" s="18" t="n">
        <v>-72.15238889</v>
      </c>
      <c r="I433" s="19" t="n">
        <v>4.44183333</v>
      </c>
      <c r="J433" s="42" t="n">
        <v>1.241379310344827</v>
      </c>
      <c r="K433" s="20" t="n">
        <v>2.585571079402827</v>
      </c>
      <c r="L433" s="20" t="n">
        <v>5.999999999999997</v>
      </c>
      <c r="M433" s="20" t="n">
        <v>11.60408684546616</v>
      </c>
      <c r="N433" s="20" t="n">
        <v>13.69382716049383</v>
      </c>
      <c r="O433" s="20" t="n">
        <v>14.77458492975735</v>
      </c>
      <c r="P433" s="20" t="n">
        <v>13.02454849498327</v>
      </c>
      <c r="Q433" s="20" t="n">
        <v>11.6984126984127</v>
      </c>
      <c r="R433" s="20" t="n">
        <v>10.27412880861157</v>
      </c>
      <c r="S433" s="20" t="n">
        <v>9.199999999999996</v>
      </c>
      <c r="T433" s="20" t="n">
        <v>6.26923076923077</v>
      </c>
      <c r="U433" s="20" t="n">
        <v>2.499999999999999</v>
      </c>
      <c r="V433" s="43" t="n">
        <v>102.8657700967033</v>
      </c>
      <c r="W433" s="23" t="n">
        <v>328</v>
      </c>
      <c r="X433" s="44" t="n">
        <v>0.9111111111111111</v>
      </c>
      <c r="Y433" s="4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</row>
    <row r="434" ht="16.5" customHeight="1">
      <c r="A434" s="16" t="n">
        <v>35220040</v>
      </c>
      <c r="B434" s="17" t="inlineStr">
        <is>
          <t>PM</t>
        </is>
      </c>
      <c r="C434" s="17" t="inlineStr">
        <is>
          <t>Macucuana</t>
        </is>
      </c>
      <c r="D434" s="17" t="inlineStr">
        <is>
          <t>Orocué</t>
        </is>
      </c>
      <c r="E434" s="17" t="inlineStr">
        <is>
          <t>Casanare</t>
        </is>
      </c>
      <c r="F434" s="17" t="n">
        <v>3</v>
      </c>
      <c r="G434" s="17" t="n">
        <v>117</v>
      </c>
      <c r="H434" s="18" t="n">
        <v>-71.53138889</v>
      </c>
      <c r="I434" s="19" t="n">
        <v>4.90816667</v>
      </c>
      <c r="J434" s="42" t="n">
        <v>1.285714285714286</v>
      </c>
      <c r="K434" s="20" t="n">
        <v>1.9698700526584</v>
      </c>
      <c r="L434" s="20" t="n">
        <v>4.937931034482757</v>
      </c>
      <c r="M434" s="20" t="n">
        <v>10.78974358974359</v>
      </c>
      <c r="N434" s="20" t="n">
        <v>14.67622331691297</v>
      </c>
      <c r="O434" s="20" t="n">
        <v>15.32604042806183</v>
      </c>
      <c r="P434" s="20" t="n">
        <v>13.62579821200511</v>
      </c>
      <c r="Q434" s="20" t="n">
        <v>11.67978596908442</v>
      </c>
      <c r="R434" s="20" t="n">
        <v>10.31800766283525</v>
      </c>
      <c r="S434" s="20" t="n">
        <v>9.714285714285714</v>
      </c>
      <c r="T434" s="20" t="n">
        <v>6.837667373209947</v>
      </c>
      <c r="U434" s="20" t="n">
        <v>3.261813537675605</v>
      </c>
      <c r="V434" s="43" t="n">
        <v>104.4228811766699</v>
      </c>
      <c r="W434" s="23" t="n">
        <v>346</v>
      </c>
      <c r="X434" s="44" t="n">
        <v>0.9611111111111111</v>
      </c>
      <c r="Y434" s="4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</row>
    <row r="435" ht="16.5" customHeight="1">
      <c r="A435" s="16" t="n">
        <v>35225030</v>
      </c>
      <c r="B435" s="17" t="inlineStr">
        <is>
          <t>CO</t>
        </is>
      </c>
      <c r="C435" s="17" t="inlineStr">
        <is>
          <t xml:space="preserve">Módulos - AUT </t>
        </is>
      </c>
      <c r="D435" s="17" t="inlineStr">
        <is>
          <t>Orocué</t>
        </is>
      </c>
      <c r="E435" s="17" t="inlineStr">
        <is>
          <t>Casanare</t>
        </is>
      </c>
      <c r="F435" s="17" t="n">
        <v>3</v>
      </c>
      <c r="G435" s="17" t="n">
        <v>130</v>
      </c>
      <c r="H435" s="18" t="n">
        <v>-71.43305556000001</v>
      </c>
      <c r="I435" s="19" t="n">
        <v>4.91047222</v>
      </c>
      <c r="J435" s="42" t="n">
        <v>2.137931034482758</v>
      </c>
      <c r="K435" s="20" t="n">
        <v>3.418180418719212</v>
      </c>
      <c r="L435" s="20" t="n">
        <v>7.499999999999998</v>
      </c>
      <c r="M435" s="20" t="n">
        <v>15.90368608799049</v>
      </c>
      <c r="N435" s="20" t="n">
        <v>21.26206896551724</v>
      </c>
      <c r="O435" s="20" t="n">
        <v>20.53507728894173</v>
      </c>
      <c r="P435" s="20" t="n">
        <v>21.22758620689655</v>
      </c>
      <c r="Q435" s="20" t="n">
        <v>18.22980295566502</v>
      </c>
      <c r="R435" s="20" t="n">
        <v>16.06298381421534</v>
      </c>
      <c r="S435" s="20" t="n">
        <v>15.17901234567901</v>
      </c>
      <c r="T435" s="20" t="n">
        <v>9.639999999999999</v>
      </c>
      <c r="U435" s="20" t="n">
        <v>4.219714285714284</v>
      </c>
      <c r="V435" s="43" t="n">
        <v>155.3160434038216</v>
      </c>
      <c r="W435" s="23" t="n">
        <v>334</v>
      </c>
      <c r="X435" s="44" t="n">
        <v>0.9277777777777778</v>
      </c>
      <c r="Y435" s="4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</row>
    <row r="436" ht="16.5" customHeight="1">
      <c r="A436" s="16" t="n">
        <v>35220030</v>
      </c>
      <c r="B436" s="17" t="inlineStr">
        <is>
          <t>PG</t>
        </is>
      </c>
      <c r="C436" s="17" t="inlineStr">
        <is>
          <t>Orocué</t>
        </is>
      </c>
      <c r="D436" s="17" t="inlineStr">
        <is>
          <t>Orocué</t>
        </is>
      </c>
      <c r="E436" s="17" t="inlineStr">
        <is>
          <t>Casanare</t>
        </is>
      </c>
      <c r="F436" s="17" t="n">
        <v>3</v>
      </c>
      <c r="G436" s="17" t="n">
        <v>130</v>
      </c>
      <c r="H436" s="18" t="n">
        <v>-71.33</v>
      </c>
      <c r="I436" s="19" t="n">
        <v>4.79</v>
      </c>
      <c r="J436" s="42" t="n">
        <v>1.352564102564102</v>
      </c>
      <c r="K436" s="20" t="n">
        <v>2.762634555738004</v>
      </c>
      <c r="L436" s="20" t="n">
        <v>7.233333333333331</v>
      </c>
      <c r="M436" s="20" t="n">
        <v>13.67916438606094</v>
      </c>
      <c r="N436" s="20" t="n">
        <v>18.60233990147783</v>
      </c>
      <c r="O436" s="20" t="n">
        <v>19.17506631299734</v>
      </c>
      <c r="P436" s="20" t="n">
        <v>19.63347126436781</v>
      </c>
      <c r="Q436" s="20" t="n">
        <v>17.45604395604396</v>
      </c>
      <c r="R436" s="20" t="n">
        <v>14.54221654604796</v>
      </c>
      <c r="S436" s="20" t="n">
        <v>13.58148148148148</v>
      </c>
      <c r="T436" s="20" t="n">
        <v>10.27011494252874</v>
      </c>
      <c r="U436" s="20" t="n">
        <v>3.930864197530862</v>
      </c>
      <c r="V436" s="43" t="n">
        <v>142.2192949801724</v>
      </c>
      <c r="W436" s="23" t="n">
        <v>315</v>
      </c>
      <c r="X436" s="44" t="n">
        <v>0.875</v>
      </c>
      <c r="Y436" s="4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</row>
    <row r="437" ht="16.5" customHeight="1">
      <c r="A437" s="16" t="n">
        <v>36015010</v>
      </c>
      <c r="B437" s="17" t="inlineStr">
        <is>
          <t>CP</t>
        </is>
      </c>
      <c r="C437" s="17" t="inlineStr">
        <is>
          <t>Paz de Ariporo</t>
        </is>
      </c>
      <c r="D437" s="17" t="inlineStr">
        <is>
          <t>Paz de Ariporo</t>
        </is>
      </c>
      <c r="E437" s="17" t="inlineStr">
        <is>
          <t>Casanare</t>
        </is>
      </c>
      <c r="F437" s="17" t="n">
        <v>6</v>
      </c>
      <c r="G437" s="17" t="n">
        <v>342</v>
      </c>
      <c r="H437" s="18" t="n">
        <v>-71.88719444</v>
      </c>
      <c r="I437" s="19" t="n">
        <v>5.87852778</v>
      </c>
      <c r="J437" s="42" t="n">
        <v>1.733333333333333</v>
      </c>
      <c r="K437" s="20" t="n">
        <v>2.938649425287357</v>
      </c>
      <c r="L437" s="20" t="n">
        <v>6.866666666666664</v>
      </c>
      <c r="M437" s="20" t="n">
        <v>15.68965517241379</v>
      </c>
      <c r="N437" s="20" t="n">
        <v>18.71379310344828</v>
      </c>
      <c r="O437" s="20" t="n">
        <v>19.35977011494252</v>
      </c>
      <c r="P437" s="20" t="n">
        <v>19.86666666666666</v>
      </c>
      <c r="Q437" s="20" t="n">
        <v>16.93333333333334</v>
      </c>
      <c r="R437" s="20" t="n">
        <v>15.28390804597701</v>
      </c>
      <c r="S437" s="20" t="n">
        <v>14.83333333333333</v>
      </c>
      <c r="T437" s="20" t="n">
        <v>10.41379310344828</v>
      </c>
      <c r="U437" s="20" t="n">
        <v>4.208045977011492</v>
      </c>
      <c r="V437" s="43" t="n">
        <v>146.8409482758621</v>
      </c>
      <c r="W437" s="23" t="n">
        <v>355</v>
      </c>
      <c r="X437" s="44" t="n">
        <v>0.9861111111111112</v>
      </c>
      <c r="Y437" s="4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</row>
    <row r="438" ht="16.5" customHeight="1">
      <c r="A438" s="16" t="n">
        <v>35230020</v>
      </c>
      <c r="B438" s="17" t="inlineStr">
        <is>
          <t>PM</t>
        </is>
      </c>
      <c r="C438" s="17" t="inlineStr">
        <is>
          <t>Pore</t>
        </is>
      </c>
      <c r="D438" s="17" t="inlineStr">
        <is>
          <t>Pore</t>
        </is>
      </c>
      <c r="E438" s="17" t="inlineStr">
        <is>
          <t>Casanare</t>
        </is>
      </c>
      <c r="F438" s="17" t="n">
        <v>6</v>
      </c>
      <c r="G438" s="17" t="n">
        <v>300</v>
      </c>
      <c r="H438" s="18" t="n">
        <v>-71.99288889</v>
      </c>
      <c r="I438" s="19" t="n">
        <v>5.72613889</v>
      </c>
      <c r="J438" s="42" t="n">
        <v>0.9999999999999998</v>
      </c>
      <c r="K438" s="20" t="n">
        <v>1.609067118226601</v>
      </c>
      <c r="L438" s="20" t="n">
        <v>5.535714285714285</v>
      </c>
      <c r="M438" s="20" t="n">
        <v>12.3448275862069</v>
      </c>
      <c r="N438" s="20" t="n">
        <v>15.40740740740741</v>
      </c>
      <c r="O438" s="20" t="n">
        <v>16.33333333333333</v>
      </c>
      <c r="P438" s="20" t="n">
        <v>15.82962962962963</v>
      </c>
      <c r="Q438" s="20" t="n">
        <v>12.75615763546798</v>
      </c>
      <c r="R438" s="20" t="n">
        <v>11.6551724137931</v>
      </c>
      <c r="S438" s="20" t="n">
        <v>11.74074074074074</v>
      </c>
      <c r="T438" s="20" t="n">
        <v>8.305555555555555</v>
      </c>
      <c r="U438" s="20" t="n">
        <v>2.999999999999999</v>
      </c>
      <c r="V438" s="43" t="n">
        <v>115.5176057060755</v>
      </c>
      <c r="W438" s="23" t="n">
        <v>335</v>
      </c>
      <c r="X438" s="44" t="n">
        <v>0.9305555555555556</v>
      </c>
      <c r="Y438" s="4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</row>
    <row r="439" ht="16.5" customHeight="1">
      <c r="A439" s="16" t="n">
        <v>35097090</v>
      </c>
      <c r="B439" s="17" t="inlineStr">
        <is>
          <t>LG</t>
        </is>
      </c>
      <c r="C439" s="17" t="inlineStr">
        <is>
          <t>La Reventonera</t>
        </is>
      </c>
      <c r="D439" s="17" t="inlineStr">
        <is>
          <t xml:space="preserve">Sabanalarga </t>
        </is>
      </c>
      <c r="E439" s="17" t="inlineStr">
        <is>
          <t>Casanare</t>
        </is>
      </c>
      <c r="F439" s="17" t="n">
        <v>3</v>
      </c>
      <c r="G439" s="17" t="n">
        <v>451</v>
      </c>
      <c r="H439" s="18" t="n">
        <v>-73.04761111000001</v>
      </c>
      <c r="I439" s="19" t="n">
        <v>4.904972219999999</v>
      </c>
      <c r="J439" s="42" t="n">
        <v>2.333333333333333</v>
      </c>
      <c r="K439" s="20" t="n">
        <v>2.38311272556219</v>
      </c>
      <c r="L439" s="20" t="n">
        <v>6.346666666666664</v>
      </c>
      <c r="M439" s="20" t="n">
        <v>15.45903119868637</v>
      </c>
      <c r="N439" s="20" t="n">
        <v>19.72145593869731</v>
      </c>
      <c r="O439" s="20" t="n">
        <v>20.66757261763207</v>
      </c>
      <c r="P439" s="20" t="n">
        <v>21.63333333333333</v>
      </c>
      <c r="Q439" s="20" t="n">
        <v>19.07142857142857</v>
      </c>
      <c r="R439" s="20" t="n">
        <v>15.76666666666666</v>
      </c>
      <c r="S439" s="20" t="n">
        <v>15.72738095238095</v>
      </c>
      <c r="T439" s="20" t="n">
        <v>13.38754079750248</v>
      </c>
      <c r="U439" s="20" t="n">
        <v>6.749999999999996</v>
      </c>
      <c r="V439" s="43" t="n">
        <v>159.2475228018899</v>
      </c>
      <c r="W439" s="23" t="n">
        <v>348</v>
      </c>
      <c r="X439" s="44" t="n">
        <v>0.9666666666666667</v>
      </c>
      <c r="Y439" s="4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</row>
    <row r="440" ht="16.5" customHeight="1">
      <c r="A440" s="16" t="n">
        <v>36020010</v>
      </c>
      <c r="B440" s="17" t="inlineStr">
        <is>
          <t>PM</t>
        </is>
      </c>
      <c r="C440" s="17" t="inlineStr">
        <is>
          <t>Puente Quemado</t>
        </is>
      </c>
      <c r="D440" s="17" t="inlineStr">
        <is>
          <t>Sácama</t>
        </is>
      </c>
      <c r="E440" s="17" t="inlineStr">
        <is>
          <t>Casanare</t>
        </is>
      </c>
      <c r="F440" s="17" t="n">
        <v>6</v>
      </c>
      <c r="G440" s="17" t="n">
        <v>120</v>
      </c>
      <c r="H440" s="18" t="n">
        <v>-72.19063889</v>
      </c>
      <c r="I440" s="19" t="n">
        <v>6.08822222</v>
      </c>
      <c r="J440" s="42" t="n">
        <v>6.535714285714284</v>
      </c>
      <c r="K440" s="20" t="n">
        <v>6.552637166638356</v>
      </c>
      <c r="L440" s="20" t="n">
        <v>11.48275862068965</v>
      </c>
      <c r="M440" s="20" t="n">
        <v>18.85747126436781</v>
      </c>
      <c r="N440" s="20" t="n">
        <v>22.2632183908046</v>
      </c>
      <c r="O440" s="20" t="n">
        <v>23.0079575596817</v>
      </c>
      <c r="P440" s="20" t="n">
        <v>22.93415637860082</v>
      </c>
      <c r="Q440" s="20" t="n">
        <v>21.96296296296296</v>
      </c>
      <c r="R440" s="20" t="n">
        <v>18.37931034482758</v>
      </c>
      <c r="S440" s="20" t="n">
        <v>19.79310344827586</v>
      </c>
      <c r="T440" s="20" t="n">
        <v>17.18518518518519</v>
      </c>
      <c r="U440" s="20" t="n">
        <v>8.185185185185183</v>
      </c>
      <c r="V440" s="43" t="n">
        <v>197.139660792934</v>
      </c>
      <c r="W440" s="23" t="n">
        <v>337</v>
      </c>
      <c r="X440" s="44" t="n">
        <v>0.9361111111111111</v>
      </c>
      <c r="Y440" s="4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</row>
    <row r="441" ht="16.5" customHeight="1">
      <c r="A441" s="16" t="n">
        <v>35230010</v>
      </c>
      <c r="B441" s="17" t="inlineStr">
        <is>
          <t>PM</t>
        </is>
      </c>
      <c r="C441" s="17" t="inlineStr">
        <is>
          <t>San Luis de Palenque</t>
        </is>
      </c>
      <c r="D441" s="17" t="inlineStr">
        <is>
          <t>San Luis de Palenque</t>
        </is>
      </c>
      <c r="E441" s="17" t="inlineStr">
        <is>
          <t>Casanare</t>
        </is>
      </c>
      <c r="F441" s="17" t="n">
        <v>6</v>
      </c>
      <c r="G441" s="17" t="n">
        <v>170</v>
      </c>
      <c r="H441" s="18" t="n">
        <v>-71.72805556</v>
      </c>
      <c r="I441" s="19" t="n">
        <v>5.4205</v>
      </c>
      <c r="J441" s="42" t="n">
        <v>0.9666666666666667</v>
      </c>
      <c r="K441" s="20" t="n">
        <v>1.93676488475339</v>
      </c>
      <c r="L441" s="20" t="n">
        <v>4.206896551724137</v>
      </c>
      <c r="M441" s="20" t="n">
        <v>8.366666666666665</v>
      </c>
      <c r="N441" s="20" t="n">
        <v>11.26666666666667</v>
      </c>
      <c r="O441" s="20" t="n">
        <v>12.4</v>
      </c>
      <c r="P441" s="20" t="n">
        <v>13.4</v>
      </c>
      <c r="Q441" s="20" t="n">
        <v>9.533333333333331</v>
      </c>
      <c r="R441" s="20" t="n">
        <v>8.033333333333331</v>
      </c>
      <c r="S441" s="20" t="n">
        <v>8.448275862068963</v>
      </c>
      <c r="T441" s="20" t="n">
        <v>6.037037037037038</v>
      </c>
      <c r="U441" s="20" t="n">
        <v>1.933333333333333</v>
      </c>
      <c r="V441" s="43" t="n">
        <v>86.52897433558353</v>
      </c>
      <c r="W441" s="23" t="n">
        <v>355</v>
      </c>
      <c r="X441" s="44" t="n">
        <v>0.9861111111111112</v>
      </c>
      <c r="Y441" s="4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</row>
    <row r="442" ht="16.5" customHeight="1">
      <c r="A442" s="16" t="n">
        <v>35230030</v>
      </c>
      <c r="B442" s="17" t="inlineStr">
        <is>
          <t>PG</t>
        </is>
      </c>
      <c r="C442" s="17" t="inlineStr">
        <is>
          <t>Tablón de Tamará</t>
        </is>
      </c>
      <c r="D442" s="17" t="inlineStr">
        <is>
          <t>Támara</t>
        </is>
      </c>
      <c r="E442" s="17" t="inlineStr">
        <is>
          <t>Casanare</t>
        </is>
      </c>
      <c r="F442" s="17" t="n">
        <v>6</v>
      </c>
      <c r="G442" s="17" t="n">
        <v>350</v>
      </c>
      <c r="H442" s="18" t="n">
        <v>-72.10299999999999</v>
      </c>
      <c r="I442" s="19" t="n">
        <v>5.747194439999999</v>
      </c>
      <c r="J442" s="42" t="n">
        <v>1.368965517241379</v>
      </c>
      <c r="K442" s="20" t="n">
        <v>2.473614532019704</v>
      </c>
      <c r="L442" s="20" t="n">
        <v>5.933141762452105</v>
      </c>
      <c r="M442" s="20" t="n">
        <v>12.27407847800238</v>
      </c>
      <c r="N442" s="20" t="n">
        <v>16.01381202402914</v>
      </c>
      <c r="O442" s="20" t="n">
        <v>16.00168796720521</v>
      </c>
      <c r="P442" s="20" t="n">
        <v>15.88694723151244</v>
      </c>
      <c r="Q442" s="20" t="n">
        <v>14.1976127320955</v>
      </c>
      <c r="R442" s="20" t="n">
        <v>12.02443854995579</v>
      </c>
      <c r="S442" s="20" t="n">
        <v>12.20029092596559</v>
      </c>
      <c r="T442" s="20" t="n">
        <v>8.361257721479397</v>
      </c>
      <c r="U442" s="20" t="n">
        <v>3.813793103448274</v>
      </c>
      <c r="V442" s="43" t="n">
        <v>120.5496405454069</v>
      </c>
      <c r="W442" s="23" t="n">
        <v>338</v>
      </c>
      <c r="X442" s="44" t="n">
        <v>0.9388888888888889</v>
      </c>
      <c r="Y442" s="4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</row>
    <row r="443" ht="16.5" customHeight="1">
      <c r="A443" s="16" t="n">
        <v>35180010</v>
      </c>
      <c r="B443" s="17" t="inlineStr">
        <is>
          <t>PM</t>
        </is>
      </c>
      <c r="C443" s="17" t="inlineStr">
        <is>
          <t xml:space="preserve">La Pradera </t>
        </is>
      </c>
      <c r="D443" s="17" t="inlineStr">
        <is>
          <t>Tauramena</t>
        </is>
      </c>
      <c r="E443" s="17" t="inlineStr">
        <is>
          <t>Casanare</t>
        </is>
      </c>
      <c r="F443" s="17" t="n">
        <v>6</v>
      </c>
      <c r="G443" s="17" t="n">
        <v>180</v>
      </c>
      <c r="H443" s="18" t="n">
        <v>-72.66588889000001</v>
      </c>
      <c r="I443" s="19" t="n">
        <v>4.93736111</v>
      </c>
      <c r="J443" s="42" t="n">
        <v>0.9999999999999998</v>
      </c>
      <c r="K443" s="20" t="n">
        <v>2.072362479474549</v>
      </c>
      <c r="L443" s="20" t="n">
        <v>4.669441141498215</v>
      </c>
      <c r="M443" s="20" t="n">
        <v>12.35714285714286</v>
      </c>
      <c r="N443" s="20" t="n">
        <v>14.03571428571429</v>
      </c>
      <c r="O443" s="20" t="n">
        <v>13.31034482758621</v>
      </c>
      <c r="P443" s="20" t="n">
        <v>12.76896551724138</v>
      </c>
      <c r="Q443" s="20" t="n">
        <v>11.03703703703704</v>
      </c>
      <c r="R443" s="20" t="n">
        <v>10.08374384236453</v>
      </c>
      <c r="S443" s="20" t="n">
        <v>10.5</v>
      </c>
      <c r="T443" s="20" t="n">
        <v>7.172413793103448</v>
      </c>
      <c r="U443" s="20" t="n">
        <v>2.655172413793103</v>
      </c>
      <c r="V443" s="43" t="n">
        <v>101.6623381949556</v>
      </c>
      <c r="W443" s="23" t="n">
        <v>343</v>
      </c>
      <c r="X443" s="44" t="n">
        <v>0.9527777777777777</v>
      </c>
      <c r="Y443" s="4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</row>
    <row r="444" ht="16.5" customHeight="1">
      <c r="A444" s="16" t="n">
        <v>35095110</v>
      </c>
      <c r="B444" s="46" t="inlineStr">
        <is>
          <t>CP</t>
        </is>
      </c>
      <c r="C444" s="46" t="inlineStr">
        <is>
          <t>La Huerta Grande</t>
        </is>
      </c>
      <c r="D444" s="46" t="inlineStr">
        <is>
          <t>Villanueva</t>
        </is>
      </c>
      <c r="E444" s="46" t="inlineStr">
        <is>
          <t>Casanare</t>
        </is>
      </c>
      <c r="F444" s="46" t="n">
        <v>3</v>
      </c>
      <c r="G444" s="46" t="n">
        <v>352</v>
      </c>
      <c r="H444" s="47" t="n">
        <v>-72.91547</v>
      </c>
      <c r="I444" s="48" t="n">
        <v>4.65147</v>
      </c>
      <c r="J444" s="42" t="n">
        <v>2.846153846153846</v>
      </c>
      <c r="K444" s="20" t="n">
        <v>4.409044619173929</v>
      </c>
      <c r="L444" s="20" t="n">
        <v>10.63130434782609</v>
      </c>
      <c r="M444" s="20" t="n">
        <v>18.21352785145888</v>
      </c>
      <c r="N444" s="20" t="n">
        <v>22.56</v>
      </c>
      <c r="O444" s="20" t="n">
        <v>21.19230769230769</v>
      </c>
      <c r="P444" s="20" t="n">
        <v>22.29166666666667</v>
      </c>
      <c r="Q444" s="20" t="n">
        <v>19.72051282051282</v>
      </c>
      <c r="R444" s="20" t="n">
        <v>17.16</v>
      </c>
      <c r="S444" s="20" t="n">
        <v>17.00928381962865</v>
      </c>
      <c r="T444" s="20" t="n">
        <v>13.02083333333334</v>
      </c>
      <c r="U444" s="20" t="n">
        <v>5.439743589743588</v>
      </c>
      <c r="V444" s="43" t="n">
        <v>174.4943785868055</v>
      </c>
      <c r="W444" s="23" t="n">
        <v>305</v>
      </c>
      <c r="X444" s="44" t="n">
        <v>0.8472222222222222</v>
      </c>
      <c r="Y444" s="4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</row>
    <row r="445" ht="16.5" customHeight="1">
      <c r="A445" s="16" t="n">
        <v>35215020</v>
      </c>
      <c r="B445" s="46" t="inlineStr">
        <is>
          <t>CP</t>
        </is>
      </c>
      <c r="C445" s="46" t="inlineStr">
        <is>
          <t xml:space="preserve">Aeropuerto Yopal - AUT </t>
        </is>
      </c>
      <c r="D445" s="46" t="inlineStr">
        <is>
          <t>Yopal</t>
        </is>
      </c>
      <c r="E445" s="46" t="inlineStr">
        <is>
          <t>Casanare</t>
        </is>
      </c>
      <c r="F445" s="46" t="n">
        <v>6</v>
      </c>
      <c r="G445" s="46" t="n">
        <v>325</v>
      </c>
      <c r="H445" s="47" t="n">
        <v>-72.3875</v>
      </c>
      <c r="I445" s="48" t="n">
        <v>5.32044444</v>
      </c>
      <c r="J445" s="42" t="n">
        <v>1.807635467980296</v>
      </c>
      <c r="K445" s="20" t="n">
        <v>4.004651213933848</v>
      </c>
      <c r="L445" s="20" t="n">
        <v>9.768899204244031</v>
      </c>
      <c r="M445" s="20" t="n">
        <v>17.33333333333333</v>
      </c>
      <c r="N445" s="20" t="n">
        <v>21.14204992538326</v>
      </c>
      <c r="O445" s="20" t="n">
        <v>21.12667887667887</v>
      </c>
      <c r="P445" s="20" t="n">
        <v>21.85689655172414</v>
      </c>
      <c r="Q445" s="20" t="n">
        <v>19.34497354497354</v>
      </c>
      <c r="R445" s="20" t="n">
        <v>15.74673008323424</v>
      </c>
      <c r="S445" s="20" t="n">
        <v>16.58776455026455</v>
      </c>
      <c r="T445" s="20" t="n">
        <v>11.34875510962467</v>
      </c>
      <c r="U445" s="20" t="n">
        <v>4.439999999999998</v>
      </c>
      <c r="V445" s="43" t="n">
        <v>164.5083678613748</v>
      </c>
      <c r="W445" s="23" t="n">
        <v>325</v>
      </c>
      <c r="X445" s="44" t="n">
        <v>0.9027777777777778</v>
      </c>
      <c r="Y445" s="4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</row>
    <row r="446" ht="16.5" customHeight="1">
      <c r="A446" s="16" t="n">
        <v>35210010</v>
      </c>
      <c r="B446" s="17" t="inlineStr">
        <is>
          <t>PM</t>
        </is>
      </c>
      <c r="C446" s="17" t="inlineStr">
        <is>
          <t>El Morro</t>
        </is>
      </c>
      <c r="D446" s="17" t="inlineStr">
        <is>
          <t>Yopal</t>
        </is>
      </c>
      <c r="E446" s="17" t="inlineStr">
        <is>
          <t>Casanare</t>
        </is>
      </c>
      <c r="F446" s="17" t="n">
        <v>6</v>
      </c>
      <c r="G446" s="17" t="n">
        <v>656</v>
      </c>
      <c r="H446" s="18" t="n">
        <v>-72.45625</v>
      </c>
      <c r="I446" s="19" t="n">
        <v>5.45305556</v>
      </c>
      <c r="J446" s="42" t="n">
        <v>2.102222222222222</v>
      </c>
      <c r="K446" s="20" t="n">
        <v>3.589234400656814</v>
      </c>
      <c r="L446" s="20" t="n">
        <v>8.999999999999998</v>
      </c>
      <c r="M446" s="20" t="n">
        <v>17.96666666666667</v>
      </c>
      <c r="N446" s="20" t="n">
        <v>22.39999999999999</v>
      </c>
      <c r="O446" s="20" t="n">
        <v>20.9951116395825</v>
      </c>
      <c r="P446" s="20" t="n">
        <v>21.68965517241379</v>
      </c>
      <c r="Q446" s="20" t="n">
        <v>18.46913580246914</v>
      </c>
      <c r="R446" s="20" t="n">
        <v>16.07142857142857</v>
      </c>
      <c r="S446" s="20" t="n">
        <v>17.06896551724138</v>
      </c>
      <c r="T446" s="20" t="n">
        <v>12.47800237812129</v>
      </c>
      <c r="U446" s="20" t="n">
        <v>4.639162561576354</v>
      </c>
      <c r="V446" s="43" t="n">
        <v>166.4695849323787</v>
      </c>
      <c r="W446" s="23" t="n">
        <v>350</v>
      </c>
      <c r="X446" s="44" t="n">
        <v>0.9722222222222222</v>
      </c>
      <c r="Y446" s="4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</row>
    <row r="447" ht="16.5" customHeight="1">
      <c r="A447" s="16" t="n">
        <v>52010020</v>
      </c>
      <c r="B447" s="17" t="inlineStr">
        <is>
          <t>PM</t>
        </is>
      </c>
      <c r="C447" s="17" t="inlineStr">
        <is>
          <t>Balboa</t>
        </is>
      </c>
      <c r="D447" s="17" t="inlineStr">
        <is>
          <t>Balboa</t>
        </is>
      </c>
      <c r="E447" s="17" t="inlineStr">
        <is>
          <t>Cauca</t>
        </is>
      </c>
      <c r="F447" s="17" t="n">
        <v>7</v>
      </c>
      <c r="G447" s="17" t="n">
        <v>1700</v>
      </c>
      <c r="H447" s="18" t="n">
        <v>-77.22169443999999</v>
      </c>
      <c r="I447" s="19" t="n">
        <v>2.03280556</v>
      </c>
      <c r="J447" s="42" t="n">
        <v>14</v>
      </c>
      <c r="K447" s="20" t="n">
        <v>11.8037684729064</v>
      </c>
      <c r="L447" s="20" t="n">
        <v>14.6</v>
      </c>
      <c r="M447" s="20" t="n">
        <v>14.32</v>
      </c>
      <c r="N447" s="20" t="n">
        <v>12.4448717948718</v>
      </c>
      <c r="O447" s="20" t="n">
        <v>6.760000000000002</v>
      </c>
      <c r="P447" s="20" t="n">
        <v>4.999999999999998</v>
      </c>
      <c r="Q447" s="20" t="n">
        <v>3.56</v>
      </c>
      <c r="R447" s="20" t="n">
        <v>5.083333333333333</v>
      </c>
      <c r="S447" s="20" t="n">
        <v>15.94666666666667</v>
      </c>
      <c r="T447" s="20" t="n">
        <v>20.68</v>
      </c>
      <c r="U447" s="20" t="n">
        <v>17.04</v>
      </c>
      <c r="V447" s="43" t="n">
        <v>141.2386402677782</v>
      </c>
      <c r="W447" s="23" t="n">
        <v>299</v>
      </c>
      <c r="X447" s="44" t="n">
        <v>0.8305555555555556</v>
      </c>
      <c r="Y447" s="4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</row>
    <row r="448" ht="16.5" customHeight="1">
      <c r="A448" s="16" t="n">
        <v>52025010</v>
      </c>
      <c r="B448" s="17" t="inlineStr">
        <is>
          <t>CO</t>
        </is>
      </c>
      <c r="C448" s="17" t="inlineStr">
        <is>
          <t>Bolívar</t>
        </is>
      </c>
      <c r="D448" s="17" t="inlineStr">
        <is>
          <t xml:space="preserve">Bolívar </t>
        </is>
      </c>
      <c r="E448" s="17" t="inlineStr">
        <is>
          <t>Cauca</t>
        </is>
      </c>
      <c r="F448" s="17" t="n">
        <v>7</v>
      </c>
      <c r="G448" s="17" t="n">
        <v>1510</v>
      </c>
      <c r="H448" s="18" t="n">
        <v>-77.00402778</v>
      </c>
      <c r="I448" s="19" t="n">
        <v>1.82994444</v>
      </c>
      <c r="J448" s="42" t="n">
        <v>15.37111111111111</v>
      </c>
      <c r="K448" s="20" t="n">
        <v>13.20927598370127</v>
      </c>
      <c r="L448" s="20" t="n">
        <v>17.17777777777778</v>
      </c>
      <c r="M448" s="20" t="n">
        <v>17.50755336617406</v>
      </c>
      <c r="N448" s="20" t="n">
        <v>16.68444444444444</v>
      </c>
      <c r="O448" s="20" t="n">
        <v>9.792592592592595</v>
      </c>
      <c r="P448" s="20" t="n">
        <v>6.472413793103446</v>
      </c>
      <c r="Q448" s="20" t="n">
        <v>4.985057471264367</v>
      </c>
      <c r="R448" s="20" t="n">
        <v>7.766666666666665</v>
      </c>
      <c r="S448" s="20" t="n">
        <v>16.9520987654321</v>
      </c>
      <c r="T448" s="20" t="n">
        <v>20.9780873110243</v>
      </c>
      <c r="U448" s="20" t="n">
        <v>18.81839080459769</v>
      </c>
      <c r="V448" s="43" t="n">
        <v>165.7154700878898</v>
      </c>
      <c r="W448" s="23" t="n">
        <v>356</v>
      </c>
      <c r="X448" s="44" t="n">
        <v>0.9888888888888889</v>
      </c>
      <c r="Y448" s="4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</row>
    <row r="449" ht="16.5" customHeight="1">
      <c r="A449" s="16" t="n">
        <v>52020050</v>
      </c>
      <c r="B449" s="17" t="inlineStr">
        <is>
          <t>PM</t>
        </is>
      </c>
      <c r="C449" s="17" t="inlineStr">
        <is>
          <t xml:space="preserve">El Rodeo </t>
        </is>
      </c>
      <c r="D449" s="17" t="inlineStr">
        <is>
          <t xml:space="preserve">Bolívar </t>
        </is>
      </c>
      <c r="E449" s="17" t="inlineStr">
        <is>
          <t>Cauca</t>
        </is>
      </c>
      <c r="F449" s="17" t="n">
        <v>7</v>
      </c>
      <c r="G449" s="17" t="n">
        <v>1400</v>
      </c>
      <c r="H449" s="18" t="n">
        <v>-76.99161111000001</v>
      </c>
      <c r="I449" s="19" t="n">
        <v>1.88016667</v>
      </c>
      <c r="J449" s="42" t="n">
        <v>14.53333333333333</v>
      </c>
      <c r="K449" s="20" t="n">
        <v>12.27529761904762</v>
      </c>
      <c r="L449" s="20" t="n">
        <v>16.4</v>
      </c>
      <c r="M449" s="20" t="n">
        <v>16.30459770114943</v>
      </c>
      <c r="N449" s="20" t="n">
        <v>15.44777777777778</v>
      </c>
      <c r="O449" s="20" t="n">
        <v>8.568965517241379</v>
      </c>
      <c r="P449" s="20" t="n">
        <v>5.620689655172413</v>
      </c>
      <c r="Q449" s="20" t="n">
        <v>4.388505747126437</v>
      </c>
      <c r="R449" s="20" t="n">
        <v>6.833333333333332</v>
      </c>
      <c r="S449" s="20" t="n">
        <v>16.43333333333333</v>
      </c>
      <c r="T449" s="20" t="n">
        <v>20.98850574712644</v>
      </c>
      <c r="U449" s="20" t="n">
        <v>17.93333333333333</v>
      </c>
      <c r="V449" s="43" t="n">
        <v>155.7276730979748</v>
      </c>
      <c r="W449" s="23" t="n">
        <v>358</v>
      </c>
      <c r="X449" s="44" t="n">
        <v>0.9944444444444445</v>
      </c>
      <c r="Y449" s="4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</row>
    <row r="450" ht="16.5" customHeight="1">
      <c r="A450" s="16" t="n">
        <v>52020010</v>
      </c>
      <c r="B450" s="17" t="inlineStr">
        <is>
          <t>PM</t>
        </is>
      </c>
      <c r="C450" s="17" t="inlineStr">
        <is>
          <t>Guachicono</t>
        </is>
      </c>
      <c r="D450" s="17" t="inlineStr">
        <is>
          <t xml:space="preserve">Bolívar </t>
        </is>
      </c>
      <c r="E450" s="17" t="inlineStr">
        <is>
          <t>Cauca</t>
        </is>
      </c>
      <c r="F450" s="17" t="n">
        <v>7</v>
      </c>
      <c r="G450" s="17" t="n">
        <v>720</v>
      </c>
      <c r="H450" s="18" t="n">
        <v>-77.00305556000001</v>
      </c>
      <c r="I450" s="19" t="n">
        <v>2.04638889</v>
      </c>
      <c r="J450" s="42" t="n">
        <v>12.00689655172414</v>
      </c>
      <c r="K450" s="20" t="n">
        <v>10.81525041050903</v>
      </c>
      <c r="L450" s="20" t="n">
        <v>13.76666666666667</v>
      </c>
      <c r="M450" s="20" t="n">
        <v>12.8</v>
      </c>
      <c r="N450" s="20" t="n">
        <v>13.5551724137931</v>
      </c>
      <c r="O450" s="20" t="n">
        <v>7.733333333333333</v>
      </c>
      <c r="P450" s="20" t="n">
        <v>5.533333333333331</v>
      </c>
      <c r="Q450" s="20" t="n">
        <v>4.068965517241379</v>
      </c>
      <c r="R450" s="20" t="n">
        <v>6.702298850574714</v>
      </c>
      <c r="S450" s="20" t="n">
        <v>14.78111111111111</v>
      </c>
      <c r="T450" s="20" t="n">
        <v>18.6</v>
      </c>
      <c r="U450" s="20" t="n">
        <v>15.51222222222222</v>
      </c>
      <c r="V450" s="43" t="n">
        <v>135.875250410509</v>
      </c>
      <c r="W450" s="23" t="n">
        <v>358</v>
      </c>
      <c r="X450" s="44" t="n">
        <v>0.9944444444444445</v>
      </c>
      <c r="Y450" s="4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</row>
    <row r="451" ht="16.5" customHeight="1">
      <c r="A451" s="16" t="n">
        <v>52025020</v>
      </c>
      <c r="B451" s="17" t="inlineStr">
        <is>
          <t>CO</t>
        </is>
      </c>
      <c r="C451" s="17" t="inlineStr">
        <is>
          <t xml:space="preserve">Los Milagros </t>
        </is>
      </c>
      <c r="D451" s="17" t="inlineStr">
        <is>
          <t xml:space="preserve">Bolívar </t>
        </is>
      </c>
      <c r="E451" s="17" t="inlineStr">
        <is>
          <t>Cauca</t>
        </is>
      </c>
      <c r="F451" s="17" t="n">
        <v>7</v>
      </c>
      <c r="G451" s="17" t="n">
        <v>2300</v>
      </c>
      <c r="H451" s="18" t="n">
        <v>-76.89166666999999</v>
      </c>
      <c r="I451" s="19" t="n">
        <v>1.75333333</v>
      </c>
      <c r="J451" s="42" t="n">
        <v>15.90444444444444</v>
      </c>
      <c r="K451" s="20" t="n">
        <v>15.33068897099069</v>
      </c>
      <c r="L451" s="20" t="n">
        <v>19.37394636015325</v>
      </c>
      <c r="M451" s="20" t="n">
        <v>17.91370513722731</v>
      </c>
      <c r="N451" s="20" t="n">
        <v>17.85172413793103</v>
      </c>
      <c r="O451" s="20" t="n">
        <v>11.22473246135553</v>
      </c>
      <c r="P451" s="20" t="n">
        <v>10.43091954022989</v>
      </c>
      <c r="Q451" s="20" t="n">
        <v>7.768965517241377</v>
      </c>
      <c r="R451" s="20" t="n">
        <v>9.421839080459767</v>
      </c>
      <c r="S451" s="20" t="n">
        <v>17</v>
      </c>
      <c r="T451" s="20" t="n">
        <v>22.03831417624522</v>
      </c>
      <c r="U451" s="20" t="n">
        <v>19.18539682539683</v>
      </c>
      <c r="V451" s="43" t="n">
        <v>183.4446766516753</v>
      </c>
      <c r="W451" s="23" t="n">
        <v>355</v>
      </c>
      <c r="X451" s="44" t="n">
        <v>0.9861111111111112</v>
      </c>
      <c r="Y451" s="4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</row>
    <row r="452" ht="16.5" customHeight="1">
      <c r="A452" s="16" t="n">
        <v>26020100</v>
      </c>
      <c r="B452" s="17" t="inlineStr">
        <is>
          <t>PM</t>
        </is>
      </c>
      <c r="C452" s="17" t="inlineStr">
        <is>
          <t>Buenos Aires</t>
        </is>
      </c>
      <c r="D452" s="17" t="inlineStr">
        <is>
          <t>Buenos Aires</t>
        </is>
      </c>
      <c r="E452" s="17" t="inlineStr">
        <is>
          <t>Cauca</t>
        </is>
      </c>
      <c r="F452" s="17" t="n">
        <v>9</v>
      </c>
      <c r="G452" s="17" t="n">
        <v>1228</v>
      </c>
      <c r="H452" s="18" t="n">
        <v>-76.63908332999999</v>
      </c>
      <c r="I452" s="19" t="n">
        <v>3.02019444</v>
      </c>
      <c r="J452" s="42" t="n">
        <v>12.11379310344828</v>
      </c>
      <c r="K452" s="20" t="n">
        <v>10.71227366954181</v>
      </c>
      <c r="L452" s="20" t="n">
        <v>14.27586206896552</v>
      </c>
      <c r="M452" s="20" t="n">
        <v>15.92464878671775</v>
      </c>
      <c r="N452" s="20" t="n">
        <v>13.90952380952381</v>
      </c>
      <c r="O452" s="20" t="n">
        <v>9.312722948870395</v>
      </c>
      <c r="P452" s="20" t="n">
        <v>6.245977011494251</v>
      </c>
      <c r="Q452" s="20" t="n">
        <v>6.299999999999998</v>
      </c>
      <c r="R452" s="20" t="n">
        <v>8.551724137931036</v>
      </c>
      <c r="S452" s="20" t="n">
        <v>14.12413793103448</v>
      </c>
      <c r="T452" s="20" t="n">
        <v>16.6551724137931</v>
      </c>
      <c r="U452" s="20" t="n">
        <v>13.15172413793103</v>
      </c>
      <c r="V452" s="43" t="n">
        <v>141.2775600192515</v>
      </c>
      <c r="W452" s="23" t="n">
        <v>346</v>
      </c>
      <c r="X452" s="44" t="n">
        <v>0.9611111111111111</v>
      </c>
      <c r="Y452" s="4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</row>
    <row r="453" ht="16.5" customHeight="1">
      <c r="A453" s="16" t="n">
        <v>26050270</v>
      </c>
      <c r="B453" s="17" t="inlineStr">
        <is>
          <t>PM</t>
        </is>
      </c>
      <c r="C453" s="17" t="inlineStr">
        <is>
          <t>El Silencioso</t>
        </is>
      </c>
      <c r="D453" s="17" t="inlineStr">
        <is>
          <t>Buenos Aires</t>
        </is>
      </c>
      <c r="E453" s="17" t="inlineStr">
        <is>
          <t>Cauca</t>
        </is>
      </c>
      <c r="F453" s="17" t="n">
        <v>9</v>
      </c>
      <c r="G453" s="17" t="n">
        <v>1156</v>
      </c>
      <c r="H453" s="18" t="n">
        <v>-76.71941666999999</v>
      </c>
      <c r="I453" s="19" t="n">
        <v>3.11563889</v>
      </c>
      <c r="J453" s="42" t="n">
        <v>13.85714285714285</v>
      </c>
      <c r="K453" s="20" t="n">
        <v>12.99678923293455</v>
      </c>
      <c r="L453" s="20" t="n">
        <v>17.75</v>
      </c>
      <c r="M453" s="20" t="n">
        <v>18.92857142857142</v>
      </c>
      <c r="N453" s="20" t="n">
        <v>18.15595238095239</v>
      </c>
      <c r="O453" s="20" t="n">
        <v>12.82142857142857</v>
      </c>
      <c r="P453" s="20" t="n">
        <v>8.785714285714283</v>
      </c>
      <c r="Q453" s="20" t="n">
        <v>8.321428571428569</v>
      </c>
      <c r="R453" s="20" t="n">
        <v>13.17857142857143</v>
      </c>
      <c r="S453" s="20" t="n">
        <v>18.03571428571428</v>
      </c>
      <c r="T453" s="20" t="n">
        <v>20.14285714285714</v>
      </c>
      <c r="U453" s="20" t="n">
        <v>16.39285714285714</v>
      </c>
      <c r="V453" s="43" t="n">
        <v>179.3670273281726</v>
      </c>
      <c r="W453" s="23" t="n">
        <v>336</v>
      </c>
      <c r="X453" s="44" t="n">
        <v>0.9333333333333333</v>
      </c>
      <c r="Y453" s="4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</row>
    <row r="454" ht="16.5" customHeight="1">
      <c r="A454" s="16" t="n">
        <v>26050340</v>
      </c>
      <c r="B454" s="17" t="inlineStr">
        <is>
          <t>PM</t>
        </is>
      </c>
      <c r="C454" s="17" t="inlineStr">
        <is>
          <t>La Balsa</t>
        </is>
      </c>
      <c r="D454" s="17" t="inlineStr">
        <is>
          <t>Buenos Aires</t>
        </is>
      </c>
      <c r="E454" s="17" t="inlineStr">
        <is>
          <t>Cauca</t>
        </is>
      </c>
      <c r="F454" s="17" t="n">
        <v>9</v>
      </c>
      <c r="G454" s="17" t="n">
        <v>970</v>
      </c>
      <c r="H454" s="18" t="n">
        <v>-76.59999999999999</v>
      </c>
      <c r="I454" s="19" t="n">
        <v>3.1</v>
      </c>
      <c r="J454" s="42" t="n">
        <v>9.699999999999999</v>
      </c>
      <c r="K454" s="20" t="n">
        <v>9.139501231527092</v>
      </c>
      <c r="L454" s="20" t="n">
        <v>13.7</v>
      </c>
      <c r="M454" s="20" t="n">
        <v>14.4</v>
      </c>
      <c r="N454" s="20" t="n">
        <v>12.5</v>
      </c>
      <c r="O454" s="20" t="n">
        <v>8.6</v>
      </c>
      <c r="P454" s="20" t="n">
        <v>6.05</v>
      </c>
      <c r="Q454" s="20" t="n">
        <v>5.349999999999999</v>
      </c>
      <c r="R454" s="20" t="n">
        <v>8.599999999999998</v>
      </c>
      <c r="S454" s="20" t="n">
        <v>13.6</v>
      </c>
      <c r="T454" s="20" t="n">
        <v>15.21052631578947</v>
      </c>
      <c r="U454" s="20" t="n">
        <v>11.75</v>
      </c>
      <c r="V454" s="43" t="n">
        <v>128.6000275473166</v>
      </c>
      <c r="W454" s="23" t="n">
        <v>239</v>
      </c>
      <c r="X454" s="44" t="n">
        <v>0.9958333333333333</v>
      </c>
      <c r="Y454" s="45" t="inlineStr">
        <is>
          <t>M20</t>
        </is>
      </c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</row>
    <row r="455" ht="16.5" customHeight="1">
      <c r="A455" s="16" t="n">
        <v>26020160</v>
      </c>
      <c r="B455" s="17" t="inlineStr">
        <is>
          <t>PM</t>
        </is>
      </c>
      <c r="C455" s="17" t="inlineStr">
        <is>
          <t>La Catalina</t>
        </is>
      </c>
      <c r="D455" s="17" t="inlineStr">
        <is>
          <t>Buenos Aires</t>
        </is>
      </c>
      <c r="E455" s="17" t="inlineStr">
        <is>
          <t>Cauca</t>
        </is>
      </c>
      <c r="F455" s="17" t="n">
        <v>9</v>
      </c>
      <c r="G455" s="17" t="n">
        <v>1441</v>
      </c>
      <c r="H455" s="18" t="n">
        <v>-76.65175000000001</v>
      </c>
      <c r="I455" s="19" t="n">
        <v>2.94516667</v>
      </c>
      <c r="J455" s="42" t="n">
        <v>12.66666666666667</v>
      </c>
      <c r="K455" s="20" t="n">
        <v>11.97145935960591</v>
      </c>
      <c r="L455" s="20" t="n">
        <v>15.96666666666667</v>
      </c>
      <c r="M455" s="20" t="n">
        <v>17.36666666666667</v>
      </c>
      <c r="N455" s="20" t="n">
        <v>16.11000000000001</v>
      </c>
      <c r="O455" s="20" t="n">
        <v>11.10804597701149</v>
      </c>
      <c r="P455" s="20" t="n">
        <v>7.833333333333331</v>
      </c>
      <c r="Q455" s="20" t="n">
        <v>7.344444444444442</v>
      </c>
      <c r="R455" s="20" t="n">
        <v>10.36666666666667</v>
      </c>
      <c r="S455" s="20" t="n">
        <v>16.24777777777778</v>
      </c>
      <c r="T455" s="20" t="n">
        <v>18.7</v>
      </c>
      <c r="U455" s="20" t="n">
        <v>15.68111111111111</v>
      </c>
      <c r="V455" s="43" t="n">
        <v>161.3628386699507</v>
      </c>
      <c r="W455" s="23" t="n">
        <v>360</v>
      </c>
      <c r="X455" s="44" t="n">
        <v>1</v>
      </c>
      <c r="Y455" s="4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</row>
    <row r="456" ht="16.5" customHeight="1">
      <c r="A456" s="16" t="n">
        <v>26020390</v>
      </c>
      <c r="B456" s="17" t="inlineStr">
        <is>
          <t>PM</t>
        </is>
      </c>
      <c r="C456" s="17" t="inlineStr">
        <is>
          <t>Ovejas Abajo - Alerta</t>
        </is>
      </c>
      <c r="D456" s="17" t="inlineStr">
        <is>
          <t>Buenos Aires</t>
        </is>
      </c>
      <c r="E456" s="17" t="inlineStr">
        <is>
          <t>Cauca</t>
        </is>
      </c>
      <c r="F456" s="17" t="n">
        <v>9</v>
      </c>
      <c r="G456" s="17" t="n">
        <v>1546</v>
      </c>
      <c r="H456" s="18" t="n">
        <v>-76.58861111</v>
      </c>
      <c r="I456" s="19" t="n">
        <v>2.85383333</v>
      </c>
      <c r="J456" s="42" t="n">
        <v>10.66666666666666</v>
      </c>
      <c r="K456" s="20" t="n">
        <v>8.946950069938577</v>
      </c>
      <c r="L456" s="20" t="n">
        <v>12.92081736909323</v>
      </c>
      <c r="M456" s="20" t="n">
        <v>13.19704433497537</v>
      </c>
      <c r="N456" s="20" t="n">
        <v>11.64146141215107</v>
      </c>
      <c r="O456" s="20" t="n">
        <v>7.592592592592593</v>
      </c>
      <c r="P456" s="20" t="n">
        <v>5.464285714285713</v>
      </c>
      <c r="Q456" s="20" t="n">
        <v>4.869047619047618</v>
      </c>
      <c r="R456" s="20" t="n">
        <v>7.512755102040819</v>
      </c>
      <c r="S456" s="20" t="n">
        <v>13.05</v>
      </c>
      <c r="T456" s="20" t="n">
        <v>14.19655172413793</v>
      </c>
      <c r="U456" s="20" t="n">
        <v>12.08555555555556</v>
      </c>
      <c r="V456" s="43" t="n">
        <v>122.1437281604851</v>
      </c>
      <c r="W456" s="23" t="n">
        <v>346</v>
      </c>
      <c r="X456" s="44" t="n">
        <v>0.9611111111111111</v>
      </c>
      <c r="Y456" s="4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</row>
    <row r="457" ht="16.5" customHeight="1">
      <c r="A457" s="16" t="n">
        <v>26030070</v>
      </c>
      <c r="B457" s="17" t="inlineStr">
        <is>
          <t>PM</t>
        </is>
      </c>
      <c r="C457" s="17" t="inlineStr">
        <is>
          <t>Dinde</t>
        </is>
      </c>
      <c r="D457" s="17" t="inlineStr">
        <is>
          <t>Cajibío</t>
        </is>
      </c>
      <c r="E457" s="17" t="inlineStr">
        <is>
          <t>Cauca</t>
        </is>
      </c>
      <c r="F457" s="17" t="n">
        <v>9</v>
      </c>
      <c r="G457" s="17" t="n">
        <v>1246</v>
      </c>
      <c r="H457" s="18" t="n">
        <v>-76.75472222</v>
      </c>
      <c r="I457" s="19" t="n">
        <v>2.69741667</v>
      </c>
      <c r="J457" s="42" t="n">
        <v>18.37333333333333</v>
      </c>
      <c r="K457" s="20" t="n">
        <v>16.95115968801313</v>
      </c>
      <c r="L457" s="20" t="n">
        <v>20.2</v>
      </c>
      <c r="M457" s="20" t="n">
        <v>20.99540229885057</v>
      </c>
      <c r="N457" s="20" t="n">
        <v>19.6</v>
      </c>
      <c r="O457" s="20" t="n">
        <v>15.43333333333333</v>
      </c>
      <c r="P457" s="20" t="n">
        <v>11.74</v>
      </c>
      <c r="Q457" s="20" t="n">
        <v>8.199999999999999</v>
      </c>
      <c r="R457" s="20" t="n">
        <v>13.26666666666667</v>
      </c>
      <c r="S457" s="20" t="n">
        <v>18.96666666666666</v>
      </c>
      <c r="T457" s="20" t="n">
        <v>21.7632183908046</v>
      </c>
      <c r="U457" s="20" t="n">
        <v>20.17111111111111</v>
      </c>
      <c r="V457" s="43" t="n">
        <v>205.6608914887794</v>
      </c>
      <c r="W457" s="23" t="n">
        <v>360</v>
      </c>
      <c r="X457" s="44" t="n">
        <v>1</v>
      </c>
      <c r="Y457" s="4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</row>
    <row r="458" ht="16.5" customHeight="1">
      <c r="A458" s="16" t="n">
        <v>26020230</v>
      </c>
      <c r="B458" s="17" t="inlineStr">
        <is>
          <t>PM</t>
        </is>
      </c>
      <c r="C458" s="17" t="inlineStr">
        <is>
          <t>El Rosario</t>
        </is>
      </c>
      <c r="D458" s="17" t="inlineStr">
        <is>
          <t>Cajibío</t>
        </is>
      </c>
      <c r="E458" s="17" t="inlineStr">
        <is>
          <t>Cauca</t>
        </is>
      </c>
      <c r="F458" s="17" t="n">
        <v>9</v>
      </c>
      <c r="G458" s="17" t="n">
        <v>1767</v>
      </c>
      <c r="H458" s="18" t="n">
        <v>-76.75608333</v>
      </c>
      <c r="I458" s="19" t="n">
        <v>2.60655556</v>
      </c>
      <c r="J458" s="42" t="n">
        <v>17.63</v>
      </c>
      <c r="K458" s="20" t="n">
        <v>15.47617569786535</v>
      </c>
      <c r="L458" s="20" t="n">
        <v>17.25111111111111</v>
      </c>
      <c r="M458" s="20" t="n">
        <v>16.7</v>
      </c>
      <c r="N458" s="20" t="n">
        <v>16.16666666666666</v>
      </c>
      <c r="O458" s="20" t="n">
        <v>11.6</v>
      </c>
      <c r="P458" s="20" t="n">
        <v>8.799999999999999</v>
      </c>
      <c r="Q458" s="20" t="n">
        <v>7.466666666666663</v>
      </c>
      <c r="R458" s="20" t="n">
        <v>11.16666666666667</v>
      </c>
      <c r="S458" s="20" t="n">
        <v>18.16666666666666</v>
      </c>
      <c r="T458" s="20" t="n">
        <v>20.96666666666666</v>
      </c>
      <c r="U458" s="20" t="n">
        <v>20.42444444444445</v>
      </c>
      <c r="V458" s="43" t="n">
        <v>181.8150645867542</v>
      </c>
      <c r="W458" s="23" t="n">
        <v>360</v>
      </c>
      <c r="X458" s="44" t="n">
        <v>1</v>
      </c>
      <c r="Y458" s="4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</row>
    <row r="459" ht="16.5" customHeight="1">
      <c r="A459" s="16" t="n">
        <v>26025090</v>
      </c>
      <c r="B459" s="17" t="inlineStr">
        <is>
          <t>CO</t>
        </is>
      </c>
      <c r="C459" s="17" t="inlineStr">
        <is>
          <t>Venta de Cajibío</t>
        </is>
      </c>
      <c r="D459" s="17" t="inlineStr">
        <is>
          <t>Cajibío</t>
        </is>
      </c>
      <c r="E459" s="17" t="inlineStr">
        <is>
          <t>Cauca</t>
        </is>
      </c>
      <c r="F459" s="17" t="n">
        <v>9</v>
      </c>
      <c r="G459" s="17" t="n">
        <v>1850</v>
      </c>
      <c r="H459" s="18" t="n">
        <v>-76.56183333</v>
      </c>
      <c r="I459" s="19" t="n">
        <v>2.58475</v>
      </c>
      <c r="J459" s="42" t="n">
        <v>18.42555555555555</v>
      </c>
      <c r="K459" s="20" t="n">
        <v>17.74189510734051</v>
      </c>
      <c r="L459" s="20" t="n">
        <v>21.85632183908045</v>
      </c>
      <c r="M459" s="20" t="n">
        <v>21.3</v>
      </c>
      <c r="N459" s="20" t="n">
        <v>21.09555555555555</v>
      </c>
      <c r="O459" s="20" t="n">
        <v>13.83333333333333</v>
      </c>
      <c r="P459" s="20" t="n">
        <v>9.437777777777777</v>
      </c>
      <c r="Q459" s="20" t="n">
        <v>7.910344827586205</v>
      </c>
      <c r="R459" s="20" t="n">
        <v>12.34367816091954</v>
      </c>
      <c r="S459" s="20" t="n">
        <v>20.42444444444445</v>
      </c>
      <c r="T459" s="20" t="n">
        <v>23.51724137931035</v>
      </c>
      <c r="U459" s="20" t="n">
        <v>21.40114942528736</v>
      </c>
      <c r="V459" s="43" t="n">
        <v>209.2872974061911</v>
      </c>
      <c r="W459" s="23" t="n">
        <v>356</v>
      </c>
      <c r="X459" s="44" t="n">
        <v>0.9888888888888889</v>
      </c>
      <c r="Y459" s="4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</row>
    <row r="460" ht="16.5" customHeight="1">
      <c r="A460" s="16" t="n">
        <v>26040290</v>
      </c>
      <c r="B460" s="17" t="inlineStr">
        <is>
          <t>PM</t>
        </is>
      </c>
      <c r="C460" s="17" t="inlineStr">
        <is>
          <t xml:space="preserve">La Aguada </t>
        </is>
      </c>
      <c r="D460" s="17" t="inlineStr">
        <is>
          <t>Caldono</t>
        </is>
      </c>
      <c r="E460" s="17" t="inlineStr">
        <is>
          <t>Cauca</t>
        </is>
      </c>
      <c r="F460" s="17" t="n">
        <v>9</v>
      </c>
      <c r="G460" s="17" t="n">
        <v>2093</v>
      </c>
      <c r="H460" s="18" t="n">
        <v>-76.4075</v>
      </c>
      <c r="I460" s="19" t="n">
        <v>2.88052778</v>
      </c>
      <c r="J460" s="42" t="n">
        <v>12.6</v>
      </c>
      <c r="K460" s="20" t="n">
        <v>12.76120689655173</v>
      </c>
      <c r="L460" s="20" t="n">
        <v>18.1</v>
      </c>
      <c r="M460" s="20" t="n">
        <v>17.4</v>
      </c>
      <c r="N460" s="20" t="n">
        <v>13.76666666666667</v>
      </c>
      <c r="O460" s="20" t="n">
        <v>9.266666666666666</v>
      </c>
      <c r="P460" s="20" t="n">
        <v>7.048888888888886</v>
      </c>
      <c r="Q460" s="20" t="n">
        <v>5.333333333333331</v>
      </c>
      <c r="R460" s="20" t="n">
        <v>9.199999999999999</v>
      </c>
      <c r="S460" s="20" t="n">
        <v>16.90114942528736</v>
      </c>
      <c r="T460" s="20" t="n">
        <v>19.01954022988506</v>
      </c>
      <c r="U460" s="20" t="n">
        <v>16.53333333333333</v>
      </c>
      <c r="V460" s="43" t="n">
        <v>157.930785440613</v>
      </c>
      <c r="W460" s="23" t="n">
        <v>360</v>
      </c>
      <c r="X460" s="44" t="n">
        <v>1</v>
      </c>
      <c r="Y460" s="4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</row>
    <row r="461" ht="16.5" customHeight="1">
      <c r="A461" s="16" t="n">
        <v>26020120</v>
      </c>
      <c r="B461" s="17" t="inlineStr">
        <is>
          <t>PM</t>
        </is>
      </c>
      <c r="C461" s="17" t="inlineStr">
        <is>
          <t>Caloto</t>
        </is>
      </c>
      <c r="D461" s="17" t="inlineStr">
        <is>
          <t>Caloto</t>
        </is>
      </c>
      <c r="E461" s="17" t="inlineStr">
        <is>
          <t>Cauca</t>
        </is>
      </c>
      <c r="F461" s="17" t="n">
        <v>9</v>
      </c>
      <c r="G461" s="17" t="n">
        <v>1136</v>
      </c>
      <c r="H461" s="18" t="n">
        <v>-76.40666666999999</v>
      </c>
      <c r="I461" s="19" t="n">
        <v>3.03008333</v>
      </c>
      <c r="J461" s="42" t="n">
        <v>7.442857142857141</v>
      </c>
      <c r="K461" s="20" t="n">
        <v>6.858496152292334</v>
      </c>
      <c r="L461" s="20" t="n">
        <v>9.357142857142854</v>
      </c>
      <c r="M461" s="20" t="n">
        <v>9.464285714285712</v>
      </c>
      <c r="N461" s="20" t="n">
        <v>7.114285714285712</v>
      </c>
      <c r="O461" s="20" t="n">
        <v>4.000000000000001</v>
      </c>
      <c r="P461" s="20" t="n">
        <v>2.999999999999999</v>
      </c>
      <c r="Q461" s="20" t="n">
        <v>2.517241379310345</v>
      </c>
      <c r="R461" s="20" t="n">
        <v>5</v>
      </c>
      <c r="S461" s="20" t="n">
        <v>9.86206896551724</v>
      </c>
      <c r="T461" s="20" t="n">
        <v>11.55172413793103</v>
      </c>
      <c r="U461" s="20" t="n">
        <v>9.379310344827582</v>
      </c>
      <c r="V461" s="43" t="n">
        <v>85.54741240844996</v>
      </c>
      <c r="W461" s="23" t="n">
        <v>343</v>
      </c>
      <c r="X461" s="44" t="n">
        <v>0.9527777777777777</v>
      </c>
      <c r="Y461" s="4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</row>
    <row r="462" ht="16.5" customHeight="1">
      <c r="A462" s="16" t="n">
        <v>26040210</v>
      </c>
      <c r="B462" s="17" t="inlineStr">
        <is>
          <t>PM</t>
        </is>
      </c>
      <c r="C462" s="17" t="inlineStr">
        <is>
          <t>El Trapiche</t>
        </is>
      </c>
      <c r="D462" s="17" t="inlineStr">
        <is>
          <t>Caloto</t>
        </is>
      </c>
      <c r="E462" s="17" t="inlineStr">
        <is>
          <t>Cauca</t>
        </is>
      </c>
      <c r="F462" s="17" t="n">
        <v>9</v>
      </c>
      <c r="G462" s="17" t="n">
        <v>1500</v>
      </c>
      <c r="H462" s="18" t="n">
        <v>-76.25</v>
      </c>
      <c r="I462" s="19" t="n">
        <v>3.01666667</v>
      </c>
      <c r="J462" s="42" t="n">
        <v>9.699999999999999</v>
      </c>
      <c r="K462" s="20" t="n">
        <v>8.989901477832511</v>
      </c>
      <c r="L462" s="20" t="n">
        <v>12.16333938294011</v>
      </c>
      <c r="M462" s="20" t="n">
        <v>14.1563492063492</v>
      </c>
      <c r="N462" s="20" t="n">
        <v>11.8</v>
      </c>
      <c r="O462" s="20" t="n">
        <v>8.425000000000001</v>
      </c>
      <c r="P462" s="20" t="n">
        <v>5.999999999999999</v>
      </c>
      <c r="Q462" s="20" t="n">
        <v>3.749999999999999</v>
      </c>
      <c r="R462" s="20" t="n">
        <v>7.55</v>
      </c>
      <c r="S462" s="20" t="n">
        <v>14.3</v>
      </c>
      <c r="T462" s="20" t="n">
        <v>15.75</v>
      </c>
      <c r="U462" s="20" t="n">
        <v>12.95</v>
      </c>
      <c r="V462" s="43" t="n">
        <v>125.5345900671218</v>
      </c>
      <c r="W462" s="23" t="n">
        <v>239</v>
      </c>
      <c r="X462" s="44" t="n">
        <v>0.9958333333333333</v>
      </c>
      <c r="Y462" s="45" t="inlineStr">
        <is>
          <t>M20</t>
        </is>
      </c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</row>
    <row r="463" ht="16.5" customHeight="1">
      <c r="A463" s="16" t="n">
        <v>26040310</v>
      </c>
      <c r="B463" s="17" t="inlineStr">
        <is>
          <t>PM</t>
        </is>
      </c>
      <c r="C463" s="17" t="inlineStr">
        <is>
          <t>Río Palo</t>
        </is>
      </c>
      <c r="D463" s="17" t="inlineStr">
        <is>
          <t>Caloto</t>
        </is>
      </c>
      <c r="E463" s="17" t="inlineStr">
        <is>
          <t>Cauca</t>
        </is>
      </c>
      <c r="F463" s="17" t="n">
        <v>9</v>
      </c>
      <c r="G463" s="17" t="n">
        <v>1090</v>
      </c>
      <c r="H463" s="18" t="n">
        <v>-76.37783332999999</v>
      </c>
      <c r="I463" s="19" t="n">
        <v>3.07061111</v>
      </c>
      <c r="J463" s="42" t="n">
        <v>9.066666666666668</v>
      </c>
      <c r="K463" s="20" t="n">
        <v>8.728971674876846</v>
      </c>
      <c r="L463" s="20" t="n">
        <v>12.06666666666667</v>
      </c>
      <c r="M463" s="20" t="n">
        <v>14.06190476190477</v>
      </c>
      <c r="N463" s="20" t="n">
        <v>10.64333333333333</v>
      </c>
      <c r="O463" s="20" t="n">
        <v>6.533333333333331</v>
      </c>
      <c r="P463" s="20" t="n">
        <v>3.299999999999999</v>
      </c>
      <c r="Q463" s="20" t="n">
        <v>2.586206896551724</v>
      </c>
      <c r="R463" s="20" t="n">
        <v>5.206896551724139</v>
      </c>
      <c r="S463" s="20" t="n">
        <v>12.78505747126437</v>
      </c>
      <c r="T463" s="20" t="n">
        <v>16.26666666666667</v>
      </c>
      <c r="U463" s="20" t="n">
        <v>11.33333333333333</v>
      </c>
      <c r="V463" s="43" t="n">
        <v>112.5790373563218</v>
      </c>
      <c r="W463" s="23" t="n">
        <v>358</v>
      </c>
      <c r="X463" s="44" t="n">
        <v>0.9944444444444445</v>
      </c>
      <c r="Y463" s="4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</row>
    <row r="464" ht="16.5" customHeight="1">
      <c r="A464" s="16" t="n">
        <v>26040250</v>
      </c>
      <c r="B464" s="17" t="inlineStr">
        <is>
          <t>PM</t>
        </is>
      </c>
      <c r="C464" s="17" t="inlineStr">
        <is>
          <t>Corinto</t>
        </is>
      </c>
      <c r="D464" s="17" t="inlineStr">
        <is>
          <t>Corinto</t>
        </is>
      </c>
      <c r="E464" s="17" t="inlineStr">
        <is>
          <t>Cauca</t>
        </is>
      </c>
      <c r="F464" s="17" t="n">
        <v>9</v>
      </c>
      <c r="G464" s="17" t="n">
        <v>1107</v>
      </c>
      <c r="H464" s="18" t="n">
        <v>-76.24769444</v>
      </c>
      <c r="I464" s="19" t="n">
        <v>3.17911111</v>
      </c>
      <c r="J464" s="42" t="n">
        <v>7.999999999999998</v>
      </c>
      <c r="K464" s="20" t="n">
        <v>7.040233990147783</v>
      </c>
      <c r="L464" s="20" t="n">
        <v>8.519999999999996</v>
      </c>
      <c r="M464" s="20" t="n">
        <v>9.879999999999999</v>
      </c>
      <c r="N464" s="20" t="n">
        <v>8.039999999999996</v>
      </c>
      <c r="O464" s="20" t="n">
        <v>4.920000000000002</v>
      </c>
      <c r="P464" s="20" t="n">
        <v>3.56</v>
      </c>
      <c r="Q464" s="20" t="n">
        <v>2.52</v>
      </c>
      <c r="R464" s="20" t="n">
        <v>5.480000000000001</v>
      </c>
      <c r="S464" s="20" t="n">
        <v>11.132</v>
      </c>
      <c r="T464" s="20" t="n">
        <v>11.92</v>
      </c>
      <c r="U464" s="20" t="n">
        <v>8.892296296296294</v>
      </c>
      <c r="V464" s="43" t="n">
        <v>89.90453028644407</v>
      </c>
      <c r="W464" s="23" t="n">
        <v>300</v>
      </c>
      <c r="X464" s="44" t="n">
        <v>0.8333333333333334</v>
      </c>
      <c r="Y464" s="4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</row>
    <row r="465" ht="16.5" customHeight="1">
      <c r="A465" s="16" t="n">
        <v>26030030</v>
      </c>
      <c r="B465" s="17" t="inlineStr">
        <is>
          <t>PM</t>
        </is>
      </c>
      <c r="C465" s="17" t="inlineStr">
        <is>
          <t>Cabana Inderena</t>
        </is>
      </c>
      <c r="D465" s="17" t="inlineStr">
        <is>
          <t xml:space="preserve">El Tambo </t>
        </is>
      </c>
      <c r="E465" s="17" t="inlineStr">
        <is>
          <t>Cauca</t>
        </is>
      </c>
      <c r="F465" s="17" t="n">
        <v>9</v>
      </c>
      <c r="G465" s="17" t="n">
        <v>2658</v>
      </c>
      <c r="H465" s="18" t="n">
        <v>-76.90902778</v>
      </c>
      <c r="I465" s="19" t="n">
        <v>2.64066667</v>
      </c>
      <c r="J465" s="42" t="n">
        <v>23.77380952380951</v>
      </c>
      <c r="K465" s="20" t="n">
        <v>19.9628892818548</v>
      </c>
      <c r="L465" s="20" t="n">
        <v>22.79578544061303</v>
      </c>
      <c r="M465" s="20" t="n">
        <v>22.62452107279694</v>
      </c>
      <c r="N465" s="20" t="n">
        <v>21.59003831417625</v>
      </c>
      <c r="O465" s="20" t="n">
        <v>14.54232804232804</v>
      </c>
      <c r="P465" s="20" t="n">
        <v>11.26666666666666</v>
      </c>
      <c r="Q465" s="20" t="n">
        <v>9.38095238095238</v>
      </c>
      <c r="R465" s="20" t="n">
        <v>16.51404853128991</v>
      </c>
      <c r="S465" s="20" t="n">
        <v>25.24011246310096</v>
      </c>
      <c r="T465" s="20" t="n">
        <v>26.23183023872679</v>
      </c>
      <c r="U465" s="20" t="n">
        <v>25.34664014146773</v>
      </c>
      <c r="V465" s="43" t="n">
        <v>239.269622097783</v>
      </c>
      <c r="W465" s="23" t="n">
        <v>324</v>
      </c>
      <c r="X465" s="44" t="n">
        <v>0.9</v>
      </c>
      <c r="Y465" s="4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</row>
    <row r="466" ht="16.5" customHeight="1">
      <c r="A466" s="16" t="n">
        <v>26030060</v>
      </c>
      <c r="B466" s="17" t="inlineStr">
        <is>
          <t>PM</t>
        </is>
      </c>
      <c r="C466" s="17" t="inlineStr">
        <is>
          <t>Gamboa</t>
        </is>
      </c>
      <c r="D466" s="17" t="inlineStr">
        <is>
          <t xml:space="preserve">El Tambo </t>
        </is>
      </c>
      <c r="E466" s="17" t="inlineStr">
        <is>
          <t>Cauca</t>
        </is>
      </c>
      <c r="F466" s="17" t="n">
        <v>9</v>
      </c>
      <c r="G466" s="17" t="n">
        <v>2171</v>
      </c>
      <c r="H466" s="18" t="n">
        <v>-76.85361111</v>
      </c>
      <c r="I466" s="19" t="n">
        <v>2.62558333</v>
      </c>
      <c r="J466" s="42" t="n">
        <v>20.26666666666667</v>
      </c>
      <c r="K466" s="20" t="n">
        <v>19.40158045977012</v>
      </c>
      <c r="L466" s="20" t="n">
        <v>21.72413793103448</v>
      </c>
      <c r="M466" s="20" t="n">
        <v>22.03448275862069</v>
      </c>
      <c r="N466" s="20" t="n">
        <v>20.56666666666667</v>
      </c>
      <c r="O466" s="20" t="n">
        <v>14.24137931034483</v>
      </c>
      <c r="P466" s="20" t="n">
        <v>11.06666666666667</v>
      </c>
      <c r="Q466" s="20" t="n">
        <v>9.633333333333333</v>
      </c>
      <c r="R466" s="20" t="n">
        <v>16.13333333333333</v>
      </c>
      <c r="S466" s="20" t="n">
        <v>25</v>
      </c>
      <c r="T466" s="20" t="n">
        <v>25.53333333333333</v>
      </c>
      <c r="U466" s="20" t="n">
        <v>24.06666666666666</v>
      </c>
      <c r="V466" s="43" t="n">
        <v>229.6682471264367</v>
      </c>
      <c r="W466" s="23" t="n">
        <v>357</v>
      </c>
      <c r="X466" s="44" t="n">
        <v>0.9916666666666667</v>
      </c>
      <c r="Y466" s="4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</row>
    <row r="467" ht="16.5" customHeight="1">
      <c r="A467" s="16" t="n">
        <v>53070060</v>
      </c>
      <c r="B467" s="17" t="inlineStr">
        <is>
          <t>PM</t>
        </is>
      </c>
      <c r="C467" s="17" t="inlineStr">
        <is>
          <t>Honduras</t>
        </is>
      </c>
      <c r="D467" s="17" t="inlineStr">
        <is>
          <t xml:space="preserve">El Tambo </t>
        </is>
      </c>
      <c r="E467" s="17" t="inlineStr">
        <is>
          <t>Cauca</t>
        </is>
      </c>
      <c r="F467" s="17" t="n">
        <v>7</v>
      </c>
      <c r="G467" s="17" t="n">
        <v>230</v>
      </c>
      <c r="H467" s="18" t="n">
        <v>-77.15494443999999</v>
      </c>
      <c r="I467" s="19" t="n">
        <v>2.63961111</v>
      </c>
      <c r="J467" s="42" t="n">
        <v>18.91234567901234</v>
      </c>
      <c r="K467" s="20" t="n">
        <v>17.0128617716421</v>
      </c>
      <c r="L467" s="20" t="n">
        <v>19.61728395061728</v>
      </c>
      <c r="M467" s="20" t="n">
        <v>20.04526748971193</v>
      </c>
      <c r="N467" s="20" t="n">
        <v>18.83928571428571</v>
      </c>
      <c r="O467" s="20" t="n">
        <v>15.39655172413793</v>
      </c>
      <c r="P467" s="20" t="n">
        <v>13.46923076923077</v>
      </c>
      <c r="Q467" s="20" t="n">
        <v>14</v>
      </c>
      <c r="R467" s="20" t="n">
        <v>16.2816091954023</v>
      </c>
      <c r="S467" s="20" t="n">
        <v>21.67135632183907</v>
      </c>
      <c r="T467" s="20" t="n">
        <v>22.66068965517242</v>
      </c>
      <c r="U467" s="20" t="n">
        <v>22.12</v>
      </c>
      <c r="V467" s="43" t="n">
        <v>220.0264822710518</v>
      </c>
      <c r="W467" s="23" t="n">
        <v>313</v>
      </c>
      <c r="X467" s="44" t="n">
        <v>0.8694444444444445</v>
      </c>
      <c r="Y467" s="4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</row>
    <row r="468" ht="16.5" customHeight="1">
      <c r="A468" s="16" t="n">
        <v>53070090</v>
      </c>
      <c r="B468" s="17" t="inlineStr">
        <is>
          <t>PM</t>
        </is>
      </c>
      <c r="C468" s="17" t="inlineStr">
        <is>
          <t>La Gallera</t>
        </is>
      </c>
      <c r="D468" s="17" t="inlineStr">
        <is>
          <t xml:space="preserve">El Tambo </t>
        </is>
      </c>
      <c r="E468" s="17" t="inlineStr">
        <is>
          <t>Cauca</t>
        </is>
      </c>
      <c r="F468" s="17" t="n">
        <v>9</v>
      </c>
      <c r="G468" s="17" t="n">
        <v>1597</v>
      </c>
      <c r="H468" s="18" t="n">
        <v>-76.90527777999999</v>
      </c>
      <c r="I468" s="19" t="n">
        <v>2.74511111</v>
      </c>
      <c r="J468" s="42" t="n">
        <v>19.3448275862069</v>
      </c>
      <c r="K468" s="20" t="n">
        <v>16.94676944053483</v>
      </c>
      <c r="L468" s="20" t="n">
        <v>19.41904761904762</v>
      </c>
      <c r="M468" s="20" t="n">
        <v>20.71428571428572</v>
      </c>
      <c r="N468" s="20" t="n">
        <v>20.07142857142857</v>
      </c>
      <c r="O468" s="20" t="n">
        <v>15.48148148148148</v>
      </c>
      <c r="P468" s="20" t="n">
        <v>12.46428571428571</v>
      </c>
      <c r="Q468" s="20" t="n">
        <v>11.14285714285714</v>
      </c>
      <c r="R468" s="20" t="n">
        <v>16.13026819923372</v>
      </c>
      <c r="S468" s="20" t="n">
        <v>23.25</v>
      </c>
      <c r="T468" s="20" t="n">
        <v>23.28571428571428</v>
      </c>
      <c r="U468" s="20" t="n">
        <v>21.49047619047619</v>
      </c>
      <c r="V468" s="43" t="n">
        <v>219.7414419455521</v>
      </c>
      <c r="W468" s="23" t="n">
        <v>335</v>
      </c>
      <c r="X468" s="44" t="n">
        <v>0.9305555555555556</v>
      </c>
      <c r="Y468" s="4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</row>
    <row r="469" ht="16.5" customHeight="1">
      <c r="A469" s="16" t="n">
        <v>26030080</v>
      </c>
      <c r="B469" s="17" t="inlineStr">
        <is>
          <t>PM</t>
        </is>
      </c>
      <c r="C469" s="17" t="inlineStr">
        <is>
          <t>La Romelia</t>
        </is>
      </c>
      <c r="D469" s="17" t="inlineStr">
        <is>
          <t xml:space="preserve">El Tambo </t>
        </is>
      </c>
      <c r="E469" s="17" t="inlineStr">
        <is>
          <t>Cauca</t>
        </is>
      </c>
      <c r="F469" s="17" t="n">
        <v>9</v>
      </c>
      <c r="G469" s="17" t="n">
        <v>2502</v>
      </c>
      <c r="H469" s="18" t="n">
        <v>-76.89511111</v>
      </c>
      <c r="I469" s="19" t="n">
        <v>2.62280556</v>
      </c>
      <c r="J469" s="42" t="n">
        <v>19.93697978596908</v>
      </c>
      <c r="K469" s="20" t="n">
        <v>17.83379271248729</v>
      </c>
      <c r="L469" s="20" t="n">
        <v>19.28571428571428</v>
      </c>
      <c r="M469" s="20" t="n">
        <v>19.07559681697613</v>
      </c>
      <c r="N469" s="20" t="n">
        <v>17.82345679012346</v>
      </c>
      <c r="O469" s="20" t="n">
        <v>13.66666666666666</v>
      </c>
      <c r="P469" s="20" t="n">
        <v>10.42222222222222</v>
      </c>
      <c r="Q469" s="20" t="n">
        <v>8.222222222222221</v>
      </c>
      <c r="R469" s="20" t="n">
        <v>14.99588477366255</v>
      </c>
      <c r="S469" s="20" t="n">
        <v>21.33333333333333</v>
      </c>
      <c r="T469" s="20" t="n">
        <v>24.30222222222222</v>
      </c>
      <c r="U469" s="20" t="n">
        <v>21.03209876543209</v>
      </c>
      <c r="V469" s="43" t="n">
        <v>207.9301905970315</v>
      </c>
      <c r="W469" s="23" t="n">
        <v>325</v>
      </c>
      <c r="X469" s="44" t="n">
        <v>0.9027777777777778</v>
      </c>
      <c r="Y469" s="4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</row>
    <row r="470" ht="16.5" customHeight="1">
      <c r="A470" s="16" t="n">
        <v>53070020</v>
      </c>
      <c r="B470" s="17" t="inlineStr">
        <is>
          <t>PM</t>
        </is>
      </c>
      <c r="C470" s="17" t="inlineStr">
        <is>
          <t>Mecaje</t>
        </is>
      </c>
      <c r="D470" s="17" t="inlineStr">
        <is>
          <t xml:space="preserve">El Tambo </t>
        </is>
      </c>
      <c r="E470" s="17" t="inlineStr">
        <is>
          <t>Cauca</t>
        </is>
      </c>
      <c r="F470" s="17" t="n">
        <v>9</v>
      </c>
      <c r="G470" s="17" t="n">
        <v>110</v>
      </c>
      <c r="H470" s="18" t="n">
        <v>-77.09999999999999</v>
      </c>
      <c r="I470" s="19" t="n">
        <v>2.48333333</v>
      </c>
      <c r="J470" s="42" t="n">
        <v>18.68421052631579</v>
      </c>
      <c r="K470" s="20" t="n">
        <v>13.62633415435139</v>
      </c>
      <c r="L470" s="20" t="n">
        <v>16.27777777777778</v>
      </c>
      <c r="M470" s="20" t="n">
        <v>18.61111111111111</v>
      </c>
      <c r="N470" s="20" t="n">
        <v>17.77777777777778</v>
      </c>
      <c r="O470" s="20" t="n">
        <v>14.8</v>
      </c>
      <c r="P470" s="20" t="n">
        <v>11.85</v>
      </c>
      <c r="Q470" s="20" t="n">
        <v>9.107142857142858</v>
      </c>
      <c r="R470" s="20" t="n">
        <v>14.42105263157895</v>
      </c>
      <c r="S470" s="20" t="n">
        <v>20.15413533834586</v>
      </c>
      <c r="T470" s="20" t="n">
        <v>23.22222222222222</v>
      </c>
      <c r="U470" s="20" t="n">
        <v>22.5843137254902</v>
      </c>
      <c r="V470" s="43" t="n">
        <v>201.1160781221139</v>
      </c>
      <c r="W470" s="23" t="n">
        <v>222</v>
      </c>
      <c r="X470" s="44" t="n">
        <v>0.925</v>
      </c>
      <c r="Y470" s="45" t="inlineStr">
        <is>
          <t>M20</t>
        </is>
      </c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</row>
    <row r="471" ht="16.5" customHeight="1">
      <c r="A471" s="16" t="n">
        <v>52010100</v>
      </c>
      <c r="B471" s="17" t="inlineStr">
        <is>
          <t>PG</t>
        </is>
      </c>
      <c r="C471" s="17" t="inlineStr">
        <is>
          <t>Quilcase</t>
        </is>
      </c>
      <c r="D471" s="17" t="inlineStr">
        <is>
          <t xml:space="preserve">El Tambo </t>
        </is>
      </c>
      <c r="E471" s="17" t="inlineStr">
        <is>
          <t>Cauca</t>
        </is>
      </c>
      <c r="F471" s="17" t="n">
        <v>9</v>
      </c>
      <c r="G471" s="17" t="n">
        <v>916</v>
      </c>
      <c r="H471" s="18" t="n">
        <v>-76.84869444</v>
      </c>
      <c r="I471" s="19" t="n">
        <v>2.33216667</v>
      </c>
      <c r="J471" s="42" t="n">
        <v>13.73076923076923</v>
      </c>
      <c r="K471" s="20" t="n">
        <v>11.83912607188469</v>
      </c>
      <c r="L471" s="20" t="n">
        <v>15.98571428571429</v>
      </c>
      <c r="M471" s="20" t="n">
        <v>16.30715197956577</v>
      </c>
      <c r="N471" s="20" t="n">
        <v>14.57142857142857</v>
      </c>
      <c r="O471" s="20" t="n">
        <v>9.156403940886699</v>
      </c>
      <c r="P471" s="20" t="n">
        <v>5.142857142857141</v>
      </c>
      <c r="Q471" s="20" t="n">
        <v>4.268112244897959</v>
      </c>
      <c r="R471" s="20" t="n">
        <v>7.487867177522351</v>
      </c>
      <c r="S471" s="20" t="n">
        <v>16.63333333333334</v>
      </c>
      <c r="T471" s="20" t="n">
        <v>20.23045267489712</v>
      </c>
      <c r="U471" s="20" t="n">
        <v>17.83205128205128</v>
      </c>
      <c r="V471" s="43" t="n">
        <v>153.1852679358084</v>
      </c>
      <c r="W471" s="23" t="n">
        <v>326</v>
      </c>
      <c r="X471" s="44" t="n">
        <v>0.9055555555555556</v>
      </c>
      <c r="Y471" s="4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</row>
    <row r="472" ht="16.5" customHeight="1">
      <c r="A472" s="16" t="n">
        <v>26030090</v>
      </c>
      <c r="B472" s="17" t="inlineStr">
        <is>
          <t>PM</t>
        </is>
      </c>
      <c r="C472" s="17" t="inlineStr">
        <is>
          <t>Remolino</t>
        </is>
      </c>
      <c r="D472" s="17" t="inlineStr">
        <is>
          <t xml:space="preserve">El Tambo </t>
        </is>
      </c>
      <c r="E472" s="17" t="inlineStr">
        <is>
          <t>Cauca</t>
        </is>
      </c>
      <c r="F472" s="17" t="n">
        <v>9</v>
      </c>
      <c r="G472" s="17" t="n">
        <v>1628</v>
      </c>
      <c r="H472" s="18" t="n">
        <v>-76.82972222000001</v>
      </c>
      <c r="I472" s="19" t="n">
        <v>2.515</v>
      </c>
      <c r="J472" s="42" t="n">
        <v>12.66666666666667</v>
      </c>
      <c r="K472" s="20" t="n">
        <v>11.16539621199252</v>
      </c>
      <c r="L472" s="20" t="n">
        <v>11.76666666666667</v>
      </c>
      <c r="M472" s="20" t="n">
        <v>13.51264367816092</v>
      </c>
      <c r="N472" s="20" t="n">
        <v>11.99195402298851</v>
      </c>
      <c r="O472" s="20" t="n">
        <v>6.300000000000001</v>
      </c>
      <c r="P472" s="20" t="n">
        <v>4.566666666666666</v>
      </c>
      <c r="Q472" s="20" t="n">
        <v>4.266666666666666</v>
      </c>
      <c r="R472" s="20" t="n">
        <v>7.933333333333333</v>
      </c>
      <c r="S472" s="20" t="n">
        <v>16.33908045977012</v>
      </c>
      <c r="T472" s="20" t="n">
        <v>20.92988505747127</v>
      </c>
      <c r="U472" s="20" t="n">
        <v>16.73333333333333</v>
      </c>
      <c r="V472" s="43" t="n">
        <v>138.1722927637167</v>
      </c>
      <c r="W472" s="23" t="n">
        <v>357</v>
      </c>
      <c r="X472" s="44" t="n">
        <v>0.9916666666666667</v>
      </c>
      <c r="Y472" s="4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</row>
    <row r="473" ht="16.5" customHeight="1">
      <c r="A473" s="16" t="n">
        <v>26030050</v>
      </c>
      <c r="B473" s="17" t="inlineStr">
        <is>
          <t>PM</t>
        </is>
      </c>
      <c r="C473" s="17" t="inlineStr">
        <is>
          <t>Tambo</t>
        </is>
      </c>
      <c r="D473" s="17" t="inlineStr">
        <is>
          <t xml:space="preserve">El Tambo </t>
        </is>
      </c>
      <c r="E473" s="17" t="inlineStr">
        <is>
          <t>Cauca</t>
        </is>
      </c>
      <c r="F473" s="17" t="n">
        <v>9</v>
      </c>
      <c r="G473" s="17" t="n">
        <v>1742</v>
      </c>
      <c r="H473" s="18" t="n">
        <v>-76.81111111</v>
      </c>
      <c r="I473" s="19" t="n">
        <v>2.45597222</v>
      </c>
      <c r="J473" s="42" t="n">
        <v>14.94770408163265</v>
      </c>
      <c r="K473" s="20" t="n">
        <v>12.70603888106967</v>
      </c>
      <c r="L473" s="20" t="n">
        <v>13.71428571428572</v>
      </c>
      <c r="M473" s="20" t="n">
        <v>15.67857142857143</v>
      </c>
      <c r="N473" s="20" t="n">
        <v>13.67857142857143</v>
      </c>
      <c r="O473" s="20" t="n">
        <v>8.370370370370368</v>
      </c>
      <c r="P473" s="20" t="n">
        <v>6.24074074074074</v>
      </c>
      <c r="Q473" s="20" t="n">
        <v>5.468253968253966</v>
      </c>
      <c r="R473" s="20" t="n">
        <v>9.999999999999998</v>
      </c>
      <c r="S473" s="20" t="n">
        <v>17.7037037037037</v>
      </c>
      <c r="T473" s="20" t="n">
        <v>21.46428571428572</v>
      </c>
      <c r="U473" s="20" t="n">
        <v>18.64285714285714</v>
      </c>
      <c r="V473" s="43" t="n">
        <v>158.6153831743425</v>
      </c>
      <c r="W473" s="23" t="n">
        <v>330</v>
      </c>
      <c r="X473" s="44" t="n">
        <v>0.9166666666666666</v>
      </c>
      <c r="Y473" s="4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</row>
    <row r="474" ht="16.5" customHeight="1">
      <c r="A474" s="16" t="n">
        <v>53070080</v>
      </c>
      <c r="B474" s="17" t="inlineStr">
        <is>
          <t>PM</t>
        </is>
      </c>
      <c r="C474" s="17" t="inlineStr">
        <is>
          <t>Veinte de Julio</t>
        </is>
      </c>
      <c r="D474" s="17" t="inlineStr">
        <is>
          <t xml:space="preserve">El Tambo </t>
        </is>
      </c>
      <c r="E474" s="17" t="inlineStr">
        <is>
          <t>Cauca</t>
        </is>
      </c>
      <c r="F474" s="17" t="n">
        <v>9</v>
      </c>
      <c r="G474" s="17" t="n">
        <v>2268</v>
      </c>
      <c r="H474" s="18" t="n">
        <v>-76.98650000000001</v>
      </c>
      <c r="I474" s="19" t="n">
        <v>2.53066667</v>
      </c>
      <c r="J474" s="42" t="n">
        <v>26.66666666666666</v>
      </c>
      <c r="K474" s="20" t="n">
        <v>22.70525958361207</v>
      </c>
      <c r="L474" s="20" t="n">
        <v>27.3502722323049</v>
      </c>
      <c r="M474" s="20" t="n">
        <v>27</v>
      </c>
      <c r="N474" s="20" t="n">
        <v>27.14880952380952</v>
      </c>
      <c r="O474" s="20" t="n">
        <v>22.70702618615504</v>
      </c>
      <c r="P474" s="20" t="n">
        <v>16.50175438596491</v>
      </c>
      <c r="Q474" s="20" t="n">
        <v>16.72222222222222</v>
      </c>
      <c r="R474" s="20" t="n">
        <v>22.71107839528892</v>
      </c>
      <c r="S474" s="20" t="n">
        <v>28.43333333333334</v>
      </c>
      <c r="T474" s="20" t="n">
        <v>28.46638655462185</v>
      </c>
      <c r="U474" s="20" t="n">
        <v>28.49616858237547</v>
      </c>
      <c r="V474" s="43" t="n">
        <v>294.9089776663549</v>
      </c>
      <c r="W474" s="23" t="n">
        <v>221</v>
      </c>
      <c r="X474" s="44" t="n">
        <v>0.9208333333333333</v>
      </c>
      <c r="Y474" s="45" t="inlineStr">
        <is>
          <t>M20</t>
        </is>
      </c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</row>
    <row r="475" ht="16.5" customHeight="1">
      <c r="A475" s="16" t="n">
        <v>53040010</v>
      </c>
      <c r="B475" s="17" t="inlineStr">
        <is>
          <t>PM</t>
        </is>
      </c>
      <c r="C475" s="17" t="inlineStr">
        <is>
          <t>Bocas de Napi</t>
        </is>
      </c>
      <c r="D475" s="17" t="inlineStr">
        <is>
          <t>Guapi</t>
        </is>
      </c>
      <c r="E475" s="17" t="inlineStr">
        <is>
          <t>Cauca</t>
        </is>
      </c>
      <c r="F475" s="17" t="n">
        <v>7</v>
      </c>
      <c r="G475" s="17" t="n">
        <v>20</v>
      </c>
      <c r="H475" s="18" t="n">
        <v>-77.773</v>
      </c>
      <c r="I475" s="19" t="n">
        <v>2.48566667</v>
      </c>
      <c r="J475" s="42" t="n">
        <v>22.55438596491228</v>
      </c>
      <c r="K475" s="20" t="n">
        <v>17.59913419157975</v>
      </c>
      <c r="L475" s="20" t="n">
        <v>19.23</v>
      </c>
      <c r="M475" s="20" t="n">
        <v>21.28475033738192</v>
      </c>
      <c r="N475" s="20" t="n">
        <v>24.71403508771929</v>
      </c>
      <c r="O475" s="20" t="n">
        <v>23.42105263157895</v>
      </c>
      <c r="P475" s="20" t="n">
        <v>24.44444444444444</v>
      </c>
      <c r="Q475" s="20" t="n">
        <v>22.41176470588236</v>
      </c>
      <c r="R475" s="20" t="n">
        <v>23.43002028397566</v>
      </c>
      <c r="S475" s="20" t="n">
        <v>24.35294117647059</v>
      </c>
      <c r="T475" s="20" t="n">
        <v>21.77777777777778</v>
      </c>
      <c r="U475" s="20" t="n">
        <v>23.44444444444445</v>
      </c>
      <c r="V475" s="43" t="n">
        <v>268.6647510461674</v>
      </c>
      <c r="W475" s="23" t="n">
        <v>220</v>
      </c>
      <c r="X475" s="44" t="n">
        <v>0.9166666666666666</v>
      </c>
      <c r="Y475" s="45" t="inlineStr">
        <is>
          <t>M20</t>
        </is>
      </c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</row>
    <row r="476" ht="16.5" customHeight="1">
      <c r="A476" s="16" t="n">
        <v>57025020</v>
      </c>
      <c r="B476" s="17" t="inlineStr">
        <is>
          <t>CP</t>
        </is>
      </c>
      <c r="C476" s="17" t="inlineStr">
        <is>
          <t>Gorgona Guapi</t>
        </is>
      </c>
      <c r="D476" s="17" t="inlineStr">
        <is>
          <t>Guapi</t>
        </is>
      </c>
      <c r="E476" s="17" t="inlineStr">
        <is>
          <t>Cauca</t>
        </is>
      </c>
      <c r="F476" s="17" t="n">
        <v>7</v>
      </c>
      <c r="G476" s="17" t="n">
        <v>10</v>
      </c>
      <c r="H476" s="18" t="n">
        <v>-78.17436111000001</v>
      </c>
      <c r="I476" s="19" t="n">
        <v>2.96294444</v>
      </c>
      <c r="J476" s="42" t="n">
        <v>25.39883608615861</v>
      </c>
      <c r="K476" s="20" t="n">
        <v>19.24334890203025</v>
      </c>
      <c r="L476" s="20" t="n">
        <v>18.53848768657198</v>
      </c>
      <c r="M476" s="20" t="n">
        <v>22.47375590377619</v>
      </c>
      <c r="N476" s="20" t="n">
        <v>27.57400606839438</v>
      </c>
      <c r="O476" s="20" t="n">
        <v>27.91430020283976</v>
      </c>
      <c r="P476" s="20" t="n">
        <v>27.11255397433558</v>
      </c>
      <c r="Q476" s="20" t="n">
        <v>26.61791393489763</v>
      </c>
      <c r="R476" s="20" t="n">
        <v>27.11664210629728</v>
      </c>
      <c r="S476" s="20" t="n">
        <v>27.13818910782703</v>
      </c>
      <c r="T476" s="20" t="n">
        <v>25.71268472906404</v>
      </c>
      <c r="U476" s="20" t="n">
        <v>25.2006162464986</v>
      </c>
      <c r="V476" s="43" t="n">
        <v>300.0413349486913</v>
      </c>
      <c r="W476" s="23" t="n">
        <v>217</v>
      </c>
      <c r="X476" s="44" t="n">
        <v>0.9041666666666667</v>
      </c>
      <c r="Y476" s="45" t="inlineStr">
        <is>
          <t>M20</t>
        </is>
      </c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</row>
    <row r="477" ht="16.5" customHeight="1">
      <c r="A477" s="16" t="n">
        <v>21050250</v>
      </c>
      <c r="B477" s="17" t="inlineStr">
        <is>
          <t>PM</t>
        </is>
      </c>
      <c r="C477" s="17" t="inlineStr">
        <is>
          <t>Altamira</t>
        </is>
      </c>
      <c r="D477" s="17" t="inlineStr">
        <is>
          <t>Inzá</t>
        </is>
      </c>
      <c r="E477" s="17" t="inlineStr">
        <is>
          <t>Cauca</t>
        </is>
      </c>
      <c r="F477" s="17" t="n">
        <v>4</v>
      </c>
      <c r="G477" s="17" t="n">
        <v>2235</v>
      </c>
      <c r="H477" s="18" t="n">
        <v>-76.09516667</v>
      </c>
      <c r="I477" s="19" t="n">
        <v>2.501</v>
      </c>
      <c r="J477" s="42" t="n">
        <v>11.3</v>
      </c>
      <c r="K477" s="20" t="n">
        <v>12.98966543513957</v>
      </c>
      <c r="L477" s="20" t="n">
        <v>18.69</v>
      </c>
      <c r="M477" s="20" t="n">
        <v>19.34712643678161</v>
      </c>
      <c r="N477" s="20" t="n">
        <v>21.31444444444445</v>
      </c>
      <c r="O477" s="20" t="n">
        <v>20.05287356321839</v>
      </c>
      <c r="P477" s="20" t="n">
        <v>19.32555555555556</v>
      </c>
      <c r="Q477" s="20" t="n">
        <v>15.6</v>
      </c>
      <c r="R477" s="20" t="n">
        <v>13.64942528735632</v>
      </c>
      <c r="S477" s="20" t="n">
        <v>17.06888888888889</v>
      </c>
      <c r="T477" s="20" t="n">
        <v>17.36666666666666</v>
      </c>
      <c r="U477" s="20" t="n">
        <v>13.77111111111111</v>
      </c>
      <c r="V477" s="43" t="n">
        <v>200.4757573891625</v>
      </c>
      <c r="W477" s="23" t="n">
        <v>360</v>
      </c>
      <c r="X477" s="44" t="n">
        <v>1</v>
      </c>
      <c r="Y477" s="4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</row>
    <row r="478" ht="16.5" customHeight="1">
      <c r="A478" s="16" t="n">
        <v>21050310</v>
      </c>
      <c r="B478" s="17" t="inlineStr">
        <is>
          <t>PM</t>
        </is>
      </c>
      <c r="C478" s="17" t="inlineStr">
        <is>
          <t>Escuela Riosucio 2</t>
        </is>
      </c>
      <c r="D478" s="17" t="inlineStr">
        <is>
          <t>Inzá</t>
        </is>
      </c>
      <c r="E478" s="17" t="inlineStr">
        <is>
          <t>Cauca</t>
        </is>
      </c>
      <c r="F478" s="17" t="n">
        <v>4</v>
      </c>
      <c r="G478" s="17" t="n">
        <v>2750</v>
      </c>
      <c r="H478" s="18" t="n">
        <v>-76.16891666999999</v>
      </c>
      <c r="I478" s="19" t="n">
        <v>2.44683333</v>
      </c>
      <c r="J478" s="42" t="n">
        <v>16.51724137931034</v>
      </c>
      <c r="K478" s="20" t="n">
        <v>17.8488410450387</v>
      </c>
      <c r="L478" s="20" t="n">
        <v>23.93103448275861</v>
      </c>
      <c r="M478" s="20" t="n">
        <v>26.06302021403092</v>
      </c>
      <c r="N478" s="20" t="n">
        <v>28.42857142857143</v>
      </c>
      <c r="O478" s="20" t="n">
        <v>26.79310344827585</v>
      </c>
      <c r="P478" s="20" t="n">
        <v>27.03448275862068</v>
      </c>
      <c r="Q478" s="20" t="n">
        <v>23.10714285714285</v>
      </c>
      <c r="R478" s="20" t="n">
        <v>21.18518518518519</v>
      </c>
      <c r="S478" s="20" t="n">
        <v>23.42857142857142</v>
      </c>
      <c r="T478" s="20" t="n">
        <v>22.17091836734694</v>
      </c>
      <c r="U478" s="20" t="n">
        <v>20.21309523809524</v>
      </c>
      <c r="V478" s="43" t="n">
        <v>276.7212078329482</v>
      </c>
      <c r="W478" s="23" t="n">
        <v>340</v>
      </c>
      <c r="X478" s="44" t="n">
        <v>0.9444444444444444</v>
      </c>
      <c r="Y478" s="4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</row>
    <row r="479" ht="16.5" customHeight="1">
      <c r="A479" s="16" t="n">
        <v>21050230</v>
      </c>
      <c r="B479" s="17" t="inlineStr">
        <is>
          <t>PM</t>
        </is>
      </c>
      <c r="C479" s="17" t="inlineStr">
        <is>
          <t>San Andrés</t>
        </is>
      </c>
      <c r="D479" s="17" t="inlineStr">
        <is>
          <t>Inzá</t>
        </is>
      </c>
      <c r="E479" s="17" t="inlineStr">
        <is>
          <t>Cauca</t>
        </is>
      </c>
      <c r="F479" s="17" t="n">
        <v>4</v>
      </c>
      <c r="G479" s="17" t="n">
        <v>1595</v>
      </c>
      <c r="H479" s="18" t="n">
        <v>-76.04680556000001</v>
      </c>
      <c r="I479" s="19" t="n">
        <v>2.58180556</v>
      </c>
      <c r="J479" s="42" t="n">
        <v>9.087356321839078</v>
      </c>
      <c r="K479" s="20" t="n">
        <v>9.954921861729234</v>
      </c>
      <c r="L479" s="20" t="n">
        <v>12.29080459770115</v>
      </c>
      <c r="M479" s="20" t="n">
        <v>13.55541871921182</v>
      </c>
      <c r="N479" s="20" t="n">
        <v>15.2</v>
      </c>
      <c r="O479" s="20" t="n">
        <v>14.62864721485411</v>
      </c>
      <c r="P479" s="20" t="n">
        <v>13.85897435897436</v>
      </c>
      <c r="Q479" s="20" t="n">
        <v>10.77142857142857</v>
      </c>
      <c r="R479" s="20" t="n">
        <v>8.869203329369798</v>
      </c>
      <c r="S479" s="20" t="n">
        <v>11.90833333333333</v>
      </c>
      <c r="T479" s="20" t="n">
        <v>13.78656056587091</v>
      </c>
      <c r="U479" s="20" t="n">
        <v>10.76999603646452</v>
      </c>
      <c r="V479" s="43" t="n">
        <v>144.6816449107769</v>
      </c>
      <c r="W479" s="23" t="n">
        <v>338</v>
      </c>
      <c r="X479" s="44" t="n">
        <v>0.9388888888888889</v>
      </c>
      <c r="Y479" s="4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</row>
    <row r="480" ht="16.5" customHeight="1">
      <c r="A480" s="16" t="n">
        <v>21055030</v>
      </c>
      <c r="B480" s="17" t="inlineStr">
        <is>
          <t>CO</t>
        </is>
      </c>
      <c r="C480" s="17" t="inlineStr">
        <is>
          <t>Santa Leticia</t>
        </is>
      </c>
      <c r="D480" s="17" t="inlineStr">
        <is>
          <t>Inzá</t>
        </is>
      </c>
      <c r="E480" s="17" t="inlineStr">
        <is>
          <t>Cauca</t>
        </is>
      </c>
      <c r="F480" s="17" t="n">
        <v>4</v>
      </c>
      <c r="G480" s="17" t="n">
        <v>2085</v>
      </c>
      <c r="H480" s="18" t="n">
        <v>-76.16</v>
      </c>
      <c r="I480" s="19" t="n">
        <v>2.24</v>
      </c>
      <c r="J480" s="42" t="n">
        <v>16.70344827586207</v>
      </c>
      <c r="K480" s="20" t="n">
        <v>17.58055925170966</v>
      </c>
      <c r="L480" s="20" t="n">
        <v>22.53413793103448</v>
      </c>
      <c r="M480" s="20" t="n">
        <v>24.40147783251232</v>
      </c>
      <c r="N480" s="20" t="n">
        <v>25.86444444444444</v>
      </c>
      <c r="O480" s="20" t="n">
        <v>24.51707717569787</v>
      </c>
      <c r="P480" s="20" t="n">
        <v>25.49222222222221</v>
      </c>
      <c r="Q480" s="20" t="n">
        <v>22.01888888888889</v>
      </c>
      <c r="R480" s="20" t="n">
        <v>20.28888888888889</v>
      </c>
      <c r="S480" s="20" t="n">
        <v>22.69642857142857</v>
      </c>
      <c r="T480" s="20" t="n">
        <v>22.16009852216749</v>
      </c>
      <c r="U480" s="20" t="n">
        <v>19.7483908045977</v>
      </c>
      <c r="V480" s="43" t="n">
        <v>264.0060628094545</v>
      </c>
      <c r="W480" s="23" t="n">
        <v>354</v>
      </c>
      <c r="X480" s="44" t="n">
        <v>0.9833333333333333</v>
      </c>
      <c r="Y480" s="4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</row>
    <row r="481" ht="16.5" customHeight="1">
      <c r="A481" s="16" t="n">
        <v>21050240</v>
      </c>
      <c r="B481" s="17" t="inlineStr">
        <is>
          <t>PM</t>
        </is>
      </c>
      <c r="C481" s="17" t="inlineStr">
        <is>
          <t>Santa Teresa</t>
        </is>
      </c>
      <c r="D481" s="17" t="inlineStr">
        <is>
          <t>Inzá</t>
        </is>
      </c>
      <c r="E481" s="17" t="inlineStr">
        <is>
          <t>Cauca</t>
        </is>
      </c>
      <c r="F481" s="17" t="n">
        <v>4</v>
      </c>
      <c r="G481" s="17" t="n">
        <v>1600</v>
      </c>
      <c r="H481" s="18" t="n">
        <v>-76.05419444</v>
      </c>
      <c r="I481" s="19" t="n">
        <v>2.46061111</v>
      </c>
      <c r="J481" s="42" t="n">
        <v>10.52643678160919</v>
      </c>
      <c r="K481" s="20" t="n">
        <v>11.94496426526748</v>
      </c>
      <c r="L481" s="20" t="n">
        <v>15.4816091954023</v>
      </c>
      <c r="M481" s="20" t="n">
        <v>16.12247324613555</v>
      </c>
      <c r="N481" s="20" t="n">
        <v>18.26190476190477</v>
      </c>
      <c r="O481" s="20" t="n">
        <v>15.65051020408163</v>
      </c>
      <c r="P481" s="20" t="n">
        <v>15.32142857142857</v>
      </c>
      <c r="Q481" s="20" t="n">
        <v>12.53571428571428</v>
      </c>
      <c r="R481" s="20" t="n">
        <v>10.85714285714286</v>
      </c>
      <c r="S481" s="20" t="n">
        <v>15.70344827586207</v>
      </c>
      <c r="T481" s="20" t="n">
        <v>15.55172413793103</v>
      </c>
      <c r="U481" s="20" t="n">
        <v>12.1</v>
      </c>
      <c r="V481" s="43" t="n">
        <v>170.0573565824797</v>
      </c>
      <c r="W481" s="23" t="n">
        <v>344</v>
      </c>
      <c r="X481" s="44" t="n">
        <v>0.9555555555555556</v>
      </c>
      <c r="Y481" s="4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</row>
    <row r="482" ht="16.5" customHeight="1">
      <c r="A482" s="16" t="n">
        <v>52025090</v>
      </c>
      <c r="B482" s="17" t="inlineStr">
        <is>
          <t>CP</t>
        </is>
      </c>
      <c r="C482" s="17" t="inlineStr">
        <is>
          <t>La Sierra</t>
        </is>
      </c>
      <c r="D482" s="17" t="inlineStr">
        <is>
          <t>La Sierra</t>
        </is>
      </c>
      <c r="E482" s="17" t="inlineStr">
        <is>
          <t>Cauca</t>
        </is>
      </c>
      <c r="F482" s="17" t="n">
        <v>7</v>
      </c>
      <c r="G482" s="17" t="n">
        <v>1870</v>
      </c>
      <c r="H482" s="18" t="n">
        <v>-76.75033332999999</v>
      </c>
      <c r="I482" s="19" t="n">
        <v>2.19383333</v>
      </c>
      <c r="J482" s="42" t="n">
        <v>19.80027304355485</v>
      </c>
      <c r="K482" s="20" t="n">
        <v>16.87346059113301</v>
      </c>
      <c r="L482" s="20" t="n">
        <v>22.00283251231527</v>
      </c>
      <c r="M482" s="20" t="n">
        <v>22.0567617425855</v>
      </c>
      <c r="N482" s="20" t="n">
        <v>21.86153846153846</v>
      </c>
      <c r="O482" s="20" t="n">
        <v>14.37068965517241</v>
      </c>
      <c r="P482" s="20" t="n">
        <v>9.574671592775038</v>
      </c>
      <c r="Q482" s="20" t="n">
        <v>8.0483908045977</v>
      </c>
      <c r="R482" s="20" t="n">
        <v>12.02110909304727</v>
      </c>
      <c r="S482" s="20" t="n">
        <v>21.57757736516357</v>
      </c>
      <c r="T482" s="20" t="n">
        <v>25.67775041050904</v>
      </c>
      <c r="U482" s="20" t="n">
        <v>24.0479331630481</v>
      </c>
      <c r="V482" s="43" t="n">
        <v>217.9129884354402</v>
      </c>
      <c r="W482" s="23" t="n">
        <v>343</v>
      </c>
      <c r="X482" s="44" t="n">
        <v>0.9527777777777777</v>
      </c>
      <c r="Y482" s="4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</row>
    <row r="483" ht="16.5" customHeight="1">
      <c r="A483" s="16" t="n">
        <v>52020020</v>
      </c>
      <c r="B483" s="17" t="inlineStr">
        <is>
          <t>PM</t>
        </is>
      </c>
      <c r="C483" s="17" t="inlineStr">
        <is>
          <t>La Vega</t>
        </is>
      </c>
      <c r="D483" s="17" t="inlineStr">
        <is>
          <t>La Vega</t>
        </is>
      </c>
      <c r="E483" s="17" t="inlineStr">
        <is>
          <t>Cauca</t>
        </is>
      </c>
      <c r="F483" s="17" t="n">
        <v>7</v>
      </c>
      <c r="G483" s="17" t="n">
        <v>2272</v>
      </c>
      <c r="H483" s="18" t="n">
        <v>-76.78166666999999</v>
      </c>
      <c r="I483" s="19" t="n">
        <v>2.005</v>
      </c>
      <c r="J483" s="42" t="n">
        <v>11.42413793103448</v>
      </c>
      <c r="K483" s="20" t="n">
        <v>10.43470707248417</v>
      </c>
      <c r="L483" s="20" t="n">
        <v>12.59259259259259</v>
      </c>
      <c r="M483" s="20" t="n">
        <v>13.41379310344828</v>
      </c>
      <c r="N483" s="20" t="n">
        <v>9.827586206896548</v>
      </c>
      <c r="O483" s="20" t="n">
        <v>6.750630463472318</v>
      </c>
      <c r="P483" s="20" t="n">
        <v>5.486648090096365</v>
      </c>
      <c r="Q483" s="20" t="n">
        <v>3.327380952380952</v>
      </c>
      <c r="R483" s="20" t="n">
        <v>5.678571428571429</v>
      </c>
      <c r="S483" s="20" t="n">
        <v>14.02619047619048</v>
      </c>
      <c r="T483" s="20" t="n">
        <v>17.68710089399744</v>
      </c>
      <c r="U483" s="20" t="n">
        <v>13.89655172413793</v>
      </c>
      <c r="V483" s="43" t="n">
        <v>124.545890935303</v>
      </c>
      <c r="W483" s="23" t="n">
        <v>338</v>
      </c>
      <c r="X483" s="44" t="n">
        <v>0.9388888888888889</v>
      </c>
      <c r="Y483" s="4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</row>
    <row r="484" ht="16.5" customHeight="1">
      <c r="A484" s="16" t="n">
        <v>53080020</v>
      </c>
      <c r="B484" s="17" t="inlineStr">
        <is>
          <t>PM</t>
        </is>
      </c>
      <c r="C484" s="17" t="inlineStr">
        <is>
          <t>La Concha</t>
        </is>
      </c>
      <c r="D484" s="17" t="inlineStr">
        <is>
          <t>López</t>
        </is>
      </c>
      <c r="E484" s="17" t="inlineStr">
        <is>
          <t>Cauca</t>
        </is>
      </c>
      <c r="F484" s="17" t="n">
        <v>7</v>
      </c>
      <c r="G484" s="17" t="n">
        <v>150</v>
      </c>
      <c r="H484" s="18" t="n">
        <v>-77.13572222000001</v>
      </c>
      <c r="I484" s="19" t="n">
        <v>3.16736111</v>
      </c>
      <c r="J484" s="42" t="n">
        <v>25.40969348659004</v>
      </c>
      <c r="K484" s="20" t="n">
        <v>21.60202403758438</v>
      </c>
      <c r="L484" s="20" t="n">
        <v>23.57777777777778</v>
      </c>
      <c r="M484" s="20" t="n">
        <v>25.51803844193855</v>
      </c>
      <c r="N484" s="20" t="n">
        <v>27.4235037653587</v>
      </c>
      <c r="O484" s="20" t="n">
        <v>25.67541475567635</v>
      </c>
      <c r="P484" s="20" t="n">
        <v>25.78275862068964</v>
      </c>
      <c r="Q484" s="20" t="n">
        <v>25.45632183908045</v>
      </c>
      <c r="R484" s="20" t="n">
        <v>27.25411924579583</v>
      </c>
      <c r="S484" s="20" t="n">
        <v>28.54942528735632</v>
      </c>
      <c r="T484" s="20" t="n">
        <v>26.96432818073721</v>
      </c>
      <c r="U484" s="20" t="n">
        <v>26.44137931034483</v>
      </c>
      <c r="V484" s="43" t="n">
        <v>309.6547847489301</v>
      </c>
      <c r="W484" s="23" t="n">
        <v>351</v>
      </c>
      <c r="X484" s="44" t="n">
        <v>0.975</v>
      </c>
      <c r="Y484" s="4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</row>
    <row r="485" ht="16.5" customHeight="1">
      <c r="A485" s="16" t="n">
        <v>53070050</v>
      </c>
      <c r="B485" s="17" t="inlineStr">
        <is>
          <t>PM</t>
        </is>
      </c>
      <c r="C485" s="17" t="inlineStr">
        <is>
          <t>Noanamito</t>
        </is>
      </c>
      <c r="D485" s="17" t="inlineStr">
        <is>
          <t>López</t>
        </is>
      </c>
      <c r="E485" s="17" t="inlineStr">
        <is>
          <t>Cauca</t>
        </is>
      </c>
      <c r="F485" s="17" t="n">
        <v>7</v>
      </c>
      <c r="G485" s="17" t="n">
        <v>100</v>
      </c>
      <c r="H485" s="18" t="n">
        <v>-77.53605556000001</v>
      </c>
      <c r="I485" s="19" t="n">
        <v>3.07713889</v>
      </c>
      <c r="J485" s="42" t="n">
        <v>17.04942528735632</v>
      </c>
      <c r="K485" s="20" t="n">
        <v>11.04022988505747</v>
      </c>
      <c r="L485" s="20" t="n">
        <v>13.30187739463601</v>
      </c>
      <c r="M485" s="20" t="n">
        <v>17.15147783251232</v>
      </c>
      <c r="N485" s="20" t="n">
        <v>21.13793103448276</v>
      </c>
      <c r="O485" s="20" t="n">
        <v>20.65517241379311</v>
      </c>
      <c r="P485" s="20" t="n">
        <v>19.19655172413793</v>
      </c>
      <c r="Q485" s="20" t="n">
        <v>19.53666666666667</v>
      </c>
      <c r="R485" s="20" t="n">
        <v>20.72413793103448</v>
      </c>
      <c r="S485" s="20" t="n">
        <v>21.70919540229886</v>
      </c>
      <c r="T485" s="20" t="n">
        <v>19.43757431629013</v>
      </c>
      <c r="U485" s="20" t="n">
        <v>18.16781609195402</v>
      </c>
      <c r="V485" s="43" t="n">
        <v>219.1080559802201</v>
      </c>
      <c r="W485" s="23" t="n">
        <v>350</v>
      </c>
      <c r="X485" s="44" t="n">
        <v>0.9722222222222222</v>
      </c>
      <c r="Y485" s="4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</row>
    <row r="486" ht="16.5" customHeight="1">
      <c r="A486" s="16" t="n">
        <v>53070030</v>
      </c>
      <c r="B486" s="17" t="inlineStr">
        <is>
          <t>PM</t>
        </is>
      </c>
      <c r="C486" s="17" t="inlineStr">
        <is>
          <t>Puerto López</t>
        </is>
      </c>
      <c r="D486" s="17" t="inlineStr">
        <is>
          <t>López</t>
        </is>
      </c>
      <c r="E486" s="17" t="inlineStr">
        <is>
          <t>Cauca</t>
        </is>
      </c>
      <c r="F486" s="17" t="n">
        <v>7</v>
      </c>
      <c r="G486" s="17" t="n">
        <v>80</v>
      </c>
      <c r="H486" s="18" t="n">
        <v>-77.24897222000001</v>
      </c>
      <c r="I486" s="19" t="n">
        <v>2.84527778</v>
      </c>
      <c r="J486" s="42" t="n">
        <v>25.76222222222222</v>
      </c>
      <c r="K486" s="20" t="n">
        <v>22.02876689168643</v>
      </c>
      <c r="L486" s="20" t="n">
        <v>23.44827586206896</v>
      </c>
      <c r="M486" s="20" t="n">
        <v>25.12128418549347</v>
      </c>
      <c r="N486" s="20" t="n">
        <v>26.50689655172414</v>
      </c>
      <c r="O486" s="20" t="n">
        <v>25.45073891625616</v>
      </c>
      <c r="P486" s="20" t="n">
        <v>25.42857142857143</v>
      </c>
      <c r="Q486" s="20" t="n">
        <v>25.59425287356322</v>
      </c>
      <c r="R486" s="20" t="n">
        <v>25.93333333333333</v>
      </c>
      <c r="S486" s="20" t="n">
        <v>27.05923371647509</v>
      </c>
      <c r="T486" s="20" t="n">
        <v>26.36398467432949</v>
      </c>
      <c r="U486" s="20" t="n">
        <v>28.12643678160919</v>
      </c>
      <c r="V486" s="43" t="n">
        <v>306.8239974373332</v>
      </c>
      <c r="W486" s="23" t="n">
        <v>348</v>
      </c>
      <c r="X486" s="44" t="n">
        <v>0.9666666666666667</v>
      </c>
      <c r="Y486" s="4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</row>
    <row r="487" ht="16.5" customHeight="1">
      <c r="A487" s="16" t="n">
        <v>52020040</v>
      </c>
      <c r="B487" s="17" t="inlineStr">
        <is>
          <t>PM</t>
        </is>
      </c>
      <c r="C487" s="17" t="inlineStr">
        <is>
          <t>Caney El Mojarras</t>
        </is>
      </c>
      <c r="D487" s="17" t="inlineStr">
        <is>
          <t>Mercaderes</t>
        </is>
      </c>
      <c r="E487" s="17" t="inlineStr">
        <is>
          <t>Cauca</t>
        </is>
      </c>
      <c r="F487" s="17" t="n">
        <v>7</v>
      </c>
      <c r="G487" s="17" t="n">
        <v>350</v>
      </c>
      <c r="H487" s="18" t="n">
        <v>-77.23950000000001</v>
      </c>
      <c r="I487" s="19" t="n">
        <v>1.89969444</v>
      </c>
      <c r="J487" s="42" t="n">
        <v>9.798245614035084</v>
      </c>
      <c r="K487" s="20" t="n">
        <v>7.981705340938555</v>
      </c>
      <c r="L487" s="20" t="n">
        <v>11.965</v>
      </c>
      <c r="M487" s="20" t="n">
        <v>11.87241379310345</v>
      </c>
      <c r="N487" s="20" t="n">
        <v>9.899999999999997</v>
      </c>
      <c r="O487" s="20" t="n">
        <v>5.75</v>
      </c>
      <c r="P487" s="20" t="n">
        <v>3.906666666666665</v>
      </c>
      <c r="Q487" s="20" t="n">
        <v>2.961666666666666</v>
      </c>
      <c r="R487" s="20" t="n">
        <v>6.736842105263158</v>
      </c>
      <c r="S487" s="20" t="n">
        <v>12.725</v>
      </c>
      <c r="T487" s="20" t="n">
        <v>15.8015873015873</v>
      </c>
      <c r="U487" s="20" t="n">
        <v>13.31578947368421</v>
      </c>
      <c r="V487" s="43" t="n">
        <v>112.7149169619451</v>
      </c>
      <c r="W487" s="23" t="n">
        <v>234</v>
      </c>
      <c r="X487" s="44" t="n">
        <v>0.975</v>
      </c>
      <c r="Y487" s="45" t="inlineStr">
        <is>
          <t>M20</t>
        </is>
      </c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</row>
    <row r="488" ht="16.5" customHeight="1">
      <c r="A488" s="16" t="n">
        <v>26060200</v>
      </c>
      <c r="B488" s="17" t="inlineStr">
        <is>
          <t>PM</t>
        </is>
      </c>
      <c r="C488" s="17" t="inlineStr">
        <is>
          <t>Cajones</t>
        </is>
      </c>
      <c r="D488" s="17" t="inlineStr">
        <is>
          <t>Miranda</t>
        </is>
      </c>
      <c r="E488" s="17" t="inlineStr">
        <is>
          <t>Cauca</t>
        </is>
      </c>
      <c r="F488" s="17" t="n">
        <v>9</v>
      </c>
      <c r="G488" s="17" t="n">
        <v>2472</v>
      </c>
      <c r="H488" s="18" t="n">
        <v>-76.14080556</v>
      </c>
      <c r="I488" s="19" t="n">
        <v>3.22641667</v>
      </c>
      <c r="J488" s="42" t="n">
        <v>11.3103448275862</v>
      </c>
      <c r="K488" s="20" t="n">
        <v>10.83250798998421</v>
      </c>
      <c r="L488" s="20" t="n">
        <v>14.9</v>
      </c>
      <c r="M488" s="20" t="n">
        <v>16.37931034482758</v>
      </c>
      <c r="N488" s="20" t="n">
        <v>15.94942528735632</v>
      </c>
      <c r="O488" s="20" t="n">
        <v>13.89655172413793</v>
      </c>
      <c r="P488" s="20" t="n">
        <v>14.34111111111111</v>
      </c>
      <c r="Q488" s="20" t="n">
        <v>10.8</v>
      </c>
      <c r="R488" s="20" t="n">
        <v>10.94768133174792</v>
      </c>
      <c r="S488" s="20" t="n">
        <v>16.41379310344827</v>
      </c>
      <c r="T488" s="20" t="n">
        <v>18.15695600475624</v>
      </c>
      <c r="U488" s="20" t="n">
        <v>13.3103448275862</v>
      </c>
      <c r="V488" s="43" t="n">
        <v>167.238026552542</v>
      </c>
      <c r="W488" s="23" t="n">
        <v>351</v>
      </c>
      <c r="X488" s="44" t="n">
        <v>0.975</v>
      </c>
      <c r="Y488" s="4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</row>
    <row r="489" ht="16.5" customHeight="1">
      <c r="A489" s="16" t="n">
        <v>26065020</v>
      </c>
      <c r="B489" s="17" t="inlineStr">
        <is>
          <t>CO</t>
        </is>
      </c>
      <c r="C489" s="17" t="inlineStr">
        <is>
          <t>Miranda</t>
        </is>
      </c>
      <c r="D489" s="17" t="inlineStr">
        <is>
          <t>Miranda</t>
        </is>
      </c>
      <c r="E489" s="17" t="inlineStr">
        <is>
          <t>Cauca</t>
        </is>
      </c>
      <c r="F489" s="17" t="n">
        <v>9</v>
      </c>
      <c r="G489" s="17" t="n">
        <v>1133</v>
      </c>
      <c r="H489" s="18" t="n">
        <v>-76.22305556000001</v>
      </c>
      <c r="I489" s="19" t="n">
        <v>3.24566667</v>
      </c>
      <c r="J489" s="42" t="n">
        <v>11.64285714285714</v>
      </c>
      <c r="K489" s="20" t="n">
        <v>11.77603193477153</v>
      </c>
      <c r="L489" s="20" t="n">
        <v>15.55172413793104</v>
      </c>
      <c r="M489" s="20" t="n">
        <v>17.53333333333333</v>
      </c>
      <c r="N489" s="20" t="n">
        <v>15.96551724137931</v>
      </c>
      <c r="O489" s="20" t="n">
        <v>12.42183908045977</v>
      </c>
      <c r="P489" s="20" t="n">
        <v>10.78571428571428</v>
      </c>
      <c r="Q489" s="20" t="n">
        <v>8.034482758620687</v>
      </c>
      <c r="R489" s="20" t="n">
        <v>11.72413793103449</v>
      </c>
      <c r="S489" s="20" t="n">
        <v>17.3</v>
      </c>
      <c r="T489" s="20" t="n">
        <v>18.13793103448276</v>
      </c>
      <c r="U489" s="20" t="n">
        <v>14.27453580901857</v>
      </c>
      <c r="V489" s="43" t="n">
        <v>165.1481046896029</v>
      </c>
      <c r="W489" s="23" t="n">
        <v>349</v>
      </c>
      <c r="X489" s="44" t="n">
        <v>0.9694444444444444</v>
      </c>
      <c r="Y489" s="4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</row>
    <row r="490" ht="16.5" customHeight="1">
      <c r="A490" s="16" t="n">
        <v>26020220</v>
      </c>
      <c r="B490" s="17" t="inlineStr">
        <is>
          <t>PM</t>
        </is>
      </c>
      <c r="C490" s="17" t="inlineStr">
        <is>
          <t>Morales</t>
        </is>
      </c>
      <c r="D490" s="17" t="inlineStr">
        <is>
          <t xml:space="preserve">Morales </t>
        </is>
      </c>
      <c r="E490" s="17" t="inlineStr">
        <is>
          <t>Cauca</t>
        </is>
      </c>
      <c r="F490" s="17" t="n">
        <v>9</v>
      </c>
      <c r="G490" s="17" t="n">
        <v>1692</v>
      </c>
      <c r="H490" s="18" t="n">
        <v>-76.62419444</v>
      </c>
      <c r="I490" s="19" t="n">
        <v>2.76941667</v>
      </c>
      <c r="J490" s="42" t="n">
        <v>16.13793103448276</v>
      </c>
      <c r="K490" s="20" t="n">
        <v>15.45477558839628</v>
      </c>
      <c r="L490" s="20" t="n">
        <v>19.92666666666667</v>
      </c>
      <c r="M490" s="20" t="n">
        <v>20</v>
      </c>
      <c r="N490" s="20" t="n">
        <v>18.74074074074074</v>
      </c>
      <c r="O490" s="20" t="n">
        <v>11.71428571428572</v>
      </c>
      <c r="P490" s="20" t="n">
        <v>9.344827586206895</v>
      </c>
      <c r="Q490" s="20" t="n">
        <v>7.733333333333331</v>
      </c>
      <c r="R490" s="20" t="n">
        <v>11.47118226600985</v>
      </c>
      <c r="S490" s="20" t="n">
        <v>18.03333333333333</v>
      </c>
      <c r="T490" s="20" t="n">
        <v>20.13793103448276</v>
      </c>
      <c r="U490" s="20" t="n">
        <v>17.43333333333333</v>
      </c>
      <c r="V490" s="43" t="n">
        <v>186.1283406312716</v>
      </c>
      <c r="W490" s="23" t="n">
        <v>351</v>
      </c>
      <c r="X490" s="44" t="n">
        <v>0.975</v>
      </c>
      <c r="Y490" s="4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</row>
    <row r="491" ht="16.5" customHeight="1">
      <c r="A491" s="16" t="n">
        <v>26030130</v>
      </c>
      <c r="B491" s="17" t="inlineStr">
        <is>
          <t>PM</t>
        </is>
      </c>
      <c r="C491" s="17" t="inlineStr">
        <is>
          <t>Pan De Azucar</t>
        </is>
      </c>
      <c r="D491" s="17" t="inlineStr">
        <is>
          <t xml:space="preserve">Morales </t>
        </is>
      </c>
      <c r="E491" s="17" t="inlineStr">
        <is>
          <t>Cauca</t>
        </is>
      </c>
      <c r="F491" s="17" t="n">
        <v>9</v>
      </c>
      <c r="G491" s="17" t="n">
        <v>1200</v>
      </c>
      <c r="H491" s="18" t="n">
        <v>-76.7</v>
      </c>
      <c r="I491" s="19" t="n">
        <v>2.71666667</v>
      </c>
      <c r="J491" s="42" t="n">
        <v>16.29411764705882</v>
      </c>
      <c r="K491" s="20" t="n">
        <v>14.74509200231817</v>
      </c>
      <c r="L491" s="20" t="n">
        <v>18.11764705882353</v>
      </c>
      <c r="M491" s="20" t="n">
        <v>18.58823529411764</v>
      </c>
      <c r="N491" s="20" t="n">
        <v>16.88235294117647</v>
      </c>
      <c r="O491" s="20" t="n">
        <v>13.64705882352941</v>
      </c>
      <c r="P491" s="20" t="n">
        <v>9.52941176470588</v>
      </c>
      <c r="Q491" s="20" t="n">
        <v>7.470588235294117</v>
      </c>
      <c r="R491" s="20" t="n">
        <v>12.64705882352941</v>
      </c>
      <c r="S491" s="20" t="n">
        <v>17.41176470588235</v>
      </c>
      <c r="T491" s="20" t="n">
        <v>20.29411764705883</v>
      </c>
      <c r="U491" s="20" t="n">
        <v>18.35294117647059</v>
      </c>
      <c r="V491" s="43" t="n">
        <v>183.9803861199652</v>
      </c>
      <c r="W491" s="23" t="n">
        <v>204</v>
      </c>
      <c r="X491" s="44" t="n">
        <v>0.85</v>
      </c>
      <c r="Y491" s="45" t="inlineStr">
        <is>
          <t>M20</t>
        </is>
      </c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</row>
    <row r="492" ht="16.5" customHeight="1">
      <c r="A492" s="16" t="n">
        <v>21050070</v>
      </c>
      <c r="B492" s="17" t="inlineStr">
        <is>
          <t>PM</t>
        </is>
      </c>
      <c r="C492" s="17" t="inlineStr">
        <is>
          <t>Belalcazar</t>
        </is>
      </c>
      <c r="D492" s="17" t="inlineStr">
        <is>
          <t xml:space="preserve">Páez </t>
        </is>
      </c>
      <c r="E492" s="17" t="inlineStr">
        <is>
          <t>Cauca</t>
        </is>
      </c>
      <c r="F492" s="17" t="n">
        <v>4</v>
      </c>
      <c r="G492" s="17" t="n">
        <v>1439</v>
      </c>
      <c r="H492" s="18" t="n">
        <v>-75.97497222000001</v>
      </c>
      <c r="I492" s="19" t="n">
        <v>2.657</v>
      </c>
      <c r="J492" s="42" t="n">
        <v>8.879999999999995</v>
      </c>
      <c r="K492" s="20" t="n">
        <v>10.02966585617448</v>
      </c>
      <c r="L492" s="20" t="n">
        <v>13.79382716049383</v>
      </c>
      <c r="M492" s="20" t="n">
        <v>15.97906403940887</v>
      </c>
      <c r="N492" s="20" t="n">
        <v>15.59259259259259</v>
      </c>
      <c r="O492" s="20" t="n">
        <v>14.68965517241379</v>
      </c>
      <c r="P492" s="20" t="n">
        <v>14.46153846153846</v>
      </c>
      <c r="Q492" s="20" t="n">
        <v>12.10159151193634</v>
      </c>
      <c r="R492" s="20" t="n">
        <v>11.8651724137931</v>
      </c>
      <c r="S492" s="20" t="n">
        <v>13.35138888888889</v>
      </c>
      <c r="T492" s="20" t="n">
        <v>13.89970246866799</v>
      </c>
      <c r="U492" s="20" t="n">
        <v>12.66666666666667</v>
      </c>
      <c r="V492" s="43" t="n">
        <v>157.310865232575</v>
      </c>
      <c r="W492" s="23" t="n">
        <v>315</v>
      </c>
      <c r="X492" s="44" t="n">
        <v>0.875</v>
      </c>
      <c r="Y492" s="4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</row>
    <row r="493" ht="16.5" customHeight="1">
      <c r="A493" s="16" t="n">
        <v>21050220</v>
      </c>
      <c r="B493" s="17" t="inlineStr">
        <is>
          <t>PM</t>
        </is>
      </c>
      <c r="C493" s="17" t="inlineStr">
        <is>
          <t>San Luis</t>
        </is>
      </c>
      <c r="D493" s="17" t="inlineStr">
        <is>
          <t xml:space="preserve">Páez </t>
        </is>
      </c>
      <c r="E493" s="17" t="inlineStr">
        <is>
          <t>Cauca</t>
        </is>
      </c>
      <c r="F493" s="17" t="n">
        <v>4</v>
      </c>
      <c r="G493" s="17" t="n">
        <v>1462</v>
      </c>
      <c r="H493" s="18" t="n">
        <v>-75.92788889000001</v>
      </c>
      <c r="I493" s="19" t="n">
        <v>2.56588889</v>
      </c>
      <c r="J493" s="42" t="n">
        <v>7.464285714285711</v>
      </c>
      <c r="K493" s="20" t="n">
        <v>7.829093765924919</v>
      </c>
      <c r="L493" s="20" t="n">
        <v>9.966666666666665</v>
      </c>
      <c r="M493" s="20" t="n">
        <v>10.34482758620689</v>
      </c>
      <c r="N493" s="20" t="n">
        <v>9.099616858237546</v>
      </c>
      <c r="O493" s="20" t="n">
        <v>8.321428571428571</v>
      </c>
      <c r="P493" s="20" t="n">
        <v>7.626436781609193</v>
      </c>
      <c r="Q493" s="20" t="n">
        <v>6.344827586206893</v>
      </c>
      <c r="R493" s="20" t="n">
        <v>6.296296296296298</v>
      </c>
      <c r="S493" s="20" t="n">
        <v>8.111494252873559</v>
      </c>
      <c r="T493" s="20" t="n">
        <v>9.729885057471266</v>
      </c>
      <c r="U493" s="20" t="n">
        <v>8.43333333333333</v>
      </c>
      <c r="V493" s="43" t="n">
        <v>99.56819247054085</v>
      </c>
      <c r="W493" s="23" t="n">
        <v>347</v>
      </c>
      <c r="X493" s="44" t="n">
        <v>0.9638888888888889</v>
      </c>
      <c r="Y493" s="4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</row>
    <row r="494" ht="16.5" customHeight="1">
      <c r="A494" s="16" t="n">
        <v>52025080</v>
      </c>
      <c r="B494" s="17" t="inlineStr">
        <is>
          <t>CO</t>
        </is>
      </c>
      <c r="C494" s="17" t="inlineStr">
        <is>
          <t xml:space="preserve">Estrecho Patía  - AUT </t>
        </is>
      </c>
      <c r="D494" s="17" t="inlineStr">
        <is>
          <t xml:space="preserve">Patía </t>
        </is>
      </c>
      <c r="E494" s="17" t="inlineStr">
        <is>
          <t>Cauca</t>
        </is>
      </c>
      <c r="F494" s="17" t="n">
        <v>7</v>
      </c>
      <c r="G494" s="17" t="n">
        <v>720</v>
      </c>
      <c r="H494" s="18" t="n">
        <v>-77.12</v>
      </c>
      <c r="I494" s="19" t="n">
        <v>1.96</v>
      </c>
      <c r="J494" s="42" t="n">
        <v>9.749425287356319</v>
      </c>
      <c r="K494" s="20" t="n">
        <v>8.981894742967871</v>
      </c>
      <c r="L494" s="20" t="n">
        <v>11.83473818646232</v>
      </c>
      <c r="M494" s="20" t="n">
        <v>11.76813317479191</v>
      </c>
      <c r="N494" s="20" t="n">
        <v>11.40031374618813</v>
      </c>
      <c r="O494" s="20" t="n">
        <v>5.448275862068966</v>
      </c>
      <c r="P494" s="20" t="n">
        <v>4.013827160493826</v>
      </c>
      <c r="Q494" s="20" t="n">
        <v>3.332142857142856</v>
      </c>
      <c r="R494" s="20" t="n">
        <v>6.010865507417234</v>
      </c>
      <c r="S494" s="20" t="n">
        <v>13.25504378763</v>
      </c>
      <c r="T494" s="20" t="n">
        <v>16.4416699696129</v>
      </c>
      <c r="U494" s="20" t="n">
        <v>13.61264367816092</v>
      </c>
      <c r="V494" s="43" t="n">
        <v>115.8489739602933</v>
      </c>
      <c r="W494" s="23" t="n">
        <v>349</v>
      </c>
      <c r="X494" s="44" t="n">
        <v>0.9694444444444444</v>
      </c>
      <c r="Y494" s="4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</row>
    <row r="495" ht="16.5" customHeight="1">
      <c r="A495" s="16" t="n">
        <v>52015020</v>
      </c>
      <c r="B495" s="17" t="inlineStr">
        <is>
          <t>CO</t>
        </is>
      </c>
      <c r="C495" s="17" t="inlineStr">
        <is>
          <t>La Fonda Citec</t>
        </is>
      </c>
      <c r="D495" s="17" t="inlineStr">
        <is>
          <t xml:space="preserve">Patía </t>
        </is>
      </c>
      <c r="E495" s="17" t="inlineStr">
        <is>
          <t>Cauca</t>
        </is>
      </c>
      <c r="F495" s="17" t="n">
        <v>7</v>
      </c>
      <c r="G495" s="17" t="n">
        <v>580</v>
      </c>
      <c r="H495" s="18" t="n">
        <v>-77.04999721999999</v>
      </c>
      <c r="I495" s="19" t="n">
        <v>2.14999722</v>
      </c>
      <c r="J495" s="42" t="n">
        <v>15.60185185185185</v>
      </c>
      <c r="K495" s="20" t="n">
        <v>11.42241151249772</v>
      </c>
      <c r="L495" s="20" t="n">
        <v>15.98145363408521</v>
      </c>
      <c r="M495" s="20" t="n">
        <v>15.73736064298678</v>
      </c>
      <c r="N495" s="20" t="n">
        <v>14.22473520967169</v>
      </c>
      <c r="O495" s="20" t="n">
        <v>9.324863883847549</v>
      </c>
      <c r="P495" s="20" t="n">
        <v>5.149122807017544</v>
      </c>
      <c r="Q495" s="20" t="n">
        <v>4.605263157894735</v>
      </c>
      <c r="R495" s="20" t="n">
        <v>8.406896551724138</v>
      </c>
      <c r="S495" s="20" t="n">
        <v>15.96984503699568</v>
      </c>
      <c r="T495" s="20" t="n">
        <v>20.814248264339</v>
      </c>
      <c r="U495" s="20" t="n">
        <v>19.95523809523809</v>
      </c>
      <c r="V495" s="43" t="n">
        <v>157.19329064815</v>
      </c>
      <c r="W495" s="23" t="n">
        <v>230</v>
      </c>
      <c r="X495" s="44" t="n">
        <v>0.9583333333333334</v>
      </c>
      <c r="Y495" s="45" t="inlineStr">
        <is>
          <t>M20</t>
        </is>
      </c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</row>
    <row r="496" ht="16.5" customHeight="1">
      <c r="A496" s="16" t="n">
        <v>52010160</v>
      </c>
      <c r="B496" s="17" t="inlineStr">
        <is>
          <t>PM</t>
        </is>
      </c>
      <c r="C496" s="17" t="inlineStr">
        <is>
          <t>La Mesa</t>
        </is>
      </c>
      <c r="D496" s="17" t="inlineStr">
        <is>
          <t xml:space="preserve">Patía </t>
        </is>
      </c>
      <c r="E496" s="17" t="inlineStr">
        <is>
          <t>Cauca</t>
        </is>
      </c>
      <c r="F496" s="17" t="n">
        <v>7</v>
      </c>
      <c r="G496" s="17" t="n">
        <v>580</v>
      </c>
      <c r="H496" s="18" t="n">
        <v>-77.11955556000001</v>
      </c>
      <c r="I496" s="19" t="n">
        <v>2.26163889</v>
      </c>
      <c r="J496" s="42" t="n">
        <v>15.57948717948718</v>
      </c>
      <c r="K496" s="20" t="n">
        <v>14.71206904696744</v>
      </c>
      <c r="L496" s="20" t="n">
        <v>16.30128205128205</v>
      </c>
      <c r="M496" s="20" t="n">
        <v>15.16511259676285</v>
      </c>
      <c r="N496" s="20" t="n">
        <v>14.16625615763547</v>
      </c>
      <c r="O496" s="20" t="n">
        <v>7.824491600353669</v>
      </c>
      <c r="P496" s="20" t="n">
        <v>5.633597883597883</v>
      </c>
      <c r="Q496" s="20" t="n">
        <v>4.535714285714283</v>
      </c>
      <c r="R496" s="20" t="n">
        <v>7.929081025989469</v>
      </c>
      <c r="S496" s="20" t="n">
        <v>18.28841732979664</v>
      </c>
      <c r="T496" s="20" t="n">
        <v>22.66222222222222</v>
      </c>
      <c r="U496" s="20" t="n">
        <v>18.9025641025641</v>
      </c>
      <c r="V496" s="43" t="n">
        <v>161.7002954823733</v>
      </c>
      <c r="W496" s="23" t="n">
        <v>324</v>
      </c>
      <c r="X496" s="44" t="n">
        <v>0.9</v>
      </c>
      <c r="Y496" s="4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</row>
    <row r="497" ht="16.5" customHeight="1">
      <c r="A497" s="16" t="n">
        <v>52010180</v>
      </c>
      <c r="B497" s="17" t="inlineStr">
        <is>
          <t>PM</t>
        </is>
      </c>
      <c r="C497" s="17" t="inlineStr">
        <is>
          <t>Patía</t>
        </is>
      </c>
      <c r="D497" s="17" t="inlineStr">
        <is>
          <t xml:space="preserve">Patía </t>
        </is>
      </c>
      <c r="E497" s="17" t="inlineStr">
        <is>
          <t>Cauca</t>
        </is>
      </c>
      <c r="F497" s="17" t="n">
        <v>7</v>
      </c>
      <c r="G497" s="17" t="n">
        <v>680</v>
      </c>
      <c r="H497" s="18" t="n">
        <v>-77.05286111000001</v>
      </c>
      <c r="I497" s="19" t="n">
        <v>2.06863889</v>
      </c>
      <c r="J497" s="42" t="n">
        <v>8.971794871794868</v>
      </c>
      <c r="K497" s="20" t="n">
        <v>7.565626184160667</v>
      </c>
      <c r="L497" s="20" t="n">
        <v>10.66923076923077</v>
      </c>
      <c r="M497" s="20" t="n">
        <v>11.06763925729443</v>
      </c>
      <c r="N497" s="20" t="n">
        <v>8.124358974358971</v>
      </c>
      <c r="O497" s="20" t="n">
        <v>4.53846153846154</v>
      </c>
      <c r="P497" s="20" t="n">
        <v>3.038461538461537</v>
      </c>
      <c r="Q497" s="20" t="n">
        <v>2.458333333333333</v>
      </c>
      <c r="R497" s="20" t="n">
        <v>4.346153846153847</v>
      </c>
      <c r="S497" s="20" t="n">
        <v>11.88888888888889</v>
      </c>
      <c r="T497" s="20" t="n">
        <v>14.75478927203065</v>
      </c>
      <c r="U497" s="20" t="n">
        <v>12.16666666666667</v>
      </c>
      <c r="V497" s="43" t="n">
        <v>99.59040514083617</v>
      </c>
      <c r="W497" s="23" t="n">
        <v>313</v>
      </c>
      <c r="X497" s="44" t="n">
        <v>0.8694444444444445</v>
      </c>
      <c r="Y497" s="4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</row>
    <row r="498" ht="16.5" customHeight="1">
      <c r="A498" s="16" t="n">
        <v>52010080</v>
      </c>
      <c r="B498" s="17" t="inlineStr">
        <is>
          <t>PM</t>
        </is>
      </c>
      <c r="C498" s="17" t="inlineStr">
        <is>
          <t>Sajandi</t>
        </is>
      </c>
      <c r="D498" s="17" t="inlineStr">
        <is>
          <t xml:space="preserve">Patía </t>
        </is>
      </c>
      <c r="E498" s="17" t="inlineStr">
        <is>
          <t>Cauca</t>
        </is>
      </c>
      <c r="F498" s="17" t="n">
        <v>7</v>
      </c>
      <c r="G498" s="17" t="n">
        <v>750</v>
      </c>
      <c r="H498" s="18" t="n">
        <v>-77.04972222000001</v>
      </c>
      <c r="I498" s="19" t="n">
        <v>2.18711111</v>
      </c>
      <c r="J498" s="42" t="n">
        <v>12.93640350877193</v>
      </c>
      <c r="K498" s="20" t="n">
        <v>10.55156719624732</v>
      </c>
      <c r="L498" s="20" t="n">
        <v>15.19476372924649</v>
      </c>
      <c r="M498" s="20" t="n">
        <v>14.46822239063618</v>
      </c>
      <c r="N498" s="20" t="n">
        <v>11.60750151240169</v>
      </c>
      <c r="O498" s="20" t="n">
        <v>7.305882352941175</v>
      </c>
      <c r="P498" s="20" t="n">
        <v>4.423227752639517</v>
      </c>
      <c r="Q498" s="20" t="n">
        <v>4.294238683127571</v>
      </c>
      <c r="R498" s="20" t="n">
        <v>7.618595560519335</v>
      </c>
      <c r="S498" s="20" t="n">
        <v>15.00547345374932</v>
      </c>
      <c r="T498" s="20" t="n">
        <v>19.52401693889897</v>
      </c>
      <c r="U498" s="20" t="n">
        <v>17.57962962962963</v>
      </c>
      <c r="V498" s="43" t="n">
        <v>140.5095227088092</v>
      </c>
      <c r="W498" s="23" t="n">
        <v>219</v>
      </c>
      <c r="X498" s="44" t="n">
        <v>0.9125</v>
      </c>
      <c r="Y498" s="45" t="inlineStr">
        <is>
          <t>M20</t>
        </is>
      </c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</row>
    <row r="499" ht="16.5" customHeight="1">
      <c r="A499" s="16" t="n">
        <v>26020030</v>
      </c>
      <c r="B499" s="17" t="inlineStr">
        <is>
          <t>PM</t>
        </is>
      </c>
      <c r="C499" s="17" t="inlineStr">
        <is>
          <t>Piendamo</t>
        </is>
      </c>
      <c r="D499" s="17" t="inlineStr">
        <is>
          <t>Piendamó</t>
        </is>
      </c>
      <c r="E499" s="17" t="inlineStr">
        <is>
          <t>Cauca</t>
        </is>
      </c>
      <c r="F499" s="17" t="n">
        <v>9</v>
      </c>
      <c r="G499" s="17" t="n">
        <v>1872</v>
      </c>
      <c r="H499" s="18" t="n">
        <v>-76.53611111000001</v>
      </c>
      <c r="I499" s="19" t="n">
        <v>2.64269444</v>
      </c>
      <c r="J499" s="42" t="n">
        <v>14.43333333333334</v>
      </c>
      <c r="K499" s="20" t="n">
        <v>14.133504378763</v>
      </c>
      <c r="L499" s="20" t="n">
        <v>16.37931034482758</v>
      </c>
      <c r="M499" s="20" t="n">
        <v>16.42536945812808</v>
      </c>
      <c r="N499" s="20" t="n">
        <v>14.03292282430214</v>
      </c>
      <c r="O499" s="20" t="n">
        <v>8.966666666666665</v>
      </c>
      <c r="P499" s="20" t="n">
        <v>6.399999999999999</v>
      </c>
      <c r="Q499" s="20" t="n">
        <v>5.137931034482757</v>
      </c>
      <c r="R499" s="20" t="n">
        <v>8.862068965517244</v>
      </c>
      <c r="S499" s="20" t="n">
        <v>15.88333333333334</v>
      </c>
      <c r="T499" s="20" t="n">
        <v>18.48390804597701</v>
      </c>
      <c r="U499" s="20" t="n">
        <v>15.53333333333334</v>
      </c>
      <c r="V499" s="43" t="n">
        <v>154.6716817186645</v>
      </c>
      <c r="W499" s="23" t="n">
        <v>356</v>
      </c>
      <c r="X499" s="44" t="n">
        <v>0.9888888888888889</v>
      </c>
      <c r="Y499" s="4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</row>
    <row r="500" ht="16.5" customHeight="1">
      <c r="A500" s="16" t="n">
        <v>26025100</v>
      </c>
      <c r="B500" s="17" t="inlineStr">
        <is>
          <t>CO</t>
        </is>
      </c>
      <c r="C500" s="17" t="inlineStr">
        <is>
          <t>Tunia</t>
        </is>
      </c>
      <c r="D500" s="17" t="inlineStr">
        <is>
          <t>Piendamó</t>
        </is>
      </c>
      <c r="E500" s="17" t="inlineStr">
        <is>
          <t>Cauca</t>
        </is>
      </c>
      <c r="F500" s="17" t="n">
        <v>9</v>
      </c>
      <c r="G500" s="17" t="n">
        <v>1822</v>
      </c>
      <c r="H500" s="18" t="n">
        <v>-76.52633333</v>
      </c>
      <c r="I500" s="19" t="n">
        <v>2.67447222</v>
      </c>
      <c r="J500" s="42" t="n">
        <v>17.85850178359096</v>
      </c>
      <c r="K500" s="20" t="n">
        <v>17.76422983944536</v>
      </c>
      <c r="L500" s="20" t="n">
        <v>21.09195402298851</v>
      </c>
      <c r="M500" s="20" t="n">
        <v>22.05665024630542</v>
      </c>
      <c r="N500" s="20" t="n">
        <v>19.77777777777777</v>
      </c>
      <c r="O500" s="20" t="n">
        <v>12.64112388250319</v>
      </c>
      <c r="P500" s="20" t="n">
        <v>9.451190476190474</v>
      </c>
      <c r="Q500" s="20" t="n">
        <v>7.049999999999998</v>
      </c>
      <c r="R500" s="20" t="n">
        <v>11.57635467980296</v>
      </c>
      <c r="S500" s="20" t="n">
        <v>20.41309523809523</v>
      </c>
      <c r="T500" s="20" t="n">
        <v>21.9013079667063</v>
      </c>
      <c r="U500" s="20" t="n">
        <v>20.52186036611324</v>
      </c>
      <c r="V500" s="43" t="n">
        <v>202.1040462795194</v>
      </c>
      <c r="W500" s="23" t="n">
        <v>341</v>
      </c>
      <c r="X500" s="44" t="n">
        <v>0.9472222222222222</v>
      </c>
      <c r="Y500" s="4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</row>
    <row r="501" ht="16.5" customHeight="1">
      <c r="A501" s="16" t="n">
        <v>26035030</v>
      </c>
      <c r="B501" s="17" t="inlineStr">
        <is>
          <t>CP</t>
        </is>
      </c>
      <c r="C501" s="17" t="inlineStr">
        <is>
          <t>Aeropuerto Guillermo León Valencia</t>
        </is>
      </c>
      <c r="D501" s="17" t="inlineStr">
        <is>
          <t>Popayán</t>
        </is>
      </c>
      <c r="E501" s="17" t="inlineStr">
        <is>
          <t>Cauca</t>
        </is>
      </c>
      <c r="F501" s="17" t="n">
        <v>9</v>
      </c>
      <c r="G501" s="17" t="n">
        <v>1752</v>
      </c>
      <c r="H501" s="18" t="n">
        <v>-76.60875</v>
      </c>
      <c r="I501" s="19" t="n">
        <v>2.45288889</v>
      </c>
      <c r="J501" s="42" t="n">
        <v>17.26296296296297</v>
      </c>
      <c r="K501" s="20" t="n">
        <v>16.23157327586207</v>
      </c>
      <c r="L501" s="20" t="n">
        <v>19.95</v>
      </c>
      <c r="M501" s="20" t="n">
        <v>21.6</v>
      </c>
      <c r="N501" s="20" t="n">
        <v>20.64705882352941</v>
      </c>
      <c r="O501" s="20" t="n">
        <v>14.77490421455939</v>
      </c>
      <c r="P501" s="20" t="n">
        <v>11.55816993464052</v>
      </c>
      <c r="Q501" s="20" t="n">
        <v>8.694117647058819</v>
      </c>
      <c r="R501" s="20" t="n">
        <v>15.44444444444444</v>
      </c>
      <c r="S501" s="20" t="n">
        <v>23.1578947368421</v>
      </c>
      <c r="T501" s="20" t="n">
        <v>24.95</v>
      </c>
      <c r="U501" s="20" t="n">
        <v>23.935</v>
      </c>
      <c r="V501" s="43" t="n">
        <v>218.2061260398997</v>
      </c>
      <c r="W501" s="23" t="n">
        <v>222</v>
      </c>
      <c r="X501" s="44" t="n">
        <v>0.925</v>
      </c>
      <c r="Y501" s="45" t="inlineStr">
        <is>
          <t>M20</t>
        </is>
      </c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</row>
    <row r="502" ht="16.5" customHeight="1">
      <c r="A502" s="16" t="n">
        <v>26020180</v>
      </c>
      <c r="B502" s="17" t="inlineStr">
        <is>
          <t>PM</t>
        </is>
      </c>
      <c r="C502" s="17" t="inlineStr">
        <is>
          <t>Sate</t>
        </is>
      </c>
      <c r="D502" s="17" t="inlineStr">
        <is>
          <t>Popayán</t>
        </is>
      </c>
      <c r="E502" s="17" t="inlineStr">
        <is>
          <t>Cauca</t>
        </is>
      </c>
      <c r="F502" s="17" t="n">
        <v>9</v>
      </c>
      <c r="G502" s="17" t="n">
        <v>1742</v>
      </c>
      <c r="H502" s="18" t="n">
        <v>-76.63836111000001</v>
      </c>
      <c r="I502" s="19" t="n">
        <v>2.49625</v>
      </c>
      <c r="J502" s="42" t="n">
        <v>16.28135802469136</v>
      </c>
      <c r="K502" s="20" t="n">
        <v>13.85363300492611</v>
      </c>
      <c r="L502" s="20" t="n">
        <v>15.52111111111111</v>
      </c>
      <c r="M502" s="20" t="n">
        <v>15.36666666666666</v>
      </c>
      <c r="N502" s="20" t="n">
        <v>14.87619047619047</v>
      </c>
      <c r="O502" s="20" t="n">
        <v>9.514693392220146</v>
      </c>
      <c r="P502" s="20" t="n">
        <v>6.896984126984125</v>
      </c>
      <c r="Q502" s="20" t="n">
        <v>5.04</v>
      </c>
      <c r="R502" s="20" t="n">
        <v>10.04827586206897</v>
      </c>
      <c r="S502" s="20" t="n">
        <v>17.32204433497537</v>
      </c>
      <c r="T502" s="20" t="n">
        <v>20.81221335145235</v>
      </c>
      <c r="U502" s="20" t="n">
        <v>18.40451559934319</v>
      </c>
      <c r="V502" s="43" t="n">
        <v>163.9376859506299</v>
      </c>
      <c r="W502" s="23" t="n">
        <v>353</v>
      </c>
      <c r="X502" s="44" t="n">
        <v>0.9805555555555555</v>
      </c>
      <c r="Y502" s="4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</row>
    <row r="503" ht="16.5" customHeight="1">
      <c r="A503" s="16" t="n">
        <v>26045010</v>
      </c>
      <c r="B503" s="17" t="inlineStr">
        <is>
          <t>CO</t>
        </is>
      </c>
      <c r="C503" s="17" t="inlineStr">
        <is>
          <t>Ingenio Bengala</t>
        </is>
      </c>
      <c r="D503" s="17" t="inlineStr">
        <is>
          <t>Puerto Tejada</t>
        </is>
      </c>
      <c r="E503" s="17" t="inlineStr">
        <is>
          <t>Cauca</t>
        </is>
      </c>
      <c r="F503" s="17" t="n">
        <v>9</v>
      </c>
      <c r="G503" s="17" t="n">
        <v>983</v>
      </c>
      <c r="H503" s="18" t="n">
        <v>-76.41447222000001</v>
      </c>
      <c r="I503" s="19" t="n">
        <v>3.26280556</v>
      </c>
      <c r="J503" s="42" t="n">
        <v>9.216091954022991</v>
      </c>
      <c r="K503" s="20" t="n">
        <v>9.192019410434986</v>
      </c>
      <c r="L503" s="20" t="n">
        <v>13.01379310344828</v>
      </c>
      <c r="M503" s="20" t="n">
        <v>14.42857142857143</v>
      </c>
      <c r="N503" s="20" t="n">
        <v>13.74074074074074</v>
      </c>
      <c r="O503" s="20" t="n">
        <v>8.989782886334609</v>
      </c>
      <c r="P503" s="20" t="n">
        <v>7.11111111111111</v>
      </c>
      <c r="Q503" s="20" t="n">
        <v>5.703703703703702</v>
      </c>
      <c r="R503" s="20" t="n">
        <v>10.07407407407407</v>
      </c>
      <c r="S503" s="20" t="n">
        <v>13.13703703703704</v>
      </c>
      <c r="T503" s="20" t="n">
        <v>14.37037037037038</v>
      </c>
      <c r="U503" s="20" t="n">
        <v>10.71728395061728</v>
      </c>
      <c r="V503" s="43" t="n">
        <v>129.6945797704666</v>
      </c>
      <c r="W503" s="23" t="n">
        <v>331</v>
      </c>
      <c r="X503" s="44" t="n">
        <v>0.9194444444444444</v>
      </c>
      <c r="Y503" s="4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</row>
    <row r="504" ht="16.5" customHeight="1">
      <c r="A504" s="16" t="n">
        <v>26010020</v>
      </c>
      <c r="B504" s="17" t="inlineStr">
        <is>
          <t>PM</t>
        </is>
      </c>
      <c r="C504" s="17" t="inlineStr">
        <is>
          <t>Coconuco</t>
        </is>
      </c>
      <c r="D504" s="17" t="inlineStr">
        <is>
          <t xml:space="preserve">Puracé </t>
        </is>
      </c>
      <c r="E504" s="17" t="inlineStr">
        <is>
          <t>Cauca</t>
        </is>
      </c>
      <c r="F504" s="17" t="n">
        <v>9</v>
      </c>
      <c r="G504" s="17" t="n">
        <v>2419</v>
      </c>
      <c r="H504" s="18" t="n">
        <v>-76.49550000000001</v>
      </c>
      <c r="I504" s="19" t="n">
        <v>2.34336111</v>
      </c>
      <c r="J504" s="42" t="n">
        <v>13.6</v>
      </c>
      <c r="K504" s="20" t="n">
        <v>13.02677545155993</v>
      </c>
      <c r="L504" s="20" t="n">
        <v>16.74777777777778</v>
      </c>
      <c r="M504" s="20" t="n">
        <v>18.7</v>
      </c>
      <c r="N504" s="20" t="n">
        <v>17.06666666666667</v>
      </c>
      <c r="O504" s="20" t="n">
        <v>10.93333333333334</v>
      </c>
      <c r="P504" s="20" t="n">
        <v>7.433333333333331</v>
      </c>
      <c r="Q504" s="20" t="n">
        <v>5.499999999999997</v>
      </c>
      <c r="R504" s="20" t="n">
        <v>8.233333333333333</v>
      </c>
      <c r="S504" s="20" t="n">
        <v>17.43180076628353</v>
      </c>
      <c r="T504" s="20" t="n">
        <v>21.15057471264368</v>
      </c>
      <c r="U504" s="20" t="n">
        <v>17.52333333333333</v>
      </c>
      <c r="V504" s="43" t="n">
        <v>167.3469287082649</v>
      </c>
      <c r="W504" s="23" t="n">
        <v>360</v>
      </c>
      <c r="X504" s="44" t="n">
        <v>1</v>
      </c>
      <c r="Y504" s="4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</row>
    <row r="505" ht="16.5" customHeight="1">
      <c r="A505" s="16" t="n">
        <v>26010030</v>
      </c>
      <c r="B505" s="17" t="inlineStr">
        <is>
          <t>PM</t>
        </is>
      </c>
      <c r="C505" s="17" t="inlineStr">
        <is>
          <t>Puracé</t>
        </is>
      </c>
      <c r="D505" s="17" t="inlineStr">
        <is>
          <t xml:space="preserve">Puracé </t>
        </is>
      </c>
      <c r="E505" s="17" t="inlineStr">
        <is>
          <t>Cauca</t>
        </is>
      </c>
      <c r="F505" s="17" t="n">
        <v>9</v>
      </c>
      <c r="G505" s="17" t="n">
        <v>2652</v>
      </c>
      <c r="H505" s="18" t="n">
        <v>-76.45477778</v>
      </c>
      <c r="I505" s="19" t="n">
        <v>2.38086111</v>
      </c>
      <c r="J505" s="42" t="n">
        <v>11.08965517241379</v>
      </c>
      <c r="K505" s="20" t="n">
        <v>11.18751026272578</v>
      </c>
      <c r="L505" s="20" t="n">
        <v>13.36666666666666</v>
      </c>
      <c r="M505" s="20" t="n">
        <v>13.53333333333333</v>
      </c>
      <c r="N505" s="20" t="n">
        <v>12.7</v>
      </c>
      <c r="O505" s="20" t="n">
        <v>7.333333333333333</v>
      </c>
      <c r="P505" s="20" t="n">
        <v>5.771111111111109</v>
      </c>
      <c r="Q505" s="20" t="n">
        <v>3.766666666666666</v>
      </c>
      <c r="R505" s="20" t="n">
        <v>5.966666666666669</v>
      </c>
      <c r="S505" s="20" t="n">
        <v>14.79310344827586</v>
      </c>
      <c r="T505" s="20" t="n">
        <v>18.76785714285715</v>
      </c>
      <c r="U505" s="20" t="n">
        <v>14.4</v>
      </c>
      <c r="V505" s="43" t="n">
        <v>132.6759038040504</v>
      </c>
      <c r="W505" s="23" t="n">
        <v>357</v>
      </c>
      <c r="X505" s="44" t="n">
        <v>0.9916666666666667</v>
      </c>
      <c r="Y505" s="4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</row>
    <row r="506" ht="16.5" customHeight="1">
      <c r="A506" s="16" t="n">
        <v>26020320</v>
      </c>
      <c r="B506" s="17" t="inlineStr">
        <is>
          <t>PM</t>
        </is>
      </c>
      <c r="C506" s="17" t="inlineStr">
        <is>
          <t>Termales Pilimbala</t>
        </is>
      </c>
      <c r="D506" s="17" t="inlineStr">
        <is>
          <t xml:space="preserve">Puracé </t>
        </is>
      </c>
      <c r="E506" s="17" t="inlineStr">
        <is>
          <t>Cauca</t>
        </is>
      </c>
      <c r="F506" s="17" t="n">
        <v>9</v>
      </c>
      <c r="G506" s="17" t="n">
        <v>3482</v>
      </c>
      <c r="H506" s="18" t="n">
        <v>-76.40405556</v>
      </c>
      <c r="I506" s="19" t="n">
        <v>2.36308333</v>
      </c>
      <c r="J506" s="42" t="n">
        <v>16.16666666666666</v>
      </c>
      <c r="K506" s="20" t="n">
        <v>16.49076354679803</v>
      </c>
      <c r="L506" s="20" t="n">
        <v>19.86666666666667</v>
      </c>
      <c r="M506" s="20" t="n">
        <v>21.60000000000001</v>
      </c>
      <c r="N506" s="20" t="n">
        <v>23.43333333333333</v>
      </c>
      <c r="O506" s="20" t="n">
        <v>23.41379310344827</v>
      </c>
      <c r="P506" s="20" t="n">
        <v>23.79310344827586</v>
      </c>
      <c r="Q506" s="20" t="n">
        <v>19.87709359605911</v>
      </c>
      <c r="R506" s="20" t="n">
        <v>17</v>
      </c>
      <c r="S506" s="20" t="n">
        <v>21.0344827586207</v>
      </c>
      <c r="T506" s="20" t="n">
        <v>22.48505747126438</v>
      </c>
      <c r="U506" s="20" t="n">
        <v>19.93333333333333</v>
      </c>
      <c r="V506" s="43" t="n">
        <v>245.0942939244663</v>
      </c>
      <c r="W506" s="23" t="n">
        <v>355</v>
      </c>
      <c r="X506" s="44" t="n">
        <v>0.9861111111111112</v>
      </c>
      <c r="Y506" s="4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</row>
    <row r="507" ht="16.5" customHeight="1">
      <c r="A507" s="16" t="n">
        <v>52010050</v>
      </c>
      <c r="B507" s="17" t="inlineStr">
        <is>
          <t>PG</t>
        </is>
      </c>
      <c r="C507" s="17" t="inlineStr">
        <is>
          <t>Parraga</t>
        </is>
      </c>
      <c r="D507" s="17" t="inlineStr">
        <is>
          <t>Rosas</t>
        </is>
      </c>
      <c r="E507" s="17" t="inlineStr">
        <is>
          <t>Cauca</t>
        </is>
      </c>
      <c r="F507" s="17" t="n">
        <v>7</v>
      </c>
      <c r="G507" s="17" t="n">
        <v>1500</v>
      </c>
      <c r="H507" s="18" t="n">
        <v>-76.78786111000001</v>
      </c>
      <c r="I507" s="19" t="n">
        <v>2.23225</v>
      </c>
      <c r="J507" s="42" t="n">
        <v>15.93333333333333</v>
      </c>
      <c r="K507" s="20" t="n">
        <v>12.22711058263971</v>
      </c>
      <c r="L507" s="20" t="n">
        <v>17.05111111111111</v>
      </c>
      <c r="M507" s="20" t="n">
        <v>16.73333333333333</v>
      </c>
      <c r="N507" s="20" t="n">
        <v>15.63333333333333</v>
      </c>
      <c r="O507" s="20" t="n">
        <v>9.940546967895362</v>
      </c>
      <c r="P507" s="20" t="n">
        <v>5.965517241379309</v>
      </c>
      <c r="Q507" s="20" t="n">
        <v>5.103448275862068</v>
      </c>
      <c r="R507" s="20" t="n">
        <v>8.108204518430439</v>
      </c>
      <c r="S507" s="20" t="n">
        <v>17.35555555555555</v>
      </c>
      <c r="T507" s="20" t="n">
        <v>22.24137931034483</v>
      </c>
      <c r="U507" s="20" t="n">
        <v>20.06896551724138</v>
      </c>
      <c r="V507" s="43" t="n">
        <v>166.3618390804597</v>
      </c>
      <c r="W507" s="23" t="n">
        <v>353</v>
      </c>
      <c r="X507" s="44" t="n">
        <v>0.9805555555555555</v>
      </c>
      <c r="Y507" s="4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</row>
    <row r="508" ht="16.5" customHeight="1">
      <c r="A508" s="16" t="n">
        <v>52010040</v>
      </c>
      <c r="B508" s="17" t="inlineStr">
        <is>
          <t>PM</t>
        </is>
      </c>
      <c r="C508" s="17" t="inlineStr">
        <is>
          <t>Rosas</t>
        </is>
      </c>
      <c r="D508" s="17" t="inlineStr">
        <is>
          <t>Rosas</t>
        </is>
      </c>
      <c r="E508" s="17" t="inlineStr">
        <is>
          <t>Cauca</t>
        </is>
      </c>
      <c r="F508" s="17" t="n">
        <v>7</v>
      </c>
      <c r="G508" s="17" t="n">
        <v>1750</v>
      </c>
      <c r="H508" s="18" t="n">
        <v>-76.73775000000001</v>
      </c>
      <c r="I508" s="19" t="n">
        <v>2.26238889</v>
      </c>
      <c r="J508" s="42" t="n">
        <v>16.8</v>
      </c>
      <c r="K508" s="20" t="n">
        <v>14.02943311743599</v>
      </c>
      <c r="L508" s="20" t="n">
        <v>17.21379310344827</v>
      </c>
      <c r="M508" s="20" t="n">
        <v>17.93563218390805</v>
      </c>
      <c r="N508" s="20" t="n">
        <v>16.66913580246914</v>
      </c>
      <c r="O508" s="20" t="n">
        <v>9.854533844189016</v>
      </c>
      <c r="P508" s="20" t="n">
        <v>6.505952380952379</v>
      </c>
      <c r="Q508" s="20" t="n">
        <v>5.421839080459769</v>
      </c>
      <c r="R508" s="20" t="n">
        <v>9.000000000000004</v>
      </c>
      <c r="S508" s="20" t="n">
        <v>17.8</v>
      </c>
      <c r="T508" s="20" t="n">
        <v>22.64482758620689</v>
      </c>
      <c r="U508" s="20" t="n">
        <v>20.35</v>
      </c>
      <c r="V508" s="43" t="n">
        <v>174.2251470990695</v>
      </c>
      <c r="W508" s="23" t="n">
        <v>355</v>
      </c>
      <c r="X508" s="44" t="n">
        <v>0.9861111111111112</v>
      </c>
      <c r="Y508" s="4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</row>
    <row r="509" ht="16.5" customHeight="1">
      <c r="A509" s="16" t="n">
        <v>52020070</v>
      </c>
      <c r="B509" s="17" t="inlineStr">
        <is>
          <t>PM</t>
        </is>
      </c>
      <c r="C509" s="17" t="inlineStr">
        <is>
          <t>Santiago</t>
        </is>
      </c>
      <c r="D509" s="17" t="inlineStr">
        <is>
          <t>San Sebastián</t>
        </is>
      </c>
      <c r="E509" s="17" t="inlineStr">
        <is>
          <t>Cauca</t>
        </is>
      </c>
      <c r="F509" s="17" t="n">
        <v>7</v>
      </c>
      <c r="G509" s="17" t="n">
        <v>2180</v>
      </c>
      <c r="H509" s="18" t="n">
        <v>-76.78288889</v>
      </c>
      <c r="I509" s="19" t="n">
        <v>1.81416667</v>
      </c>
      <c r="J509" s="42" t="n">
        <v>13.42667624521073</v>
      </c>
      <c r="K509" s="20" t="n">
        <v>12.92787725779967</v>
      </c>
      <c r="L509" s="20" t="n">
        <v>13.67113665389527</v>
      </c>
      <c r="M509" s="20" t="n">
        <v>13.6654492950569</v>
      </c>
      <c r="N509" s="20" t="n">
        <v>13.35249042145594</v>
      </c>
      <c r="O509" s="20" t="n">
        <v>12.44827586206896</v>
      </c>
      <c r="P509" s="20" t="n">
        <v>13</v>
      </c>
      <c r="Q509" s="20" t="n">
        <v>11.13521072796935</v>
      </c>
      <c r="R509" s="20" t="n">
        <v>8.740229885057472</v>
      </c>
      <c r="S509" s="20" t="n">
        <v>13.35529914529915</v>
      </c>
      <c r="T509" s="20" t="n">
        <v>19.30558858501784</v>
      </c>
      <c r="U509" s="20" t="n">
        <v>17.02111111111111</v>
      </c>
      <c r="V509" s="43" t="n">
        <v>162.0493451899424</v>
      </c>
      <c r="W509" s="23" t="n">
        <v>356</v>
      </c>
      <c r="X509" s="44" t="n">
        <v>0.9888888888888889</v>
      </c>
      <c r="Y509" s="4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</row>
    <row r="510" ht="16.5" customHeight="1">
      <c r="A510" s="16" t="n">
        <v>44015030</v>
      </c>
      <c r="B510" s="17" t="inlineStr">
        <is>
          <t>CP</t>
        </is>
      </c>
      <c r="C510" s="17" t="inlineStr">
        <is>
          <t>Valencia</t>
        </is>
      </c>
      <c r="D510" s="17" t="inlineStr">
        <is>
          <t>San Sebastián</t>
        </is>
      </c>
      <c r="E510" s="17" t="inlineStr">
        <is>
          <t>Cauca</t>
        </is>
      </c>
      <c r="F510" s="17" t="n">
        <v>7</v>
      </c>
      <c r="G510" s="17" t="n">
        <v>2900</v>
      </c>
      <c r="H510" s="18" t="n">
        <v>-76.66875</v>
      </c>
      <c r="I510" s="19" t="n">
        <v>1.90041667</v>
      </c>
      <c r="J510" s="42" t="n">
        <v>14.92444444444445</v>
      </c>
      <c r="K510" s="20" t="n">
        <v>14.18689445985819</v>
      </c>
      <c r="L510" s="20" t="n">
        <v>17.80552028218695</v>
      </c>
      <c r="M510" s="20" t="n">
        <v>20.26759034275966</v>
      </c>
      <c r="N510" s="20" t="n">
        <v>22.01847290640394</v>
      </c>
      <c r="O510" s="20" t="n">
        <v>22.3289124668435</v>
      </c>
      <c r="P510" s="20" t="n">
        <v>23.94891215106732</v>
      </c>
      <c r="Q510" s="20" t="n">
        <v>19.9878297755884</v>
      </c>
      <c r="R510" s="20" t="n">
        <v>17.15312899106003</v>
      </c>
      <c r="S510" s="20" t="n">
        <v>17.14333333333333</v>
      </c>
      <c r="T510" s="20" t="n">
        <v>19.86666666666667</v>
      </c>
      <c r="U510" s="20" t="n">
        <v>16.98666666666666</v>
      </c>
      <c r="V510" s="43" t="n">
        <v>226.6183724868791</v>
      </c>
      <c r="W510" s="23" t="n">
        <v>353</v>
      </c>
      <c r="X510" s="44" t="n">
        <v>0.9805555555555555</v>
      </c>
      <c r="Y510" s="4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</row>
    <row r="511" ht="16.5" customHeight="1">
      <c r="A511" s="16" t="n">
        <v>44010100</v>
      </c>
      <c r="B511" s="17" t="inlineStr">
        <is>
          <t>PG</t>
        </is>
      </c>
      <c r="C511" s="17" t="inlineStr">
        <is>
          <t>Santa Rosa</t>
        </is>
      </c>
      <c r="D511" s="17" t="inlineStr">
        <is>
          <t xml:space="preserve">Santa Rosa </t>
        </is>
      </c>
      <c r="E511" s="17" t="inlineStr">
        <is>
          <t>Cauca</t>
        </is>
      </c>
      <c r="F511" s="17" t="n">
        <v>7</v>
      </c>
      <c r="G511" s="17" t="n">
        <v>1510</v>
      </c>
      <c r="H511" s="18" t="n">
        <v>-76.57122222000001</v>
      </c>
      <c r="I511" s="19" t="n">
        <v>1.69483333</v>
      </c>
      <c r="J511" s="42" t="n">
        <v>20.16666666666666</v>
      </c>
      <c r="K511" s="20" t="n">
        <v>19.75180623973727</v>
      </c>
      <c r="L511" s="20" t="n">
        <v>24.19999999999999</v>
      </c>
      <c r="M511" s="20" t="n">
        <v>26.20000000000001</v>
      </c>
      <c r="N511" s="20" t="n">
        <v>29.03333333333333</v>
      </c>
      <c r="O511" s="20" t="n">
        <v>28.09999999999999</v>
      </c>
      <c r="P511" s="20" t="n">
        <v>28.75862068965517</v>
      </c>
      <c r="Q511" s="20" t="n">
        <v>27.03448275862069</v>
      </c>
      <c r="R511" s="20" t="n">
        <v>25.43218390804597</v>
      </c>
      <c r="S511" s="20" t="n">
        <v>25.09777777777778</v>
      </c>
      <c r="T511" s="20" t="n">
        <v>23.58735632183908</v>
      </c>
      <c r="U511" s="20" t="n">
        <v>22.56666666666666</v>
      </c>
      <c r="V511" s="43" t="n">
        <v>299.9288943623426</v>
      </c>
      <c r="W511" s="23" t="n">
        <v>358</v>
      </c>
      <c r="X511" s="44" t="n">
        <v>0.9944444444444445</v>
      </c>
      <c r="Y511" s="4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</row>
    <row r="512" ht="16.5" customHeight="1">
      <c r="A512" s="16" t="n">
        <v>26020200</v>
      </c>
      <c r="B512" s="17" t="inlineStr">
        <is>
          <t>PM</t>
        </is>
      </c>
      <c r="C512" s="17" t="inlineStr">
        <is>
          <t>El Amparo</t>
        </is>
      </c>
      <c r="D512" s="17" t="inlineStr">
        <is>
          <t>Santander de Quilichao</t>
        </is>
      </c>
      <c r="E512" s="17" t="inlineStr">
        <is>
          <t>Cauca</t>
        </is>
      </c>
      <c r="F512" s="17" t="n">
        <v>9</v>
      </c>
      <c r="G512" s="17" t="n">
        <v>1197</v>
      </c>
      <c r="H512" s="18" t="n">
        <v>-76.48919443999999</v>
      </c>
      <c r="I512" s="19" t="n">
        <v>2.96116667</v>
      </c>
      <c r="J512" s="42" t="n">
        <v>10.6551724137931</v>
      </c>
      <c r="K512" s="20" t="n">
        <v>10.72271530490912</v>
      </c>
      <c r="L512" s="20" t="n">
        <v>14.75952380952381</v>
      </c>
      <c r="M512" s="20" t="n">
        <v>15.15933412604043</v>
      </c>
      <c r="N512" s="20" t="n">
        <v>14.89655172413793</v>
      </c>
      <c r="O512" s="20" t="n">
        <v>10.06896551724138</v>
      </c>
      <c r="P512" s="20" t="n">
        <v>6.72413793103448</v>
      </c>
      <c r="Q512" s="20" t="n">
        <v>5.81450653983353</v>
      </c>
      <c r="R512" s="20" t="n">
        <v>9.413793103448279</v>
      </c>
      <c r="S512" s="20" t="n">
        <v>14.62068965517241</v>
      </c>
      <c r="T512" s="20" t="n">
        <v>15.75862068965517</v>
      </c>
      <c r="U512" s="20" t="n">
        <v>13.15695600475625</v>
      </c>
      <c r="V512" s="43" t="n">
        <v>141.7509668195459</v>
      </c>
      <c r="W512" s="23" t="n">
        <v>347</v>
      </c>
      <c r="X512" s="44" t="n">
        <v>0.9638888888888889</v>
      </c>
      <c r="Y512" s="4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</row>
    <row r="513" ht="16.5" customHeight="1">
      <c r="A513" s="16" t="n">
        <v>26020450</v>
      </c>
      <c r="B513" s="17" t="inlineStr">
        <is>
          <t>PM</t>
        </is>
      </c>
      <c r="C513" s="17" t="inlineStr">
        <is>
          <t>Mandiva</t>
        </is>
      </c>
      <c r="D513" s="17" t="inlineStr">
        <is>
          <t>Santander de Quilichao</t>
        </is>
      </c>
      <c r="E513" s="17" t="inlineStr">
        <is>
          <t>Cauca</t>
        </is>
      </c>
      <c r="F513" s="17" t="n">
        <v>9</v>
      </c>
      <c r="G513" s="17" t="n">
        <v>1250</v>
      </c>
      <c r="H513" s="18" t="n">
        <v>-76.53333332999999</v>
      </c>
      <c r="I513" s="19" t="n">
        <v>2.96666667</v>
      </c>
      <c r="J513" s="42" t="n">
        <v>10.99999999999999</v>
      </c>
      <c r="K513" s="20" t="n">
        <v>10.33455972906404</v>
      </c>
      <c r="L513" s="20" t="n">
        <v>15.5</v>
      </c>
      <c r="M513" s="20" t="n">
        <v>15.8</v>
      </c>
      <c r="N513" s="20" t="n">
        <v>13.5</v>
      </c>
      <c r="O513" s="20" t="n">
        <v>9.949999999999999</v>
      </c>
      <c r="P513" s="20" t="n">
        <v>7.550000000000001</v>
      </c>
      <c r="Q513" s="20" t="n">
        <v>5.406896551724137</v>
      </c>
      <c r="R513" s="20" t="n">
        <v>9.1</v>
      </c>
      <c r="S513" s="20" t="n">
        <v>14.65</v>
      </c>
      <c r="T513" s="20" t="n">
        <v>16.15</v>
      </c>
      <c r="U513" s="20" t="n">
        <v>13.65</v>
      </c>
      <c r="V513" s="43" t="n">
        <v>142.5914562807882</v>
      </c>
      <c r="W513" s="23" t="n">
        <v>240</v>
      </c>
      <c r="X513" s="44" t="n">
        <v>1</v>
      </c>
      <c r="Y513" s="45" t="inlineStr">
        <is>
          <t>M20</t>
        </is>
      </c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</row>
    <row r="514" ht="16.5" customHeight="1">
      <c r="A514" s="16" t="n">
        <v>26020250</v>
      </c>
      <c r="B514" s="17" t="inlineStr">
        <is>
          <t>PM</t>
        </is>
      </c>
      <c r="C514" s="17" t="inlineStr">
        <is>
          <t>Mondomo</t>
        </is>
      </c>
      <c r="D514" s="17" t="inlineStr">
        <is>
          <t>Santander de Quilichao</t>
        </is>
      </c>
      <c r="E514" s="17" t="inlineStr">
        <is>
          <t>Cauca</t>
        </is>
      </c>
      <c r="F514" s="17" t="n">
        <v>9</v>
      </c>
      <c r="G514" s="17" t="n">
        <v>1397</v>
      </c>
      <c r="H514" s="18" t="n">
        <v>-76.54697222</v>
      </c>
      <c r="I514" s="19" t="n">
        <v>2.90369444</v>
      </c>
      <c r="J514" s="42" t="n">
        <v>9.908045977011497</v>
      </c>
      <c r="K514" s="20" t="n">
        <v>9.499605835309859</v>
      </c>
      <c r="L514" s="20" t="n">
        <v>12.04285714285714</v>
      </c>
      <c r="M514" s="20" t="n">
        <v>12.46666666666667</v>
      </c>
      <c r="N514" s="20" t="n">
        <v>11.17148148148148</v>
      </c>
      <c r="O514" s="20" t="n">
        <v>7.699999999999999</v>
      </c>
      <c r="P514" s="20" t="n">
        <v>5.8895785440613</v>
      </c>
      <c r="Q514" s="20" t="n">
        <v>4.307777777777777</v>
      </c>
      <c r="R514" s="20" t="n">
        <v>7.133333333333335</v>
      </c>
      <c r="S514" s="20" t="n">
        <v>11.38936507936508</v>
      </c>
      <c r="T514" s="20" t="n">
        <v>14.02413793103448</v>
      </c>
      <c r="U514" s="20" t="n">
        <v>11.03333333333333</v>
      </c>
      <c r="V514" s="43" t="n">
        <v>116.566183102232</v>
      </c>
      <c r="W514" s="23" t="n">
        <v>360</v>
      </c>
      <c r="X514" s="44" t="n">
        <v>1</v>
      </c>
      <c r="Y514" s="4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</row>
    <row r="515" ht="16.5" customHeight="1">
      <c r="A515" s="16" t="n">
        <v>26040340</v>
      </c>
      <c r="B515" s="17" t="inlineStr">
        <is>
          <t>PM</t>
        </is>
      </c>
      <c r="C515" s="17" t="inlineStr">
        <is>
          <t>Pitayo</t>
        </is>
      </c>
      <c r="D515" s="17" t="inlineStr">
        <is>
          <t>Silvia</t>
        </is>
      </c>
      <c r="E515" s="17" t="inlineStr">
        <is>
          <t>Cauca</t>
        </is>
      </c>
      <c r="F515" s="17" t="n">
        <v>9</v>
      </c>
      <c r="G515" s="17" t="n">
        <v>2500</v>
      </c>
      <c r="H515" s="18" t="n">
        <v>-76.34999999999999</v>
      </c>
      <c r="I515" s="19" t="n">
        <v>2.7</v>
      </c>
      <c r="J515" s="42" t="n">
        <v>12.3</v>
      </c>
      <c r="K515" s="20" t="n">
        <v>10.57983374384236</v>
      </c>
      <c r="L515" s="20" t="n">
        <v>15.005</v>
      </c>
      <c r="M515" s="20" t="n">
        <v>14.03448275862069</v>
      </c>
      <c r="N515" s="20" t="n">
        <v>12.425</v>
      </c>
      <c r="O515" s="20" t="n">
        <v>7.65</v>
      </c>
      <c r="P515" s="20" t="n">
        <v>5.7</v>
      </c>
      <c r="Q515" s="20" t="n">
        <v>3.45</v>
      </c>
      <c r="R515" s="20" t="n">
        <v>6.25</v>
      </c>
      <c r="S515" s="20" t="n">
        <v>15.9</v>
      </c>
      <c r="T515" s="20" t="n">
        <v>18.3</v>
      </c>
      <c r="U515" s="20" t="n">
        <v>16.05</v>
      </c>
      <c r="V515" s="43" t="n">
        <v>137.6443165024631</v>
      </c>
      <c r="W515" s="23" t="n">
        <v>240</v>
      </c>
      <c r="X515" s="44" t="n">
        <v>1</v>
      </c>
      <c r="Y515" s="45" t="inlineStr">
        <is>
          <t>M20</t>
        </is>
      </c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</row>
    <row r="516" ht="16.5" customHeight="1">
      <c r="A516" s="16" t="n">
        <v>26020020</v>
      </c>
      <c r="B516" s="17" t="inlineStr">
        <is>
          <t>PM</t>
        </is>
      </c>
      <c r="C516" s="17" t="inlineStr">
        <is>
          <t>Silvia Pta Electri</t>
        </is>
      </c>
      <c r="D516" s="17" t="inlineStr">
        <is>
          <t>Silvia</t>
        </is>
      </c>
      <c r="E516" s="17" t="inlineStr">
        <is>
          <t>Cauca</t>
        </is>
      </c>
      <c r="F516" s="17" t="n">
        <v>9</v>
      </c>
      <c r="G516" s="17" t="n">
        <v>2446</v>
      </c>
      <c r="H516" s="18" t="n">
        <v>-76.34913889000001</v>
      </c>
      <c r="I516" s="19" t="n">
        <v>2.62466667</v>
      </c>
      <c r="J516" s="42" t="n">
        <v>9.983333333333333</v>
      </c>
      <c r="K516" s="20" t="n">
        <v>9.713786733480546</v>
      </c>
      <c r="L516" s="20" t="n">
        <v>11.97666666666667</v>
      </c>
      <c r="M516" s="20" t="n">
        <v>12.88703923900118</v>
      </c>
      <c r="N516" s="20" t="n">
        <v>9.1</v>
      </c>
      <c r="O516" s="20" t="n">
        <v>6.162479474548439</v>
      </c>
      <c r="P516" s="20" t="n">
        <v>5.202222222222221</v>
      </c>
      <c r="Q516" s="20" t="n">
        <v>4.733333333333333</v>
      </c>
      <c r="R516" s="20" t="n">
        <v>5.666666666666667</v>
      </c>
      <c r="S516" s="20" t="n">
        <v>12.39135802469136</v>
      </c>
      <c r="T516" s="20" t="n">
        <v>15.47086801426873</v>
      </c>
      <c r="U516" s="20" t="n">
        <v>12.36666666666667</v>
      </c>
      <c r="V516" s="43" t="n">
        <v>115.6544203748792</v>
      </c>
      <c r="W516" s="23" t="n">
        <v>357</v>
      </c>
      <c r="X516" s="44" t="n">
        <v>0.9916666666666667</v>
      </c>
      <c r="Y516" s="4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</row>
    <row r="517" ht="16.5" customHeight="1">
      <c r="A517" s="16" t="n">
        <v>52010190</v>
      </c>
      <c r="B517" s="17" t="inlineStr">
        <is>
          <t>PM</t>
        </is>
      </c>
      <c r="C517" s="17" t="inlineStr">
        <is>
          <t>Las Estrellas</t>
        </is>
      </c>
      <c r="D517" s="17" t="inlineStr">
        <is>
          <t xml:space="preserve">Sotará </t>
        </is>
      </c>
      <c r="E517" s="17" t="inlineStr">
        <is>
          <t>Cauca</t>
        </is>
      </c>
      <c r="F517" s="17" t="n">
        <v>7</v>
      </c>
      <c r="G517" s="17" t="n">
        <v>2430</v>
      </c>
      <c r="H517" s="18" t="n">
        <v>-76.61</v>
      </c>
      <c r="I517" s="19" t="n">
        <v>2.17</v>
      </c>
      <c r="J517" s="42" t="n">
        <v>13.53466666666666</v>
      </c>
      <c r="K517" s="20" t="n">
        <v>10.58494496138174</v>
      </c>
      <c r="L517" s="20" t="n">
        <v>13.09381710243779</v>
      </c>
      <c r="M517" s="20" t="n">
        <v>13.84493284493285</v>
      </c>
      <c r="N517" s="20" t="n">
        <v>11.40528735632184</v>
      </c>
      <c r="O517" s="20" t="n">
        <v>6.368275862068966</v>
      </c>
      <c r="P517" s="20" t="n">
        <v>6.159999999999999</v>
      </c>
      <c r="Q517" s="20" t="n">
        <v>3.650881834215167</v>
      </c>
      <c r="R517" s="20" t="n">
        <v>5.675606641123883</v>
      </c>
      <c r="S517" s="20" t="n">
        <v>14.68666666666667</v>
      </c>
      <c r="T517" s="20" t="n">
        <v>19.96</v>
      </c>
      <c r="U517" s="20" t="n">
        <v>18.48205128205128</v>
      </c>
      <c r="V517" s="43" t="n">
        <v>137.4471312178669</v>
      </c>
      <c r="W517" s="23" t="n">
        <v>306</v>
      </c>
      <c r="X517" s="44" t="n">
        <v>0.85</v>
      </c>
      <c r="Y517" s="4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</row>
    <row r="518" ht="16.5" customHeight="1">
      <c r="A518" s="16" t="n">
        <v>52015010</v>
      </c>
      <c r="B518" s="17" t="inlineStr">
        <is>
          <t>CO</t>
        </is>
      </c>
      <c r="C518" s="17" t="inlineStr">
        <is>
          <t>Paispamba</t>
        </is>
      </c>
      <c r="D518" s="17" t="inlineStr">
        <is>
          <t xml:space="preserve">Sotará </t>
        </is>
      </c>
      <c r="E518" s="17" t="inlineStr">
        <is>
          <t>Cauca</t>
        </is>
      </c>
      <c r="F518" s="17" t="n">
        <v>7</v>
      </c>
      <c r="G518" s="17" t="n">
        <v>2450</v>
      </c>
      <c r="H518" s="18" t="n">
        <v>-76.61194444</v>
      </c>
      <c r="I518" s="19" t="n">
        <v>2.24972222</v>
      </c>
      <c r="J518" s="42" t="n">
        <v>16.6</v>
      </c>
      <c r="K518" s="20" t="n">
        <v>15.79762694202349</v>
      </c>
      <c r="L518" s="20" t="n">
        <v>18.69230769230769</v>
      </c>
      <c r="M518" s="20" t="n">
        <v>17.84615384615385</v>
      </c>
      <c r="N518" s="20" t="n">
        <v>16.15897435897436</v>
      </c>
      <c r="O518" s="20" t="n">
        <v>12.42307692307692</v>
      </c>
      <c r="P518" s="20" t="n">
        <v>10.00864197530864</v>
      </c>
      <c r="Q518" s="20" t="n">
        <v>8.148148148148145</v>
      </c>
      <c r="R518" s="20" t="n">
        <v>8.925925925925927</v>
      </c>
      <c r="S518" s="20" t="n">
        <v>19.16172839506173</v>
      </c>
      <c r="T518" s="20" t="n">
        <v>22.64456233421751</v>
      </c>
      <c r="U518" s="20" t="n">
        <v>20.43009791400596</v>
      </c>
      <c r="V518" s="43" t="n">
        <v>186.8372444552042</v>
      </c>
      <c r="W518" s="23" t="n">
        <v>316</v>
      </c>
      <c r="X518" s="44" t="n">
        <v>0.8777777777777778</v>
      </c>
      <c r="Y518" s="4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</row>
    <row r="519" ht="16.5" customHeight="1">
      <c r="A519" s="16" t="n">
        <v>52010150</v>
      </c>
      <c r="B519" s="17" t="inlineStr">
        <is>
          <t>PM</t>
        </is>
      </c>
      <c r="C519" s="17" t="inlineStr">
        <is>
          <t>Salinas</t>
        </is>
      </c>
      <c r="D519" s="17" t="inlineStr">
        <is>
          <t xml:space="preserve">Sotará </t>
        </is>
      </c>
      <c r="E519" s="17" t="inlineStr">
        <is>
          <t>Cauca</t>
        </is>
      </c>
      <c r="F519" s="17" t="n">
        <v>7</v>
      </c>
      <c r="G519" s="17" t="n">
        <v>2450</v>
      </c>
      <c r="H519" s="18" t="n">
        <v>-76.58897222</v>
      </c>
      <c r="I519" s="19" t="n">
        <v>2.29275</v>
      </c>
      <c r="J519" s="42" t="n">
        <v>13.92250453720508</v>
      </c>
      <c r="K519" s="20" t="n">
        <v>10.90440083963224</v>
      </c>
      <c r="L519" s="20" t="n">
        <v>13.94736842105263</v>
      </c>
      <c r="M519" s="20" t="n">
        <v>13.60533296104984</v>
      </c>
      <c r="N519" s="20" t="n">
        <v>9.591228070175436</v>
      </c>
      <c r="O519" s="20" t="n">
        <v>5.165154264972776</v>
      </c>
      <c r="P519" s="20" t="n">
        <v>3.812280701754386</v>
      </c>
      <c r="Q519" s="20" t="n">
        <v>2.279629629629629</v>
      </c>
      <c r="R519" s="20" t="n">
        <v>5.588021778584393</v>
      </c>
      <c r="S519" s="20" t="n">
        <v>14.22280701754386</v>
      </c>
      <c r="T519" s="20" t="n">
        <v>19.57894736842105</v>
      </c>
      <c r="U519" s="20" t="n">
        <v>18.38888888888889</v>
      </c>
      <c r="V519" s="43" t="n">
        <v>131.0065644789102</v>
      </c>
      <c r="W519" s="23" t="n">
        <v>226</v>
      </c>
      <c r="X519" s="44" t="n">
        <v>0.9416666666666667</v>
      </c>
      <c r="Y519" s="45" t="inlineStr">
        <is>
          <t>M20</t>
        </is>
      </c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</row>
    <row r="520" ht="16.5" customHeight="1">
      <c r="A520" s="16" t="n">
        <v>26050060</v>
      </c>
      <c r="B520" s="17" t="inlineStr">
        <is>
          <t>PM</t>
        </is>
      </c>
      <c r="C520" s="17" t="inlineStr">
        <is>
          <t>Suárez</t>
        </is>
      </c>
      <c r="D520" s="17" t="inlineStr">
        <is>
          <t xml:space="preserve">Suárez </t>
        </is>
      </c>
      <c r="E520" s="17" t="inlineStr">
        <is>
          <t>Cauca</t>
        </is>
      </c>
      <c r="F520" s="17" t="n">
        <v>9</v>
      </c>
      <c r="G520" s="17" t="n">
        <v>1095</v>
      </c>
      <c r="H520" s="18" t="n">
        <v>-76.69611111</v>
      </c>
      <c r="I520" s="19" t="n">
        <v>2.95455556</v>
      </c>
      <c r="J520" s="42" t="n">
        <v>12</v>
      </c>
      <c r="K520" s="20" t="n">
        <v>11.36262315270936</v>
      </c>
      <c r="L520" s="20" t="n">
        <v>15.33333333333333</v>
      </c>
      <c r="M520" s="20" t="n">
        <v>16.16666666666666</v>
      </c>
      <c r="N520" s="20" t="n">
        <v>16.28666666666667</v>
      </c>
      <c r="O520" s="20" t="n">
        <v>11.46666666666667</v>
      </c>
      <c r="P520" s="20" t="n">
        <v>7.309999999999998</v>
      </c>
      <c r="Q520" s="20" t="n">
        <v>7.1765873015873</v>
      </c>
      <c r="R520" s="20" t="n">
        <v>10.33333333333333</v>
      </c>
      <c r="S520" s="20" t="n">
        <v>16.06026819923371</v>
      </c>
      <c r="T520" s="20" t="n">
        <v>18.08505747126437</v>
      </c>
      <c r="U520" s="20" t="n">
        <v>14.9</v>
      </c>
      <c r="V520" s="43" t="n">
        <v>156.4812027914614</v>
      </c>
      <c r="W520" s="23" t="n">
        <v>360</v>
      </c>
      <c r="X520" s="44" t="n">
        <v>1</v>
      </c>
      <c r="Y520" s="4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</row>
    <row r="521" ht="16.5" customHeight="1">
      <c r="A521" s="16" t="n">
        <v>52010110</v>
      </c>
      <c r="B521" s="17" t="inlineStr">
        <is>
          <t>PM</t>
        </is>
      </c>
      <c r="C521" s="17" t="inlineStr">
        <is>
          <t>Saladito</t>
        </is>
      </c>
      <c r="D521" s="17" t="inlineStr">
        <is>
          <t>Timbío</t>
        </is>
      </c>
      <c r="E521" s="17" t="inlineStr">
        <is>
          <t>Cauca</t>
        </is>
      </c>
      <c r="F521" s="17" t="n">
        <v>7</v>
      </c>
      <c r="G521" s="17" t="n">
        <v>1820</v>
      </c>
      <c r="H521" s="18" t="n">
        <v>-76.62011111</v>
      </c>
      <c r="I521" s="19" t="n">
        <v>2.33458333</v>
      </c>
      <c r="J521" s="42" t="n">
        <v>17.01</v>
      </c>
      <c r="K521" s="20" t="n">
        <v>15.80086026020925</v>
      </c>
      <c r="L521" s="20" t="n">
        <v>18.03793103448276</v>
      </c>
      <c r="M521" s="20" t="n">
        <v>18.81609195402299</v>
      </c>
      <c r="N521" s="20" t="n">
        <v>16.2894235280319</v>
      </c>
      <c r="O521" s="20" t="n">
        <v>9.139289960930864</v>
      </c>
      <c r="P521" s="20" t="n">
        <v>5.485057471264366</v>
      </c>
      <c r="Q521" s="20" t="n">
        <v>4.82758620689655</v>
      </c>
      <c r="R521" s="20" t="n">
        <v>6.766666666666667</v>
      </c>
      <c r="S521" s="20" t="n">
        <v>17.9235632183908</v>
      </c>
      <c r="T521" s="20" t="n">
        <v>24.1</v>
      </c>
      <c r="U521" s="20" t="n">
        <v>22.26559386973181</v>
      </c>
      <c r="V521" s="43" t="n">
        <v>176.462064170628</v>
      </c>
      <c r="W521" s="23" t="n">
        <v>353</v>
      </c>
      <c r="X521" s="44" t="n">
        <v>0.9805555555555555</v>
      </c>
      <c r="Y521" s="4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</row>
    <row r="522" ht="16.5" customHeight="1">
      <c r="A522" s="16" t="n">
        <v>53060010</v>
      </c>
      <c r="B522" s="17" t="inlineStr">
        <is>
          <t>PM</t>
        </is>
      </c>
      <c r="C522" s="17" t="inlineStr">
        <is>
          <t>Bocas de Patía</t>
        </is>
      </c>
      <c r="D522" s="17" t="inlineStr">
        <is>
          <t>Timbiquí</t>
        </is>
      </c>
      <c r="E522" s="17" t="inlineStr">
        <is>
          <t>Cauca</t>
        </is>
      </c>
      <c r="F522" s="17" t="n">
        <v>7</v>
      </c>
      <c r="G522" s="17" t="n">
        <v>40</v>
      </c>
      <c r="H522" s="18" t="n">
        <v>-77.46616666999999</v>
      </c>
      <c r="I522" s="19" t="n">
        <v>2.78875</v>
      </c>
      <c r="J522" s="42" t="n">
        <v>22.49358974358974</v>
      </c>
      <c r="K522" s="20" t="n">
        <v>16.94985402528506</v>
      </c>
      <c r="L522" s="20" t="n">
        <v>18.35196482955103</v>
      </c>
      <c r="M522" s="20" t="n">
        <v>20.7651430694909</v>
      </c>
      <c r="N522" s="20" t="n">
        <v>22.63386666666667</v>
      </c>
      <c r="O522" s="20" t="n">
        <v>22.61334785903751</v>
      </c>
      <c r="P522" s="20" t="n">
        <v>20.90898418312211</v>
      </c>
      <c r="Q522" s="20" t="n">
        <v>21.60743589743589</v>
      </c>
      <c r="R522" s="20" t="n">
        <v>22.26978653530378</v>
      </c>
      <c r="S522" s="20" t="n">
        <v>22.78074074074074</v>
      </c>
      <c r="T522" s="20" t="n">
        <v>21.06434729064039</v>
      </c>
      <c r="U522" s="20" t="n">
        <v>21.68621031746031</v>
      </c>
      <c r="V522" s="43" t="n">
        <v>254.1252711583242</v>
      </c>
      <c r="W522" s="23" t="n">
        <v>305</v>
      </c>
      <c r="X522" s="44" t="n">
        <v>0.8472222222222222</v>
      </c>
      <c r="Y522" s="4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</row>
    <row r="523" ht="16.5" customHeight="1">
      <c r="A523" s="16" t="n">
        <v>53060020</v>
      </c>
      <c r="B523" s="17" t="inlineStr">
        <is>
          <t>PM</t>
        </is>
      </c>
      <c r="C523" s="17" t="inlineStr">
        <is>
          <t>Saija</t>
        </is>
      </c>
      <c r="D523" s="17" t="inlineStr">
        <is>
          <t>Timbiquí</t>
        </is>
      </c>
      <c r="E523" s="17" t="inlineStr">
        <is>
          <t>Cauca</t>
        </is>
      </c>
      <c r="F523" s="17" t="n">
        <v>7</v>
      </c>
      <c r="G523" s="17" t="n">
        <v>30</v>
      </c>
      <c r="H523" s="18" t="n">
        <v>-77.62166667</v>
      </c>
      <c r="I523" s="19" t="n">
        <v>2.87180556</v>
      </c>
      <c r="J523" s="42" t="n">
        <v>17.94896551724138</v>
      </c>
      <c r="K523" s="20" t="n">
        <v>13.38917795566502</v>
      </c>
      <c r="L523" s="20" t="n">
        <v>13.95644283121597</v>
      </c>
      <c r="M523" s="20" t="n">
        <v>17.16666666666667</v>
      </c>
      <c r="N523" s="20" t="n">
        <v>20.92456140350877</v>
      </c>
      <c r="O523" s="20" t="n">
        <v>19.44464609800363</v>
      </c>
      <c r="P523" s="20" t="n">
        <v>18.70370370370371</v>
      </c>
      <c r="Q523" s="20" t="n">
        <v>18.00172413793104</v>
      </c>
      <c r="R523" s="20" t="n">
        <v>19.50635208711434</v>
      </c>
      <c r="S523" s="20" t="n">
        <v>19.88063218390804</v>
      </c>
      <c r="T523" s="20" t="n">
        <v>18.50635208711434</v>
      </c>
      <c r="U523" s="20" t="n">
        <v>17.89473684210526</v>
      </c>
      <c r="V523" s="43" t="n">
        <v>215.3239615141782</v>
      </c>
      <c r="W523" s="23" t="n">
        <v>232</v>
      </c>
      <c r="X523" s="44" t="n">
        <v>0.9666666666666667</v>
      </c>
      <c r="Y523" s="45" t="inlineStr">
        <is>
          <t>M20</t>
        </is>
      </c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</row>
    <row r="524" ht="16.5" customHeight="1">
      <c r="A524" s="16" t="n">
        <v>53050020</v>
      </c>
      <c r="B524" s="17" t="inlineStr">
        <is>
          <t>PM</t>
        </is>
      </c>
      <c r="C524" s="17" t="inlineStr">
        <is>
          <t>Timbiquí</t>
        </is>
      </c>
      <c r="D524" s="17" t="inlineStr">
        <is>
          <t>Timbiquí</t>
        </is>
      </c>
      <c r="E524" s="17" t="inlineStr">
        <is>
          <t>Cauca</t>
        </is>
      </c>
      <c r="F524" s="17" t="n">
        <v>7</v>
      </c>
      <c r="G524" s="17" t="n">
        <v>30</v>
      </c>
      <c r="H524" s="18" t="n">
        <v>-77.66361111000001</v>
      </c>
      <c r="I524" s="19" t="n">
        <v>2.77361111</v>
      </c>
      <c r="J524" s="42" t="n">
        <v>18.28620689655173</v>
      </c>
      <c r="K524" s="20" t="n">
        <v>13.92162385643913</v>
      </c>
      <c r="L524" s="20" t="n">
        <v>16.05833333333333</v>
      </c>
      <c r="M524" s="20" t="n">
        <v>18.46504708573674</v>
      </c>
      <c r="N524" s="20" t="n">
        <v>20.85714285714285</v>
      </c>
      <c r="O524" s="20" t="n">
        <v>20.20051085568327</v>
      </c>
      <c r="P524" s="20" t="n">
        <v>19.40123456790123</v>
      </c>
      <c r="Q524" s="20" t="n">
        <v>18.13456790123457</v>
      </c>
      <c r="R524" s="20" t="n">
        <v>20.46608563849943</v>
      </c>
      <c r="S524" s="20" t="n">
        <v>21.62988505747126</v>
      </c>
      <c r="T524" s="20" t="n">
        <v>19</v>
      </c>
      <c r="U524" s="20" t="n">
        <v>18.91264367816092</v>
      </c>
      <c r="V524" s="43" t="n">
        <v>225.3332817281545</v>
      </c>
      <c r="W524" s="23" t="n">
        <v>334</v>
      </c>
      <c r="X524" s="44" t="n">
        <v>0.9277777777777778</v>
      </c>
      <c r="Y524" s="4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</row>
    <row r="525" ht="16.5" customHeight="1">
      <c r="A525" s="16" t="n">
        <v>26040190</v>
      </c>
      <c r="B525" s="17" t="inlineStr">
        <is>
          <t>PM</t>
        </is>
      </c>
      <c r="C525" s="17" t="inlineStr">
        <is>
          <t>Tesorito</t>
        </is>
      </c>
      <c r="D525" s="17" t="inlineStr">
        <is>
          <t>Toribío</t>
        </is>
      </c>
      <c r="E525" s="17" t="inlineStr">
        <is>
          <t>Cauca</t>
        </is>
      </c>
      <c r="F525" s="17" t="n">
        <v>9</v>
      </c>
      <c r="G525" s="17" t="n">
        <v>2339</v>
      </c>
      <c r="H525" s="18" t="n">
        <v>-76.15000000000001</v>
      </c>
      <c r="I525" s="19" t="n">
        <v>3.03333333</v>
      </c>
      <c r="J525" s="42" t="n">
        <v>12.3</v>
      </c>
      <c r="K525" s="20" t="n">
        <v>10.63028017241379</v>
      </c>
      <c r="L525" s="20" t="n">
        <v>13.7</v>
      </c>
      <c r="M525" s="20" t="n">
        <v>17.5</v>
      </c>
      <c r="N525" s="20" t="n">
        <v>15.80914786967419</v>
      </c>
      <c r="O525" s="20" t="n">
        <v>11.3</v>
      </c>
      <c r="P525" s="20" t="n">
        <v>9.199999999999999</v>
      </c>
      <c r="Q525" s="20" t="n">
        <v>6.35</v>
      </c>
      <c r="R525" s="20" t="n">
        <v>9.188888888888888</v>
      </c>
      <c r="S525" s="20" t="n">
        <v>15.77666666666667</v>
      </c>
      <c r="T525" s="20" t="n">
        <v>20.15789473684211</v>
      </c>
      <c r="U525" s="20" t="n">
        <v>15.54107142857142</v>
      </c>
      <c r="V525" s="43" t="n">
        <v>157.4539497630571</v>
      </c>
      <c r="W525" s="23" t="n">
        <v>238</v>
      </c>
      <c r="X525" s="44" t="n">
        <v>0.9916666666666667</v>
      </c>
      <c r="Y525" s="45" t="inlineStr">
        <is>
          <t>M20</t>
        </is>
      </c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</row>
    <row r="526" ht="16.5" customHeight="1">
      <c r="A526" s="16" t="n">
        <v>26040220</v>
      </c>
      <c r="B526" s="17" t="inlineStr">
        <is>
          <t>PM</t>
        </is>
      </c>
      <c r="C526" s="17" t="inlineStr">
        <is>
          <t>Tominio</t>
        </is>
      </c>
      <c r="D526" s="17" t="inlineStr">
        <is>
          <t>Toribío</t>
        </is>
      </c>
      <c r="E526" s="17" t="inlineStr">
        <is>
          <t>Cauca</t>
        </is>
      </c>
      <c r="F526" s="17" t="n">
        <v>9</v>
      </c>
      <c r="G526" s="17" t="n">
        <v>1838</v>
      </c>
      <c r="H526" s="18" t="n">
        <v>-76.21666667</v>
      </c>
      <c r="I526" s="19" t="n">
        <v>3.05</v>
      </c>
      <c r="J526" s="42" t="n">
        <v>13.9</v>
      </c>
      <c r="K526" s="20" t="n">
        <v>12.32980295566503</v>
      </c>
      <c r="L526" s="20" t="n">
        <v>18.1</v>
      </c>
      <c r="M526" s="20" t="n">
        <v>19.35</v>
      </c>
      <c r="N526" s="20" t="n">
        <v>17.25</v>
      </c>
      <c r="O526" s="20" t="n">
        <v>13.1</v>
      </c>
      <c r="P526" s="20" t="n">
        <v>11.05</v>
      </c>
      <c r="Q526" s="20" t="n">
        <v>7.049999999999998</v>
      </c>
      <c r="R526" s="20" t="n">
        <v>10.95</v>
      </c>
      <c r="S526" s="20" t="n">
        <v>17.5</v>
      </c>
      <c r="T526" s="20" t="n">
        <v>20.15</v>
      </c>
      <c r="U526" s="20" t="n">
        <v>17.4</v>
      </c>
      <c r="V526" s="43" t="n">
        <v>178.129802955665</v>
      </c>
      <c r="W526" s="23" t="n">
        <v>240</v>
      </c>
      <c r="X526" s="44" t="n">
        <v>1</v>
      </c>
      <c r="Y526" s="45" t="inlineStr">
        <is>
          <t>M20</t>
        </is>
      </c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</row>
    <row r="527" ht="16.5" customHeight="1">
      <c r="A527" s="16" t="n">
        <v>26040200</v>
      </c>
      <c r="B527" s="17" t="inlineStr">
        <is>
          <t>PM</t>
        </is>
      </c>
      <c r="C527" s="17" t="inlineStr">
        <is>
          <t>Toribio</t>
        </is>
      </c>
      <c r="D527" s="17" t="inlineStr">
        <is>
          <t>Toribío</t>
        </is>
      </c>
      <c r="E527" s="17" t="inlineStr">
        <is>
          <t>Cauca</t>
        </is>
      </c>
      <c r="F527" s="17" t="n">
        <v>9</v>
      </c>
      <c r="G527" s="17" t="n">
        <v>1713</v>
      </c>
      <c r="H527" s="18" t="n">
        <v>-76.23333332999999</v>
      </c>
      <c r="I527" s="19" t="n">
        <v>2.96666667</v>
      </c>
      <c r="J527" s="42" t="n">
        <v>12.3</v>
      </c>
      <c r="K527" s="20" t="n">
        <v>11.42350677339901</v>
      </c>
      <c r="L527" s="20" t="n">
        <v>16.55263157894737</v>
      </c>
      <c r="M527" s="20" t="n">
        <v>16.26315789473684</v>
      </c>
      <c r="N527" s="20" t="n">
        <v>14.55</v>
      </c>
      <c r="O527" s="20" t="n">
        <v>10.6</v>
      </c>
      <c r="P527" s="20" t="n">
        <v>8.149999999999997</v>
      </c>
      <c r="Q527" s="20" t="n">
        <v>5.799999999999999</v>
      </c>
      <c r="R527" s="20" t="n">
        <v>9.35</v>
      </c>
      <c r="S527" s="20" t="n">
        <v>17</v>
      </c>
      <c r="T527" s="20" t="n">
        <v>18.03620689655172</v>
      </c>
      <c r="U527" s="20" t="n">
        <v>15.15</v>
      </c>
      <c r="V527" s="43" t="n">
        <v>155.1755031436349</v>
      </c>
      <c r="W527" s="23" t="n">
        <v>237</v>
      </c>
      <c r="X527" s="44" t="n">
        <v>0.9875</v>
      </c>
      <c r="Y527" s="45" t="inlineStr">
        <is>
          <t>M20</t>
        </is>
      </c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</row>
    <row r="528" ht="16.5" customHeight="1">
      <c r="A528" s="16" t="n">
        <v>26040260</v>
      </c>
      <c r="B528" s="17" t="inlineStr">
        <is>
          <t>CP</t>
        </is>
      </c>
      <c r="C528" s="17" t="inlineStr">
        <is>
          <t>Toribío Alertas</t>
        </is>
      </c>
      <c r="D528" s="17" t="inlineStr">
        <is>
          <t>Toribío</t>
        </is>
      </c>
      <c r="E528" s="17" t="inlineStr">
        <is>
          <t>Cauca</t>
        </is>
      </c>
      <c r="F528" s="17" t="n">
        <v>9</v>
      </c>
      <c r="G528" s="17" t="n">
        <v>1774</v>
      </c>
      <c r="H528" s="18" t="n">
        <v>-76.26222222000001</v>
      </c>
      <c r="I528" s="19" t="n">
        <v>2.95236111</v>
      </c>
      <c r="J528" s="42" t="n">
        <v>11.71428571428571</v>
      </c>
      <c r="K528" s="20" t="n">
        <v>11.09697176284307</v>
      </c>
      <c r="L528" s="20" t="n">
        <v>14.56049382716049</v>
      </c>
      <c r="M528" s="20" t="n">
        <v>15.31</v>
      </c>
      <c r="N528" s="20" t="n">
        <v>14.24</v>
      </c>
      <c r="O528" s="20" t="n">
        <v>9.481481481481479</v>
      </c>
      <c r="P528" s="20" t="n">
        <v>6.814814814814811</v>
      </c>
      <c r="Q528" s="20" t="n">
        <v>4.962962962962961</v>
      </c>
      <c r="R528" s="20" t="n">
        <v>7.407407407407407</v>
      </c>
      <c r="S528" s="20" t="n">
        <v>15.55225779967159</v>
      </c>
      <c r="T528" s="20" t="n">
        <v>17.71700356718192</v>
      </c>
      <c r="U528" s="20" t="n">
        <v>14.03571428571429</v>
      </c>
      <c r="V528" s="43" t="n">
        <v>142.8933936235237</v>
      </c>
      <c r="W528" s="23" t="n">
        <v>326</v>
      </c>
      <c r="X528" s="44" t="n">
        <v>0.9055555555555556</v>
      </c>
      <c r="Y528" s="4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</row>
    <row r="529" ht="16.5" customHeight="1">
      <c r="A529" s="16" t="n">
        <v>26025070</v>
      </c>
      <c r="B529" s="17" t="inlineStr">
        <is>
          <t>CO</t>
        </is>
      </c>
      <c r="C529" s="17" t="inlineStr">
        <is>
          <t>Gabriel López</t>
        </is>
      </c>
      <c r="D529" s="17" t="inlineStr">
        <is>
          <t>Totoró</t>
        </is>
      </c>
      <c r="E529" s="17" t="inlineStr">
        <is>
          <t>Cauca</t>
        </is>
      </c>
      <c r="F529" s="17" t="n">
        <v>9</v>
      </c>
      <c r="G529" s="17" t="n">
        <v>3071</v>
      </c>
      <c r="H529" s="18" t="n">
        <v>-76.28905556000001</v>
      </c>
      <c r="I529" s="19" t="n">
        <v>2.50975</v>
      </c>
      <c r="J529" s="42" t="n">
        <v>13.57142857142857</v>
      </c>
      <c r="K529" s="20" t="n">
        <v>13.78499830708882</v>
      </c>
      <c r="L529" s="20" t="n">
        <v>17.61149425287357</v>
      </c>
      <c r="M529" s="20" t="n">
        <v>20.94649227110583</v>
      </c>
      <c r="N529" s="20" t="n">
        <v>22.63004926108374</v>
      </c>
      <c r="O529" s="20" t="n">
        <v>23.13775510204081</v>
      </c>
      <c r="P529" s="20" t="n">
        <v>24.87431972789115</v>
      </c>
      <c r="Q529" s="20" t="n">
        <v>21.38793103448276</v>
      </c>
      <c r="R529" s="20" t="n">
        <v>17.40485312899106</v>
      </c>
      <c r="S529" s="20" t="n">
        <v>18.18226600985221</v>
      </c>
      <c r="T529" s="20" t="n">
        <v>20.37660098522167</v>
      </c>
      <c r="U529" s="20" t="n">
        <v>14.94444444444444</v>
      </c>
      <c r="V529" s="43" t="n">
        <v>228.8526330965046</v>
      </c>
      <c r="W529" s="23" t="n">
        <v>339</v>
      </c>
      <c r="X529" s="44" t="n">
        <v>0.9416666666666667</v>
      </c>
      <c r="Y529" s="4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</row>
    <row r="530" ht="16.5" customHeight="1">
      <c r="A530" s="16" t="n">
        <v>26020460</v>
      </c>
      <c r="B530" s="17" t="inlineStr">
        <is>
          <t>PM</t>
        </is>
      </c>
      <c r="C530" s="17" t="inlineStr">
        <is>
          <t>Polindara</t>
        </is>
      </c>
      <c r="D530" s="17" t="inlineStr">
        <is>
          <t>Totoró</t>
        </is>
      </c>
      <c r="E530" s="17" t="inlineStr">
        <is>
          <t>Cauca</t>
        </is>
      </c>
      <c r="F530" s="17" t="n">
        <v>9</v>
      </c>
      <c r="G530" s="17" t="n">
        <v>2507</v>
      </c>
      <c r="H530" s="18" t="n">
        <v>-76.40466667</v>
      </c>
      <c r="I530" s="19" t="n">
        <v>2.48758333</v>
      </c>
      <c r="J530" s="42" t="n">
        <v>11.53333333333333</v>
      </c>
      <c r="K530" s="20" t="n">
        <v>9.728622742200331</v>
      </c>
      <c r="L530" s="20" t="n">
        <v>12.8</v>
      </c>
      <c r="M530" s="20" t="n">
        <v>12.63333333333333</v>
      </c>
      <c r="N530" s="20" t="n">
        <v>10.7</v>
      </c>
      <c r="O530" s="20" t="n">
        <v>7.210344827586209</v>
      </c>
      <c r="P530" s="20" t="n">
        <v>5.333333333333331</v>
      </c>
      <c r="Q530" s="20" t="n">
        <v>2.935555555555555</v>
      </c>
      <c r="R530" s="20" t="n">
        <v>5.733333333333332</v>
      </c>
      <c r="S530" s="20" t="n">
        <v>13.56666666666666</v>
      </c>
      <c r="T530" s="20" t="n">
        <v>17.85172413793104</v>
      </c>
      <c r="U530" s="20" t="n">
        <v>13.84888888888889</v>
      </c>
      <c r="V530" s="43" t="n">
        <v>123.875136152162</v>
      </c>
      <c r="W530" s="23" t="n">
        <v>360</v>
      </c>
      <c r="X530" s="44" t="n">
        <v>1</v>
      </c>
      <c r="Y530" s="4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</row>
    <row r="531" ht="16.5" customHeight="1">
      <c r="A531" s="16" t="n">
        <v>26020130</v>
      </c>
      <c r="B531" s="17" t="inlineStr">
        <is>
          <t>PM</t>
        </is>
      </c>
      <c r="C531" s="17" t="inlineStr">
        <is>
          <t>Totoró</t>
        </is>
      </c>
      <c r="D531" s="17" t="inlineStr">
        <is>
          <t>Totoró</t>
        </is>
      </c>
      <c r="E531" s="17" t="inlineStr">
        <is>
          <t>Cauca</t>
        </is>
      </c>
      <c r="F531" s="17" t="n">
        <v>9</v>
      </c>
      <c r="G531" s="17" t="n">
        <v>2427</v>
      </c>
      <c r="H531" s="18" t="n">
        <v>-76.41880556000001</v>
      </c>
      <c r="I531" s="19" t="n">
        <v>2.54183333</v>
      </c>
      <c r="J531" s="42" t="n">
        <v>12.46666666666667</v>
      </c>
      <c r="K531" s="20" t="n">
        <v>11.82765804597701</v>
      </c>
      <c r="L531" s="20" t="n">
        <v>13.76666666666667</v>
      </c>
      <c r="M531" s="20" t="n">
        <v>13.6</v>
      </c>
      <c r="N531" s="20" t="n">
        <v>10.33218390804597</v>
      </c>
      <c r="O531" s="20" t="n">
        <v>5.233333333333333</v>
      </c>
      <c r="P531" s="20" t="n">
        <v>3.166666666666665</v>
      </c>
      <c r="Q531" s="20" t="n">
        <v>2.966666666666666</v>
      </c>
      <c r="R531" s="20" t="n">
        <v>5.366666666666667</v>
      </c>
      <c r="S531" s="20" t="n">
        <v>13.82758620689655</v>
      </c>
      <c r="T531" s="20" t="n">
        <v>18.3183908045977</v>
      </c>
      <c r="U531" s="20" t="n">
        <v>15.93333333333333</v>
      </c>
      <c r="V531" s="43" t="n">
        <v>126.8058189655172</v>
      </c>
      <c r="W531" s="23" t="n">
        <v>359</v>
      </c>
      <c r="X531" s="44" t="n">
        <v>0.9972222222222222</v>
      </c>
      <c r="Y531" s="4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</row>
    <row r="532" ht="16.5" customHeight="1">
      <c r="A532" s="16" t="n">
        <v>26060030</v>
      </c>
      <c r="B532" s="17" t="inlineStr">
        <is>
          <t>PM</t>
        </is>
      </c>
      <c r="C532" s="17" t="inlineStr">
        <is>
          <t>Villa Rica</t>
        </is>
      </c>
      <c r="D532" s="17" t="inlineStr">
        <is>
          <t>Villa Rica</t>
        </is>
      </c>
      <c r="E532" s="17" t="inlineStr">
        <is>
          <t>Cauca</t>
        </is>
      </c>
      <c r="F532" s="17" t="n">
        <v>9</v>
      </c>
      <c r="G532" s="17" t="n">
        <v>988</v>
      </c>
      <c r="H532" s="18" t="n">
        <v>-76.46299999999999</v>
      </c>
      <c r="I532" s="19" t="n">
        <v>3.17894444</v>
      </c>
      <c r="J532" s="42" t="n">
        <v>9.586206896551722</v>
      </c>
      <c r="K532" s="20" t="n">
        <v>9.177531000509601</v>
      </c>
      <c r="L532" s="20" t="n">
        <v>13.23333333333333</v>
      </c>
      <c r="M532" s="20" t="n">
        <v>15.4</v>
      </c>
      <c r="N532" s="20" t="n">
        <v>15.05802469135802</v>
      </c>
      <c r="O532" s="20" t="n">
        <v>9.420927467300832</v>
      </c>
      <c r="P532" s="20" t="n">
        <v>7.551724137931033</v>
      </c>
      <c r="Q532" s="20" t="n">
        <v>5.827586206896549</v>
      </c>
      <c r="R532" s="20" t="n">
        <v>9.433333333333335</v>
      </c>
      <c r="S532" s="20" t="n">
        <v>14.43333333333333</v>
      </c>
      <c r="T532" s="20" t="n">
        <v>15.7</v>
      </c>
      <c r="U532" s="20" t="n">
        <v>11.83333333333333</v>
      </c>
      <c r="V532" s="43" t="n">
        <v>136.6553337338811</v>
      </c>
      <c r="W532" s="23" t="n">
        <v>355</v>
      </c>
      <c r="X532" s="44" t="n">
        <v>0.9861111111111112</v>
      </c>
      <c r="Y532" s="4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</row>
    <row r="533" ht="16.5" customHeight="1">
      <c r="A533" s="16" t="n">
        <v>23215030</v>
      </c>
      <c r="B533" s="17" t="inlineStr">
        <is>
          <t>PM</t>
        </is>
      </c>
      <c r="C533" s="17" t="inlineStr">
        <is>
          <t>Aguas Claras</t>
        </is>
      </c>
      <c r="D533" s="17" t="inlineStr">
        <is>
          <t>Aguachica</t>
        </is>
      </c>
      <c r="E533" s="17" t="inlineStr">
        <is>
          <t>Cesar</t>
        </is>
      </c>
      <c r="F533" s="17" t="n">
        <v>8</v>
      </c>
      <c r="G533" s="17" t="n">
        <v>208</v>
      </c>
      <c r="H533" s="18" t="n">
        <v>-73.60277778</v>
      </c>
      <c r="I533" s="19" t="n">
        <v>8.22888889</v>
      </c>
      <c r="J533" s="42" t="n">
        <v>1.678571428571428</v>
      </c>
      <c r="K533" s="20" t="n">
        <v>2.785736277269528</v>
      </c>
      <c r="L533" s="20" t="n">
        <v>5.368021346469621</v>
      </c>
      <c r="M533" s="20" t="n">
        <v>10.56303594234629</v>
      </c>
      <c r="N533" s="20" t="n">
        <v>13.66547619047619</v>
      </c>
      <c r="O533" s="20" t="n">
        <v>10.86699507389162</v>
      </c>
      <c r="P533" s="20" t="n">
        <v>12.01851851851852</v>
      </c>
      <c r="Q533" s="20" t="n">
        <v>12.59135802469136</v>
      </c>
      <c r="R533" s="20" t="n">
        <v>12.57142857142857</v>
      </c>
      <c r="S533" s="20" t="n">
        <v>11.82142857142857</v>
      </c>
      <c r="T533" s="20" t="n">
        <v>8.692307692307692</v>
      </c>
      <c r="U533" s="20" t="n">
        <v>4.249999999999999</v>
      </c>
      <c r="V533" s="43" t="n">
        <v>106.8728776373994</v>
      </c>
      <c r="W533" s="23" t="n">
        <v>331</v>
      </c>
      <c r="X533" s="44" t="n">
        <v>0.9194444444444444</v>
      </c>
      <c r="Y533" s="4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</row>
    <row r="534" ht="16.5" customHeight="1">
      <c r="A534" s="16" t="n">
        <v>23190710</v>
      </c>
      <c r="B534" s="17" t="inlineStr">
        <is>
          <t>PM</t>
        </is>
      </c>
      <c r="C534" s="17" t="inlineStr">
        <is>
          <t>Barranca Lebrija</t>
        </is>
      </c>
      <c r="D534" s="17" t="inlineStr">
        <is>
          <t>Aguachica</t>
        </is>
      </c>
      <c r="E534" s="17" t="inlineStr">
        <is>
          <t>Cesar</t>
        </is>
      </c>
      <c r="F534" s="17" t="n">
        <v>8</v>
      </c>
      <c r="G534" s="17" t="n">
        <v>50</v>
      </c>
      <c r="H534" s="18" t="n">
        <v>-73.72444444</v>
      </c>
      <c r="I534" s="19" t="n">
        <v>8.01183333</v>
      </c>
      <c r="J534" s="42" t="n">
        <v>1.233333333333333</v>
      </c>
      <c r="K534" s="20" t="n">
        <v>1.671110426929392</v>
      </c>
      <c r="L534" s="20" t="n">
        <v>4.266666666666667</v>
      </c>
      <c r="M534" s="20" t="n">
        <v>8.862068965517242</v>
      </c>
      <c r="N534" s="20" t="n">
        <v>11.36666666666666</v>
      </c>
      <c r="O534" s="20" t="n">
        <v>8.888095238095238</v>
      </c>
      <c r="P534" s="20" t="n">
        <v>8.799999999999999</v>
      </c>
      <c r="Q534" s="20" t="n">
        <v>10.2</v>
      </c>
      <c r="R534" s="20" t="n">
        <v>10.1</v>
      </c>
      <c r="S534" s="20" t="n">
        <v>9.586206896551722</v>
      </c>
      <c r="T534" s="20" t="n">
        <v>7.172413793103448</v>
      </c>
      <c r="U534" s="20" t="n">
        <v>2.233333333333333</v>
      </c>
      <c r="V534" s="43" t="n">
        <v>84.37989532019702</v>
      </c>
      <c r="W534" s="23" t="n">
        <v>357</v>
      </c>
      <c r="X534" s="44" t="n">
        <v>0.9916666666666667</v>
      </c>
      <c r="Y534" s="4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</row>
    <row r="535" ht="16.5" customHeight="1">
      <c r="A535" s="16" t="n">
        <v>23210130</v>
      </c>
      <c r="B535" s="17" t="inlineStr">
        <is>
          <t>PM</t>
        </is>
      </c>
      <c r="C535" s="17" t="inlineStr">
        <is>
          <t>Totumal</t>
        </is>
      </c>
      <c r="D535" s="17" t="inlineStr">
        <is>
          <t>Aguachica</t>
        </is>
      </c>
      <c r="E535" s="17" t="inlineStr">
        <is>
          <t>Cesar</t>
        </is>
      </c>
      <c r="F535" s="17" t="n">
        <v>8</v>
      </c>
      <c r="G535" s="17" t="n">
        <v>250</v>
      </c>
      <c r="H535" s="18" t="n">
        <v>-73.58</v>
      </c>
      <c r="I535" s="19" t="n">
        <v>8.24944444</v>
      </c>
      <c r="J535" s="42" t="n">
        <v>1.5</v>
      </c>
      <c r="K535" s="20" t="n">
        <v>2.330972906403941</v>
      </c>
      <c r="L535" s="20" t="n">
        <v>5.103448275862068</v>
      </c>
      <c r="M535" s="20" t="n">
        <v>9.655172413793101</v>
      </c>
      <c r="N535" s="20" t="n">
        <v>12.63333333333333</v>
      </c>
      <c r="O535" s="20" t="n">
        <v>9.678571428571429</v>
      </c>
      <c r="P535" s="20" t="n">
        <v>10.41222222222222</v>
      </c>
      <c r="Q535" s="20" t="n">
        <v>10.64285714285714</v>
      </c>
      <c r="R535" s="20" t="n">
        <v>11.37931034482759</v>
      </c>
      <c r="S535" s="20" t="n">
        <v>12.05287356321839</v>
      </c>
      <c r="T535" s="20" t="n">
        <v>8.566666666666665</v>
      </c>
      <c r="U535" s="20" t="n">
        <v>3.799999999999998</v>
      </c>
      <c r="V535" s="43" t="n">
        <v>97.75542829775587</v>
      </c>
      <c r="W535" s="23" t="n">
        <v>354</v>
      </c>
      <c r="X535" s="44" t="n">
        <v>0.9833333333333333</v>
      </c>
      <c r="Y535" s="4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</row>
    <row r="536" ht="16.5" customHeight="1">
      <c r="A536" s="16" t="n">
        <v>28020460</v>
      </c>
      <c r="B536" s="17" t="inlineStr">
        <is>
          <t>PM</t>
        </is>
      </c>
      <c r="C536" s="17" t="inlineStr">
        <is>
          <t>Codazzi Dc</t>
        </is>
      </c>
      <c r="D536" s="17" t="inlineStr">
        <is>
          <t>Agustín Codazzi</t>
        </is>
      </c>
      <c r="E536" s="17" t="inlineStr">
        <is>
          <t>Cesar</t>
        </is>
      </c>
      <c r="F536" s="17" t="n">
        <v>5</v>
      </c>
      <c r="G536" s="17" t="n">
        <v>90</v>
      </c>
      <c r="H536" s="18" t="n">
        <v>-73.24338889000001</v>
      </c>
      <c r="I536" s="19" t="n">
        <v>10.04463889</v>
      </c>
      <c r="J536" s="42" t="n">
        <v>1.134444444444444</v>
      </c>
      <c r="K536" s="20" t="n">
        <v>1.543802453931765</v>
      </c>
      <c r="L536" s="20" t="n">
        <v>3.793103448275861</v>
      </c>
      <c r="M536" s="20" t="n">
        <v>6.2</v>
      </c>
      <c r="N536" s="20" t="n">
        <v>8.335555555555555</v>
      </c>
      <c r="O536" s="20" t="n">
        <v>5.36896551724138</v>
      </c>
      <c r="P536" s="20" t="n">
        <v>6.033333333333331</v>
      </c>
      <c r="Q536" s="20" t="n">
        <v>8.03333333333333</v>
      </c>
      <c r="R536" s="20" t="n">
        <v>6.833333333333334</v>
      </c>
      <c r="S536" s="20" t="n">
        <v>9.633333333333331</v>
      </c>
      <c r="T536" s="20" t="n">
        <v>7.103448275862069</v>
      </c>
      <c r="U536" s="20" t="n">
        <v>2.799999999999999</v>
      </c>
      <c r="V536" s="43" t="n">
        <v>66.81265302864441</v>
      </c>
      <c r="W536" s="23" t="n">
        <v>358</v>
      </c>
      <c r="X536" s="44" t="n">
        <v>0.9944444444444445</v>
      </c>
      <c r="Y536" s="4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</row>
    <row r="537" ht="16.5" customHeight="1">
      <c r="A537" s="16" t="n">
        <v>28020600</v>
      </c>
      <c r="B537" s="17" t="inlineStr">
        <is>
          <t>PM</t>
        </is>
      </c>
      <c r="C537" s="17" t="inlineStr">
        <is>
          <t xml:space="preserve">El Retorno </t>
        </is>
      </c>
      <c r="D537" s="17" t="inlineStr">
        <is>
          <t>Agustín Codazzi</t>
        </is>
      </c>
      <c r="E537" s="17" t="inlineStr">
        <is>
          <t>Cesar</t>
        </is>
      </c>
      <c r="F537" s="17" t="n">
        <v>5</v>
      </c>
      <c r="G537" s="17" t="n">
        <v>150</v>
      </c>
      <c r="H537" s="18" t="n">
        <v>-73.35716667</v>
      </c>
      <c r="I537" s="19" t="n">
        <v>9.854722219999999</v>
      </c>
      <c r="J537" s="42" t="n">
        <v>0.8620689655172413</v>
      </c>
      <c r="K537" s="20" t="n">
        <v>1.307648207915747</v>
      </c>
      <c r="L537" s="20" t="n">
        <v>3.448275862068964</v>
      </c>
      <c r="M537" s="20" t="n">
        <v>4.896551724137931</v>
      </c>
      <c r="N537" s="20" t="n">
        <v>7.999999999999998</v>
      </c>
      <c r="O537" s="20" t="n">
        <v>5.607142857142858</v>
      </c>
      <c r="P537" s="20" t="n">
        <v>4.931034482758619</v>
      </c>
      <c r="Q537" s="20" t="n">
        <v>6.448275862068964</v>
      </c>
      <c r="R537" s="20" t="n">
        <v>7.689655172413795</v>
      </c>
      <c r="S537" s="20" t="n">
        <v>8.629761904761903</v>
      </c>
      <c r="T537" s="20" t="n">
        <v>6.655172413793105</v>
      </c>
      <c r="U537" s="20" t="n">
        <v>2.148275862068965</v>
      </c>
      <c r="V537" s="43" t="n">
        <v>60.62386331464809</v>
      </c>
      <c r="W537" s="23" t="n">
        <v>346</v>
      </c>
      <c r="X537" s="44" t="n">
        <v>0.9611111111111111</v>
      </c>
      <c r="Y537" s="4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</row>
    <row r="538" ht="16.5" customHeight="1">
      <c r="A538" s="16" t="n">
        <v>28025090</v>
      </c>
      <c r="B538" s="17" t="inlineStr">
        <is>
          <t>CO</t>
        </is>
      </c>
      <c r="C538" s="17" t="inlineStr">
        <is>
          <t>Hacienda Centenario</t>
        </is>
      </c>
      <c r="D538" s="17" t="inlineStr">
        <is>
          <t>Agustín Codazzi</t>
        </is>
      </c>
      <c r="E538" s="17" t="inlineStr">
        <is>
          <t>Cesar</t>
        </is>
      </c>
      <c r="F538" s="17" t="n">
        <v>5</v>
      </c>
      <c r="G538" s="17" t="n">
        <v>100</v>
      </c>
      <c r="H538" s="18" t="n">
        <v>-73.26547222000001</v>
      </c>
      <c r="I538" s="19" t="n">
        <v>9.850250000000001</v>
      </c>
      <c r="J538" s="42" t="n">
        <v>1.705555555555555</v>
      </c>
      <c r="K538" s="20" t="n">
        <v>2.375384662166272</v>
      </c>
      <c r="L538" s="20" t="n">
        <v>6.487777777777776</v>
      </c>
      <c r="M538" s="20" t="n">
        <v>9.92627824019025</v>
      </c>
      <c r="N538" s="20" t="n">
        <v>14.00111111111111</v>
      </c>
      <c r="O538" s="20" t="n">
        <v>11.6183908045977</v>
      </c>
      <c r="P538" s="20" t="n">
        <v>11.75444444444444</v>
      </c>
      <c r="Q538" s="20" t="n">
        <v>14.48620689655172</v>
      </c>
      <c r="R538" s="20" t="n">
        <v>14.9038559537965</v>
      </c>
      <c r="S538" s="20" t="n">
        <v>15.29888888888889</v>
      </c>
      <c r="T538" s="20" t="n">
        <v>11.66436781609196</v>
      </c>
      <c r="U538" s="20" t="n">
        <v>4.144827586206896</v>
      </c>
      <c r="V538" s="43" t="n">
        <v>118.3670897373791</v>
      </c>
      <c r="W538" s="23" t="n">
        <v>356</v>
      </c>
      <c r="X538" s="44" t="n">
        <v>0.9888888888888889</v>
      </c>
      <c r="Y538" s="4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</row>
    <row r="539" ht="16.5" customHeight="1">
      <c r="A539" s="16" t="n">
        <v>28020080</v>
      </c>
      <c r="B539" s="17" t="inlineStr">
        <is>
          <t>PM</t>
        </is>
      </c>
      <c r="C539" s="17" t="inlineStr">
        <is>
          <t>Hacienda Las Playas</t>
        </is>
      </c>
      <c r="D539" s="17" t="inlineStr">
        <is>
          <t>Agustín Codazzi</t>
        </is>
      </c>
      <c r="E539" s="17" t="inlineStr">
        <is>
          <t>Cesar</t>
        </is>
      </c>
      <c r="F539" s="17" t="n">
        <v>5</v>
      </c>
      <c r="G539" s="17" t="n">
        <v>60</v>
      </c>
      <c r="H539" s="18" t="n">
        <v>-73.46219444</v>
      </c>
      <c r="I539" s="19" t="n">
        <v>9.848083330000001</v>
      </c>
      <c r="J539" s="42" t="n">
        <v>0.6999999999999998</v>
      </c>
      <c r="K539" s="20" t="n">
        <v>0.9321492271105823</v>
      </c>
      <c r="L539" s="20" t="n">
        <v>3.482758620689654</v>
      </c>
      <c r="M539" s="20" t="n">
        <v>5.862068965517242</v>
      </c>
      <c r="N539" s="20" t="n">
        <v>6.888888888888886</v>
      </c>
      <c r="O539" s="20" t="n">
        <v>5.482758620689656</v>
      </c>
      <c r="P539" s="20" t="n">
        <v>5.296296296296294</v>
      </c>
      <c r="Q539" s="20" t="n">
        <v>6.359523809523807</v>
      </c>
      <c r="R539" s="20" t="n">
        <v>6.786769880365939</v>
      </c>
      <c r="S539" s="20" t="n">
        <v>8.142857142857141</v>
      </c>
      <c r="T539" s="20" t="n">
        <v>6.13793103448276</v>
      </c>
      <c r="U539" s="20" t="n">
        <v>1.703703703703703</v>
      </c>
      <c r="V539" s="43" t="n">
        <v>57.77570619012566</v>
      </c>
      <c r="W539" s="23" t="n">
        <v>338</v>
      </c>
      <c r="X539" s="44" t="n">
        <v>0.9388888888888889</v>
      </c>
      <c r="Y539" s="4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</row>
    <row r="540" ht="16.5" customHeight="1">
      <c r="A540" s="16" t="n">
        <v>28020440</v>
      </c>
      <c r="B540" s="17" t="inlineStr">
        <is>
          <t>PM</t>
        </is>
      </c>
      <c r="C540" s="17" t="inlineStr">
        <is>
          <t>Hacienda Santa Teresa</t>
        </is>
      </c>
      <c r="D540" s="17" t="inlineStr">
        <is>
          <t>Agustín Codazzi</t>
        </is>
      </c>
      <c r="E540" s="17" t="inlineStr">
        <is>
          <t>Cesar</t>
        </is>
      </c>
      <c r="F540" s="17" t="n">
        <v>5</v>
      </c>
      <c r="G540" s="17" t="n">
        <v>80</v>
      </c>
      <c r="H540" s="18" t="n">
        <v>-73.28613889</v>
      </c>
      <c r="I540" s="19" t="n">
        <v>9.91702778</v>
      </c>
      <c r="J540" s="42" t="n">
        <v>1.607142857142857</v>
      </c>
      <c r="K540" s="20" t="n">
        <v>1.642615235749473</v>
      </c>
      <c r="L540" s="20" t="n">
        <v>4.428571428571427</v>
      </c>
      <c r="M540" s="20" t="n">
        <v>7.551724137931035</v>
      </c>
      <c r="N540" s="20" t="n">
        <v>10.83333333333333</v>
      </c>
      <c r="O540" s="20" t="n">
        <v>8.154022988505748</v>
      </c>
      <c r="P540" s="20" t="n">
        <v>8.505555555555555</v>
      </c>
      <c r="Q540" s="20" t="n">
        <v>10.86666666666667</v>
      </c>
      <c r="R540" s="20" t="n">
        <v>11.14744351961951</v>
      </c>
      <c r="S540" s="20" t="n">
        <v>12.55977011494253</v>
      </c>
      <c r="T540" s="20" t="n">
        <v>9.241379310344829</v>
      </c>
      <c r="U540" s="20" t="n">
        <v>2.786904761904761</v>
      </c>
      <c r="V540" s="43" t="n">
        <v>89.32512991026772</v>
      </c>
      <c r="W540" s="23" t="n">
        <v>348</v>
      </c>
      <c r="X540" s="44" t="n">
        <v>0.9666666666666667</v>
      </c>
      <c r="Y540" s="4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</row>
    <row r="541" ht="16.5" customHeight="1">
      <c r="A541" s="16" t="n">
        <v>28025070</v>
      </c>
      <c r="B541" s="17" t="inlineStr">
        <is>
          <t>AM</t>
        </is>
      </c>
      <c r="C541" s="17" t="inlineStr">
        <is>
          <t>Motilonia Codazzi</t>
        </is>
      </c>
      <c r="D541" s="17" t="inlineStr">
        <is>
          <t>Agustín Codazzi</t>
        </is>
      </c>
      <c r="E541" s="17" t="inlineStr">
        <is>
          <t>Cesar</t>
        </is>
      </c>
      <c r="F541" s="17" t="n">
        <v>5</v>
      </c>
      <c r="G541" s="17" t="n">
        <v>180</v>
      </c>
      <c r="H541" s="18" t="n">
        <v>-73.24938889000001</v>
      </c>
      <c r="I541" s="19" t="n">
        <v>10.00180556</v>
      </c>
      <c r="J541" s="42" t="n">
        <v>1.966666666666666</v>
      </c>
      <c r="K541" s="20" t="n">
        <v>2.898597977967776</v>
      </c>
      <c r="L541" s="20" t="n">
        <v>6.728735632183906</v>
      </c>
      <c r="M541" s="20" t="n">
        <v>11.43030303030303</v>
      </c>
      <c r="N541" s="20" t="n">
        <v>16.65287356321839</v>
      </c>
      <c r="O541" s="20" t="n">
        <v>12.94597701149425</v>
      </c>
      <c r="P541" s="20" t="n">
        <v>12.94333333333333</v>
      </c>
      <c r="Q541" s="20" t="n">
        <v>16.03333333333333</v>
      </c>
      <c r="R541" s="20" t="n">
        <v>16.56666666666667</v>
      </c>
      <c r="S541" s="20" t="n">
        <v>17.33333333333334</v>
      </c>
      <c r="T541" s="20" t="n">
        <v>13.13869543060982</v>
      </c>
      <c r="U541" s="20" t="n">
        <v>4.344827586206895</v>
      </c>
      <c r="V541" s="43" t="n">
        <v>132.9833435653174</v>
      </c>
      <c r="W541" s="23" t="n">
        <v>355</v>
      </c>
      <c r="X541" s="44" t="n">
        <v>0.9861111111111112</v>
      </c>
      <c r="Y541" s="4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</row>
    <row r="542" ht="16.5" customHeight="1">
      <c r="A542" s="16" t="n">
        <v>25020220</v>
      </c>
      <c r="B542" s="17" t="inlineStr">
        <is>
          <t>PM</t>
        </is>
      </c>
      <c r="C542" s="17" t="inlineStr">
        <is>
          <t>Astrea</t>
        </is>
      </c>
      <c r="D542" s="17" t="inlineStr">
        <is>
          <t>Astrea</t>
        </is>
      </c>
      <c r="E542" s="17" t="inlineStr">
        <is>
          <t>Cesar</t>
        </is>
      </c>
      <c r="F542" s="17" t="n">
        <v>5</v>
      </c>
      <c r="G542" s="17" t="n">
        <v>50</v>
      </c>
      <c r="H542" s="18" t="n">
        <v>-73.97288889000001</v>
      </c>
      <c r="I542" s="19" t="n">
        <v>9.49294444</v>
      </c>
      <c r="J542" s="42" t="n">
        <v>0.8333333333333331</v>
      </c>
      <c r="K542" s="20" t="n">
        <v>1.402320516329137</v>
      </c>
      <c r="L542" s="20" t="n">
        <v>4.033333333333332</v>
      </c>
      <c r="M542" s="20" t="n">
        <v>5.827586206896554</v>
      </c>
      <c r="N542" s="20" t="n">
        <v>6.833333333333329</v>
      </c>
      <c r="O542" s="20" t="n">
        <v>4.933333333333332</v>
      </c>
      <c r="P542" s="20" t="n">
        <v>5.145555555555553</v>
      </c>
      <c r="Q542" s="20" t="n">
        <v>6.566666666666664</v>
      </c>
      <c r="R542" s="20" t="n">
        <v>7.443678160919542</v>
      </c>
      <c r="S542" s="20" t="n">
        <v>7.994252873563216</v>
      </c>
      <c r="T542" s="20" t="n">
        <v>6.633333333333334</v>
      </c>
      <c r="U542" s="20" t="n">
        <v>2</v>
      </c>
      <c r="V542" s="43" t="n">
        <v>59.64672664659732</v>
      </c>
      <c r="W542" s="23" t="n">
        <v>359</v>
      </c>
      <c r="X542" s="44" t="n">
        <v>0.9972222222222222</v>
      </c>
      <c r="Y542" s="4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</row>
    <row r="543" ht="16.5" customHeight="1">
      <c r="A543" s="16" t="n">
        <v>25021650</v>
      </c>
      <c r="B543" s="17" t="inlineStr">
        <is>
          <t>PM</t>
        </is>
      </c>
      <c r="C543" s="17" t="inlineStr">
        <is>
          <t>El Yucal</t>
        </is>
      </c>
      <c r="D543" s="17" t="inlineStr">
        <is>
          <t>Astrea</t>
        </is>
      </c>
      <c r="E543" s="17" t="inlineStr">
        <is>
          <t>Cesar</t>
        </is>
      </c>
      <c r="F543" s="17" t="n">
        <v>5</v>
      </c>
      <c r="G543" s="17" t="n">
        <v>40</v>
      </c>
      <c r="H543" s="18" t="n">
        <v>-73.87619443999999</v>
      </c>
      <c r="I543" s="19" t="n">
        <v>9.55738889</v>
      </c>
      <c r="J543" s="42" t="n">
        <v>0.9333333333333332</v>
      </c>
      <c r="K543" s="20" t="n">
        <v>1.480449127288208</v>
      </c>
      <c r="L543" s="20" t="n">
        <v>2.899999999999999</v>
      </c>
      <c r="M543" s="20" t="n">
        <v>4.9</v>
      </c>
      <c r="N543" s="20" t="n">
        <v>6.584907546226884</v>
      </c>
      <c r="O543" s="20" t="n">
        <v>3.871264367816094</v>
      </c>
      <c r="P543" s="20" t="n">
        <v>4.267777777777776</v>
      </c>
      <c r="Q543" s="20" t="n">
        <v>6.048751486325801</v>
      </c>
      <c r="R543" s="20" t="n">
        <v>7.071343638525566</v>
      </c>
      <c r="S543" s="20" t="n">
        <v>7.151193633952252</v>
      </c>
      <c r="T543" s="20" t="n">
        <v>6.333333333333333</v>
      </c>
      <c r="U543" s="20" t="n">
        <v>2.099999999999999</v>
      </c>
      <c r="V543" s="43" t="n">
        <v>53.64235424457925</v>
      </c>
      <c r="W543" s="23" t="n">
        <v>355</v>
      </c>
      <c r="X543" s="44" t="n">
        <v>0.9861111111111112</v>
      </c>
      <c r="Y543" s="4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</row>
    <row r="544" ht="16.5" customHeight="1">
      <c r="A544" s="16" t="n">
        <v>28040030</v>
      </c>
      <c r="B544" s="17" t="inlineStr">
        <is>
          <t>PM</t>
        </is>
      </c>
      <c r="C544" s="17" t="inlineStr">
        <is>
          <t>Bosconia</t>
        </is>
      </c>
      <c r="D544" s="17" t="inlineStr">
        <is>
          <t>Bosconia</t>
        </is>
      </c>
      <c r="E544" s="17" t="inlineStr">
        <is>
          <t>Cesar</t>
        </is>
      </c>
      <c r="F544" s="17" t="n">
        <v>5</v>
      </c>
      <c r="G544" s="17" t="n">
        <v>130</v>
      </c>
      <c r="H544" s="18" t="n">
        <v>-73.88175</v>
      </c>
      <c r="I544" s="19" t="n">
        <v>9.97575</v>
      </c>
      <c r="J544" s="42" t="n">
        <v>1.405555555555555</v>
      </c>
      <c r="K544" s="20" t="n">
        <v>1.771101304506477</v>
      </c>
      <c r="L544" s="20" t="n">
        <v>4.646049382716048</v>
      </c>
      <c r="M544" s="20" t="n">
        <v>7.173563218390805</v>
      </c>
      <c r="N544" s="20" t="n">
        <v>9.379310344827584</v>
      </c>
      <c r="O544" s="20" t="n">
        <v>7.142857142857144</v>
      </c>
      <c r="P544" s="20" t="n">
        <v>7.344827586206892</v>
      </c>
      <c r="Q544" s="20" t="n">
        <v>9.310344827586205</v>
      </c>
      <c r="R544" s="20" t="n">
        <v>8.6</v>
      </c>
      <c r="S544" s="20" t="n">
        <v>9.74111111111111</v>
      </c>
      <c r="T544" s="20" t="n">
        <v>7.651724137931035</v>
      </c>
      <c r="U544" s="20" t="n">
        <v>2.899999999999999</v>
      </c>
      <c r="V544" s="43" t="n">
        <v>77.06644461168887</v>
      </c>
      <c r="W544" s="23" t="n">
        <v>355</v>
      </c>
      <c r="X544" s="44" t="n">
        <v>0.9861111111111112</v>
      </c>
      <c r="Y544" s="4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</row>
    <row r="545" ht="16.5" customHeight="1">
      <c r="A545" s="16" t="n">
        <v>28040270</v>
      </c>
      <c r="B545" s="17" t="inlineStr">
        <is>
          <t>PM</t>
        </is>
      </c>
      <c r="C545" s="17" t="inlineStr">
        <is>
          <t>Hacienda Manature</t>
        </is>
      </c>
      <c r="D545" s="17" t="inlineStr">
        <is>
          <t>Bosconia</t>
        </is>
      </c>
      <c r="E545" s="17" t="inlineStr">
        <is>
          <t>Cesar</t>
        </is>
      </c>
      <c r="F545" s="17" t="n">
        <v>5</v>
      </c>
      <c r="G545" s="17" t="n">
        <v>150</v>
      </c>
      <c r="H545" s="18" t="n">
        <v>-73.78852778</v>
      </c>
      <c r="I545" s="19" t="n">
        <v>10.03511111</v>
      </c>
      <c r="J545" s="42" t="n">
        <v>0.6206896551724137</v>
      </c>
      <c r="K545" s="20" t="n">
        <v>1.167285969084423</v>
      </c>
      <c r="L545" s="20" t="n">
        <v>4.241379310344826</v>
      </c>
      <c r="M545" s="20" t="n">
        <v>6.103448275862069</v>
      </c>
      <c r="N545" s="20" t="n">
        <v>7.275862068965513</v>
      </c>
      <c r="O545" s="20" t="n">
        <v>5.075123152709359</v>
      </c>
      <c r="P545" s="20" t="n">
        <v>5.678571428571426</v>
      </c>
      <c r="Q545" s="20" t="n">
        <v>7.116666666666664</v>
      </c>
      <c r="R545" s="20" t="n">
        <v>6.651477832512316</v>
      </c>
      <c r="S545" s="20" t="n">
        <v>7.14285714285714</v>
      </c>
      <c r="T545" s="20" t="n">
        <v>5.821428571428573</v>
      </c>
      <c r="U545" s="20" t="n">
        <v>2.148148148148147</v>
      </c>
      <c r="V545" s="43" t="n">
        <v>59.04293822232287</v>
      </c>
      <c r="W545" s="23" t="n">
        <v>340</v>
      </c>
      <c r="X545" s="44" t="n">
        <v>0.9444444444444444</v>
      </c>
      <c r="Y545" s="4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</row>
    <row r="546" ht="16.5" customHeight="1">
      <c r="A546" s="16" t="n">
        <v>28040070</v>
      </c>
      <c r="B546" s="17" t="inlineStr">
        <is>
          <t>PM</t>
        </is>
      </c>
      <c r="C546" s="17" t="inlineStr">
        <is>
          <t>Palmariguaní</t>
        </is>
      </c>
      <c r="D546" s="17" t="inlineStr">
        <is>
          <t>Bosconia</t>
        </is>
      </c>
      <c r="E546" s="17" t="inlineStr">
        <is>
          <t>Cesar</t>
        </is>
      </c>
      <c r="F546" s="17" t="n">
        <v>5</v>
      </c>
      <c r="G546" s="17" t="n">
        <v>80</v>
      </c>
      <c r="H546" s="18" t="n">
        <v>-73.95488889000001</v>
      </c>
      <c r="I546" s="19" t="n">
        <v>9.93008333</v>
      </c>
      <c r="J546" s="42" t="n">
        <v>0.8333333333333331</v>
      </c>
      <c r="K546" s="20" t="n">
        <v>1.266379310344828</v>
      </c>
      <c r="L546" s="20" t="n">
        <v>3.469999999999998</v>
      </c>
      <c r="M546" s="20" t="n">
        <v>5.966666666666668</v>
      </c>
      <c r="N546" s="20" t="n">
        <v>8.199999999999998</v>
      </c>
      <c r="O546" s="20" t="n">
        <v>5.433333333333334</v>
      </c>
      <c r="P546" s="20" t="n">
        <v>6.099999999999997</v>
      </c>
      <c r="Q546" s="20" t="n">
        <v>7.344827586206893</v>
      </c>
      <c r="R546" s="20" t="n">
        <v>7.413793103448277</v>
      </c>
      <c r="S546" s="20" t="n">
        <v>7.344827586206895</v>
      </c>
      <c r="T546" s="20" t="n">
        <v>6.172413793103448</v>
      </c>
      <c r="U546" s="20" t="n">
        <v>1.764367816091954</v>
      </c>
      <c r="V546" s="43" t="n">
        <v>61.30994252873563</v>
      </c>
      <c r="W546" s="23" t="n">
        <v>355</v>
      </c>
      <c r="X546" s="44" t="n">
        <v>0.9861111111111112</v>
      </c>
      <c r="Y546" s="4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</row>
    <row r="547" ht="16.5" customHeight="1">
      <c r="A547" s="16" t="n">
        <v>28040400</v>
      </c>
      <c r="B547" s="17" t="inlineStr">
        <is>
          <t>PM</t>
        </is>
      </c>
      <c r="C547" s="17" t="inlineStr">
        <is>
          <t>Palmasola</t>
        </is>
      </c>
      <c r="D547" s="17" t="inlineStr">
        <is>
          <t>Bosconia</t>
        </is>
      </c>
      <c r="E547" s="17" t="inlineStr">
        <is>
          <t>Cesar</t>
        </is>
      </c>
      <c r="F547" s="17" t="n">
        <v>5</v>
      </c>
      <c r="G547" s="17" t="n">
        <v>50</v>
      </c>
      <c r="H547" s="18" t="n">
        <v>-73.88930556000001</v>
      </c>
      <c r="I547" s="19" t="n">
        <v>9.97741667</v>
      </c>
      <c r="J547" s="42" t="n">
        <v>1.1</v>
      </c>
      <c r="K547" s="20" t="n">
        <v>1.654294950738916</v>
      </c>
      <c r="L547" s="20" t="n">
        <v>3.95</v>
      </c>
      <c r="M547" s="20" t="n">
        <v>6.315789473684211</v>
      </c>
      <c r="N547" s="20" t="n">
        <v>7.157894736842104</v>
      </c>
      <c r="O547" s="20" t="n">
        <v>5.315789473684212</v>
      </c>
      <c r="P547" s="20" t="n">
        <v>5.349999999999999</v>
      </c>
      <c r="Q547" s="20" t="n">
        <v>6.736842105263156</v>
      </c>
      <c r="R547" s="20" t="n">
        <v>6.894736842105265</v>
      </c>
      <c r="S547" s="20" t="n">
        <v>6.831372549019607</v>
      </c>
      <c r="T547" s="20" t="n">
        <v>6.055555555555555</v>
      </c>
      <c r="U547" s="20" t="n">
        <v>1.8</v>
      </c>
      <c r="V547" s="43" t="n">
        <v>59.16227568689303</v>
      </c>
      <c r="W547" s="23" t="n">
        <v>230</v>
      </c>
      <c r="X547" s="44" t="n">
        <v>0.9583333333333334</v>
      </c>
      <c r="Y547" s="45" t="inlineStr">
        <is>
          <t>M20</t>
        </is>
      </c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</row>
    <row r="548" ht="16.5" customHeight="1">
      <c r="A548" s="16" t="n">
        <v>25021240</v>
      </c>
      <c r="B548" s="17" t="inlineStr">
        <is>
          <t>PM</t>
        </is>
      </c>
      <c r="C548" s="17" t="inlineStr">
        <is>
          <t>Chimichagua</t>
        </is>
      </c>
      <c r="D548" s="17" t="inlineStr">
        <is>
          <t>Chimichagua</t>
        </is>
      </c>
      <c r="E548" s="17" t="inlineStr">
        <is>
          <t>Cesar</t>
        </is>
      </c>
      <c r="F548" s="17" t="n">
        <v>5</v>
      </c>
      <c r="G548" s="17" t="n">
        <v>138</v>
      </c>
      <c r="H548" s="18" t="n">
        <v>-73.80986111</v>
      </c>
      <c r="I548" s="19" t="n">
        <v>9.260083330000001</v>
      </c>
      <c r="J548" s="42" t="n">
        <v>0.7999999999999999</v>
      </c>
      <c r="K548" s="20" t="n">
        <v>1.360314039408867</v>
      </c>
      <c r="L548" s="20" t="n">
        <v>3.999999999999999</v>
      </c>
      <c r="M548" s="20" t="n">
        <v>7.278571428571428</v>
      </c>
      <c r="N548" s="20" t="n">
        <v>9.576666666666666</v>
      </c>
      <c r="O548" s="20" t="n">
        <v>6.766666666666667</v>
      </c>
      <c r="P548" s="20" t="n">
        <v>6.466666666666663</v>
      </c>
      <c r="Q548" s="20" t="n">
        <v>8.766666666666662</v>
      </c>
      <c r="R548" s="20" t="n">
        <v>10.76666666666667</v>
      </c>
      <c r="S548" s="20" t="n">
        <v>10.75444444444444</v>
      </c>
      <c r="T548" s="20" t="n">
        <v>8.300000000000001</v>
      </c>
      <c r="U548" s="20" t="n">
        <v>2.933333333333332</v>
      </c>
      <c r="V548" s="43" t="n">
        <v>77.7699965790914</v>
      </c>
      <c r="W548" s="23" t="n">
        <v>360</v>
      </c>
      <c r="X548" s="44" t="n">
        <v>1</v>
      </c>
      <c r="Y548" s="4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</row>
    <row r="549" ht="16.5" customHeight="1">
      <c r="A549" s="16" t="n">
        <v>25020240</v>
      </c>
      <c r="B549" s="17" t="inlineStr">
        <is>
          <t>PM</t>
        </is>
      </c>
      <c r="C549" s="17" t="inlineStr">
        <is>
          <t xml:space="preserve">El Canal </t>
        </is>
      </c>
      <c r="D549" s="17" t="inlineStr">
        <is>
          <t>Chimichagua</t>
        </is>
      </c>
      <c r="E549" s="17" t="inlineStr">
        <is>
          <t>Cesar</t>
        </is>
      </c>
      <c r="F549" s="17" t="n">
        <v>5</v>
      </c>
      <c r="G549" s="17" t="n">
        <v>70</v>
      </c>
      <c r="H549" s="18" t="n">
        <v>-73.89041666999999</v>
      </c>
      <c r="I549" s="19" t="n">
        <v>9.410472219999999</v>
      </c>
      <c r="J549" s="42" t="n">
        <v>0.9999999999999998</v>
      </c>
      <c r="K549" s="20" t="n">
        <v>1.379628843213861</v>
      </c>
      <c r="L549" s="20" t="n">
        <v>3.733333333333332</v>
      </c>
      <c r="M549" s="20" t="n">
        <v>6.133333333333333</v>
      </c>
      <c r="N549" s="20" t="n">
        <v>7.766666666666664</v>
      </c>
      <c r="O549" s="20" t="n">
        <v>5.633333333333334</v>
      </c>
      <c r="P549" s="20" t="n">
        <v>5.38095238095238</v>
      </c>
      <c r="Q549" s="20" t="n">
        <v>8.199999999999999</v>
      </c>
      <c r="R549" s="20" t="n">
        <v>8.487514863258028</v>
      </c>
      <c r="S549" s="20" t="n">
        <v>9.575555555555557</v>
      </c>
      <c r="T549" s="20" t="n">
        <v>6.9</v>
      </c>
      <c r="U549" s="20" t="n">
        <v>2.337777777777777</v>
      </c>
      <c r="V549" s="43" t="n">
        <v>66.52809608742426</v>
      </c>
      <c r="W549" s="23" t="n">
        <v>358</v>
      </c>
      <c r="X549" s="44" t="n">
        <v>0.9944444444444445</v>
      </c>
      <c r="Y549" s="4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</row>
    <row r="550" ht="16.5" customHeight="1">
      <c r="A550" s="16" t="n">
        <v>25020270</v>
      </c>
      <c r="B550" s="17" t="inlineStr">
        <is>
          <t>PM</t>
        </is>
      </c>
      <c r="C550" s="17" t="inlineStr">
        <is>
          <t>Saloa</t>
        </is>
      </c>
      <c r="D550" s="17" t="inlineStr">
        <is>
          <t>Chimichagua</t>
        </is>
      </c>
      <c r="E550" s="17" t="inlineStr">
        <is>
          <t>Cesar</t>
        </is>
      </c>
      <c r="F550" s="17" t="n">
        <v>5</v>
      </c>
      <c r="G550" s="17" t="n">
        <v>90</v>
      </c>
      <c r="H550" s="18" t="n">
        <v>-73.73130556000001</v>
      </c>
      <c r="I550" s="19" t="n">
        <v>9.19316667</v>
      </c>
      <c r="J550" s="42" t="n">
        <v>1.533333333333333</v>
      </c>
      <c r="K550" s="20" t="n">
        <v>1.522670361247948</v>
      </c>
      <c r="L550" s="20" t="n">
        <v>4.75862068965517</v>
      </c>
      <c r="M550" s="20" t="n">
        <v>8.800000000000001</v>
      </c>
      <c r="N550" s="20" t="n">
        <v>12.26666666666666</v>
      </c>
      <c r="O550" s="20" t="n">
        <v>9.108045977011493</v>
      </c>
      <c r="P550" s="20" t="n">
        <v>9.999999999999998</v>
      </c>
      <c r="Q550" s="20" t="n">
        <v>10.70222222222222</v>
      </c>
      <c r="R550" s="20" t="n">
        <v>12.66666666666667</v>
      </c>
      <c r="S550" s="20" t="n">
        <v>13.8</v>
      </c>
      <c r="T550" s="20" t="n">
        <v>11.32528735632184</v>
      </c>
      <c r="U550" s="20" t="n">
        <v>5.072222222222222</v>
      </c>
      <c r="V550" s="43" t="n">
        <v>101.5557354953476</v>
      </c>
      <c r="W550" s="23" t="n">
        <v>359</v>
      </c>
      <c r="X550" s="44" t="n">
        <v>0.9972222222222222</v>
      </c>
      <c r="Y550" s="4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</row>
    <row r="551" ht="16.5" customHeight="1">
      <c r="A551" s="16" t="n">
        <v>25025250</v>
      </c>
      <c r="B551" s="17" t="inlineStr">
        <is>
          <t>CO</t>
        </is>
      </c>
      <c r="C551" s="17" t="inlineStr">
        <is>
          <t>Chiriguaná</t>
        </is>
      </c>
      <c r="D551" s="17" t="inlineStr">
        <is>
          <t>Chiriguaná</t>
        </is>
      </c>
      <c r="E551" s="17" t="inlineStr">
        <is>
          <t>Cesar</t>
        </is>
      </c>
      <c r="F551" s="17" t="n">
        <v>5</v>
      </c>
      <c r="G551" s="17" t="n">
        <v>40</v>
      </c>
      <c r="H551" s="18" t="n">
        <v>-73.59338889</v>
      </c>
      <c r="I551" s="19" t="n">
        <v>9.361027780000001</v>
      </c>
      <c r="J551" s="42" t="n">
        <v>1.416049382716049</v>
      </c>
      <c r="K551" s="20" t="n">
        <v>2.042438563990289</v>
      </c>
      <c r="L551" s="20" t="n">
        <v>5.821333333333332</v>
      </c>
      <c r="M551" s="20" t="n">
        <v>8.66663129973475</v>
      </c>
      <c r="N551" s="20" t="n">
        <v>11.99305555555556</v>
      </c>
      <c r="O551" s="20" t="n">
        <v>9.688275862068966</v>
      </c>
      <c r="P551" s="20" t="n">
        <v>9.422420062695924</v>
      </c>
      <c r="Q551" s="20" t="n">
        <v>11.73230507253496</v>
      </c>
      <c r="R551" s="20" t="n">
        <v>13.74566684911512</v>
      </c>
      <c r="S551" s="20" t="n">
        <v>12.64984567901235</v>
      </c>
      <c r="T551" s="20" t="n">
        <v>10.74043198181129</v>
      </c>
      <c r="U551" s="20" t="n">
        <v>4.261150303742896</v>
      </c>
      <c r="V551" s="43" t="n">
        <v>102.1796039463115</v>
      </c>
      <c r="W551" s="23" t="n">
        <v>308</v>
      </c>
      <c r="X551" s="44" t="n">
        <v>0.8555555555555555</v>
      </c>
      <c r="Y551" s="4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</row>
    <row r="552" ht="16.5" customHeight="1">
      <c r="A552" s="16" t="n">
        <v>25020260</v>
      </c>
      <c r="B552" s="17" t="inlineStr">
        <is>
          <t>PM</t>
        </is>
      </c>
      <c r="C552" s="17" t="inlineStr">
        <is>
          <t>Rincon Hondo</t>
        </is>
      </c>
      <c r="D552" s="17" t="inlineStr">
        <is>
          <t>Chiriguaná</t>
        </is>
      </c>
      <c r="E552" s="17" t="inlineStr">
        <is>
          <t>Cesar</t>
        </is>
      </c>
      <c r="F552" s="17" t="n">
        <v>5</v>
      </c>
      <c r="G552" s="17" t="n">
        <v>100</v>
      </c>
      <c r="H552" s="18" t="n">
        <v>-73.48802778</v>
      </c>
      <c r="I552" s="19" t="n">
        <v>9.39702778</v>
      </c>
      <c r="J552" s="42" t="n">
        <v>1.533333333333333</v>
      </c>
      <c r="K552" s="20" t="n">
        <v>2.065404351395731</v>
      </c>
      <c r="L552" s="20" t="n">
        <v>5.699999999999998</v>
      </c>
      <c r="M552" s="20" t="n">
        <v>7.699999999999999</v>
      </c>
      <c r="N552" s="20" t="n">
        <v>10.37931034482758</v>
      </c>
      <c r="O552" s="20" t="n">
        <v>9.241379310344829</v>
      </c>
      <c r="P552" s="20" t="n">
        <v>8.965517241379306</v>
      </c>
      <c r="Q552" s="20" t="n">
        <v>10.58620689655172</v>
      </c>
      <c r="R552" s="20" t="n">
        <v>13.24851367419738</v>
      </c>
      <c r="S552" s="20" t="n">
        <v>13.07142857142857</v>
      </c>
      <c r="T552" s="20" t="n">
        <v>10.82758620689655</v>
      </c>
      <c r="U552" s="20" t="n">
        <v>3.724137931034481</v>
      </c>
      <c r="V552" s="43" t="n">
        <v>97.04281786138949</v>
      </c>
      <c r="W552" s="23" t="n">
        <v>351</v>
      </c>
      <c r="X552" s="44" t="n">
        <v>0.975</v>
      </c>
      <c r="Y552" s="4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</row>
    <row r="553" ht="16.5" customHeight="1">
      <c r="A553" s="16" t="n">
        <v>25020250</v>
      </c>
      <c r="B553" s="17" t="inlineStr">
        <is>
          <t>PM</t>
        </is>
      </c>
      <c r="C553" s="17" t="inlineStr">
        <is>
          <t>Curumaní</t>
        </is>
      </c>
      <c r="D553" s="17" t="inlineStr">
        <is>
          <t>Curumaní</t>
        </is>
      </c>
      <c r="E553" s="17" t="inlineStr">
        <is>
          <t>Cesar</t>
        </is>
      </c>
      <c r="F553" s="17" t="n">
        <v>5</v>
      </c>
      <c r="G553" s="17" t="n">
        <v>100</v>
      </c>
      <c r="H553" s="18" t="n">
        <v>-73.54194443999999</v>
      </c>
      <c r="I553" s="19" t="n">
        <v>9.197194440000001</v>
      </c>
      <c r="J553" s="42" t="n">
        <v>2.433333333333333</v>
      </c>
      <c r="K553" s="20" t="n">
        <v>2.398234811165845</v>
      </c>
      <c r="L553" s="20" t="n">
        <v>5.724137931034481</v>
      </c>
      <c r="M553" s="20" t="n">
        <v>9</v>
      </c>
      <c r="N553" s="20" t="n">
        <v>12.51851851851852</v>
      </c>
      <c r="O553" s="20" t="n">
        <v>10.3448275862069</v>
      </c>
      <c r="P553" s="20" t="n">
        <v>11.53333333333333</v>
      </c>
      <c r="Q553" s="20" t="n">
        <v>13.26666666666667</v>
      </c>
      <c r="R553" s="20" t="n">
        <v>14.2</v>
      </c>
      <c r="S553" s="20" t="n">
        <v>16.15777777777778</v>
      </c>
      <c r="T553" s="20" t="n">
        <v>12.65057471264368</v>
      </c>
      <c r="U553" s="20" t="n">
        <v>4.806666666666667</v>
      </c>
      <c r="V553" s="43" t="n">
        <v>115.0340713373472</v>
      </c>
      <c r="W553" s="23" t="n">
        <v>354</v>
      </c>
      <c r="X553" s="44" t="n">
        <v>0.9833333333333333</v>
      </c>
      <c r="Y553" s="4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</row>
    <row r="554" ht="16.5" customHeight="1">
      <c r="A554" s="16" t="n">
        <v>25020920</v>
      </c>
      <c r="B554" s="17" t="inlineStr">
        <is>
          <t>PM</t>
        </is>
      </c>
      <c r="C554" s="17" t="inlineStr">
        <is>
          <t>La Primavera</t>
        </is>
      </c>
      <c r="D554" s="17" t="inlineStr">
        <is>
          <t>Curumaní</t>
        </is>
      </c>
      <c r="E554" s="17" t="inlineStr">
        <is>
          <t>Cesar</t>
        </is>
      </c>
      <c r="F554" s="17" t="n">
        <v>5</v>
      </c>
      <c r="G554" s="17" t="n">
        <v>500</v>
      </c>
      <c r="H554" s="18" t="n">
        <v>-73.41666667</v>
      </c>
      <c r="I554" s="19" t="n">
        <v>9.21666667</v>
      </c>
      <c r="J554" s="42" t="n">
        <v>1.65</v>
      </c>
      <c r="K554" s="20" t="n">
        <v>2.510531267104543</v>
      </c>
      <c r="L554" s="20" t="n">
        <v>5.699999999999999</v>
      </c>
      <c r="M554" s="20" t="n">
        <v>10.15</v>
      </c>
      <c r="N554" s="20" t="n">
        <v>10.49666666666667</v>
      </c>
      <c r="O554" s="20" t="n">
        <v>8.986206896551725</v>
      </c>
      <c r="P554" s="20" t="n">
        <v>9.741666666666667</v>
      </c>
      <c r="Q554" s="20" t="n">
        <v>11.02666666666667</v>
      </c>
      <c r="R554" s="20" t="n">
        <v>11.81306715063521</v>
      </c>
      <c r="S554" s="20" t="n">
        <v>14.98833333333333</v>
      </c>
      <c r="T554" s="20" t="n">
        <v>11.98620689655172</v>
      </c>
      <c r="U554" s="20" t="n">
        <v>4.05</v>
      </c>
      <c r="V554" s="43" t="n">
        <v>103.0993455441765</v>
      </c>
      <c r="W554" s="23" t="n">
        <v>239</v>
      </c>
      <c r="X554" s="44" t="n">
        <v>0.9958333333333333</v>
      </c>
      <c r="Y554" s="45" t="inlineStr">
        <is>
          <t>M20</t>
        </is>
      </c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</row>
    <row r="555" ht="16.5" customHeight="1">
      <c r="A555" s="16" t="n">
        <v>25020690</v>
      </c>
      <c r="B555" s="17" t="inlineStr">
        <is>
          <t>PM</t>
        </is>
      </c>
      <c r="C555" s="17" t="inlineStr">
        <is>
          <t>Poponte</t>
        </is>
      </c>
      <c r="D555" s="17" t="inlineStr">
        <is>
          <t>Curumaní</t>
        </is>
      </c>
      <c r="E555" s="17" t="inlineStr">
        <is>
          <t>Cesar</t>
        </is>
      </c>
      <c r="F555" s="17" t="n">
        <v>5</v>
      </c>
      <c r="G555" s="17" t="n">
        <v>500</v>
      </c>
      <c r="H555" s="18" t="n">
        <v>-73.41094443999999</v>
      </c>
      <c r="I555" s="19" t="n">
        <v>9.423277779999999</v>
      </c>
      <c r="J555" s="42" t="n">
        <v>0.9666666666666666</v>
      </c>
      <c r="K555" s="20" t="n">
        <v>1.598050082101806</v>
      </c>
      <c r="L555" s="20" t="n">
        <v>3.94111111111111</v>
      </c>
      <c r="M555" s="20" t="n">
        <v>5.833333333333335</v>
      </c>
      <c r="N555" s="20" t="n">
        <v>7.766666666666664</v>
      </c>
      <c r="O555" s="20" t="n">
        <v>6.771264367816091</v>
      </c>
      <c r="P555" s="20" t="n">
        <v>6.33333333333333</v>
      </c>
      <c r="Q555" s="20" t="n">
        <v>7.377777777777776</v>
      </c>
      <c r="R555" s="20" t="n">
        <v>8.527586206896553</v>
      </c>
      <c r="S555" s="20" t="n">
        <v>9.255555555555553</v>
      </c>
      <c r="T555" s="20" t="n">
        <v>8.166666666666666</v>
      </c>
      <c r="U555" s="20" t="n">
        <v>2.268888888888888</v>
      </c>
      <c r="V555" s="43" t="n">
        <v>68.80690065681443</v>
      </c>
      <c r="W555" s="23" t="n">
        <v>360</v>
      </c>
      <c r="X555" s="44" t="n">
        <v>1</v>
      </c>
      <c r="Y555" s="4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</row>
    <row r="556" ht="16.5" customHeight="1">
      <c r="A556" s="16" t="n">
        <v>25020660</v>
      </c>
      <c r="B556" s="17" t="inlineStr">
        <is>
          <t>PM</t>
        </is>
      </c>
      <c r="C556" s="17" t="inlineStr">
        <is>
          <t>Zapatoza</t>
        </is>
      </c>
      <c r="D556" s="17" t="inlineStr">
        <is>
          <t>Curumaní</t>
        </is>
      </c>
      <c r="E556" s="17" t="inlineStr">
        <is>
          <t>Cesar</t>
        </is>
      </c>
      <c r="F556" s="17" t="n">
        <v>5</v>
      </c>
      <c r="G556" s="17" t="n">
        <v>90</v>
      </c>
      <c r="H556" s="18" t="n">
        <v>-73.75402778</v>
      </c>
      <c r="I556" s="19" t="n">
        <v>9.00975</v>
      </c>
      <c r="J556" s="42" t="n">
        <v>1.104444444444444</v>
      </c>
      <c r="K556" s="20" t="n">
        <v>1.029802955665024</v>
      </c>
      <c r="L556" s="20" t="n">
        <v>3.10111111111111</v>
      </c>
      <c r="M556" s="20" t="n">
        <v>4.933333333333334</v>
      </c>
      <c r="N556" s="20" t="n">
        <v>7.43333333333333</v>
      </c>
      <c r="O556" s="20" t="n">
        <v>4.658128078817735</v>
      </c>
      <c r="P556" s="20" t="n">
        <v>4.899999999999998</v>
      </c>
      <c r="Q556" s="20" t="n">
        <v>7.119999999999997</v>
      </c>
      <c r="R556" s="20" t="n">
        <v>7.933333333333336</v>
      </c>
      <c r="S556" s="20" t="n">
        <v>8.666666666666666</v>
      </c>
      <c r="T556" s="20" t="n">
        <v>7.300000000000002</v>
      </c>
      <c r="U556" s="20" t="n">
        <v>2.793103448275861</v>
      </c>
      <c r="V556" s="43" t="n">
        <v>60.97325670498084</v>
      </c>
      <c r="W556" s="23" t="n">
        <v>359</v>
      </c>
      <c r="X556" s="44" t="n">
        <v>0.9972222222222222</v>
      </c>
      <c r="Y556" s="4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</row>
    <row r="557" ht="16.5" customHeight="1">
      <c r="A557" s="16" t="n">
        <v>28040310</v>
      </c>
      <c r="B557" s="17" t="inlineStr">
        <is>
          <t>PM</t>
        </is>
      </c>
      <c r="C557" s="17" t="inlineStr">
        <is>
          <t>El Molino</t>
        </is>
      </c>
      <c r="D557" s="17" t="inlineStr">
        <is>
          <t>El Paso</t>
        </is>
      </c>
      <c r="E557" s="17" t="inlineStr">
        <is>
          <t>Cesar</t>
        </is>
      </c>
      <c r="F557" s="17" t="n">
        <v>5</v>
      </c>
      <c r="G557" s="17" t="n">
        <v>110</v>
      </c>
      <c r="H557" s="18" t="n">
        <v>-73.74341666999999</v>
      </c>
      <c r="I557" s="19" t="n">
        <v>9.77605556</v>
      </c>
      <c r="J557" s="42" t="n">
        <v>1.421052631578947</v>
      </c>
      <c r="K557" s="20" t="n">
        <v>2.083776250972258</v>
      </c>
      <c r="L557" s="20" t="n">
        <v>4.749122807017542</v>
      </c>
      <c r="M557" s="20" t="n">
        <v>7.421052631578948</v>
      </c>
      <c r="N557" s="20" t="n">
        <v>9.177192982456138</v>
      </c>
      <c r="O557" s="20" t="n">
        <v>6.421052631578948</v>
      </c>
      <c r="P557" s="20" t="n">
        <v>5.473684210526315</v>
      </c>
      <c r="Q557" s="20" t="n">
        <v>8.684210526315788</v>
      </c>
      <c r="R557" s="20" t="n">
        <v>9.019963702359346</v>
      </c>
      <c r="S557" s="20" t="n">
        <v>9.277777777777775</v>
      </c>
      <c r="T557" s="20" t="n">
        <v>6.777777777777779</v>
      </c>
      <c r="U557" s="20" t="n">
        <v>2.388888888888889</v>
      </c>
      <c r="V557" s="43" t="n">
        <v>72.89555281882868</v>
      </c>
      <c r="W557" s="23" t="n">
        <v>225</v>
      </c>
      <c r="X557" s="44" t="n">
        <v>0.9375</v>
      </c>
      <c r="Y557" s="45" t="inlineStr">
        <is>
          <t>M20</t>
        </is>
      </c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</row>
    <row r="558" ht="16.5" customHeight="1">
      <c r="A558" s="16" t="n">
        <v>28040350</v>
      </c>
      <c r="B558" s="17" t="inlineStr">
        <is>
          <t>PM</t>
        </is>
      </c>
      <c r="C558" s="17" t="inlineStr">
        <is>
          <t>El Paso</t>
        </is>
      </c>
      <c r="D558" s="17" t="inlineStr">
        <is>
          <t>El Paso</t>
        </is>
      </c>
      <c r="E558" s="17" t="inlineStr">
        <is>
          <t>Cesar</t>
        </is>
      </c>
      <c r="F558" s="17" t="n">
        <v>5</v>
      </c>
      <c r="G558" s="17" t="n">
        <v>30</v>
      </c>
      <c r="H558" s="18" t="n">
        <v>-73.74369444</v>
      </c>
      <c r="I558" s="19" t="n">
        <v>9.65697222</v>
      </c>
      <c r="J558" s="42" t="n">
        <v>1.005632183908046</v>
      </c>
      <c r="K558" s="20" t="n">
        <v>1.932040229885057</v>
      </c>
      <c r="L558" s="20" t="n">
        <v>4.799999999999998</v>
      </c>
      <c r="M558" s="20" t="n">
        <v>6.666666666666666</v>
      </c>
      <c r="N558" s="20" t="n">
        <v>8.633333333333329</v>
      </c>
      <c r="O558" s="20" t="n">
        <v>6.36666666666667</v>
      </c>
      <c r="P558" s="20" t="n">
        <v>6.141111111111109</v>
      </c>
      <c r="Q558" s="20" t="n">
        <v>7.799999999999997</v>
      </c>
      <c r="R558" s="20" t="n">
        <v>8.210344827586209</v>
      </c>
      <c r="S558" s="20" t="n">
        <v>9.69333333333333</v>
      </c>
      <c r="T558" s="20" t="n">
        <v>7.033333333333333</v>
      </c>
      <c r="U558" s="20" t="n">
        <v>1.837931034482758</v>
      </c>
      <c r="V558" s="43" t="n">
        <v>70.12039272030651</v>
      </c>
      <c r="W558" s="23" t="n">
        <v>360</v>
      </c>
      <c r="X558" s="44" t="n">
        <v>1</v>
      </c>
      <c r="Y558" s="4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</row>
    <row r="559" ht="16.5" customHeight="1">
      <c r="A559" s="16" t="n">
        <v>25020280</v>
      </c>
      <c r="B559" s="17" t="inlineStr">
        <is>
          <t>PM</t>
        </is>
      </c>
      <c r="C559" s="17" t="inlineStr">
        <is>
          <t>La Loma</t>
        </is>
      </c>
      <c r="D559" s="17" t="inlineStr">
        <is>
          <t>El Paso</t>
        </is>
      </c>
      <c r="E559" s="17" t="inlineStr">
        <is>
          <t>Cesar</t>
        </is>
      </c>
      <c r="F559" s="17" t="n">
        <v>5</v>
      </c>
      <c r="G559" s="17" t="n">
        <v>30</v>
      </c>
      <c r="H559" s="18" t="n">
        <v>-73.61197222000001</v>
      </c>
      <c r="I559" s="19" t="n">
        <v>9.60652778</v>
      </c>
      <c r="J559" s="42" t="n">
        <v>0.4814814814814814</v>
      </c>
      <c r="K559" s="20" t="n">
        <v>1.036264074595355</v>
      </c>
      <c r="L559" s="20" t="n">
        <v>3.678571428571427</v>
      </c>
      <c r="M559" s="20" t="n">
        <v>5.250000000000002</v>
      </c>
      <c r="N559" s="20" t="n">
        <v>6.363095238095236</v>
      </c>
      <c r="O559" s="20" t="n">
        <v>4.535714285714285</v>
      </c>
      <c r="P559" s="20" t="n">
        <v>5</v>
      </c>
      <c r="Q559" s="20" t="n">
        <v>7.137931034482756</v>
      </c>
      <c r="R559" s="20" t="n">
        <v>8.007389162561578</v>
      </c>
      <c r="S559" s="20" t="n">
        <v>8.04691358024691</v>
      </c>
      <c r="T559" s="20" t="n">
        <v>6.499361430395913</v>
      </c>
      <c r="U559" s="20" t="n">
        <v>1.333333333333333</v>
      </c>
      <c r="V559" s="43" t="n">
        <v>57.37005504947828</v>
      </c>
      <c r="W559" s="23" t="n">
        <v>333</v>
      </c>
      <c r="X559" s="44" t="n">
        <v>0.925</v>
      </c>
      <c r="Y559" s="4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</row>
    <row r="560" ht="16.5" customHeight="1">
      <c r="A560" s="16" t="n">
        <v>23210160</v>
      </c>
      <c r="B560" s="17" t="inlineStr">
        <is>
          <t>PM</t>
        </is>
      </c>
      <c r="C560" s="17" t="inlineStr">
        <is>
          <t>Gamarra</t>
        </is>
      </c>
      <c r="D560" s="17" t="inlineStr">
        <is>
          <t>Gamarra</t>
        </is>
      </c>
      <c r="E560" s="17" t="inlineStr">
        <is>
          <t>Cesar</t>
        </is>
      </c>
      <c r="F560" s="17" t="n">
        <v>8</v>
      </c>
      <c r="G560" s="17" t="n">
        <v>150</v>
      </c>
      <c r="H560" s="18" t="n">
        <v>-73.73777778</v>
      </c>
      <c r="I560" s="19" t="n">
        <v>8.32666667</v>
      </c>
      <c r="J560" s="42" t="n">
        <v>0.8965517241379309</v>
      </c>
      <c r="K560" s="20" t="n">
        <v>1.487599796161033</v>
      </c>
      <c r="L560" s="20" t="n">
        <v>4.357142857142856</v>
      </c>
      <c r="M560" s="20" t="n">
        <v>8.206896551724141</v>
      </c>
      <c r="N560" s="20" t="n">
        <v>11.89655172413793</v>
      </c>
      <c r="O560" s="20" t="n">
        <v>10.43333333333333</v>
      </c>
      <c r="P560" s="20" t="n">
        <v>10.36666666666667</v>
      </c>
      <c r="Q560" s="20" t="n">
        <v>12.30123456790124</v>
      </c>
      <c r="R560" s="20" t="n">
        <v>12.17241379310345</v>
      </c>
      <c r="S560" s="20" t="n">
        <v>12.41379310344828</v>
      </c>
      <c r="T560" s="20" t="n">
        <v>8.701545778834721</v>
      </c>
      <c r="U560" s="20" t="n">
        <v>2.586206896551723</v>
      </c>
      <c r="V560" s="43" t="n">
        <v>95.8199367931433</v>
      </c>
      <c r="W560" s="23" t="n">
        <v>350</v>
      </c>
      <c r="X560" s="44" t="n">
        <v>0.9722222222222222</v>
      </c>
      <c r="Y560" s="4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</row>
    <row r="561" ht="16.5" customHeight="1">
      <c r="A561" s="16" t="n">
        <v>23210010</v>
      </c>
      <c r="B561" s="17" t="inlineStr">
        <is>
          <t>PM</t>
        </is>
      </c>
      <c r="C561" s="17" t="inlineStr">
        <is>
          <t>Puerto Mosquito</t>
        </is>
      </c>
      <c r="D561" s="17" t="inlineStr">
        <is>
          <t>Gamarra</t>
        </is>
      </c>
      <c r="E561" s="17" t="inlineStr">
        <is>
          <t>Cesar</t>
        </is>
      </c>
      <c r="F561" s="17" t="n">
        <v>8</v>
      </c>
      <c r="G561" s="17" t="n">
        <v>90</v>
      </c>
      <c r="H561" s="18" t="n">
        <v>-73.75527778</v>
      </c>
      <c r="I561" s="19" t="n">
        <v>8.185</v>
      </c>
      <c r="J561" s="42" t="n">
        <v>0.4999999999999999</v>
      </c>
      <c r="K561" s="20" t="n">
        <v>0.9335488505747123</v>
      </c>
      <c r="L561" s="20" t="n">
        <v>2.766666666666666</v>
      </c>
      <c r="M561" s="20" t="n">
        <v>6.800000000000001</v>
      </c>
      <c r="N561" s="20" t="n">
        <v>10.2</v>
      </c>
      <c r="O561" s="20" t="n">
        <v>7.833333333333334</v>
      </c>
      <c r="P561" s="20" t="n">
        <v>7.233333333333332</v>
      </c>
      <c r="Q561" s="20" t="n">
        <v>9.133333333333331</v>
      </c>
      <c r="R561" s="20" t="n">
        <v>9.666666666666664</v>
      </c>
      <c r="S561" s="20" t="n">
        <v>8.93333333333333</v>
      </c>
      <c r="T561" s="20" t="n">
        <v>5.233333333333334</v>
      </c>
      <c r="U561" s="20" t="n">
        <v>1.835555555555555</v>
      </c>
      <c r="V561" s="43" t="n">
        <v>71.06910440613026</v>
      </c>
      <c r="W561" s="23" t="n">
        <v>360</v>
      </c>
      <c r="X561" s="44" t="n">
        <v>1</v>
      </c>
      <c r="Y561" s="4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</row>
    <row r="562" ht="16.5" customHeight="1">
      <c r="A562" s="16" t="n">
        <v>23215050</v>
      </c>
      <c r="B562" s="17" t="inlineStr">
        <is>
          <t>PM</t>
        </is>
      </c>
      <c r="C562" s="17" t="inlineStr">
        <is>
          <t>La Mata</t>
        </is>
      </c>
      <c r="D562" s="17" t="inlineStr">
        <is>
          <t>La Gloria</t>
        </is>
      </c>
      <c r="E562" s="17" t="inlineStr">
        <is>
          <t>Cesar</t>
        </is>
      </c>
      <c r="F562" s="17" t="n">
        <v>8</v>
      </c>
      <c r="G562" s="17" t="n">
        <v>163</v>
      </c>
      <c r="H562" s="18" t="n">
        <v>-73.63638889000001</v>
      </c>
      <c r="I562" s="19" t="n">
        <v>8.61444444</v>
      </c>
      <c r="J562" s="42" t="n">
        <v>2.75</v>
      </c>
      <c r="K562" s="20" t="n">
        <v>2.713400418854545</v>
      </c>
      <c r="L562" s="20" t="n">
        <v>6.377229080932782</v>
      </c>
      <c r="M562" s="20" t="n">
        <v>10.80769230769231</v>
      </c>
      <c r="N562" s="20" t="n">
        <v>13.46266901822457</v>
      </c>
      <c r="O562" s="20" t="n">
        <v>10.64835164835165</v>
      </c>
      <c r="P562" s="20" t="n">
        <v>9.924199233716474</v>
      </c>
      <c r="Q562" s="20" t="n">
        <v>13.23850574712644</v>
      </c>
      <c r="R562" s="20" t="n">
        <v>16.95888888888889</v>
      </c>
      <c r="S562" s="20" t="n">
        <v>15.0472148541114</v>
      </c>
      <c r="T562" s="20" t="n">
        <v>12.10493827160494</v>
      </c>
      <c r="U562" s="20" t="n">
        <v>4.632098765432097</v>
      </c>
      <c r="V562" s="43" t="n">
        <v>118.6651882349361</v>
      </c>
      <c r="W562" s="23" t="n">
        <v>316</v>
      </c>
      <c r="X562" s="44" t="n">
        <v>0.8777777777777778</v>
      </c>
      <c r="Y562" s="4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</row>
    <row r="563" ht="16.5" customHeight="1">
      <c r="A563" s="16" t="n">
        <v>25020230</v>
      </c>
      <c r="B563" s="17" t="inlineStr">
        <is>
          <t>PM</t>
        </is>
      </c>
      <c r="C563" s="17" t="inlineStr">
        <is>
          <t>La Jagüa</t>
        </is>
      </c>
      <c r="D563" s="17" t="inlineStr">
        <is>
          <t>La Jagua de Ibirico</t>
        </is>
      </c>
      <c r="E563" s="17" t="inlineStr">
        <is>
          <t>Cesar</t>
        </is>
      </c>
      <c r="F563" s="17" t="n">
        <v>5</v>
      </c>
      <c r="G563" s="17" t="n">
        <v>170</v>
      </c>
      <c r="H563" s="18" t="n">
        <v>-73.33947222</v>
      </c>
      <c r="I563" s="19" t="n">
        <v>9.562166670000002</v>
      </c>
      <c r="J563" s="42" t="n">
        <v>1.117283950617284</v>
      </c>
      <c r="K563" s="20" t="n">
        <v>2.15205643063242</v>
      </c>
      <c r="L563" s="20" t="n">
        <v>5.074074074074073</v>
      </c>
      <c r="M563" s="20" t="n">
        <v>7.922711058263971</v>
      </c>
      <c r="N563" s="20" t="n">
        <v>11.44444444444445</v>
      </c>
      <c r="O563" s="20" t="n">
        <v>8.500000000000002</v>
      </c>
      <c r="P563" s="20" t="n">
        <v>7.921428571428568</v>
      </c>
      <c r="Q563" s="20" t="n">
        <v>10.42857142857143</v>
      </c>
      <c r="R563" s="20" t="n">
        <v>12.22222222222222</v>
      </c>
      <c r="S563" s="20" t="n">
        <v>13.80769230769231</v>
      </c>
      <c r="T563" s="20" t="n">
        <v>9.740740740740742</v>
      </c>
      <c r="U563" s="20" t="n">
        <v>3.653846153846152</v>
      </c>
      <c r="V563" s="43" t="n">
        <v>93.98507138253362</v>
      </c>
      <c r="W563" s="23" t="n">
        <v>327</v>
      </c>
      <c r="X563" s="44" t="n">
        <v>0.9083333333333333</v>
      </c>
      <c r="Y563" s="4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</row>
    <row r="564" ht="16.5" customHeight="1">
      <c r="A564" s="16" t="n">
        <v>28010040</v>
      </c>
      <c r="B564" s="17" t="inlineStr">
        <is>
          <t>PM</t>
        </is>
      </c>
      <c r="C564" s="17" t="inlineStr">
        <is>
          <t>Manaure</t>
        </is>
      </c>
      <c r="D564" s="17" t="inlineStr">
        <is>
          <t>Manaure Balcón del Cesar</t>
        </is>
      </c>
      <c r="E564" s="17" t="inlineStr">
        <is>
          <t>Cesar</t>
        </is>
      </c>
      <c r="F564" s="17" t="n">
        <v>5</v>
      </c>
      <c r="G564" s="17" t="n">
        <v>740</v>
      </c>
      <c r="H564" s="18" t="n">
        <v>-73.02527778</v>
      </c>
      <c r="I564" s="19" t="n">
        <v>10.39138889</v>
      </c>
      <c r="J564" s="42" t="n">
        <v>1.936781609195402</v>
      </c>
      <c r="K564" s="20" t="n">
        <v>2.321375488364192</v>
      </c>
      <c r="L564" s="20" t="n">
        <v>5.903448275862067</v>
      </c>
      <c r="M564" s="20" t="n">
        <v>12.6551724137931</v>
      </c>
      <c r="N564" s="20" t="n">
        <v>18.43333333333333</v>
      </c>
      <c r="O564" s="20" t="n">
        <v>12.66666666666667</v>
      </c>
      <c r="P564" s="20" t="n">
        <v>11.6896551724138</v>
      </c>
      <c r="Q564" s="20" t="n">
        <v>15.23333333333333</v>
      </c>
      <c r="R564" s="20" t="n">
        <v>18.66666666666666</v>
      </c>
      <c r="S564" s="20" t="n">
        <v>20.26666666666667</v>
      </c>
      <c r="T564" s="20" t="n">
        <v>14.3448275862069</v>
      </c>
      <c r="U564" s="20" t="n">
        <v>4.965517241379309</v>
      </c>
      <c r="V564" s="43" t="n">
        <v>139.0834444538814</v>
      </c>
      <c r="W564" s="23" t="n">
        <v>353</v>
      </c>
      <c r="X564" s="44" t="n">
        <v>0.9805555555555555</v>
      </c>
      <c r="Y564" s="4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</row>
    <row r="565" ht="16.5" customHeight="1">
      <c r="A565" s="16" t="n">
        <v>25025330</v>
      </c>
      <c r="B565" s="17" t="inlineStr">
        <is>
          <t>CP</t>
        </is>
      </c>
      <c r="C565" s="17" t="inlineStr">
        <is>
          <t>Colegio Agropecuario Pailitas</t>
        </is>
      </c>
      <c r="D565" s="17" t="inlineStr">
        <is>
          <t>Pailitas</t>
        </is>
      </c>
      <c r="E565" s="17" t="inlineStr">
        <is>
          <t>Cesar</t>
        </is>
      </c>
      <c r="F565" s="17" t="n">
        <v>5</v>
      </c>
      <c r="G565" s="17" t="n">
        <v>50</v>
      </c>
      <c r="H565" s="18" t="n">
        <v>-73.63008332999999</v>
      </c>
      <c r="I565" s="19" t="n">
        <v>8.95422222</v>
      </c>
      <c r="J565" s="42" t="n">
        <v>2.25</v>
      </c>
      <c r="K565" s="20" t="n">
        <v>3.189597585364828</v>
      </c>
      <c r="L565" s="20" t="n">
        <v>6.789473684210525</v>
      </c>
      <c r="M565" s="20" t="n">
        <v>12.11111111111111</v>
      </c>
      <c r="N565" s="20" t="n">
        <v>15.58620689655172</v>
      </c>
      <c r="O565" s="20" t="n">
        <v>15.27777777777778</v>
      </c>
      <c r="P565" s="20" t="n">
        <v>14.35559311847344</v>
      </c>
      <c r="Q565" s="20" t="n">
        <v>16.18039215686274</v>
      </c>
      <c r="R565" s="20" t="n">
        <v>17.29411764705882</v>
      </c>
      <c r="S565" s="20" t="n">
        <v>18.14699121027722</v>
      </c>
      <c r="T565" s="20" t="n">
        <v>14.39553752535497</v>
      </c>
      <c r="U565" s="20" t="n">
        <v>5.660784313725489</v>
      </c>
      <c r="V565" s="43" t="n">
        <v>141.2375830267686</v>
      </c>
      <c r="W565" s="23" t="n">
        <v>217</v>
      </c>
      <c r="X565" s="44" t="n">
        <v>0.9041666666666667</v>
      </c>
      <c r="Y565" s="45" t="inlineStr">
        <is>
          <t>M20</t>
        </is>
      </c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</row>
    <row r="566" ht="16.5" customHeight="1">
      <c r="A566" s="16" t="n">
        <v>25020670</v>
      </c>
      <c r="B566" s="17" t="inlineStr">
        <is>
          <t>PM</t>
        </is>
      </c>
      <c r="C566" s="17" t="inlineStr">
        <is>
          <t>La Raya</t>
        </is>
      </c>
      <c r="D566" s="17" t="inlineStr">
        <is>
          <t>Pailitas</t>
        </is>
      </c>
      <c r="E566" s="17" t="inlineStr">
        <is>
          <t>Cesar</t>
        </is>
      </c>
      <c r="F566" s="17" t="n">
        <v>5</v>
      </c>
      <c r="G566" s="17" t="n">
        <v>500</v>
      </c>
      <c r="H566" s="18" t="n">
        <v>-73.55972222000001</v>
      </c>
      <c r="I566" s="19" t="n">
        <v>9.05027778</v>
      </c>
      <c r="J566" s="42" t="n">
        <v>1.111111111111111</v>
      </c>
      <c r="K566" s="20" t="n">
        <v>1.691360363774157</v>
      </c>
      <c r="L566" s="20" t="n">
        <v>3.846153846153845</v>
      </c>
      <c r="M566" s="20" t="n">
        <v>7.821428571428572</v>
      </c>
      <c r="N566" s="20" t="n">
        <v>10.35714285714286</v>
      </c>
      <c r="O566" s="20" t="n">
        <v>8.535714285714285</v>
      </c>
      <c r="P566" s="20" t="n">
        <v>8.464285714285712</v>
      </c>
      <c r="Q566" s="20" t="n">
        <v>11.44444444444445</v>
      </c>
      <c r="R566" s="20" t="n">
        <v>12.90583554376658</v>
      </c>
      <c r="S566" s="20" t="n">
        <v>13.53846153846154</v>
      </c>
      <c r="T566" s="20" t="n">
        <v>9.923076923076923</v>
      </c>
      <c r="U566" s="20" t="n">
        <v>3.11111111111111</v>
      </c>
      <c r="V566" s="43" t="n">
        <v>92.75012631047113</v>
      </c>
      <c r="W566" s="23" t="n">
        <v>323</v>
      </c>
      <c r="X566" s="44" t="n">
        <v>0.8972222222222223</v>
      </c>
      <c r="Y566" s="4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</row>
    <row r="567" ht="16.5" customHeight="1">
      <c r="A567" s="16" t="n">
        <v>25021640</v>
      </c>
      <c r="B567" s="17" t="inlineStr">
        <is>
          <t>PM</t>
        </is>
      </c>
      <c r="C567" s="17" t="inlineStr">
        <is>
          <t>Santa Isabel</t>
        </is>
      </c>
      <c r="D567" s="17" t="inlineStr">
        <is>
          <t>Pelaya</t>
        </is>
      </c>
      <c r="E567" s="17" t="inlineStr">
        <is>
          <t>Cesar</t>
        </is>
      </c>
      <c r="F567" s="17" t="n">
        <v>5</v>
      </c>
      <c r="G567" s="17" t="n">
        <v>40</v>
      </c>
      <c r="H567" s="18" t="n">
        <v>-73.70255556000001</v>
      </c>
      <c r="I567" s="19" t="n">
        <v>8.71275</v>
      </c>
      <c r="J567" s="42" t="n">
        <v>1.066666666666666</v>
      </c>
      <c r="K567" s="20" t="n">
        <v>1.468165024630542</v>
      </c>
      <c r="L567" s="20" t="n">
        <v>3.266666666666665</v>
      </c>
      <c r="M567" s="20" t="n">
        <v>6.337931034482759</v>
      </c>
      <c r="N567" s="20" t="n">
        <v>7.572222222222218</v>
      </c>
      <c r="O567" s="20" t="n">
        <v>6.333333333333332</v>
      </c>
      <c r="P567" s="20" t="n">
        <v>6.299999999999997</v>
      </c>
      <c r="Q567" s="20" t="n">
        <v>8.53333333333333</v>
      </c>
      <c r="R567" s="20" t="n">
        <v>9.918390804597699</v>
      </c>
      <c r="S567" s="20" t="n">
        <v>10.68582375478927</v>
      </c>
      <c r="T567" s="20" t="n">
        <v>8.319540229885057</v>
      </c>
      <c r="U567" s="20" t="n">
        <v>2.620689655172413</v>
      </c>
      <c r="V567" s="43" t="n">
        <v>72.42276272577995</v>
      </c>
      <c r="W567" s="23" t="n">
        <v>358</v>
      </c>
      <c r="X567" s="44" t="n">
        <v>0.9944444444444445</v>
      </c>
      <c r="Y567" s="4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</row>
    <row r="568" ht="16.5" customHeight="1">
      <c r="A568" s="16" t="n">
        <v>28040010</v>
      </c>
      <c r="B568" s="17" t="inlineStr">
        <is>
          <t>PM</t>
        </is>
      </c>
      <c r="C568" s="17" t="inlineStr">
        <is>
          <t>Pueblo Bello</t>
        </is>
      </c>
      <c r="D568" s="17" t="inlineStr">
        <is>
          <t>Pueblo Bello</t>
        </is>
      </c>
      <c r="E568" s="17" t="inlineStr">
        <is>
          <t>Cesar</t>
        </is>
      </c>
      <c r="F568" s="17" t="n">
        <v>5</v>
      </c>
      <c r="G568" s="17" t="n">
        <v>10</v>
      </c>
      <c r="H568" s="18" t="n">
        <v>-73.58502777999999</v>
      </c>
      <c r="I568" s="19" t="n">
        <v>10.41463889</v>
      </c>
      <c r="J568" s="42" t="n">
        <v>1.6</v>
      </c>
      <c r="K568" s="20" t="n">
        <v>1.768524220032841</v>
      </c>
      <c r="L568" s="20" t="n">
        <v>4.974444444444443</v>
      </c>
      <c r="M568" s="20" t="n">
        <v>10.41149425287357</v>
      </c>
      <c r="N568" s="20" t="n">
        <v>14.61222222222222</v>
      </c>
      <c r="O568" s="20" t="n">
        <v>10.74367816091954</v>
      </c>
      <c r="P568" s="20" t="n">
        <v>7.733333333333333</v>
      </c>
      <c r="Q568" s="20" t="n">
        <v>12.38111111111111</v>
      </c>
      <c r="R568" s="20" t="n">
        <v>15.13571428571428</v>
      </c>
      <c r="S568" s="20" t="n">
        <v>15.21555555555555</v>
      </c>
      <c r="T568" s="20" t="n">
        <v>12.46666666666667</v>
      </c>
      <c r="U568" s="20" t="n">
        <v>4.206896551724137</v>
      </c>
      <c r="V568" s="43" t="n">
        <v>111.2496408045977</v>
      </c>
      <c r="W568" s="23" t="n">
        <v>359</v>
      </c>
      <c r="X568" s="44" t="n">
        <v>0.9972222222222222</v>
      </c>
      <c r="Y568" s="4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</row>
    <row r="569" ht="16.5" customHeight="1">
      <c r="A569" s="16" t="n">
        <v>29060090</v>
      </c>
      <c r="B569" s="17" t="inlineStr">
        <is>
          <t>PM</t>
        </is>
      </c>
      <c r="C569" s="17" t="inlineStr">
        <is>
          <t>San Sebastian de R</t>
        </is>
      </c>
      <c r="D569" s="17" t="inlineStr">
        <is>
          <t>Pueblo Bello</t>
        </is>
      </c>
      <c r="E569" s="17" t="inlineStr">
        <is>
          <t>Cesar</t>
        </is>
      </c>
      <c r="F569" s="17" t="n">
        <v>5</v>
      </c>
      <c r="G569" s="17" t="n">
        <v>20</v>
      </c>
      <c r="H569" s="18" t="n">
        <v>-73.60380556000001</v>
      </c>
      <c r="I569" s="19" t="n">
        <v>10.56330556</v>
      </c>
      <c r="J569" s="42" t="n">
        <v>2.505555555555555</v>
      </c>
      <c r="K569" s="20" t="n">
        <v>4.300123152709358</v>
      </c>
      <c r="L569" s="20" t="n">
        <v>10.53333333333333</v>
      </c>
      <c r="M569" s="20" t="n">
        <v>16.70273483947681</v>
      </c>
      <c r="N569" s="20" t="n">
        <v>18.96551724137931</v>
      </c>
      <c r="O569" s="20" t="n">
        <v>13.03333333333333</v>
      </c>
      <c r="P569" s="20" t="n">
        <v>11.70459770114943</v>
      </c>
      <c r="Q569" s="20" t="n">
        <v>16.78444444444444</v>
      </c>
      <c r="R569" s="20" t="n">
        <v>19.49310344827586</v>
      </c>
      <c r="S569" s="20" t="n">
        <v>19.83333333333333</v>
      </c>
      <c r="T569" s="20" t="n">
        <v>13.31264367816092</v>
      </c>
      <c r="U569" s="20" t="n">
        <v>5.599999999999999</v>
      </c>
      <c r="V569" s="43" t="n">
        <v>152.7687200611517</v>
      </c>
      <c r="W569" s="23" t="n">
        <v>357</v>
      </c>
      <c r="X569" s="44" t="n">
        <v>0.9916666666666667</v>
      </c>
      <c r="Y569" s="4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</row>
    <row r="570" ht="16.5" customHeight="1">
      <c r="A570" s="16" t="n">
        <v>23190580</v>
      </c>
      <c r="B570" s="17" t="inlineStr">
        <is>
          <t>PM</t>
        </is>
      </c>
      <c r="C570" s="17" t="inlineStr">
        <is>
          <t xml:space="preserve">Hacienda San Daniel </t>
        </is>
      </c>
      <c r="D570" s="17" t="inlineStr">
        <is>
          <t>Río de Oro</t>
        </is>
      </c>
      <c r="E570" s="17" t="inlineStr">
        <is>
          <t>Cesar</t>
        </is>
      </c>
      <c r="F570" s="17" t="n">
        <v>8</v>
      </c>
      <c r="G570" s="17" t="n">
        <v>75</v>
      </c>
      <c r="H570" s="18" t="n">
        <v>-73.61877778</v>
      </c>
      <c r="I570" s="19" t="n">
        <v>8.088749999999999</v>
      </c>
      <c r="J570" s="42" t="n">
        <v>1.344827586206896</v>
      </c>
      <c r="K570" s="20" t="n">
        <v>2.535989180154821</v>
      </c>
      <c r="L570" s="20" t="n">
        <v>4.068965517241378</v>
      </c>
      <c r="M570" s="20" t="n">
        <v>8</v>
      </c>
      <c r="N570" s="20" t="n">
        <v>11</v>
      </c>
      <c r="O570" s="20" t="n">
        <v>8.321428571428571</v>
      </c>
      <c r="P570" s="20" t="n">
        <v>8.93333333333333</v>
      </c>
      <c r="Q570" s="20" t="n">
        <v>9.55172413793103</v>
      </c>
      <c r="R570" s="20" t="n">
        <v>10.44827586206897</v>
      </c>
      <c r="S570" s="20" t="n">
        <v>10.71444444444445</v>
      </c>
      <c r="T570" s="20" t="n">
        <v>7.142857142857143</v>
      </c>
      <c r="U570" s="20" t="n">
        <v>3.285714285714285</v>
      </c>
      <c r="V570" s="43" t="n">
        <v>85.34756006138085</v>
      </c>
      <c r="W570" s="23" t="n">
        <v>348</v>
      </c>
      <c r="X570" s="44" t="n">
        <v>0.9666666666666667</v>
      </c>
      <c r="Y570" s="4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</row>
    <row r="571" ht="16.5" customHeight="1">
      <c r="A571" s="16" t="n">
        <v>23190480</v>
      </c>
      <c r="B571" s="17" t="inlineStr">
        <is>
          <t>PM</t>
        </is>
      </c>
      <c r="C571" s="17" t="inlineStr">
        <is>
          <t>Los Ángeles</t>
        </is>
      </c>
      <c r="D571" s="17" t="inlineStr">
        <is>
          <t>Río de Oro</t>
        </is>
      </c>
      <c r="E571" s="17" t="inlineStr">
        <is>
          <t>Cesar</t>
        </is>
      </c>
      <c r="F571" s="17" t="n">
        <v>8</v>
      </c>
      <c r="G571" s="17" t="n">
        <v>228</v>
      </c>
      <c r="H571" s="18" t="n">
        <v>-73.50749999999999</v>
      </c>
      <c r="I571" s="19" t="n">
        <v>8.098888890000001</v>
      </c>
      <c r="J571" s="42" t="n">
        <v>1.566666666666666</v>
      </c>
      <c r="K571" s="20" t="n">
        <v>2.669601806239737</v>
      </c>
      <c r="L571" s="20" t="n">
        <v>5.666666666666664</v>
      </c>
      <c r="M571" s="20" t="n">
        <v>8.620689655172415</v>
      </c>
      <c r="N571" s="20" t="n">
        <v>13.20689655172414</v>
      </c>
      <c r="O571" s="20" t="n">
        <v>8.566666666666665</v>
      </c>
      <c r="P571" s="20" t="n">
        <v>8.800000000000001</v>
      </c>
      <c r="Q571" s="20" t="n">
        <v>9.866666666666665</v>
      </c>
      <c r="R571" s="20" t="n">
        <v>10.51724137931034</v>
      </c>
      <c r="S571" s="20" t="n">
        <v>10.66666666666666</v>
      </c>
      <c r="T571" s="20" t="n">
        <v>9.000000000000002</v>
      </c>
      <c r="U571" s="20" t="n">
        <v>3.448275862068964</v>
      </c>
      <c r="V571" s="43" t="n">
        <v>92.59603858784892</v>
      </c>
      <c r="W571" s="23" t="n">
        <v>355</v>
      </c>
      <c r="X571" s="44" t="n">
        <v>0.9861111111111112</v>
      </c>
      <c r="Y571" s="4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</row>
    <row r="572" ht="16.5" customHeight="1">
      <c r="A572" s="16" t="n">
        <v>16050060</v>
      </c>
      <c r="B572" s="17" t="inlineStr">
        <is>
          <t>PM</t>
        </is>
      </c>
      <c r="C572" s="17" t="inlineStr">
        <is>
          <t>Río de Oro</t>
        </is>
      </c>
      <c r="D572" s="17" t="inlineStr">
        <is>
          <t>Río de Oro</t>
        </is>
      </c>
      <c r="E572" s="17" t="inlineStr">
        <is>
          <t>Cesar</t>
        </is>
      </c>
      <c r="F572" s="17" t="n">
        <v>8</v>
      </c>
      <c r="G572" s="17" t="n">
        <v>1200</v>
      </c>
      <c r="H572" s="18" t="n">
        <v>-73.38833332999999</v>
      </c>
      <c r="I572" s="19" t="n">
        <v>8.293055559999999</v>
      </c>
      <c r="J572" s="42" t="n">
        <v>2.233333333333333</v>
      </c>
      <c r="K572" s="20" t="n">
        <v>2.471295155993431</v>
      </c>
      <c r="L572" s="20" t="n">
        <v>5.166666666666665</v>
      </c>
      <c r="M572" s="20" t="n">
        <v>10.26666666666667</v>
      </c>
      <c r="N572" s="20" t="n">
        <v>14.5</v>
      </c>
      <c r="O572" s="20" t="n">
        <v>9.83333333333333</v>
      </c>
      <c r="P572" s="20" t="n">
        <v>8.999999999999998</v>
      </c>
      <c r="Q572" s="20" t="n">
        <v>13.56666666666666</v>
      </c>
      <c r="R572" s="20" t="n">
        <v>15.4</v>
      </c>
      <c r="S572" s="20" t="n">
        <v>14.4</v>
      </c>
      <c r="T572" s="20" t="n">
        <v>9.200000000000001</v>
      </c>
      <c r="U572" s="20" t="n">
        <v>5.533333333333331</v>
      </c>
      <c r="V572" s="43" t="n">
        <v>111.5712951559934</v>
      </c>
      <c r="W572" s="23" t="n">
        <v>360</v>
      </c>
      <c r="X572" s="44" t="n">
        <v>1</v>
      </c>
      <c r="Y572" s="4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</row>
    <row r="573" ht="16.5" customHeight="1">
      <c r="A573" s="16" t="n">
        <v>23190110</v>
      </c>
      <c r="B573" s="17" t="inlineStr">
        <is>
          <t>PM</t>
        </is>
      </c>
      <c r="C573" s="17" t="inlineStr">
        <is>
          <t xml:space="preserve">El Líbano </t>
        </is>
      </c>
      <c r="D573" s="17" t="inlineStr">
        <is>
          <t>San Alberto</t>
        </is>
      </c>
      <c r="E573" s="17" t="inlineStr">
        <is>
          <t>Cesar</t>
        </is>
      </c>
      <c r="F573" s="17" t="n">
        <v>8</v>
      </c>
      <c r="G573" s="17" t="n">
        <v>164</v>
      </c>
      <c r="H573" s="18" t="n">
        <v>-73.42805556</v>
      </c>
      <c r="I573" s="19" t="n">
        <v>7.83805556</v>
      </c>
      <c r="J573" s="42" t="n">
        <v>3.799999999999999</v>
      </c>
      <c r="K573" s="20" t="n">
        <v>4.206188423645321</v>
      </c>
      <c r="L573" s="20" t="n">
        <v>8.374074074074072</v>
      </c>
      <c r="M573" s="20" t="n">
        <v>13.4</v>
      </c>
      <c r="N573" s="20" t="n">
        <v>13.9</v>
      </c>
      <c r="O573" s="20" t="n">
        <v>11.16666666666666</v>
      </c>
      <c r="P573" s="20" t="n">
        <v>10.83333333333333</v>
      </c>
      <c r="Q573" s="20" t="n">
        <v>11.26666666666667</v>
      </c>
      <c r="R573" s="20" t="n">
        <v>13.2</v>
      </c>
      <c r="S573" s="20" t="n">
        <v>14.55555555555556</v>
      </c>
      <c r="T573" s="20" t="n">
        <v>13.79310344827586</v>
      </c>
      <c r="U573" s="20" t="n">
        <v>7.699999999999998</v>
      </c>
      <c r="V573" s="43" t="n">
        <v>126.1955881682175</v>
      </c>
      <c r="W573" s="23" t="n">
        <v>359</v>
      </c>
      <c r="X573" s="44" t="n">
        <v>0.9972222222222222</v>
      </c>
      <c r="Y573" s="4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</row>
    <row r="574" ht="16.5" customHeight="1">
      <c r="A574" s="16" t="n">
        <v>23190810</v>
      </c>
      <c r="B574" s="17" t="inlineStr">
        <is>
          <t>PM</t>
        </is>
      </c>
      <c r="C574" s="17" t="inlineStr">
        <is>
          <t xml:space="preserve">Los Planes </t>
        </is>
      </c>
      <c r="D574" s="17" t="inlineStr">
        <is>
          <t>San Alberto</t>
        </is>
      </c>
      <c r="E574" s="17" t="inlineStr">
        <is>
          <t>Cesar</t>
        </is>
      </c>
      <c r="F574" s="17" t="n">
        <v>8</v>
      </c>
      <c r="G574" s="17" t="n">
        <v>650</v>
      </c>
      <c r="H574" s="18" t="n">
        <v>-73.32144443999999</v>
      </c>
      <c r="I574" s="19" t="n">
        <v>7.81261111</v>
      </c>
      <c r="J574" s="42" t="n">
        <v>6.89285714285714</v>
      </c>
      <c r="K574" s="20" t="n">
        <v>6.58262909801257</v>
      </c>
      <c r="L574" s="20" t="n">
        <v>12.17241379310345</v>
      </c>
      <c r="M574" s="20" t="n">
        <v>15.73333333333334</v>
      </c>
      <c r="N574" s="20" t="n">
        <v>16.76666666666667</v>
      </c>
      <c r="O574" s="20" t="n">
        <v>12.76666666666667</v>
      </c>
      <c r="P574" s="20" t="n">
        <v>11.7</v>
      </c>
      <c r="Q574" s="20" t="n">
        <v>14.10344827586207</v>
      </c>
      <c r="R574" s="20" t="n">
        <v>15.51724137931035</v>
      </c>
      <c r="S574" s="20" t="n">
        <v>18.6551724137931</v>
      </c>
      <c r="T574" s="20" t="n">
        <v>19.3448275862069</v>
      </c>
      <c r="U574" s="20" t="n">
        <v>12.44827586206897</v>
      </c>
      <c r="V574" s="43" t="n">
        <v>162.6835322178812</v>
      </c>
      <c r="W574" s="23" t="n">
        <v>351</v>
      </c>
      <c r="X574" s="44" t="n">
        <v>0.975</v>
      </c>
      <c r="Y574" s="4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</row>
    <row r="575" ht="16.5" customHeight="1">
      <c r="A575" s="16" t="n">
        <v>23190500</v>
      </c>
      <c r="B575" s="17" t="inlineStr">
        <is>
          <t>PM</t>
        </is>
      </c>
      <c r="C575" s="17" t="inlineStr">
        <is>
          <t>San Alberto</t>
        </is>
      </c>
      <c r="D575" s="17" t="inlineStr">
        <is>
          <t>San Alberto</t>
        </is>
      </c>
      <c r="E575" s="17" t="inlineStr">
        <is>
          <t>Cesar</t>
        </is>
      </c>
      <c r="F575" s="17" t="n">
        <v>8</v>
      </c>
      <c r="G575" s="17" t="n">
        <v>134</v>
      </c>
      <c r="H575" s="18" t="n">
        <v>-73.38833332999999</v>
      </c>
      <c r="I575" s="19" t="n">
        <v>7.75972222</v>
      </c>
      <c r="J575" s="42" t="n">
        <v>3.718855218855218</v>
      </c>
      <c r="K575" s="20" t="n">
        <v>4.008654898741105</v>
      </c>
      <c r="L575" s="20" t="n">
        <v>8.311111111111106</v>
      </c>
      <c r="M575" s="20" t="n">
        <v>12.76923076923077</v>
      </c>
      <c r="N575" s="20" t="n">
        <v>14.22222222222222</v>
      </c>
      <c r="O575" s="20" t="n">
        <v>9.827586206896552</v>
      </c>
      <c r="P575" s="20" t="n">
        <v>9.310344827586205</v>
      </c>
      <c r="Q575" s="20" t="n">
        <v>10.62068965517241</v>
      </c>
      <c r="R575" s="20" t="n">
        <v>12.03448275862069</v>
      </c>
      <c r="S575" s="20" t="n">
        <v>13.85185185185185</v>
      </c>
      <c r="T575" s="20" t="n">
        <v>14.2962962962963</v>
      </c>
      <c r="U575" s="20" t="n">
        <v>7.461538461538458</v>
      </c>
      <c r="V575" s="43" t="n">
        <v>120.4328642781229</v>
      </c>
      <c r="W575" s="23" t="n">
        <v>330</v>
      </c>
      <c r="X575" s="44" t="n">
        <v>0.9166666666666666</v>
      </c>
      <c r="Y575" s="4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</row>
    <row r="576" ht="16.5" customHeight="1">
      <c r="A576" s="16" t="n">
        <v>28025020</v>
      </c>
      <c r="B576" s="17" t="inlineStr">
        <is>
          <t>CO</t>
        </is>
      </c>
      <c r="C576" s="17" t="inlineStr">
        <is>
          <t xml:space="preserve">El Rincón </t>
        </is>
      </c>
      <c r="D576" s="17" t="inlineStr">
        <is>
          <t>San Diego</t>
        </is>
      </c>
      <c r="E576" s="17" t="inlineStr">
        <is>
          <t>Cesar</t>
        </is>
      </c>
      <c r="F576" s="17" t="n">
        <v>5</v>
      </c>
      <c r="G576" s="17" t="n">
        <v>350</v>
      </c>
      <c r="H576" s="18" t="n">
        <v>-73.13138889</v>
      </c>
      <c r="I576" s="19" t="n">
        <v>10.27138889</v>
      </c>
      <c r="J576" s="42" t="n">
        <v>1.940229885057471</v>
      </c>
      <c r="K576" s="20" t="n">
        <v>2.473955075325149</v>
      </c>
      <c r="L576" s="20" t="n">
        <v>5.662033104958193</v>
      </c>
      <c r="M576" s="20" t="n">
        <v>12.61149425287356</v>
      </c>
      <c r="N576" s="20" t="n">
        <v>16.7623973727422</v>
      </c>
      <c r="O576" s="20" t="n">
        <v>14.29369640576537</v>
      </c>
      <c r="P576" s="20" t="n">
        <v>12.81981767736822</v>
      </c>
      <c r="Q576" s="20" t="n">
        <v>16.68391260718847</v>
      </c>
      <c r="R576" s="20" t="n">
        <v>16.52461099382282</v>
      </c>
      <c r="S576" s="20" t="n">
        <v>17.33048241888908</v>
      </c>
      <c r="T576" s="20" t="n">
        <v>12.62</v>
      </c>
      <c r="U576" s="20" t="n">
        <v>4.084580649235821</v>
      </c>
      <c r="V576" s="43" t="n">
        <v>133.8072104432264</v>
      </c>
      <c r="W576" s="23" t="n">
        <v>340</v>
      </c>
      <c r="X576" s="44" t="n">
        <v>0.9444444444444444</v>
      </c>
      <c r="Y576" s="4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</row>
    <row r="577" ht="16.5" customHeight="1">
      <c r="A577" s="16" t="n">
        <v>28020590</v>
      </c>
      <c r="B577" s="17" t="inlineStr">
        <is>
          <t>PM</t>
        </is>
      </c>
      <c r="C577" s="17" t="inlineStr">
        <is>
          <t>Leticia</t>
        </is>
      </c>
      <c r="D577" s="17" t="inlineStr">
        <is>
          <t>San Diego</t>
        </is>
      </c>
      <c r="E577" s="17" t="inlineStr">
        <is>
          <t>Cesar</t>
        </is>
      </c>
      <c r="F577" s="17" t="n">
        <v>5</v>
      </c>
      <c r="G577" s="17" t="n">
        <v>140</v>
      </c>
      <c r="H577" s="18" t="n">
        <v>-73.22172222</v>
      </c>
      <c r="I577" s="19" t="n">
        <v>10.15238889</v>
      </c>
      <c r="J577" s="42" t="n">
        <v>1.142857142857143</v>
      </c>
      <c r="K577" s="20" t="n">
        <v>1.519191297208539</v>
      </c>
      <c r="L577" s="20" t="n">
        <v>3.370370370370369</v>
      </c>
      <c r="M577" s="20" t="n">
        <v>7</v>
      </c>
      <c r="N577" s="20" t="n">
        <v>8.37037037037037</v>
      </c>
      <c r="O577" s="20" t="n">
        <v>6.192307692307691</v>
      </c>
      <c r="P577" s="20" t="n">
        <v>6.279999999999998</v>
      </c>
      <c r="Q577" s="20" t="n">
        <v>7.783999999999998</v>
      </c>
      <c r="R577" s="20" t="n">
        <v>7.735172413793103</v>
      </c>
      <c r="S577" s="20" t="n">
        <v>9.162666666666665</v>
      </c>
      <c r="T577" s="20" t="n">
        <v>7.346153846153848</v>
      </c>
      <c r="U577" s="20" t="n">
        <v>2.888888888888888</v>
      </c>
      <c r="V577" s="43" t="n">
        <v>68.79197868861661</v>
      </c>
      <c r="W577" s="23" t="n">
        <v>315</v>
      </c>
      <c r="X577" s="44" t="n">
        <v>0.875</v>
      </c>
      <c r="Y577" s="4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</row>
    <row r="578" ht="16.5" customHeight="1">
      <c r="A578" s="16" t="n">
        <v>28020410</v>
      </c>
      <c r="B578" s="17" t="inlineStr">
        <is>
          <t>PM</t>
        </is>
      </c>
      <c r="C578" s="17" t="inlineStr">
        <is>
          <t>San Benito</t>
        </is>
      </c>
      <c r="D578" s="17" t="inlineStr">
        <is>
          <t>San Diego</t>
        </is>
      </c>
      <c r="E578" s="17" t="inlineStr">
        <is>
          <t>Cesar</t>
        </is>
      </c>
      <c r="F578" s="17" t="n">
        <v>5</v>
      </c>
      <c r="G578" s="17" t="n">
        <v>150</v>
      </c>
      <c r="H578" s="18" t="n">
        <v>-73.31702777999999</v>
      </c>
      <c r="I578" s="19" t="n">
        <v>10.18416667</v>
      </c>
      <c r="J578" s="42" t="n">
        <v>0.8226190476190476</v>
      </c>
      <c r="K578" s="20" t="n">
        <v>0.9308337080042743</v>
      </c>
      <c r="L578" s="20" t="n">
        <v>2.535714285714285</v>
      </c>
      <c r="M578" s="20" t="n">
        <v>6.085568326947635</v>
      </c>
      <c r="N578" s="20" t="n">
        <v>8.148148148148145</v>
      </c>
      <c r="O578" s="20" t="n">
        <v>5.103448275862069</v>
      </c>
      <c r="P578" s="20" t="n">
        <v>5.042528735632183</v>
      </c>
      <c r="Q578" s="20" t="n">
        <v>6.75862068965517</v>
      </c>
      <c r="R578" s="20" t="n">
        <v>7.379310344827587</v>
      </c>
      <c r="S578" s="20" t="n">
        <v>8.233333333333329</v>
      </c>
      <c r="T578" s="20" t="n">
        <v>7.03448275862069</v>
      </c>
      <c r="U578" s="20" t="n">
        <v>2.321428571428571</v>
      </c>
      <c r="V578" s="43" t="n">
        <v>60.39603622579298</v>
      </c>
      <c r="W578" s="23" t="n">
        <v>341</v>
      </c>
      <c r="X578" s="44" t="n">
        <v>0.9472222222222222</v>
      </c>
      <c r="Y578" s="4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</row>
    <row r="579" ht="16.5" customHeight="1">
      <c r="A579" s="16" t="n">
        <v>28020420</v>
      </c>
      <c r="B579" s="17" t="inlineStr">
        <is>
          <t>PM</t>
        </is>
      </c>
      <c r="C579" s="17" t="inlineStr">
        <is>
          <t>San Gabriel</t>
        </is>
      </c>
      <c r="D579" s="17" t="inlineStr">
        <is>
          <t>San Diego</t>
        </is>
      </c>
      <c r="E579" s="17" t="inlineStr">
        <is>
          <t>Cesar</t>
        </is>
      </c>
      <c r="F579" s="17" t="n">
        <v>5</v>
      </c>
      <c r="G579" s="17" t="n">
        <v>70</v>
      </c>
      <c r="H579" s="18" t="n">
        <v>-73.54769444</v>
      </c>
      <c r="I579" s="19" t="n">
        <v>9.844611110000001</v>
      </c>
      <c r="J579" s="42" t="n">
        <v>0.8128205128205126</v>
      </c>
      <c r="K579" s="20" t="n">
        <v>0.885823228495642</v>
      </c>
      <c r="L579" s="20" t="n">
        <v>4.192307692307691</v>
      </c>
      <c r="M579" s="20" t="n">
        <v>6.392857142857144</v>
      </c>
      <c r="N579" s="20" t="n">
        <v>6.928571428571426</v>
      </c>
      <c r="O579" s="20" t="n">
        <v>5.357142857142858</v>
      </c>
      <c r="P579" s="20" t="n">
        <v>5.464285714285712</v>
      </c>
      <c r="Q579" s="20" t="n">
        <v>7.107142857142854</v>
      </c>
      <c r="R579" s="20" t="n">
        <v>7.178571428571428</v>
      </c>
      <c r="S579" s="20" t="n">
        <v>7.807692307692304</v>
      </c>
      <c r="T579" s="20" t="n">
        <v>7.362068965517241</v>
      </c>
      <c r="U579" s="20" t="n">
        <v>2</v>
      </c>
      <c r="V579" s="43" t="n">
        <v>61.48928413540482</v>
      </c>
      <c r="W579" s="23" t="n">
        <v>324</v>
      </c>
      <c r="X579" s="44" t="n">
        <v>0.9</v>
      </c>
      <c r="Y579" s="4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</row>
    <row r="580" ht="16.5" customHeight="1">
      <c r="A580" s="16" t="n">
        <v>23190520</v>
      </c>
      <c r="B580" s="17" t="inlineStr">
        <is>
          <t>PM</t>
        </is>
      </c>
      <c r="C580" s="17" t="inlineStr">
        <is>
          <t>La Dorada</t>
        </is>
      </c>
      <c r="D580" s="17" t="inlineStr">
        <is>
          <t xml:space="preserve">San Martín </t>
        </is>
      </c>
      <c r="E580" s="17" t="inlineStr">
        <is>
          <t>Cesar</t>
        </is>
      </c>
      <c r="F580" s="17" t="n">
        <v>8</v>
      </c>
      <c r="G580" s="17" t="n">
        <v>271</v>
      </c>
      <c r="H580" s="18" t="n">
        <v>-73.43972222000001</v>
      </c>
      <c r="I580" s="19" t="n">
        <v>7.99555556</v>
      </c>
      <c r="J580" s="42" t="n">
        <v>2.680952380952381</v>
      </c>
      <c r="K580" s="20" t="n">
        <v>2.963417047853624</v>
      </c>
      <c r="L580" s="20" t="n">
        <v>6.75862068965517</v>
      </c>
      <c r="M580" s="20" t="n">
        <v>10.64556846245313</v>
      </c>
      <c r="N580" s="20" t="n">
        <v>12.17666666666667</v>
      </c>
      <c r="O580" s="20" t="n">
        <v>8.942528735632186</v>
      </c>
      <c r="P580" s="20" t="n">
        <v>9.266666666666664</v>
      </c>
      <c r="Q580" s="20" t="n">
        <v>9.181111111111109</v>
      </c>
      <c r="R580" s="20" t="n">
        <v>11.56666666666666</v>
      </c>
      <c r="S580" s="20" t="n">
        <v>13.03571428571428</v>
      </c>
      <c r="T580" s="20" t="n">
        <v>12.23076923076923</v>
      </c>
      <c r="U580" s="20" t="n">
        <v>6.285714285714284</v>
      </c>
      <c r="V580" s="43" t="n">
        <v>105.7343962298554</v>
      </c>
      <c r="W580" s="23" t="n">
        <v>346</v>
      </c>
      <c r="X580" s="44" t="n">
        <v>0.9611111111111111</v>
      </c>
      <c r="Y580" s="4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</row>
    <row r="581" ht="16.5" customHeight="1">
      <c r="A581" s="16" t="n">
        <v>25020090</v>
      </c>
      <c r="B581" s="17" t="inlineStr">
        <is>
          <t>PM</t>
        </is>
      </c>
      <c r="C581" s="17" t="inlineStr">
        <is>
          <t>Tamalameque</t>
        </is>
      </c>
      <c r="D581" s="17" t="inlineStr">
        <is>
          <t>Tamalameque</t>
        </is>
      </c>
      <c r="E581" s="17" t="inlineStr">
        <is>
          <t>Cesar</t>
        </is>
      </c>
      <c r="F581" s="17" t="n">
        <v>5</v>
      </c>
      <c r="G581" s="17" t="n">
        <v>20</v>
      </c>
      <c r="H581" s="18" t="n">
        <v>-73.81544443999999</v>
      </c>
      <c r="I581" s="19" t="n">
        <v>8.860388890000001</v>
      </c>
      <c r="J581" s="42" t="n">
        <v>1.2</v>
      </c>
      <c r="K581" s="20" t="n">
        <v>1.467005336617405</v>
      </c>
      <c r="L581" s="20" t="n">
        <v>4.537931034482756</v>
      </c>
      <c r="M581" s="20" t="n">
        <v>7.98407224958949</v>
      </c>
      <c r="N581" s="20" t="n">
        <v>10.20053639846743</v>
      </c>
      <c r="O581" s="20" t="n">
        <v>8.733333333333333</v>
      </c>
      <c r="P581" s="20" t="n">
        <v>9.344827586206893</v>
      </c>
      <c r="Q581" s="20" t="n">
        <v>11.33333333333334</v>
      </c>
      <c r="R581" s="20" t="n">
        <v>12.32142857142858</v>
      </c>
      <c r="S581" s="20" t="n">
        <v>13.3</v>
      </c>
      <c r="T581" s="20" t="n">
        <v>11.3448275862069</v>
      </c>
      <c r="U581" s="20" t="n">
        <v>3.866666666666666</v>
      </c>
      <c r="V581" s="43" t="n">
        <v>95.63396209633278</v>
      </c>
      <c r="W581" s="23" t="n">
        <v>356</v>
      </c>
      <c r="X581" s="44" t="n">
        <v>0.9888888888888889</v>
      </c>
      <c r="Y581" s="4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</row>
    <row r="582" ht="16.5" customHeight="1">
      <c r="A582" s="16" t="n">
        <v>28025502</v>
      </c>
      <c r="B582" s="17" t="inlineStr">
        <is>
          <t>SP</t>
        </is>
      </c>
      <c r="C582" s="17" t="inlineStr">
        <is>
          <t>Aeropuerto Alfonso López</t>
        </is>
      </c>
      <c r="D582" s="17" t="inlineStr">
        <is>
          <t>Valledupar</t>
        </is>
      </c>
      <c r="E582" s="17" t="inlineStr">
        <is>
          <t>Cesar</t>
        </is>
      </c>
      <c r="F582" s="17" t="n">
        <v>5</v>
      </c>
      <c r="G582" s="17" t="n">
        <v>138</v>
      </c>
      <c r="H582" s="18" t="n">
        <v>-73.24766667</v>
      </c>
      <c r="I582" s="19" t="n">
        <v>10.43616667</v>
      </c>
      <c r="J582" s="42" t="n">
        <v>0.7999999999999999</v>
      </c>
      <c r="K582" s="20" t="n">
        <v>1.102863300492611</v>
      </c>
      <c r="L582" s="20" t="n">
        <v>3.602298850574712</v>
      </c>
      <c r="M582" s="20" t="n">
        <v>8.245210727969347</v>
      </c>
      <c r="N582" s="20" t="n">
        <v>13.67701149425287</v>
      </c>
      <c r="O582" s="20" t="n">
        <v>10.49702734839477</v>
      </c>
      <c r="P582" s="20" t="n">
        <v>9.368965517241376</v>
      </c>
      <c r="Q582" s="20" t="n">
        <v>13.13875205254515</v>
      </c>
      <c r="R582" s="20" t="n">
        <v>14.60114942528736</v>
      </c>
      <c r="S582" s="20" t="n">
        <v>15.26026272577997</v>
      </c>
      <c r="T582" s="20" t="n">
        <v>10.1064039408867</v>
      </c>
      <c r="U582" s="20" t="n">
        <v>3.337777777777777</v>
      </c>
      <c r="V582" s="43" t="n">
        <v>103.7377231612026</v>
      </c>
      <c r="W582" s="23" t="n">
        <v>351</v>
      </c>
      <c r="X582" s="44" t="n">
        <v>0.975</v>
      </c>
      <c r="Y582" s="4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</row>
    <row r="583" ht="16.5" customHeight="1">
      <c r="A583" s="16" t="n">
        <v>28010360</v>
      </c>
      <c r="B583" s="17" t="inlineStr">
        <is>
          <t>PM</t>
        </is>
      </c>
      <c r="C583" s="17" t="inlineStr">
        <is>
          <t>Atanquez</t>
        </is>
      </c>
      <c r="D583" s="17" t="inlineStr">
        <is>
          <t>Valledupar</t>
        </is>
      </c>
      <c r="E583" s="17" t="inlineStr">
        <is>
          <t>Cesar</t>
        </is>
      </c>
      <c r="F583" s="17" t="n">
        <v>5</v>
      </c>
      <c r="G583" s="17" t="n">
        <v>800</v>
      </c>
      <c r="H583" s="18" t="n">
        <v>-73.35305556</v>
      </c>
      <c r="I583" s="19" t="n">
        <v>10.69733333</v>
      </c>
      <c r="J583" s="42" t="n">
        <v>1.038271604938271</v>
      </c>
      <c r="K583" s="20" t="n">
        <v>1.227980751687648</v>
      </c>
      <c r="L583" s="20" t="n">
        <v>4.407407407407406</v>
      </c>
      <c r="M583" s="20" t="n">
        <v>10.14814814814815</v>
      </c>
      <c r="N583" s="20" t="n">
        <v>12.74074074074074</v>
      </c>
      <c r="O583" s="20" t="n">
        <v>5.555555555555557</v>
      </c>
      <c r="P583" s="20" t="n">
        <v>5.407407407407406</v>
      </c>
      <c r="Q583" s="20" t="n">
        <v>8.185185185185182</v>
      </c>
      <c r="R583" s="20" t="n">
        <v>12.92592592592593</v>
      </c>
      <c r="S583" s="20" t="n">
        <v>15.81666666666666</v>
      </c>
      <c r="T583" s="20" t="n">
        <v>9.543103448275861</v>
      </c>
      <c r="U583" s="20" t="n">
        <v>2.435334184759471</v>
      </c>
      <c r="V583" s="43" t="n">
        <v>89.43172702669827</v>
      </c>
      <c r="W583" s="23" t="n">
        <v>326</v>
      </c>
      <c r="X583" s="44" t="n">
        <v>0.9055555555555556</v>
      </c>
      <c r="Y583" s="4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</row>
    <row r="584" ht="16.5" customHeight="1">
      <c r="A584" s="16" t="n">
        <v>28030190</v>
      </c>
      <c r="B584" s="17" t="inlineStr">
        <is>
          <t>PM</t>
        </is>
      </c>
      <c r="C584" s="17" t="inlineStr">
        <is>
          <t>Caracolí</t>
        </is>
      </c>
      <c r="D584" s="17" t="inlineStr">
        <is>
          <t>Valledupar</t>
        </is>
      </c>
      <c r="E584" s="17" t="inlineStr">
        <is>
          <t>Cesar</t>
        </is>
      </c>
      <c r="F584" s="17" t="n">
        <v>5</v>
      </c>
      <c r="G584" s="17" t="n">
        <v>220</v>
      </c>
      <c r="H584" s="18" t="n">
        <v>-73.73172222000001</v>
      </c>
      <c r="I584" s="19" t="n">
        <v>10.08869444</v>
      </c>
      <c r="J584" s="42" t="n">
        <v>0.6333333333333332</v>
      </c>
      <c r="K584" s="20" t="n">
        <v>1.101703612479474</v>
      </c>
      <c r="L584" s="20" t="n">
        <v>4.345555555555555</v>
      </c>
      <c r="M584" s="20" t="n">
        <v>7.300000000000001</v>
      </c>
      <c r="N584" s="20" t="n">
        <v>8.186666666666664</v>
      </c>
      <c r="O584" s="20" t="n">
        <v>6.7</v>
      </c>
      <c r="P584" s="20" t="n">
        <v>7.299999999999998</v>
      </c>
      <c r="Q584" s="20" t="n">
        <v>8.877777777777775</v>
      </c>
      <c r="R584" s="20" t="n">
        <v>9.548275862068964</v>
      </c>
      <c r="S584" s="20" t="n">
        <v>9.966666666666663</v>
      </c>
      <c r="T584" s="20" t="n">
        <v>7.205747126436784</v>
      </c>
      <c r="U584" s="20" t="n">
        <v>2.666666666666666</v>
      </c>
      <c r="V584" s="43" t="n">
        <v>73.83239326765188</v>
      </c>
      <c r="W584" s="23" t="n">
        <v>360</v>
      </c>
      <c r="X584" s="44" t="n">
        <v>1</v>
      </c>
      <c r="Y584" s="4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</row>
    <row r="585" ht="16.5" customHeight="1">
      <c r="A585" s="16" t="n">
        <v>28035020</v>
      </c>
      <c r="B585" s="17" t="inlineStr">
        <is>
          <t>CO</t>
        </is>
      </c>
      <c r="C585" s="17" t="inlineStr">
        <is>
          <t>El Callao</t>
        </is>
      </c>
      <c r="D585" s="17" t="inlineStr">
        <is>
          <t>Valledupar</t>
        </is>
      </c>
      <c r="E585" s="17" t="inlineStr">
        <is>
          <t>Cesar</t>
        </is>
      </c>
      <c r="F585" s="17" t="n">
        <v>5</v>
      </c>
      <c r="G585" s="17" t="n">
        <v>110</v>
      </c>
      <c r="H585" s="18" t="n">
        <v>-73.31944444</v>
      </c>
      <c r="I585" s="19" t="n">
        <v>10.36305556</v>
      </c>
      <c r="J585" s="42" t="n">
        <v>0.9655172413793102</v>
      </c>
      <c r="K585" s="20" t="n">
        <v>0.9023350257000671</v>
      </c>
      <c r="L585" s="20" t="n">
        <v>3.450574712643677</v>
      </c>
      <c r="M585" s="20" t="n">
        <v>8.666256157635468</v>
      </c>
      <c r="N585" s="20" t="n">
        <v>12.61950059453032</v>
      </c>
      <c r="O585" s="20" t="n">
        <v>9.605747126436786</v>
      </c>
      <c r="P585" s="20" t="n">
        <v>7.773333333333333</v>
      </c>
      <c r="Q585" s="20" t="n">
        <v>11.28444444444444</v>
      </c>
      <c r="R585" s="20" t="n">
        <v>12.27586206896552</v>
      </c>
      <c r="S585" s="20" t="n">
        <v>14.20229885057471</v>
      </c>
      <c r="T585" s="20" t="n">
        <v>9.974137931034484</v>
      </c>
      <c r="U585" s="20" t="n">
        <v>2.551724137931034</v>
      </c>
      <c r="V585" s="43" t="n">
        <v>94.27173162460913</v>
      </c>
      <c r="W585" s="23" t="n">
        <v>349</v>
      </c>
      <c r="X585" s="44" t="n">
        <v>0.9694444444444444</v>
      </c>
      <c r="Y585" s="4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</row>
    <row r="586" ht="16.5" customHeight="1">
      <c r="A586" s="16" t="n">
        <v>28010020</v>
      </c>
      <c r="B586" s="17" t="inlineStr">
        <is>
          <t>PM</t>
        </is>
      </c>
      <c r="C586" s="17" t="inlineStr">
        <is>
          <t>El Descanso</t>
        </is>
      </c>
      <c r="D586" s="17" t="inlineStr">
        <is>
          <t>Valledupar</t>
        </is>
      </c>
      <c r="E586" s="17" t="inlineStr">
        <is>
          <t>Cesar</t>
        </is>
      </c>
      <c r="F586" s="17" t="n">
        <v>5</v>
      </c>
      <c r="G586" s="17" t="n">
        <v>160</v>
      </c>
      <c r="H586" s="18" t="n">
        <v>-73.23719444</v>
      </c>
      <c r="I586" s="19" t="n">
        <v>10.48011111</v>
      </c>
      <c r="J586" s="42" t="n">
        <v>0.3684210526315789</v>
      </c>
      <c r="K586" s="20" t="n">
        <v>0.635386958776251</v>
      </c>
      <c r="L586" s="20" t="n">
        <v>1.368421052631579</v>
      </c>
      <c r="M586" s="20" t="n">
        <v>3.105263157894737</v>
      </c>
      <c r="N586" s="20" t="n">
        <v>4.194444444444443</v>
      </c>
      <c r="O586" s="20" t="n">
        <v>3.750000000000001</v>
      </c>
      <c r="P586" s="20" t="n">
        <v>3.549999999999999</v>
      </c>
      <c r="Q586" s="20" t="n">
        <v>5.106666666666666</v>
      </c>
      <c r="R586" s="20" t="n">
        <v>6.400000000000001</v>
      </c>
      <c r="S586" s="20" t="n">
        <v>7.599999999999999</v>
      </c>
      <c r="T586" s="20" t="n">
        <v>5.2</v>
      </c>
      <c r="U586" s="20" t="n">
        <v>1.578947368421052</v>
      </c>
      <c r="V586" s="43" t="n">
        <v>42.85755070146632</v>
      </c>
      <c r="W586" s="23" t="n">
        <v>235</v>
      </c>
      <c r="X586" s="44" t="n">
        <v>0.9791666666666666</v>
      </c>
      <c r="Y586" s="45" t="inlineStr">
        <is>
          <t>M20</t>
        </is>
      </c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</row>
    <row r="587" ht="16.5" customHeight="1">
      <c r="A587" s="16" t="n">
        <v>28035040</v>
      </c>
      <c r="B587" s="17" t="inlineStr">
        <is>
          <t>CO</t>
        </is>
      </c>
      <c r="C587" s="17" t="inlineStr">
        <is>
          <t>Guaymaral</t>
        </is>
      </c>
      <c r="D587" s="17" t="inlineStr">
        <is>
          <t>Valledupar</t>
        </is>
      </c>
      <c r="E587" s="17" t="inlineStr">
        <is>
          <t>Cesar</t>
        </is>
      </c>
      <c r="F587" s="17" t="n">
        <v>5</v>
      </c>
      <c r="G587" s="17" t="n">
        <v>50</v>
      </c>
      <c r="H587" s="18" t="n">
        <v>-73.64752777999999</v>
      </c>
      <c r="I587" s="19" t="n">
        <v>9.90491667</v>
      </c>
      <c r="J587" s="42" t="n">
        <v>0.8620689655172413</v>
      </c>
      <c r="K587" s="20" t="n">
        <v>1.894468115559079</v>
      </c>
      <c r="L587" s="20" t="n">
        <v>6.394252873563216</v>
      </c>
      <c r="M587" s="20" t="n">
        <v>9.05874840357599</v>
      </c>
      <c r="N587" s="20" t="n">
        <v>10.92592592592592</v>
      </c>
      <c r="O587" s="20" t="n">
        <v>8.410098522167488</v>
      </c>
      <c r="P587" s="20" t="n">
        <v>8.767816091954019</v>
      </c>
      <c r="Q587" s="20" t="n">
        <v>11.31272294887039</v>
      </c>
      <c r="R587" s="20" t="n">
        <v>11.32870920861409</v>
      </c>
      <c r="S587" s="20" t="n">
        <v>11.20114942528735</v>
      </c>
      <c r="T587" s="20" t="n">
        <v>9.838196286472149</v>
      </c>
      <c r="U587" s="20" t="n">
        <v>3.118518518518518</v>
      </c>
      <c r="V587" s="43" t="n">
        <v>93.11267528602545</v>
      </c>
      <c r="W587" s="23" t="n">
        <v>338</v>
      </c>
      <c r="X587" s="44" t="n">
        <v>0.9388888888888889</v>
      </c>
      <c r="Y587" s="4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</row>
    <row r="588" ht="16.5" customHeight="1">
      <c r="A588" s="16" t="n">
        <v>28020150</v>
      </c>
      <c r="B588" s="17" t="inlineStr">
        <is>
          <t>PM</t>
        </is>
      </c>
      <c r="C588" s="17" t="inlineStr">
        <is>
          <t xml:space="preserve">Hacienda La Esperanza </t>
        </is>
      </c>
      <c r="D588" s="17" t="inlineStr">
        <is>
          <t>Valledupar</t>
        </is>
      </c>
      <c r="E588" s="17" t="inlineStr">
        <is>
          <t>Cesar</t>
        </is>
      </c>
      <c r="F588" s="17" t="n">
        <v>5</v>
      </c>
      <c r="G588" s="17" t="n">
        <v>60</v>
      </c>
      <c r="H588" s="18" t="n">
        <v>-73.66883333</v>
      </c>
      <c r="I588" s="19" t="n">
        <v>10.02997222</v>
      </c>
      <c r="J588" s="42" t="n">
        <v>0.9999999999999998</v>
      </c>
      <c r="K588" s="20" t="n">
        <v>1.330162151067323</v>
      </c>
      <c r="L588" s="20" t="n">
        <v>3.771604938271604</v>
      </c>
      <c r="M588" s="20" t="n">
        <v>6.409195402298851</v>
      </c>
      <c r="N588" s="20" t="n">
        <v>8.277777777777775</v>
      </c>
      <c r="O588" s="20" t="n">
        <v>5.600000000000001</v>
      </c>
      <c r="P588" s="20" t="n">
        <v>6.166666666666663</v>
      </c>
      <c r="Q588" s="20" t="n">
        <v>8.166666666666664</v>
      </c>
      <c r="R588" s="20" t="n">
        <v>9.114942528735632</v>
      </c>
      <c r="S588" s="20" t="n">
        <v>8.866666666666665</v>
      </c>
      <c r="T588" s="20" t="n">
        <v>7.642528735632185</v>
      </c>
      <c r="U588" s="20" t="n">
        <v>2.344827586206896</v>
      </c>
      <c r="V588" s="43" t="n">
        <v>68.69103911999025</v>
      </c>
      <c r="W588" s="23" t="n">
        <v>359</v>
      </c>
      <c r="X588" s="44" t="n">
        <v>0.9972222222222222</v>
      </c>
      <c r="Y588" s="4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</row>
    <row r="589" ht="16.5" customHeight="1">
      <c r="A589" s="16" t="n">
        <v>28010370</v>
      </c>
      <c r="B589" s="17" t="inlineStr">
        <is>
          <t>PM</t>
        </is>
      </c>
      <c r="C589" s="17" t="inlineStr">
        <is>
          <t>París de Francia</t>
        </is>
      </c>
      <c r="D589" s="17" t="inlineStr">
        <is>
          <t>Valledupar</t>
        </is>
      </c>
      <c r="E589" s="17" t="inlineStr">
        <is>
          <t>Cesar</t>
        </is>
      </c>
      <c r="F589" s="17" t="n">
        <v>5</v>
      </c>
      <c r="G589" s="17" t="n">
        <v>180</v>
      </c>
      <c r="H589" s="18" t="n">
        <v>-73.32544444</v>
      </c>
      <c r="I589" s="19" t="n">
        <v>10.30708333</v>
      </c>
      <c r="J589" s="42" t="n">
        <v>0.3999999999999999</v>
      </c>
      <c r="K589" s="20" t="n">
        <v>0.7712784315514197</v>
      </c>
      <c r="L589" s="20" t="n">
        <v>2.599999999999999</v>
      </c>
      <c r="M589" s="20" t="n">
        <v>6.548717948717949</v>
      </c>
      <c r="N589" s="20" t="n">
        <v>9.152380952380948</v>
      </c>
      <c r="O589" s="20" t="n">
        <v>6.300000000000001</v>
      </c>
      <c r="P589" s="20" t="n">
        <v>5.614814814814813</v>
      </c>
      <c r="Q589" s="20" t="n">
        <v>8.43333333333333</v>
      </c>
      <c r="R589" s="20" t="n">
        <v>9.172413793103448</v>
      </c>
      <c r="S589" s="20" t="n">
        <v>10.20459770114943</v>
      </c>
      <c r="T589" s="20" t="n">
        <v>7.166666666666666</v>
      </c>
      <c r="U589" s="20" t="n">
        <v>2.099999999999999</v>
      </c>
      <c r="V589" s="43" t="n">
        <v>68.464203641718</v>
      </c>
      <c r="W589" s="23" t="n">
        <v>356</v>
      </c>
      <c r="X589" s="44" t="n">
        <v>0.9888888888888889</v>
      </c>
      <c r="Y589" s="4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</row>
    <row r="590" ht="16.5" customHeight="1">
      <c r="A590" s="16" t="n">
        <v>28010090</v>
      </c>
      <c r="B590" s="17" t="inlineStr">
        <is>
          <t>PM</t>
        </is>
      </c>
      <c r="C590" s="17" t="inlineStr">
        <is>
          <t>Patillal</t>
        </is>
      </c>
      <c r="D590" s="17" t="inlineStr">
        <is>
          <t>Valledupar</t>
        </is>
      </c>
      <c r="E590" s="17" t="inlineStr">
        <is>
          <t>Cesar</t>
        </is>
      </c>
      <c r="F590" s="17" t="n">
        <v>5</v>
      </c>
      <c r="G590" s="17" t="n">
        <v>450</v>
      </c>
      <c r="H590" s="18" t="n">
        <v>-73.21161111000001</v>
      </c>
      <c r="I590" s="19" t="n">
        <v>10.70386111</v>
      </c>
      <c r="J590" s="42" t="n">
        <v>0.325</v>
      </c>
      <c r="K590" s="20" t="n">
        <v>0.3091014588859416</v>
      </c>
      <c r="L590" s="20" t="n">
        <v>1.039506172839506</v>
      </c>
      <c r="M590" s="20" t="n">
        <v>4.46816976127321</v>
      </c>
      <c r="N590" s="20" t="n">
        <v>7.222222222222221</v>
      </c>
      <c r="O590" s="20" t="n">
        <v>3.715517241379311</v>
      </c>
      <c r="P590" s="20" t="n">
        <v>3.178571428571428</v>
      </c>
      <c r="Q590" s="20" t="n">
        <v>4.94047619047619</v>
      </c>
      <c r="R590" s="20" t="n">
        <v>6.74074074074074</v>
      </c>
      <c r="S590" s="20" t="n">
        <v>8.743209876543208</v>
      </c>
      <c r="T590" s="20" t="n">
        <v>5.071428571428571</v>
      </c>
      <c r="U590" s="20" t="n">
        <v>1.214285714285714</v>
      </c>
      <c r="V590" s="43" t="n">
        <v>46.96822937864604</v>
      </c>
      <c r="W590" s="23" t="n">
        <v>328</v>
      </c>
      <c r="X590" s="44" t="n">
        <v>0.9111111111111111</v>
      </c>
      <c r="Y590" s="4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</row>
    <row r="591" ht="16.5" customHeight="1">
      <c r="A591" s="16" t="n">
        <v>28030220</v>
      </c>
      <c r="B591" s="17" t="inlineStr">
        <is>
          <t>PM</t>
        </is>
      </c>
      <c r="C591" s="17" t="inlineStr">
        <is>
          <t>San Angel</t>
        </is>
      </c>
      <c r="D591" s="17" t="inlineStr">
        <is>
          <t>Valledupar</t>
        </is>
      </c>
      <c r="E591" s="17" t="inlineStr">
        <is>
          <t>Cesar</t>
        </is>
      </c>
      <c r="F591" s="17" t="n">
        <v>5</v>
      </c>
      <c r="G591" s="17" t="n">
        <v>244</v>
      </c>
      <c r="H591" s="18" t="n">
        <v>-73.44413889</v>
      </c>
      <c r="I591" s="19" t="n">
        <v>10.34705556</v>
      </c>
      <c r="J591" s="42" t="n">
        <v>0.1481481481481481</v>
      </c>
      <c r="K591" s="20" t="n">
        <v>0.2229178069695311</v>
      </c>
      <c r="L591" s="20" t="n">
        <v>1.384615384615384</v>
      </c>
      <c r="M591" s="20" t="n">
        <v>4.153846153846154</v>
      </c>
      <c r="N591" s="20" t="n">
        <v>5.959999999999998</v>
      </c>
      <c r="O591" s="20" t="n">
        <v>4.5</v>
      </c>
      <c r="P591" s="20" t="n">
        <v>3.185185185185184</v>
      </c>
      <c r="Q591" s="20" t="n">
        <v>5.037037037037035</v>
      </c>
      <c r="R591" s="20" t="n">
        <v>5.239999999999999</v>
      </c>
      <c r="S591" s="20" t="n">
        <v>6.852564102564101</v>
      </c>
      <c r="T591" s="20" t="n">
        <v>5.20291777188329</v>
      </c>
      <c r="U591" s="20" t="n">
        <v>1</v>
      </c>
      <c r="V591" s="43" t="n">
        <v>42.88723159024882</v>
      </c>
      <c r="W591" s="23" t="n">
        <v>314</v>
      </c>
      <c r="X591" s="44" t="n">
        <v>0.8722222222222222</v>
      </c>
      <c r="Y591" s="4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</row>
    <row r="592" ht="16.5" customHeight="1">
      <c r="A592" s="16" t="n">
        <v>28010070</v>
      </c>
      <c r="B592" s="17" t="inlineStr">
        <is>
          <t>PM</t>
        </is>
      </c>
      <c r="C592" s="17" t="inlineStr">
        <is>
          <t>Villa Marlene</t>
        </is>
      </c>
      <c r="D592" s="17" t="inlineStr">
        <is>
          <t>Valledupar</t>
        </is>
      </c>
      <c r="E592" s="17" t="inlineStr">
        <is>
          <t>Cesar</t>
        </is>
      </c>
      <c r="F592" s="17" t="n">
        <v>5</v>
      </c>
      <c r="G592" s="17" t="n">
        <v>120</v>
      </c>
      <c r="H592" s="18" t="n">
        <v>-73.46711111</v>
      </c>
      <c r="I592" s="19" t="n">
        <v>10.1855</v>
      </c>
      <c r="J592" s="42" t="n">
        <v>1.033333333333333</v>
      </c>
      <c r="K592" s="20" t="n">
        <v>0.9405069786535303</v>
      </c>
      <c r="L592" s="20" t="n">
        <v>3.266666666666665</v>
      </c>
      <c r="M592" s="20" t="n">
        <v>6.43793103448276</v>
      </c>
      <c r="N592" s="20" t="n">
        <v>8.066666666666663</v>
      </c>
      <c r="O592" s="20" t="n">
        <v>5.639080459770116</v>
      </c>
      <c r="P592" s="20" t="n">
        <v>5.999999999999996</v>
      </c>
      <c r="Q592" s="20" t="n">
        <v>8.499999999999996</v>
      </c>
      <c r="R592" s="20" t="n">
        <v>8.600000000000001</v>
      </c>
      <c r="S592" s="20" t="n">
        <v>8.545555555555556</v>
      </c>
      <c r="T592" s="20" t="n">
        <v>7.406896551724139</v>
      </c>
      <c r="U592" s="20" t="n">
        <v>1.402222222222222</v>
      </c>
      <c r="V592" s="43" t="n">
        <v>65.83885946907499</v>
      </c>
      <c r="W592" s="23" t="n">
        <v>360</v>
      </c>
      <c r="X592" s="44" t="n">
        <v>1</v>
      </c>
      <c r="Y592" s="4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</row>
    <row r="593" ht="16.5" customHeight="1">
      <c r="A593" s="16" t="n">
        <v>28035010</v>
      </c>
      <c r="B593" s="17" t="inlineStr">
        <is>
          <t>CO</t>
        </is>
      </c>
      <c r="C593" s="17" t="inlineStr">
        <is>
          <t>Villa Rosa</t>
        </is>
      </c>
      <c r="D593" s="17" t="inlineStr">
        <is>
          <t>Valledupar</t>
        </is>
      </c>
      <c r="E593" s="17" t="inlineStr">
        <is>
          <t>Cesar</t>
        </is>
      </c>
      <c r="F593" s="17" t="n">
        <v>5</v>
      </c>
      <c r="G593" s="17" t="n">
        <v>70</v>
      </c>
      <c r="H593" s="18" t="n">
        <v>-73.54738889000001</v>
      </c>
      <c r="I593" s="19" t="n">
        <v>10.19066667</v>
      </c>
      <c r="J593" s="42" t="n">
        <v>0.9199999999999999</v>
      </c>
      <c r="K593" s="20" t="n">
        <v>1.466967214066021</v>
      </c>
      <c r="L593" s="20" t="n">
        <v>4.844444444444441</v>
      </c>
      <c r="M593" s="20" t="n">
        <v>9.508866995073891</v>
      </c>
      <c r="N593" s="20" t="n">
        <v>11.03492063492063</v>
      </c>
      <c r="O593" s="20" t="n">
        <v>8.086845466155809</v>
      </c>
      <c r="P593" s="20" t="n">
        <v>8.153086419753084</v>
      </c>
      <c r="Q593" s="20" t="n">
        <v>11.25291954022988</v>
      </c>
      <c r="R593" s="20" t="n">
        <v>11.99602122015915</v>
      </c>
      <c r="S593" s="20" t="n">
        <v>12.85679012345679</v>
      </c>
      <c r="T593" s="20" t="n">
        <v>10.16402116402116</v>
      </c>
      <c r="U593" s="20" t="n">
        <v>3.087466666666666</v>
      </c>
      <c r="V593" s="43" t="n">
        <v>93.37234988894754</v>
      </c>
      <c r="W593" s="23" t="n">
        <v>311</v>
      </c>
      <c r="X593" s="44" t="n">
        <v>0.8638888888888889</v>
      </c>
      <c r="Y593" s="4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</row>
    <row r="594" ht="16.5" customHeight="1">
      <c r="A594" s="16" t="n">
        <v>11150030</v>
      </c>
      <c r="B594" s="17" t="inlineStr">
        <is>
          <t>PM</t>
        </is>
      </c>
      <c r="C594" s="17" t="inlineStr">
        <is>
          <t>Acandí</t>
        </is>
      </c>
      <c r="D594" s="17" t="inlineStr">
        <is>
          <t>Acandí</t>
        </is>
      </c>
      <c r="E594" s="17" t="inlineStr">
        <is>
          <t>Chocó</t>
        </is>
      </c>
      <c r="F594" s="17" t="n">
        <v>1</v>
      </c>
      <c r="G594" s="17" t="n">
        <v>2</v>
      </c>
      <c r="H594" s="18" t="n">
        <v>-77.27694443999999</v>
      </c>
      <c r="I594" s="19" t="n">
        <v>8.53083333</v>
      </c>
      <c r="J594" s="42" t="n">
        <v>8.417857142857139</v>
      </c>
      <c r="K594" s="20" t="n">
        <v>5.602452791461412</v>
      </c>
      <c r="L594" s="20" t="n">
        <v>8.866666666666667</v>
      </c>
      <c r="M594" s="20" t="n">
        <v>12.9816091954023</v>
      </c>
      <c r="N594" s="20" t="n">
        <v>15.83222222222222</v>
      </c>
      <c r="O594" s="20" t="n">
        <v>14.05172413793104</v>
      </c>
      <c r="P594" s="20" t="n">
        <v>16.11666666666667</v>
      </c>
      <c r="Q594" s="20" t="n">
        <v>15.38888888888889</v>
      </c>
      <c r="R594" s="20" t="n">
        <v>12.63020214030916</v>
      </c>
      <c r="S594" s="20" t="n">
        <v>13.52619047619048</v>
      </c>
      <c r="T594" s="20" t="n">
        <v>14.56666666666667</v>
      </c>
      <c r="U594" s="20" t="n">
        <v>12.6</v>
      </c>
      <c r="V594" s="43" t="n">
        <v>150.5811469952627</v>
      </c>
      <c r="W594" s="23" t="n">
        <v>359</v>
      </c>
      <c r="X594" s="44" t="n">
        <v>0.9972222222222222</v>
      </c>
      <c r="Y594" s="4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</row>
    <row r="595" ht="16.5" customHeight="1">
      <c r="A595" s="16" t="n">
        <v>55015010</v>
      </c>
      <c r="B595" s="17" t="inlineStr">
        <is>
          <t>CP</t>
        </is>
      </c>
      <c r="C595" s="17" t="inlineStr">
        <is>
          <t xml:space="preserve">Pie de Pato - AUT </t>
        </is>
      </c>
      <c r="D595" s="17" t="inlineStr">
        <is>
          <t xml:space="preserve">Alto Baudó </t>
        </is>
      </c>
      <c r="E595" s="17" t="inlineStr">
        <is>
          <t>Chocó</t>
        </is>
      </c>
      <c r="F595" s="17" t="n">
        <v>9</v>
      </c>
      <c r="G595" s="17" t="n">
        <v>40</v>
      </c>
      <c r="H595" s="18" t="n">
        <v>-76.97316667</v>
      </c>
      <c r="I595" s="19" t="n">
        <v>5.52108333</v>
      </c>
      <c r="J595" s="42" t="n">
        <v>14.62068965517241</v>
      </c>
      <c r="K595" s="20" t="n">
        <v>12.36725065901641</v>
      </c>
      <c r="L595" s="20" t="n">
        <v>13.33333333333333</v>
      </c>
      <c r="M595" s="20" t="n">
        <v>15.97816091954023</v>
      </c>
      <c r="N595" s="20" t="n">
        <v>18.34887039239001</v>
      </c>
      <c r="O595" s="20" t="n">
        <v>18.46896551724138</v>
      </c>
      <c r="P595" s="20" t="n">
        <v>19.58777777777778</v>
      </c>
      <c r="Q595" s="20" t="n">
        <v>18.9525641025641</v>
      </c>
      <c r="R595" s="20" t="n">
        <v>17.22711058263971</v>
      </c>
      <c r="S595" s="20" t="n">
        <v>18.23076923076923</v>
      </c>
      <c r="T595" s="20" t="n">
        <v>19.54068965517241</v>
      </c>
      <c r="U595" s="20" t="n">
        <v>18.72413793103448</v>
      </c>
      <c r="V595" s="43" t="n">
        <v>205.3803197566515</v>
      </c>
      <c r="W595" s="23" t="n">
        <v>342</v>
      </c>
      <c r="X595" s="44" t="n">
        <v>0.95</v>
      </c>
      <c r="Y595" s="4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</row>
    <row r="596" ht="16.5" customHeight="1">
      <c r="A596" s="16" t="n">
        <v>56015010</v>
      </c>
      <c r="B596" s="17" t="inlineStr">
        <is>
          <t>CO</t>
        </is>
      </c>
      <c r="C596" s="17" t="inlineStr">
        <is>
          <t>Panamericana</t>
        </is>
      </c>
      <c r="D596" s="17" t="inlineStr">
        <is>
          <t>Bahía Solano</t>
        </is>
      </c>
      <c r="E596" s="17" t="inlineStr">
        <is>
          <t>Chocó</t>
        </is>
      </c>
      <c r="F596" s="17" t="n">
        <v>1</v>
      </c>
      <c r="G596" s="17" t="n">
        <v>4</v>
      </c>
      <c r="H596" s="18" t="n">
        <v>-77.40444443999999</v>
      </c>
      <c r="I596" s="19" t="n">
        <v>6.22333333</v>
      </c>
      <c r="J596" s="42" t="n">
        <v>17.09523935350332</v>
      </c>
      <c r="K596" s="20" t="n">
        <v>12.83709294272909</v>
      </c>
      <c r="L596" s="20" t="n">
        <v>13.67386973180077</v>
      </c>
      <c r="M596" s="20" t="n">
        <v>20.65017835909631</v>
      </c>
      <c r="N596" s="20" t="n">
        <v>25.54074074074074</v>
      </c>
      <c r="O596" s="20" t="n">
        <v>25.72679045092838</v>
      </c>
      <c r="P596" s="20" t="n">
        <v>25.91851851851852</v>
      </c>
      <c r="Q596" s="20" t="n">
        <v>26.02307060755336</v>
      </c>
      <c r="R596" s="20" t="n">
        <v>26.45337183624936</v>
      </c>
      <c r="S596" s="20" t="n">
        <v>26.60745231779715</v>
      </c>
      <c r="T596" s="20" t="n">
        <v>26.28240190249702</v>
      </c>
      <c r="U596" s="20" t="n">
        <v>24.81785714285714</v>
      </c>
      <c r="V596" s="43" t="n">
        <v>271.6265839042712</v>
      </c>
      <c r="W596" s="23" t="n">
        <v>341</v>
      </c>
      <c r="X596" s="44" t="n">
        <v>0.9472222222222222</v>
      </c>
      <c r="Y596" s="4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</row>
    <row r="597" ht="16.5" customHeight="1">
      <c r="A597" s="16" t="n">
        <v>11080010</v>
      </c>
      <c r="B597" s="17" t="inlineStr">
        <is>
          <t>CO</t>
        </is>
      </c>
      <c r="C597" s="17" t="inlineStr">
        <is>
          <t>Bellavista</t>
        </is>
      </c>
      <c r="D597" s="17" t="inlineStr">
        <is>
          <t xml:space="preserve">Bojayá </t>
        </is>
      </c>
      <c r="E597" s="17" t="inlineStr">
        <is>
          <t>Chocó</t>
        </is>
      </c>
      <c r="F597" s="17" t="n">
        <v>1</v>
      </c>
      <c r="G597" s="17" t="n">
        <v>15</v>
      </c>
      <c r="H597" s="18" t="n">
        <v>-76.88541667</v>
      </c>
      <c r="I597" s="19" t="n">
        <v>6.55916667</v>
      </c>
      <c r="J597" s="42" t="n">
        <v>16.43333333333333</v>
      </c>
      <c r="K597" s="20" t="n">
        <v>12.61276683087028</v>
      </c>
      <c r="L597" s="20" t="n">
        <v>14.63333333333333</v>
      </c>
      <c r="M597" s="20" t="n">
        <v>20.42528735632184</v>
      </c>
      <c r="N597" s="20" t="n">
        <v>23.27586206896552</v>
      </c>
      <c r="O597" s="20" t="n">
        <v>22.27586206896552</v>
      </c>
      <c r="P597" s="20" t="n">
        <v>22.54999999999999</v>
      </c>
      <c r="Q597" s="20" t="n">
        <v>22.52555555555556</v>
      </c>
      <c r="R597" s="20" t="n">
        <v>21.56666666666666</v>
      </c>
      <c r="S597" s="20" t="n">
        <v>21.99999999999999</v>
      </c>
      <c r="T597" s="20" t="n">
        <v>22.58620689655173</v>
      </c>
      <c r="U597" s="20" t="n">
        <v>22.22555555555555</v>
      </c>
      <c r="V597" s="43" t="n">
        <v>243.1104296661193</v>
      </c>
      <c r="W597" s="23" t="n">
        <v>357</v>
      </c>
      <c r="X597" s="44" t="n">
        <v>0.9916666666666667</v>
      </c>
      <c r="Y597" s="4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</row>
    <row r="598" ht="16.5" customHeight="1">
      <c r="A598" s="16" t="n">
        <v>11090010</v>
      </c>
      <c r="B598" s="17" t="inlineStr">
        <is>
          <t>PM</t>
        </is>
      </c>
      <c r="C598" s="17" t="inlineStr">
        <is>
          <t>Opogado</t>
        </is>
      </c>
      <c r="D598" s="17" t="inlineStr">
        <is>
          <t xml:space="preserve">Bojayá </t>
        </is>
      </c>
      <c r="E598" s="17" t="inlineStr">
        <is>
          <t>Chocó</t>
        </is>
      </c>
      <c r="F598" s="17" t="n">
        <v>1</v>
      </c>
      <c r="G598" s="17" t="n">
        <v>50</v>
      </c>
      <c r="H598" s="18" t="n">
        <v>-76.97272222000001</v>
      </c>
      <c r="I598" s="19" t="n">
        <v>6.81252778</v>
      </c>
      <c r="J598" s="42" t="n">
        <v>9.266666666666666</v>
      </c>
      <c r="K598" s="20" t="n">
        <v>6.727350164203612</v>
      </c>
      <c r="L598" s="20" t="n">
        <v>9.38777777777778</v>
      </c>
      <c r="M598" s="20" t="n">
        <v>12.91904761904762</v>
      </c>
      <c r="N598" s="20" t="n">
        <v>17.94942528735632</v>
      </c>
      <c r="O598" s="20" t="n">
        <v>16.15747126436781</v>
      </c>
      <c r="P598" s="20" t="n">
        <v>17.17673404676972</v>
      </c>
      <c r="Q598" s="20" t="n">
        <v>18.15555555555555</v>
      </c>
      <c r="R598" s="20" t="n">
        <v>15.20459770114942</v>
      </c>
      <c r="S598" s="20" t="n">
        <v>14.40229885057471</v>
      </c>
      <c r="T598" s="20" t="n">
        <v>15.41379310344827</v>
      </c>
      <c r="U598" s="20" t="n">
        <v>13.79310344827586</v>
      </c>
      <c r="V598" s="43" t="n">
        <v>166.5538214851934</v>
      </c>
      <c r="W598" s="23" t="n">
        <v>355</v>
      </c>
      <c r="X598" s="44" t="n">
        <v>0.9861111111111112</v>
      </c>
      <c r="Y598" s="4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</row>
    <row r="599" ht="16.5" customHeight="1">
      <c r="A599" s="16" t="n">
        <v>11030010</v>
      </c>
      <c r="B599" s="17" t="inlineStr">
        <is>
          <t>PM</t>
        </is>
      </c>
      <c r="C599" s="17" t="inlineStr">
        <is>
          <t>Cértegui</t>
        </is>
      </c>
      <c r="D599" s="17" t="inlineStr">
        <is>
          <t>Cértegui</t>
        </is>
      </c>
      <c r="E599" s="17" t="inlineStr">
        <is>
          <t>Chocó</t>
        </is>
      </c>
      <c r="F599" s="17" t="n">
        <v>9</v>
      </c>
      <c r="G599" s="17" t="n">
        <v>72</v>
      </c>
      <c r="H599" s="18" t="n">
        <v>-76.61</v>
      </c>
      <c r="I599" s="19" t="n">
        <v>5.38</v>
      </c>
      <c r="J599" s="42" t="n">
        <v>18.2962962962963</v>
      </c>
      <c r="K599" s="20" t="n">
        <v>16.92430845017051</v>
      </c>
      <c r="L599" s="20" t="n">
        <v>18.02469135802469</v>
      </c>
      <c r="M599" s="20" t="n">
        <v>19.57982120051085</v>
      </c>
      <c r="N599" s="20" t="n">
        <v>20.51111111111111</v>
      </c>
      <c r="O599" s="20" t="n">
        <v>19.41625615763547</v>
      </c>
      <c r="P599" s="20" t="n">
        <v>20.2</v>
      </c>
      <c r="Q599" s="20" t="n">
        <v>20.90357142857143</v>
      </c>
      <c r="R599" s="20" t="n">
        <v>19.97044334975369</v>
      </c>
      <c r="S599" s="20" t="n">
        <v>19.48809523809524</v>
      </c>
      <c r="T599" s="20" t="n">
        <v>19.70197044334975</v>
      </c>
      <c r="U599" s="20" t="n">
        <v>19.28571428571428</v>
      </c>
      <c r="V599" s="43" t="n">
        <v>232.3022793192333</v>
      </c>
      <c r="W599" s="23" t="n">
        <v>330</v>
      </c>
      <c r="X599" s="44" t="n">
        <v>0.9166666666666666</v>
      </c>
      <c r="Y599" s="4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</row>
    <row r="600" ht="16.5" customHeight="1">
      <c r="A600" s="16" t="n">
        <v>11010010</v>
      </c>
      <c r="B600" s="17" t="inlineStr">
        <is>
          <t>PM</t>
        </is>
      </c>
      <c r="C600" s="17" t="inlineStr">
        <is>
          <t>La Vuelta</t>
        </is>
      </c>
      <c r="D600" s="17" t="inlineStr">
        <is>
          <t>Cértegui</t>
        </is>
      </c>
      <c r="E600" s="17" t="inlineStr">
        <is>
          <t>Chocó</t>
        </is>
      </c>
      <c r="F600" s="17" t="n">
        <v>1</v>
      </c>
      <c r="G600" s="17" t="n">
        <v>98</v>
      </c>
      <c r="H600" s="18" t="n">
        <v>-76.54472222000001</v>
      </c>
      <c r="I600" s="19" t="n">
        <v>5.45894444</v>
      </c>
      <c r="J600" s="42" t="n">
        <v>20.49999999999999</v>
      </c>
      <c r="K600" s="20" t="n">
        <v>19.2125513136289</v>
      </c>
      <c r="L600" s="20" t="n">
        <v>20.78850574712644</v>
      </c>
      <c r="M600" s="20" t="n">
        <v>23.45402298850574</v>
      </c>
      <c r="N600" s="20" t="n">
        <v>24.35777777777777</v>
      </c>
      <c r="O600" s="20" t="n">
        <v>22.6551724137931</v>
      </c>
      <c r="P600" s="20" t="n">
        <v>23.80555555555555</v>
      </c>
      <c r="Q600" s="20" t="n">
        <v>23.55888888888889</v>
      </c>
      <c r="R600" s="20" t="n">
        <v>23.3244436894853</v>
      </c>
      <c r="S600" s="20" t="n">
        <v>23.58620689655173</v>
      </c>
      <c r="T600" s="20" t="n">
        <v>23.55172413793103</v>
      </c>
      <c r="U600" s="20" t="n">
        <v>22.36781609195402</v>
      </c>
      <c r="V600" s="43" t="n">
        <v>271.1626655011984</v>
      </c>
      <c r="W600" s="23" t="n">
        <v>356</v>
      </c>
      <c r="X600" s="44" t="n">
        <v>0.9888888888888889</v>
      </c>
      <c r="Y600" s="4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</row>
    <row r="601" ht="16.5" customHeight="1">
      <c r="A601" s="16" t="n">
        <v>11030030</v>
      </c>
      <c r="B601" s="17" t="inlineStr">
        <is>
          <t>PM</t>
        </is>
      </c>
      <c r="C601" s="17" t="inlineStr">
        <is>
          <t>Managrú</t>
        </is>
      </c>
      <c r="D601" s="17" t="inlineStr">
        <is>
          <t xml:space="preserve">El Cantón del San Pablo </t>
        </is>
      </c>
      <c r="E601" s="17" t="inlineStr">
        <is>
          <t>Chocó</t>
        </is>
      </c>
      <c r="F601" s="17" t="n">
        <v>9</v>
      </c>
      <c r="G601" s="17" t="n">
        <v>64</v>
      </c>
      <c r="H601" s="18" t="n">
        <v>-76.72813889</v>
      </c>
      <c r="I601" s="19" t="n">
        <v>5.33416667</v>
      </c>
      <c r="J601" s="42" t="n">
        <v>15.55555555555555</v>
      </c>
      <c r="K601" s="20" t="n">
        <v>13.1353995621237</v>
      </c>
      <c r="L601" s="20" t="n">
        <v>13.33333333333333</v>
      </c>
      <c r="M601" s="20" t="n">
        <v>16.55555555555555</v>
      </c>
      <c r="N601" s="20" t="n">
        <v>17.31296296296296</v>
      </c>
      <c r="O601" s="20" t="n">
        <v>17.19600725952813</v>
      </c>
      <c r="P601" s="20" t="n">
        <v>18.66666666666667</v>
      </c>
      <c r="Q601" s="20" t="n">
        <v>17.15789473684211</v>
      </c>
      <c r="R601" s="20" t="n">
        <v>17</v>
      </c>
      <c r="S601" s="20" t="n">
        <v>16.38888888888889</v>
      </c>
      <c r="T601" s="20" t="n">
        <v>15.63702359346642</v>
      </c>
      <c r="U601" s="20" t="n">
        <v>14.88892921960072</v>
      </c>
      <c r="V601" s="43" t="n">
        <v>192.8282173345241</v>
      </c>
      <c r="W601" s="23" t="n">
        <v>221</v>
      </c>
      <c r="X601" s="44" t="n">
        <v>0.9208333333333333</v>
      </c>
      <c r="Y601" s="45" t="inlineStr">
        <is>
          <t>M20</t>
        </is>
      </c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</row>
    <row r="602" ht="16.5" customHeight="1">
      <c r="A602" s="16" t="n">
        <v>11020010</v>
      </c>
      <c r="B602" s="17" t="inlineStr">
        <is>
          <t>PM</t>
        </is>
      </c>
      <c r="C602" s="17" t="inlineStr">
        <is>
          <t>Carmen de Atrato</t>
        </is>
      </c>
      <c r="D602" s="17" t="inlineStr">
        <is>
          <t>El Carmen</t>
        </is>
      </c>
      <c r="E602" s="17" t="inlineStr">
        <is>
          <t>Chocó</t>
        </is>
      </c>
      <c r="F602" s="17" t="n">
        <v>1</v>
      </c>
      <c r="G602" s="17" t="n">
        <v>1850</v>
      </c>
      <c r="H602" s="18" t="n">
        <v>-76.14208332999999</v>
      </c>
      <c r="I602" s="19" t="n">
        <v>5.90852778</v>
      </c>
      <c r="J602" s="42" t="n">
        <v>11.56666666666666</v>
      </c>
      <c r="K602" s="20" t="n">
        <v>12.82069459648483</v>
      </c>
      <c r="L602" s="20" t="n">
        <v>16.76666666666667</v>
      </c>
      <c r="M602" s="20" t="n">
        <v>19.53333333333333</v>
      </c>
      <c r="N602" s="20" t="n">
        <v>21.99999999999999</v>
      </c>
      <c r="O602" s="20" t="n">
        <v>18.96666666666667</v>
      </c>
      <c r="P602" s="20" t="n">
        <v>17.46666666666667</v>
      </c>
      <c r="Q602" s="20" t="n">
        <v>17.50777777777778</v>
      </c>
      <c r="R602" s="20" t="n">
        <v>18.8</v>
      </c>
      <c r="S602" s="20" t="n">
        <v>21.88390804597701</v>
      </c>
      <c r="T602" s="20" t="n">
        <v>20.82643678160919</v>
      </c>
      <c r="U602" s="20" t="n">
        <v>15.47666666666666</v>
      </c>
      <c r="V602" s="43" t="n">
        <v>213.6154838685155</v>
      </c>
      <c r="W602" s="23" t="n">
        <v>360</v>
      </c>
      <c r="X602" s="44" t="n">
        <v>1</v>
      </c>
      <c r="Y602" s="4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</row>
    <row r="603" ht="16.5" customHeight="1">
      <c r="A603" s="16" t="n">
        <v>11020050</v>
      </c>
      <c r="B603" s="17" t="inlineStr">
        <is>
          <t>PM</t>
        </is>
      </c>
      <c r="C603" s="17" t="inlineStr">
        <is>
          <t>El Pinon</t>
        </is>
      </c>
      <c r="D603" s="17" t="inlineStr">
        <is>
          <t>El Carmen</t>
        </is>
      </c>
      <c r="E603" s="17" t="inlineStr">
        <is>
          <t>Chocó</t>
        </is>
      </c>
      <c r="F603" s="17" t="n">
        <v>1</v>
      </c>
      <c r="G603" s="17" t="n">
        <v>715</v>
      </c>
      <c r="H603" s="18" t="n">
        <v>-76.25086111</v>
      </c>
      <c r="I603" s="19" t="n">
        <v>5.75766667</v>
      </c>
      <c r="J603" s="42" t="n">
        <v>20.71462544589774</v>
      </c>
      <c r="K603" s="20" t="n">
        <v>19.34115227211243</v>
      </c>
      <c r="L603" s="20" t="n">
        <v>21.51904761904762</v>
      </c>
      <c r="M603" s="20" t="n">
        <v>23.49261083743842</v>
      </c>
      <c r="N603" s="20" t="n">
        <v>26.24999999999999</v>
      </c>
      <c r="O603" s="20" t="n">
        <v>24.31289910600256</v>
      </c>
      <c r="P603" s="20" t="n">
        <v>23.27901234567901</v>
      </c>
      <c r="Q603" s="20" t="n">
        <v>23.6923076923077</v>
      </c>
      <c r="R603" s="20" t="n">
        <v>24.51851851851852</v>
      </c>
      <c r="S603" s="20" t="n">
        <v>26.13103448275861</v>
      </c>
      <c r="T603" s="20" t="n">
        <v>27.13793103448275</v>
      </c>
      <c r="U603" s="20" t="n">
        <v>24.24137931034483</v>
      </c>
      <c r="V603" s="43" t="n">
        <v>284.6305186645902</v>
      </c>
      <c r="W603" s="23" t="n">
        <v>336</v>
      </c>
      <c r="X603" s="44" t="n">
        <v>0.9333333333333333</v>
      </c>
      <c r="Y603" s="4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</row>
    <row r="604" ht="16.5" customHeight="1">
      <c r="A604" s="16" t="n">
        <v>54090010</v>
      </c>
      <c r="B604" s="17" t="inlineStr">
        <is>
          <t>PM</t>
        </is>
      </c>
      <c r="C604" s="17" t="inlineStr">
        <is>
          <t>Palestina</t>
        </is>
      </c>
      <c r="D604" s="17" t="inlineStr">
        <is>
          <t xml:space="preserve">El Litoral del San Juán </t>
        </is>
      </c>
      <c r="E604" s="17" t="inlineStr">
        <is>
          <t>Chocó</t>
        </is>
      </c>
      <c r="F604" s="17" t="n">
        <v>9</v>
      </c>
      <c r="G604" s="17" t="n">
        <v>15</v>
      </c>
      <c r="H604" s="18" t="n">
        <v>-77.13555556</v>
      </c>
      <c r="I604" s="19" t="n">
        <v>4.16261111</v>
      </c>
      <c r="J604" s="42" t="n">
        <v>18</v>
      </c>
      <c r="K604" s="20" t="n">
        <v>14.30640833919775</v>
      </c>
      <c r="L604" s="20" t="n">
        <v>16.16538461538462</v>
      </c>
      <c r="M604" s="20" t="n">
        <v>18.05172413793103</v>
      </c>
      <c r="N604" s="20" t="n">
        <v>21.31687192118227</v>
      </c>
      <c r="O604" s="20" t="n">
        <v>21.01530612244898</v>
      </c>
      <c r="P604" s="20" t="n">
        <v>23.09523809523809</v>
      </c>
      <c r="Q604" s="20" t="n">
        <v>23.25123152709359</v>
      </c>
      <c r="R604" s="20" t="n">
        <v>22.6140042223786</v>
      </c>
      <c r="S604" s="20" t="n">
        <v>22.35513136288998</v>
      </c>
      <c r="T604" s="20" t="n">
        <v>20.75000000000001</v>
      </c>
      <c r="U604" s="20" t="n">
        <v>20.22758620689655</v>
      </c>
      <c r="V604" s="43" t="n">
        <v>241.1488865506415</v>
      </c>
      <c r="W604" s="23" t="n">
        <v>335</v>
      </c>
      <c r="X604" s="44" t="n">
        <v>0.9305555555555556</v>
      </c>
      <c r="Y604" s="4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</row>
    <row r="605" ht="16.5" customHeight="1">
      <c r="A605" s="16" t="n">
        <v>54010010</v>
      </c>
      <c r="B605" s="17" t="inlineStr">
        <is>
          <t>CO</t>
        </is>
      </c>
      <c r="C605" s="17" t="inlineStr">
        <is>
          <t>Istmina</t>
        </is>
      </c>
      <c r="D605" s="17" t="inlineStr">
        <is>
          <t>Istmina</t>
        </is>
      </c>
      <c r="E605" s="17" t="inlineStr">
        <is>
          <t>Chocó</t>
        </is>
      </c>
      <c r="F605" s="17" t="n">
        <v>9</v>
      </c>
      <c r="G605" s="17" t="n">
        <v>78</v>
      </c>
      <c r="H605" s="18" t="n">
        <v>-76.68922222</v>
      </c>
      <c r="I605" s="19" t="n">
        <v>5.15875</v>
      </c>
      <c r="J605" s="42" t="n">
        <v>19.09285714285714</v>
      </c>
      <c r="K605" s="20" t="n">
        <v>18.31791643860609</v>
      </c>
      <c r="L605" s="20" t="n">
        <v>18.85185185185185</v>
      </c>
      <c r="M605" s="20" t="n">
        <v>19.81481481481481</v>
      </c>
      <c r="N605" s="20" t="n">
        <v>21.7037037037037</v>
      </c>
      <c r="O605" s="20" t="n">
        <v>21.28201970443349</v>
      </c>
      <c r="P605" s="20" t="n">
        <v>22.57142857142857</v>
      </c>
      <c r="Q605" s="20" t="n">
        <v>22.10714285714286</v>
      </c>
      <c r="R605" s="20" t="n">
        <v>21.5</v>
      </c>
      <c r="S605" s="20" t="n">
        <v>20.57142857142857</v>
      </c>
      <c r="T605" s="20" t="n">
        <v>20.28571428571429</v>
      </c>
      <c r="U605" s="20" t="n">
        <v>20.13452380952381</v>
      </c>
      <c r="V605" s="43" t="n">
        <v>246.2334017515052</v>
      </c>
      <c r="W605" s="23" t="n">
        <v>332</v>
      </c>
      <c r="X605" s="44" t="n">
        <v>0.9222222222222223</v>
      </c>
      <c r="Y605" s="4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</row>
    <row r="606" ht="16.5" customHeight="1">
      <c r="A606" s="16" t="n">
        <v>55010020</v>
      </c>
      <c r="B606" s="17" t="inlineStr">
        <is>
          <t>PM</t>
        </is>
      </c>
      <c r="C606" s="17" t="inlineStr">
        <is>
          <t>Pie de Pepe</t>
        </is>
      </c>
      <c r="D606" s="17" t="inlineStr">
        <is>
          <t>Istmina</t>
        </is>
      </c>
      <c r="E606" s="17" t="inlineStr">
        <is>
          <t>Chocó</t>
        </is>
      </c>
      <c r="F606" s="17" t="n">
        <v>9</v>
      </c>
      <c r="G606" s="17" t="n">
        <v>53</v>
      </c>
      <c r="H606" s="18" t="n">
        <v>-76.82472222000001</v>
      </c>
      <c r="I606" s="19" t="n">
        <v>5.11841667</v>
      </c>
      <c r="J606" s="42" t="n">
        <v>16.86206896551724</v>
      </c>
      <c r="K606" s="20" t="n">
        <v>14.80401732631221</v>
      </c>
      <c r="L606" s="20" t="n">
        <v>16.53571428571429</v>
      </c>
      <c r="M606" s="20" t="n">
        <v>17.5</v>
      </c>
      <c r="N606" s="20" t="n">
        <v>19.24137931034483</v>
      </c>
      <c r="O606" s="20" t="n">
        <v>17.24137931034483</v>
      </c>
      <c r="P606" s="20" t="n">
        <v>18.96551724137931</v>
      </c>
      <c r="Q606" s="20" t="n">
        <v>19.13793103448276</v>
      </c>
      <c r="R606" s="20" t="n">
        <v>16.63333333333333</v>
      </c>
      <c r="S606" s="20" t="n">
        <v>16.5</v>
      </c>
      <c r="T606" s="20" t="n">
        <v>17.45</v>
      </c>
      <c r="U606" s="20" t="n">
        <v>16.33333333333333</v>
      </c>
      <c r="V606" s="43" t="n">
        <v>207.2046741407621</v>
      </c>
      <c r="W606" s="23" t="n">
        <v>350</v>
      </c>
      <c r="X606" s="44" t="n">
        <v>0.9722222222222222</v>
      </c>
      <c r="Y606" s="4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</row>
    <row r="607" ht="16.5" customHeight="1">
      <c r="A607" s="16" t="n">
        <v>11035010</v>
      </c>
      <c r="B607" s="17" t="inlineStr">
        <is>
          <t>CP</t>
        </is>
      </c>
      <c r="C607" s="17" t="inlineStr">
        <is>
          <t>Lloró</t>
        </is>
      </c>
      <c r="D607" s="17" t="inlineStr">
        <is>
          <t>Lloró</t>
        </is>
      </c>
      <c r="E607" s="17" t="inlineStr">
        <is>
          <t>Chocó</t>
        </is>
      </c>
      <c r="F607" s="17" t="n">
        <v>1</v>
      </c>
      <c r="G607" s="17" t="n">
        <v>41</v>
      </c>
      <c r="H607" s="18" t="n">
        <v>-76.58</v>
      </c>
      <c r="I607" s="19" t="n">
        <v>5.51</v>
      </c>
      <c r="J607" s="42" t="n">
        <v>22.50280163642232</v>
      </c>
      <c r="K607" s="20" t="n">
        <v>20.02611022931992</v>
      </c>
      <c r="L607" s="20" t="n">
        <v>21.45065242217222</v>
      </c>
      <c r="M607" s="20" t="n">
        <v>23.17068379075768</v>
      </c>
      <c r="N607" s="20" t="n">
        <v>24.48343362384742</v>
      </c>
      <c r="O607" s="20" t="n">
        <v>23.81227106227107</v>
      </c>
      <c r="P607" s="20" t="n">
        <v>24.61725356503207</v>
      </c>
      <c r="Q607" s="20" t="n">
        <v>25.68485268859823</v>
      </c>
      <c r="R607" s="20" t="n">
        <v>24.4089246924496</v>
      </c>
      <c r="S607" s="20" t="n">
        <v>24.64199785380157</v>
      </c>
      <c r="T607" s="20" t="n">
        <v>24.98717948717949</v>
      </c>
      <c r="U607" s="20" t="n">
        <v>24.49240102171136</v>
      </c>
      <c r="V607" s="43" t="n">
        <v>284.2785620735629</v>
      </c>
      <c r="W607" s="23" t="n">
        <v>320</v>
      </c>
      <c r="X607" s="44" t="n">
        <v>0.8888888888888888</v>
      </c>
      <c r="Y607" s="4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</row>
    <row r="608" ht="16.5" customHeight="1">
      <c r="A608" s="16" t="n">
        <v>11050060</v>
      </c>
      <c r="B608" s="17" t="inlineStr">
        <is>
          <t>PM</t>
        </is>
      </c>
      <c r="C608" s="17" t="inlineStr">
        <is>
          <t>Alto del Buey</t>
        </is>
      </c>
      <c r="D608" s="17" t="inlineStr">
        <is>
          <t xml:space="preserve">Medio Atrato </t>
        </is>
      </c>
      <c r="E608" s="17" t="inlineStr">
        <is>
          <t>Chocó</t>
        </is>
      </c>
      <c r="F608" s="17" t="n">
        <v>1</v>
      </c>
      <c r="G608" s="17" t="n">
        <v>100</v>
      </c>
      <c r="H608" s="18" t="n">
        <v>-76.91563889</v>
      </c>
      <c r="I608" s="19" t="n">
        <v>6.10833333</v>
      </c>
      <c r="J608" s="42" t="n">
        <v>13.83333333333334</v>
      </c>
      <c r="K608" s="20" t="n">
        <v>10.72363505747127</v>
      </c>
      <c r="L608" s="20" t="n">
        <v>12.24888888888889</v>
      </c>
      <c r="M608" s="20" t="n">
        <v>15.57684729064039</v>
      </c>
      <c r="N608" s="20" t="n">
        <v>18.67865353037767</v>
      </c>
      <c r="O608" s="20" t="n">
        <v>18.43472906403941</v>
      </c>
      <c r="P608" s="20" t="n">
        <v>18.6007469739931</v>
      </c>
      <c r="Q608" s="20" t="n">
        <v>19.81313628899835</v>
      </c>
      <c r="R608" s="20" t="n">
        <v>17.10139573070607</v>
      </c>
      <c r="S608" s="20" t="n">
        <v>16.95287356321839</v>
      </c>
      <c r="T608" s="20" t="n">
        <v>17.61494252873563</v>
      </c>
      <c r="U608" s="20" t="n">
        <v>16.87865353037767</v>
      </c>
      <c r="V608" s="43" t="n">
        <v>196.4578357807802</v>
      </c>
      <c r="W608" s="23" t="n">
        <v>353</v>
      </c>
      <c r="X608" s="44" t="n">
        <v>0.9805555555555555</v>
      </c>
      <c r="Y608" s="4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</row>
    <row r="609" ht="16.5" customHeight="1">
      <c r="A609" s="16" t="n">
        <v>11050020</v>
      </c>
      <c r="B609" s="17" t="inlineStr">
        <is>
          <t>CO</t>
        </is>
      </c>
      <c r="C609" s="17" t="inlineStr">
        <is>
          <t>Bete</t>
        </is>
      </c>
      <c r="D609" s="17" t="inlineStr">
        <is>
          <t xml:space="preserve">Medio Atrato </t>
        </is>
      </c>
      <c r="E609" s="17" t="inlineStr">
        <is>
          <t>Chocó</t>
        </is>
      </c>
      <c r="F609" s="17" t="n">
        <v>1</v>
      </c>
      <c r="G609" s="17" t="n">
        <v>25</v>
      </c>
      <c r="H609" s="18" t="n">
        <v>-76.78002778</v>
      </c>
      <c r="I609" s="19" t="n">
        <v>5.99472222</v>
      </c>
      <c r="J609" s="42" t="n">
        <v>13.25</v>
      </c>
      <c r="K609" s="20" t="n">
        <v>10.19783251231527</v>
      </c>
      <c r="L609" s="20" t="n">
        <v>11.02179487179487</v>
      </c>
      <c r="M609" s="20" t="n">
        <v>15.47877984084881</v>
      </c>
      <c r="N609" s="20" t="n">
        <v>17.83205128205128</v>
      </c>
      <c r="O609" s="20" t="n">
        <v>16.06233421750663</v>
      </c>
      <c r="P609" s="20" t="n">
        <v>17.18461538461539</v>
      </c>
      <c r="Q609" s="20" t="n">
        <v>17.96666666666667</v>
      </c>
      <c r="R609" s="20" t="n">
        <v>17.10919540229885</v>
      </c>
      <c r="S609" s="20" t="n">
        <v>15.588</v>
      </c>
      <c r="T609" s="20" t="n">
        <v>16.91091954022989</v>
      </c>
      <c r="U609" s="20" t="n">
        <v>16.96</v>
      </c>
      <c r="V609" s="43" t="n">
        <v>185.5621897183276</v>
      </c>
      <c r="W609" s="23" t="n">
        <v>304</v>
      </c>
      <c r="X609" s="44" t="n">
        <v>0.8444444444444444</v>
      </c>
      <c r="Y609" s="4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</row>
    <row r="610" ht="16.5" customHeight="1">
      <c r="A610" s="16" t="n">
        <v>11050030</v>
      </c>
      <c r="B610" s="17" t="inlineStr">
        <is>
          <t>PM</t>
        </is>
      </c>
      <c r="C610" s="17" t="inlineStr">
        <is>
          <t>El Buey</t>
        </is>
      </c>
      <c r="D610" s="17" t="inlineStr">
        <is>
          <t xml:space="preserve">Medio Atrato </t>
        </is>
      </c>
      <c r="E610" s="17" t="inlineStr">
        <is>
          <t>Chocó</t>
        </is>
      </c>
      <c r="F610" s="17" t="n">
        <v>1</v>
      </c>
      <c r="G610" s="17" t="n">
        <v>25</v>
      </c>
      <c r="H610" s="18" t="n">
        <v>-76.82136111</v>
      </c>
      <c r="I610" s="19" t="n">
        <v>6.1025</v>
      </c>
      <c r="J610" s="42" t="n">
        <v>13.51666666666667</v>
      </c>
      <c r="K610" s="20" t="n">
        <v>10.02487227398048</v>
      </c>
      <c r="L610" s="20" t="n">
        <v>11.37333333333333</v>
      </c>
      <c r="M610" s="20" t="n">
        <v>14.76666666666667</v>
      </c>
      <c r="N610" s="20" t="n">
        <v>17.33888888888889</v>
      </c>
      <c r="O610" s="20" t="n">
        <v>16.16133004926109</v>
      </c>
      <c r="P610" s="20" t="n">
        <v>18.01547619047619</v>
      </c>
      <c r="Q610" s="20" t="n">
        <v>17.75862068965517</v>
      </c>
      <c r="R610" s="20" t="n">
        <v>16.12485136741974</v>
      </c>
      <c r="S610" s="20" t="n">
        <v>16.03448275862069</v>
      </c>
      <c r="T610" s="20" t="n">
        <v>16.77407847800237</v>
      </c>
      <c r="U610" s="20" t="n">
        <v>16.32142857142857</v>
      </c>
      <c r="V610" s="43" t="n">
        <v>184.2106959343999</v>
      </c>
      <c r="W610" s="23" t="n">
        <v>347</v>
      </c>
      <c r="X610" s="44" t="n">
        <v>0.9638888888888889</v>
      </c>
      <c r="Y610" s="4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</row>
    <row r="611" ht="16.5" customHeight="1">
      <c r="A611" s="16" t="n">
        <v>54020010</v>
      </c>
      <c r="B611" s="17" t="inlineStr">
        <is>
          <t>PM</t>
        </is>
      </c>
      <c r="C611" s="17" t="inlineStr">
        <is>
          <t>Andagoya</t>
        </is>
      </c>
      <c r="D611" s="17" t="inlineStr">
        <is>
          <t>Medio San Juan</t>
        </is>
      </c>
      <c r="E611" s="17" t="inlineStr">
        <is>
          <t>Chocó</t>
        </is>
      </c>
      <c r="F611" s="17" t="n">
        <v>9</v>
      </c>
      <c r="G611" s="17" t="n">
        <v>62</v>
      </c>
      <c r="H611" s="18" t="n">
        <v>-76.6965</v>
      </c>
      <c r="I611" s="19" t="n">
        <v>5.09766667</v>
      </c>
      <c r="J611" s="42" t="n">
        <v>24.89622331691297</v>
      </c>
      <c r="K611" s="20" t="n">
        <v>22.11964922711058</v>
      </c>
      <c r="L611" s="20" t="n">
        <v>23.50459770114942</v>
      </c>
      <c r="M611" s="20" t="n">
        <v>24.13793103448276</v>
      </c>
      <c r="N611" s="20" t="n">
        <v>26.23333333333333</v>
      </c>
      <c r="O611" s="20" t="n">
        <v>24.36666666666667</v>
      </c>
      <c r="P611" s="20" t="n">
        <v>25.04042806183115</v>
      </c>
      <c r="Q611" s="20" t="n">
        <v>26.37803320561941</v>
      </c>
      <c r="R611" s="20" t="n">
        <v>25.3128078817734</v>
      </c>
      <c r="S611" s="20" t="n">
        <v>25.64285714285714</v>
      </c>
      <c r="T611" s="20" t="n">
        <v>24.59310344827586</v>
      </c>
      <c r="U611" s="20" t="n">
        <v>24.23029556650246</v>
      </c>
      <c r="V611" s="43" t="n">
        <v>296.4559265865151</v>
      </c>
      <c r="W611" s="23" t="n">
        <v>349</v>
      </c>
      <c r="X611" s="44" t="n">
        <v>0.9694444444444444</v>
      </c>
      <c r="Y611" s="4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</row>
    <row r="612" ht="16.5" customHeight="1">
      <c r="A612" s="16" t="n">
        <v>54020080</v>
      </c>
      <c r="B612" s="17" t="inlineStr">
        <is>
          <t>PM</t>
        </is>
      </c>
      <c r="C612" s="17" t="inlineStr">
        <is>
          <t>Bebedo</t>
        </is>
      </c>
      <c r="D612" s="17" t="inlineStr">
        <is>
          <t>Medio San Juan</t>
        </is>
      </c>
      <c r="E612" s="17" t="inlineStr">
        <is>
          <t>Chocó</t>
        </is>
      </c>
      <c r="F612" s="17" t="n">
        <v>9</v>
      </c>
      <c r="G612" s="17" t="n">
        <v>35</v>
      </c>
      <c r="H612" s="18" t="n">
        <v>-76.82694443999999</v>
      </c>
      <c r="I612" s="19" t="n">
        <v>4.93222222</v>
      </c>
      <c r="J612" s="42" t="n">
        <v>17.89655172413794</v>
      </c>
      <c r="K612" s="20" t="n">
        <v>14.49210124002038</v>
      </c>
      <c r="L612" s="20" t="n">
        <v>15.33103448275862</v>
      </c>
      <c r="M612" s="20" t="n">
        <v>16.29995347154009</v>
      </c>
      <c r="N612" s="20" t="n">
        <v>18.68222222222222</v>
      </c>
      <c r="O612" s="20" t="n">
        <v>18.48045977011494</v>
      </c>
      <c r="P612" s="20" t="n">
        <v>19.05333333333334</v>
      </c>
      <c r="Q612" s="20" t="n">
        <v>20.41379310344828</v>
      </c>
      <c r="R612" s="20" t="n">
        <v>18.20689655172413</v>
      </c>
      <c r="S612" s="20" t="n">
        <v>18.30919540229885</v>
      </c>
      <c r="T612" s="20" t="n">
        <v>18.41724137931034</v>
      </c>
      <c r="U612" s="20" t="n">
        <v>18.34166666666667</v>
      </c>
      <c r="V612" s="43" t="n">
        <v>213.9244493475758</v>
      </c>
      <c r="W612" s="23" t="n">
        <v>351</v>
      </c>
      <c r="X612" s="44" t="n">
        <v>0.975</v>
      </c>
      <c r="Y612" s="4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</row>
    <row r="613" ht="16.5" customHeight="1">
      <c r="A613" s="16" t="n">
        <v>54085010</v>
      </c>
      <c r="B613" s="17" t="inlineStr">
        <is>
          <t>CO</t>
        </is>
      </c>
      <c r="C613" s="17" t="inlineStr">
        <is>
          <t>Noanama</t>
        </is>
      </c>
      <c r="D613" s="17" t="inlineStr">
        <is>
          <t>Medio San Juan</t>
        </is>
      </c>
      <c r="E613" s="17" t="inlineStr">
        <is>
          <t>Chocó</t>
        </is>
      </c>
      <c r="F613" s="17" t="n">
        <v>9</v>
      </c>
      <c r="G613" s="17" t="n">
        <v>40</v>
      </c>
      <c r="H613" s="18" t="n">
        <v>-76.93425000000001</v>
      </c>
      <c r="I613" s="19" t="n">
        <v>4.68819444</v>
      </c>
      <c r="J613" s="42" t="n">
        <v>24.9753086419753</v>
      </c>
      <c r="K613" s="20" t="n">
        <v>21.3399666747244</v>
      </c>
      <c r="L613" s="20" t="n">
        <v>23.61025641025641</v>
      </c>
      <c r="M613" s="20" t="n">
        <v>24.25670498084292</v>
      </c>
      <c r="N613" s="20" t="n">
        <v>25.75786666666666</v>
      </c>
      <c r="O613" s="20" t="n">
        <v>25.99692307692307</v>
      </c>
      <c r="P613" s="20" t="n">
        <v>27.272</v>
      </c>
      <c r="Q613" s="20" t="n">
        <v>27.40904067197171</v>
      </c>
      <c r="R613" s="20" t="n">
        <v>26.42206896551724</v>
      </c>
      <c r="S613" s="20" t="n">
        <v>26.47333333333333</v>
      </c>
      <c r="T613" s="20" t="n">
        <v>25.31742873984253</v>
      </c>
      <c r="U613" s="20" t="n">
        <v>25.3174034777483</v>
      </c>
      <c r="V613" s="43" t="n">
        <v>304.1483016398018</v>
      </c>
      <c r="W613" s="23" t="n">
        <v>310</v>
      </c>
      <c r="X613" s="44" t="n">
        <v>0.8611111111111112</v>
      </c>
      <c r="Y613" s="4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</row>
    <row r="614" ht="16.5" customHeight="1">
      <c r="A614" s="16" t="n">
        <v>54020020</v>
      </c>
      <c r="B614" s="17" t="inlineStr">
        <is>
          <t>CO</t>
        </is>
      </c>
      <c r="C614" s="17" t="inlineStr">
        <is>
          <t>Novita</t>
        </is>
      </c>
      <c r="D614" s="17" t="inlineStr">
        <is>
          <t>Nóvita</t>
        </is>
      </c>
      <c r="E614" s="17" t="inlineStr">
        <is>
          <t>Chocó</t>
        </is>
      </c>
      <c r="F614" s="17" t="n">
        <v>9</v>
      </c>
      <c r="G614" s="17" t="n">
        <v>71</v>
      </c>
      <c r="H614" s="18" t="n">
        <v>-76.60555556000001</v>
      </c>
      <c r="I614" s="19" t="n">
        <v>4.95569444</v>
      </c>
      <c r="J614" s="42" t="n">
        <v>21.22068965517241</v>
      </c>
      <c r="K614" s="20" t="n">
        <v>18.76202943905084</v>
      </c>
      <c r="L614" s="20" t="n">
        <v>21.0816091954023</v>
      </c>
      <c r="M614" s="20" t="n">
        <v>21.03244436894853</v>
      </c>
      <c r="N614" s="20" t="n">
        <v>22.64482758620689</v>
      </c>
      <c r="O614" s="20" t="n">
        <v>21.59096313912009</v>
      </c>
      <c r="P614" s="20" t="n">
        <v>21.73008323424495</v>
      </c>
      <c r="Q614" s="20" t="n">
        <v>22.20833333333333</v>
      </c>
      <c r="R614" s="20" t="n">
        <v>22.65384615384616</v>
      </c>
      <c r="S614" s="20" t="n">
        <v>24.06309523809524</v>
      </c>
      <c r="T614" s="20" t="n">
        <v>23.90657380669271</v>
      </c>
      <c r="U614" s="20" t="n">
        <v>23.220451843044</v>
      </c>
      <c r="V614" s="43" t="n">
        <v>264.1149469931574</v>
      </c>
      <c r="W614" s="23" t="n">
        <v>343</v>
      </c>
      <c r="X614" s="44" t="n">
        <v>0.9527777777777777</v>
      </c>
      <c r="Y614" s="4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</row>
    <row r="615" ht="16.5" customHeight="1">
      <c r="A615" s="16" t="n">
        <v>54025010</v>
      </c>
      <c r="B615" s="17" t="inlineStr">
        <is>
          <t>CO</t>
        </is>
      </c>
      <c r="C615" s="17" t="inlineStr">
        <is>
          <t>San José Palmar</t>
        </is>
      </c>
      <c r="D615" s="17" t="inlineStr">
        <is>
          <t>Nóvita</t>
        </is>
      </c>
      <c r="E615" s="17" t="inlineStr">
        <is>
          <t>Chocó</t>
        </is>
      </c>
      <c r="F615" s="17" t="n">
        <v>9</v>
      </c>
      <c r="G615" s="17" t="n">
        <v>1115</v>
      </c>
      <c r="H615" s="18" t="n">
        <v>-76.67666666999999</v>
      </c>
      <c r="I615" s="19" t="n">
        <v>4.89808333</v>
      </c>
      <c r="J615" s="42" t="n">
        <v>24.14966261808367</v>
      </c>
      <c r="K615" s="20" t="n">
        <v>22.06725375350602</v>
      </c>
      <c r="L615" s="20" t="n">
        <v>23.98250127233793</v>
      </c>
      <c r="M615" s="20" t="n">
        <v>25.98922413793104</v>
      </c>
      <c r="N615" s="20" t="n">
        <v>26.21372549019608</v>
      </c>
      <c r="O615" s="20" t="n">
        <v>25.58169934640523</v>
      </c>
      <c r="P615" s="20" t="n">
        <v>25.16243386243386</v>
      </c>
      <c r="Q615" s="20" t="n">
        <v>24.27843137254902</v>
      </c>
      <c r="R615" s="20" t="n">
        <v>26.28600405679514</v>
      </c>
      <c r="S615" s="20" t="n">
        <v>27.64705882352941</v>
      </c>
      <c r="T615" s="20" t="n">
        <v>27.81954887218045</v>
      </c>
      <c r="U615" s="20" t="n">
        <v>27.14385964912281</v>
      </c>
      <c r="V615" s="43" t="n">
        <v>306.3214032550707</v>
      </c>
      <c r="W615" s="23" t="n">
        <v>214</v>
      </c>
      <c r="X615" s="44" t="n">
        <v>0.8916666666666667</v>
      </c>
      <c r="Y615" s="45" t="inlineStr">
        <is>
          <t>M20</t>
        </is>
      </c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</row>
    <row r="616" ht="16.5" customHeight="1">
      <c r="A616" s="16" t="n">
        <v>11045010</v>
      </c>
      <c r="B616" s="17" t="inlineStr">
        <is>
          <t>SP</t>
        </is>
      </c>
      <c r="C616" s="17" t="inlineStr">
        <is>
          <t>Aeropuerto El Caraño</t>
        </is>
      </c>
      <c r="D616" s="17" t="inlineStr">
        <is>
          <t>Quibdó</t>
        </is>
      </c>
      <c r="E616" s="17" t="inlineStr">
        <is>
          <t>Chocó</t>
        </is>
      </c>
      <c r="F616" s="17" t="n">
        <v>1</v>
      </c>
      <c r="G616" s="17" t="n">
        <v>75</v>
      </c>
      <c r="H616" s="18" t="n">
        <v>-76.64377777999999</v>
      </c>
      <c r="I616" s="19" t="n">
        <v>5.69055556</v>
      </c>
      <c r="J616" s="42" t="n">
        <v>25.73333333333332</v>
      </c>
      <c r="K616" s="20" t="n">
        <v>22.97573891625616</v>
      </c>
      <c r="L616" s="20" t="n">
        <v>25.73333333333333</v>
      </c>
      <c r="M616" s="20" t="n">
        <v>27.29999999999999</v>
      </c>
      <c r="N616" s="20" t="n">
        <v>28.42999999999999</v>
      </c>
      <c r="O616" s="20" t="n">
        <v>27.3287356321839</v>
      </c>
      <c r="P616" s="20" t="n">
        <v>27.96666666666667</v>
      </c>
      <c r="Q616" s="20" t="n">
        <v>28.6206896551724</v>
      </c>
      <c r="R616" s="20" t="n">
        <v>28.43333333333333</v>
      </c>
      <c r="S616" s="20" t="n">
        <v>28.09666666666667</v>
      </c>
      <c r="T616" s="20" t="n">
        <v>27.16666666666666</v>
      </c>
      <c r="U616" s="20" t="n">
        <v>28.66666666666666</v>
      </c>
      <c r="V616" s="43" t="n">
        <v>326.4518308702792</v>
      </c>
      <c r="W616" s="23" t="n">
        <v>359</v>
      </c>
      <c r="X616" s="44" t="n">
        <v>0.9972222222222222</v>
      </c>
      <c r="Y616" s="4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</row>
    <row r="617" ht="16.5" customHeight="1">
      <c r="A617" s="16" t="n">
        <v>11050010</v>
      </c>
      <c r="B617" s="17" t="inlineStr">
        <is>
          <t>PM</t>
        </is>
      </c>
      <c r="C617" s="17" t="inlineStr">
        <is>
          <t>Tagachi</t>
        </is>
      </c>
      <c r="D617" s="17" t="inlineStr">
        <is>
          <t>Quibdó</t>
        </is>
      </c>
      <c r="E617" s="17" t="inlineStr">
        <is>
          <t>Chocó</t>
        </is>
      </c>
      <c r="F617" s="17" t="n">
        <v>1</v>
      </c>
      <c r="G617" s="17" t="n">
        <v>20</v>
      </c>
      <c r="H617" s="18" t="n">
        <v>-76.72702778</v>
      </c>
      <c r="I617" s="19" t="n">
        <v>6.22177778</v>
      </c>
      <c r="J617" s="42" t="n">
        <v>12.81555555555556</v>
      </c>
      <c r="K617" s="20" t="n">
        <v>10.62042282430214</v>
      </c>
      <c r="L617" s="20" t="n">
        <v>11.46666666666667</v>
      </c>
      <c r="M617" s="20" t="n">
        <v>14.75402298850575</v>
      </c>
      <c r="N617" s="20" t="n">
        <v>16.58222222222222</v>
      </c>
      <c r="O617" s="20" t="n">
        <v>17.08505747126437</v>
      </c>
      <c r="P617" s="20" t="n">
        <v>17.42777777777778</v>
      </c>
      <c r="Q617" s="20" t="n">
        <v>17.1735632183908</v>
      </c>
      <c r="R617" s="20" t="n">
        <v>16.16171224732461</v>
      </c>
      <c r="S617" s="20" t="n">
        <v>16.29080459770115</v>
      </c>
      <c r="T617" s="20" t="n">
        <v>17.36436781609195</v>
      </c>
      <c r="U617" s="20" t="n">
        <v>16.36666666666667</v>
      </c>
      <c r="V617" s="43" t="n">
        <v>184.1088400524696</v>
      </c>
      <c r="W617" s="23" t="n">
        <v>357</v>
      </c>
      <c r="X617" s="44" t="n">
        <v>0.9916666666666667</v>
      </c>
      <c r="Y617" s="4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</row>
    <row r="618" ht="16.5" customHeight="1">
      <c r="A618" s="16" t="n">
        <v>11040010</v>
      </c>
      <c r="B618" s="17" t="inlineStr">
        <is>
          <t>PM</t>
        </is>
      </c>
      <c r="C618" s="17" t="inlineStr">
        <is>
          <t>Tutunendo</t>
        </is>
      </c>
      <c r="D618" s="17" t="inlineStr">
        <is>
          <t>Quibdó</t>
        </is>
      </c>
      <c r="E618" s="17" t="inlineStr">
        <is>
          <t>Chocó</t>
        </is>
      </c>
      <c r="F618" s="17" t="n">
        <v>1</v>
      </c>
      <c r="G618" s="17" t="n">
        <v>54</v>
      </c>
      <c r="H618" s="18" t="n">
        <v>-76.53780556000001</v>
      </c>
      <c r="I618" s="19" t="n">
        <v>5.74361111</v>
      </c>
      <c r="J618" s="42" t="n">
        <v>19.38555555555556</v>
      </c>
      <c r="K618" s="20" t="n">
        <v>16.88144955300127</v>
      </c>
      <c r="L618" s="20" t="n">
        <v>17.61625615763547</v>
      </c>
      <c r="M618" s="20" t="n">
        <v>19.98275862068965</v>
      </c>
      <c r="N618" s="20" t="n">
        <v>21.77727969348659</v>
      </c>
      <c r="O618" s="20" t="n">
        <v>21.17471264367816</v>
      </c>
      <c r="P618" s="20" t="n">
        <v>22.59080459770115</v>
      </c>
      <c r="Q618" s="20" t="n">
        <v>23.57816091954023</v>
      </c>
      <c r="R618" s="20" t="n">
        <v>21.26397146254459</v>
      </c>
      <c r="S618" s="20" t="n">
        <v>20.76</v>
      </c>
      <c r="T618" s="20" t="n">
        <v>22.86206896551724</v>
      </c>
      <c r="U618" s="20" t="n">
        <v>22.60804597701149</v>
      </c>
      <c r="V618" s="43" t="n">
        <v>250.4810641463614</v>
      </c>
      <c r="W618" s="23" t="n">
        <v>356</v>
      </c>
      <c r="X618" s="44" t="n">
        <v>0.9888888888888889</v>
      </c>
      <c r="Y618" s="4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</row>
    <row r="619" ht="16.5" customHeight="1">
      <c r="A619" s="16" t="n">
        <v>11030040</v>
      </c>
      <c r="B619" s="17" t="inlineStr">
        <is>
          <t>PM</t>
        </is>
      </c>
      <c r="C619" s="17" t="inlineStr">
        <is>
          <t>Paimado</t>
        </is>
      </c>
      <c r="D619" s="17" t="inlineStr">
        <is>
          <t xml:space="preserve">Rio Quito </t>
        </is>
      </c>
      <c r="E619" s="17" t="inlineStr">
        <is>
          <t>Chocó</t>
        </is>
      </c>
      <c r="F619" s="17" t="n">
        <v>1</v>
      </c>
      <c r="G619" s="17" t="n">
        <v>35</v>
      </c>
      <c r="H619" s="18" t="n">
        <v>-76.74086111</v>
      </c>
      <c r="I619" s="19" t="n">
        <v>5.48161111</v>
      </c>
      <c r="J619" s="42" t="n">
        <v>19.03846153846153</v>
      </c>
      <c r="K619" s="20" t="n">
        <v>17.02139515178309</v>
      </c>
      <c r="L619" s="20" t="n">
        <v>18.19230769230769</v>
      </c>
      <c r="M619" s="20" t="n">
        <v>20.25198938992042</v>
      </c>
      <c r="N619" s="20" t="n">
        <v>21.63717948717948</v>
      </c>
      <c r="O619" s="20" t="n">
        <v>20.90583554376657</v>
      </c>
      <c r="P619" s="20" t="n">
        <v>22.09358974358974</v>
      </c>
      <c r="Q619" s="20" t="n">
        <v>22.35925925925925</v>
      </c>
      <c r="R619" s="20" t="n">
        <v>21.36015325670498</v>
      </c>
      <c r="S619" s="20" t="n">
        <v>19.39285714285714</v>
      </c>
      <c r="T619" s="20" t="n">
        <v>21.32142857142857</v>
      </c>
      <c r="U619" s="20" t="n">
        <v>20.25925925925926</v>
      </c>
      <c r="V619" s="43" t="n">
        <v>243.8337160365178</v>
      </c>
      <c r="W619" s="23" t="n">
        <v>319</v>
      </c>
      <c r="X619" s="44" t="n">
        <v>0.8861111111111111</v>
      </c>
      <c r="Y619" s="4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</row>
    <row r="620" ht="16.5" customHeight="1">
      <c r="A620" s="16" t="n">
        <v>11035020</v>
      </c>
      <c r="B620" s="17" t="inlineStr">
        <is>
          <t>PM</t>
        </is>
      </c>
      <c r="C620" s="17" t="inlineStr">
        <is>
          <t>San Isidro</t>
        </is>
      </c>
      <c r="D620" s="17" t="inlineStr">
        <is>
          <t xml:space="preserve">Rio Quito </t>
        </is>
      </c>
      <c r="E620" s="17" t="inlineStr">
        <is>
          <t>Chocó</t>
        </is>
      </c>
      <c r="F620" s="17" t="n">
        <v>1</v>
      </c>
      <c r="G620" s="17" t="n">
        <v>53</v>
      </c>
      <c r="H620" s="18" t="n">
        <v>-76.74972222000001</v>
      </c>
      <c r="I620" s="19" t="n">
        <v>5.62616667</v>
      </c>
      <c r="J620" s="42" t="n">
        <v>23.01888888888888</v>
      </c>
      <c r="K620" s="20" t="n">
        <v>19.78900756544435</v>
      </c>
      <c r="L620" s="20" t="n">
        <v>21.95862068965517</v>
      </c>
      <c r="M620" s="20" t="n">
        <v>23.76511585477102</v>
      </c>
      <c r="N620" s="20" t="n">
        <v>25.76250495441934</v>
      </c>
      <c r="O620" s="20" t="n">
        <v>24.78694581280788</v>
      </c>
      <c r="P620" s="20" t="n">
        <v>26.00106732348112</v>
      </c>
      <c r="Q620" s="20" t="n">
        <v>25.65925925925925</v>
      </c>
      <c r="R620" s="20" t="n">
        <v>24.65900383141763</v>
      </c>
      <c r="S620" s="20" t="n">
        <v>23.96715109878011</v>
      </c>
      <c r="T620" s="20" t="n">
        <v>24.05302134646962</v>
      </c>
      <c r="U620" s="20" t="n">
        <v>24.04666666666666</v>
      </c>
      <c r="V620" s="43" t="n">
        <v>287.4672532920611</v>
      </c>
      <c r="W620" s="23" t="n">
        <v>348</v>
      </c>
      <c r="X620" s="44" t="n">
        <v>0.9666666666666667</v>
      </c>
      <c r="Y620" s="4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</row>
    <row r="621" ht="16.5" customHeight="1">
      <c r="A621" s="16" t="n">
        <v>11120040</v>
      </c>
      <c r="B621" s="17" t="inlineStr">
        <is>
          <t>CO</t>
        </is>
      </c>
      <c r="C621" s="17" t="inlineStr">
        <is>
          <t>Riosucio</t>
        </is>
      </c>
      <c r="D621" s="17" t="inlineStr">
        <is>
          <t xml:space="preserve">Riosucio </t>
        </is>
      </c>
      <c r="E621" s="17" t="inlineStr">
        <is>
          <t>Chocó</t>
        </is>
      </c>
      <c r="F621" s="17" t="n">
        <v>1</v>
      </c>
      <c r="G621" s="17" t="n">
        <v>8</v>
      </c>
      <c r="H621" s="18" t="n">
        <v>-77.11527778</v>
      </c>
      <c r="I621" s="19" t="n">
        <v>7.43944444</v>
      </c>
      <c r="J621" s="42" t="n">
        <v>4.703703703703703</v>
      </c>
      <c r="K621" s="20" t="n">
        <v>3.248414979018427</v>
      </c>
      <c r="L621" s="20" t="n">
        <v>4.499999999999998</v>
      </c>
      <c r="M621" s="20" t="n">
        <v>9.321428571428575</v>
      </c>
      <c r="N621" s="20" t="n">
        <v>12.88461538461538</v>
      </c>
      <c r="O621" s="20" t="n">
        <v>12.92307692307693</v>
      </c>
      <c r="P621" s="20" t="n">
        <v>13.30769230769231</v>
      </c>
      <c r="Q621" s="20" t="n">
        <v>13.53974358974359</v>
      </c>
      <c r="R621" s="20" t="n">
        <v>13.91463601532567</v>
      </c>
      <c r="S621" s="20" t="n">
        <v>12.20315500685871</v>
      </c>
      <c r="T621" s="20" t="n">
        <v>12.6604774535809</v>
      </c>
      <c r="U621" s="20" t="n">
        <v>8.47051282051282</v>
      </c>
      <c r="V621" s="43" t="n">
        <v>121.677456755557</v>
      </c>
      <c r="W621" s="23" t="n">
        <v>318</v>
      </c>
      <c r="X621" s="44" t="n">
        <v>0.8833333333333333</v>
      </c>
      <c r="Y621" s="4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</row>
    <row r="622" ht="16.5" customHeight="1">
      <c r="A622" s="16" t="n">
        <v>54020040</v>
      </c>
      <c r="B622" s="17" t="inlineStr">
        <is>
          <t>PM</t>
        </is>
      </c>
      <c r="C622" s="17" t="inlineStr">
        <is>
          <t>Valencia La Divisa</t>
        </is>
      </c>
      <c r="D622" s="17" t="inlineStr">
        <is>
          <t>San José del Palmar</t>
        </is>
      </c>
      <c r="E622" s="17" t="inlineStr">
        <is>
          <t>Chocó</t>
        </is>
      </c>
      <c r="F622" s="17" t="n">
        <v>9</v>
      </c>
      <c r="G622" s="17" t="n">
        <v>429</v>
      </c>
      <c r="H622" s="18" t="n">
        <v>-76.29083333</v>
      </c>
      <c r="I622" s="19" t="n">
        <v>4.90386111</v>
      </c>
      <c r="J622" s="42" t="n">
        <v>17.53218390804598</v>
      </c>
      <c r="K622" s="20" t="n">
        <v>15.19264039819659</v>
      </c>
      <c r="L622" s="20" t="n">
        <v>17.45492253873063</v>
      </c>
      <c r="M622" s="20" t="n">
        <v>19.0449295056905</v>
      </c>
      <c r="N622" s="20" t="n">
        <v>20.34672855879752</v>
      </c>
      <c r="O622" s="20" t="n">
        <v>17.34830983523017</v>
      </c>
      <c r="P622" s="20" t="n">
        <v>15.61609195402299</v>
      </c>
      <c r="Q622" s="20" t="n">
        <v>17.24404761904762</v>
      </c>
      <c r="R622" s="20" t="n">
        <v>18.27603800140746</v>
      </c>
      <c r="S622" s="20" t="n">
        <v>21.64674633582679</v>
      </c>
      <c r="T622" s="20" t="n">
        <v>22.46582132214316</v>
      </c>
      <c r="U622" s="20" t="n">
        <v>21.27241379310344</v>
      </c>
      <c r="V622" s="43" t="n">
        <v>223.4408737702429</v>
      </c>
      <c r="W622" s="23" t="n">
        <v>338</v>
      </c>
      <c r="X622" s="44" t="n">
        <v>0.9388888888888889</v>
      </c>
      <c r="Y622" s="4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</row>
    <row r="623" ht="16.5" customHeight="1">
      <c r="A623" s="16" t="n">
        <v>11150020</v>
      </c>
      <c r="B623" s="17" t="inlineStr">
        <is>
          <t>PM</t>
        </is>
      </c>
      <c r="C623" s="17" t="inlineStr">
        <is>
          <t>Tanela</t>
        </is>
      </c>
      <c r="D623" s="17" t="inlineStr">
        <is>
          <t>Unguía</t>
        </is>
      </c>
      <c r="E623" s="17" t="inlineStr">
        <is>
          <t>Chocó</t>
        </is>
      </c>
      <c r="F623" s="17" t="n">
        <v>1</v>
      </c>
      <c r="G623" s="17" t="n">
        <v>10</v>
      </c>
      <c r="H623" s="18" t="n">
        <v>-77.04041667</v>
      </c>
      <c r="I623" s="19" t="n">
        <v>8.162916670000001</v>
      </c>
      <c r="J623" s="42" t="n">
        <v>4.931034482758619</v>
      </c>
      <c r="K623" s="20" t="n">
        <v>3.630651829697396</v>
      </c>
      <c r="L623" s="20" t="n">
        <v>5.407407407407406</v>
      </c>
      <c r="M623" s="20" t="n">
        <v>10.41114058355438</v>
      </c>
      <c r="N623" s="20" t="n">
        <v>12.84666666666667</v>
      </c>
      <c r="O623" s="20" t="n">
        <v>14.01379310344828</v>
      </c>
      <c r="P623" s="20" t="n">
        <v>14.45555555555555</v>
      </c>
      <c r="Q623" s="20" t="n">
        <v>14.02666666666667</v>
      </c>
      <c r="R623" s="20" t="n">
        <v>12.1448275862069</v>
      </c>
      <c r="S623" s="20" t="n">
        <v>11.28549346016647</v>
      </c>
      <c r="T623" s="20" t="n">
        <v>10.96551724137931</v>
      </c>
      <c r="U623" s="20" t="n">
        <v>9.558620689655172</v>
      </c>
      <c r="V623" s="43" t="n">
        <v>123.6773752731628</v>
      </c>
      <c r="W623" s="23" t="n">
        <v>350</v>
      </c>
      <c r="X623" s="44" t="n">
        <v>0.9722222222222222</v>
      </c>
      <c r="Y623" s="4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</row>
    <row r="624" ht="16.5" customHeight="1">
      <c r="A624" s="16" t="n">
        <v>11150010</v>
      </c>
      <c r="B624" s="17" t="inlineStr">
        <is>
          <t>PM</t>
        </is>
      </c>
      <c r="C624" s="17" t="inlineStr">
        <is>
          <t>Titumate</t>
        </is>
      </c>
      <c r="D624" s="17" t="inlineStr">
        <is>
          <t>Unguía</t>
        </is>
      </c>
      <c r="E624" s="17" t="inlineStr">
        <is>
          <t>Chocó</t>
        </is>
      </c>
      <c r="F624" s="17" t="n">
        <v>1</v>
      </c>
      <c r="G624" s="17" t="n">
        <v>11</v>
      </c>
      <c r="H624" s="18" t="n">
        <v>-77.07583332999999</v>
      </c>
      <c r="I624" s="19" t="n">
        <v>8.30805556</v>
      </c>
      <c r="J624" s="42" t="n">
        <v>4.748888888888888</v>
      </c>
      <c r="K624" s="20" t="n">
        <v>2.789338482783785</v>
      </c>
      <c r="L624" s="20" t="n">
        <v>4.809042145593868</v>
      </c>
      <c r="M624" s="20" t="n">
        <v>9.799999999999997</v>
      </c>
      <c r="N624" s="20" t="n">
        <v>12.18111111111111</v>
      </c>
      <c r="O624" s="20" t="n">
        <v>12.1256157635468</v>
      </c>
      <c r="P624" s="20" t="n">
        <v>12.65111111111111</v>
      </c>
      <c r="Q624" s="20" t="n">
        <v>13.41165845648604</v>
      </c>
      <c r="R624" s="20" t="n">
        <v>10.83828775267538</v>
      </c>
      <c r="S624" s="20" t="n">
        <v>10.28850574712644</v>
      </c>
      <c r="T624" s="20" t="n">
        <v>11.01970443349754</v>
      </c>
      <c r="U624" s="20" t="n">
        <v>9.198765432098762</v>
      </c>
      <c r="V624" s="43" t="n">
        <v>113.8620293249197</v>
      </c>
      <c r="W624" s="23" t="n">
        <v>350</v>
      </c>
      <c r="X624" s="44" t="n">
        <v>0.9722222222222222</v>
      </c>
      <c r="Y624" s="4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</row>
    <row r="625" ht="16.5" customHeight="1">
      <c r="A625" s="16" t="n">
        <v>11135030</v>
      </c>
      <c r="B625" s="17" t="inlineStr">
        <is>
          <t>CP</t>
        </is>
      </c>
      <c r="C625" s="17" t="inlineStr">
        <is>
          <t xml:space="preserve">Unguia - AUT </t>
        </is>
      </c>
      <c r="D625" s="17" t="inlineStr">
        <is>
          <t>Unguía</t>
        </is>
      </c>
      <c r="E625" s="17" t="inlineStr">
        <is>
          <t>Chocó</t>
        </is>
      </c>
      <c r="F625" s="17" t="n">
        <v>1</v>
      </c>
      <c r="G625" s="17" t="n">
        <v>14</v>
      </c>
      <c r="H625" s="18" t="n">
        <v>-77.08786111000001</v>
      </c>
      <c r="I625" s="19" t="n">
        <v>8.03672222</v>
      </c>
      <c r="J625" s="42" t="n">
        <v>3.733333333333332</v>
      </c>
      <c r="K625" s="20" t="n">
        <v>2.203407224958949</v>
      </c>
      <c r="L625" s="20" t="n">
        <v>4.633333333333332</v>
      </c>
      <c r="M625" s="20" t="n">
        <v>8.973563218390806</v>
      </c>
      <c r="N625" s="20" t="n">
        <v>14.05877394636015</v>
      </c>
      <c r="O625" s="20" t="n">
        <v>13.68965517241379</v>
      </c>
      <c r="P625" s="20" t="n">
        <v>15.75650793650794</v>
      </c>
      <c r="Q625" s="20" t="n">
        <v>14.64666666666667</v>
      </c>
      <c r="R625" s="20" t="n">
        <v>11.73678160919541</v>
      </c>
      <c r="S625" s="20" t="n">
        <v>12.03444444444444</v>
      </c>
      <c r="T625" s="20" t="n">
        <v>12.32030651340996</v>
      </c>
      <c r="U625" s="20" t="n">
        <v>9.331111111111111</v>
      </c>
      <c r="V625" s="43" t="n">
        <v>123.1178845101259</v>
      </c>
      <c r="W625" s="23" t="n">
        <v>360</v>
      </c>
      <c r="X625" s="44" t="n">
        <v>1</v>
      </c>
      <c r="Y625" s="4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</row>
    <row r="626" ht="16.5" customHeight="1">
      <c r="A626" s="16" t="n">
        <v>25025030</v>
      </c>
      <c r="B626" s="17" t="inlineStr">
        <is>
          <t>ME</t>
        </is>
      </c>
      <c r="C626" s="17" t="inlineStr">
        <is>
          <t xml:space="preserve">Ayapel - AUT </t>
        </is>
      </c>
      <c r="D626" s="17" t="inlineStr">
        <is>
          <t>Ayapel</t>
        </is>
      </c>
      <c r="E626" s="17" t="inlineStr">
        <is>
          <t>Córdoba</t>
        </is>
      </c>
      <c r="F626" s="17" t="n">
        <v>2</v>
      </c>
      <c r="G626" s="17" t="n">
        <v>20</v>
      </c>
      <c r="H626" s="18" t="n">
        <v>-75.16455556000001</v>
      </c>
      <c r="I626" s="19" t="n">
        <v>8.29506389</v>
      </c>
      <c r="J626" s="42" t="n">
        <v>1.520987654320987</v>
      </c>
      <c r="K626" s="20" t="n">
        <v>1.681083743842365</v>
      </c>
      <c r="L626" s="20" t="n">
        <v>4.738603988603988</v>
      </c>
      <c r="M626" s="20" t="n">
        <v>10.45294717173433</v>
      </c>
      <c r="N626" s="20" t="n">
        <v>16.14782430213464</v>
      </c>
      <c r="O626" s="20" t="n">
        <v>16.88888888888889</v>
      </c>
      <c r="P626" s="20" t="n">
        <v>17.26053639846743</v>
      </c>
      <c r="Q626" s="20" t="n">
        <v>18.9753086419753</v>
      </c>
      <c r="R626" s="20" t="n">
        <v>16.7466572836031</v>
      </c>
      <c r="S626" s="20" t="n">
        <v>16.06122448979592</v>
      </c>
      <c r="T626" s="20" t="n">
        <v>13.11083743842364</v>
      </c>
      <c r="U626" s="20" t="n">
        <v>5.572619047619047</v>
      </c>
      <c r="V626" s="43" t="n">
        <v>139.1575190494096</v>
      </c>
      <c r="W626" s="23" t="n">
        <v>328</v>
      </c>
      <c r="X626" s="44" t="n">
        <v>0.9111111111111111</v>
      </c>
      <c r="Y626" s="4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</row>
    <row r="627" ht="16.5" customHeight="1">
      <c r="A627" s="16" t="n">
        <v>25020780</v>
      </c>
      <c r="B627" s="17" t="inlineStr">
        <is>
          <t>PM</t>
        </is>
      </c>
      <c r="C627" s="17" t="inlineStr">
        <is>
          <t>Cecilia</t>
        </is>
      </c>
      <c r="D627" s="17" t="inlineStr">
        <is>
          <t>Ayapel</t>
        </is>
      </c>
      <c r="E627" s="17" t="inlineStr">
        <is>
          <t>Córdoba</t>
        </is>
      </c>
      <c r="F627" s="17" t="n">
        <v>2</v>
      </c>
      <c r="G627" s="17" t="n">
        <v>20</v>
      </c>
      <c r="H627" s="18" t="n">
        <v>-75.03416666999999</v>
      </c>
      <c r="I627" s="19" t="n">
        <v>8.46138889</v>
      </c>
      <c r="J627" s="42" t="n">
        <v>1.208045977011494</v>
      </c>
      <c r="K627" s="20" t="n">
        <v>1.104902751826057</v>
      </c>
      <c r="L627" s="20" t="n">
        <v>2.315101070154577</v>
      </c>
      <c r="M627" s="20" t="n">
        <v>6.133333333333336</v>
      </c>
      <c r="N627" s="20" t="n">
        <v>10.3</v>
      </c>
      <c r="O627" s="20" t="n">
        <v>11.36666666666667</v>
      </c>
      <c r="P627" s="20" t="n">
        <v>12.45</v>
      </c>
      <c r="Q627" s="20" t="n">
        <v>14.14333333333333</v>
      </c>
      <c r="R627" s="20" t="n">
        <v>12.23333333333333</v>
      </c>
      <c r="S627" s="20" t="n">
        <v>11.2</v>
      </c>
      <c r="T627" s="20" t="n">
        <v>8.633333333333333</v>
      </c>
      <c r="U627" s="20" t="n">
        <v>3.599999999999998</v>
      </c>
      <c r="V627" s="43" t="n">
        <v>94.68804979899213</v>
      </c>
      <c r="W627" s="23" t="n">
        <v>357</v>
      </c>
      <c r="X627" s="44" t="n">
        <v>0.9916666666666667</v>
      </c>
      <c r="Y627" s="4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</row>
    <row r="628" ht="16.5" customHeight="1">
      <c r="A628" s="16" t="n">
        <v>25020480</v>
      </c>
      <c r="B628" s="17" t="inlineStr">
        <is>
          <t>PG</t>
        </is>
      </c>
      <c r="C628" s="17" t="inlineStr">
        <is>
          <t xml:space="preserve">Los Pájaros  </t>
        </is>
      </c>
      <c r="D628" s="17" t="inlineStr">
        <is>
          <t>Ayapel</t>
        </is>
      </c>
      <c r="E628" s="17" t="inlineStr">
        <is>
          <t>Córdoba</t>
        </is>
      </c>
      <c r="F628" s="17" t="n">
        <v>2</v>
      </c>
      <c r="G628" s="17" t="n">
        <v>25</v>
      </c>
      <c r="H628" s="18" t="n">
        <v>-74.86777778</v>
      </c>
      <c r="I628" s="19" t="n">
        <v>8.34055556</v>
      </c>
      <c r="J628" s="42" t="n">
        <v>1.296296296296296</v>
      </c>
      <c r="K628" s="20" t="n">
        <v>2.044916529830323</v>
      </c>
      <c r="L628" s="20" t="n">
        <v>4.446913580246912</v>
      </c>
      <c r="M628" s="20" t="n">
        <v>8.892857142857141</v>
      </c>
      <c r="N628" s="20" t="n">
        <v>13.17857142857143</v>
      </c>
      <c r="O628" s="20" t="n">
        <v>13.37931034482759</v>
      </c>
      <c r="P628" s="20" t="n">
        <v>13.9679012345679</v>
      </c>
      <c r="Q628" s="20" t="n">
        <v>16.98952745849298</v>
      </c>
      <c r="R628" s="20" t="n">
        <v>13.47906403940887</v>
      </c>
      <c r="S628" s="20" t="n">
        <v>13.71428571428571</v>
      </c>
      <c r="T628" s="20" t="n">
        <v>12.30906768837804</v>
      </c>
      <c r="U628" s="20" t="n">
        <v>5.82142857142857</v>
      </c>
      <c r="V628" s="43" t="n">
        <v>119.5201400291918</v>
      </c>
      <c r="W628" s="23" t="n">
        <v>331</v>
      </c>
      <c r="X628" s="44" t="n">
        <v>0.9194444444444444</v>
      </c>
      <c r="Y628" s="4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</row>
    <row r="629" ht="16.5" customHeight="1">
      <c r="A629" s="16" t="n">
        <v>25020520</v>
      </c>
      <c r="B629" s="17" t="inlineStr">
        <is>
          <t>ME</t>
        </is>
      </c>
      <c r="C629" s="17" t="inlineStr">
        <is>
          <t xml:space="preserve">Buenavista - AUT </t>
        </is>
      </c>
      <c r="D629" s="17" t="inlineStr">
        <is>
          <t xml:space="preserve">Buenavista </t>
        </is>
      </c>
      <c r="E629" s="17" t="inlineStr">
        <is>
          <t>Córdoba</t>
        </is>
      </c>
      <c r="F629" s="17" t="n">
        <v>2</v>
      </c>
      <c r="G629" s="17" t="n">
        <v>110</v>
      </c>
      <c r="H629" s="18" t="n">
        <v>-75.4675</v>
      </c>
      <c r="I629" s="19" t="n">
        <v>8.222222220000001</v>
      </c>
      <c r="J629" s="42" t="n">
        <v>1.037931034482758</v>
      </c>
      <c r="K629" s="20" t="n">
        <v>1.106191294062875</v>
      </c>
      <c r="L629" s="20" t="n">
        <v>2.724137931034482</v>
      </c>
      <c r="M629" s="20" t="n">
        <v>6.931034482758623</v>
      </c>
      <c r="N629" s="20" t="n">
        <v>10.90888888888889</v>
      </c>
      <c r="O629" s="20" t="n">
        <v>13.26666666666667</v>
      </c>
      <c r="P629" s="20" t="n">
        <v>13.08214285714286</v>
      </c>
      <c r="Q629" s="20" t="n">
        <v>15.42873563218391</v>
      </c>
      <c r="R629" s="20" t="n">
        <v>14.58145065398335</v>
      </c>
      <c r="S629" s="20" t="n">
        <v>12.71724137931035</v>
      </c>
      <c r="T629" s="20" t="n">
        <v>9.241379310344827</v>
      </c>
      <c r="U629" s="20" t="n">
        <v>3.760714285714285</v>
      </c>
      <c r="V629" s="43" t="n">
        <v>104.7865144165739</v>
      </c>
      <c r="W629" s="23" t="n">
        <v>348</v>
      </c>
      <c r="X629" s="44" t="n">
        <v>0.9666666666666667</v>
      </c>
      <c r="Y629" s="4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</row>
    <row r="630" ht="16.5" customHeight="1">
      <c r="A630" s="16" t="n">
        <v>12040020</v>
      </c>
      <c r="B630" s="17" t="inlineStr">
        <is>
          <t>PM</t>
        </is>
      </c>
      <c r="C630" s="17" t="inlineStr">
        <is>
          <t>Canalete</t>
        </is>
      </c>
      <c r="D630" s="17" t="inlineStr">
        <is>
          <t>Canalete</t>
        </is>
      </c>
      <c r="E630" s="17" t="inlineStr">
        <is>
          <t>Córdoba</t>
        </is>
      </c>
      <c r="F630" s="17" t="n">
        <v>2</v>
      </c>
      <c r="G630" s="17" t="n">
        <v>40</v>
      </c>
      <c r="H630" s="18" t="n">
        <v>-76.23555556000001</v>
      </c>
      <c r="I630" s="19" t="n">
        <v>8.786944439999999</v>
      </c>
      <c r="J630" s="42" t="n">
        <v>1.518390804597701</v>
      </c>
      <c r="K630" s="20" t="n">
        <v>0.7222057074910818</v>
      </c>
      <c r="L630" s="20" t="n">
        <v>1.942222222222222</v>
      </c>
      <c r="M630" s="20" t="n">
        <v>6.641379310344829</v>
      </c>
      <c r="N630" s="20" t="n">
        <v>11.54222222222222</v>
      </c>
      <c r="O630" s="20" t="n">
        <v>10.06666666666667</v>
      </c>
      <c r="P630" s="20" t="n">
        <v>10.10444444444444</v>
      </c>
      <c r="Q630" s="20" t="n">
        <v>10.53333333333333</v>
      </c>
      <c r="R630" s="20" t="n">
        <v>9.793103448275863</v>
      </c>
      <c r="S630" s="20" t="n">
        <v>10.27586206896552</v>
      </c>
      <c r="T630" s="20" t="n">
        <v>8.428571428571429</v>
      </c>
      <c r="U630" s="20" t="n">
        <v>5.204938271604937</v>
      </c>
      <c r="V630" s="43" t="n">
        <v>86.77333992874024</v>
      </c>
      <c r="W630" s="23" t="n">
        <v>351</v>
      </c>
      <c r="X630" s="44" t="n">
        <v>0.975</v>
      </c>
      <c r="Y630" s="4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</row>
    <row r="631" ht="16.5" customHeight="1">
      <c r="A631" s="16" t="n">
        <v>13070050</v>
      </c>
      <c r="B631" s="17" t="inlineStr">
        <is>
          <t>PM</t>
        </is>
      </c>
      <c r="C631" s="17" t="inlineStr">
        <is>
          <t>Cereté</t>
        </is>
      </c>
      <c r="D631" s="17" t="inlineStr">
        <is>
          <t>Cereté</t>
        </is>
      </c>
      <c r="E631" s="17" t="inlineStr">
        <is>
          <t>Córdoba</t>
        </is>
      </c>
      <c r="F631" s="17" t="n">
        <v>2</v>
      </c>
      <c r="G631" s="17" t="n">
        <v>20</v>
      </c>
      <c r="H631" s="18" t="n">
        <v>-75.78625</v>
      </c>
      <c r="I631" s="19" t="n">
        <v>8.890333330000001</v>
      </c>
      <c r="J631" s="42" t="n">
        <v>0.9642857142857142</v>
      </c>
      <c r="K631" s="20" t="n">
        <v>1.17542663617171</v>
      </c>
      <c r="L631" s="20" t="n">
        <v>2.642857142857142</v>
      </c>
      <c r="M631" s="20" t="n">
        <v>6.142857142857143</v>
      </c>
      <c r="N631" s="20" t="n">
        <v>9.357142857142854</v>
      </c>
      <c r="O631" s="20" t="n">
        <v>7.676575505350774</v>
      </c>
      <c r="P631" s="20" t="n">
        <v>8.72413793103448</v>
      </c>
      <c r="Q631" s="20" t="n">
        <v>9.727705112960761</v>
      </c>
      <c r="R631" s="20" t="n">
        <v>8.724137931034479</v>
      </c>
      <c r="S631" s="20" t="n">
        <v>8.463218390804593</v>
      </c>
      <c r="T631" s="20" t="n">
        <v>6.399014778325124</v>
      </c>
      <c r="U631" s="20" t="n">
        <v>2.678571428571428</v>
      </c>
      <c r="V631" s="43" t="n">
        <v>72.67593057139619</v>
      </c>
      <c r="W631" s="23" t="n">
        <v>341</v>
      </c>
      <c r="X631" s="44" t="n">
        <v>0.9472222222222222</v>
      </c>
      <c r="Y631" s="4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</row>
    <row r="632" ht="16.5" customHeight="1">
      <c r="A632" s="16" t="n">
        <v>13070040</v>
      </c>
      <c r="B632" s="17" t="inlineStr">
        <is>
          <t>PM</t>
        </is>
      </c>
      <c r="C632" s="17" t="inlineStr">
        <is>
          <t>Rabolargo</t>
        </is>
      </c>
      <c r="D632" s="17" t="inlineStr">
        <is>
          <t>Cereté</t>
        </is>
      </c>
      <c r="E632" s="17" t="inlineStr">
        <is>
          <t>Córdoba</t>
        </is>
      </c>
      <c r="F632" s="17" t="n">
        <v>2</v>
      </c>
      <c r="G632" s="17" t="n">
        <v>19</v>
      </c>
      <c r="H632" s="18" t="n">
        <v>-75.74247222000001</v>
      </c>
      <c r="I632" s="19" t="n">
        <v>8.950611110000001</v>
      </c>
      <c r="J632" s="42" t="n">
        <v>0.8275862068965516</v>
      </c>
      <c r="K632" s="20" t="n">
        <v>1.239266604382538</v>
      </c>
      <c r="L632" s="20" t="n">
        <v>3.175862068965516</v>
      </c>
      <c r="M632" s="20" t="n">
        <v>6.551724137931035</v>
      </c>
      <c r="N632" s="20" t="n">
        <v>10.44827586206896</v>
      </c>
      <c r="O632" s="20" t="n">
        <v>9.299999999999999</v>
      </c>
      <c r="P632" s="20" t="n">
        <v>9.833333333333334</v>
      </c>
      <c r="Q632" s="20" t="n">
        <v>10.52333333333333</v>
      </c>
      <c r="R632" s="20" t="n">
        <v>9.965517241379313</v>
      </c>
      <c r="S632" s="20" t="n">
        <v>8.691111111111109</v>
      </c>
      <c r="T632" s="20" t="n">
        <v>6.758620689655174</v>
      </c>
      <c r="U632" s="20" t="n">
        <v>3.724137931034481</v>
      </c>
      <c r="V632" s="43" t="n">
        <v>81.03876852009135</v>
      </c>
      <c r="W632" s="23" t="n">
        <v>352</v>
      </c>
      <c r="X632" s="44" t="n">
        <v>0.9777777777777777</v>
      </c>
      <c r="Y632" s="4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</row>
    <row r="633" ht="16.5" customHeight="1">
      <c r="A633" s="16" t="n">
        <v>13075030</v>
      </c>
      <c r="B633" s="17" t="inlineStr">
        <is>
          <t>AM</t>
        </is>
      </c>
      <c r="C633" s="17" t="inlineStr">
        <is>
          <t>Turipaná</t>
        </is>
      </c>
      <c r="D633" s="17" t="inlineStr">
        <is>
          <t>Cereté</t>
        </is>
      </c>
      <c r="E633" s="17" t="inlineStr">
        <is>
          <t>Córdoba</t>
        </is>
      </c>
      <c r="F633" s="17" t="n">
        <v>2</v>
      </c>
      <c r="G633" s="17" t="n">
        <v>20</v>
      </c>
      <c r="H633" s="18" t="n">
        <v>-75.80188889</v>
      </c>
      <c r="I633" s="19" t="n">
        <v>8.839527779999999</v>
      </c>
      <c r="J633" s="42" t="n">
        <v>1.233333333333333</v>
      </c>
      <c r="K633" s="20" t="n">
        <v>1.829987684729064</v>
      </c>
      <c r="L633" s="20" t="n">
        <v>3.701234567901234</v>
      </c>
      <c r="M633" s="20" t="n">
        <v>9.228299643281812</v>
      </c>
      <c r="N633" s="20" t="n">
        <v>14.9037037037037</v>
      </c>
      <c r="O633" s="20" t="n">
        <v>15.01625615763546</v>
      </c>
      <c r="P633" s="20" t="n">
        <v>15.18735632183908</v>
      </c>
      <c r="Q633" s="20" t="n">
        <v>15.23950617283951</v>
      </c>
      <c r="R633" s="20" t="n">
        <v>14.78571428571428</v>
      </c>
      <c r="S633" s="20" t="n">
        <v>14.07142857142857</v>
      </c>
      <c r="T633" s="20" t="n">
        <v>10.08990147783251</v>
      </c>
      <c r="U633" s="20" t="n">
        <v>4.534653043848445</v>
      </c>
      <c r="V633" s="43" t="n">
        <v>119.821374964087</v>
      </c>
      <c r="W633" s="23" t="n">
        <v>343</v>
      </c>
      <c r="X633" s="44" t="n">
        <v>0.9527777777777777</v>
      </c>
      <c r="Y633" s="4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</row>
    <row r="634" ht="16.5" customHeight="1">
      <c r="A634" s="16" t="n">
        <v>13075010</v>
      </c>
      <c r="B634" s="17" t="inlineStr">
        <is>
          <t>CO</t>
        </is>
      </c>
      <c r="C634" s="17" t="inlineStr">
        <is>
          <t>Chima</t>
        </is>
      </c>
      <c r="D634" s="17" t="inlineStr">
        <is>
          <t xml:space="preserve">Chima </t>
        </is>
      </c>
      <c r="E634" s="17" t="inlineStr">
        <is>
          <t>Córdoba</t>
        </is>
      </c>
      <c r="F634" s="17" t="n">
        <v>2</v>
      </c>
      <c r="G634" s="17" t="n">
        <v>20</v>
      </c>
      <c r="H634" s="18" t="n">
        <v>-75.62208333</v>
      </c>
      <c r="I634" s="19" t="n">
        <v>9.15075</v>
      </c>
      <c r="J634" s="42" t="n">
        <v>1.725287356321839</v>
      </c>
      <c r="K634" s="20" t="n">
        <v>1.619564294207576</v>
      </c>
      <c r="L634" s="20" t="n">
        <v>3.134444444444444</v>
      </c>
      <c r="M634" s="20" t="n">
        <v>6.6</v>
      </c>
      <c r="N634" s="20" t="n">
        <v>11.37142857142857</v>
      </c>
      <c r="O634" s="20" t="n">
        <v>10.42857142857143</v>
      </c>
      <c r="P634" s="20" t="n">
        <v>10.4297619047619</v>
      </c>
      <c r="Q634" s="20" t="n">
        <v>11.69285714285715</v>
      </c>
      <c r="R634" s="20" t="n">
        <v>10.4064039408867</v>
      </c>
      <c r="S634" s="20" t="n">
        <v>10.07407407407407</v>
      </c>
      <c r="T634" s="20" t="n">
        <v>6.991907107670656</v>
      </c>
      <c r="U634" s="20" t="n">
        <v>3.634567901234567</v>
      </c>
      <c r="V634" s="43" t="n">
        <v>88.1088681664589</v>
      </c>
      <c r="W634" s="23" t="n">
        <v>340</v>
      </c>
      <c r="X634" s="44" t="n">
        <v>0.9444444444444444</v>
      </c>
      <c r="Y634" s="4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</row>
    <row r="635" ht="16.5" customHeight="1">
      <c r="A635" s="16" t="n">
        <v>25020470</v>
      </c>
      <c r="B635" s="17" t="inlineStr">
        <is>
          <t>PM</t>
        </is>
      </c>
      <c r="C635" s="17" t="inlineStr">
        <is>
          <t xml:space="preserve">Chinu - AUT </t>
        </is>
      </c>
      <c r="D635" s="17" t="inlineStr">
        <is>
          <t>Chinú</t>
        </is>
      </c>
      <c r="E635" s="17" t="inlineStr">
        <is>
          <t>Córdoba</t>
        </is>
      </c>
      <c r="F635" s="17" t="n">
        <v>2</v>
      </c>
      <c r="G635" s="17" t="n">
        <v>125</v>
      </c>
      <c r="H635" s="18" t="n">
        <v>-75.39333332999999</v>
      </c>
      <c r="I635" s="19" t="n">
        <v>9.117777779999999</v>
      </c>
      <c r="J635" s="42" t="n">
        <v>1.93103448275862</v>
      </c>
      <c r="K635" s="20" t="n">
        <v>2.029853915406829</v>
      </c>
      <c r="L635" s="20" t="n">
        <v>3.241379310344827</v>
      </c>
      <c r="M635" s="20" t="n">
        <v>6.586206896551723</v>
      </c>
      <c r="N635" s="20" t="n">
        <v>9.787356321839079</v>
      </c>
      <c r="O635" s="20" t="n">
        <v>9.724137931034484</v>
      </c>
      <c r="P635" s="20" t="n">
        <v>9.551724137931034</v>
      </c>
      <c r="Q635" s="20" t="n">
        <v>9.55172413793103</v>
      </c>
      <c r="R635" s="20" t="n">
        <v>9.758620689655173</v>
      </c>
      <c r="S635" s="20" t="n">
        <v>8.899999999999999</v>
      </c>
      <c r="T635" s="20" t="n">
        <v>7.892857142857143</v>
      </c>
      <c r="U635" s="20" t="n">
        <v>3.450617283950616</v>
      </c>
      <c r="V635" s="43" t="n">
        <v>82.40551225026056</v>
      </c>
      <c r="W635" s="23" t="n">
        <v>344</v>
      </c>
      <c r="X635" s="44" t="n">
        <v>0.9555555555555556</v>
      </c>
      <c r="Y635" s="4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</row>
    <row r="636" ht="16.5" customHeight="1">
      <c r="A636" s="16" t="n">
        <v>13077070</v>
      </c>
      <c r="B636" s="17" t="inlineStr">
        <is>
          <t>LM</t>
        </is>
      </c>
      <c r="C636" s="17" t="inlineStr">
        <is>
          <t>Cienaga de Oro</t>
        </is>
      </c>
      <c r="D636" s="17" t="inlineStr">
        <is>
          <t>Ciénaga de Oro</t>
        </is>
      </c>
      <c r="E636" s="17" t="inlineStr">
        <is>
          <t>Córdoba</t>
        </is>
      </c>
      <c r="F636" s="17" t="n">
        <v>2</v>
      </c>
      <c r="G636" s="17" t="n">
        <v>10</v>
      </c>
      <c r="H636" s="18" t="n">
        <v>-75.63</v>
      </c>
      <c r="I636" s="19" t="n">
        <v>8.869999999999999</v>
      </c>
      <c r="J636" s="42" t="n">
        <v>0.8666666666666664</v>
      </c>
      <c r="K636" s="20" t="n">
        <v>1.130695812807882</v>
      </c>
      <c r="L636" s="20" t="n">
        <v>2.074712643678161</v>
      </c>
      <c r="M636" s="20" t="n">
        <v>5</v>
      </c>
      <c r="N636" s="20" t="n">
        <v>8.448275862068963</v>
      </c>
      <c r="O636" s="20" t="n">
        <v>6.655172413793105</v>
      </c>
      <c r="P636" s="20" t="n">
        <v>7.015555555555552</v>
      </c>
      <c r="Q636" s="20" t="n">
        <v>8.366666666666664</v>
      </c>
      <c r="R636" s="20" t="n">
        <v>7.036781609195403</v>
      </c>
      <c r="S636" s="20" t="n">
        <v>6.699999999999997</v>
      </c>
      <c r="T636" s="20" t="n">
        <v>5.172413793103447</v>
      </c>
      <c r="U636" s="20" t="n">
        <v>2.344827586206896</v>
      </c>
      <c r="V636" s="43" t="n">
        <v>60.81176860974273</v>
      </c>
      <c r="W636" s="23" t="n">
        <v>353</v>
      </c>
      <c r="X636" s="44" t="n">
        <v>0.9805555555555555</v>
      </c>
      <c r="Y636" s="4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</row>
    <row r="637" ht="16.5" customHeight="1">
      <c r="A637" s="16" t="n">
        <v>13075020</v>
      </c>
      <c r="B637" s="17" t="inlineStr">
        <is>
          <t>CO</t>
        </is>
      </c>
      <c r="C637" s="17" t="inlineStr">
        <is>
          <t>El Salado</t>
        </is>
      </c>
      <c r="D637" s="17" t="inlineStr">
        <is>
          <t>Ciénaga de Oro</t>
        </is>
      </c>
      <c r="E637" s="17" t="inlineStr">
        <is>
          <t>Córdoba</t>
        </is>
      </c>
      <c r="F637" s="17" t="n">
        <v>2</v>
      </c>
      <c r="G637" s="17" t="n">
        <v>40</v>
      </c>
      <c r="H637" s="18" t="n">
        <v>-75.58222222000001</v>
      </c>
      <c r="I637" s="19" t="n">
        <v>8.913888890000001</v>
      </c>
      <c r="J637" s="42" t="n">
        <v>1.899999999999999</v>
      </c>
      <c r="K637" s="20" t="n">
        <v>2.494918430335097</v>
      </c>
      <c r="L637" s="20" t="n">
        <v>4.466666666666666</v>
      </c>
      <c r="M637" s="20" t="n">
        <v>10.25</v>
      </c>
      <c r="N637" s="20" t="n">
        <v>16.60804597701149</v>
      </c>
      <c r="O637" s="20" t="n">
        <v>15.06896551724138</v>
      </c>
      <c r="P637" s="20" t="n">
        <v>14.75862068965517</v>
      </c>
      <c r="Q637" s="20" t="n">
        <v>16.86206896551724</v>
      </c>
      <c r="R637" s="20" t="n">
        <v>15.94887039239001</v>
      </c>
      <c r="S637" s="20" t="n">
        <v>14.73513957307061</v>
      </c>
      <c r="T637" s="20" t="n">
        <v>11.46428571428572</v>
      </c>
      <c r="U637" s="20" t="n">
        <v>5.179761904761904</v>
      </c>
      <c r="V637" s="43" t="n">
        <v>129.7373438309353</v>
      </c>
      <c r="W637" s="23" t="n">
        <v>350</v>
      </c>
      <c r="X637" s="44" t="n">
        <v>0.9722222222222222</v>
      </c>
      <c r="Y637" s="4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</row>
    <row r="638" ht="16.5" customHeight="1">
      <c r="A638" s="16" t="n">
        <v>25020700</v>
      </c>
      <c r="B638" s="17" t="inlineStr">
        <is>
          <t>PM</t>
        </is>
      </c>
      <c r="C638" s="17" t="inlineStr">
        <is>
          <t>La Apartada</t>
        </is>
      </c>
      <c r="D638" s="17" t="inlineStr">
        <is>
          <t>La Apartada</t>
        </is>
      </c>
      <c r="E638" s="17" t="inlineStr">
        <is>
          <t>Córdoba</t>
        </is>
      </c>
      <c r="F638" s="17" t="n">
        <v>2</v>
      </c>
      <c r="G638" s="17" t="n">
        <v>50</v>
      </c>
      <c r="H638" s="18" t="n">
        <v>-75.33861111</v>
      </c>
      <c r="I638" s="19" t="n">
        <v>8.053055560000001</v>
      </c>
      <c r="J638" s="42" t="n">
        <v>1.725287356321838</v>
      </c>
      <c r="K638" s="20" t="n">
        <v>1.614765585187702</v>
      </c>
      <c r="L638" s="20" t="n">
        <v>5.206896551724137</v>
      </c>
      <c r="M638" s="20" t="n">
        <v>7.768965517241378</v>
      </c>
      <c r="N638" s="20" t="n">
        <v>11.26666666666666</v>
      </c>
      <c r="O638" s="20" t="n">
        <v>11.33397190293742</v>
      </c>
      <c r="P638" s="20" t="n">
        <v>11.4</v>
      </c>
      <c r="Q638" s="20" t="n">
        <v>12.76666666666667</v>
      </c>
      <c r="R638" s="20" t="n">
        <v>10.24712643678161</v>
      </c>
      <c r="S638" s="20" t="n">
        <v>10.76333333333333</v>
      </c>
      <c r="T638" s="20" t="n">
        <v>8.466666666666669</v>
      </c>
      <c r="U638" s="20" t="n">
        <v>4.074444444444444</v>
      </c>
      <c r="V638" s="43" t="n">
        <v>96.63479112797185</v>
      </c>
      <c r="W638" s="23" t="n">
        <v>357</v>
      </c>
      <c r="X638" s="44" t="n">
        <v>0.9916666666666667</v>
      </c>
      <c r="Y638" s="4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</row>
    <row r="639" ht="16.5" customHeight="1">
      <c r="A639" s="16" t="n">
        <v>13085010</v>
      </c>
      <c r="B639" s="17" t="inlineStr">
        <is>
          <t>CP</t>
        </is>
      </c>
      <c r="C639" s="17" t="inlineStr">
        <is>
          <t xml:space="preserve">La Doctrina </t>
        </is>
      </c>
      <c r="D639" s="17" t="inlineStr">
        <is>
          <t>Lorica</t>
        </is>
      </c>
      <c r="E639" s="17" t="inlineStr">
        <is>
          <t>Córdoba</t>
        </is>
      </c>
      <c r="F639" s="17" t="n">
        <v>2</v>
      </c>
      <c r="G639" s="17" t="n">
        <v>20</v>
      </c>
      <c r="H639" s="18" t="n">
        <v>-75.89277778</v>
      </c>
      <c r="I639" s="19" t="n">
        <v>9.29722222</v>
      </c>
      <c r="J639" s="42" t="n">
        <v>1.216666666666666</v>
      </c>
      <c r="K639" s="20" t="n">
        <v>0.596892411547584</v>
      </c>
      <c r="L639" s="20" t="n">
        <v>1.467857142857143</v>
      </c>
      <c r="M639" s="20" t="n">
        <v>5.607142857142858</v>
      </c>
      <c r="N639" s="20" t="n">
        <v>12.96911077428319</v>
      </c>
      <c r="O639" s="20" t="n">
        <v>12.23628333616443</v>
      </c>
      <c r="P639" s="20" t="n">
        <v>11.97777777777778</v>
      </c>
      <c r="Q639" s="20" t="n">
        <v>13.41272577996716</v>
      </c>
      <c r="R639" s="20" t="n">
        <v>12.96067606590793</v>
      </c>
      <c r="S639" s="20" t="n">
        <v>13.35714285714285</v>
      </c>
      <c r="T639" s="20" t="n">
        <v>10.23342175066313</v>
      </c>
      <c r="U639" s="20" t="n">
        <v>4.358571428571427</v>
      </c>
      <c r="V639" s="43" t="n">
        <v>100.3942688486921</v>
      </c>
      <c r="W639" s="23" t="n">
        <v>336</v>
      </c>
      <c r="X639" s="44" t="n">
        <v>0.9333333333333333</v>
      </c>
      <c r="Y639" s="4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</row>
    <row r="640" ht="16.5" customHeight="1">
      <c r="A640" s="16" t="n">
        <v>13085050</v>
      </c>
      <c r="B640" s="17" t="inlineStr">
        <is>
          <t>CP</t>
        </is>
      </c>
      <c r="C640" s="17" t="inlineStr">
        <is>
          <t xml:space="preserve">Lorica Ita - AUT </t>
        </is>
      </c>
      <c r="D640" s="17" t="inlineStr">
        <is>
          <t>Lorica</t>
        </is>
      </c>
      <c r="E640" s="17" t="inlineStr">
        <is>
          <t>Córdoba</t>
        </is>
      </c>
      <c r="F640" s="17" t="n">
        <v>2</v>
      </c>
      <c r="G640" s="17" t="n">
        <v>30</v>
      </c>
      <c r="H640" s="18" t="n">
        <v>-75.84441666999999</v>
      </c>
      <c r="I640" s="19" t="n">
        <v>9.252722220000001</v>
      </c>
      <c r="J640" s="42" t="n">
        <v>1.529824561403509</v>
      </c>
      <c r="K640" s="20" t="n">
        <v>1.789106986815698</v>
      </c>
      <c r="L640" s="20" t="n">
        <v>2.853333333333333</v>
      </c>
      <c r="M640" s="20" t="n">
        <v>8.665517241379311</v>
      </c>
      <c r="N640" s="20" t="n">
        <v>13.29666666666666</v>
      </c>
      <c r="O640" s="20" t="n">
        <v>13.96379310344827</v>
      </c>
      <c r="P640" s="20" t="n">
        <v>14.3740350877193</v>
      </c>
      <c r="Q640" s="20" t="n">
        <v>15.70833333333333</v>
      </c>
      <c r="R640" s="20" t="n">
        <v>13.81125226860254</v>
      </c>
      <c r="S640" s="20" t="n">
        <v>13.94736842105263</v>
      </c>
      <c r="T640" s="20" t="n">
        <v>10.86206896551724</v>
      </c>
      <c r="U640" s="20" t="n">
        <v>5.125</v>
      </c>
      <c r="V640" s="43" t="n">
        <v>115.9262999692718</v>
      </c>
      <c r="W640" s="23" t="n">
        <v>228</v>
      </c>
      <c r="X640" s="44" t="n">
        <v>0.95</v>
      </c>
      <c r="Y640" s="45" t="inlineStr">
        <is>
          <t>M20</t>
        </is>
      </c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</row>
    <row r="641" ht="16.5" customHeight="1">
      <c r="A641" s="16" t="n">
        <v>13070020</v>
      </c>
      <c r="B641" s="17" t="inlineStr">
        <is>
          <t>PM</t>
        </is>
      </c>
      <c r="C641" s="17" t="inlineStr">
        <is>
          <t>Momil</t>
        </is>
      </c>
      <c r="D641" s="17" t="inlineStr">
        <is>
          <t>Momil</t>
        </is>
      </c>
      <c r="E641" s="17" t="inlineStr">
        <is>
          <t>Córdoba</t>
        </is>
      </c>
      <c r="F641" s="17" t="n">
        <v>2</v>
      </c>
      <c r="G641" s="17" t="n">
        <v>20</v>
      </c>
      <c r="H641" s="18" t="n">
        <v>-75.68805556000001</v>
      </c>
      <c r="I641" s="19" t="n">
        <v>9.234444440000001</v>
      </c>
      <c r="J641" s="42" t="n">
        <v>1.4</v>
      </c>
      <c r="K641" s="20" t="n">
        <v>1.297690886699507</v>
      </c>
      <c r="L641" s="20" t="n">
        <v>2.266666666666666</v>
      </c>
      <c r="M641" s="20" t="n">
        <v>5.586206896551724</v>
      </c>
      <c r="N641" s="20" t="n">
        <v>8.680459770114942</v>
      </c>
      <c r="O641" s="20" t="n">
        <v>8.62782401902497</v>
      </c>
      <c r="P641" s="20" t="n">
        <v>9.206896551724133</v>
      </c>
      <c r="Q641" s="20" t="n">
        <v>10.51724137931034</v>
      </c>
      <c r="R641" s="20" t="n">
        <v>9.068965517241377</v>
      </c>
      <c r="S641" s="20" t="n">
        <v>8.896551724137929</v>
      </c>
      <c r="T641" s="20" t="n">
        <v>7.595719381688466</v>
      </c>
      <c r="U641" s="20" t="n">
        <v>3.688259441707717</v>
      </c>
      <c r="V641" s="43" t="n">
        <v>76.83248223486777</v>
      </c>
      <c r="W641" s="23" t="n">
        <v>350</v>
      </c>
      <c r="X641" s="44" t="n">
        <v>0.9722222222222222</v>
      </c>
      <c r="Y641" s="4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</row>
    <row r="642" ht="16.5" customHeight="1">
      <c r="A642" s="16" t="n">
        <v>25025160</v>
      </c>
      <c r="B642" s="17" t="inlineStr">
        <is>
          <t>CO</t>
        </is>
      </c>
      <c r="C642" s="17" t="inlineStr">
        <is>
          <t>Hacienda Cuba</t>
        </is>
      </c>
      <c r="D642" s="17" t="inlineStr">
        <is>
          <t>Montelíbano</t>
        </is>
      </c>
      <c r="E642" s="17" t="inlineStr">
        <is>
          <t>Córdoba</t>
        </is>
      </c>
      <c r="F642" s="17" t="n">
        <v>2</v>
      </c>
      <c r="G642" s="17" t="n">
        <v>50</v>
      </c>
      <c r="H642" s="18" t="n">
        <v>-75.40277777999999</v>
      </c>
      <c r="I642" s="19" t="n">
        <v>8.003888890000001</v>
      </c>
      <c r="J642" s="42" t="n">
        <v>1.777777777777777</v>
      </c>
      <c r="K642" s="20" t="n">
        <v>2.740729337712097</v>
      </c>
      <c r="L642" s="20" t="n">
        <v>5.759523809523807</v>
      </c>
      <c r="M642" s="20" t="n">
        <v>10.11190476190476</v>
      </c>
      <c r="N642" s="20" t="n">
        <v>14.69740302262662</v>
      </c>
      <c r="O642" s="20" t="n">
        <v>14.39476813317479</v>
      </c>
      <c r="P642" s="20" t="n">
        <v>15.4641975308642</v>
      </c>
      <c r="Q642" s="20" t="n">
        <v>15.62962962962963</v>
      </c>
      <c r="R642" s="20" t="n">
        <v>14.46428571428572</v>
      </c>
      <c r="S642" s="20" t="n">
        <v>13.4474622770919</v>
      </c>
      <c r="T642" s="20" t="n">
        <v>11</v>
      </c>
      <c r="U642" s="20" t="n">
        <v>5.459533607681754</v>
      </c>
      <c r="V642" s="43" t="n">
        <v>124.9472156022731</v>
      </c>
      <c r="W642" s="23" t="n">
        <v>333</v>
      </c>
      <c r="X642" s="44" t="n">
        <v>0.925</v>
      </c>
      <c r="Y642" s="4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</row>
    <row r="643" ht="16.5" customHeight="1">
      <c r="A643" s="16" t="n">
        <v>25010080</v>
      </c>
      <c r="B643" s="17" t="inlineStr">
        <is>
          <t>PM</t>
        </is>
      </c>
      <c r="C643" s="17" t="inlineStr">
        <is>
          <t>Pica Pica</t>
        </is>
      </c>
      <c r="D643" s="17" t="inlineStr">
        <is>
          <t>Montelíbano</t>
        </is>
      </c>
      <c r="E643" s="17" t="inlineStr">
        <is>
          <t>Córdoba</t>
        </is>
      </c>
      <c r="F643" s="17" t="n">
        <v>2</v>
      </c>
      <c r="G643" s="17" t="n">
        <v>100</v>
      </c>
      <c r="H643" s="18" t="n">
        <v>-75.68000000000001</v>
      </c>
      <c r="I643" s="19" t="n">
        <v>8.029999999999999</v>
      </c>
      <c r="J643" s="42" t="n">
        <v>2.535714285714286</v>
      </c>
      <c r="K643" s="20" t="n">
        <v>1.736954935230797</v>
      </c>
      <c r="L643" s="20" t="n">
        <v>4.809195402298849</v>
      </c>
      <c r="M643" s="20" t="n">
        <v>8.035714285714285</v>
      </c>
      <c r="N643" s="20" t="n">
        <v>11.42222222222222</v>
      </c>
      <c r="O643" s="20" t="n">
        <v>11.64495530012771</v>
      </c>
      <c r="P643" s="20" t="n">
        <v>11.97564102564102</v>
      </c>
      <c r="Q643" s="20" t="n">
        <v>12.66666666666666</v>
      </c>
      <c r="R643" s="20" t="n">
        <v>11.25</v>
      </c>
      <c r="S643" s="20" t="n">
        <v>11.52873563218391</v>
      </c>
      <c r="T643" s="20" t="n">
        <v>8.13793103448276</v>
      </c>
      <c r="U643" s="20" t="n">
        <v>3.758620689655172</v>
      </c>
      <c r="V643" s="43" t="n">
        <v>99.50235147993767</v>
      </c>
      <c r="W643" s="23" t="n">
        <v>334</v>
      </c>
      <c r="X643" s="44" t="n">
        <v>0.9277777777777778</v>
      </c>
      <c r="Y643" s="4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</row>
    <row r="644" ht="16.5" customHeight="1">
      <c r="A644" s="16" t="n">
        <v>25010100</v>
      </c>
      <c r="B644" s="17" t="inlineStr">
        <is>
          <t>PM</t>
        </is>
      </c>
      <c r="C644" s="17" t="inlineStr">
        <is>
          <t>San Francisco Rayo</t>
        </is>
      </c>
      <c r="D644" s="17" t="inlineStr">
        <is>
          <t>Montelíbano</t>
        </is>
      </c>
      <c r="E644" s="17" t="inlineStr">
        <is>
          <t>Córdoba</t>
        </is>
      </c>
      <c r="F644" s="17" t="n">
        <v>2</v>
      </c>
      <c r="G644" s="17" t="n">
        <v>160</v>
      </c>
      <c r="H644" s="18" t="n">
        <v>-75.76000000000001</v>
      </c>
      <c r="I644" s="19" t="n">
        <v>8.12916667</v>
      </c>
      <c r="J644" s="42" t="n">
        <v>2.109523809523809</v>
      </c>
      <c r="K644" s="20" t="n">
        <v>1.829596678808927</v>
      </c>
      <c r="L644" s="20" t="n">
        <v>4.172413793103448</v>
      </c>
      <c r="M644" s="20" t="n">
        <v>7.900000000000001</v>
      </c>
      <c r="N644" s="20" t="n">
        <v>10.9</v>
      </c>
      <c r="O644" s="20" t="n">
        <v>11.93333333333334</v>
      </c>
      <c r="P644" s="20" t="n">
        <v>11.48275862068966</v>
      </c>
      <c r="Q644" s="20" t="n">
        <v>12.43333333333334</v>
      </c>
      <c r="R644" s="20" t="n">
        <v>11.56666666666667</v>
      </c>
      <c r="S644" s="20" t="n">
        <v>9.833333333333334</v>
      </c>
      <c r="T644" s="20" t="n">
        <v>8.899999999999999</v>
      </c>
      <c r="U644" s="20" t="n">
        <v>4.517241379310345</v>
      </c>
      <c r="V644" s="43" t="n">
        <v>97.57820094810285</v>
      </c>
      <c r="W644" s="23" t="n">
        <v>354</v>
      </c>
      <c r="X644" s="44" t="n">
        <v>0.9833333333333333</v>
      </c>
      <c r="Y644" s="4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</row>
    <row r="645" ht="16.5" customHeight="1">
      <c r="A645" s="16" t="n">
        <v>13035501</v>
      </c>
      <c r="B645" s="17" t="inlineStr">
        <is>
          <t>SP</t>
        </is>
      </c>
      <c r="C645" s="17" t="inlineStr">
        <is>
          <t>Aeropuerto Los Garzones</t>
        </is>
      </c>
      <c r="D645" s="17" t="inlineStr">
        <is>
          <t>Montería</t>
        </is>
      </c>
      <c r="E645" s="17" t="inlineStr">
        <is>
          <t>Córdoba</t>
        </is>
      </c>
      <c r="F645" s="17" t="n">
        <v>2</v>
      </c>
      <c r="G645" s="17" t="n">
        <v>20</v>
      </c>
      <c r="H645" s="18" t="n">
        <v>-75.82513889000001</v>
      </c>
      <c r="I645" s="19" t="n">
        <v>8.825833330000002</v>
      </c>
      <c r="J645" s="42" t="n">
        <v>1.603333333333333</v>
      </c>
      <c r="K645" s="20" t="n">
        <v>1.743268792191206</v>
      </c>
      <c r="L645" s="20" t="n">
        <v>3.933333333333333</v>
      </c>
      <c r="M645" s="20" t="n">
        <v>9.880049261083741</v>
      </c>
      <c r="N645" s="20" t="n">
        <v>16.11444444444444</v>
      </c>
      <c r="O645" s="20" t="n">
        <v>15.41379310344827</v>
      </c>
      <c r="P645" s="20" t="n">
        <v>15.88789272030651</v>
      </c>
      <c r="Q645" s="20" t="n">
        <v>16.32668308702791</v>
      </c>
      <c r="R645" s="20" t="n">
        <v>15.81954022988506</v>
      </c>
      <c r="S645" s="20" t="n">
        <v>14.294887039239</v>
      </c>
      <c r="T645" s="20" t="n">
        <v>11.40784780023781</v>
      </c>
      <c r="U645" s="20" t="n">
        <v>4.983333333333332</v>
      </c>
      <c r="V645" s="43" t="n">
        <v>127.4084064778639</v>
      </c>
      <c r="W645" s="23" t="n">
        <v>355</v>
      </c>
      <c r="X645" s="44" t="n">
        <v>0.9861111111111112</v>
      </c>
      <c r="Y645" s="4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</row>
    <row r="646" ht="16.5" customHeight="1">
      <c r="A646" s="16" t="n">
        <v>13070070</v>
      </c>
      <c r="B646" s="17" t="inlineStr">
        <is>
          <t>PM</t>
        </is>
      </c>
      <c r="C646" s="17" t="inlineStr">
        <is>
          <t>Boca de La Ceiba</t>
        </is>
      </c>
      <c r="D646" s="17" t="inlineStr">
        <is>
          <t>Montería</t>
        </is>
      </c>
      <c r="E646" s="17" t="inlineStr">
        <is>
          <t>Córdoba</t>
        </is>
      </c>
      <c r="F646" s="17" t="n">
        <v>2</v>
      </c>
      <c r="G646" s="17" t="n">
        <v>20</v>
      </c>
      <c r="H646" s="18" t="n">
        <v>-75.85611111</v>
      </c>
      <c r="I646" s="19" t="n">
        <v>8.829916670000001</v>
      </c>
      <c r="J646" s="42" t="n">
        <v>1.001149425287356</v>
      </c>
      <c r="K646" s="20" t="n">
        <v>0.8577692373025307</v>
      </c>
      <c r="L646" s="20" t="n">
        <v>2.273333333333333</v>
      </c>
      <c r="M646" s="20" t="n">
        <v>5.275862068965519</v>
      </c>
      <c r="N646" s="20" t="n">
        <v>8.704444444444443</v>
      </c>
      <c r="O646" s="20" t="n">
        <v>8.166666666666664</v>
      </c>
      <c r="P646" s="20" t="n">
        <v>8.866666666666665</v>
      </c>
      <c r="Q646" s="20" t="n">
        <v>8.566666666666666</v>
      </c>
      <c r="R646" s="20" t="n">
        <v>8.482758620689653</v>
      </c>
      <c r="S646" s="20" t="n">
        <v>7.620689655172411</v>
      </c>
      <c r="T646" s="20" t="n">
        <v>6.035714285714286</v>
      </c>
      <c r="U646" s="20" t="n">
        <v>2.60952380952381</v>
      </c>
      <c r="V646" s="43" t="n">
        <v>68.46124488043334</v>
      </c>
      <c r="W646" s="23" t="n">
        <v>351</v>
      </c>
      <c r="X646" s="44" t="n">
        <v>0.975</v>
      </c>
      <c r="Y646" s="4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</row>
    <row r="647" ht="16.5" customHeight="1">
      <c r="A647" s="16" t="n">
        <v>13060020</v>
      </c>
      <c r="B647" s="17" t="inlineStr">
        <is>
          <t>PM</t>
        </is>
      </c>
      <c r="C647" s="17" t="inlineStr">
        <is>
          <t xml:space="preserve">Buenos Aires </t>
        </is>
      </c>
      <c r="D647" s="17" t="inlineStr">
        <is>
          <t>Montería</t>
        </is>
      </c>
      <c r="E647" s="17" t="inlineStr">
        <is>
          <t>Córdoba</t>
        </is>
      </c>
      <c r="F647" s="17" t="n">
        <v>2</v>
      </c>
      <c r="G647" s="17" t="n">
        <v>55</v>
      </c>
      <c r="H647" s="18" t="n">
        <v>-75.76527777999999</v>
      </c>
      <c r="I647" s="19" t="n">
        <v>8.47583333</v>
      </c>
      <c r="J647" s="42" t="n">
        <v>1.667777777777778</v>
      </c>
      <c r="K647" s="20" t="n">
        <v>1.307648207915747</v>
      </c>
      <c r="L647" s="20" t="n">
        <v>3.785714285714285</v>
      </c>
      <c r="M647" s="20" t="n">
        <v>7.071428571428571</v>
      </c>
      <c r="N647" s="20" t="n">
        <v>11.41379310344827</v>
      </c>
      <c r="O647" s="20" t="n">
        <v>10.93103448275862</v>
      </c>
      <c r="P647" s="20" t="n">
        <v>11.17857142857143</v>
      </c>
      <c r="Q647" s="20" t="n">
        <v>12.10714285714286</v>
      </c>
      <c r="R647" s="20" t="n">
        <v>10.21428571428572</v>
      </c>
      <c r="S647" s="20" t="n">
        <v>9.004761904761901</v>
      </c>
      <c r="T647" s="20" t="n">
        <v>6.931034482758622</v>
      </c>
      <c r="U647" s="20" t="n">
        <v>4.008333333333334</v>
      </c>
      <c r="V647" s="43" t="n">
        <v>89.62152614989714</v>
      </c>
      <c r="W647" s="23" t="n">
        <v>342</v>
      </c>
      <c r="X647" s="44" t="n">
        <v>0.95</v>
      </c>
      <c r="Y647" s="4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</row>
    <row r="648" ht="16.5" customHeight="1">
      <c r="A648" s="16" t="n">
        <v>13055030</v>
      </c>
      <c r="B648" s="17" t="inlineStr">
        <is>
          <t>CO</t>
        </is>
      </c>
      <c r="C648" s="17" t="inlineStr">
        <is>
          <t>Galán</t>
        </is>
      </c>
      <c r="D648" s="17" t="inlineStr">
        <is>
          <t>Montería</t>
        </is>
      </c>
      <c r="E648" s="17" t="inlineStr">
        <is>
          <t>Córdoba</t>
        </is>
      </c>
      <c r="F648" s="17" t="n">
        <v>2</v>
      </c>
      <c r="G648" s="17" t="n">
        <v>30</v>
      </c>
      <c r="H648" s="18" t="n">
        <v>-75.9725</v>
      </c>
      <c r="I648" s="19" t="n">
        <v>8.659166670000001</v>
      </c>
      <c r="J648" s="42" t="n">
        <v>1.901754385964912</v>
      </c>
      <c r="K648" s="20" t="n">
        <v>1.736310664112388</v>
      </c>
      <c r="L648" s="20" t="n">
        <v>4.25</v>
      </c>
      <c r="M648" s="20" t="n">
        <v>8.491833030852993</v>
      </c>
      <c r="N648" s="20" t="n">
        <v>13.21666666666667</v>
      </c>
      <c r="O648" s="20" t="n">
        <v>13.31578947368421</v>
      </c>
      <c r="P648" s="20" t="n">
        <v>13.97894736842105</v>
      </c>
      <c r="Q648" s="20" t="n">
        <v>13.94736842105264</v>
      </c>
      <c r="R648" s="20" t="n">
        <v>12.54563894523327</v>
      </c>
      <c r="S648" s="20" t="n">
        <v>11.66666666666667</v>
      </c>
      <c r="T648" s="20" t="n">
        <v>8.827586206896552</v>
      </c>
      <c r="U648" s="20" t="n">
        <v>4.749999999999999</v>
      </c>
      <c r="V648" s="43" t="n">
        <v>108.6285618295513</v>
      </c>
      <c r="W648" s="23" t="n">
        <v>219</v>
      </c>
      <c r="X648" s="44" t="n">
        <v>0.9125</v>
      </c>
      <c r="Y648" s="45" t="inlineStr">
        <is>
          <t>M20</t>
        </is>
      </c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</row>
    <row r="649" ht="16.5" customHeight="1">
      <c r="A649" s="16" t="n">
        <v>13050020</v>
      </c>
      <c r="B649" s="17" t="inlineStr">
        <is>
          <t>PM</t>
        </is>
      </c>
      <c r="C649" s="17" t="inlineStr">
        <is>
          <t>Hacienda Santa Cruz</t>
        </is>
      </c>
      <c r="D649" s="17" t="inlineStr">
        <is>
          <t>Montería</t>
        </is>
      </c>
      <c r="E649" s="17" t="inlineStr">
        <is>
          <t>Córdoba</t>
        </is>
      </c>
      <c r="F649" s="17" t="n">
        <v>2</v>
      </c>
      <c r="G649" s="17" t="n">
        <v>220</v>
      </c>
      <c r="H649" s="18" t="n">
        <v>-76.12388889</v>
      </c>
      <c r="I649" s="19" t="n">
        <v>8.6675</v>
      </c>
      <c r="J649" s="42" t="n">
        <v>1.96551724137931</v>
      </c>
      <c r="K649" s="20" t="n">
        <v>1.164326765188834</v>
      </c>
      <c r="L649" s="20" t="n">
        <v>2.827586206896551</v>
      </c>
      <c r="M649" s="20" t="n">
        <v>5.448275862068968</v>
      </c>
      <c r="N649" s="20" t="n">
        <v>8.037037037037035</v>
      </c>
      <c r="O649" s="20" t="n">
        <v>7.564495530012771</v>
      </c>
      <c r="P649" s="20" t="n">
        <v>7.69230769230769</v>
      </c>
      <c r="Q649" s="20" t="n">
        <v>7.999999999999996</v>
      </c>
      <c r="R649" s="20" t="n">
        <v>8.038461538461538</v>
      </c>
      <c r="S649" s="20" t="n">
        <v>7.901190476190473</v>
      </c>
      <c r="T649" s="20" t="n">
        <v>6.142857142857142</v>
      </c>
      <c r="U649" s="20" t="n">
        <v>4.307692307692307</v>
      </c>
      <c r="V649" s="43" t="n">
        <v>69.08974780009261</v>
      </c>
      <c r="W649" s="23" t="n">
        <v>331</v>
      </c>
      <c r="X649" s="44" t="n">
        <v>0.9194444444444444</v>
      </c>
      <c r="Y649" s="4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</row>
    <row r="650" ht="16.5" customHeight="1">
      <c r="A650" s="16" t="n">
        <v>13050030</v>
      </c>
      <c r="B650" s="17" t="inlineStr">
        <is>
          <t>PM</t>
        </is>
      </c>
      <c r="C650" s="17" t="inlineStr">
        <is>
          <t>Loma Verde</t>
        </is>
      </c>
      <c r="D650" s="17" t="inlineStr">
        <is>
          <t>Montería</t>
        </is>
      </c>
      <c r="E650" s="17" t="inlineStr">
        <is>
          <t>Córdoba</t>
        </is>
      </c>
      <c r="F650" s="17" t="n">
        <v>2</v>
      </c>
      <c r="G650" s="17" t="n">
        <v>100</v>
      </c>
      <c r="H650" s="18" t="n">
        <v>-76.17527778</v>
      </c>
      <c r="I650" s="19" t="n">
        <v>8.501944439999999</v>
      </c>
      <c r="J650" s="42" t="n">
        <v>1.862068965517241</v>
      </c>
      <c r="K650" s="20" t="n">
        <v>1.168485646339392</v>
      </c>
      <c r="L650" s="20" t="n">
        <v>2.935555555555555</v>
      </c>
      <c r="M650" s="20" t="n">
        <v>6.212643678160922</v>
      </c>
      <c r="N650" s="20" t="n">
        <v>8.999999999999995</v>
      </c>
      <c r="O650" s="20" t="n">
        <v>7.216409036860882</v>
      </c>
      <c r="P650" s="20" t="n">
        <v>8.124137931034479</v>
      </c>
      <c r="Q650" s="20" t="n">
        <v>8.973809523809523</v>
      </c>
      <c r="R650" s="20" t="n">
        <v>7.607142857142859</v>
      </c>
      <c r="S650" s="20" t="n">
        <v>6.728735632183906</v>
      </c>
      <c r="T650" s="20" t="n">
        <v>6.884615384615386</v>
      </c>
      <c r="U650" s="20" t="n">
        <v>4.124999999999999</v>
      </c>
      <c r="V650" s="43" t="n">
        <v>70.83860421122013</v>
      </c>
      <c r="W650" s="23" t="n">
        <v>341</v>
      </c>
      <c r="X650" s="44" t="n">
        <v>0.9472222222222222</v>
      </c>
      <c r="Y650" s="4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</row>
    <row r="651" ht="16.5" customHeight="1">
      <c r="A651" s="16" t="n">
        <v>13065020</v>
      </c>
      <c r="B651" s="17" t="inlineStr">
        <is>
          <t>CO</t>
        </is>
      </c>
      <c r="C651" s="17" t="inlineStr">
        <is>
          <t>Maracayo</t>
        </is>
      </c>
      <c r="D651" s="17" t="inlineStr">
        <is>
          <t>Montería</t>
        </is>
      </c>
      <c r="E651" s="17" t="inlineStr">
        <is>
          <t>Córdoba</t>
        </is>
      </c>
      <c r="F651" s="17" t="n">
        <v>2</v>
      </c>
      <c r="G651" s="17" t="n">
        <v>25</v>
      </c>
      <c r="H651" s="18" t="n">
        <v>-75.88</v>
      </c>
      <c r="I651" s="19" t="n">
        <v>8.41</v>
      </c>
      <c r="J651" s="42" t="n">
        <v>2.232439335887611</v>
      </c>
      <c r="K651" s="20" t="n">
        <v>2.052102630766425</v>
      </c>
      <c r="L651" s="20" t="n">
        <v>3.911111111111111</v>
      </c>
      <c r="M651" s="20" t="n">
        <v>7.614532019704433</v>
      </c>
      <c r="N651" s="20" t="n">
        <v>10.87307692307692</v>
      </c>
      <c r="O651" s="20" t="n">
        <v>11.40740740740741</v>
      </c>
      <c r="P651" s="20" t="n">
        <v>10.82020335985853</v>
      </c>
      <c r="Q651" s="20" t="n">
        <v>11.05</v>
      </c>
      <c r="R651" s="20" t="n">
        <v>9.754641909814321</v>
      </c>
      <c r="S651" s="20" t="n">
        <v>7.730769230769228</v>
      </c>
      <c r="T651" s="20" t="n">
        <v>6.897988505747127</v>
      </c>
      <c r="U651" s="20" t="n">
        <v>3.348091954022987</v>
      </c>
      <c r="V651" s="43" t="n">
        <v>87.6923643881661</v>
      </c>
      <c r="W651" s="23" t="n">
        <v>314</v>
      </c>
      <c r="X651" s="44" t="n">
        <v>0.8722222222222222</v>
      </c>
      <c r="Y651" s="4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</row>
    <row r="652" ht="16.5" customHeight="1">
      <c r="A652" s="16" t="n">
        <v>13070280</v>
      </c>
      <c r="B652" s="17" t="inlineStr">
        <is>
          <t>PM</t>
        </is>
      </c>
      <c r="C652" s="17" t="inlineStr">
        <is>
          <t>Sabanal</t>
        </is>
      </c>
      <c r="D652" s="17" t="inlineStr">
        <is>
          <t>Montería</t>
        </is>
      </c>
      <c r="E652" s="17" t="inlineStr">
        <is>
          <t>Córdoba</t>
        </is>
      </c>
      <c r="F652" s="17" t="n">
        <v>2</v>
      </c>
      <c r="G652" s="17" t="n">
        <v>10</v>
      </c>
      <c r="H652" s="18" t="n">
        <v>-75.75138889</v>
      </c>
      <c r="I652" s="19" t="n">
        <v>8.788611110000002</v>
      </c>
      <c r="J652" s="42" t="n">
        <v>0.8620689655172413</v>
      </c>
      <c r="K652" s="20" t="n">
        <v>0.8565695600475622</v>
      </c>
      <c r="L652" s="20" t="n">
        <v>2.266666666666666</v>
      </c>
      <c r="M652" s="20" t="n">
        <v>5.866666666666667</v>
      </c>
      <c r="N652" s="20" t="n">
        <v>9.266666666666664</v>
      </c>
      <c r="O652" s="20" t="n">
        <v>8.633333333333336</v>
      </c>
      <c r="P652" s="20" t="n">
        <v>9.233333333333333</v>
      </c>
      <c r="Q652" s="20" t="n">
        <v>9.448275862068964</v>
      </c>
      <c r="R652" s="20" t="n">
        <v>8.068965517241379</v>
      </c>
      <c r="S652" s="20" t="n">
        <v>7.31785714285714</v>
      </c>
      <c r="T652" s="20" t="n">
        <v>6.115763546798032</v>
      </c>
      <c r="U652" s="20" t="n">
        <v>2.932098765432098</v>
      </c>
      <c r="V652" s="43" t="n">
        <v>70.86826602662909</v>
      </c>
      <c r="W652" s="23" t="n">
        <v>349</v>
      </c>
      <c r="X652" s="44" t="n">
        <v>0.9694444444444444</v>
      </c>
      <c r="Y652" s="4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</row>
    <row r="653" ht="16.5" customHeight="1">
      <c r="A653" s="16" t="n">
        <v>13060010</v>
      </c>
      <c r="B653" s="17" t="inlineStr">
        <is>
          <t>PM</t>
        </is>
      </c>
      <c r="C653" s="17" t="inlineStr">
        <is>
          <t>San Anterito</t>
        </is>
      </c>
      <c r="D653" s="17" t="inlineStr">
        <is>
          <t>Montería</t>
        </is>
      </c>
      <c r="E653" s="17" t="inlineStr">
        <is>
          <t>Córdoba</t>
        </is>
      </c>
      <c r="F653" s="17" t="n">
        <v>2</v>
      </c>
      <c r="G653" s="17" t="n">
        <v>75</v>
      </c>
      <c r="H653" s="18" t="n">
        <v>-75.86111111</v>
      </c>
      <c r="I653" s="19" t="n">
        <v>8.55777778</v>
      </c>
      <c r="J653" s="42" t="n">
        <v>1.277011494252873</v>
      </c>
      <c r="K653" s="20" t="n">
        <v>1.132495328690335</v>
      </c>
      <c r="L653" s="20" t="n">
        <v>2.801149425287356</v>
      </c>
      <c r="M653" s="20" t="n">
        <v>5.316290130796671</v>
      </c>
      <c r="N653" s="20" t="n">
        <v>7.90574712643678</v>
      </c>
      <c r="O653" s="20" t="n">
        <v>7.532699167657551</v>
      </c>
      <c r="P653" s="20" t="n">
        <v>7.557471264367814</v>
      </c>
      <c r="Q653" s="20" t="n">
        <v>8.562068965517238</v>
      </c>
      <c r="R653" s="20" t="n">
        <v>7.330558858501785</v>
      </c>
      <c r="S653" s="20" t="n">
        <v>6.28045977011494</v>
      </c>
      <c r="T653" s="20" t="n">
        <v>4.870392390011891</v>
      </c>
      <c r="U653" s="20" t="n">
        <v>2.787994891443167</v>
      </c>
      <c r="V653" s="43" t="n">
        <v>63.35433881307841</v>
      </c>
      <c r="W653" s="23" t="n">
        <v>346</v>
      </c>
      <c r="X653" s="44" t="n">
        <v>0.9611111111111111</v>
      </c>
      <c r="Y653" s="4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</row>
    <row r="654" ht="16.5" customHeight="1">
      <c r="A654" s="16" t="n">
        <v>13050010</v>
      </c>
      <c r="B654" s="17" t="inlineStr">
        <is>
          <t>PM</t>
        </is>
      </c>
      <c r="C654" s="17" t="inlineStr">
        <is>
          <t>Santa Lucia</t>
        </is>
      </c>
      <c r="D654" s="17" t="inlineStr">
        <is>
          <t>Montería</t>
        </is>
      </c>
      <c r="E654" s="17" t="inlineStr">
        <is>
          <t>Córdoba</t>
        </is>
      </c>
      <c r="F654" s="17" t="n">
        <v>2</v>
      </c>
      <c r="G654" s="17" t="n">
        <v>120</v>
      </c>
      <c r="H654" s="18" t="n">
        <v>-76.04527777999999</v>
      </c>
      <c r="I654" s="19" t="n">
        <v>8.84861111</v>
      </c>
      <c r="J654" s="42" t="n">
        <v>1.358333333333333</v>
      </c>
      <c r="K654" s="20" t="n">
        <v>0.7022555190658637</v>
      </c>
      <c r="L654" s="20" t="n">
        <v>2.482716049382716</v>
      </c>
      <c r="M654" s="20" t="n">
        <v>5.321428571428571</v>
      </c>
      <c r="N654" s="20" t="n">
        <v>9.034482758620687</v>
      </c>
      <c r="O654" s="20" t="n">
        <v>7.766944114149822</v>
      </c>
      <c r="P654" s="20" t="n">
        <v>7.964285714285712</v>
      </c>
      <c r="Q654" s="20" t="n">
        <v>8.034482758620685</v>
      </c>
      <c r="R654" s="20" t="n">
        <v>9.179548156956004</v>
      </c>
      <c r="S654" s="20" t="n">
        <v>8.041975308641971</v>
      </c>
      <c r="T654" s="20" t="n">
        <v>6.807692307692308</v>
      </c>
      <c r="U654" s="20" t="n">
        <v>3.538461538461537</v>
      </c>
      <c r="V654" s="43" t="n">
        <v>70.23260613063921</v>
      </c>
      <c r="W654" s="23" t="n">
        <v>333</v>
      </c>
      <c r="X654" s="44" t="n">
        <v>0.925</v>
      </c>
      <c r="Y654" s="4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</row>
    <row r="655" ht="16.5" customHeight="1">
      <c r="A655" s="16" t="n">
        <v>25015010</v>
      </c>
      <c r="B655" s="17" t="inlineStr">
        <is>
          <t>CO</t>
        </is>
      </c>
      <c r="C655" s="17" t="inlineStr">
        <is>
          <t>Centro Alegre</t>
        </is>
      </c>
      <c r="D655" s="17" t="inlineStr">
        <is>
          <t>Planeta Rica</t>
        </is>
      </c>
      <c r="E655" s="17" t="inlineStr">
        <is>
          <t>Córdoba</t>
        </is>
      </c>
      <c r="F655" s="17" t="n">
        <v>2</v>
      </c>
      <c r="G655" s="17" t="n">
        <v>170</v>
      </c>
      <c r="H655" s="18" t="n">
        <v>-75.63227778</v>
      </c>
      <c r="I655" s="19" t="n">
        <v>8.18077778</v>
      </c>
      <c r="J655" s="42" t="n">
        <v>2.068965517241379</v>
      </c>
      <c r="K655" s="20" t="n">
        <v>2.077841005605572</v>
      </c>
      <c r="L655" s="20" t="n">
        <v>5.385057471264367</v>
      </c>
      <c r="M655" s="20" t="n">
        <v>9.399999999999999</v>
      </c>
      <c r="N655" s="20" t="n">
        <v>12.82142857142857</v>
      </c>
      <c r="O655" s="20" t="n">
        <v>13.03703703703703</v>
      </c>
      <c r="P655" s="20" t="n">
        <v>13.33333333333334</v>
      </c>
      <c r="Q655" s="20" t="n">
        <v>13.39285714285714</v>
      </c>
      <c r="R655" s="20" t="n">
        <v>12.23076923076923</v>
      </c>
      <c r="S655" s="20" t="n">
        <v>12.02917771883289</v>
      </c>
      <c r="T655" s="20" t="n">
        <v>9.071428571428569</v>
      </c>
      <c r="U655" s="20" t="n">
        <v>4.206896551724137</v>
      </c>
      <c r="V655" s="43" t="n">
        <v>109.0547921515222</v>
      </c>
      <c r="W655" s="23" t="n">
        <v>336</v>
      </c>
      <c r="X655" s="44" t="n">
        <v>0.9333333333333333</v>
      </c>
      <c r="Y655" s="4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</row>
    <row r="656" ht="16.5" customHeight="1">
      <c r="A656" s="16" t="n">
        <v>25025190</v>
      </c>
      <c r="B656" s="17" t="inlineStr">
        <is>
          <t>CO</t>
        </is>
      </c>
      <c r="C656" s="17" t="inlineStr">
        <is>
          <t>Planeta Rica</t>
        </is>
      </c>
      <c r="D656" s="17" t="inlineStr">
        <is>
          <t>Planeta Rica</t>
        </is>
      </c>
      <c r="E656" s="17" t="inlineStr">
        <is>
          <t>Córdoba</t>
        </is>
      </c>
      <c r="F656" s="17" t="n">
        <v>2</v>
      </c>
      <c r="G656" s="17" t="n">
        <v>90</v>
      </c>
      <c r="H656" s="18" t="n">
        <v>-75.58372222</v>
      </c>
      <c r="I656" s="19" t="n">
        <v>8.399333330000001</v>
      </c>
      <c r="J656" s="42" t="n">
        <v>2.490804597701149</v>
      </c>
      <c r="K656" s="20" t="n">
        <v>2.036494985925405</v>
      </c>
      <c r="L656" s="20" t="n">
        <v>5.155952380952381</v>
      </c>
      <c r="M656" s="20" t="n">
        <v>10.67857142857143</v>
      </c>
      <c r="N656" s="20" t="n">
        <v>14.67857142857143</v>
      </c>
      <c r="O656" s="20" t="n">
        <v>14.82758620689655</v>
      </c>
      <c r="P656" s="20" t="n">
        <v>15.21338259441708</v>
      </c>
      <c r="Q656" s="20" t="n">
        <v>17.39285714285714</v>
      </c>
      <c r="R656" s="20" t="n">
        <v>15.05897646414888</v>
      </c>
      <c r="S656" s="20" t="n">
        <v>13.54013605442177</v>
      </c>
      <c r="T656" s="20" t="n">
        <v>10.55459770114942</v>
      </c>
      <c r="U656" s="20" t="n">
        <v>5.040095238095239</v>
      </c>
      <c r="V656" s="43" t="n">
        <v>126.6680262237079</v>
      </c>
      <c r="W656" s="23" t="n">
        <v>333</v>
      </c>
      <c r="X656" s="44" t="n">
        <v>0.925</v>
      </c>
      <c r="Y656" s="4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</row>
    <row r="657" ht="16.5" customHeight="1">
      <c r="A657" s="16" t="n">
        <v>25020710</v>
      </c>
      <c r="B657" s="17" t="inlineStr">
        <is>
          <t>PM</t>
        </is>
      </c>
      <c r="C657" s="17" t="inlineStr">
        <is>
          <t>Cintura</t>
        </is>
      </c>
      <c r="D657" s="17" t="inlineStr">
        <is>
          <t>Pueblo Nuevo</t>
        </is>
      </c>
      <c r="E657" s="17" t="inlineStr">
        <is>
          <t>Córdoba</t>
        </is>
      </c>
      <c r="F657" s="17" t="n">
        <v>2</v>
      </c>
      <c r="G657" s="17" t="n">
        <v>25</v>
      </c>
      <c r="H657" s="18" t="n">
        <v>-75.27388888999999</v>
      </c>
      <c r="I657" s="19" t="n">
        <v>8.42</v>
      </c>
      <c r="J657" s="42" t="n">
        <v>0.8620689655172413</v>
      </c>
      <c r="K657" s="20" t="n">
        <v>0.7258047392559877</v>
      </c>
      <c r="L657" s="20" t="n">
        <v>2.14367816091954</v>
      </c>
      <c r="M657" s="20" t="n">
        <v>6.105747126436785</v>
      </c>
      <c r="N657" s="20" t="n">
        <v>9.544444444444441</v>
      </c>
      <c r="O657" s="20" t="n">
        <v>8.954761904761904</v>
      </c>
      <c r="P657" s="20" t="n">
        <v>10.43333333333333</v>
      </c>
      <c r="Q657" s="20" t="n">
        <v>10.97931034482759</v>
      </c>
      <c r="R657" s="20" t="n">
        <v>8.664684898929846</v>
      </c>
      <c r="S657" s="20" t="n">
        <v>7.566666666666664</v>
      </c>
      <c r="T657" s="20" t="n">
        <v>5.033333333333331</v>
      </c>
      <c r="U657" s="20" t="n">
        <v>2.103448275862069</v>
      </c>
      <c r="V657" s="43" t="n">
        <v>73.11728219428872</v>
      </c>
      <c r="W657" s="23" t="n">
        <v>354</v>
      </c>
      <c r="X657" s="44" t="n">
        <v>0.9833333333333333</v>
      </c>
      <c r="Y657" s="4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</row>
    <row r="658" ht="16.5" customHeight="1">
      <c r="A658" s="16" t="n">
        <v>25020600</v>
      </c>
      <c r="B658" s="17" t="inlineStr">
        <is>
          <t>PM</t>
        </is>
      </c>
      <c r="C658" s="17" t="inlineStr">
        <is>
          <t xml:space="preserve">Hacienda Sajonia - AUT </t>
        </is>
      </c>
      <c r="D658" s="17" t="inlineStr">
        <is>
          <t>Pueblo Nuevo</t>
        </is>
      </c>
      <c r="E658" s="17" t="inlineStr">
        <is>
          <t>Córdoba</t>
        </is>
      </c>
      <c r="F658" s="17" t="n">
        <v>2</v>
      </c>
      <c r="G658" s="17" t="n">
        <v>100</v>
      </c>
      <c r="H658" s="18" t="n">
        <v>-75.60138889</v>
      </c>
      <c r="I658" s="19" t="n">
        <v>8.489722219999999</v>
      </c>
      <c r="J658" s="42" t="n">
        <v>1.519753086419753</v>
      </c>
      <c r="K658" s="20" t="n">
        <v>1.303310913224706</v>
      </c>
      <c r="L658" s="20" t="n">
        <v>3.692307692307691</v>
      </c>
      <c r="M658" s="20" t="n">
        <v>8.040000000000001</v>
      </c>
      <c r="N658" s="20" t="n">
        <v>11.14938271604939</v>
      </c>
      <c r="O658" s="20" t="n">
        <v>11.74074074074074</v>
      </c>
      <c r="P658" s="20" t="n">
        <v>11.75714285714286</v>
      </c>
      <c r="Q658" s="20" t="n">
        <v>13.50864197530864</v>
      </c>
      <c r="R658" s="20" t="n">
        <v>11.34615384615384</v>
      </c>
      <c r="S658" s="20" t="n">
        <v>10.43846153846154</v>
      </c>
      <c r="T658" s="20" t="n">
        <v>8.346153846153845</v>
      </c>
      <c r="U658" s="20" t="n">
        <v>4.583333333333332</v>
      </c>
      <c r="V658" s="43" t="n">
        <v>97.42538254529633</v>
      </c>
      <c r="W658" s="23" t="n">
        <v>315</v>
      </c>
      <c r="X658" s="44" t="n">
        <v>0.875</v>
      </c>
      <c r="Y658" s="4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</row>
    <row r="659" ht="16.5" customHeight="1">
      <c r="A659" s="16" t="n">
        <v>12040010</v>
      </c>
      <c r="B659" s="17" t="inlineStr">
        <is>
          <t>PM</t>
        </is>
      </c>
      <c r="C659" s="17" t="inlineStr">
        <is>
          <t>Jaramagal</t>
        </is>
      </c>
      <c r="D659" s="17" t="inlineStr">
        <is>
          <t>Puerto Escondido</t>
        </is>
      </c>
      <c r="E659" s="17" t="inlineStr">
        <is>
          <t>Córdoba</t>
        </is>
      </c>
      <c r="F659" s="17" t="n">
        <v>2</v>
      </c>
      <c r="G659" s="17" t="n">
        <v>90</v>
      </c>
      <c r="H659" s="18" t="n">
        <v>-76.22083332999999</v>
      </c>
      <c r="I659" s="19" t="n">
        <v>8.900833330000001</v>
      </c>
      <c r="J659" s="42" t="n">
        <v>1.433333333333333</v>
      </c>
      <c r="K659" s="20" t="n">
        <v>0.7340825123152708</v>
      </c>
      <c r="L659" s="20" t="n">
        <v>2.1</v>
      </c>
      <c r="M659" s="20" t="n">
        <v>4.614039408866996</v>
      </c>
      <c r="N659" s="20" t="n">
        <v>9.710000000000001</v>
      </c>
      <c r="O659" s="20" t="n">
        <v>7.844827586206896</v>
      </c>
      <c r="P659" s="20" t="n">
        <v>8.674444444444442</v>
      </c>
      <c r="Q659" s="20" t="n">
        <v>9.574444444444442</v>
      </c>
      <c r="R659" s="20" t="n">
        <v>9.206896551724139</v>
      </c>
      <c r="S659" s="20" t="n">
        <v>7.495061728395057</v>
      </c>
      <c r="T659" s="20" t="n">
        <v>8.000000000000002</v>
      </c>
      <c r="U659" s="20" t="n">
        <v>3.538461538461537</v>
      </c>
      <c r="V659" s="43" t="n">
        <v>72.92559154819212</v>
      </c>
      <c r="W659" s="23" t="n">
        <v>349</v>
      </c>
      <c r="X659" s="44" t="n">
        <v>0.9694444444444444</v>
      </c>
      <c r="Y659" s="4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</row>
    <row r="660" ht="16.5" customHeight="1">
      <c r="A660" s="16" t="n">
        <v>25010110</v>
      </c>
      <c r="B660" s="17" t="inlineStr">
        <is>
          <t>PM</t>
        </is>
      </c>
      <c r="C660" s="17" t="inlineStr">
        <is>
          <t xml:space="preserve">Hacienda Las Acacias </t>
        </is>
      </c>
      <c r="D660" s="17" t="inlineStr">
        <is>
          <t>Puerto Libertador</t>
        </is>
      </c>
      <c r="E660" s="17" t="inlineStr">
        <is>
          <t>Córdoba</t>
        </is>
      </c>
      <c r="F660" s="17" t="n">
        <v>2</v>
      </c>
      <c r="G660" s="17" t="n">
        <v>80</v>
      </c>
      <c r="H660" s="18" t="n">
        <v>-75.64722222</v>
      </c>
      <c r="I660" s="19" t="n">
        <v>8.006111110000001</v>
      </c>
      <c r="J660" s="42" t="n">
        <v>1.721592775041051</v>
      </c>
      <c r="K660" s="20" t="n">
        <v>1.784630997993067</v>
      </c>
      <c r="L660" s="20" t="n">
        <v>4.269230769230767</v>
      </c>
      <c r="M660" s="20" t="n">
        <v>8.037037037037036</v>
      </c>
      <c r="N660" s="20" t="n">
        <v>10.33333333333333</v>
      </c>
      <c r="O660" s="20" t="n">
        <v>10.46153846153846</v>
      </c>
      <c r="P660" s="20" t="n">
        <v>11.11538461538461</v>
      </c>
      <c r="Q660" s="20" t="n">
        <v>12.25925925925926</v>
      </c>
      <c r="R660" s="20" t="n">
        <v>10.33333333333334</v>
      </c>
      <c r="S660" s="20" t="n">
        <v>8.999999999999996</v>
      </c>
      <c r="T660" s="20" t="n">
        <v>6.357142857142857</v>
      </c>
      <c r="U660" s="20" t="n">
        <v>3.482758620689653</v>
      </c>
      <c r="V660" s="43" t="n">
        <v>89.15524205998344</v>
      </c>
      <c r="W660" s="23" t="n">
        <v>326</v>
      </c>
      <c r="X660" s="44" t="n">
        <v>0.9055555555555556</v>
      </c>
      <c r="Y660" s="4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</row>
    <row r="661" ht="16.5" customHeight="1">
      <c r="A661" s="16" t="n">
        <v>25010010</v>
      </c>
      <c r="B661" s="17" t="inlineStr">
        <is>
          <t>PM</t>
        </is>
      </c>
      <c r="C661" s="17" t="inlineStr">
        <is>
          <t>Puerto Libertador</t>
        </is>
      </c>
      <c r="D661" s="17" t="inlineStr">
        <is>
          <t>Puerto Libertador</t>
        </is>
      </c>
      <c r="E661" s="17" t="inlineStr">
        <is>
          <t>Córdoba</t>
        </is>
      </c>
      <c r="F661" s="17" t="n">
        <v>2</v>
      </c>
      <c r="G661" s="17" t="n">
        <v>55</v>
      </c>
      <c r="H661" s="18" t="n">
        <v>-75.68000000000001</v>
      </c>
      <c r="I661" s="19" t="n">
        <v>7.89027778</v>
      </c>
      <c r="J661" s="42" t="n">
        <v>2.039285714285714</v>
      </c>
      <c r="K661" s="20" t="n">
        <v>2.509237768936045</v>
      </c>
      <c r="L661" s="20" t="n">
        <v>5.134615384615384</v>
      </c>
      <c r="M661" s="20" t="n">
        <v>8.724137931034482</v>
      </c>
      <c r="N661" s="20" t="n">
        <v>12.58620689655172</v>
      </c>
      <c r="O661" s="20" t="n">
        <v>13.19581280788178</v>
      </c>
      <c r="P661" s="20" t="n">
        <v>12.37931034482758</v>
      </c>
      <c r="Q661" s="20" t="n">
        <v>12.82758620689655</v>
      </c>
      <c r="R661" s="20" t="n">
        <v>12.51724137931035</v>
      </c>
      <c r="S661" s="20" t="n">
        <v>12.31954022988505</v>
      </c>
      <c r="T661" s="20" t="n">
        <v>8.980975029726517</v>
      </c>
      <c r="U661" s="20" t="n">
        <v>4.603703703703703</v>
      </c>
      <c r="V661" s="43" t="n">
        <v>107.8176533976549</v>
      </c>
      <c r="W661" s="23" t="n">
        <v>338</v>
      </c>
      <c r="X661" s="44" t="n">
        <v>0.9388888888888889</v>
      </c>
      <c r="Y661" s="4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</row>
    <row r="662" ht="16.5" customHeight="1">
      <c r="A662" s="16" t="n">
        <v>25025170</v>
      </c>
      <c r="B662" s="17" t="inlineStr">
        <is>
          <t>CO</t>
        </is>
      </c>
      <c r="C662" s="17" t="inlineStr">
        <is>
          <t>Colomboy</t>
        </is>
      </c>
      <c r="D662" s="17" t="inlineStr">
        <is>
          <t>Sahagún</t>
        </is>
      </c>
      <c r="E662" s="17" t="inlineStr">
        <is>
          <t>Córdoba</t>
        </is>
      </c>
      <c r="F662" s="17" t="n">
        <v>2</v>
      </c>
      <c r="G662" s="17" t="n">
        <v>125</v>
      </c>
      <c r="H662" s="18" t="n">
        <v>-75.49883333</v>
      </c>
      <c r="I662" s="19" t="n">
        <v>8.740861110000001</v>
      </c>
      <c r="J662" s="42" t="n">
        <v>2</v>
      </c>
      <c r="K662" s="20" t="n">
        <v>2.310578393069476</v>
      </c>
      <c r="L662" s="20" t="n">
        <v>5</v>
      </c>
      <c r="M662" s="20" t="n">
        <v>10.07142857142858</v>
      </c>
      <c r="N662" s="20" t="n">
        <v>15.58395061728395</v>
      </c>
      <c r="O662" s="20" t="n">
        <v>14.3342175066313</v>
      </c>
      <c r="P662" s="20" t="n">
        <v>14.65866666666667</v>
      </c>
      <c r="Q662" s="20" t="n">
        <v>16.11538461538462</v>
      </c>
      <c r="R662" s="20" t="n">
        <v>15.5448275862069</v>
      </c>
      <c r="S662" s="20" t="n">
        <v>14.48461538461538</v>
      </c>
      <c r="T662" s="20" t="n">
        <v>11.17241379310345</v>
      </c>
      <c r="U662" s="20" t="n">
        <v>5.266666666666667</v>
      </c>
      <c r="V662" s="43" t="n">
        <v>126.542749801057</v>
      </c>
      <c r="W662" s="23" t="n">
        <v>318</v>
      </c>
      <c r="X662" s="44" t="n">
        <v>0.8833333333333333</v>
      </c>
      <c r="Y662" s="4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</row>
    <row r="663" ht="16.5" customHeight="1">
      <c r="A663" s="16" t="n">
        <v>25020720</v>
      </c>
      <c r="B663" s="17" t="inlineStr">
        <is>
          <t>PM</t>
        </is>
      </c>
      <c r="C663" s="17" t="inlineStr">
        <is>
          <t>Jobo El Tablón</t>
        </is>
      </c>
      <c r="D663" s="17" t="inlineStr">
        <is>
          <t>Sahagún</t>
        </is>
      </c>
      <c r="E663" s="17" t="inlineStr">
        <is>
          <t>Córdoba</t>
        </is>
      </c>
      <c r="F663" s="17" t="n">
        <v>2</v>
      </c>
      <c r="G663" s="17" t="n">
        <v>130</v>
      </c>
      <c r="H663" s="18" t="n">
        <v>-75.38361111</v>
      </c>
      <c r="I663" s="19" t="n">
        <v>8.63722222</v>
      </c>
      <c r="J663" s="42" t="n">
        <v>1.035714285714286</v>
      </c>
      <c r="K663" s="20" t="n">
        <v>1.324529380717804</v>
      </c>
      <c r="L663" s="20" t="n">
        <v>3.540476190476189</v>
      </c>
      <c r="M663" s="20" t="n">
        <v>5.866666666666668</v>
      </c>
      <c r="N663" s="20" t="n">
        <v>9.713436385255648</v>
      </c>
      <c r="O663" s="20" t="n">
        <v>10.56666666666667</v>
      </c>
      <c r="P663" s="20" t="n">
        <v>10.56666666666666</v>
      </c>
      <c r="Q663" s="20" t="n">
        <v>12.96666666666667</v>
      </c>
      <c r="R663" s="20" t="n">
        <v>11.01379310344828</v>
      </c>
      <c r="S663" s="20" t="n">
        <v>9.611111111111111</v>
      </c>
      <c r="T663" s="20" t="n">
        <v>6.913793103448276</v>
      </c>
      <c r="U663" s="20" t="n">
        <v>2.638888888888888</v>
      </c>
      <c r="V663" s="43" t="n">
        <v>85.75840911572715</v>
      </c>
      <c r="W663" s="23" t="n">
        <v>353</v>
      </c>
      <c r="X663" s="44" t="n">
        <v>0.9805555555555555</v>
      </c>
      <c r="Y663" s="4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</row>
    <row r="664" ht="16.5" customHeight="1">
      <c r="A664" s="16" t="n">
        <v>25020140</v>
      </c>
      <c r="B664" s="17" t="inlineStr">
        <is>
          <t>PM</t>
        </is>
      </c>
      <c r="C664" s="17" t="inlineStr">
        <is>
          <t>Sahagún</t>
        </is>
      </c>
      <c r="D664" s="17" t="inlineStr">
        <is>
          <t>Sahagún</t>
        </is>
      </c>
      <c r="E664" s="17" t="inlineStr">
        <is>
          <t>Córdoba</t>
        </is>
      </c>
      <c r="F664" s="17" t="n">
        <v>2</v>
      </c>
      <c r="G664" s="17" t="n">
        <v>60</v>
      </c>
      <c r="H664" s="18" t="n">
        <v>-75.45</v>
      </c>
      <c r="I664" s="19" t="n">
        <v>8.94999722</v>
      </c>
      <c r="J664" s="42" t="n">
        <v>1.4</v>
      </c>
      <c r="K664" s="20" t="n">
        <v>1.959872742200329</v>
      </c>
      <c r="L664" s="20" t="n">
        <v>3.310344827586206</v>
      </c>
      <c r="M664" s="20" t="n">
        <v>7.551724137931035</v>
      </c>
      <c r="N664" s="20" t="n">
        <v>10.68965517241379</v>
      </c>
      <c r="O664" s="20" t="n">
        <v>10.14712643678161</v>
      </c>
      <c r="P664" s="20" t="n">
        <v>11.13333333333333</v>
      </c>
      <c r="Q664" s="20" t="n">
        <v>11.73333333333333</v>
      </c>
      <c r="R664" s="20" t="n">
        <v>10.85714285714286</v>
      </c>
      <c r="S664" s="20" t="n">
        <v>9.999999999999998</v>
      </c>
      <c r="T664" s="20" t="n">
        <v>7.310344827586206</v>
      </c>
      <c r="U664" s="20" t="n">
        <v>3.3183908045977</v>
      </c>
      <c r="V664" s="43" t="n">
        <v>89.41126847290639</v>
      </c>
      <c r="W664" s="23" t="n">
        <v>352</v>
      </c>
      <c r="X664" s="44" t="n">
        <v>0.9777777777777777</v>
      </c>
      <c r="Y664" s="4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</row>
    <row r="665" ht="16.5" customHeight="1">
      <c r="A665" s="16" t="n">
        <v>25021210</v>
      </c>
      <c r="B665" s="17" t="inlineStr">
        <is>
          <t>PM</t>
        </is>
      </c>
      <c r="C665" s="17" t="inlineStr">
        <is>
          <t>Trementino</t>
        </is>
      </c>
      <c r="D665" s="17" t="inlineStr">
        <is>
          <t>Sahagún</t>
        </is>
      </c>
      <c r="E665" s="17" t="inlineStr">
        <is>
          <t>Córdoba</t>
        </is>
      </c>
      <c r="F665" s="17" t="n">
        <v>2</v>
      </c>
      <c r="G665" s="17" t="n">
        <v>136</v>
      </c>
      <c r="H665" s="18" t="n">
        <v>-75.47</v>
      </c>
      <c r="I665" s="19" t="n">
        <v>8.82</v>
      </c>
      <c r="J665" s="42" t="n">
        <v>1.172413793103448</v>
      </c>
      <c r="K665" s="20" t="n">
        <v>1.351864883884589</v>
      </c>
      <c r="L665" s="20" t="n">
        <v>2.172413793103448</v>
      </c>
      <c r="M665" s="20" t="n">
        <v>6.137931034482761</v>
      </c>
      <c r="N665" s="20" t="n">
        <v>8.206896551724135</v>
      </c>
      <c r="O665" s="20" t="n">
        <v>7.642857142857141</v>
      </c>
      <c r="P665" s="20" t="n">
        <v>7.827586206896547</v>
      </c>
      <c r="Q665" s="20" t="n">
        <v>10.17241379310344</v>
      </c>
      <c r="R665" s="20" t="n">
        <v>8.678571428571427</v>
      </c>
      <c r="S665" s="20" t="n">
        <v>8.607142857142854</v>
      </c>
      <c r="T665" s="20" t="n">
        <v>6.310344827586209</v>
      </c>
      <c r="U665" s="20" t="n">
        <v>3.464285714285713</v>
      </c>
      <c r="V665" s="43" t="n">
        <v>71.74472202674171</v>
      </c>
      <c r="W665" s="23" t="n">
        <v>343</v>
      </c>
      <c r="X665" s="44" t="n">
        <v>0.9527777777777777</v>
      </c>
      <c r="Y665" s="4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</row>
    <row r="666" ht="16.5" customHeight="1">
      <c r="A666" s="16" t="n">
        <v>13070450</v>
      </c>
      <c r="B666" s="17" t="inlineStr">
        <is>
          <t>PM</t>
        </is>
      </c>
      <c r="C666" s="17" t="inlineStr">
        <is>
          <t>Aguas Mohosas</t>
        </is>
      </c>
      <c r="D666" s="17" t="inlineStr">
        <is>
          <t>San Andrés de Sotavento</t>
        </is>
      </c>
      <c r="E666" s="17" t="inlineStr">
        <is>
          <t>Córdoba</t>
        </is>
      </c>
      <c r="F666" s="17" t="n">
        <v>2</v>
      </c>
      <c r="G666" s="17" t="n">
        <v>75</v>
      </c>
      <c r="H666" s="18" t="n">
        <v>-75.49166667</v>
      </c>
      <c r="I666" s="19" t="n">
        <v>9.25111111</v>
      </c>
      <c r="J666" s="42" t="n">
        <v>1.358333333333333</v>
      </c>
      <c r="K666" s="20" t="n">
        <v>1.176439062214924</v>
      </c>
      <c r="L666" s="20" t="n">
        <v>1.789285714285714</v>
      </c>
      <c r="M666" s="20" t="n">
        <v>5.432266009852218</v>
      </c>
      <c r="N666" s="20" t="n">
        <v>7.999999999999996</v>
      </c>
      <c r="O666" s="20" t="n">
        <v>6.474137931034482</v>
      </c>
      <c r="P666" s="20" t="n">
        <v>6.357142857142854</v>
      </c>
      <c r="Q666" s="20" t="n">
        <v>6.535714285714283</v>
      </c>
      <c r="R666" s="20" t="n">
        <v>6.828817733990149</v>
      </c>
      <c r="S666" s="20" t="n">
        <v>6.928571428571426</v>
      </c>
      <c r="T666" s="20" t="n">
        <v>5.428571428571431</v>
      </c>
      <c r="U666" s="20" t="n">
        <v>2.851851851851851</v>
      </c>
      <c r="V666" s="43" t="n">
        <v>59.16113163656266</v>
      </c>
      <c r="W666" s="23" t="n">
        <v>334</v>
      </c>
      <c r="X666" s="44" t="n">
        <v>0.9277777777777778</v>
      </c>
      <c r="Y666" s="4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</row>
    <row r="667" ht="16.5" customHeight="1">
      <c r="A667" s="16" t="n">
        <v>13070430</v>
      </c>
      <c r="B667" s="17" t="inlineStr">
        <is>
          <t>PM</t>
        </is>
      </c>
      <c r="C667" s="17" t="inlineStr">
        <is>
          <t>Venecia</t>
        </is>
      </c>
      <c r="D667" s="17" t="inlineStr">
        <is>
          <t>San Andrés de Sotavento</t>
        </is>
      </c>
      <c r="E667" s="17" t="inlineStr">
        <is>
          <t>Córdoba</t>
        </is>
      </c>
      <c r="F667" s="17" t="n">
        <v>2</v>
      </c>
      <c r="G667" s="17" t="n">
        <v>50</v>
      </c>
      <c r="H667" s="18" t="n">
        <v>-75.54111111</v>
      </c>
      <c r="I667" s="19" t="n">
        <v>9.19527778</v>
      </c>
      <c r="J667" s="42" t="n">
        <v>1.233333333333333</v>
      </c>
      <c r="K667" s="20" t="n">
        <v>1.444411414982164</v>
      </c>
      <c r="L667" s="20" t="n">
        <v>2.724137931034482</v>
      </c>
      <c r="M667" s="20" t="n">
        <v>5.642857142857144</v>
      </c>
      <c r="N667" s="20" t="n">
        <v>7.39285714285714</v>
      </c>
      <c r="O667" s="20" t="n">
        <v>6.75</v>
      </c>
      <c r="P667" s="20" t="n">
        <v>6.357142857142856</v>
      </c>
      <c r="Q667" s="20" t="n">
        <v>7.007142857142854</v>
      </c>
      <c r="R667" s="20" t="n">
        <v>7.357142857142858</v>
      </c>
      <c r="S667" s="20" t="n">
        <v>6.642857142857139</v>
      </c>
      <c r="T667" s="20" t="n">
        <v>5.137931034482761</v>
      </c>
      <c r="U667" s="20" t="n">
        <v>2.936781609195401</v>
      </c>
      <c r="V667" s="43" t="n">
        <v>60.62659532302813</v>
      </c>
      <c r="W667" s="23" t="n">
        <v>342</v>
      </c>
      <c r="X667" s="44" t="n">
        <v>0.95</v>
      </c>
      <c r="Y667" s="4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</row>
    <row r="668" ht="16.5" customHeight="1">
      <c r="A668" s="16" t="n">
        <v>13070440</v>
      </c>
      <c r="B668" s="17" t="inlineStr">
        <is>
          <t>PM</t>
        </is>
      </c>
      <c r="C668" s="17" t="inlineStr">
        <is>
          <t>Villa Marcela</t>
        </is>
      </c>
      <c r="D668" s="17" t="inlineStr">
        <is>
          <t>San Antero</t>
        </is>
      </c>
      <c r="E668" s="17" t="inlineStr">
        <is>
          <t>Córdoba</t>
        </is>
      </c>
      <c r="F668" s="17" t="n">
        <v>2</v>
      </c>
      <c r="G668" s="17" t="n">
        <v>40</v>
      </c>
      <c r="H668" s="18" t="n">
        <v>-75.71888889</v>
      </c>
      <c r="I668" s="19" t="n">
        <v>9.35222222</v>
      </c>
      <c r="J668" s="42" t="n">
        <v>0.8214285714285714</v>
      </c>
      <c r="K668" s="20" t="n">
        <v>0.5927294289363254</v>
      </c>
      <c r="L668" s="20" t="n">
        <v>1.037037037037037</v>
      </c>
      <c r="M668" s="20" t="n">
        <v>3.571428571428573</v>
      </c>
      <c r="N668" s="20" t="n">
        <v>7.928571428571427</v>
      </c>
      <c r="O668" s="20" t="n">
        <v>8.548029556650246</v>
      </c>
      <c r="P668" s="20" t="n">
        <v>8.749999999999996</v>
      </c>
      <c r="Q668" s="20" t="n">
        <v>9.535714285714281</v>
      </c>
      <c r="R668" s="20" t="n">
        <v>8.833743842364532</v>
      </c>
      <c r="S668" s="20" t="n">
        <v>9.476190476190474</v>
      </c>
      <c r="T668" s="20" t="n">
        <v>6.321428571428573</v>
      </c>
      <c r="U668" s="20" t="n">
        <v>3.037037037037036</v>
      </c>
      <c r="V668" s="43" t="n">
        <v>68.45333880678707</v>
      </c>
      <c r="W668" s="23" t="n">
        <v>333</v>
      </c>
      <c r="X668" s="44" t="n">
        <v>0.925</v>
      </c>
      <c r="Y668" s="4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</row>
    <row r="669" ht="16.5" customHeight="1">
      <c r="A669" s="16" t="n">
        <v>13070010</v>
      </c>
      <c r="B669" s="17" t="inlineStr">
        <is>
          <t>PM</t>
        </is>
      </c>
      <c r="C669" s="17" t="inlineStr">
        <is>
          <t xml:space="preserve">El Limón </t>
        </is>
      </c>
      <c r="D669" s="17" t="inlineStr">
        <is>
          <t>San Bernardo del Viento</t>
        </is>
      </c>
      <c r="E669" s="17" t="inlineStr">
        <is>
          <t>Córdoba</t>
        </is>
      </c>
      <c r="F669" s="17" t="n">
        <v>2</v>
      </c>
      <c r="G669" s="17" t="n">
        <v>3</v>
      </c>
      <c r="H669" s="18" t="n">
        <v>-75.9375</v>
      </c>
      <c r="I669" s="19" t="n">
        <v>9.336111110000001</v>
      </c>
      <c r="J669" s="42" t="n">
        <v>0.9999999999999998</v>
      </c>
      <c r="K669" s="20" t="n">
        <v>0.4286703905700211</v>
      </c>
      <c r="L669" s="20" t="n">
        <v>0.8571428571428569</v>
      </c>
      <c r="M669" s="20" t="n">
        <v>3.543209876543211</v>
      </c>
      <c r="N669" s="20" t="n">
        <v>6.346153846153845</v>
      </c>
      <c r="O669" s="20" t="n">
        <v>6.407407407407407</v>
      </c>
      <c r="P669" s="20" t="n">
        <v>6.697435897435897</v>
      </c>
      <c r="Q669" s="20" t="n">
        <v>7.626923076923074</v>
      </c>
      <c r="R669" s="20" t="n">
        <v>7.478779840848805</v>
      </c>
      <c r="S669" s="20" t="n">
        <v>7.416666666666664</v>
      </c>
      <c r="T669" s="20" t="n">
        <v>7.17894139350078</v>
      </c>
      <c r="U669" s="20" t="n">
        <v>3.217333333333333</v>
      </c>
      <c r="V669" s="43" t="n">
        <v>58.19866458652589</v>
      </c>
      <c r="W669" s="23" t="n">
        <v>318</v>
      </c>
      <c r="X669" s="44" t="n">
        <v>0.8833333333333333</v>
      </c>
      <c r="Y669" s="4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</row>
    <row r="670" ht="16.5" customHeight="1">
      <c r="A670" s="16" t="n">
        <v>13085030</v>
      </c>
      <c r="B670" s="17" t="inlineStr">
        <is>
          <t>CO</t>
        </is>
      </c>
      <c r="C670" s="17" t="inlineStr">
        <is>
          <t>San Bernardo del Viento</t>
        </is>
      </c>
      <c r="D670" s="17" t="inlineStr">
        <is>
          <t>San Bernardo del Viento</t>
        </is>
      </c>
      <c r="E670" s="17" t="inlineStr">
        <is>
          <t>Córdoba</t>
        </is>
      </c>
      <c r="F670" s="17" t="n">
        <v>2</v>
      </c>
      <c r="G670" s="17" t="n">
        <v>22</v>
      </c>
      <c r="H670" s="18" t="n">
        <v>-75.95</v>
      </c>
      <c r="I670" s="19" t="n">
        <v>9.369999999999999</v>
      </c>
      <c r="J670" s="42" t="n">
        <v>1.425159642401022</v>
      </c>
      <c r="K670" s="20" t="n">
        <v>0.3815862320618563</v>
      </c>
      <c r="L670" s="20" t="n">
        <v>1.834217506631299</v>
      </c>
      <c r="M670" s="20" t="n">
        <v>5.423087027914615</v>
      </c>
      <c r="N670" s="20" t="n">
        <v>13.7</v>
      </c>
      <c r="O670" s="20" t="n">
        <v>13.92857142857143</v>
      </c>
      <c r="P670" s="20" t="n">
        <v>14.15796703296703</v>
      </c>
      <c r="Q670" s="20" t="n">
        <v>14.93650793650793</v>
      </c>
      <c r="R670" s="20" t="n">
        <v>15.73662913441238</v>
      </c>
      <c r="S670" s="20" t="n">
        <v>16.18908045977011</v>
      </c>
      <c r="T670" s="20" t="n">
        <v>12.26453296340335</v>
      </c>
      <c r="U670" s="20" t="n">
        <v>5.111548987411056</v>
      </c>
      <c r="V670" s="43" t="n">
        <v>115.0888883520521</v>
      </c>
      <c r="W670" s="23" t="n">
        <v>344</v>
      </c>
      <c r="X670" s="44" t="n">
        <v>0.9555555555555556</v>
      </c>
      <c r="Y670" s="4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</row>
    <row r="671" ht="16.5" customHeight="1">
      <c r="A671" s="16" t="n">
        <v>13070170</v>
      </c>
      <c r="B671" s="17" t="inlineStr">
        <is>
          <t>PM</t>
        </is>
      </c>
      <c r="C671" s="17" t="inlineStr">
        <is>
          <t xml:space="preserve">Buenos Aires 1 </t>
        </is>
      </c>
      <c r="D671" s="17" t="inlineStr">
        <is>
          <t xml:space="preserve">San Carlos </t>
        </is>
      </c>
      <c r="E671" s="17" t="inlineStr">
        <is>
          <t>Córdoba</t>
        </is>
      </c>
      <c r="F671" s="17" t="n">
        <v>2</v>
      </c>
      <c r="G671" s="17" t="n">
        <v>9</v>
      </c>
      <c r="H671" s="18" t="n">
        <v>-75.74972222000001</v>
      </c>
      <c r="I671" s="19" t="n">
        <v>8.77277778</v>
      </c>
      <c r="J671" s="42" t="n">
        <v>0.9999999999999996</v>
      </c>
      <c r="K671" s="20" t="n">
        <v>0.9969317988788856</v>
      </c>
      <c r="L671" s="20" t="n">
        <v>2.724137931034482</v>
      </c>
      <c r="M671" s="20" t="n">
        <v>5.271264367816093</v>
      </c>
      <c r="N671" s="20" t="n">
        <v>8.766666666666666</v>
      </c>
      <c r="O671" s="20" t="n">
        <v>8.643678160919539</v>
      </c>
      <c r="P671" s="20" t="n">
        <v>9.433333333333332</v>
      </c>
      <c r="Q671" s="20" t="n">
        <v>9.333333333333332</v>
      </c>
      <c r="R671" s="20" t="n">
        <v>7.689655172413794</v>
      </c>
      <c r="S671" s="20" t="n">
        <v>7.219540229885053</v>
      </c>
      <c r="T671" s="20" t="n">
        <v>5.678571428571428</v>
      </c>
      <c r="U671" s="20" t="n">
        <v>2.785714285714285</v>
      </c>
      <c r="V671" s="43" t="n">
        <v>69.54282670856691</v>
      </c>
      <c r="W671" s="23" t="n">
        <v>351</v>
      </c>
      <c r="X671" s="44" t="n">
        <v>0.975</v>
      </c>
      <c r="Y671" s="4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</row>
    <row r="672" ht="16.5" customHeight="1">
      <c r="A672" s="16" t="n">
        <v>13070120</v>
      </c>
      <c r="B672" s="17" t="inlineStr">
        <is>
          <t>PM</t>
        </is>
      </c>
      <c r="C672" s="17" t="inlineStr">
        <is>
          <t>Callemar</t>
        </is>
      </c>
      <c r="D672" s="17" t="inlineStr">
        <is>
          <t xml:space="preserve">San Carlos </t>
        </is>
      </c>
      <c r="E672" s="17" t="inlineStr">
        <is>
          <t>Córdoba</t>
        </is>
      </c>
      <c r="F672" s="17" t="n">
        <v>2</v>
      </c>
      <c r="G672" s="17" t="n">
        <v>95</v>
      </c>
      <c r="H672" s="18" t="n">
        <v>-75.67777778</v>
      </c>
      <c r="I672" s="19" t="n">
        <v>8.6975</v>
      </c>
      <c r="J672" s="42" t="n">
        <v>1.253653530377668</v>
      </c>
      <c r="K672" s="20" t="n">
        <v>1.527060608726249</v>
      </c>
      <c r="L672" s="20" t="n">
        <v>2.803448275862068</v>
      </c>
      <c r="M672" s="20" t="n">
        <v>5.348394768133176</v>
      </c>
      <c r="N672" s="20" t="n">
        <v>8.172413793103445</v>
      </c>
      <c r="O672" s="20" t="n">
        <v>7.757389162561577</v>
      </c>
      <c r="P672" s="20" t="n">
        <v>8.722619047619045</v>
      </c>
      <c r="Q672" s="20" t="n">
        <v>9.120238095238092</v>
      </c>
      <c r="R672" s="20" t="n">
        <v>8.119458128078817</v>
      </c>
      <c r="S672" s="20" t="n">
        <v>7.763095238095236</v>
      </c>
      <c r="T672" s="20" t="n">
        <v>5.015873015873017</v>
      </c>
      <c r="U672" s="20" t="n">
        <v>3.306172839506172</v>
      </c>
      <c r="V672" s="43" t="n">
        <v>68.90981650317455</v>
      </c>
      <c r="W672" s="23" t="n">
        <v>337</v>
      </c>
      <c r="X672" s="44" t="n">
        <v>0.9361111111111111</v>
      </c>
      <c r="Y672" s="4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</row>
    <row r="673" ht="16.5" customHeight="1">
      <c r="A673" s="16" t="n">
        <v>13070110</v>
      </c>
      <c r="B673" s="17" t="inlineStr">
        <is>
          <t>PM</t>
        </is>
      </c>
      <c r="C673" s="17" t="inlineStr">
        <is>
          <t>Carrizal</t>
        </is>
      </c>
      <c r="D673" s="17" t="inlineStr">
        <is>
          <t xml:space="preserve">San Carlos </t>
        </is>
      </c>
      <c r="E673" s="17" t="inlineStr">
        <is>
          <t>Córdoba</t>
        </is>
      </c>
      <c r="F673" s="17" t="n">
        <v>2</v>
      </c>
      <c r="G673" s="17" t="n">
        <v>40</v>
      </c>
      <c r="H673" s="18" t="n">
        <v>-75.75352778</v>
      </c>
      <c r="I673" s="19" t="n">
        <v>8.681944440000001</v>
      </c>
      <c r="J673" s="42" t="n">
        <v>0.9999999999999998</v>
      </c>
      <c r="K673" s="20" t="n">
        <v>1.029323084763037</v>
      </c>
      <c r="L673" s="20" t="n">
        <v>2.037037037037036</v>
      </c>
      <c r="M673" s="20" t="n">
        <v>4.454221165279431</v>
      </c>
      <c r="N673" s="20" t="n">
        <v>7.731034482758618</v>
      </c>
      <c r="O673" s="20" t="n">
        <v>6.827586206896552</v>
      </c>
      <c r="P673" s="20" t="n">
        <v>8.204444444444443</v>
      </c>
      <c r="Q673" s="20" t="n">
        <v>8.466666666666663</v>
      </c>
      <c r="R673" s="20" t="n">
        <v>6.482758620689655</v>
      </c>
      <c r="S673" s="20" t="n">
        <v>6.47333333333333</v>
      </c>
      <c r="T673" s="20" t="n">
        <v>4.551724137931036</v>
      </c>
      <c r="U673" s="20" t="n">
        <v>2.901149425287355</v>
      </c>
      <c r="V673" s="43" t="n">
        <v>60.15927860508716</v>
      </c>
      <c r="W673" s="23" t="n">
        <v>350</v>
      </c>
      <c r="X673" s="44" t="n">
        <v>0.9722222222222222</v>
      </c>
      <c r="Y673" s="4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</row>
    <row r="674" ht="16.5" customHeight="1">
      <c r="A674" s="16" t="n">
        <v>13070190</v>
      </c>
      <c r="B674" s="17" t="inlineStr">
        <is>
          <t>PM</t>
        </is>
      </c>
      <c r="C674" s="17" t="inlineStr">
        <is>
          <t>Coroza 2</t>
        </is>
      </c>
      <c r="D674" s="17" t="inlineStr">
        <is>
          <t xml:space="preserve">San Carlos </t>
        </is>
      </c>
      <c r="E674" s="17" t="inlineStr">
        <is>
          <t>Córdoba</t>
        </is>
      </c>
      <c r="F674" s="17" t="n">
        <v>2</v>
      </c>
      <c r="G674" s="17" t="n">
        <v>9</v>
      </c>
      <c r="H674" s="18" t="n">
        <v>-75.765</v>
      </c>
      <c r="I674" s="19" t="n">
        <v>8.80472222</v>
      </c>
      <c r="J674" s="42" t="n">
        <v>0.7037037037037036</v>
      </c>
      <c r="K674" s="20" t="n">
        <v>0.9573868819558472</v>
      </c>
      <c r="L674" s="20" t="n">
        <v>1.888888888888889</v>
      </c>
      <c r="M674" s="20" t="n">
        <v>5.555555555555557</v>
      </c>
      <c r="N674" s="20" t="n">
        <v>9.444444444444441</v>
      </c>
      <c r="O674" s="20" t="n">
        <v>9.086206896551722</v>
      </c>
      <c r="P674" s="20" t="n">
        <v>9.807692307692303</v>
      </c>
      <c r="Q674" s="20" t="n">
        <v>10.24102564102564</v>
      </c>
      <c r="R674" s="20" t="n">
        <v>8.884615384615385</v>
      </c>
      <c r="S674" s="20" t="n">
        <v>8.639999999999995</v>
      </c>
      <c r="T674" s="20" t="n">
        <v>5.625</v>
      </c>
      <c r="U674" s="20" t="n">
        <v>3.279999999999999</v>
      </c>
      <c r="V674" s="43" t="n">
        <v>74.11451970443348</v>
      </c>
      <c r="W674" s="23" t="n">
        <v>313</v>
      </c>
      <c r="X674" s="44" t="n">
        <v>0.8694444444444445</v>
      </c>
      <c r="Y674" s="4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</row>
    <row r="675" ht="16.5" customHeight="1">
      <c r="A675" s="16" t="n">
        <v>13070090</v>
      </c>
      <c r="B675" s="17" t="inlineStr">
        <is>
          <t>PM</t>
        </is>
      </c>
      <c r="C675" s="17" t="inlineStr">
        <is>
          <t>San Carlos</t>
        </is>
      </c>
      <c r="D675" s="17" t="inlineStr">
        <is>
          <t xml:space="preserve">San Carlos </t>
        </is>
      </c>
      <c r="E675" s="17" t="inlineStr">
        <is>
          <t>Córdoba</t>
        </is>
      </c>
      <c r="F675" s="17" t="n">
        <v>2</v>
      </c>
      <c r="G675" s="17" t="n">
        <v>60</v>
      </c>
      <c r="H675" s="18" t="n">
        <v>-75.70138889</v>
      </c>
      <c r="I675" s="19" t="n">
        <v>8.79055556</v>
      </c>
      <c r="J675" s="42" t="n">
        <v>1.658620689655172</v>
      </c>
      <c r="K675" s="20" t="n">
        <v>1.114184465325025</v>
      </c>
      <c r="L675" s="20" t="n">
        <v>2.428571428571428</v>
      </c>
      <c r="M675" s="20" t="n">
        <v>5.103448275862068</v>
      </c>
      <c r="N675" s="20" t="n">
        <v>7.62068965517241</v>
      </c>
      <c r="O675" s="20" t="n">
        <v>6.448275862068966</v>
      </c>
      <c r="P675" s="20" t="n">
        <v>7.249999999999998</v>
      </c>
      <c r="Q675" s="20" t="n">
        <v>8.357142857142856</v>
      </c>
      <c r="R675" s="20" t="n">
        <v>8.05665024630542</v>
      </c>
      <c r="S675" s="20" t="n">
        <v>8.007142857142854</v>
      </c>
      <c r="T675" s="20" t="n">
        <v>4.933588761174968</v>
      </c>
      <c r="U675" s="20" t="n">
        <v>2.473809523809523</v>
      </c>
      <c r="V675" s="43" t="n">
        <v>63.45212462223068</v>
      </c>
      <c r="W675" s="23" t="n">
        <v>340</v>
      </c>
      <c r="X675" s="44" t="n">
        <v>0.9444444444444444</v>
      </c>
      <c r="Y675" s="4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</row>
    <row r="676" ht="16.5" customHeight="1">
      <c r="A676" s="16" t="n">
        <v>13070100</v>
      </c>
      <c r="B676" s="17" t="inlineStr">
        <is>
          <t>PM</t>
        </is>
      </c>
      <c r="C676" s="17" t="inlineStr">
        <is>
          <t>Santa Rosa</t>
        </is>
      </c>
      <c r="D676" s="17" t="inlineStr">
        <is>
          <t xml:space="preserve">San Carlos </t>
        </is>
      </c>
      <c r="E676" s="17" t="inlineStr">
        <is>
          <t>Córdoba</t>
        </is>
      </c>
      <c r="F676" s="17" t="n">
        <v>2</v>
      </c>
      <c r="G676" s="17" t="n">
        <v>140</v>
      </c>
      <c r="H676" s="18" t="n">
        <v>-75.60141666999999</v>
      </c>
      <c r="I676" s="19" t="n">
        <v>8.74111111</v>
      </c>
      <c r="J676" s="42" t="n">
        <v>1.103448275862069</v>
      </c>
      <c r="K676" s="20" t="n">
        <v>1.294211822660099</v>
      </c>
      <c r="L676" s="20" t="n">
        <v>2.799999999999999</v>
      </c>
      <c r="M676" s="20" t="n">
        <v>5.400000000000001</v>
      </c>
      <c r="N676" s="20" t="n">
        <v>7.674444444444442</v>
      </c>
      <c r="O676" s="20" t="n">
        <v>7.241379310344826</v>
      </c>
      <c r="P676" s="20" t="n">
        <v>7.287356321839077</v>
      </c>
      <c r="Q676" s="20" t="n">
        <v>7.620689655172411</v>
      </c>
      <c r="R676" s="20" t="n">
        <v>6.862068965517242</v>
      </c>
      <c r="S676" s="20" t="n">
        <v>6.172413793103446</v>
      </c>
      <c r="T676" s="20" t="n">
        <v>5.285714285714286</v>
      </c>
      <c r="U676" s="20" t="n">
        <v>2.724137931034482</v>
      </c>
      <c r="V676" s="43" t="n">
        <v>61.46586480569238</v>
      </c>
      <c r="W676" s="23" t="n">
        <v>351</v>
      </c>
      <c r="X676" s="44" t="n">
        <v>0.975</v>
      </c>
      <c r="Y676" s="4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</row>
    <row r="677" ht="16.5" customHeight="1">
      <c r="A677" s="16" t="n">
        <v>25010060</v>
      </c>
      <c r="B677" s="17" t="inlineStr">
        <is>
          <t>PM</t>
        </is>
      </c>
      <c r="C677" s="17" t="inlineStr">
        <is>
          <t>Uré</t>
        </is>
      </c>
      <c r="D677" s="17" t="inlineStr">
        <is>
          <t>San Jose de Ure</t>
        </is>
      </c>
      <c r="E677" s="17" t="inlineStr">
        <is>
          <t>Córdoba</t>
        </is>
      </c>
      <c r="F677" s="17" t="n">
        <v>2</v>
      </c>
      <c r="G677" s="17" t="n">
        <v>200</v>
      </c>
      <c r="H677" s="18" t="n">
        <v>-75.50911083</v>
      </c>
      <c r="I677" s="19" t="n">
        <v>7.87113889</v>
      </c>
      <c r="J677" s="42" t="n">
        <v>2.842105263157894</v>
      </c>
      <c r="K677" s="20" t="n">
        <v>2.580000648172155</v>
      </c>
      <c r="L677" s="20" t="n">
        <v>4.956140350877193</v>
      </c>
      <c r="M677" s="20" t="n">
        <v>8.5</v>
      </c>
      <c r="N677" s="20" t="n">
        <v>11.84210526315789</v>
      </c>
      <c r="O677" s="20" t="n">
        <v>11.44444444444444</v>
      </c>
      <c r="P677" s="20" t="n">
        <v>12</v>
      </c>
      <c r="Q677" s="20" t="n">
        <v>11.68333333333333</v>
      </c>
      <c r="R677" s="20" t="n">
        <v>12</v>
      </c>
      <c r="S677" s="20" t="n">
        <v>12.05555555555555</v>
      </c>
      <c r="T677" s="20" t="n">
        <v>9.941176470588237</v>
      </c>
      <c r="U677" s="20" t="n">
        <v>5.999999999999999</v>
      </c>
      <c r="V677" s="43" t="n">
        <v>105.8448613292867</v>
      </c>
      <c r="W677" s="23" t="n">
        <v>221</v>
      </c>
      <c r="X677" s="44" t="n">
        <v>0.9208333333333333</v>
      </c>
      <c r="Y677" s="45" t="inlineStr">
        <is>
          <t>M20</t>
        </is>
      </c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</row>
    <row r="678" ht="16.5" customHeight="1">
      <c r="A678" s="16" t="n">
        <v>13070180</v>
      </c>
      <c r="B678" s="17" t="inlineStr">
        <is>
          <t>PM</t>
        </is>
      </c>
      <c r="C678" s="17" t="inlineStr">
        <is>
          <t>Carrillo</t>
        </is>
      </c>
      <c r="D678" s="17" t="inlineStr">
        <is>
          <t>San Pelayo</t>
        </is>
      </c>
      <c r="E678" s="17" t="inlineStr">
        <is>
          <t>Córdoba</t>
        </is>
      </c>
      <c r="F678" s="17" t="n">
        <v>2</v>
      </c>
      <c r="G678" s="17" t="n">
        <v>20</v>
      </c>
      <c r="H678" s="18" t="n">
        <v>-75.83177778</v>
      </c>
      <c r="I678" s="19" t="n">
        <v>8.984444440000001</v>
      </c>
      <c r="J678" s="42" t="n">
        <v>0.5862068965517241</v>
      </c>
      <c r="K678" s="20" t="n">
        <v>0.826755358637047</v>
      </c>
      <c r="L678" s="20" t="n">
        <v>1.933333333333333</v>
      </c>
      <c r="M678" s="20" t="n">
        <v>5.666666666666668</v>
      </c>
      <c r="N678" s="20" t="n">
        <v>8.883333333333329</v>
      </c>
      <c r="O678" s="20" t="n">
        <v>7.740229885057472</v>
      </c>
      <c r="P678" s="20" t="n">
        <v>8.896551724137929</v>
      </c>
      <c r="Q678" s="20" t="n">
        <v>9.793103448275861</v>
      </c>
      <c r="R678" s="20" t="n">
        <v>9.063218390804598</v>
      </c>
      <c r="S678" s="20" t="n">
        <v>7.672839506172837</v>
      </c>
      <c r="T678" s="20" t="n">
        <v>5.655172413793104</v>
      </c>
      <c r="U678" s="20" t="n">
        <v>2.558024691358024</v>
      </c>
      <c r="V678" s="43" t="n">
        <v>69.27543564812193</v>
      </c>
      <c r="W678" s="23" t="n">
        <v>352</v>
      </c>
      <c r="X678" s="44" t="n">
        <v>0.9777777777777777</v>
      </c>
      <c r="Y678" s="4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</row>
    <row r="679" ht="16.5" customHeight="1">
      <c r="A679" s="16" t="n">
        <v>13080010</v>
      </c>
      <c r="B679" s="17" t="inlineStr">
        <is>
          <t>PM</t>
        </is>
      </c>
      <c r="C679" s="17" t="inlineStr">
        <is>
          <t>San Antonio</t>
        </is>
      </c>
      <c r="D679" s="17" t="inlineStr">
        <is>
          <t>San Pelayo</t>
        </is>
      </c>
      <c r="E679" s="17" t="inlineStr">
        <is>
          <t>Córdoba</t>
        </is>
      </c>
      <c r="F679" s="17" t="n">
        <v>2</v>
      </c>
      <c r="G679" s="17" t="n">
        <v>50</v>
      </c>
      <c r="H679" s="18" t="n">
        <v>-75.95333332999999</v>
      </c>
      <c r="I679" s="19" t="n">
        <v>8.935861110000001</v>
      </c>
      <c r="J679" s="42" t="n">
        <v>1.133333333333333</v>
      </c>
      <c r="K679" s="20" t="n">
        <v>0.8338156814449916</v>
      </c>
      <c r="L679" s="20" t="n">
        <v>1.566666666666666</v>
      </c>
      <c r="M679" s="20" t="n">
        <v>4.866666666666666</v>
      </c>
      <c r="N679" s="20" t="n">
        <v>7.63333333333333</v>
      </c>
      <c r="O679" s="20" t="n">
        <v>5.965517241379311</v>
      </c>
      <c r="P679" s="20" t="n">
        <v>7.321428571428569</v>
      </c>
      <c r="Q679" s="20" t="n">
        <v>7.785714285714283</v>
      </c>
      <c r="R679" s="20" t="n">
        <v>7.821428571428572</v>
      </c>
      <c r="S679" s="20" t="n">
        <v>7.472619047619045</v>
      </c>
      <c r="T679" s="20" t="n">
        <v>6.074074074074075</v>
      </c>
      <c r="U679" s="20" t="n">
        <v>2.574999999999999</v>
      </c>
      <c r="V679" s="43" t="n">
        <v>61.04959747308885</v>
      </c>
      <c r="W679" s="23" t="n">
        <v>346</v>
      </c>
      <c r="X679" s="44" t="n">
        <v>0.9611111111111111</v>
      </c>
      <c r="Y679" s="4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</row>
    <row r="680" ht="16.5" customHeight="1">
      <c r="A680" s="16" t="n">
        <v>13060030</v>
      </c>
      <c r="B680" s="17" t="inlineStr">
        <is>
          <t>PM</t>
        </is>
      </c>
      <c r="C680" s="17" t="inlineStr">
        <is>
          <t>Caramelo</t>
        </is>
      </c>
      <c r="D680" s="17" t="inlineStr">
        <is>
          <t>Tierralta</t>
        </is>
      </c>
      <c r="E680" s="17" t="inlineStr">
        <is>
          <t>Córdoba</t>
        </is>
      </c>
      <c r="F680" s="17" t="n">
        <v>2</v>
      </c>
      <c r="G680" s="17" t="n">
        <v>60</v>
      </c>
      <c r="H680" s="18" t="n">
        <v>-75.90388889</v>
      </c>
      <c r="I680" s="19" t="n">
        <v>8.266111110000001</v>
      </c>
      <c r="J680" s="42" t="n">
        <v>2.278160919540229</v>
      </c>
      <c r="K680" s="20" t="n">
        <v>2.032767417311753</v>
      </c>
      <c r="L680" s="20" t="n">
        <v>3.421839080459769</v>
      </c>
      <c r="M680" s="20" t="n">
        <v>7.582758620689654</v>
      </c>
      <c r="N680" s="20" t="n">
        <v>11.01222222222222</v>
      </c>
      <c r="O680" s="20" t="n">
        <v>10.23333333333334</v>
      </c>
      <c r="P680" s="20" t="n">
        <v>11.04</v>
      </c>
      <c r="Q680" s="20" t="n">
        <v>11.17555555555556</v>
      </c>
      <c r="R680" s="20" t="n">
        <v>9.699167657550534</v>
      </c>
      <c r="S680" s="20" t="n">
        <v>9.786419753086417</v>
      </c>
      <c r="T680" s="20" t="n">
        <v>6.768133174791915</v>
      </c>
      <c r="U680" s="20" t="n">
        <v>3.750617283950617</v>
      </c>
      <c r="V680" s="43" t="n">
        <v>88.780975018492</v>
      </c>
      <c r="W680" s="23" t="n">
        <v>348</v>
      </c>
      <c r="X680" s="44" t="n">
        <v>0.9666666666666667</v>
      </c>
      <c r="Y680" s="4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</row>
    <row r="681" ht="16.5" customHeight="1">
      <c r="A681" s="16" t="n">
        <v>13030010</v>
      </c>
      <c r="B681" s="17" t="inlineStr">
        <is>
          <t>PM</t>
        </is>
      </c>
      <c r="C681" s="17" t="inlineStr">
        <is>
          <t>Tierralta</t>
        </is>
      </c>
      <c r="D681" s="17" t="inlineStr">
        <is>
          <t>Tierralta</t>
        </is>
      </c>
      <c r="E681" s="17" t="inlineStr">
        <is>
          <t>Córdoba</t>
        </is>
      </c>
      <c r="F681" s="17" t="n">
        <v>2</v>
      </c>
      <c r="G681" s="17" t="n">
        <v>100</v>
      </c>
      <c r="H681" s="18" t="n">
        <v>-76.05305556</v>
      </c>
      <c r="I681" s="19" t="n">
        <v>8.186666670000001</v>
      </c>
      <c r="J681" s="42" t="n">
        <v>1.85679012345679</v>
      </c>
      <c r="K681" s="20" t="n">
        <v>1.959872742200329</v>
      </c>
      <c r="L681" s="20" t="n">
        <v>3.938271604938272</v>
      </c>
      <c r="M681" s="20" t="n">
        <v>7.46373365041617</v>
      </c>
      <c r="N681" s="20" t="n">
        <v>11.25402298850575</v>
      </c>
      <c r="O681" s="20" t="n">
        <v>11.39714625445898</v>
      </c>
      <c r="P681" s="20" t="n">
        <v>11.08045977011494</v>
      </c>
      <c r="Q681" s="20" t="n">
        <v>11.15833333333333</v>
      </c>
      <c r="R681" s="20" t="n">
        <v>9.20051085568327</v>
      </c>
      <c r="S681" s="20" t="n">
        <v>9.364285714285714</v>
      </c>
      <c r="T681" s="20" t="n">
        <v>6.460166468489891</v>
      </c>
      <c r="U681" s="20" t="n">
        <v>3.847999999999999</v>
      </c>
      <c r="V681" s="43" t="n">
        <v>88.98159350588344</v>
      </c>
      <c r="W681" s="23" t="n">
        <v>334</v>
      </c>
      <c r="X681" s="44" t="n">
        <v>0.9277777777777778</v>
      </c>
      <c r="Y681" s="4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</row>
    <row r="682" ht="16.5" customHeight="1">
      <c r="A682" s="16" t="n">
        <v>13040030</v>
      </c>
      <c r="B682" s="17" t="inlineStr">
        <is>
          <t>PM</t>
        </is>
      </c>
      <c r="C682" s="17" t="inlineStr">
        <is>
          <t>Pezval</t>
        </is>
      </c>
      <c r="D682" s="17" t="inlineStr">
        <is>
          <t>Valencia</t>
        </is>
      </c>
      <c r="E682" s="17" t="inlineStr">
        <is>
          <t>Córdoba</t>
        </is>
      </c>
      <c r="F682" s="17" t="n">
        <v>2</v>
      </c>
      <c r="G682" s="17" t="n">
        <v>80</v>
      </c>
      <c r="H682" s="18" t="n">
        <v>-76.16916667</v>
      </c>
      <c r="I682" s="19" t="n">
        <v>8.26222222</v>
      </c>
      <c r="J682" s="42" t="n">
        <v>1.967901234567901</v>
      </c>
      <c r="K682" s="20" t="n">
        <v>1.647203012504737</v>
      </c>
      <c r="L682" s="20" t="n">
        <v>3.436904761904761</v>
      </c>
      <c r="M682" s="20" t="n">
        <v>6.494649227110582</v>
      </c>
      <c r="N682" s="20" t="n">
        <v>9.255172413793099</v>
      </c>
      <c r="O682" s="20" t="n">
        <v>9.357142857142856</v>
      </c>
      <c r="P682" s="20" t="n">
        <v>10.26666666666666</v>
      </c>
      <c r="Q682" s="20" t="n">
        <v>10.51428571428571</v>
      </c>
      <c r="R682" s="20" t="n">
        <v>8.738916256157633</v>
      </c>
      <c r="S682" s="20" t="n">
        <v>8.599999999999996</v>
      </c>
      <c r="T682" s="20" t="n">
        <v>7.735221674876849</v>
      </c>
      <c r="U682" s="20" t="n">
        <v>4.096153846153845</v>
      </c>
      <c r="V682" s="43" t="n">
        <v>82.11021766516463</v>
      </c>
      <c r="W682" s="23" t="n">
        <v>332</v>
      </c>
      <c r="X682" s="44" t="n">
        <v>0.9222222222222223</v>
      </c>
      <c r="Y682" s="4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</row>
    <row r="683" ht="16.5" customHeight="1">
      <c r="A683" s="16" t="n">
        <v>21206370</v>
      </c>
      <c r="B683" s="17" t="inlineStr">
        <is>
          <t>ME</t>
        </is>
      </c>
      <c r="C683" s="17" t="inlineStr">
        <is>
          <t>La Violeta</t>
        </is>
      </c>
      <c r="D683" s="17" t="inlineStr">
        <is>
          <t>Agua de Dios</t>
        </is>
      </c>
      <c r="E683" s="17" t="inlineStr">
        <is>
          <t>Cundinamarca</t>
        </is>
      </c>
      <c r="F683" s="17" t="n">
        <v>10</v>
      </c>
      <c r="G683" s="17" t="n">
        <v>400</v>
      </c>
      <c r="H683" s="18" t="n">
        <v>-74.7</v>
      </c>
      <c r="I683" s="19" t="n">
        <v>4.38333333</v>
      </c>
      <c r="J683" s="42" t="n">
        <v>6.354901960784311</v>
      </c>
      <c r="K683" s="20" t="n">
        <v>7.195523036800927</v>
      </c>
      <c r="L683" s="20" t="n">
        <v>11.25</v>
      </c>
      <c r="M683" s="20" t="n">
        <v>14.57142857142857</v>
      </c>
      <c r="N683" s="20" t="n">
        <v>13.88235294117647</v>
      </c>
      <c r="O683" s="20" t="n">
        <v>9.0625</v>
      </c>
      <c r="P683" s="20" t="n">
        <v>5.647058823529411</v>
      </c>
      <c r="Q683" s="20" t="n">
        <v>5.25</v>
      </c>
      <c r="R683" s="20" t="n">
        <v>9.129817444219066</v>
      </c>
      <c r="S683" s="20" t="n">
        <v>12.59698275862069</v>
      </c>
      <c r="T683" s="20" t="n">
        <v>11.05818965517241</v>
      </c>
      <c r="U683" s="20" t="n">
        <v>8.363541666666666</v>
      </c>
      <c r="V683" s="43" t="n">
        <v>114.3622968583985</v>
      </c>
      <c r="W683" s="23" t="n">
        <v>197</v>
      </c>
      <c r="X683" s="44" t="n">
        <v>0.8208333333333333</v>
      </c>
      <c r="Y683" s="45" t="inlineStr">
        <is>
          <t>M20</t>
        </is>
      </c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</row>
    <row r="684" ht="16.5" customHeight="1">
      <c r="A684" s="16" t="n">
        <v>21205660</v>
      </c>
      <c r="B684" s="17" t="inlineStr">
        <is>
          <t>CP</t>
        </is>
      </c>
      <c r="C684" s="17" t="inlineStr">
        <is>
          <t>Mercedes</t>
        </is>
      </c>
      <c r="D684" s="17" t="inlineStr">
        <is>
          <t>Anapoima</t>
        </is>
      </c>
      <c r="E684" s="17" t="inlineStr">
        <is>
          <t>Cundinamarca</t>
        </is>
      </c>
      <c r="F684" s="17" t="n">
        <v>11</v>
      </c>
      <c r="G684" s="17" t="n">
        <v>810</v>
      </c>
      <c r="H684" s="18" t="n">
        <v>-74.52661111</v>
      </c>
      <c r="I684" s="19" t="n">
        <v>4.58188889</v>
      </c>
      <c r="J684" s="42" t="n">
        <v>9.502695204122077</v>
      </c>
      <c r="K684" s="20" t="n">
        <v>11.71000525325733</v>
      </c>
      <c r="L684" s="20" t="n">
        <v>15.58620689655172</v>
      </c>
      <c r="M684" s="20" t="n">
        <v>17.86088305053822</v>
      </c>
      <c r="N684" s="20" t="n">
        <v>17.13777777777777</v>
      </c>
      <c r="O684" s="20" t="n">
        <v>13.07701149425287</v>
      </c>
      <c r="P684" s="20" t="n">
        <v>11.75862068965517</v>
      </c>
      <c r="Q684" s="20" t="n">
        <v>9.580782312925168</v>
      </c>
      <c r="R684" s="20" t="n">
        <v>12.23627075351214</v>
      </c>
      <c r="S684" s="20" t="n">
        <v>16.11111111111111</v>
      </c>
      <c r="T684" s="20" t="n">
        <v>15.83743842364532</v>
      </c>
      <c r="U684" s="20" t="n">
        <v>11.61666666666667</v>
      </c>
      <c r="V684" s="43" t="n">
        <v>162.0154696340156</v>
      </c>
      <c r="W684" s="23" t="n">
        <v>341</v>
      </c>
      <c r="X684" s="44" t="n">
        <v>0.9472222222222222</v>
      </c>
      <c r="Y684" s="4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</row>
    <row r="685" ht="16.5" customHeight="1">
      <c r="A685" s="16" t="n">
        <v>21205670</v>
      </c>
      <c r="B685" s="17" t="inlineStr">
        <is>
          <t>CO</t>
        </is>
      </c>
      <c r="C685" s="17" t="inlineStr">
        <is>
          <t xml:space="preserve">La Florida </t>
        </is>
      </c>
      <c r="D685" s="17" t="inlineStr">
        <is>
          <t>Anolaima</t>
        </is>
      </c>
      <c r="E685" s="17" t="inlineStr">
        <is>
          <t>Cundinamarca</t>
        </is>
      </c>
      <c r="F685" s="17" t="n">
        <v>11</v>
      </c>
      <c r="G685" s="17" t="n">
        <v>1915</v>
      </c>
      <c r="H685" s="18" t="n">
        <v>-74.43763889</v>
      </c>
      <c r="I685" s="19" t="n">
        <v>4.77088889</v>
      </c>
      <c r="J685" s="42" t="n">
        <v>9.06049382716049</v>
      </c>
      <c r="K685" s="20" t="n">
        <v>10.49708101262904</v>
      </c>
      <c r="L685" s="20" t="n">
        <v>14.04766009852217</v>
      </c>
      <c r="M685" s="20" t="n">
        <v>16.62536096483778</v>
      </c>
      <c r="N685" s="20" t="n">
        <v>16.4</v>
      </c>
      <c r="O685" s="20" t="n">
        <v>12.65130190007037</v>
      </c>
      <c r="P685" s="20" t="n">
        <v>10.65163165543665</v>
      </c>
      <c r="Q685" s="20" t="n">
        <v>9.634958382877524</v>
      </c>
      <c r="R685" s="20" t="n">
        <v>12.08130815544609</v>
      </c>
      <c r="S685" s="20" t="n">
        <v>17.18725779967159</v>
      </c>
      <c r="T685" s="20" t="n">
        <v>16.89948227225278</v>
      </c>
      <c r="U685" s="20" t="n">
        <v>10.96792008757526</v>
      </c>
      <c r="V685" s="43" t="n">
        <v>156.7044561564798</v>
      </c>
      <c r="W685" s="23" t="n">
        <v>341</v>
      </c>
      <c r="X685" s="44" t="n">
        <v>0.9472222222222222</v>
      </c>
      <c r="Y685" s="4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</row>
    <row r="686" ht="16.5" customHeight="1">
      <c r="A686" s="16" t="n">
        <v>21206180</v>
      </c>
      <c r="B686" s="17" t="inlineStr">
        <is>
          <t>CO</t>
        </is>
      </c>
      <c r="C686" s="17" t="inlineStr">
        <is>
          <t>Primavera de Matima</t>
        </is>
      </c>
      <c r="D686" s="17" t="inlineStr">
        <is>
          <t>Anolaima</t>
        </is>
      </c>
      <c r="E686" s="17" t="inlineStr">
        <is>
          <t>Cundinamarca</t>
        </is>
      </c>
      <c r="F686" s="17" t="n">
        <v>11</v>
      </c>
      <c r="G686" s="17" t="n">
        <v>1850</v>
      </c>
      <c r="H686" s="18" t="n">
        <v>-74.44347222</v>
      </c>
      <c r="I686" s="19" t="n">
        <v>4.8055</v>
      </c>
      <c r="J686" s="42" t="n">
        <v>8.578571428571426</v>
      </c>
      <c r="K686" s="20" t="n">
        <v>11.15531263414438</v>
      </c>
      <c r="L686" s="20" t="n">
        <v>14.03571428571429</v>
      </c>
      <c r="M686" s="20" t="n">
        <v>15.21709956709957</v>
      </c>
      <c r="N686" s="20" t="n">
        <v>14.83465608465608</v>
      </c>
      <c r="O686" s="20" t="n">
        <v>12.08251231527094</v>
      </c>
      <c r="P686" s="20" t="n">
        <v>12.10555555555555</v>
      </c>
      <c r="Q686" s="20" t="n">
        <v>9.81962864721485</v>
      </c>
      <c r="R686" s="20" t="n">
        <v>11.27407407407407</v>
      </c>
      <c r="S686" s="20" t="n">
        <v>15.81613756613756</v>
      </c>
      <c r="T686" s="20" t="n">
        <v>16.97777777777778</v>
      </c>
      <c r="U686" s="20" t="n">
        <v>10.88333333333333</v>
      </c>
      <c r="V686" s="43" t="n">
        <v>152.7803732695498</v>
      </c>
      <c r="W686" s="23" t="n">
        <v>330</v>
      </c>
      <c r="X686" s="44" t="n">
        <v>0.9166666666666666</v>
      </c>
      <c r="Y686" s="4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</row>
    <row r="687" ht="16.5" customHeight="1">
      <c r="A687" s="16" t="n">
        <v>21202120</v>
      </c>
      <c r="B687" s="17" t="inlineStr">
        <is>
          <t>PM</t>
        </is>
      </c>
      <c r="C687" s="17" t="inlineStr">
        <is>
          <t>Acueducto Fontibon</t>
        </is>
      </c>
      <c r="D687" s="17" t="inlineStr">
        <is>
          <t>Bogotá</t>
        </is>
      </c>
      <c r="E687" s="17" t="inlineStr">
        <is>
          <t>Cundinamarca</t>
        </is>
      </c>
      <c r="F687" s="17" t="n">
        <v>11</v>
      </c>
      <c r="G687" s="17" t="n">
        <v>2545</v>
      </c>
      <c r="H687" s="18" t="n">
        <v>-74.15000000000001</v>
      </c>
      <c r="I687" s="19" t="n">
        <v>4.66666667</v>
      </c>
      <c r="J687" s="42" t="n">
        <v>10.51228070175438</v>
      </c>
      <c r="K687" s="20" t="n">
        <v>11.91487879180711</v>
      </c>
      <c r="L687" s="20" t="n">
        <v>15.89473684210527</v>
      </c>
      <c r="M687" s="20" t="n">
        <v>19.05</v>
      </c>
      <c r="N687" s="20" t="n">
        <v>20.6</v>
      </c>
      <c r="O687" s="20" t="n">
        <v>20.15</v>
      </c>
      <c r="P687" s="20" t="n">
        <v>19.84999999999999</v>
      </c>
      <c r="Q687" s="20" t="n">
        <v>17.99827586206896</v>
      </c>
      <c r="R687" s="20" t="n">
        <v>17.35</v>
      </c>
      <c r="S687" s="20" t="n">
        <v>19.575</v>
      </c>
      <c r="T687" s="20" t="n">
        <v>19.05</v>
      </c>
      <c r="U687" s="20" t="n">
        <v>14.25</v>
      </c>
      <c r="V687" s="43" t="n">
        <v>206.1951721977357</v>
      </c>
      <c r="W687" s="23" t="n">
        <v>237</v>
      </c>
      <c r="X687" s="44" t="n">
        <v>0.9875</v>
      </c>
      <c r="Y687" s="45" t="inlineStr">
        <is>
          <t>M20</t>
        </is>
      </c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</row>
    <row r="688" ht="16.5" customHeight="1">
      <c r="A688" s="16" t="n">
        <v>21205791</v>
      </c>
      <c r="B688" s="17" t="inlineStr">
        <is>
          <t>SP</t>
        </is>
      </c>
      <c r="C688" s="17" t="inlineStr">
        <is>
          <t xml:space="preserve">Aeropuerto El Dorado Catam - AUT </t>
        </is>
      </c>
      <c r="D688" s="17" t="inlineStr">
        <is>
          <t>Bogotá</t>
        </is>
      </c>
      <c r="E688" s="17" t="inlineStr">
        <is>
          <t>Cundinamarca</t>
        </is>
      </c>
      <c r="F688" s="17" t="n">
        <v>11</v>
      </c>
      <c r="G688" s="17" t="n">
        <v>2547</v>
      </c>
      <c r="H688" s="18" t="n">
        <v>-74.15066666999999</v>
      </c>
      <c r="I688" s="19" t="n">
        <v>4.70558333</v>
      </c>
      <c r="J688" s="42" t="n">
        <v>8.7025641025641</v>
      </c>
      <c r="K688" s="20" t="n">
        <v>11.44135006672488</v>
      </c>
      <c r="L688" s="20" t="n">
        <v>15.49999999999999</v>
      </c>
      <c r="M688" s="20" t="n">
        <v>19.51310344827586</v>
      </c>
      <c r="N688" s="20" t="n">
        <v>21.10556321839081</v>
      </c>
      <c r="O688" s="20" t="n">
        <v>18.03586206896551</v>
      </c>
      <c r="P688" s="20" t="n">
        <v>18.29733333333333</v>
      </c>
      <c r="Q688" s="20" t="n">
        <v>17.12</v>
      </c>
      <c r="R688" s="20" t="n">
        <v>14.58068965517241</v>
      </c>
      <c r="S688" s="20" t="n">
        <v>17.928</v>
      </c>
      <c r="T688" s="20" t="n">
        <v>17.37241379310345</v>
      </c>
      <c r="U688" s="20" t="n">
        <v>12.8</v>
      </c>
      <c r="V688" s="43" t="n">
        <v>192.3968796865304</v>
      </c>
      <c r="W688" s="23" t="n">
        <v>303</v>
      </c>
      <c r="X688" s="44" t="n">
        <v>0.8416666666666667</v>
      </c>
      <c r="Y688" s="4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</row>
    <row r="689" ht="16.5" customHeight="1">
      <c r="A689" s="16" t="n">
        <v>21200080</v>
      </c>
      <c r="B689" s="17" t="inlineStr">
        <is>
          <t>PM</t>
        </is>
      </c>
      <c r="C689" s="17" t="inlineStr">
        <is>
          <t>Arrayan San Francisco</t>
        </is>
      </c>
      <c r="D689" s="17" t="inlineStr">
        <is>
          <t>Bogotá</t>
        </is>
      </c>
      <c r="E689" s="17" t="inlineStr">
        <is>
          <t>Cundinamarca</t>
        </is>
      </c>
      <c r="F689" s="17" t="n">
        <v>11</v>
      </c>
      <c r="G689" s="17" t="n">
        <v>3047</v>
      </c>
      <c r="H689" s="18" t="n">
        <v>-74.03333332999999</v>
      </c>
      <c r="I689" s="19" t="n">
        <v>4.58333333</v>
      </c>
      <c r="J689" s="42" t="n">
        <v>13</v>
      </c>
      <c r="K689" s="20" t="n">
        <v>12.69336514778325</v>
      </c>
      <c r="L689" s="20" t="n">
        <v>18.31578947368421</v>
      </c>
      <c r="M689" s="20" t="n">
        <v>22.65</v>
      </c>
      <c r="N689" s="20" t="n">
        <v>26.65</v>
      </c>
      <c r="O689" s="20" t="n">
        <v>26.55</v>
      </c>
      <c r="P689" s="20" t="n">
        <v>28</v>
      </c>
      <c r="Q689" s="20" t="n">
        <v>26.38275862068965</v>
      </c>
      <c r="R689" s="20" t="n">
        <v>20.54999999999999</v>
      </c>
      <c r="S689" s="20" t="n">
        <v>21.45</v>
      </c>
      <c r="T689" s="20" t="n">
        <v>20.05</v>
      </c>
      <c r="U689" s="20" t="n">
        <v>14.9</v>
      </c>
      <c r="V689" s="43" t="n">
        <v>251.1919132421571</v>
      </c>
      <c r="W689" s="23" t="n">
        <v>239</v>
      </c>
      <c r="X689" s="44" t="n">
        <v>0.9958333333333333</v>
      </c>
      <c r="Y689" s="45" t="inlineStr">
        <is>
          <t>M20</t>
        </is>
      </c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</row>
    <row r="690" ht="16.5" customHeight="1">
      <c r="A690" s="16" t="n">
        <v>21201300</v>
      </c>
      <c r="B690" s="17" t="inlineStr">
        <is>
          <t>PM</t>
        </is>
      </c>
      <c r="C690" s="17" t="inlineStr">
        <is>
          <t>Australia</t>
        </is>
      </c>
      <c r="D690" s="17" t="inlineStr">
        <is>
          <t>Bogotá</t>
        </is>
      </c>
      <c r="E690" s="17" t="inlineStr">
        <is>
          <t>Cundinamarca</t>
        </is>
      </c>
      <c r="F690" s="17" t="n">
        <v>11</v>
      </c>
      <c r="G690" s="17" t="n">
        <v>3050</v>
      </c>
      <c r="H690" s="18" t="n">
        <v>-74.13200000000001</v>
      </c>
      <c r="I690" s="19" t="n">
        <v>4.39425</v>
      </c>
      <c r="J690" s="42" t="n">
        <v>7.633333333333332</v>
      </c>
      <c r="K690" s="20" t="n">
        <v>8.799755595086054</v>
      </c>
      <c r="L690" s="20" t="n">
        <v>14.13333333333333</v>
      </c>
      <c r="M690" s="20" t="n">
        <v>20.73333333333333</v>
      </c>
      <c r="N690" s="20" t="n">
        <v>26.09999999999999</v>
      </c>
      <c r="O690" s="20" t="n">
        <v>25.93218390804597</v>
      </c>
      <c r="P690" s="20" t="n">
        <v>27.26666666666666</v>
      </c>
      <c r="Q690" s="20" t="n">
        <v>24.92111111111111</v>
      </c>
      <c r="R690" s="20" t="n">
        <v>19.32183908045977</v>
      </c>
      <c r="S690" s="20" t="n">
        <v>19.11333333333333</v>
      </c>
      <c r="T690" s="20" t="n">
        <v>17.93333333333333</v>
      </c>
      <c r="U690" s="20" t="n">
        <v>10.06666666666666</v>
      </c>
      <c r="V690" s="43" t="n">
        <v>221.9548896947029</v>
      </c>
      <c r="W690" s="23" t="n">
        <v>360</v>
      </c>
      <c r="X690" s="44" t="n">
        <v>1</v>
      </c>
      <c r="Y690" s="4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</row>
    <row r="691" ht="16.5" customHeight="1">
      <c r="A691" s="16" t="n">
        <v>35020350</v>
      </c>
      <c r="B691" s="17" t="inlineStr">
        <is>
          <t>PM</t>
        </is>
      </c>
      <c r="C691" s="17" t="inlineStr">
        <is>
          <t>Betania</t>
        </is>
      </c>
      <c r="D691" s="17" t="inlineStr">
        <is>
          <t>Bogotá</t>
        </is>
      </c>
      <c r="E691" s="17" t="inlineStr">
        <is>
          <t>Cundinamarca</t>
        </is>
      </c>
      <c r="F691" s="17" t="n">
        <v>11</v>
      </c>
      <c r="G691" s="17" t="n">
        <v>3150</v>
      </c>
      <c r="H691" s="18" t="n">
        <v>-74.14686111</v>
      </c>
      <c r="I691" s="19" t="n">
        <v>4.21888889</v>
      </c>
      <c r="J691" s="42" t="n">
        <v>10.06896551724138</v>
      </c>
      <c r="K691" s="20" t="n">
        <v>10.41199889587226</v>
      </c>
      <c r="L691" s="20" t="n">
        <v>15.51724137931034</v>
      </c>
      <c r="M691" s="20" t="n">
        <v>19.03448275862069</v>
      </c>
      <c r="N691" s="20" t="n">
        <v>22.1919540229885</v>
      </c>
      <c r="O691" s="20" t="n">
        <v>23.11903818205839</v>
      </c>
      <c r="P691" s="20" t="n">
        <v>24.91438763376932</v>
      </c>
      <c r="Q691" s="20" t="n">
        <v>22.78045977011494</v>
      </c>
      <c r="R691" s="20" t="n">
        <v>17.61474435196195</v>
      </c>
      <c r="S691" s="20" t="n">
        <v>19.60714285714285</v>
      </c>
      <c r="T691" s="20" t="n">
        <v>18.32512315270936</v>
      </c>
      <c r="U691" s="20" t="n">
        <v>12.42261904761905</v>
      </c>
      <c r="V691" s="43" t="n">
        <v>216.008157569409</v>
      </c>
      <c r="W691" s="23" t="n">
        <v>346</v>
      </c>
      <c r="X691" s="44" t="n">
        <v>0.9611111111111111</v>
      </c>
      <c r="Y691" s="4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</row>
    <row r="692" ht="16.5" customHeight="1">
      <c r="A692" s="16" t="n">
        <v>21201540</v>
      </c>
      <c r="B692" s="17" t="inlineStr">
        <is>
          <t>PG</t>
        </is>
      </c>
      <c r="C692" s="17" t="inlineStr">
        <is>
          <t>Bosa</t>
        </is>
      </c>
      <c r="D692" s="17" t="inlineStr">
        <is>
          <t>Bogotá</t>
        </is>
      </c>
      <c r="E692" s="17" t="inlineStr">
        <is>
          <t>Cundinamarca</t>
        </is>
      </c>
      <c r="F692" s="17" t="n">
        <v>11</v>
      </c>
      <c r="G692" s="17" t="n">
        <v>2640</v>
      </c>
      <c r="H692" s="18" t="n">
        <v>-74.2</v>
      </c>
      <c r="I692" s="19" t="n">
        <v>4.6</v>
      </c>
      <c r="J692" s="42" t="n">
        <v>7.947368421052633</v>
      </c>
      <c r="K692" s="20" t="n">
        <v>9.937305548353642</v>
      </c>
      <c r="L692" s="20" t="n">
        <v>15.35</v>
      </c>
      <c r="M692" s="20" t="n">
        <v>16.94736842105263</v>
      </c>
      <c r="N692" s="20" t="n">
        <v>19.1</v>
      </c>
      <c r="O692" s="20" t="n">
        <v>17.15</v>
      </c>
      <c r="P692" s="20" t="n">
        <v>16.44444444444444</v>
      </c>
      <c r="Q692" s="20" t="n">
        <v>15.29999999999999</v>
      </c>
      <c r="R692" s="20" t="n">
        <v>13.65</v>
      </c>
      <c r="S692" s="20" t="n">
        <v>16.85</v>
      </c>
      <c r="T692" s="20" t="n">
        <v>16.5</v>
      </c>
      <c r="U692" s="20" t="n">
        <v>12.23461538461538</v>
      </c>
      <c r="V692" s="43" t="n">
        <v>177.4111022195187</v>
      </c>
      <c r="W692" s="23" t="n">
        <v>235</v>
      </c>
      <c r="X692" s="44" t="n">
        <v>0.9791666666666666</v>
      </c>
      <c r="Y692" s="45" t="inlineStr">
        <is>
          <t>M20</t>
        </is>
      </c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</row>
    <row r="693" ht="16.5" customHeight="1">
      <c r="A693" s="16" t="n">
        <v>21205690</v>
      </c>
      <c r="B693" s="17" t="inlineStr">
        <is>
          <t>CO</t>
        </is>
      </c>
      <c r="C693" s="17" t="inlineStr">
        <is>
          <t xml:space="preserve">Camavieja  </t>
        </is>
      </c>
      <c r="D693" s="17" t="inlineStr">
        <is>
          <t>Bogotá</t>
        </is>
      </c>
      <c r="E693" s="17" t="inlineStr">
        <is>
          <t>Cundinamarca</t>
        </is>
      </c>
      <c r="F693" s="17" t="n">
        <v>11</v>
      </c>
      <c r="G693" s="17" t="n">
        <v>2680</v>
      </c>
      <c r="H693" s="18" t="n">
        <v>-74.09999999999999</v>
      </c>
      <c r="I693" s="19" t="n">
        <v>4.61666667</v>
      </c>
      <c r="J693" s="42" t="n">
        <v>8.754385964912279</v>
      </c>
      <c r="K693" s="20" t="n">
        <v>10.93121921182266</v>
      </c>
      <c r="L693" s="20" t="n">
        <v>16.0574074074074</v>
      </c>
      <c r="M693" s="20" t="n">
        <v>18.93284936479129</v>
      </c>
      <c r="N693" s="20" t="n">
        <v>19.98463875205255</v>
      </c>
      <c r="O693" s="20" t="n">
        <v>18.4545566502463</v>
      </c>
      <c r="P693" s="20" t="n">
        <v>18.58172413793104</v>
      </c>
      <c r="Q693" s="20" t="n">
        <v>17.50344827586207</v>
      </c>
      <c r="R693" s="20" t="n">
        <v>14.6586301629405</v>
      </c>
      <c r="S693" s="20" t="n">
        <v>17.73441644562335</v>
      </c>
      <c r="T693" s="20" t="n">
        <v>17.88333333333333</v>
      </c>
      <c r="U693" s="20" t="n">
        <v>13.56250380100955</v>
      </c>
      <c r="V693" s="43" t="n">
        <v>193.0391135079323</v>
      </c>
      <c r="W693" s="23" t="n">
        <v>235</v>
      </c>
      <c r="X693" s="44" t="n">
        <v>0.9791666666666666</v>
      </c>
      <c r="Y693" s="45" t="inlineStr">
        <is>
          <t>M20</t>
        </is>
      </c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</row>
    <row r="694" ht="16.5" customHeight="1">
      <c r="A694" s="16" t="n">
        <v>21201970</v>
      </c>
      <c r="B694" s="17" t="inlineStr">
        <is>
          <t>PM</t>
        </is>
      </c>
      <c r="C694" s="17" t="inlineStr">
        <is>
          <t>Casablanca</t>
        </is>
      </c>
      <c r="D694" s="17" t="inlineStr">
        <is>
          <t>Bogotá</t>
        </is>
      </c>
      <c r="E694" s="17" t="inlineStr">
        <is>
          <t>Cundinamarca</t>
        </is>
      </c>
      <c r="F694" s="17" t="n">
        <v>11</v>
      </c>
      <c r="G694" s="17" t="n">
        <v>2665</v>
      </c>
      <c r="H694" s="18" t="n">
        <v>-74.16666667</v>
      </c>
      <c r="I694" s="19" t="n">
        <v>4.56666667</v>
      </c>
      <c r="J694" s="42" t="n">
        <v>7.842105263157891</v>
      </c>
      <c r="K694" s="20" t="n">
        <v>9.124303214933885</v>
      </c>
      <c r="L694" s="20" t="n">
        <v>14.84210526315789</v>
      </c>
      <c r="M694" s="20" t="n">
        <v>17.77777777777778</v>
      </c>
      <c r="N694" s="20" t="n">
        <v>18.21052631578947</v>
      </c>
      <c r="O694" s="20" t="n">
        <v>17.09999999999999</v>
      </c>
      <c r="P694" s="20" t="n">
        <v>17.4</v>
      </c>
      <c r="Q694" s="20" t="n">
        <v>14.80214285714286</v>
      </c>
      <c r="R694" s="20" t="n">
        <v>12.70504926108374</v>
      </c>
      <c r="S694" s="20" t="n">
        <v>15.54827586206896</v>
      </c>
      <c r="T694" s="20" t="n">
        <v>15.92481203007519</v>
      </c>
      <c r="U694" s="20" t="n">
        <v>10.7911877394636</v>
      </c>
      <c r="V694" s="43" t="n">
        <v>172.0682855846513</v>
      </c>
      <c r="W694" s="23" t="n">
        <v>231</v>
      </c>
      <c r="X694" s="44" t="n">
        <v>0.9625</v>
      </c>
      <c r="Y694" s="45" t="inlineStr">
        <is>
          <t>M20</t>
        </is>
      </c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</row>
    <row r="695" ht="16.5" customHeight="1">
      <c r="A695" s="16" t="n">
        <v>21200310</v>
      </c>
      <c r="B695" s="17" t="inlineStr">
        <is>
          <t>PM</t>
        </is>
      </c>
      <c r="C695" s="17" t="inlineStr">
        <is>
          <t>Cerro de Suba</t>
        </is>
      </c>
      <c r="D695" s="17" t="inlineStr">
        <is>
          <t>Bogotá</t>
        </is>
      </c>
      <c r="E695" s="17" t="inlineStr">
        <is>
          <t>Cundinamarca</t>
        </is>
      </c>
      <c r="F695" s="17" t="n">
        <v>11</v>
      </c>
      <c r="G695" s="17" t="n">
        <v>2691</v>
      </c>
      <c r="H695" s="18" t="n">
        <v>-74.06666666999999</v>
      </c>
      <c r="I695" s="19" t="n">
        <v>4.75</v>
      </c>
      <c r="J695" s="42" t="n">
        <v>8.473684210526315</v>
      </c>
      <c r="K695" s="20" t="n">
        <v>11.11049333526514</v>
      </c>
      <c r="L695" s="20" t="n">
        <v>14.72941176470588</v>
      </c>
      <c r="M695" s="20" t="n">
        <v>15.64705882352941</v>
      </c>
      <c r="N695" s="20" t="n">
        <v>17.05555555555555</v>
      </c>
      <c r="O695" s="20" t="n">
        <v>14.94736842105263</v>
      </c>
      <c r="P695" s="20" t="n">
        <v>14.75</v>
      </c>
      <c r="Q695" s="20" t="n">
        <v>14.5</v>
      </c>
      <c r="R695" s="20" t="n">
        <v>14.7</v>
      </c>
      <c r="S695" s="20" t="n">
        <v>16.07592592592592</v>
      </c>
      <c r="T695" s="20" t="n">
        <v>16.68421052631579</v>
      </c>
      <c r="U695" s="20" t="n">
        <v>12.52631578947368</v>
      </c>
      <c r="V695" s="43" t="n">
        <v>171.2000243523503</v>
      </c>
      <c r="W695" s="23" t="n">
        <v>223</v>
      </c>
      <c r="X695" s="44" t="n">
        <v>0.9291666666666667</v>
      </c>
      <c r="Y695" s="45" t="inlineStr">
        <is>
          <t>M20</t>
        </is>
      </c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</row>
    <row r="696" ht="16.5" customHeight="1">
      <c r="A696" s="16" t="n">
        <v>21200130</v>
      </c>
      <c r="B696" s="17" t="inlineStr">
        <is>
          <t>PM</t>
        </is>
      </c>
      <c r="C696" s="17" t="inlineStr">
        <is>
          <t>Delirio</t>
        </is>
      </c>
      <c r="D696" s="17" t="inlineStr">
        <is>
          <t>Bogotá</t>
        </is>
      </c>
      <c r="E696" s="17" t="inlineStr">
        <is>
          <t>Cundinamarca</t>
        </is>
      </c>
      <c r="F696" s="17" t="n">
        <v>11</v>
      </c>
      <c r="G696" s="17" t="n">
        <v>3000</v>
      </c>
      <c r="H696" s="18" t="n">
        <v>-74.05</v>
      </c>
      <c r="I696" s="19" t="n">
        <v>4.55</v>
      </c>
      <c r="J696" s="42" t="n">
        <v>13.55</v>
      </c>
      <c r="K696" s="20" t="n">
        <v>13.04252916894727</v>
      </c>
      <c r="L696" s="20" t="n">
        <v>18.22321428571428</v>
      </c>
      <c r="M696" s="20" t="n">
        <v>21.95</v>
      </c>
      <c r="N696" s="20" t="n">
        <v>25.45</v>
      </c>
      <c r="O696" s="20" t="n">
        <v>25.59386973180077</v>
      </c>
      <c r="P696" s="20" t="n">
        <v>27.6</v>
      </c>
      <c r="Q696" s="20" t="n">
        <v>25.65</v>
      </c>
      <c r="R696" s="20" t="n">
        <v>19.84999999999999</v>
      </c>
      <c r="S696" s="20" t="n">
        <v>21.27833333333333</v>
      </c>
      <c r="T696" s="20" t="n">
        <v>20.47068965517241</v>
      </c>
      <c r="U696" s="20" t="n">
        <v>16.43166666666666</v>
      </c>
      <c r="V696" s="43" t="n">
        <v>249.0903028416347</v>
      </c>
      <c r="W696" s="23" t="n">
        <v>238</v>
      </c>
      <c r="X696" s="44" t="n">
        <v>0.9916666666666667</v>
      </c>
      <c r="Y696" s="45" t="inlineStr">
        <is>
          <t>M20</t>
        </is>
      </c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</row>
    <row r="697" ht="16.5" customHeight="1">
      <c r="A697" s="16" t="n">
        <v>21206300</v>
      </c>
      <c r="B697" s="17" t="inlineStr">
        <is>
          <t>CP</t>
        </is>
      </c>
      <c r="C697" s="17" t="inlineStr">
        <is>
          <t>Doña Juana</t>
        </is>
      </c>
      <c r="D697" s="17" t="inlineStr">
        <is>
          <t>Bogotá</t>
        </is>
      </c>
      <c r="E697" s="17" t="inlineStr">
        <is>
          <t>Cundinamarca</t>
        </is>
      </c>
      <c r="F697" s="17" t="n">
        <v>11</v>
      </c>
      <c r="G697" s="17" t="n">
        <v>2700</v>
      </c>
      <c r="H697" s="18" t="n">
        <v>-74.16666667</v>
      </c>
      <c r="I697" s="19" t="n">
        <v>4.5</v>
      </c>
      <c r="J697" s="42" t="n">
        <v>7.157894736842104</v>
      </c>
      <c r="K697" s="20" t="n">
        <v>8.426659320715581</v>
      </c>
      <c r="L697" s="20" t="n">
        <v>13.22222222222222</v>
      </c>
      <c r="M697" s="20" t="n">
        <v>17.16666666666666</v>
      </c>
      <c r="N697" s="20" t="n">
        <v>19.44444444444444</v>
      </c>
      <c r="O697" s="20" t="n">
        <v>20.4027149321267</v>
      </c>
      <c r="P697" s="20" t="n">
        <v>20.64705882352941</v>
      </c>
      <c r="Q697" s="20" t="n">
        <v>18.1462962962963</v>
      </c>
      <c r="R697" s="20" t="n">
        <v>13.41025641025641</v>
      </c>
      <c r="S697" s="20" t="n">
        <v>15.27777777777778</v>
      </c>
      <c r="T697" s="20" t="n">
        <v>15.48275862068966</v>
      </c>
      <c r="U697" s="20" t="n">
        <v>10.09814814814815</v>
      </c>
      <c r="V697" s="43" t="n">
        <v>178.8828983997154</v>
      </c>
      <c r="W697" s="23" t="n">
        <v>216</v>
      </c>
      <c r="X697" s="44" t="n">
        <v>0.9</v>
      </c>
      <c r="Y697" s="45" t="inlineStr">
        <is>
          <t>M20</t>
        </is>
      </c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</row>
    <row r="698" ht="16.5" customHeight="1">
      <c r="A698" s="16" t="n">
        <v>21200200</v>
      </c>
      <c r="B698" s="17" t="inlineStr">
        <is>
          <t>PM</t>
        </is>
      </c>
      <c r="C698" s="17" t="inlineStr">
        <is>
          <t xml:space="preserve">El Hato </t>
        </is>
      </c>
      <c r="D698" s="17" t="inlineStr">
        <is>
          <t>Bogotá</t>
        </is>
      </c>
      <c r="E698" s="17" t="inlineStr">
        <is>
          <t>Cundinamarca</t>
        </is>
      </c>
      <c r="F698" s="17" t="n">
        <v>11</v>
      </c>
      <c r="G698" s="17" t="n">
        <v>3150</v>
      </c>
      <c r="H698" s="18" t="n">
        <v>-74.18333333</v>
      </c>
      <c r="I698" s="19" t="n">
        <v>4.38333333</v>
      </c>
      <c r="J698" s="42" t="n">
        <v>9.950000000000003</v>
      </c>
      <c r="K698" s="20" t="n">
        <v>11.08255849753695</v>
      </c>
      <c r="L698" s="20" t="n">
        <v>16.95</v>
      </c>
      <c r="M698" s="20" t="n">
        <v>22.05</v>
      </c>
      <c r="N698" s="20" t="n">
        <v>26.54999999999999</v>
      </c>
      <c r="O698" s="20" t="n">
        <v>26.05</v>
      </c>
      <c r="P698" s="20" t="n">
        <v>26.44999999999999</v>
      </c>
      <c r="Q698" s="20" t="n">
        <v>24.4</v>
      </c>
      <c r="R698" s="20" t="n">
        <v>21.25</v>
      </c>
      <c r="S698" s="20" t="n">
        <v>22.2</v>
      </c>
      <c r="T698" s="20" t="n">
        <v>20.25</v>
      </c>
      <c r="U698" s="20" t="n">
        <v>14.24892857142857</v>
      </c>
      <c r="V698" s="43" t="n">
        <v>241.4314870689655</v>
      </c>
      <c r="W698" s="23" t="n">
        <v>240</v>
      </c>
      <c r="X698" s="44" t="n">
        <v>1</v>
      </c>
      <c r="Y698" s="45" t="inlineStr">
        <is>
          <t>M20</t>
        </is>
      </c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</row>
    <row r="699" ht="16.5" customHeight="1">
      <c r="A699" s="16" t="n">
        <v>21200240</v>
      </c>
      <c r="B699" s="17" t="inlineStr">
        <is>
          <t>PM</t>
        </is>
      </c>
      <c r="C699" s="17" t="inlineStr">
        <is>
          <t>El Verjon</t>
        </is>
      </c>
      <c r="D699" s="17" t="inlineStr">
        <is>
          <t>Bogotá</t>
        </is>
      </c>
      <c r="E699" s="17" t="inlineStr">
        <is>
          <t>Cundinamarca</t>
        </is>
      </c>
      <c r="F699" s="17" t="n">
        <v>11</v>
      </c>
      <c r="G699" s="17" t="n">
        <v>3250</v>
      </c>
      <c r="H699" s="18" t="n">
        <v>-74.01666666999999</v>
      </c>
      <c r="I699" s="19" t="n">
        <v>4.58333333</v>
      </c>
      <c r="J699" s="42" t="n">
        <v>12.65</v>
      </c>
      <c r="K699" s="20" t="n">
        <v>13.1439039408867</v>
      </c>
      <c r="L699" s="20" t="n">
        <v>18.42105263157895</v>
      </c>
      <c r="M699" s="20" t="n">
        <v>22.85000000000001</v>
      </c>
      <c r="N699" s="20" t="n">
        <v>27.54999999999999</v>
      </c>
      <c r="O699" s="20" t="n">
        <v>27.15</v>
      </c>
      <c r="P699" s="20" t="n">
        <v>28.79833333333332</v>
      </c>
      <c r="Q699" s="20" t="n">
        <v>27.6</v>
      </c>
      <c r="R699" s="20" t="n">
        <v>22.88103448275862</v>
      </c>
      <c r="S699" s="20" t="n">
        <v>23.43999999999999</v>
      </c>
      <c r="T699" s="20" t="n">
        <v>21.63620689655173</v>
      </c>
      <c r="U699" s="20" t="n">
        <v>16.2</v>
      </c>
      <c r="V699" s="43" t="n">
        <v>262.3205312851093</v>
      </c>
      <c r="W699" s="23" t="n">
        <v>239</v>
      </c>
      <c r="X699" s="44" t="n">
        <v>0.9958333333333333</v>
      </c>
      <c r="Y699" s="45" t="inlineStr">
        <is>
          <t>M20</t>
        </is>
      </c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</row>
    <row r="700" ht="16.5" customHeight="1">
      <c r="A700" s="16" t="n">
        <v>21201230</v>
      </c>
      <c r="B700" s="17" t="inlineStr">
        <is>
          <t>PM</t>
        </is>
      </c>
      <c r="C700" s="17" t="inlineStr">
        <is>
          <t>Enmanuel D Alzón</t>
        </is>
      </c>
      <c r="D700" s="17" t="inlineStr">
        <is>
          <t>Bogotá</t>
        </is>
      </c>
      <c r="E700" s="17" t="inlineStr">
        <is>
          <t>Cundinamarca</t>
        </is>
      </c>
      <c r="F700" s="17" t="n">
        <v>11</v>
      </c>
      <c r="G700" s="17" t="n">
        <v>2520</v>
      </c>
      <c r="H700" s="18" t="n">
        <v>-74.07030556000001</v>
      </c>
      <c r="I700" s="19" t="n">
        <v>4.701125</v>
      </c>
      <c r="J700" s="42" t="n">
        <v>7.103448275862066</v>
      </c>
      <c r="K700" s="20" t="n">
        <v>8.722056498205923</v>
      </c>
      <c r="L700" s="20" t="n">
        <v>12.20023809523809</v>
      </c>
      <c r="M700" s="20" t="n">
        <v>12.26666666666667</v>
      </c>
      <c r="N700" s="20" t="n">
        <v>12.67241379310345</v>
      </c>
      <c r="O700" s="20" t="n">
        <v>10.01379310344828</v>
      </c>
      <c r="P700" s="20" t="n">
        <v>8.699999999999996</v>
      </c>
      <c r="Q700" s="20" t="n">
        <v>7.858888888888884</v>
      </c>
      <c r="R700" s="20" t="n">
        <v>8.566666666666666</v>
      </c>
      <c r="S700" s="20" t="n">
        <v>11.97816091954023</v>
      </c>
      <c r="T700" s="20" t="n">
        <v>13.93793103448276</v>
      </c>
      <c r="U700" s="20" t="n">
        <v>9.613793103448275</v>
      </c>
      <c r="V700" s="43" t="n">
        <v>123.6340570455513</v>
      </c>
      <c r="W700" s="23" t="n">
        <v>357</v>
      </c>
      <c r="X700" s="44" t="n">
        <v>0.9916666666666667</v>
      </c>
      <c r="Y700" s="4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</row>
    <row r="701" ht="16.5" customHeight="1">
      <c r="A701" s="16" t="n">
        <v>21201200</v>
      </c>
      <c r="B701" s="17" t="inlineStr">
        <is>
          <t>PM</t>
        </is>
      </c>
      <c r="C701" s="17" t="inlineStr">
        <is>
          <t>Escuela La Unión</t>
        </is>
      </c>
      <c r="D701" s="17" t="inlineStr">
        <is>
          <t>Bogotá</t>
        </is>
      </c>
      <c r="E701" s="17" t="inlineStr">
        <is>
          <t>Cundinamarca</t>
        </is>
      </c>
      <c r="F701" s="17" t="n">
        <v>11</v>
      </c>
      <c r="G701" s="17" t="n">
        <v>3320</v>
      </c>
      <c r="H701" s="18" t="n">
        <v>-74.18388889000001</v>
      </c>
      <c r="I701" s="19" t="n">
        <v>4.34294444</v>
      </c>
      <c r="J701" s="42" t="n">
        <v>6.788095238095235</v>
      </c>
      <c r="K701" s="20" t="n">
        <v>7.686246481351162</v>
      </c>
      <c r="L701" s="20" t="n">
        <v>12.21954022988506</v>
      </c>
      <c r="M701" s="20" t="n">
        <v>16.6</v>
      </c>
      <c r="N701" s="20" t="n">
        <v>18.14285714285714</v>
      </c>
      <c r="O701" s="20" t="n">
        <v>20.44827586206896</v>
      </c>
      <c r="P701" s="20" t="n">
        <v>20.86206896551724</v>
      </c>
      <c r="Q701" s="20" t="n">
        <v>17.12671422909235</v>
      </c>
      <c r="R701" s="20" t="n">
        <v>12.35714285714286</v>
      </c>
      <c r="S701" s="20" t="n">
        <v>14.33888228299644</v>
      </c>
      <c r="T701" s="20" t="n">
        <v>14.43039591315453</v>
      </c>
      <c r="U701" s="20" t="n">
        <v>7.932738803012285</v>
      </c>
      <c r="V701" s="43" t="n">
        <v>168.9329580051733</v>
      </c>
      <c r="W701" s="23" t="n">
        <v>344</v>
      </c>
      <c r="X701" s="44" t="n">
        <v>0.9555555555555556</v>
      </c>
      <c r="Y701" s="4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</row>
    <row r="702" ht="16.5" customHeight="1">
      <c r="A702" s="16" t="n">
        <v>21200320</v>
      </c>
      <c r="B702" s="17" t="inlineStr">
        <is>
          <t>PM</t>
        </is>
      </c>
      <c r="C702" s="17" t="inlineStr">
        <is>
          <t>Granizo</t>
        </is>
      </c>
      <c r="D702" s="17" t="inlineStr">
        <is>
          <t>Bogotá</t>
        </is>
      </c>
      <c r="E702" s="17" t="inlineStr">
        <is>
          <t>Cundinamarca</t>
        </is>
      </c>
      <c r="F702" s="17" t="n">
        <v>11</v>
      </c>
      <c r="G702" s="17" t="n">
        <v>3125</v>
      </c>
      <c r="H702" s="18" t="n">
        <v>-74.05</v>
      </c>
      <c r="I702" s="19" t="n">
        <v>4.61666667</v>
      </c>
      <c r="J702" s="42" t="n">
        <v>14.33212341197822</v>
      </c>
      <c r="K702" s="20" t="n">
        <v>12.24920607046565</v>
      </c>
      <c r="L702" s="20" t="n">
        <v>18.76666666666667</v>
      </c>
      <c r="M702" s="20" t="n">
        <v>22.13611615245009</v>
      </c>
      <c r="N702" s="20" t="n">
        <v>26.33575317604355</v>
      </c>
      <c r="O702" s="20" t="n">
        <v>26.26315789473685</v>
      </c>
      <c r="P702" s="20" t="n">
        <v>26.68421052631578</v>
      </c>
      <c r="Q702" s="20" t="n">
        <v>24.8859649122807</v>
      </c>
      <c r="R702" s="20" t="n">
        <v>20.47368421052632</v>
      </c>
      <c r="S702" s="20" t="n">
        <v>21.63578947368421</v>
      </c>
      <c r="T702" s="20" t="n">
        <v>20.78103448275862</v>
      </c>
      <c r="U702" s="20" t="n">
        <v>17.24074074074074</v>
      </c>
      <c r="V702" s="43" t="n">
        <v>251.7844477186474</v>
      </c>
      <c r="W702" s="23" t="n">
        <v>227</v>
      </c>
      <c r="X702" s="44" t="n">
        <v>0.9458333333333333</v>
      </c>
      <c r="Y702" s="45" t="inlineStr">
        <is>
          <t>M20</t>
        </is>
      </c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</row>
    <row r="703" ht="16.5" customHeight="1">
      <c r="A703" s="16" t="n">
        <v>21202040</v>
      </c>
      <c r="B703" s="17" t="inlineStr">
        <is>
          <t>PG</t>
        </is>
      </c>
      <c r="C703" s="17" t="inlineStr">
        <is>
          <t>Juan Rey</t>
        </is>
      </c>
      <c r="D703" s="17" t="inlineStr">
        <is>
          <t>Bogotá</t>
        </is>
      </c>
      <c r="E703" s="17" t="inlineStr">
        <is>
          <t>Cundinamarca</t>
        </is>
      </c>
      <c r="F703" s="17" t="n">
        <v>11</v>
      </c>
      <c r="G703" s="17" t="n">
        <v>2682</v>
      </c>
      <c r="H703" s="18" t="n">
        <v>-74.08333332999999</v>
      </c>
      <c r="I703" s="19" t="n">
        <v>4.51666667</v>
      </c>
      <c r="J703" s="42" t="n">
        <v>10.25</v>
      </c>
      <c r="K703" s="20" t="n">
        <v>10.50311122634172</v>
      </c>
      <c r="L703" s="20" t="n">
        <v>16.31228070175438</v>
      </c>
      <c r="M703" s="20" t="n">
        <v>21</v>
      </c>
      <c r="N703" s="20" t="n">
        <v>24.33333333333333</v>
      </c>
      <c r="O703" s="20" t="n">
        <v>25.10526315789474</v>
      </c>
      <c r="P703" s="20" t="n">
        <v>26.42105263157894</v>
      </c>
      <c r="Q703" s="20" t="n">
        <v>24.31403508771929</v>
      </c>
      <c r="R703" s="20" t="n">
        <v>18.88888888888889</v>
      </c>
      <c r="S703" s="20" t="n">
        <v>18.29411764705882</v>
      </c>
      <c r="T703" s="20" t="n">
        <v>19.53831417624521</v>
      </c>
      <c r="U703" s="20" t="n">
        <v>14.06666666666666</v>
      </c>
      <c r="V703" s="43" t="n">
        <v>229.027063517482</v>
      </c>
      <c r="W703" s="23" t="n">
        <v>217</v>
      </c>
      <c r="X703" s="44" t="n">
        <v>0.9041666666666667</v>
      </c>
      <c r="Y703" s="45" t="inlineStr">
        <is>
          <t>M20</t>
        </is>
      </c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</row>
    <row r="704" ht="16.5" customHeight="1">
      <c r="A704" s="16" t="n">
        <v>21202080</v>
      </c>
      <c r="B704" s="17" t="inlineStr">
        <is>
          <t>PG</t>
        </is>
      </c>
      <c r="C704" s="17" t="inlineStr">
        <is>
          <t>La Conejera</t>
        </is>
      </c>
      <c r="D704" s="17" t="inlineStr">
        <is>
          <t>Bogotá</t>
        </is>
      </c>
      <c r="E704" s="17" t="inlineStr">
        <is>
          <t>Cundinamarca</t>
        </is>
      </c>
      <c r="F704" s="17" t="n">
        <v>11</v>
      </c>
      <c r="G704" s="17" t="n">
        <v>2500</v>
      </c>
      <c r="H704" s="18" t="n">
        <v>-74.06666666999999</v>
      </c>
      <c r="I704" s="19" t="n">
        <v>4.76666667</v>
      </c>
      <c r="J704" s="42" t="n">
        <v>10.26315789473684</v>
      </c>
      <c r="K704" s="20" t="n">
        <v>11.87276380606689</v>
      </c>
      <c r="L704" s="20" t="n">
        <v>15.575</v>
      </c>
      <c r="M704" s="20" t="n">
        <v>17.41785714285714</v>
      </c>
      <c r="N704" s="20" t="n">
        <v>18.8</v>
      </c>
      <c r="O704" s="20" t="n">
        <v>15.88214285714286</v>
      </c>
      <c r="P704" s="20" t="n">
        <v>14.40834845735027</v>
      </c>
      <c r="Q704" s="20" t="n">
        <v>14.18703703703704</v>
      </c>
      <c r="R704" s="20" t="n">
        <v>14.15</v>
      </c>
      <c r="S704" s="20" t="n">
        <v>15.94736842105263</v>
      </c>
      <c r="T704" s="20" t="n">
        <v>16.84210526315789</v>
      </c>
      <c r="U704" s="20" t="n">
        <v>11.78947368421053</v>
      </c>
      <c r="V704" s="43" t="n">
        <v>177.1352545636121</v>
      </c>
      <c r="W704" s="23" t="n">
        <v>234</v>
      </c>
      <c r="X704" s="44" t="n">
        <v>0.975</v>
      </c>
      <c r="Y704" s="45" t="inlineStr">
        <is>
          <t>M20</t>
        </is>
      </c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</row>
    <row r="705" ht="16.5" customHeight="1">
      <c r="A705" s="16" t="n">
        <v>21200340</v>
      </c>
      <c r="B705" s="17" t="inlineStr">
        <is>
          <t>PM</t>
        </is>
      </c>
      <c r="C705" s="17" t="inlineStr">
        <is>
          <t>La Regadera 2</t>
        </is>
      </c>
      <c r="D705" s="17" t="inlineStr">
        <is>
          <t>Bogotá</t>
        </is>
      </c>
      <c r="E705" s="17" t="inlineStr">
        <is>
          <t>Cundinamarca</t>
        </is>
      </c>
      <c r="F705" s="17" t="n">
        <v>11</v>
      </c>
      <c r="G705" s="17" t="n">
        <v>3056</v>
      </c>
      <c r="H705" s="18" t="n">
        <v>-74.15000000000001</v>
      </c>
      <c r="I705" s="19" t="n">
        <v>4.4</v>
      </c>
      <c r="J705" s="42" t="n">
        <v>9.749999999999998</v>
      </c>
      <c r="K705" s="20" t="n">
        <v>11.46873460591133</v>
      </c>
      <c r="L705" s="20" t="n">
        <v>17.85</v>
      </c>
      <c r="M705" s="20" t="n">
        <v>22.90000000000001</v>
      </c>
      <c r="N705" s="20" t="n">
        <v>27.15000000000001</v>
      </c>
      <c r="O705" s="20" t="n">
        <v>27.1</v>
      </c>
      <c r="P705" s="20" t="n">
        <v>28.05</v>
      </c>
      <c r="Q705" s="20" t="n">
        <v>26.15</v>
      </c>
      <c r="R705" s="20" t="n">
        <v>23.8</v>
      </c>
      <c r="S705" s="20" t="n">
        <v>23.2</v>
      </c>
      <c r="T705" s="20" t="n">
        <v>20.75</v>
      </c>
      <c r="U705" s="20" t="n">
        <v>14.65</v>
      </c>
      <c r="V705" s="43" t="n">
        <v>252.8187346059114</v>
      </c>
      <c r="W705" s="23" t="n">
        <v>240</v>
      </c>
      <c r="X705" s="44" t="n">
        <v>1</v>
      </c>
      <c r="Y705" s="45" t="inlineStr">
        <is>
          <t>M20</t>
        </is>
      </c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</row>
    <row r="706" ht="16.5" customHeight="1">
      <c r="A706" s="16" t="n">
        <v>21195100</v>
      </c>
      <c r="B706" s="17" t="inlineStr">
        <is>
          <t>CO</t>
        </is>
      </c>
      <c r="C706" s="17" t="inlineStr">
        <is>
          <t>Las Sopas</t>
        </is>
      </c>
      <c r="D706" s="17" t="inlineStr">
        <is>
          <t>Bogotá</t>
        </is>
      </c>
      <c r="E706" s="17" t="inlineStr">
        <is>
          <t>Cundinamarca</t>
        </is>
      </c>
      <c r="F706" s="17" t="n">
        <v>11</v>
      </c>
      <c r="G706" s="17" t="n">
        <v>3200</v>
      </c>
      <c r="H706" s="18" t="n">
        <v>-74.2</v>
      </c>
      <c r="I706" s="19" t="n">
        <v>4.15</v>
      </c>
      <c r="J706" s="42" t="n">
        <v>12.68035714285714</v>
      </c>
      <c r="K706" s="20" t="n">
        <v>13.53355911330049</v>
      </c>
      <c r="L706" s="20" t="n">
        <v>20.5</v>
      </c>
      <c r="M706" s="20" t="n">
        <v>25.45</v>
      </c>
      <c r="N706" s="20" t="n">
        <v>29.2</v>
      </c>
      <c r="O706" s="20" t="n">
        <v>28.45</v>
      </c>
      <c r="P706" s="20" t="n">
        <v>29.89473684210527</v>
      </c>
      <c r="Q706" s="20" t="n">
        <v>28.78947368421053</v>
      </c>
      <c r="R706" s="20" t="n">
        <v>25.68421052631579</v>
      </c>
      <c r="S706" s="20" t="n">
        <v>25.4</v>
      </c>
      <c r="T706" s="20" t="n">
        <v>23.07478632478633</v>
      </c>
      <c r="U706" s="20" t="n">
        <v>16.5</v>
      </c>
      <c r="V706" s="43" t="n">
        <v>279.1571236335755</v>
      </c>
      <c r="W706" s="23" t="n">
        <v>237</v>
      </c>
      <c r="X706" s="44" t="n">
        <v>0.9875</v>
      </c>
      <c r="Y706" s="45" t="inlineStr">
        <is>
          <t>M20</t>
        </is>
      </c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</row>
    <row r="707" ht="16.5" customHeight="1">
      <c r="A707" s="16" t="n">
        <v>35020310</v>
      </c>
      <c r="B707" s="17" t="inlineStr">
        <is>
          <t>PG</t>
        </is>
      </c>
      <c r="C707" s="17" t="inlineStr">
        <is>
          <t>Nazareth</t>
        </is>
      </c>
      <c r="D707" s="17" t="inlineStr">
        <is>
          <t>Bogotá</t>
        </is>
      </c>
      <c r="E707" s="17" t="inlineStr">
        <is>
          <t>Cundinamarca</t>
        </is>
      </c>
      <c r="F707" s="17" t="n">
        <v>11</v>
      </c>
      <c r="G707" s="17" t="n">
        <v>2800</v>
      </c>
      <c r="H707" s="18" t="n">
        <v>-74.146</v>
      </c>
      <c r="I707" s="19" t="n">
        <v>4.17225</v>
      </c>
      <c r="J707" s="42" t="n">
        <v>6.666666666666664</v>
      </c>
      <c r="K707" s="20" t="n">
        <v>8.230985646339391</v>
      </c>
      <c r="L707" s="20" t="n">
        <v>13.75</v>
      </c>
      <c r="M707" s="20" t="n">
        <v>18.11296076099881</v>
      </c>
      <c r="N707" s="20" t="n">
        <v>21.26896551724137</v>
      </c>
      <c r="O707" s="20" t="n">
        <v>23.34183673469387</v>
      </c>
      <c r="P707" s="20" t="n">
        <v>24.0606527093596</v>
      </c>
      <c r="Q707" s="20" t="n">
        <v>22.61494252873563</v>
      </c>
      <c r="R707" s="20" t="n">
        <v>17.1474435196195</v>
      </c>
      <c r="S707" s="20" t="n">
        <v>15.89655172413793</v>
      </c>
      <c r="T707" s="20" t="n">
        <v>13.50059453032105</v>
      </c>
      <c r="U707" s="20" t="n">
        <v>8.527586206896549</v>
      </c>
      <c r="V707" s="43" t="n">
        <v>193.1191865450104</v>
      </c>
      <c r="W707" s="23" t="n">
        <v>346</v>
      </c>
      <c r="X707" s="44" t="n">
        <v>0.9611111111111111</v>
      </c>
      <c r="Y707" s="4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</row>
    <row r="708" ht="16.5" customHeight="1">
      <c r="A708" s="16" t="n">
        <v>21201580</v>
      </c>
      <c r="B708" s="17" t="inlineStr">
        <is>
          <t>PM</t>
        </is>
      </c>
      <c r="C708" s="17" t="inlineStr">
        <is>
          <t>Pasquilla</t>
        </is>
      </c>
      <c r="D708" s="17" t="inlineStr">
        <is>
          <t>Bogotá</t>
        </is>
      </c>
      <c r="E708" s="17" t="inlineStr">
        <is>
          <t>Cundinamarca</t>
        </is>
      </c>
      <c r="F708" s="17" t="n">
        <v>11</v>
      </c>
      <c r="G708" s="17" t="n">
        <v>2962</v>
      </c>
      <c r="H708" s="18" t="n">
        <v>-74.15483332999999</v>
      </c>
      <c r="I708" s="19" t="n">
        <v>4.4465</v>
      </c>
      <c r="J708" s="42" t="n">
        <v>6.07142857142857</v>
      </c>
      <c r="K708" s="20" t="n">
        <v>7.343831721705286</v>
      </c>
      <c r="L708" s="20" t="n">
        <v>11.17777777777778</v>
      </c>
      <c r="M708" s="20" t="n">
        <v>16.74597701149425</v>
      </c>
      <c r="N708" s="20" t="n">
        <v>21.02183908045977</v>
      </c>
      <c r="O708" s="20" t="n">
        <v>22.3232923768001</v>
      </c>
      <c r="P708" s="20" t="n">
        <v>24.29629629629629</v>
      </c>
      <c r="Q708" s="20" t="n">
        <v>20.13793103448276</v>
      </c>
      <c r="R708" s="20" t="n">
        <v>14.35790725326992</v>
      </c>
      <c r="S708" s="20" t="n">
        <v>13.82142857142857</v>
      </c>
      <c r="T708" s="20" t="n">
        <v>14.4</v>
      </c>
      <c r="U708" s="20" t="n">
        <v>8.499999999999996</v>
      </c>
      <c r="V708" s="43" t="n">
        <v>180.1977096951433</v>
      </c>
      <c r="W708" s="23" t="n">
        <v>348</v>
      </c>
      <c r="X708" s="44" t="n">
        <v>0.9666666666666667</v>
      </c>
      <c r="Y708" s="4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</row>
    <row r="709" ht="16.5" customHeight="1">
      <c r="A709" s="16" t="n">
        <v>35020410</v>
      </c>
      <c r="B709" s="17" t="inlineStr">
        <is>
          <t>PM</t>
        </is>
      </c>
      <c r="C709" s="17" t="inlineStr">
        <is>
          <t>Pozo Llanitos</t>
        </is>
      </c>
      <c r="D709" s="17" t="inlineStr">
        <is>
          <t>Bogotá</t>
        </is>
      </c>
      <c r="E709" s="17" t="inlineStr">
        <is>
          <t>Cundinamarca</t>
        </is>
      </c>
      <c r="F709" s="17" t="n">
        <v>11</v>
      </c>
      <c r="G709" s="17" t="n">
        <v>2850</v>
      </c>
      <c r="H709" s="18" t="n">
        <v>-74.13333333</v>
      </c>
      <c r="I709" s="19" t="n">
        <v>4.01666667</v>
      </c>
      <c r="J709" s="42" t="n">
        <v>10.85</v>
      </c>
      <c r="K709" s="20" t="n">
        <v>11.84621305418719</v>
      </c>
      <c r="L709" s="20" t="n">
        <v>18</v>
      </c>
      <c r="M709" s="20" t="n">
        <v>22.52631578947369</v>
      </c>
      <c r="N709" s="20" t="n">
        <v>26.39310344827586</v>
      </c>
      <c r="O709" s="20" t="n">
        <v>26.31578947368421</v>
      </c>
      <c r="P709" s="20" t="n">
        <v>27.47368421052631</v>
      </c>
      <c r="Q709" s="20" t="n">
        <v>25.84210526315789</v>
      </c>
      <c r="R709" s="20" t="n">
        <v>21.73684210526316</v>
      </c>
      <c r="S709" s="20" t="n">
        <v>20.26666666666667</v>
      </c>
      <c r="T709" s="20" t="n">
        <v>18.5</v>
      </c>
      <c r="U709" s="20" t="n">
        <v>13.61206896551724</v>
      </c>
      <c r="V709" s="43" t="n">
        <v>243.3627889767522</v>
      </c>
      <c r="W709" s="23" t="n">
        <v>235</v>
      </c>
      <c r="X709" s="44" t="n">
        <v>0.9791666666666666</v>
      </c>
      <c r="Y709" s="45" t="inlineStr">
        <is>
          <t>M20</t>
        </is>
      </c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</row>
    <row r="710" ht="16.5" customHeight="1">
      <c r="A710" s="16" t="n">
        <v>21202050</v>
      </c>
      <c r="B710" s="17" t="inlineStr">
        <is>
          <t>PG</t>
        </is>
      </c>
      <c r="C710" s="17" t="inlineStr">
        <is>
          <t>Quiba</t>
        </is>
      </c>
      <c r="D710" s="17" t="inlineStr">
        <is>
          <t>Bogotá</t>
        </is>
      </c>
      <c r="E710" s="17" t="inlineStr">
        <is>
          <t>Cundinamarca</t>
        </is>
      </c>
      <c r="F710" s="17" t="n">
        <v>11</v>
      </c>
      <c r="G710" s="17" t="n">
        <v>3000</v>
      </c>
      <c r="H710" s="18" t="n">
        <v>-74.16666667</v>
      </c>
      <c r="I710" s="19" t="n">
        <v>4.53333333</v>
      </c>
      <c r="J710" s="42" t="n">
        <v>8.899999999999999</v>
      </c>
      <c r="K710" s="20" t="n">
        <v>10.46676416256158</v>
      </c>
      <c r="L710" s="20" t="n">
        <v>15.14821428571428</v>
      </c>
      <c r="M710" s="20" t="n">
        <v>19.16071428571428</v>
      </c>
      <c r="N710" s="20" t="n">
        <v>20.31578947368421</v>
      </c>
      <c r="O710" s="20" t="n">
        <v>21.05263157894737</v>
      </c>
      <c r="P710" s="20" t="n">
        <v>20.52631578947368</v>
      </c>
      <c r="Q710" s="20" t="n">
        <v>20.05517241379311</v>
      </c>
      <c r="R710" s="20" t="n">
        <v>15.75</v>
      </c>
      <c r="S710" s="20" t="n">
        <v>18.55</v>
      </c>
      <c r="T710" s="20" t="n">
        <v>17.73946360153257</v>
      </c>
      <c r="U710" s="20" t="n">
        <v>11.88888888888889</v>
      </c>
      <c r="V710" s="43" t="n">
        <v>199.55395448031</v>
      </c>
      <c r="W710" s="23" t="n">
        <v>234</v>
      </c>
      <c r="X710" s="44" t="n">
        <v>0.975</v>
      </c>
      <c r="Y710" s="45" t="inlineStr">
        <is>
          <t>M20</t>
        </is>
      </c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</row>
    <row r="711" ht="16.5" customHeight="1">
      <c r="A711" s="16" t="n">
        <v>21201960</v>
      </c>
      <c r="B711" s="17" t="inlineStr">
        <is>
          <t>PG</t>
        </is>
      </c>
      <c r="C711" s="17" t="inlineStr">
        <is>
          <t>Salitre Casa Bomba</t>
        </is>
      </c>
      <c r="D711" s="17" t="inlineStr">
        <is>
          <t>Bogotá</t>
        </is>
      </c>
      <c r="E711" s="17" t="inlineStr">
        <is>
          <t>Cundinamarca</t>
        </is>
      </c>
      <c r="F711" s="17" t="n">
        <v>11</v>
      </c>
      <c r="G711" s="17" t="n">
        <v>2580</v>
      </c>
      <c r="H711" s="18" t="n">
        <v>-74.06666666999999</v>
      </c>
      <c r="I711" s="19" t="n">
        <v>4.66666667</v>
      </c>
      <c r="J711" s="42" t="n">
        <v>9.404166666666665</v>
      </c>
      <c r="K711" s="20" t="n">
        <v>13.56754327784754</v>
      </c>
      <c r="L711" s="20" t="n">
        <v>16.80098039215686</v>
      </c>
      <c r="M711" s="20" t="n">
        <v>18.375</v>
      </c>
      <c r="N711" s="20" t="n">
        <v>18.60504201680672</v>
      </c>
      <c r="O711" s="20" t="n">
        <v>16.88655462184874</v>
      </c>
      <c r="P711" s="20" t="n">
        <v>16.60133928571428</v>
      </c>
      <c r="Q711" s="20" t="n">
        <v>16.91155303030303</v>
      </c>
      <c r="R711" s="20" t="n">
        <v>14.47247174731962</v>
      </c>
      <c r="S711" s="20" t="n">
        <v>17.82142857142857</v>
      </c>
      <c r="T711" s="20" t="n">
        <v>18.25738916256158</v>
      </c>
      <c r="U711" s="20" t="n">
        <v>14.70595479571138</v>
      </c>
      <c r="V711" s="43" t="n">
        <v>192.409423568365</v>
      </c>
      <c r="W711" s="23" t="n">
        <v>198</v>
      </c>
      <c r="X711" s="44" t="n">
        <v>0.825</v>
      </c>
      <c r="Y711" s="45" t="inlineStr">
        <is>
          <t>M20</t>
        </is>
      </c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</row>
    <row r="712" ht="16.5" customHeight="1">
      <c r="A712" s="16" t="n">
        <v>21200400</v>
      </c>
      <c r="B712" s="17" t="inlineStr">
        <is>
          <t>PG</t>
        </is>
      </c>
      <c r="C712" s="17" t="inlineStr">
        <is>
          <t>San Luis 1 y 2</t>
        </is>
      </c>
      <c r="D712" s="17" t="inlineStr">
        <is>
          <t>Bogotá</t>
        </is>
      </c>
      <c r="E712" s="17" t="inlineStr">
        <is>
          <t>Cundinamarca</t>
        </is>
      </c>
      <c r="F712" s="17" t="n">
        <v>11</v>
      </c>
      <c r="G712" s="17" t="n">
        <v>3000</v>
      </c>
      <c r="H712" s="18" t="n">
        <v>-74.03333332999999</v>
      </c>
      <c r="I712" s="19" t="n">
        <v>4.63333333</v>
      </c>
      <c r="J712" s="42" t="n">
        <v>12.45</v>
      </c>
      <c r="K712" s="20" t="n">
        <v>13.3489754378763</v>
      </c>
      <c r="L712" s="20" t="n">
        <v>17.11833333333333</v>
      </c>
      <c r="M712" s="20" t="n">
        <v>21.3</v>
      </c>
      <c r="N712" s="20" t="n">
        <v>24.5</v>
      </c>
      <c r="O712" s="20" t="n">
        <v>24.45</v>
      </c>
      <c r="P712" s="20" t="n">
        <v>24.2</v>
      </c>
      <c r="Q712" s="20" t="n">
        <v>22.35</v>
      </c>
      <c r="R712" s="20" t="n">
        <v>19.4</v>
      </c>
      <c r="S712" s="20" t="n">
        <v>19.48</v>
      </c>
      <c r="T712" s="20" t="n">
        <v>19.79655172413793</v>
      </c>
      <c r="U712" s="20" t="n">
        <v>15.85</v>
      </c>
      <c r="V712" s="43" t="n">
        <v>234.2438604953475</v>
      </c>
      <c r="W712" s="23" t="n">
        <v>240</v>
      </c>
      <c r="X712" s="44" t="n">
        <v>1</v>
      </c>
      <c r="Y712" s="45" t="inlineStr">
        <is>
          <t>M20</t>
        </is>
      </c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</row>
    <row r="713" ht="16.5" customHeight="1">
      <c r="A713" s="16" t="n">
        <v>21202070</v>
      </c>
      <c r="B713" s="17" t="inlineStr">
        <is>
          <t>PM</t>
        </is>
      </c>
      <c r="C713" s="17" t="inlineStr">
        <is>
          <t>Saucedal 2</t>
        </is>
      </c>
      <c r="D713" s="17" t="inlineStr">
        <is>
          <t>Bogotá</t>
        </is>
      </c>
      <c r="E713" s="17" t="inlineStr">
        <is>
          <t>Cundinamarca</t>
        </is>
      </c>
      <c r="F713" s="17" t="n">
        <v>11</v>
      </c>
      <c r="G713" s="17" t="n">
        <v>2900</v>
      </c>
      <c r="H713" s="18" t="n">
        <v>-74.15000000000001</v>
      </c>
      <c r="I713" s="19" t="n">
        <v>4.65</v>
      </c>
      <c r="J713" s="42" t="n">
        <v>9.5</v>
      </c>
      <c r="K713" s="20" t="n">
        <v>11.32087438423645</v>
      </c>
      <c r="L713" s="20" t="n">
        <v>15.65</v>
      </c>
      <c r="M713" s="20" t="n">
        <v>18.9</v>
      </c>
      <c r="N713" s="20" t="n">
        <v>20.94736842105263</v>
      </c>
      <c r="O713" s="20" t="n">
        <v>17.65</v>
      </c>
      <c r="P713" s="20" t="n">
        <v>17.5</v>
      </c>
      <c r="Q713" s="20" t="n">
        <v>17.29833333333333</v>
      </c>
      <c r="R713" s="20" t="n">
        <v>15.13974591651543</v>
      </c>
      <c r="S713" s="20" t="n">
        <v>18.47368421052632</v>
      </c>
      <c r="T713" s="20" t="n">
        <v>18.25</v>
      </c>
      <c r="U713" s="20" t="n">
        <v>13.22068965517241</v>
      </c>
      <c r="V713" s="43" t="n">
        <v>193.8506959208366</v>
      </c>
      <c r="W713" s="23" t="n">
        <v>237</v>
      </c>
      <c r="X713" s="44" t="n">
        <v>0.9875</v>
      </c>
      <c r="Y713" s="45" t="inlineStr">
        <is>
          <t>M20</t>
        </is>
      </c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</row>
    <row r="714" ht="16.5" customHeight="1">
      <c r="A714" s="16" t="n">
        <v>21201600</v>
      </c>
      <c r="B714" s="17" t="inlineStr">
        <is>
          <t>PG</t>
        </is>
      </c>
      <c r="C714" s="17" t="inlineStr">
        <is>
          <t>Sede Ideam Kra 10</t>
        </is>
      </c>
      <c r="D714" s="17" t="inlineStr">
        <is>
          <t>Bogotá</t>
        </is>
      </c>
      <c r="E714" s="17" t="inlineStr">
        <is>
          <t>Cundinamarca</t>
        </is>
      </c>
      <c r="F714" s="17" t="n">
        <v>11</v>
      </c>
      <c r="G714" s="17" t="n">
        <v>2685</v>
      </c>
      <c r="H714" s="18" t="n">
        <v>-74.07288889</v>
      </c>
      <c r="I714" s="19" t="n">
        <v>4.60711111</v>
      </c>
      <c r="J714" s="42" t="n">
        <v>9.555555555555555</v>
      </c>
      <c r="K714" s="20" t="n">
        <v>11.31046296296296</v>
      </c>
      <c r="L714" s="20" t="n">
        <v>17.08060944542425</v>
      </c>
      <c r="M714" s="20" t="n">
        <v>19.04395604395604</v>
      </c>
      <c r="N714" s="20" t="n">
        <v>20.79973474801061</v>
      </c>
      <c r="O714" s="20" t="n">
        <v>19.54230995342106</v>
      </c>
      <c r="P714" s="20" t="n">
        <v>20.60307692307692</v>
      </c>
      <c r="Q714" s="20" t="n">
        <v>18.91481481481481</v>
      </c>
      <c r="R714" s="20" t="n">
        <v>13.33602951610615</v>
      </c>
      <c r="S714" s="20" t="n">
        <v>17.15802469135802</v>
      </c>
      <c r="T714" s="20" t="n">
        <v>18.0554643313264</v>
      </c>
      <c r="U714" s="20" t="n">
        <v>12.37326007326007</v>
      </c>
      <c r="V714" s="43" t="n">
        <v>197.7732990592729</v>
      </c>
      <c r="W714" s="23" t="n">
        <v>322</v>
      </c>
      <c r="X714" s="44" t="n">
        <v>0.8944444444444445</v>
      </c>
      <c r="Y714" s="4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</row>
    <row r="715" ht="16.5" customHeight="1">
      <c r="A715" s="16" t="n">
        <v>21202020</v>
      </c>
      <c r="B715" s="17" t="inlineStr">
        <is>
          <t>PG</t>
        </is>
      </c>
      <c r="C715" s="17" t="inlineStr">
        <is>
          <t>Serrezuela</t>
        </is>
      </c>
      <c r="D715" s="17" t="inlineStr">
        <is>
          <t>Bogotá</t>
        </is>
      </c>
      <c r="E715" s="17" t="inlineStr">
        <is>
          <t>Cundinamarca</t>
        </is>
      </c>
      <c r="F715" s="17" t="n">
        <v>11</v>
      </c>
      <c r="G715" s="17" t="n">
        <v>2800</v>
      </c>
      <c r="H715" s="18" t="n">
        <v>-74.01666666999999</v>
      </c>
      <c r="I715" s="19" t="n">
        <v>4.76666667</v>
      </c>
      <c r="J715" s="42" t="n">
        <v>13.73793103448276</v>
      </c>
      <c r="K715" s="20" t="n">
        <v>13.9284328817734</v>
      </c>
      <c r="L715" s="20" t="n">
        <v>17.0037037037037</v>
      </c>
      <c r="M715" s="20" t="n">
        <v>20.07142857142857</v>
      </c>
      <c r="N715" s="20" t="n">
        <v>24.54999999999999</v>
      </c>
      <c r="O715" s="20" t="n">
        <v>23.25</v>
      </c>
      <c r="P715" s="20" t="n">
        <v>22.45970625798212</v>
      </c>
      <c r="Q715" s="20" t="n">
        <v>23</v>
      </c>
      <c r="R715" s="20" t="n">
        <v>19.8</v>
      </c>
      <c r="S715" s="20" t="n">
        <v>21.26315789473684</v>
      </c>
      <c r="T715" s="20" t="n">
        <v>21.25</v>
      </c>
      <c r="U715" s="20" t="n">
        <v>17</v>
      </c>
      <c r="V715" s="43" t="n">
        <v>237.3143603441074</v>
      </c>
      <c r="W715" s="23" t="n">
        <v>237</v>
      </c>
      <c r="X715" s="44" t="n">
        <v>0.9875</v>
      </c>
      <c r="Y715" s="45" t="inlineStr">
        <is>
          <t>M20</t>
        </is>
      </c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</row>
    <row r="716" ht="16.5" customHeight="1">
      <c r="A716" s="16" t="n">
        <v>21205240</v>
      </c>
      <c r="B716" s="17" t="inlineStr">
        <is>
          <t>CO</t>
        </is>
      </c>
      <c r="C716" s="17" t="inlineStr">
        <is>
          <t xml:space="preserve">Vitelma  </t>
        </is>
      </c>
      <c r="D716" s="17" t="inlineStr">
        <is>
          <t>Bogotá</t>
        </is>
      </c>
      <c r="E716" s="17" t="inlineStr">
        <is>
          <t>Cundinamarca</t>
        </is>
      </c>
      <c r="F716" s="17" t="n">
        <v>11</v>
      </c>
      <c r="G716" s="17" t="n">
        <v>2682</v>
      </c>
      <c r="H716" s="18" t="n">
        <v>-74.06666666999999</v>
      </c>
      <c r="I716" s="19" t="n">
        <v>4.56666667</v>
      </c>
      <c r="J716" s="42" t="n">
        <v>12.66851851851852</v>
      </c>
      <c r="K716" s="20" t="n">
        <v>13.02634819808141</v>
      </c>
      <c r="L716" s="20" t="n">
        <v>17.49017857142857</v>
      </c>
      <c r="M716" s="20" t="n">
        <v>21.3</v>
      </c>
      <c r="N716" s="20" t="n">
        <v>22.54088669950739</v>
      </c>
      <c r="O716" s="20" t="n">
        <v>23.36588021778584</v>
      </c>
      <c r="P716" s="20" t="n">
        <v>24.29827586206896</v>
      </c>
      <c r="Q716" s="20" t="n">
        <v>24.27777777777778</v>
      </c>
      <c r="R716" s="20" t="n">
        <v>17.32068965517242</v>
      </c>
      <c r="S716" s="20" t="n">
        <v>19.7</v>
      </c>
      <c r="T716" s="20" t="n">
        <v>20.63846153846154</v>
      </c>
      <c r="U716" s="20" t="n">
        <v>15.67666666666666</v>
      </c>
      <c r="V716" s="43" t="n">
        <v>232.3036837054691</v>
      </c>
      <c r="W716" s="23" t="n">
        <v>236</v>
      </c>
      <c r="X716" s="44" t="n">
        <v>0.9833333333333333</v>
      </c>
      <c r="Y716" s="45" t="inlineStr">
        <is>
          <t>M20</t>
        </is>
      </c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</row>
    <row r="717" ht="16.5" customHeight="1">
      <c r="A717" s="16" t="n">
        <v>21206280</v>
      </c>
      <c r="B717" s="17" t="inlineStr">
        <is>
          <t>CP</t>
        </is>
      </c>
      <c r="C717" s="17" t="inlineStr">
        <is>
          <t>Acapulco</t>
        </is>
      </c>
      <c r="D717" s="17" t="inlineStr">
        <is>
          <t>Bojacá</t>
        </is>
      </c>
      <c r="E717" s="17" t="inlineStr">
        <is>
          <t>Cundinamarca</t>
        </is>
      </c>
      <c r="F717" s="17" t="n">
        <v>11</v>
      </c>
      <c r="G717" s="17" t="n">
        <v>2650</v>
      </c>
      <c r="H717" s="18" t="n">
        <v>-74.33305556000001</v>
      </c>
      <c r="I717" s="19" t="n">
        <v>4.65383333</v>
      </c>
      <c r="J717" s="42" t="n">
        <v>7.222988505747126</v>
      </c>
      <c r="K717" s="20" t="n">
        <v>8.793812008883354</v>
      </c>
      <c r="L717" s="20" t="n">
        <v>11.84472969559177</v>
      </c>
      <c r="M717" s="20" t="n">
        <v>13.85156489651564</v>
      </c>
      <c r="N717" s="20" t="n">
        <v>13.61383908045977</v>
      </c>
      <c r="O717" s="20" t="n">
        <v>10.21775293671845</v>
      </c>
      <c r="P717" s="20" t="n">
        <v>10.51819073783359</v>
      </c>
      <c r="Q717" s="20" t="n">
        <v>8.958333333333332</v>
      </c>
      <c r="R717" s="20" t="n">
        <v>9.799835796387523</v>
      </c>
      <c r="S717" s="20" t="n">
        <v>13.44470868014269</v>
      </c>
      <c r="T717" s="20" t="n">
        <v>14.07142857142857</v>
      </c>
      <c r="U717" s="20" t="n">
        <v>8.819897959183672</v>
      </c>
      <c r="V717" s="43" t="n">
        <v>131.1570822022255</v>
      </c>
      <c r="W717" s="23" t="n">
        <v>338</v>
      </c>
      <c r="X717" s="44" t="n">
        <v>0.9388888888888889</v>
      </c>
      <c r="Y717" s="4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</row>
    <row r="718" ht="16.5" customHeight="1">
      <c r="A718" s="16" t="n">
        <v>21190090</v>
      </c>
      <c r="B718" s="17" t="inlineStr">
        <is>
          <t>PM</t>
        </is>
      </c>
      <c r="C718" s="17" t="inlineStr">
        <is>
          <t>Cabrera</t>
        </is>
      </c>
      <c r="D718" s="17" t="inlineStr">
        <is>
          <t xml:space="preserve">Cabrera </t>
        </is>
      </c>
      <c r="E718" s="17" t="inlineStr">
        <is>
          <t>Cundinamarca</t>
        </is>
      </c>
      <c r="F718" s="17" t="n">
        <v>11</v>
      </c>
      <c r="G718" s="17" t="n">
        <v>1900</v>
      </c>
      <c r="H718" s="18" t="n">
        <v>-74.48355556000001</v>
      </c>
      <c r="I718" s="19" t="n">
        <v>3.98697222</v>
      </c>
      <c r="J718" s="42" t="n">
        <v>10.03448275862069</v>
      </c>
      <c r="K718" s="20" t="n">
        <v>12.15898520647084</v>
      </c>
      <c r="L718" s="20" t="n">
        <v>15.3551724137931</v>
      </c>
      <c r="M718" s="20" t="n">
        <v>19.03448275862069</v>
      </c>
      <c r="N718" s="20" t="n">
        <v>18.67857142857142</v>
      </c>
      <c r="O718" s="20" t="n">
        <v>15.62068965517241</v>
      </c>
      <c r="P718" s="20" t="n">
        <v>15.50555555555555</v>
      </c>
      <c r="Q718" s="20" t="n">
        <v>14.61333333333333</v>
      </c>
      <c r="R718" s="20" t="n">
        <v>15.53333333333333</v>
      </c>
      <c r="S718" s="20" t="n">
        <v>20.13333333333333</v>
      </c>
      <c r="T718" s="20" t="n">
        <v>19.16666666666667</v>
      </c>
      <c r="U718" s="20" t="n">
        <v>12.03571428571429</v>
      </c>
      <c r="V718" s="43" t="n">
        <v>187.8703207291856</v>
      </c>
      <c r="W718" s="23" t="n">
        <v>353</v>
      </c>
      <c r="X718" s="44" t="n">
        <v>0.9805555555555555</v>
      </c>
      <c r="Y718" s="4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</row>
    <row r="719" ht="16.5" customHeight="1">
      <c r="A719" s="16" t="n">
        <v>21190330</v>
      </c>
      <c r="B719" s="17" t="inlineStr">
        <is>
          <t>PM</t>
        </is>
      </c>
      <c r="C719" s="17" t="inlineStr">
        <is>
          <t>Núñez</t>
        </is>
      </c>
      <c r="D719" s="17" t="inlineStr">
        <is>
          <t xml:space="preserve">Cabrera </t>
        </is>
      </c>
      <c r="E719" s="17" t="inlineStr">
        <is>
          <t>Cundinamarca</t>
        </is>
      </c>
      <c r="F719" s="17" t="n">
        <v>11</v>
      </c>
      <c r="G719" s="17" t="n">
        <v>1950</v>
      </c>
      <c r="H719" s="18" t="n">
        <v>-74.50969444</v>
      </c>
      <c r="I719" s="19" t="n">
        <v>3.90586111</v>
      </c>
      <c r="J719" s="42" t="n">
        <v>11.73333333333333</v>
      </c>
      <c r="K719" s="20" t="n">
        <v>12.89573070607553</v>
      </c>
      <c r="L719" s="20" t="n">
        <v>17.67976190476191</v>
      </c>
      <c r="M719" s="20" t="n">
        <v>21.85632183908046</v>
      </c>
      <c r="N719" s="20" t="n">
        <v>22.30344827586207</v>
      </c>
      <c r="O719" s="20" t="n">
        <v>19.82758620689655</v>
      </c>
      <c r="P719" s="20" t="n">
        <v>19.90000000000001</v>
      </c>
      <c r="Q719" s="20" t="n">
        <v>16.94555555555556</v>
      </c>
      <c r="R719" s="20" t="n">
        <v>16.40049261083744</v>
      </c>
      <c r="S719" s="20" t="n">
        <v>20.37931034482758</v>
      </c>
      <c r="T719" s="20" t="n">
        <v>20.60714285714286</v>
      </c>
      <c r="U719" s="20" t="n">
        <v>15.08735632183908</v>
      </c>
      <c r="V719" s="43" t="n">
        <v>215.6160399562124</v>
      </c>
      <c r="W719" s="23" t="n">
        <v>354</v>
      </c>
      <c r="X719" s="44" t="n">
        <v>0.9833333333333333</v>
      </c>
      <c r="Y719" s="4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</row>
    <row r="720" ht="16.5" customHeight="1">
      <c r="A720" s="16" t="n">
        <v>21195110</v>
      </c>
      <c r="B720" s="17" t="inlineStr">
        <is>
          <t>CO</t>
        </is>
      </c>
      <c r="C720" s="17" t="inlineStr">
        <is>
          <t>Penas Blancas</t>
        </is>
      </c>
      <c r="D720" s="17" t="inlineStr">
        <is>
          <t xml:space="preserve">Cabrera </t>
        </is>
      </c>
      <c r="E720" s="17" t="inlineStr">
        <is>
          <t>Cundinamarca</t>
        </is>
      </c>
      <c r="F720" s="17" t="n">
        <v>11</v>
      </c>
      <c r="G720" s="17" t="n">
        <v>2050</v>
      </c>
      <c r="H720" s="18" t="n">
        <v>-74.44375000000001</v>
      </c>
      <c r="I720" s="19" t="n">
        <v>3.96472222</v>
      </c>
      <c r="J720" s="42" t="n">
        <v>11.4987684729064</v>
      </c>
      <c r="K720" s="20" t="n">
        <v>12.53299544655764</v>
      </c>
      <c r="L720" s="20" t="n">
        <v>17.86309523809524</v>
      </c>
      <c r="M720" s="20" t="n">
        <v>20.20951599030417</v>
      </c>
      <c r="N720" s="20" t="n">
        <v>20.97219274977896</v>
      </c>
      <c r="O720" s="20" t="n">
        <v>16.53398453398454</v>
      </c>
      <c r="P720" s="20" t="n">
        <v>15.82565157750343</v>
      </c>
      <c r="Q720" s="20" t="n">
        <v>16.11878868258178</v>
      </c>
      <c r="R720" s="20" t="n">
        <v>15.6458067262665</v>
      </c>
      <c r="S720" s="20" t="n">
        <v>19.77435897435897</v>
      </c>
      <c r="T720" s="20" t="n">
        <v>19.77298850574712</v>
      </c>
      <c r="U720" s="20" t="n">
        <v>15.42767816091953</v>
      </c>
      <c r="V720" s="43" t="n">
        <v>202.1758250590043</v>
      </c>
      <c r="W720" s="23" t="n">
        <v>320</v>
      </c>
      <c r="X720" s="44" t="n">
        <v>0.8888888888888888</v>
      </c>
      <c r="Y720" s="4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</row>
    <row r="721" ht="16.5" customHeight="1">
      <c r="A721" s="16" t="n">
        <v>23060110</v>
      </c>
      <c r="B721" s="17" t="inlineStr">
        <is>
          <t>PM</t>
        </is>
      </c>
      <c r="C721" s="17" t="inlineStr">
        <is>
          <t>Caparrapí</t>
        </is>
      </c>
      <c r="D721" s="17" t="inlineStr">
        <is>
          <t>Caparrapí</t>
        </is>
      </c>
      <c r="E721" s="17" t="inlineStr">
        <is>
          <t>Cundinamarca</t>
        </is>
      </c>
      <c r="F721" s="17" t="n">
        <v>11</v>
      </c>
      <c r="G721" s="17" t="n">
        <v>1270</v>
      </c>
      <c r="H721" s="18" t="n">
        <v>-74.49477777999999</v>
      </c>
      <c r="I721" s="19" t="n">
        <v>5.35219444</v>
      </c>
      <c r="J721" s="42" t="n">
        <v>6.858974358974358</v>
      </c>
      <c r="K721" s="20" t="n">
        <v>7.907017945109077</v>
      </c>
      <c r="L721" s="20" t="n">
        <v>11.80794871794872</v>
      </c>
      <c r="M721" s="20" t="n">
        <v>15.14455318759718</v>
      </c>
      <c r="N721" s="20" t="n">
        <v>12.81481481481481</v>
      </c>
      <c r="O721" s="20" t="n">
        <v>8.703703703703704</v>
      </c>
      <c r="P721" s="20" t="n">
        <v>5</v>
      </c>
      <c r="Q721" s="20" t="n">
        <v>6.338669950738915</v>
      </c>
      <c r="R721" s="20" t="n">
        <v>9.137931034482756</v>
      </c>
      <c r="S721" s="20" t="n">
        <v>14.75743162901308</v>
      </c>
      <c r="T721" s="20" t="n">
        <v>14.67082228116711</v>
      </c>
      <c r="U721" s="20" t="n">
        <v>8.453817733990148</v>
      </c>
      <c r="V721" s="43" t="n">
        <v>121.5956853575399</v>
      </c>
      <c r="W721" s="23" t="n">
        <v>329</v>
      </c>
      <c r="X721" s="44" t="n">
        <v>0.9138888888888889</v>
      </c>
      <c r="Y721" s="4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</row>
    <row r="722" ht="16.5" customHeight="1">
      <c r="A722" s="16" t="n">
        <v>23060160</v>
      </c>
      <c r="B722" s="17" t="inlineStr">
        <is>
          <t>PM</t>
        </is>
      </c>
      <c r="C722" s="17" t="inlineStr">
        <is>
          <t>San Pablo</t>
        </is>
      </c>
      <c r="D722" s="17" t="inlineStr">
        <is>
          <t>Caparrapí</t>
        </is>
      </c>
      <c r="E722" s="17" t="inlineStr">
        <is>
          <t>Cundinamarca</t>
        </is>
      </c>
      <c r="F722" s="17" t="n">
        <v>11</v>
      </c>
      <c r="G722" s="17" t="n">
        <v>1200</v>
      </c>
      <c r="H722" s="18" t="n">
        <v>-74.46241667</v>
      </c>
      <c r="I722" s="19" t="n">
        <v>5.48508333</v>
      </c>
      <c r="J722" s="42" t="n">
        <v>10.22244444444444</v>
      </c>
      <c r="K722" s="20" t="n">
        <v>11.43568349753695</v>
      </c>
      <c r="L722" s="20" t="n">
        <v>16.55172413793104</v>
      </c>
      <c r="M722" s="20" t="n">
        <v>19.6</v>
      </c>
      <c r="N722" s="20" t="n">
        <v>19.52</v>
      </c>
      <c r="O722" s="20" t="n">
        <v>14.60166468489893</v>
      </c>
      <c r="P722" s="20" t="n">
        <v>11.73908045977011</v>
      </c>
      <c r="Q722" s="20" t="n">
        <v>11.47619047619048</v>
      </c>
      <c r="R722" s="20" t="n">
        <v>15.55172413793103</v>
      </c>
      <c r="S722" s="20" t="n">
        <v>18.8858501783591</v>
      </c>
      <c r="T722" s="20" t="n">
        <v>18.38563218390804</v>
      </c>
      <c r="U722" s="20" t="n">
        <v>12.02988505747126</v>
      </c>
      <c r="V722" s="43" t="n">
        <v>179.9998792584414</v>
      </c>
      <c r="W722" s="23" t="n">
        <v>354</v>
      </c>
      <c r="X722" s="44" t="n">
        <v>0.9833333333333333</v>
      </c>
      <c r="Y722" s="4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</row>
    <row r="723" ht="16.5" customHeight="1">
      <c r="A723" s="16" t="n">
        <v>35030080</v>
      </c>
      <c r="B723" s="17" t="inlineStr">
        <is>
          <t>PG</t>
        </is>
      </c>
      <c r="C723" s="17" t="inlineStr">
        <is>
          <t xml:space="preserve">Las Casas </t>
        </is>
      </c>
      <c r="D723" s="17" t="inlineStr">
        <is>
          <t>Cáqueza</t>
        </is>
      </c>
      <c r="E723" s="17" t="inlineStr">
        <is>
          <t>Cundinamarca</t>
        </is>
      </c>
      <c r="F723" s="17" t="n">
        <v>11</v>
      </c>
      <c r="G723" s="17" t="n">
        <v>2100</v>
      </c>
      <c r="H723" s="18" t="n">
        <v>-73.93638889</v>
      </c>
      <c r="I723" s="19" t="n">
        <v>4.44116667</v>
      </c>
      <c r="J723" s="42" t="n">
        <v>3.942925089179547</v>
      </c>
      <c r="K723" s="20" t="n">
        <v>5.992387888568032</v>
      </c>
      <c r="L723" s="20" t="n">
        <v>10.79195402298851</v>
      </c>
      <c r="M723" s="20" t="n">
        <v>15.73029556650246</v>
      </c>
      <c r="N723" s="20" t="n">
        <v>18.21604938271605</v>
      </c>
      <c r="O723" s="20" t="n">
        <v>19.33333333333333</v>
      </c>
      <c r="P723" s="20" t="n">
        <v>20.62962962962963</v>
      </c>
      <c r="Q723" s="20" t="n">
        <v>18.12463369963369</v>
      </c>
      <c r="R723" s="20" t="n">
        <v>13.39285714285715</v>
      </c>
      <c r="S723" s="20" t="n">
        <v>12.59484887186037</v>
      </c>
      <c r="T723" s="20" t="n">
        <v>10.50319284802043</v>
      </c>
      <c r="U723" s="20" t="n">
        <v>6.299999999999998</v>
      </c>
      <c r="V723" s="43" t="n">
        <v>155.5521074752892</v>
      </c>
      <c r="W723" s="23" t="n">
        <v>331</v>
      </c>
      <c r="X723" s="44" t="n">
        <v>0.9194444444444444</v>
      </c>
      <c r="Y723" s="4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</row>
    <row r="724" ht="16.5" customHeight="1">
      <c r="A724" s="16" t="n">
        <v>24010610</v>
      </c>
      <c r="B724" s="17" t="inlineStr">
        <is>
          <t>PM</t>
        </is>
      </c>
      <c r="C724" s="17" t="inlineStr">
        <is>
          <t>Carmen de Carupa</t>
        </is>
      </c>
      <c r="D724" s="17" t="inlineStr">
        <is>
          <t>Carmen de Carupa</t>
        </is>
      </c>
      <c r="E724" s="17" t="inlineStr">
        <is>
          <t>Cundinamarca</t>
        </is>
      </c>
      <c r="F724" s="17" t="n">
        <v>11</v>
      </c>
      <c r="G724" s="17" t="n">
        <v>2970</v>
      </c>
      <c r="H724" s="18" t="n">
        <v>-73.90447222</v>
      </c>
      <c r="I724" s="19" t="n">
        <v>5.35127778</v>
      </c>
      <c r="J724" s="42" t="n">
        <v>6.55</v>
      </c>
      <c r="K724" s="20" t="n">
        <v>8.290609605911332</v>
      </c>
      <c r="L724" s="20" t="n">
        <v>13.015</v>
      </c>
      <c r="M724" s="20" t="n">
        <v>15</v>
      </c>
      <c r="N724" s="20" t="n">
        <v>15.45</v>
      </c>
      <c r="O724" s="20" t="n">
        <v>13</v>
      </c>
      <c r="P724" s="20" t="n">
        <v>13.33448275862068</v>
      </c>
      <c r="Q724" s="20" t="n">
        <v>14.42105263157895</v>
      </c>
      <c r="R724" s="20" t="n">
        <v>11.25</v>
      </c>
      <c r="S724" s="20" t="n">
        <v>16.61833333333334</v>
      </c>
      <c r="T724" s="20" t="n">
        <v>15.67241379310345</v>
      </c>
      <c r="U724" s="20" t="n">
        <v>10.52631578947368</v>
      </c>
      <c r="V724" s="43" t="n">
        <v>153.1282079120214</v>
      </c>
      <c r="W724" s="23" t="n">
        <v>238</v>
      </c>
      <c r="X724" s="44" t="n">
        <v>0.9916666666666667</v>
      </c>
      <c r="Y724" s="45" t="inlineStr">
        <is>
          <t>M20</t>
        </is>
      </c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</row>
    <row r="725" ht="16.5" customHeight="1">
      <c r="A725" s="16" t="n">
        <v>21230120</v>
      </c>
      <c r="B725" s="17" t="inlineStr">
        <is>
          <t>PM</t>
        </is>
      </c>
      <c r="C725" s="17" t="inlineStr">
        <is>
          <t>La Belleza</t>
        </is>
      </c>
      <c r="D725" s="17" t="inlineStr">
        <is>
          <t>Chaguaní</t>
        </is>
      </c>
      <c r="E725" s="17" t="inlineStr">
        <is>
          <t>Cundinamarca</t>
        </is>
      </c>
      <c r="F725" s="17" t="n">
        <v>11</v>
      </c>
      <c r="G725" s="17" t="n">
        <v>1200</v>
      </c>
      <c r="H725" s="18" t="n">
        <v>-74.58111111000001</v>
      </c>
      <c r="I725" s="19" t="n">
        <v>4.98538889</v>
      </c>
      <c r="J725" s="42" t="n">
        <v>7.213793103448273</v>
      </c>
      <c r="K725" s="20" t="n">
        <v>9.146694851807815</v>
      </c>
      <c r="L725" s="20" t="n">
        <v>11.91222222222223</v>
      </c>
      <c r="M725" s="20" t="n">
        <v>13.81264367816092</v>
      </c>
      <c r="N725" s="20" t="n">
        <v>10.62068965517241</v>
      </c>
      <c r="O725" s="20" t="n">
        <v>6.11652794292509</v>
      </c>
      <c r="P725" s="20" t="n">
        <v>5.199999999999998</v>
      </c>
      <c r="Q725" s="20" t="n">
        <v>5.266666666666665</v>
      </c>
      <c r="R725" s="20" t="n">
        <v>8.212643678160918</v>
      </c>
      <c r="S725" s="20" t="n">
        <v>14.81494252873564</v>
      </c>
      <c r="T725" s="20" t="n">
        <v>13.86666666666667</v>
      </c>
      <c r="U725" s="20" t="n">
        <v>9.711111111111107</v>
      </c>
      <c r="V725" s="43" t="n">
        <v>115.8946021050777</v>
      </c>
      <c r="W725" s="23" t="n">
        <v>355</v>
      </c>
      <c r="X725" s="44" t="n">
        <v>0.9861111111111112</v>
      </c>
      <c r="Y725" s="4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</row>
    <row r="726" ht="16.5" customHeight="1">
      <c r="A726" s="16" t="n">
        <v>35020240</v>
      </c>
      <c r="B726" s="17" t="inlineStr">
        <is>
          <t>PG</t>
        </is>
      </c>
      <c r="C726" s="17" t="inlineStr">
        <is>
          <t>Choachi</t>
        </is>
      </c>
      <c r="D726" s="17" t="inlineStr">
        <is>
          <t>Choachí</t>
        </is>
      </c>
      <c r="E726" s="17" t="inlineStr">
        <is>
          <t>Cundinamarca</t>
        </is>
      </c>
      <c r="F726" s="17" t="n">
        <v>11</v>
      </c>
      <c r="G726" s="17" t="n">
        <v>1950</v>
      </c>
      <c r="H726" s="18" t="n">
        <v>-73.93333333</v>
      </c>
      <c r="I726" s="19" t="n">
        <v>4.53333333</v>
      </c>
      <c r="J726" s="42" t="n">
        <v>9.949999999999999</v>
      </c>
      <c r="K726" s="20" t="n">
        <v>10.09102524630542</v>
      </c>
      <c r="L726" s="20" t="n">
        <v>15.05</v>
      </c>
      <c r="M726" s="20" t="n">
        <v>21.62857142857143</v>
      </c>
      <c r="N726" s="20" t="n">
        <v>26.24999999999999</v>
      </c>
      <c r="O726" s="20" t="n">
        <v>25.3948275862069</v>
      </c>
      <c r="P726" s="20" t="n">
        <v>26.07857142857143</v>
      </c>
      <c r="Q726" s="20" t="n">
        <v>25.87037037037037</v>
      </c>
      <c r="R726" s="20" t="n">
        <v>20.75</v>
      </c>
      <c r="S726" s="20" t="n">
        <v>19.72958333333333</v>
      </c>
      <c r="T726" s="20" t="n">
        <v>19.48793103448276</v>
      </c>
      <c r="U726" s="20" t="n">
        <v>13.2</v>
      </c>
      <c r="V726" s="43" t="n">
        <v>233.4808804278416</v>
      </c>
      <c r="W726" s="23" t="n">
        <v>240</v>
      </c>
      <c r="X726" s="44" t="n">
        <v>1</v>
      </c>
      <c r="Y726" s="45" t="inlineStr">
        <is>
          <t>M20</t>
        </is>
      </c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</row>
    <row r="727" ht="16.5" customHeight="1">
      <c r="A727" s="16" t="n">
        <v>35020280</v>
      </c>
      <c r="B727" s="17" t="inlineStr">
        <is>
          <t>PM</t>
        </is>
      </c>
      <c r="C727" s="17" t="inlineStr">
        <is>
          <t>Choachí 2</t>
        </is>
      </c>
      <c r="D727" s="17" t="inlineStr">
        <is>
          <t>Choachí</t>
        </is>
      </c>
      <c r="E727" s="17" t="inlineStr">
        <is>
          <t>Cundinamarca</t>
        </is>
      </c>
      <c r="F727" s="17" t="n">
        <v>11</v>
      </c>
      <c r="G727" s="17" t="n">
        <v>1950</v>
      </c>
      <c r="H727" s="18" t="n">
        <v>-73.92658333</v>
      </c>
      <c r="I727" s="19" t="n">
        <v>4.52291667</v>
      </c>
      <c r="J727" s="42" t="n">
        <v>6.107142857142857</v>
      </c>
      <c r="K727" s="20" t="n">
        <v>8.527243307800576</v>
      </c>
      <c r="L727" s="20" t="n">
        <v>13.75862068965517</v>
      </c>
      <c r="M727" s="20" t="n">
        <v>21.10344827586207</v>
      </c>
      <c r="N727" s="20" t="n">
        <v>25.03448275862069</v>
      </c>
      <c r="O727" s="20" t="n">
        <v>23.93333333333334</v>
      </c>
      <c r="P727" s="20" t="n">
        <v>26.35714285714285</v>
      </c>
      <c r="Q727" s="20" t="n">
        <v>23.37701149425287</v>
      </c>
      <c r="R727" s="20" t="n">
        <v>18.4</v>
      </c>
      <c r="S727" s="20" t="n">
        <v>18.24137931034483</v>
      </c>
      <c r="T727" s="20" t="n">
        <v>17.39285714285714</v>
      </c>
      <c r="U727" s="20" t="n">
        <v>10.33333333333333</v>
      </c>
      <c r="V727" s="43" t="n">
        <v>212.5659953603457</v>
      </c>
      <c r="W727" s="23" t="n">
        <v>347</v>
      </c>
      <c r="X727" s="44" t="n">
        <v>0.9638888888888889</v>
      </c>
      <c r="Y727" s="4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</row>
    <row r="728" ht="16.5" customHeight="1">
      <c r="A728" s="16" t="n">
        <v>35025060</v>
      </c>
      <c r="B728" s="17" t="inlineStr">
        <is>
          <t>CO</t>
        </is>
      </c>
      <c r="C728" s="17" t="inlineStr">
        <is>
          <t>La Bolsa</t>
        </is>
      </c>
      <c r="D728" s="17" t="inlineStr">
        <is>
          <t>Choachí</t>
        </is>
      </c>
      <c r="E728" s="17" t="inlineStr">
        <is>
          <t>Cundinamarca</t>
        </is>
      </c>
      <c r="F728" s="17" t="n">
        <v>11</v>
      </c>
      <c r="G728" s="17" t="n">
        <v>3195</v>
      </c>
      <c r="H728" s="18" t="n">
        <v>-73.98141666999999</v>
      </c>
      <c r="I728" s="19" t="n">
        <v>4.57541667</v>
      </c>
      <c r="J728" s="42" t="n">
        <v>7.72413793103448</v>
      </c>
      <c r="K728" s="20" t="n">
        <v>9.263422179216514</v>
      </c>
      <c r="L728" s="20" t="n">
        <v>14.20617283950618</v>
      </c>
      <c r="M728" s="20" t="n">
        <v>18.20689655172414</v>
      </c>
      <c r="N728" s="20" t="n">
        <v>23.08799489144316</v>
      </c>
      <c r="O728" s="20" t="n">
        <v>22.69560047562426</v>
      </c>
      <c r="P728" s="20" t="n">
        <v>24.20114942528735</v>
      </c>
      <c r="Q728" s="20" t="n">
        <v>21.91954022988506</v>
      </c>
      <c r="R728" s="20" t="n">
        <v>16.54916985951469</v>
      </c>
      <c r="S728" s="20" t="n">
        <v>17.95714285714286</v>
      </c>
      <c r="T728" s="20" t="n">
        <v>16.89892984542211</v>
      </c>
      <c r="U728" s="20" t="n">
        <v>10.53214427269124</v>
      </c>
      <c r="V728" s="43" t="n">
        <v>203.242301358492</v>
      </c>
      <c r="W728" s="23" t="n">
        <v>340</v>
      </c>
      <c r="X728" s="44" t="n">
        <v>0.9444444444444444</v>
      </c>
      <c r="Y728" s="4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</row>
    <row r="729" ht="16.5" customHeight="1">
      <c r="A729" s="16" t="n">
        <v>21200160</v>
      </c>
      <c r="B729" s="17" t="inlineStr">
        <is>
          <t>PM</t>
        </is>
      </c>
      <c r="C729" s="17" t="inlineStr">
        <is>
          <t>Panonia</t>
        </is>
      </c>
      <c r="D729" s="17" t="inlineStr">
        <is>
          <t>Chocontá</t>
        </is>
      </c>
      <c r="E729" s="17" t="inlineStr">
        <is>
          <t>Cundinamarca</t>
        </is>
      </c>
      <c r="F729" s="17" t="n">
        <v>11</v>
      </c>
      <c r="G729" s="17" t="n">
        <v>2800</v>
      </c>
      <c r="H729" s="18" t="n">
        <v>-73.73433333</v>
      </c>
      <c r="I729" s="19" t="n">
        <v>5.05797222</v>
      </c>
      <c r="J729" s="42" t="n">
        <v>7.05418152992469</v>
      </c>
      <c r="K729" s="20" t="n">
        <v>7.829538090834167</v>
      </c>
      <c r="L729" s="20" t="n">
        <v>13.42493063812921</v>
      </c>
      <c r="M729" s="20" t="n">
        <v>18.56956004756243</v>
      </c>
      <c r="N729" s="20" t="n">
        <v>23.78555555555555</v>
      </c>
      <c r="O729" s="20" t="n">
        <v>25.13793103448276</v>
      </c>
      <c r="P729" s="20" t="n">
        <v>26.13333333333332</v>
      </c>
      <c r="Q729" s="20" t="n">
        <v>24.35444444444444</v>
      </c>
      <c r="R729" s="20" t="n">
        <v>19.02140309155767</v>
      </c>
      <c r="S729" s="20" t="n">
        <v>16.75862068965517</v>
      </c>
      <c r="T729" s="20" t="n">
        <v>15.30418719211822</v>
      </c>
      <c r="U729" s="20" t="n">
        <v>8.256321839080455</v>
      </c>
      <c r="V729" s="43" t="n">
        <v>205.6300074866781</v>
      </c>
      <c r="W729" s="23" t="n">
        <v>350</v>
      </c>
      <c r="X729" s="44" t="n">
        <v>0.9722222222222222</v>
      </c>
      <c r="Y729" s="4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</row>
    <row r="730" ht="16.5" customHeight="1">
      <c r="A730" s="16" t="n">
        <v>21200620</v>
      </c>
      <c r="B730" s="17" t="inlineStr">
        <is>
          <t>PM</t>
        </is>
      </c>
      <c r="C730" s="17" t="inlineStr">
        <is>
          <t>Piscis</t>
        </is>
      </c>
      <c r="D730" s="17" t="inlineStr">
        <is>
          <t>Chocontá</t>
        </is>
      </c>
      <c r="E730" s="17" t="inlineStr">
        <is>
          <t>Cundinamarca</t>
        </is>
      </c>
      <c r="F730" s="17" t="n">
        <v>11</v>
      </c>
      <c r="G730" s="17" t="n">
        <v>2820</v>
      </c>
      <c r="H730" s="18" t="n">
        <v>-73.69686111</v>
      </c>
      <c r="I730" s="19" t="n">
        <v>5.07916667</v>
      </c>
      <c r="J730" s="42" t="n">
        <v>5.35007662835249</v>
      </c>
      <c r="K730" s="20" t="n">
        <v>6.697198275862069</v>
      </c>
      <c r="L730" s="20" t="n">
        <v>12.02777777777778</v>
      </c>
      <c r="M730" s="20" t="n">
        <v>16.80229885057471</v>
      </c>
      <c r="N730" s="20" t="n">
        <v>22.46666666666666</v>
      </c>
      <c r="O730" s="20" t="n">
        <v>24.7</v>
      </c>
      <c r="P730" s="20" t="n">
        <v>26.13277777777778</v>
      </c>
      <c r="Q730" s="20" t="n">
        <v>22.69888888888888</v>
      </c>
      <c r="R730" s="20" t="n">
        <v>16.15287356321839</v>
      </c>
      <c r="S730" s="20" t="n">
        <v>16.34555555555556</v>
      </c>
      <c r="T730" s="20" t="n">
        <v>13.77931034482758</v>
      </c>
      <c r="U730" s="20" t="n">
        <v>6.913333333333331</v>
      </c>
      <c r="V730" s="43" t="n">
        <v>190.0667576628352</v>
      </c>
      <c r="W730" s="23" t="n">
        <v>360</v>
      </c>
      <c r="X730" s="44" t="n">
        <v>1</v>
      </c>
      <c r="Y730" s="4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</row>
    <row r="731" ht="16.5" customHeight="1">
      <c r="A731" s="16" t="n">
        <v>21205740</v>
      </c>
      <c r="B731" s="17" t="inlineStr">
        <is>
          <t>CO</t>
        </is>
      </c>
      <c r="C731" s="17" t="inlineStr">
        <is>
          <t>Silos</t>
        </is>
      </c>
      <c r="D731" s="17" t="inlineStr">
        <is>
          <t>Chocontá</t>
        </is>
      </c>
      <c r="E731" s="17" t="inlineStr">
        <is>
          <t>Cundinamarca</t>
        </is>
      </c>
      <c r="F731" s="17" t="n">
        <v>11</v>
      </c>
      <c r="G731" s="17" t="n">
        <v>2709</v>
      </c>
      <c r="H731" s="18" t="n">
        <v>-73.70141667</v>
      </c>
      <c r="I731" s="19" t="n">
        <v>5.11772222</v>
      </c>
      <c r="J731" s="42" t="n">
        <v>7.286805555555555</v>
      </c>
      <c r="K731" s="20" t="n">
        <v>7.70655636136958</v>
      </c>
      <c r="L731" s="20" t="n">
        <v>13.23677248677249</v>
      </c>
      <c r="M731" s="20" t="n">
        <v>17.86808976464148</v>
      </c>
      <c r="N731" s="20" t="n">
        <v>22.9095238095238</v>
      </c>
      <c r="O731" s="20" t="n">
        <v>24.91880414472566</v>
      </c>
      <c r="P731" s="20" t="n">
        <v>25.32098765432098</v>
      </c>
      <c r="Q731" s="20" t="n">
        <v>22.39146141215106</v>
      </c>
      <c r="R731" s="20" t="n">
        <v>17.30804597701149</v>
      </c>
      <c r="S731" s="20" t="n">
        <v>16.43</v>
      </c>
      <c r="T731" s="20" t="n">
        <v>16.11111111111111</v>
      </c>
      <c r="U731" s="20" t="n">
        <v>8.861728395061725</v>
      </c>
      <c r="V731" s="43" t="n">
        <v>200.349886672245</v>
      </c>
      <c r="W731" s="23" t="n">
        <v>330</v>
      </c>
      <c r="X731" s="44" t="n">
        <v>0.9166666666666666</v>
      </c>
      <c r="Y731" s="4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</row>
    <row r="732" ht="16.5" customHeight="1">
      <c r="A732" s="16" t="n">
        <v>24010140</v>
      </c>
      <c r="B732" s="17" t="inlineStr">
        <is>
          <t>PM</t>
        </is>
      </c>
      <c r="C732" s="17" t="inlineStr">
        <is>
          <t>Cucunuba</t>
        </is>
      </c>
      <c r="D732" s="17" t="inlineStr">
        <is>
          <t>Cucunubá</t>
        </is>
      </c>
      <c r="E732" s="17" t="inlineStr">
        <is>
          <t>Cundinamarca</t>
        </is>
      </c>
      <c r="F732" s="17" t="n">
        <v>11</v>
      </c>
      <c r="G732" s="17" t="n">
        <v>2818</v>
      </c>
      <c r="H732" s="18" t="n">
        <v>-73.77</v>
      </c>
      <c r="I732" s="19" t="n">
        <v>5.25</v>
      </c>
      <c r="J732" s="42" t="n">
        <v>5.113793103448274</v>
      </c>
      <c r="K732" s="20" t="n">
        <v>5.899268495712462</v>
      </c>
      <c r="L732" s="20" t="n">
        <v>10.01426872770511</v>
      </c>
      <c r="M732" s="20" t="n">
        <v>11.11652794292509</v>
      </c>
      <c r="N732" s="20" t="n">
        <v>12.60039682539683</v>
      </c>
      <c r="O732" s="20" t="n">
        <v>11.32461355529132</v>
      </c>
      <c r="P732" s="20" t="n">
        <v>11.86206896551724</v>
      </c>
      <c r="Q732" s="20" t="n">
        <v>9.513095238095234</v>
      </c>
      <c r="R732" s="20" t="n">
        <v>7.448275862068968</v>
      </c>
      <c r="S732" s="20" t="n">
        <v>11.69873166864843</v>
      </c>
      <c r="T732" s="20" t="n">
        <v>11.77394636015326</v>
      </c>
      <c r="U732" s="20" t="n">
        <v>6.444444444444442</v>
      </c>
      <c r="V732" s="43" t="n">
        <v>114.8094311894067</v>
      </c>
      <c r="W732" s="23" t="n">
        <v>341</v>
      </c>
      <c r="X732" s="44" t="n">
        <v>0.9472222222222222</v>
      </c>
      <c r="Y732" s="4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</row>
    <row r="733" ht="16.5" customHeight="1">
      <c r="A733" s="16" t="n">
        <v>24011080</v>
      </c>
      <c r="B733" s="17" t="inlineStr">
        <is>
          <t>PM</t>
        </is>
      </c>
      <c r="C733" s="17" t="inlineStr">
        <is>
          <t>Cucunuba 1</t>
        </is>
      </c>
      <c r="D733" s="17" t="inlineStr">
        <is>
          <t>Cucunubá</t>
        </is>
      </c>
      <c r="E733" s="17" t="inlineStr">
        <is>
          <t>Cundinamarca</t>
        </is>
      </c>
      <c r="F733" s="17" t="n">
        <v>11</v>
      </c>
      <c r="G733" s="17" t="n">
        <v>2818</v>
      </c>
      <c r="H733" s="18" t="n">
        <v>-73.77</v>
      </c>
      <c r="I733" s="19" t="n">
        <v>5.25</v>
      </c>
      <c r="J733" s="42" t="n">
        <v>4.291666666666665</v>
      </c>
      <c r="K733" s="20" t="n">
        <v>4.862641222123981</v>
      </c>
      <c r="L733" s="20" t="n">
        <v>8.695238095238091</v>
      </c>
      <c r="M733" s="20" t="n">
        <v>9.270443349753695</v>
      </c>
      <c r="N733" s="20" t="n">
        <v>9.76469135802469</v>
      </c>
      <c r="O733" s="20" t="n">
        <v>8.831691297208538</v>
      </c>
      <c r="P733" s="20" t="n">
        <v>8.795300323194411</v>
      </c>
      <c r="Q733" s="20" t="n">
        <v>6.751287356321836</v>
      </c>
      <c r="R733" s="20" t="n">
        <v>5.684601664684898</v>
      </c>
      <c r="S733" s="20" t="n">
        <v>9.391271946444359</v>
      </c>
      <c r="T733" s="20" t="n">
        <v>9.921866447728519</v>
      </c>
      <c r="U733" s="20" t="n">
        <v>5.651050336900514</v>
      </c>
      <c r="V733" s="43" t="n">
        <v>91.9117500642902</v>
      </c>
      <c r="W733" s="23" t="n">
        <v>352</v>
      </c>
      <c r="X733" s="44" t="n">
        <v>0.9777777777777777</v>
      </c>
      <c r="Y733" s="4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</row>
    <row r="734" ht="16.5" customHeight="1">
      <c r="A734" s="16" t="n">
        <v>2401500040</v>
      </c>
      <c r="B734" s="17" t="inlineStr">
        <is>
          <t>CP</t>
        </is>
      </c>
      <c r="C734" s="17" t="inlineStr">
        <is>
          <t>Cucunubá Aut</t>
        </is>
      </c>
      <c r="D734" s="17" t="inlineStr">
        <is>
          <t>Cucunubá</t>
        </is>
      </c>
      <c r="E734" s="17" t="inlineStr">
        <is>
          <t>Cundinamarca</t>
        </is>
      </c>
      <c r="F734" s="17" t="n">
        <v>11</v>
      </c>
      <c r="G734" s="17" t="n">
        <v>2834</v>
      </c>
      <c r="H734" s="18" t="n">
        <v>-73.78454167</v>
      </c>
      <c r="I734" s="19" t="n">
        <v>5.21955833</v>
      </c>
      <c r="J734" s="42" t="n">
        <v>5.243333333333331</v>
      </c>
      <c r="K734" s="20" t="n">
        <v>5.930982186110011</v>
      </c>
      <c r="L734" s="20" t="n">
        <v>10.11379310344828</v>
      </c>
      <c r="M734" s="20" t="n">
        <v>11.07931034482759</v>
      </c>
      <c r="N734" s="20" t="n">
        <v>12.89003831417625</v>
      </c>
      <c r="O734" s="20" t="n">
        <v>11.64712643678161</v>
      </c>
      <c r="P734" s="20" t="n">
        <v>12.33333333333333</v>
      </c>
      <c r="Q734" s="20" t="n">
        <v>9.748454106280192</v>
      </c>
      <c r="R734" s="20" t="n">
        <v>7.733333333333335</v>
      </c>
      <c r="S734" s="20" t="n">
        <v>11.54555555555555</v>
      </c>
      <c r="T734" s="20" t="n">
        <v>12.37574316290131</v>
      </c>
      <c r="U734" s="20" t="n">
        <v>6.68965517241379</v>
      </c>
      <c r="V734" s="43" t="n">
        <v>117.3306583824946</v>
      </c>
      <c r="W734" s="23" t="n">
        <v>356</v>
      </c>
      <c r="X734" s="44" t="n">
        <v>0.9888888888888889</v>
      </c>
      <c r="Y734" s="4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</row>
    <row r="735" ht="16.5" customHeight="1">
      <c r="A735" s="16" t="n">
        <v>23060180</v>
      </c>
      <c r="B735" s="17" t="inlineStr">
        <is>
          <t>PM</t>
        </is>
      </c>
      <c r="C735" s="17" t="inlineStr">
        <is>
          <t>El Peñón</t>
        </is>
      </c>
      <c r="D735" s="17" t="inlineStr">
        <is>
          <t xml:space="preserve">El Peñón </t>
        </is>
      </c>
      <c r="E735" s="17" t="inlineStr">
        <is>
          <t>Cundinamarca</t>
        </is>
      </c>
      <c r="F735" s="17" t="n">
        <v>11</v>
      </c>
      <c r="G735" s="17" t="n">
        <v>1400</v>
      </c>
      <c r="H735" s="18" t="n">
        <v>-74.2945</v>
      </c>
      <c r="I735" s="19" t="n">
        <v>5.25344444</v>
      </c>
      <c r="J735" s="42" t="n">
        <v>12.33333333333333</v>
      </c>
      <c r="K735" s="20" t="n">
        <v>13.69475574712644</v>
      </c>
      <c r="L735" s="20" t="n">
        <v>19</v>
      </c>
      <c r="M735" s="20" t="n">
        <v>18.73333333333333</v>
      </c>
      <c r="N735" s="20" t="n">
        <v>16.31777777777778</v>
      </c>
      <c r="O735" s="20" t="n">
        <v>10.91111111111111</v>
      </c>
      <c r="P735" s="20" t="n">
        <v>7.93333333333333</v>
      </c>
      <c r="Q735" s="20" t="n">
        <v>7.849999999999997</v>
      </c>
      <c r="R735" s="20" t="n">
        <v>12.27586206896552</v>
      </c>
      <c r="S735" s="20" t="n">
        <v>18.52777777777778</v>
      </c>
      <c r="T735" s="20" t="n">
        <v>18.56666666666666</v>
      </c>
      <c r="U735" s="20" t="n">
        <v>14.31222222222222</v>
      </c>
      <c r="V735" s="43" t="n">
        <v>170.4561733716475</v>
      </c>
      <c r="W735" s="23" t="n">
        <v>359</v>
      </c>
      <c r="X735" s="44" t="n">
        <v>0.9972222222222222</v>
      </c>
      <c r="Y735" s="4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</row>
    <row r="736" ht="16.5" customHeight="1">
      <c r="A736" s="16" t="n">
        <v>21201070</v>
      </c>
      <c r="B736" s="17" t="inlineStr">
        <is>
          <t>PM</t>
        </is>
      </c>
      <c r="C736" s="17" t="inlineStr">
        <is>
          <t>El Corazón</t>
        </is>
      </c>
      <c r="D736" s="17" t="inlineStr">
        <is>
          <t>Facatativá</t>
        </is>
      </c>
      <c r="E736" s="17" t="inlineStr">
        <is>
          <t>Cundinamarca</t>
        </is>
      </c>
      <c r="F736" s="17" t="n">
        <v>11</v>
      </c>
      <c r="G736" s="17" t="n">
        <v>2845</v>
      </c>
      <c r="H736" s="18" t="n">
        <v>-74.28941666999999</v>
      </c>
      <c r="I736" s="19" t="n">
        <v>4.86536111</v>
      </c>
      <c r="J736" s="42" t="n">
        <v>6.515862068965515</v>
      </c>
      <c r="K736" s="20" t="n">
        <v>7.836434810931937</v>
      </c>
      <c r="L736" s="20" t="n">
        <v>10.75743162901308</v>
      </c>
      <c r="M736" s="20" t="n">
        <v>11.72413793103449</v>
      </c>
      <c r="N736" s="20" t="n">
        <v>11.86666666666667</v>
      </c>
      <c r="O736" s="20" t="n">
        <v>9.084291187739463</v>
      </c>
      <c r="P736" s="20" t="n">
        <v>8.379310344827584</v>
      </c>
      <c r="Q736" s="20" t="n">
        <v>7.666666666666663</v>
      </c>
      <c r="R736" s="20" t="n">
        <v>7.866666666666667</v>
      </c>
      <c r="S736" s="20" t="n">
        <v>11.63222222222222</v>
      </c>
      <c r="T736" s="20" t="n">
        <v>12.58620689655173</v>
      </c>
      <c r="U736" s="20" t="n">
        <v>6.75862068965517</v>
      </c>
      <c r="V736" s="43" t="n">
        <v>112.6745177809412</v>
      </c>
      <c r="W736" s="23" t="n">
        <v>352</v>
      </c>
      <c r="X736" s="44" t="n">
        <v>0.9777777777777777</v>
      </c>
      <c r="Y736" s="4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</row>
    <row r="737" ht="16.5" customHeight="1">
      <c r="A737" s="16" t="n">
        <v>35020290</v>
      </c>
      <c r="B737" s="17" t="inlineStr">
        <is>
          <t>PM</t>
        </is>
      </c>
      <c r="C737" s="17" t="inlineStr">
        <is>
          <t>Fómeque</t>
        </is>
      </c>
      <c r="D737" s="17" t="inlineStr">
        <is>
          <t>Fómeque</t>
        </is>
      </c>
      <c r="E737" s="17" t="inlineStr">
        <is>
          <t>Cundinamarca</t>
        </is>
      </c>
      <c r="F737" s="17" t="n">
        <v>11</v>
      </c>
      <c r="G737" s="17" t="n">
        <v>1900</v>
      </c>
      <c r="H737" s="18" t="n">
        <v>-73.89041666999999</v>
      </c>
      <c r="I737" s="19" t="n">
        <v>4.48652778</v>
      </c>
      <c r="J737" s="42" t="n">
        <v>6.967901234567901</v>
      </c>
      <c r="K737" s="20" t="n">
        <v>8.772593785524821</v>
      </c>
      <c r="L737" s="20" t="n">
        <v>15.76923076923077</v>
      </c>
      <c r="M737" s="20" t="n">
        <v>21.6</v>
      </c>
      <c r="N737" s="20" t="n">
        <v>25.96296296296295</v>
      </c>
      <c r="O737" s="20" t="n">
        <v>24.78571428571429</v>
      </c>
      <c r="P737" s="20" t="n">
        <v>26.99885057471264</v>
      </c>
      <c r="Q737" s="20" t="n">
        <v>24.7392446633826</v>
      </c>
      <c r="R737" s="20" t="n">
        <v>19.91379310344827</v>
      </c>
      <c r="S737" s="20" t="n">
        <v>18.83809523809524</v>
      </c>
      <c r="T737" s="20" t="n">
        <v>18.6954732510288</v>
      </c>
      <c r="U737" s="20" t="n">
        <v>10.96428571428571</v>
      </c>
      <c r="V737" s="43" t="n">
        <v>224.008145582954</v>
      </c>
      <c r="W737" s="23" t="n">
        <v>328</v>
      </c>
      <c r="X737" s="44" t="n">
        <v>0.9111111111111111</v>
      </c>
      <c r="Y737" s="4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</row>
    <row r="738" ht="16.5" customHeight="1">
      <c r="A738" s="16" t="n">
        <v>35030230</v>
      </c>
      <c r="B738" s="17" t="inlineStr">
        <is>
          <t>PM</t>
        </is>
      </c>
      <c r="C738" s="17" t="inlineStr">
        <is>
          <t>Parrados San Isidro</t>
        </is>
      </c>
      <c r="D738" s="17" t="inlineStr">
        <is>
          <t>Fómeque</t>
        </is>
      </c>
      <c r="E738" s="17" t="inlineStr">
        <is>
          <t>Cundinamarca</t>
        </is>
      </c>
      <c r="F738" s="17" t="n">
        <v>11</v>
      </c>
      <c r="G738" s="17" t="n">
        <v>3500</v>
      </c>
      <c r="H738" s="18" t="n">
        <v>-73.76666666999999</v>
      </c>
      <c r="I738" s="19" t="n">
        <v>4.38333333</v>
      </c>
      <c r="J738" s="42" t="n">
        <v>14</v>
      </c>
      <c r="K738" s="20" t="n">
        <v>14.75825408228426</v>
      </c>
      <c r="L738" s="20" t="n">
        <v>20.55</v>
      </c>
      <c r="M738" s="20" t="n">
        <v>25.50000000000001</v>
      </c>
      <c r="N738" s="20" t="n">
        <v>28.55</v>
      </c>
      <c r="O738" s="20" t="n">
        <v>28.5448275862069</v>
      </c>
      <c r="P738" s="20" t="n">
        <v>29.26315789473685</v>
      </c>
      <c r="Q738" s="20" t="n">
        <v>28.54999999999999</v>
      </c>
      <c r="R738" s="20" t="n">
        <v>25.25</v>
      </c>
      <c r="S738" s="20" t="n">
        <v>25.05</v>
      </c>
      <c r="T738" s="20" t="n">
        <v>23.15000000000001</v>
      </c>
      <c r="U738" s="20" t="n">
        <v>18</v>
      </c>
      <c r="V738" s="43" t="n">
        <v>281.166239563228</v>
      </c>
      <c r="W738" s="23" t="n">
        <v>239</v>
      </c>
      <c r="X738" s="44" t="n">
        <v>0.9958333333333333</v>
      </c>
      <c r="Y738" s="45" t="inlineStr">
        <is>
          <t>M20</t>
        </is>
      </c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</row>
    <row r="739" ht="16.5" customHeight="1">
      <c r="A739" s="16" t="n">
        <v>35030260</v>
      </c>
      <c r="B739" s="17" t="inlineStr">
        <is>
          <t>PM</t>
        </is>
      </c>
      <c r="C739" s="17" t="inlineStr">
        <is>
          <t>San Luis</t>
        </is>
      </c>
      <c r="D739" s="17" t="inlineStr">
        <is>
          <t>Fómeque</t>
        </is>
      </c>
      <c r="E739" s="17" t="inlineStr">
        <is>
          <t>Cundinamarca</t>
        </is>
      </c>
      <c r="F739" s="17" t="n">
        <v>11</v>
      </c>
      <c r="G739" s="17" t="n">
        <v>2959</v>
      </c>
      <c r="H739" s="18" t="n">
        <v>-73.65000000000001</v>
      </c>
      <c r="I739" s="19" t="n">
        <v>4.48333333</v>
      </c>
      <c r="J739" s="42" t="n">
        <v>12.45</v>
      </c>
      <c r="K739" s="20" t="n">
        <v>13.3489754378763</v>
      </c>
      <c r="L739" s="20" t="n">
        <v>17.11833333333333</v>
      </c>
      <c r="M739" s="20" t="n">
        <v>21.3</v>
      </c>
      <c r="N739" s="20" t="n">
        <v>24.5</v>
      </c>
      <c r="O739" s="20" t="n">
        <v>24.45</v>
      </c>
      <c r="P739" s="20" t="n">
        <v>24.2</v>
      </c>
      <c r="Q739" s="20" t="n">
        <v>22.35</v>
      </c>
      <c r="R739" s="20" t="n">
        <v>19.4</v>
      </c>
      <c r="S739" s="20" t="n">
        <v>19.48</v>
      </c>
      <c r="T739" s="20" t="n">
        <v>19.79655172413793</v>
      </c>
      <c r="U739" s="20" t="n">
        <v>15.85</v>
      </c>
      <c r="V739" s="43" t="n">
        <v>234.2438604953475</v>
      </c>
      <c r="W739" s="23" t="n">
        <v>240</v>
      </c>
      <c r="X739" s="44" t="n">
        <v>1</v>
      </c>
      <c r="Y739" s="45" t="inlineStr">
        <is>
          <t>M20</t>
        </is>
      </c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</row>
    <row r="740" ht="16.5" customHeight="1">
      <c r="A740" s="16" t="n">
        <v>21206210</v>
      </c>
      <c r="B740" s="17" t="inlineStr">
        <is>
          <t>ME</t>
        </is>
      </c>
      <c r="C740" s="17" t="inlineStr">
        <is>
          <t>Flores Colombianas</t>
        </is>
      </c>
      <c r="D740" s="17" t="inlineStr">
        <is>
          <t>Funza</t>
        </is>
      </c>
      <c r="E740" s="17" t="inlineStr">
        <is>
          <t>Cundinamarca</t>
        </is>
      </c>
      <c r="F740" s="17" t="n">
        <v>11</v>
      </c>
      <c r="G740" s="17" t="n">
        <v>2560</v>
      </c>
      <c r="H740" s="18" t="n">
        <v>-74.15733333</v>
      </c>
      <c r="I740" s="19" t="n">
        <v>4.73625</v>
      </c>
      <c r="J740" s="42" t="n">
        <v>7.271130952380952</v>
      </c>
      <c r="K740" s="20" t="n">
        <v>9.238692965120766</v>
      </c>
      <c r="L740" s="20" t="n">
        <v>12.86659422389646</v>
      </c>
      <c r="M740" s="20" t="n">
        <v>15.12825166364187</v>
      </c>
      <c r="N740" s="20" t="n">
        <v>16.45620084694495</v>
      </c>
      <c r="O740" s="20" t="n">
        <v>13.86499726327313</v>
      </c>
      <c r="P740" s="20" t="n">
        <v>14.02334682860998</v>
      </c>
      <c r="Q740" s="20" t="n">
        <v>12.38320802005013</v>
      </c>
      <c r="R740" s="20" t="n">
        <v>12.64964001515726</v>
      </c>
      <c r="S740" s="20" t="n">
        <v>15.09667271627344</v>
      </c>
      <c r="T740" s="20" t="n">
        <v>14.94853513093078</v>
      </c>
      <c r="U740" s="20" t="n">
        <v>9.691595441595442</v>
      </c>
      <c r="V740" s="43" t="n">
        <v>153.6188660678751</v>
      </c>
      <c r="W740" s="23" t="n">
        <v>221</v>
      </c>
      <c r="X740" s="44" t="n">
        <v>0.9208333333333333</v>
      </c>
      <c r="Y740" s="45" t="inlineStr">
        <is>
          <t>M20</t>
        </is>
      </c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</row>
    <row r="741" ht="16.5" customHeight="1">
      <c r="A741" s="16" t="n">
        <v>24015120</v>
      </c>
      <c r="B741" s="17" t="inlineStr">
        <is>
          <t>CP</t>
        </is>
      </c>
      <c r="C741" s="17" t="inlineStr">
        <is>
          <t>Isla del Santuario</t>
        </is>
      </c>
      <c r="D741" s="17" t="inlineStr">
        <is>
          <t>Fúquene</t>
        </is>
      </c>
      <c r="E741" s="17" t="inlineStr">
        <is>
          <t>Cundinamarca</t>
        </is>
      </c>
      <c r="F741" s="17" t="n">
        <v>11</v>
      </c>
      <c r="G741" s="17" t="n">
        <v>2580</v>
      </c>
      <c r="H741" s="18" t="n">
        <v>-73.73480556000001</v>
      </c>
      <c r="I741" s="19" t="n">
        <v>5.46727778</v>
      </c>
      <c r="J741" s="42" t="n">
        <v>9.895402298850572</v>
      </c>
      <c r="K741" s="20" t="n">
        <v>11.79762612536097</v>
      </c>
      <c r="L741" s="20" t="n">
        <v>16.91428571428571</v>
      </c>
      <c r="M741" s="20" t="n">
        <v>18.36666666666667</v>
      </c>
      <c r="N741" s="20" t="n">
        <v>17.19310344827586</v>
      </c>
      <c r="O741" s="20" t="n">
        <v>12.58671649396976</v>
      </c>
      <c r="P741" s="20" t="n">
        <v>11.91222222222223</v>
      </c>
      <c r="Q741" s="20" t="n">
        <v>11.30344827586207</v>
      </c>
      <c r="R741" s="20" t="n">
        <v>11.72294887039239</v>
      </c>
      <c r="S741" s="20" t="n">
        <v>16.65238095238095</v>
      </c>
      <c r="T741" s="20" t="n">
        <v>18.91502463054187</v>
      </c>
      <c r="U741" s="20" t="n">
        <v>13.33095238095238</v>
      </c>
      <c r="V741" s="43" t="n">
        <v>170.5907780797614</v>
      </c>
      <c r="W741" s="23" t="n">
        <v>346</v>
      </c>
      <c r="X741" s="44" t="n">
        <v>0.9611111111111111</v>
      </c>
      <c r="Y741" s="4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</row>
    <row r="742" ht="16.5" customHeight="1">
      <c r="A742" s="16" t="n">
        <v>21190310</v>
      </c>
      <c r="B742" s="17" t="inlineStr">
        <is>
          <t>PM</t>
        </is>
      </c>
      <c r="C742" s="17" t="inlineStr">
        <is>
          <t>El Pinar</t>
        </is>
      </c>
      <c r="D742" s="17" t="inlineStr">
        <is>
          <t>Fusagasugá</t>
        </is>
      </c>
      <c r="E742" s="17" t="inlineStr">
        <is>
          <t>Cundinamarca</t>
        </is>
      </c>
      <c r="F742" s="17" t="n">
        <v>11</v>
      </c>
      <c r="G742" s="17" t="n">
        <v>1900</v>
      </c>
      <c r="H742" s="18" t="n">
        <v>-74.32991666999999</v>
      </c>
      <c r="I742" s="19" t="n">
        <v>4.38797222</v>
      </c>
      <c r="J742" s="42" t="n">
        <v>12.55119047619048</v>
      </c>
      <c r="K742" s="20" t="n">
        <v>14.02990558292283</v>
      </c>
      <c r="L742" s="20" t="n">
        <v>18.31034482758621</v>
      </c>
      <c r="M742" s="20" t="n">
        <v>21.46666666666667</v>
      </c>
      <c r="N742" s="20" t="n">
        <v>21.59655172413793</v>
      </c>
      <c r="O742" s="20" t="n">
        <v>20.16091954022988</v>
      </c>
      <c r="P742" s="20" t="n">
        <v>19.23333333333333</v>
      </c>
      <c r="Q742" s="20" t="n">
        <v>17.79310344827586</v>
      </c>
      <c r="R742" s="20" t="n">
        <v>15.43333333333333</v>
      </c>
      <c r="S742" s="20" t="n">
        <v>19.56666666666667</v>
      </c>
      <c r="T742" s="20" t="n">
        <v>21.064039408867</v>
      </c>
      <c r="U742" s="20" t="n">
        <v>15.07530864197531</v>
      </c>
      <c r="V742" s="43" t="n">
        <v>216.2813636501855</v>
      </c>
      <c r="W742" s="23" t="n">
        <v>350</v>
      </c>
      <c r="X742" s="44" t="n">
        <v>0.9722222222222222</v>
      </c>
      <c r="Y742" s="4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</row>
    <row r="743" ht="16.5" customHeight="1">
      <c r="A743" s="16" t="n">
        <v>35060100</v>
      </c>
      <c r="B743" s="17" t="inlineStr">
        <is>
          <t>PG</t>
        </is>
      </c>
      <c r="C743" s="17" t="inlineStr">
        <is>
          <t>Escuela Tena</t>
        </is>
      </c>
      <c r="D743" s="17" t="inlineStr">
        <is>
          <t>Gachalá</t>
        </is>
      </c>
      <c r="E743" s="17" t="inlineStr">
        <is>
          <t>Cundinamarca</t>
        </is>
      </c>
      <c r="F743" s="17" t="n">
        <v>11</v>
      </c>
      <c r="G743" s="17" t="n">
        <v>1650</v>
      </c>
      <c r="H743" s="18" t="n">
        <v>-73.52069444</v>
      </c>
      <c r="I743" s="19" t="n">
        <v>4.71269444</v>
      </c>
      <c r="J743" s="42" t="n">
        <v>7.166666666666663</v>
      </c>
      <c r="K743" s="20" t="n">
        <v>10.02570281977238</v>
      </c>
      <c r="L743" s="20" t="n">
        <v>16.52758620689655</v>
      </c>
      <c r="M743" s="20" t="n">
        <v>21.75809289232934</v>
      </c>
      <c r="N743" s="20" t="n">
        <v>24.47530864197531</v>
      </c>
      <c r="O743" s="20" t="n">
        <v>25.35504469987228</v>
      </c>
      <c r="P743" s="20" t="n">
        <v>25.34166666666667</v>
      </c>
      <c r="Q743" s="20" t="n">
        <v>22.96296296296296</v>
      </c>
      <c r="R743" s="20" t="n">
        <v>20.06257982120051</v>
      </c>
      <c r="S743" s="20" t="n">
        <v>17.91358024691358</v>
      </c>
      <c r="T743" s="20" t="n">
        <v>16.55305039787799</v>
      </c>
      <c r="U743" s="20" t="n">
        <v>9.925925925925926</v>
      </c>
      <c r="V743" s="43" t="n">
        <v>218.0681679490601</v>
      </c>
      <c r="W743" s="23" t="n">
        <v>332</v>
      </c>
      <c r="X743" s="44" t="n">
        <v>0.9222222222222223</v>
      </c>
      <c r="Y743" s="4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</row>
    <row r="744" ht="16.5" customHeight="1">
      <c r="A744" s="16" t="n">
        <v>35060090</v>
      </c>
      <c r="B744" s="17" t="inlineStr">
        <is>
          <t>PM</t>
        </is>
      </c>
      <c r="C744" s="17" t="inlineStr">
        <is>
          <t>Gachalá</t>
        </is>
      </c>
      <c r="D744" s="17" t="inlineStr">
        <is>
          <t>Gachalá</t>
        </is>
      </c>
      <c r="E744" s="17" t="inlineStr">
        <is>
          <t>Cundinamarca</t>
        </is>
      </c>
      <c r="F744" s="17" t="n">
        <v>11</v>
      </c>
      <c r="G744" s="17" t="n">
        <v>1733</v>
      </c>
      <c r="H744" s="18" t="n">
        <v>-73.52291667</v>
      </c>
      <c r="I744" s="19" t="n">
        <v>4.69052778</v>
      </c>
      <c r="J744" s="42" t="n">
        <v>7.101190476190475</v>
      </c>
      <c r="K744" s="20" t="n">
        <v>9.517311019235281</v>
      </c>
      <c r="L744" s="20" t="n">
        <v>16.79310344827586</v>
      </c>
      <c r="M744" s="20" t="n">
        <v>21.6551724137931</v>
      </c>
      <c r="N744" s="20" t="n">
        <v>25.4642857142857</v>
      </c>
      <c r="O744" s="20" t="n">
        <v>24.32567049808429</v>
      </c>
      <c r="P744" s="20" t="n">
        <v>25.11111111111111</v>
      </c>
      <c r="Q744" s="20" t="n">
        <v>23</v>
      </c>
      <c r="R744" s="20" t="n">
        <v>20.53846153846154</v>
      </c>
      <c r="S744" s="20" t="n">
        <v>18.13355437665783</v>
      </c>
      <c r="T744" s="20" t="n">
        <v>14.76570197044335</v>
      </c>
      <c r="U744" s="20" t="n">
        <v>9.042666666666664</v>
      </c>
      <c r="V744" s="43" t="n">
        <v>215.4482292332052</v>
      </c>
      <c r="W744" s="23" t="n">
        <v>321</v>
      </c>
      <c r="X744" s="44" t="n">
        <v>0.8916666666666667</v>
      </c>
      <c r="Y744" s="4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</row>
    <row r="745" ht="16.5" customHeight="1">
      <c r="A745" s="16" t="n">
        <v>35060120</v>
      </c>
      <c r="B745" s="17" t="inlineStr">
        <is>
          <t>PM</t>
        </is>
      </c>
      <c r="C745" s="17" t="inlineStr">
        <is>
          <t>La Vega San Juan</t>
        </is>
      </c>
      <c r="D745" s="17" t="inlineStr">
        <is>
          <t>Gachalá</t>
        </is>
      </c>
      <c r="E745" s="17" t="inlineStr">
        <is>
          <t>Cundinamarca</t>
        </is>
      </c>
      <c r="F745" s="17" t="n">
        <v>11</v>
      </c>
      <c r="G745" s="17" t="n">
        <v>1791</v>
      </c>
      <c r="H745" s="18" t="n">
        <v>-73.47055556000001</v>
      </c>
      <c r="I745" s="19" t="n">
        <v>4.72330556</v>
      </c>
      <c r="J745" s="42" t="n">
        <v>8.285714285714286</v>
      </c>
      <c r="K745" s="20" t="n">
        <v>10.80352467615399</v>
      </c>
      <c r="L745" s="20" t="n">
        <v>18.53436385255647</v>
      </c>
      <c r="M745" s="20" t="n">
        <v>24.03448275862069</v>
      </c>
      <c r="N745" s="20" t="n">
        <v>27.34482758620689</v>
      </c>
      <c r="O745" s="20" t="n">
        <v>27.53571428571428</v>
      </c>
      <c r="P745" s="20" t="n">
        <v>28.23900118906063</v>
      </c>
      <c r="Q745" s="20" t="n">
        <v>26.49555555555555</v>
      </c>
      <c r="R745" s="20" t="n">
        <v>22.45632183908047</v>
      </c>
      <c r="S745" s="20" t="n">
        <v>21.7</v>
      </c>
      <c r="T745" s="20" t="n">
        <v>18.10714285714286</v>
      </c>
      <c r="U745" s="20" t="n">
        <v>12.6551724137931</v>
      </c>
      <c r="V745" s="43" t="n">
        <v>246.1918212995992</v>
      </c>
      <c r="W745" s="23" t="n">
        <v>349</v>
      </c>
      <c r="X745" s="44" t="n">
        <v>0.9694444444444444</v>
      </c>
      <c r="Y745" s="4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</row>
    <row r="746" ht="16.5" customHeight="1">
      <c r="A746" s="16" t="n">
        <v>35060130</v>
      </c>
      <c r="B746" s="17" t="inlineStr">
        <is>
          <t>PM</t>
        </is>
      </c>
      <c r="C746" s="17" t="inlineStr">
        <is>
          <t>Las Minas</t>
        </is>
      </c>
      <c r="D746" s="17" t="inlineStr">
        <is>
          <t>Gachalá</t>
        </is>
      </c>
      <c r="E746" s="17" t="inlineStr">
        <is>
          <t>Cundinamarca</t>
        </is>
      </c>
      <c r="F746" s="17" t="n">
        <v>11</v>
      </c>
      <c r="G746" s="17" t="n">
        <v>2003</v>
      </c>
      <c r="H746" s="18" t="n">
        <v>-73.48213889</v>
      </c>
      <c r="I746" s="19" t="n">
        <v>4.67516667</v>
      </c>
      <c r="J746" s="42" t="n">
        <v>6.857142857142855</v>
      </c>
      <c r="K746" s="20" t="n">
        <v>8.924920770067642</v>
      </c>
      <c r="L746" s="20" t="n">
        <v>17.11149425287356</v>
      </c>
      <c r="M746" s="20" t="n">
        <v>23.13300492610838</v>
      </c>
      <c r="N746" s="20" t="n">
        <v>25.82</v>
      </c>
      <c r="O746" s="20" t="n">
        <v>25.99310344827586</v>
      </c>
      <c r="P746" s="20" t="n">
        <v>26.28777777777777</v>
      </c>
      <c r="Q746" s="20" t="n">
        <v>24.75</v>
      </c>
      <c r="R746" s="20" t="n">
        <v>21.41379310344827</v>
      </c>
      <c r="S746" s="20" t="n">
        <v>18.75</v>
      </c>
      <c r="T746" s="20" t="n">
        <v>15.48029556650247</v>
      </c>
      <c r="U746" s="20" t="n">
        <v>9.855582922824299</v>
      </c>
      <c r="V746" s="43" t="n">
        <v>224.3771156250211</v>
      </c>
      <c r="W746" s="23" t="n">
        <v>344</v>
      </c>
      <c r="X746" s="44" t="n">
        <v>0.9555555555555556</v>
      </c>
      <c r="Y746" s="4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</row>
    <row r="747" ht="16.5" customHeight="1">
      <c r="A747" s="16" t="n">
        <v>35060140</v>
      </c>
      <c r="B747" s="17" t="inlineStr">
        <is>
          <t>PM</t>
        </is>
      </c>
      <c r="C747" s="17" t="inlineStr">
        <is>
          <t>Las Palomas</t>
        </is>
      </c>
      <c r="D747" s="17" t="inlineStr">
        <is>
          <t>Gachalá</t>
        </is>
      </c>
      <c r="E747" s="17" t="inlineStr">
        <is>
          <t>Cundinamarca</t>
        </is>
      </c>
      <c r="F747" s="17" t="n">
        <v>11</v>
      </c>
      <c r="G747" s="17" t="n">
        <v>2003</v>
      </c>
      <c r="H747" s="18" t="n">
        <v>-73.44488889</v>
      </c>
      <c r="I747" s="19" t="n">
        <v>4.70491667</v>
      </c>
      <c r="J747" s="42" t="n">
        <v>8.927160493827158</v>
      </c>
      <c r="K747" s="20" t="n">
        <v>12.06035544419908</v>
      </c>
      <c r="L747" s="20" t="n">
        <v>19.83333333333334</v>
      </c>
      <c r="M747" s="20" t="n">
        <v>25.07142857142857</v>
      </c>
      <c r="N747" s="20" t="n">
        <v>27.79999999999999</v>
      </c>
      <c r="O747" s="20" t="n">
        <v>28.46666666666666</v>
      </c>
      <c r="P747" s="20" t="n">
        <v>28.96428571428572</v>
      </c>
      <c r="Q747" s="20" t="n">
        <v>26.93103448275862</v>
      </c>
      <c r="R747" s="20" t="n">
        <v>23.23333333333333</v>
      </c>
      <c r="S747" s="20" t="n">
        <v>21.25333333333333</v>
      </c>
      <c r="T747" s="20" t="n">
        <v>18.20689655172414</v>
      </c>
      <c r="U747" s="20" t="n">
        <v>11.8</v>
      </c>
      <c r="V747" s="43" t="n">
        <v>252.54782792489</v>
      </c>
      <c r="W747" s="23" t="n">
        <v>345</v>
      </c>
      <c r="X747" s="44" t="n">
        <v>0.9583333333333334</v>
      </c>
      <c r="Y747" s="4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</row>
    <row r="748" ht="16.5" customHeight="1">
      <c r="A748" s="16" t="n">
        <v>21201050</v>
      </c>
      <c r="B748" s="17" t="inlineStr">
        <is>
          <t>PM</t>
        </is>
      </c>
      <c r="C748" s="17" t="inlineStr">
        <is>
          <t>Lourdes</t>
        </is>
      </c>
      <c r="D748" s="17" t="inlineStr">
        <is>
          <t>Gachancipá</t>
        </is>
      </c>
      <c r="E748" s="17" t="inlineStr">
        <is>
          <t>Cundinamarca</t>
        </is>
      </c>
      <c r="F748" s="17" t="n">
        <v>11</v>
      </c>
      <c r="G748" s="17" t="n">
        <v>2750</v>
      </c>
      <c r="H748" s="18" t="n">
        <v>-73.86466666999999</v>
      </c>
      <c r="I748" s="19" t="n">
        <v>4.98288889</v>
      </c>
      <c r="J748" s="42" t="n">
        <v>7.655172413793101</v>
      </c>
      <c r="K748" s="20" t="n">
        <v>7.988225558422602</v>
      </c>
      <c r="L748" s="20" t="n">
        <v>12.18571428571429</v>
      </c>
      <c r="M748" s="20" t="n">
        <v>15.17857142857143</v>
      </c>
      <c r="N748" s="20" t="n">
        <v>18.5</v>
      </c>
      <c r="O748" s="20" t="n">
        <v>18.91282051282052</v>
      </c>
      <c r="P748" s="20" t="n">
        <v>19.01954022988506</v>
      </c>
      <c r="Q748" s="20" t="n">
        <v>17.01494252873563</v>
      </c>
      <c r="R748" s="20" t="n">
        <v>13.19024970273484</v>
      </c>
      <c r="S748" s="20" t="n">
        <v>12.77857142857143</v>
      </c>
      <c r="T748" s="20" t="n">
        <v>14.76337693222355</v>
      </c>
      <c r="U748" s="20" t="n">
        <v>9.435714285714285</v>
      </c>
      <c r="V748" s="43" t="n">
        <v>166.6228993071867</v>
      </c>
      <c r="W748" s="23" t="n">
        <v>343</v>
      </c>
      <c r="X748" s="44" t="n">
        <v>0.9527777777777777</v>
      </c>
      <c r="Y748" s="4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</row>
    <row r="749" ht="16.5" customHeight="1">
      <c r="A749" s="16" t="n">
        <v>35065010</v>
      </c>
      <c r="B749" s="17" t="inlineStr">
        <is>
          <t>CO</t>
        </is>
      </c>
      <c r="C749" s="17" t="inlineStr">
        <is>
          <t>Gachetá</t>
        </is>
      </c>
      <c r="D749" s="17" t="inlineStr">
        <is>
          <t>Gachetá</t>
        </is>
      </c>
      <c r="E749" s="17" t="inlineStr">
        <is>
          <t>Cundinamarca</t>
        </is>
      </c>
      <c r="F749" s="17" t="n">
        <v>11</v>
      </c>
      <c r="G749" s="17" t="n">
        <v>1752</v>
      </c>
      <c r="H749" s="18" t="n">
        <v>-73.64647222000001</v>
      </c>
      <c r="I749" s="19" t="n">
        <v>4.83038889</v>
      </c>
      <c r="J749" s="42" t="n">
        <v>6.589522546419096</v>
      </c>
      <c r="K749" s="20" t="n">
        <v>9.630133789454479</v>
      </c>
      <c r="L749" s="20" t="n">
        <v>15.52469135802469</v>
      </c>
      <c r="M749" s="20" t="n">
        <v>21.80428192497157</v>
      </c>
      <c r="N749" s="20" t="n">
        <v>25.00384615384615</v>
      </c>
      <c r="O749" s="20" t="n">
        <v>24.85805509943441</v>
      </c>
      <c r="P749" s="20" t="n">
        <v>25.11604938271605</v>
      </c>
      <c r="Q749" s="20" t="n">
        <v>22.9551282051282</v>
      </c>
      <c r="R749" s="20" t="n">
        <v>18.16413793103447</v>
      </c>
      <c r="S749" s="20" t="n">
        <v>19.07599999999999</v>
      </c>
      <c r="T749" s="20" t="n">
        <v>17.2300113679424</v>
      </c>
      <c r="U749" s="20" t="n">
        <v>11.67820512820513</v>
      </c>
      <c r="V749" s="43" t="n">
        <v>217.6300628871766</v>
      </c>
      <c r="W749" s="23" t="n">
        <v>312</v>
      </c>
      <c r="X749" s="44" t="n">
        <v>0.8666666666666667</v>
      </c>
      <c r="Y749" s="4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</row>
    <row r="750" ht="16.5" customHeight="1">
      <c r="A750" s="16" t="n">
        <v>35060170</v>
      </c>
      <c r="B750" s="46" t="inlineStr">
        <is>
          <t>PM</t>
        </is>
      </c>
      <c r="C750" s="46" t="inlineStr">
        <is>
          <t>Tasajeras</t>
        </is>
      </c>
      <c r="D750" s="46" t="inlineStr">
        <is>
          <t>Gachetá</t>
        </is>
      </c>
      <c r="E750" s="46" t="inlineStr">
        <is>
          <t>Cundinamarca</t>
        </is>
      </c>
      <c r="F750" s="17" t="n">
        <v>11</v>
      </c>
      <c r="G750" s="17" t="n">
        <v>2502</v>
      </c>
      <c r="H750" s="18" t="n">
        <v>-73.60036111000001</v>
      </c>
      <c r="I750" s="19" t="n">
        <v>4.88569444</v>
      </c>
      <c r="J750" s="42" t="n">
        <v>8.655172413793103</v>
      </c>
      <c r="K750" s="20" t="n">
        <v>10.69632240529981</v>
      </c>
      <c r="L750" s="20" t="n">
        <v>17.01261022927689</v>
      </c>
      <c r="M750" s="20" t="n">
        <v>23.14687100893998</v>
      </c>
      <c r="N750" s="20" t="n">
        <v>27.45999999999999</v>
      </c>
      <c r="O750" s="20" t="n">
        <v>27.4074074074074</v>
      </c>
      <c r="P750" s="20" t="n">
        <v>28.5</v>
      </c>
      <c r="Q750" s="20" t="n">
        <v>24.48045977011494</v>
      </c>
      <c r="R750" s="20" t="n">
        <v>19.36266349583829</v>
      </c>
      <c r="S750" s="20" t="n">
        <v>20.67738095238095</v>
      </c>
      <c r="T750" s="20" t="n">
        <v>19.98095238095238</v>
      </c>
      <c r="U750" s="20" t="n">
        <v>13.56666666666667</v>
      </c>
      <c r="V750" s="43" t="n">
        <v>240.9465067306704</v>
      </c>
      <c r="W750" s="23" t="n">
        <v>343</v>
      </c>
      <c r="X750" s="44" t="n">
        <v>0.9527777777777777</v>
      </c>
      <c r="Y750" s="4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</row>
    <row r="751" ht="16.5" customHeight="1">
      <c r="A751" s="16" t="n">
        <v>35060240</v>
      </c>
      <c r="B751" s="17" t="inlineStr">
        <is>
          <t>PM</t>
        </is>
      </c>
      <c r="C751" s="17" t="inlineStr">
        <is>
          <t>Gama</t>
        </is>
      </c>
      <c r="D751" s="17" t="inlineStr">
        <is>
          <t>Gama</t>
        </is>
      </c>
      <c r="E751" s="17" t="inlineStr">
        <is>
          <t>Cundinamarca</t>
        </is>
      </c>
      <c r="F751" s="17" t="n">
        <v>11</v>
      </c>
      <c r="G751" s="17" t="n">
        <v>2210</v>
      </c>
      <c r="H751" s="18" t="n">
        <v>-73.60991666999999</v>
      </c>
      <c r="I751" s="19" t="n">
        <v>4.76427778</v>
      </c>
      <c r="J751" s="42" t="n">
        <v>3.851926977687627</v>
      </c>
      <c r="K751" s="20" t="n">
        <v>5.218596059113301</v>
      </c>
      <c r="L751" s="20" t="n">
        <v>9.861111111111111</v>
      </c>
      <c r="M751" s="20" t="n">
        <v>12.27777777777778</v>
      </c>
      <c r="N751" s="20" t="n">
        <v>15.75</v>
      </c>
      <c r="O751" s="20" t="n">
        <v>16.09999999999999</v>
      </c>
      <c r="P751" s="20" t="n">
        <v>16.85</v>
      </c>
      <c r="Q751" s="20" t="n">
        <v>14.27777777777778</v>
      </c>
      <c r="R751" s="20" t="n">
        <v>11.09416445623342</v>
      </c>
      <c r="S751" s="20" t="n">
        <v>11.58323586744639</v>
      </c>
      <c r="T751" s="20" t="n">
        <v>10.125</v>
      </c>
      <c r="U751" s="20" t="n">
        <v>4.312499999999999</v>
      </c>
      <c r="V751" s="43" t="n">
        <v>131.3020900271474</v>
      </c>
      <c r="W751" s="23" t="n">
        <v>219</v>
      </c>
      <c r="X751" s="44" t="n">
        <v>0.9125</v>
      </c>
      <c r="Y751" s="45" t="inlineStr">
        <is>
          <t>M20</t>
        </is>
      </c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</row>
    <row r="752" ht="16.5" customHeight="1">
      <c r="A752" s="16" t="n">
        <v>24010170</v>
      </c>
      <c r="B752" s="17" t="inlineStr">
        <is>
          <t>PM</t>
        </is>
      </c>
      <c r="C752" s="17" t="inlineStr">
        <is>
          <t>Guachetá</t>
        </is>
      </c>
      <c r="D752" s="17" t="inlineStr">
        <is>
          <t>Guachetá</t>
        </is>
      </c>
      <c r="E752" s="17" t="inlineStr">
        <is>
          <t>Cundinamarca</t>
        </is>
      </c>
      <c r="F752" s="17" t="n">
        <v>11</v>
      </c>
      <c r="G752" s="17" t="n">
        <v>2690</v>
      </c>
      <c r="H752" s="18" t="n">
        <v>-73.69105556000001</v>
      </c>
      <c r="I752" s="19" t="n">
        <v>5.385888889999999</v>
      </c>
      <c r="J752" s="42" t="n">
        <v>7.862068965517238</v>
      </c>
      <c r="K752" s="20" t="n">
        <v>7.859085697299133</v>
      </c>
      <c r="L752" s="20" t="n">
        <v>12.62068965517242</v>
      </c>
      <c r="M752" s="20" t="n">
        <v>13.55172413793104</v>
      </c>
      <c r="N752" s="20" t="n">
        <v>13.10344827586207</v>
      </c>
      <c r="O752" s="20" t="n">
        <v>12.7538644470868</v>
      </c>
      <c r="P752" s="20" t="n">
        <v>12.14285714285714</v>
      </c>
      <c r="Q752" s="20" t="n">
        <v>11.14252873563218</v>
      </c>
      <c r="R752" s="20" t="n">
        <v>8.566666666666668</v>
      </c>
      <c r="S752" s="20" t="n">
        <v>12.717969348659</v>
      </c>
      <c r="T752" s="20" t="n">
        <v>15.08680142687277</v>
      </c>
      <c r="U752" s="20" t="n">
        <v>9.793103448275861</v>
      </c>
      <c r="V752" s="43" t="n">
        <v>137.2008079478323</v>
      </c>
      <c r="W752" s="23" t="n">
        <v>349</v>
      </c>
      <c r="X752" s="44" t="n">
        <v>0.9694444444444444</v>
      </c>
      <c r="Y752" s="4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</row>
    <row r="753" ht="16.5" customHeight="1">
      <c r="A753" s="16" t="n">
        <v>21230090</v>
      </c>
      <c r="B753" s="17" t="inlineStr">
        <is>
          <t>PM</t>
        </is>
      </c>
      <c r="C753" s="17" t="inlineStr">
        <is>
          <t>Arrancaplumas</t>
        </is>
      </c>
      <c r="D753" s="17" t="inlineStr">
        <is>
          <t>Guaduas</t>
        </is>
      </c>
      <c r="E753" s="17" t="inlineStr">
        <is>
          <t>Cundinamarca</t>
        </is>
      </c>
      <c r="F753" s="17" t="n">
        <v>10</v>
      </c>
      <c r="G753" s="17" t="n">
        <v>235</v>
      </c>
      <c r="H753" s="18" t="n">
        <v>-74.72927778</v>
      </c>
      <c r="I753" s="19" t="n">
        <v>5.20275</v>
      </c>
      <c r="J753" s="42" t="n">
        <v>4.774444444444443</v>
      </c>
      <c r="K753" s="20" t="n">
        <v>5.00289408866995</v>
      </c>
      <c r="L753" s="20" t="n">
        <v>7.937931034482755</v>
      </c>
      <c r="M753" s="20" t="n">
        <v>9.275862068965516</v>
      </c>
      <c r="N753" s="20" t="n">
        <v>10.20689655172414</v>
      </c>
      <c r="O753" s="20" t="n">
        <v>4.899999999999999</v>
      </c>
      <c r="P753" s="20" t="n">
        <v>3.799999999999999</v>
      </c>
      <c r="Q753" s="20" t="n">
        <v>5.433333333333333</v>
      </c>
      <c r="R753" s="20" t="n">
        <v>7.933333333333333</v>
      </c>
      <c r="S753" s="20" t="n">
        <v>11.62962962962963</v>
      </c>
      <c r="T753" s="20" t="n">
        <v>10.03333333333333</v>
      </c>
      <c r="U753" s="20" t="n">
        <v>6.172413793103446</v>
      </c>
      <c r="V753" s="43" t="n">
        <v>87.10007161101986</v>
      </c>
      <c r="W753" s="23" t="n">
        <v>353</v>
      </c>
      <c r="X753" s="44" t="n">
        <v>0.9805555555555555</v>
      </c>
      <c r="Y753" s="4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</row>
    <row r="754" ht="16.5" customHeight="1">
      <c r="A754" s="16" t="n">
        <v>23060140</v>
      </c>
      <c r="B754" s="17" t="inlineStr">
        <is>
          <t>PM</t>
        </is>
      </c>
      <c r="C754" s="17" t="inlineStr">
        <is>
          <t>El Túscolo</t>
        </is>
      </c>
      <c r="D754" s="17" t="inlineStr">
        <is>
          <t>Guaduas</t>
        </is>
      </c>
      <c r="E754" s="17" t="inlineStr">
        <is>
          <t>Cundinamarca</t>
        </is>
      </c>
      <c r="F754" s="17" t="n">
        <v>11</v>
      </c>
      <c r="G754" s="17" t="n">
        <v>985</v>
      </c>
      <c r="H754" s="18" t="n">
        <v>-74.60805556000001</v>
      </c>
      <c r="I754" s="19" t="n">
        <v>5.06944444</v>
      </c>
      <c r="J754" s="42" t="n">
        <v>6.785897435897434</v>
      </c>
      <c r="K754" s="20" t="n">
        <v>8.075294198139025</v>
      </c>
      <c r="L754" s="20" t="n">
        <v>11.59259259259259</v>
      </c>
      <c r="M754" s="20" t="n">
        <v>13.73076923076923</v>
      </c>
      <c r="N754" s="20" t="n">
        <v>12.23717948717949</v>
      </c>
      <c r="O754" s="20" t="n">
        <v>6.833333333333333</v>
      </c>
      <c r="P754" s="20" t="n">
        <v>5.64</v>
      </c>
      <c r="Q754" s="20" t="n">
        <v>6.999999999999998</v>
      </c>
      <c r="R754" s="20" t="n">
        <v>10</v>
      </c>
      <c r="S754" s="20" t="n">
        <v>15.157824933687</v>
      </c>
      <c r="T754" s="20" t="n">
        <v>14</v>
      </c>
      <c r="U754" s="20" t="n">
        <v>9.59259259259259</v>
      </c>
      <c r="V754" s="43" t="n">
        <v>120.6454838041907</v>
      </c>
      <c r="W754" s="23" t="n">
        <v>313</v>
      </c>
      <c r="X754" s="44" t="n">
        <v>0.8694444444444445</v>
      </c>
      <c r="Y754" s="4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</row>
    <row r="755" ht="16.5" customHeight="1">
      <c r="A755" s="16" t="n">
        <v>21205700</v>
      </c>
      <c r="B755" s="17" t="inlineStr">
        <is>
          <t>CO</t>
        </is>
      </c>
      <c r="C755" s="17" t="inlineStr">
        <is>
          <t>Guasca</t>
        </is>
      </c>
      <c r="D755" s="17" t="inlineStr">
        <is>
          <t>Guasca</t>
        </is>
      </c>
      <c r="E755" s="17" t="inlineStr">
        <is>
          <t>Cundinamarca</t>
        </is>
      </c>
      <c r="F755" s="17" t="n">
        <v>11</v>
      </c>
      <c r="G755" s="17" t="n">
        <v>2750</v>
      </c>
      <c r="H755" s="18" t="n">
        <v>-73.86811111</v>
      </c>
      <c r="I755" s="19" t="n">
        <v>4.87986111</v>
      </c>
      <c r="J755" s="42" t="n">
        <v>8.508882783882781</v>
      </c>
      <c r="K755" s="20" t="n">
        <v>8.608078093453708</v>
      </c>
      <c r="L755" s="20" t="n">
        <v>13.43932676518883</v>
      </c>
      <c r="M755" s="20" t="n">
        <v>16.26252305945793</v>
      </c>
      <c r="N755" s="20" t="n">
        <v>21.34511071918479</v>
      </c>
      <c r="O755" s="20" t="n">
        <v>22.28480204342273</v>
      </c>
      <c r="P755" s="20" t="n">
        <v>23.2471264367816</v>
      </c>
      <c r="Q755" s="20" t="n">
        <v>20.23448275862068</v>
      </c>
      <c r="R755" s="20" t="n">
        <v>14.96123662306778</v>
      </c>
      <c r="S755" s="20" t="n">
        <v>14.839039408867</v>
      </c>
      <c r="T755" s="20" t="n">
        <v>15.29196012073539</v>
      </c>
      <c r="U755" s="20" t="n">
        <v>9.702380952380953</v>
      </c>
      <c r="V755" s="43" t="n">
        <v>188.7249497650442</v>
      </c>
      <c r="W755" s="23" t="n">
        <v>333</v>
      </c>
      <c r="X755" s="44" t="n">
        <v>0.925</v>
      </c>
      <c r="Y755" s="4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</row>
    <row r="756" ht="16.5" customHeight="1">
      <c r="A756" s="16" t="n">
        <v>21201610</v>
      </c>
      <c r="B756" s="17" t="inlineStr">
        <is>
          <t>PM</t>
        </is>
      </c>
      <c r="C756" s="17" t="inlineStr">
        <is>
          <t>San Isidro</t>
        </is>
      </c>
      <c r="D756" s="17" t="inlineStr">
        <is>
          <t>Guasca</t>
        </is>
      </c>
      <c r="E756" s="17" t="inlineStr">
        <is>
          <t>Cundinamarca</t>
        </is>
      </c>
      <c r="F756" s="17" t="n">
        <v>11</v>
      </c>
      <c r="G756" s="17" t="n">
        <v>2698</v>
      </c>
      <c r="H756" s="18" t="n">
        <v>-73.89072222</v>
      </c>
      <c r="I756" s="19" t="n">
        <v>4.85028889</v>
      </c>
      <c r="J756" s="42" t="n">
        <v>5.999999999999997</v>
      </c>
      <c r="K756" s="20" t="n">
        <v>6.652210378800747</v>
      </c>
      <c r="L756" s="20" t="n">
        <v>10.5</v>
      </c>
      <c r="M756" s="20" t="n">
        <v>13.82298850574713</v>
      </c>
      <c r="N756" s="20" t="n">
        <v>17.3448275862069</v>
      </c>
      <c r="O756" s="20" t="n">
        <v>17.16666666666667</v>
      </c>
      <c r="P756" s="20" t="n">
        <v>18.20689655172414</v>
      </c>
      <c r="Q756" s="20" t="n">
        <v>16.4</v>
      </c>
      <c r="R756" s="20" t="n">
        <v>11.9448275862069</v>
      </c>
      <c r="S756" s="20" t="n">
        <v>12.68965517241379</v>
      </c>
      <c r="T756" s="20" t="n">
        <v>12.10344827586207</v>
      </c>
      <c r="U756" s="20" t="n">
        <v>7.359523809523806</v>
      </c>
      <c r="V756" s="43" t="n">
        <v>150.1910445331521</v>
      </c>
      <c r="W756" s="23" t="n">
        <v>352</v>
      </c>
      <c r="X756" s="44" t="n">
        <v>0.9777777777777777</v>
      </c>
      <c r="Y756" s="4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</row>
    <row r="757" ht="16.5" customHeight="1">
      <c r="A757" s="16" t="n">
        <v>21206980</v>
      </c>
      <c r="B757" s="17" t="inlineStr">
        <is>
          <t>AM</t>
        </is>
      </c>
      <c r="C757" s="17" t="inlineStr">
        <is>
          <t xml:space="preserve">Santa Cruz Siecha  - AUT </t>
        </is>
      </c>
      <c r="D757" s="17" t="inlineStr">
        <is>
          <t>Guasca</t>
        </is>
      </c>
      <c r="E757" s="17" t="inlineStr">
        <is>
          <t>Cundinamarca</t>
        </is>
      </c>
      <c r="F757" s="17" t="n">
        <v>11</v>
      </c>
      <c r="G757" s="17" t="n">
        <v>3100</v>
      </c>
      <c r="H757" s="18" t="n">
        <v>-73.87080556000001</v>
      </c>
      <c r="I757" s="19" t="n">
        <v>4.78427778</v>
      </c>
      <c r="J757" s="42" t="n">
        <v>7.827586206896549</v>
      </c>
      <c r="K757" s="20" t="n">
        <v>8.082887393463134</v>
      </c>
      <c r="L757" s="20" t="n">
        <v>14.17777777777778</v>
      </c>
      <c r="M757" s="20" t="n">
        <v>19.13793103448277</v>
      </c>
      <c r="N757" s="20" t="n">
        <v>23.02692307692308</v>
      </c>
      <c r="O757" s="20" t="n">
        <v>24.27586206896552</v>
      </c>
      <c r="P757" s="20" t="n">
        <v>26.27586206896552</v>
      </c>
      <c r="Q757" s="20" t="n">
        <v>23.38620689655172</v>
      </c>
      <c r="R757" s="20" t="n">
        <v>19.37931034482759</v>
      </c>
      <c r="S757" s="20" t="n">
        <v>17.91</v>
      </c>
      <c r="T757" s="20" t="n">
        <v>18.37701149425288</v>
      </c>
      <c r="U757" s="20" t="n">
        <v>10.81149425287357</v>
      </c>
      <c r="V757" s="43" t="n">
        <v>212.6688526159801</v>
      </c>
      <c r="W757" s="23" t="n">
        <v>344</v>
      </c>
      <c r="X757" s="44" t="n">
        <v>0.9555555555555556</v>
      </c>
      <c r="Y757" s="4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</row>
    <row r="758" ht="16.5" customHeight="1">
      <c r="A758" s="16" t="n">
        <v>35060200</v>
      </c>
      <c r="B758" s="17" t="inlineStr">
        <is>
          <t>PM</t>
        </is>
      </c>
      <c r="C758" s="17" t="inlineStr">
        <is>
          <t>El Amoladero</t>
        </is>
      </c>
      <c r="D758" s="17" t="inlineStr">
        <is>
          <t>Guatavita</t>
        </is>
      </c>
      <c r="E758" s="17" t="inlineStr">
        <is>
          <t>Cundinamarca</t>
        </is>
      </c>
      <c r="F758" s="17" t="n">
        <v>11</v>
      </c>
      <c r="G758" s="17" t="n">
        <v>2963</v>
      </c>
      <c r="H758" s="18" t="n">
        <v>-73.74538889</v>
      </c>
      <c r="I758" s="19" t="n">
        <v>4.85797222</v>
      </c>
      <c r="J758" s="42" t="n">
        <v>12.2</v>
      </c>
      <c r="K758" s="20" t="n">
        <v>12.82730911330049</v>
      </c>
      <c r="L758" s="20" t="n">
        <v>21.06666666666667</v>
      </c>
      <c r="M758" s="20" t="n">
        <v>25.53333333333333</v>
      </c>
      <c r="N758" s="20" t="n">
        <v>28.26666666666666</v>
      </c>
      <c r="O758" s="20" t="n">
        <v>27.99999999999999</v>
      </c>
      <c r="P758" s="20" t="n">
        <v>28.89655172413794</v>
      </c>
      <c r="Q758" s="20" t="n">
        <v>27.26333333333333</v>
      </c>
      <c r="R758" s="20" t="n">
        <v>22.6</v>
      </c>
      <c r="S758" s="20" t="n">
        <v>23.45333333333333</v>
      </c>
      <c r="T758" s="20" t="n">
        <v>22.46666666666666</v>
      </c>
      <c r="U758" s="20" t="n">
        <v>16.79999999999999</v>
      </c>
      <c r="V758" s="43" t="n">
        <v>269.3738608374384</v>
      </c>
      <c r="W758" s="23" t="n">
        <v>359</v>
      </c>
      <c r="X758" s="44" t="n">
        <v>0.9972222222222222</v>
      </c>
      <c r="Y758" s="4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</row>
    <row r="759" ht="16.5" customHeight="1">
      <c r="A759" s="16" t="n">
        <v>35060160</v>
      </c>
      <c r="B759" s="17" t="inlineStr">
        <is>
          <t>PM</t>
        </is>
      </c>
      <c r="C759" s="17" t="inlineStr">
        <is>
          <t>Potreritos</t>
        </is>
      </c>
      <c r="D759" s="17" t="inlineStr">
        <is>
          <t>Guatavita</t>
        </is>
      </c>
      <c r="E759" s="17" t="inlineStr">
        <is>
          <t>Cundinamarca</t>
        </is>
      </c>
      <c r="F759" s="17" t="n">
        <v>11</v>
      </c>
      <c r="G759" s="17" t="n">
        <v>2802</v>
      </c>
      <c r="H759" s="18" t="n">
        <v>-73.76927778</v>
      </c>
      <c r="I759" s="19" t="n">
        <v>4.82880556</v>
      </c>
      <c r="J759" s="42" t="n">
        <v>11.88777777777777</v>
      </c>
      <c r="K759" s="20" t="n">
        <v>13.70055418719211</v>
      </c>
      <c r="L759" s="20" t="n">
        <v>21.67701149425287</v>
      </c>
      <c r="M759" s="20" t="n">
        <v>26.34482758620689</v>
      </c>
      <c r="N759" s="20" t="n">
        <v>29.27586206896551</v>
      </c>
      <c r="O759" s="20" t="n">
        <v>28.60344827586206</v>
      </c>
      <c r="P759" s="20" t="n">
        <v>29.77777777777778</v>
      </c>
      <c r="Q759" s="20" t="n">
        <v>28.88888888888889</v>
      </c>
      <c r="R759" s="20" t="n">
        <v>24.29631391200951</v>
      </c>
      <c r="S759" s="20" t="n">
        <v>24.72413793103448</v>
      </c>
      <c r="T759" s="20" t="n">
        <v>22.26666666666667</v>
      </c>
      <c r="U759" s="20" t="n">
        <v>16.69885057471265</v>
      </c>
      <c r="V759" s="43" t="n">
        <v>278.1421171413472</v>
      </c>
      <c r="W759" s="23" t="n">
        <v>346</v>
      </c>
      <c r="X759" s="44" t="n">
        <v>0.9611111111111111</v>
      </c>
      <c r="Y759" s="4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</row>
    <row r="760" ht="16.5" customHeight="1">
      <c r="A760" s="16" t="n">
        <v>21200780</v>
      </c>
      <c r="B760" s="17" t="inlineStr">
        <is>
          <t>PM</t>
        </is>
      </c>
      <c r="C760" s="17" t="inlineStr">
        <is>
          <t>Potrero Largo</t>
        </is>
      </c>
      <c r="D760" s="17" t="inlineStr">
        <is>
          <t>Guatavita</t>
        </is>
      </c>
      <c r="E760" s="17" t="inlineStr">
        <is>
          <t>Cundinamarca</t>
        </is>
      </c>
      <c r="F760" s="17" t="n">
        <v>11</v>
      </c>
      <c r="G760" s="17" t="n">
        <v>2780</v>
      </c>
      <c r="H760" s="18" t="n">
        <v>-73.78047222000001</v>
      </c>
      <c r="I760" s="19" t="n">
        <v>4.92922222</v>
      </c>
      <c r="J760" s="42" t="n">
        <v>7.667777777777776</v>
      </c>
      <c r="K760" s="20" t="n">
        <v>7.870501885300735</v>
      </c>
      <c r="L760" s="20" t="n">
        <v>12.31111111111111</v>
      </c>
      <c r="M760" s="20" t="n">
        <v>16.37011494252874</v>
      </c>
      <c r="N760" s="20" t="n">
        <v>22.76666666666667</v>
      </c>
      <c r="O760" s="20" t="n">
        <v>24.55053507728895</v>
      </c>
      <c r="P760" s="20" t="n">
        <v>26.19777777777777</v>
      </c>
      <c r="Q760" s="20" t="n">
        <v>22.567969348659</v>
      </c>
      <c r="R760" s="20" t="n">
        <v>14.73333333333333</v>
      </c>
      <c r="S760" s="20" t="n">
        <v>15.5448275862069</v>
      </c>
      <c r="T760" s="20" t="n">
        <v>15.49742370194213</v>
      </c>
      <c r="U760" s="20" t="n">
        <v>9.381111111111112</v>
      </c>
      <c r="V760" s="43" t="n">
        <v>195.4591503197042</v>
      </c>
      <c r="W760" s="23" t="n">
        <v>357</v>
      </c>
      <c r="X760" s="44" t="n">
        <v>0.9916666666666667</v>
      </c>
      <c r="Y760" s="4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</row>
    <row r="761" ht="16.5" customHeight="1">
      <c r="A761" s="16" t="n">
        <v>23065060</v>
      </c>
      <c r="B761" s="17" t="inlineStr">
        <is>
          <t>CO</t>
        </is>
      </c>
      <c r="C761" s="17" t="inlineStr">
        <is>
          <t>Santa Teresa</t>
        </is>
      </c>
      <c r="D761" s="17" t="inlineStr">
        <is>
          <t>Guayabal de Síquima</t>
        </is>
      </c>
      <c r="E761" s="17" t="inlineStr">
        <is>
          <t>Cundinamarca</t>
        </is>
      </c>
      <c r="F761" s="17" t="n">
        <v>11</v>
      </c>
      <c r="G761" s="17" t="n">
        <v>2200</v>
      </c>
      <c r="H761" s="18" t="n">
        <v>-74.46169444</v>
      </c>
      <c r="I761" s="19" t="n">
        <v>4.84216667</v>
      </c>
      <c r="J761" s="42" t="n">
        <v>13.25</v>
      </c>
      <c r="K761" s="20" t="n">
        <v>13.79036558109834</v>
      </c>
      <c r="L761" s="20" t="n">
        <v>17.45</v>
      </c>
      <c r="M761" s="20" t="n">
        <v>19.07602339181287</v>
      </c>
      <c r="N761" s="20" t="n">
        <v>18.26666666666666</v>
      </c>
      <c r="O761" s="20" t="n">
        <v>16.24319419237749</v>
      </c>
      <c r="P761" s="20" t="n">
        <v>15.39230769230769</v>
      </c>
      <c r="Q761" s="20" t="n">
        <v>13.545</v>
      </c>
      <c r="R761" s="20" t="n">
        <v>14.33103448275862</v>
      </c>
      <c r="S761" s="20" t="n">
        <v>19.23166666666667</v>
      </c>
      <c r="T761" s="20" t="n">
        <v>19</v>
      </c>
      <c r="U761" s="20" t="n">
        <v>16.9</v>
      </c>
      <c r="V761" s="43" t="n">
        <v>196.4762586736883</v>
      </c>
      <c r="W761" s="23" t="n">
        <v>237</v>
      </c>
      <c r="X761" s="44" t="n">
        <v>0.9875</v>
      </c>
      <c r="Y761" s="45" t="inlineStr">
        <is>
          <t>M20</t>
        </is>
      </c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</row>
    <row r="762" ht="16.5" customHeight="1">
      <c r="A762" s="16" t="n">
        <v>35020010</v>
      </c>
      <c r="B762" s="17" t="inlineStr">
        <is>
          <t>PM</t>
        </is>
      </c>
      <c r="C762" s="17" t="inlineStr">
        <is>
          <t>Monterredondo</t>
        </is>
      </c>
      <c r="D762" s="17" t="inlineStr">
        <is>
          <t>Guayabetal</t>
        </is>
      </c>
      <c r="E762" s="17" t="inlineStr">
        <is>
          <t>Cundinamarca</t>
        </is>
      </c>
      <c r="F762" s="17" t="n">
        <v>3</v>
      </c>
      <c r="G762" s="17" t="n">
        <v>1467</v>
      </c>
      <c r="H762" s="18" t="n">
        <v>-73.81870000000001</v>
      </c>
      <c r="I762" s="19" t="n">
        <v>4.2483</v>
      </c>
      <c r="J762" s="42" t="n">
        <v>6.854841269841267</v>
      </c>
      <c r="K762" s="20" t="n">
        <v>7.955215277485394</v>
      </c>
      <c r="L762" s="20" t="n">
        <v>13.98425287356322</v>
      </c>
      <c r="M762" s="20" t="n">
        <v>21.352052545156</v>
      </c>
      <c r="N762" s="20" t="n">
        <v>25.97996472663139</v>
      </c>
      <c r="O762" s="20" t="n">
        <v>26.24435196195006</v>
      </c>
      <c r="P762" s="20" t="n">
        <v>27.21969348659003</v>
      </c>
      <c r="Q762" s="20" t="n">
        <v>24.84125706987775</v>
      </c>
      <c r="R762" s="20" t="n">
        <v>20.76334610472541</v>
      </c>
      <c r="S762" s="20" t="n">
        <v>19.91226053639847</v>
      </c>
      <c r="T762" s="20" t="n">
        <v>17.8581098339719</v>
      </c>
      <c r="U762" s="20" t="n">
        <v>12.29425287356322</v>
      </c>
      <c r="V762" s="43" t="n">
        <v>225.2595985597541</v>
      </c>
      <c r="W762" s="23" t="n">
        <v>358</v>
      </c>
      <c r="X762" s="44" t="n">
        <v>0.9944444444444445</v>
      </c>
      <c r="Y762" s="4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</row>
    <row r="763" ht="16.5" customHeight="1">
      <c r="A763" s="16" t="n">
        <v>35020020</v>
      </c>
      <c r="B763" s="17" t="inlineStr">
        <is>
          <t>PG</t>
        </is>
      </c>
      <c r="C763" s="17" t="inlineStr">
        <is>
          <t>Susumuco</t>
        </is>
      </c>
      <c r="D763" s="17" t="inlineStr">
        <is>
          <t>Guayabetal</t>
        </is>
      </c>
      <c r="E763" s="17" t="inlineStr">
        <is>
          <t>Cundinamarca</t>
        </is>
      </c>
      <c r="F763" s="17" t="n">
        <v>3</v>
      </c>
      <c r="G763" s="17" t="n">
        <v>1039</v>
      </c>
      <c r="H763" s="18" t="n">
        <v>-73.77117</v>
      </c>
      <c r="I763" s="19" t="n">
        <v>4.198379999999999</v>
      </c>
      <c r="J763" s="42" t="n">
        <v>10.03333333333333</v>
      </c>
      <c r="K763" s="20" t="n">
        <v>10.94745484400657</v>
      </c>
      <c r="L763" s="20" t="n">
        <v>18.47344827586207</v>
      </c>
      <c r="M763" s="20" t="n">
        <v>24.61839080459771</v>
      </c>
      <c r="N763" s="20" t="n">
        <v>27.83222222222222</v>
      </c>
      <c r="O763" s="20" t="n">
        <v>27.52339901477832</v>
      </c>
      <c r="P763" s="20" t="n">
        <v>29.06555555555555</v>
      </c>
      <c r="Q763" s="20" t="n">
        <v>27.06666666666666</v>
      </c>
      <c r="R763" s="20" t="n">
        <v>24.25747126436782</v>
      </c>
      <c r="S763" s="20" t="n">
        <v>23.53333333333333</v>
      </c>
      <c r="T763" s="20" t="n">
        <v>22.53333333333334</v>
      </c>
      <c r="U763" s="20" t="n">
        <v>17.4</v>
      </c>
      <c r="V763" s="43" t="n">
        <v>263.2846086480569</v>
      </c>
      <c r="W763" s="23" t="n">
        <v>357</v>
      </c>
      <c r="X763" s="44" t="n">
        <v>0.9916666666666667</v>
      </c>
      <c r="Y763" s="4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</row>
    <row r="764" ht="16.5" customHeight="1">
      <c r="A764" s="16" t="n">
        <v>35020300</v>
      </c>
      <c r="B764" s="17" t="inlineStr">
        <is>
          <t>CP</t>
        </is>
      </c>
      <c r="C764" s="17" t="inlineStr">
        <is>
          <t>Gutierrez</t>
        </is>
      </c>
      <c r="D764" s="17" t="inlineStr">
        <is>
          <t>Gutiérrez</t>
        </is>
      </c>
      <c r="E764" s="17" t="inlineStr">
        <is>
          <t>Cundinamarca</t>
        </is>
      </c>
      <c r="F764" s="17" t="n">
        <v>11</v>
      </c>
      <c r="G764" s="17" t="n">
        <v>2300</v>
      </c>
      <c r="H764" s="18" t="n">
        <v>-74.00269444</v>
      </c>
      <c r="I764" s="19" t="n">
        <v>4.25391667</v>
      </c>
      <c r="J764" s="42" t="n">
        <v>8.83333333333333</v>
      </c>
      <c r="K764" s="20" t="n">
        <v>11.16345747430517</v>
      </c>
      <c r="L764" s="20" t="n">
        <v>15.50333333333333</v>
      </c>
      <c r="M764" s="20" t="n">
        <v>20.35747126436782</v>
      </c>
      <c r="N764" s="20" t="n">
        <v>23.89655172413792</v>
      </c>
      <c r="O764" s="20" t="n">
        <v>24.39719029374201</v>
      </c>
      <c r="P764" s="20" t="n">
        <v>25.30299671592775</v>
      </c>
      <c r="Q764" s="20" t="n">
        <v>23.57222222222222</v>
      </c>
      <c r="R764" s="20" t="n">
        <v>17.50738916256158</v>
      </c>
      <c r="S764" s="20" t="n">
        <v>17.62873563218391</v>
      </c>
      <c r="T764" s="20" t="n">
        <v>16.51724137931034</v>
      </c>
      <c r="U764" s="20" t="n">
        <v>12.03571428571428</v>
      </c>
      <c r="V764" s="43" t="n">
        <v>216.7156368211397</v>
      </c>
      <c r="W764" s="23" t="n">
        <v>347</v>
      </c>
      <c r="X764" s="44" t="n">
        <v>0.9638888888888889</v>
      </c>
      <c r="Y764" s="4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</row>
    <row r="765" ht="16.5" customHeight="1">
      <c r="A765" s="16" t="n">
        <v>21235010</v>
      </c>
      <c r="B765" s="17" t="inlineStr">
        <is>
          <t>CO</t>
        </is>
      </c>
      <c r="C765" s="17" t="inlineStr">
        <is>
          <t>Jerusalén</t>
        </is>
      </c>
      <c r="D765" s="17" t="inlineStr">
        <is>
          <t>Jerusalén</t>
        </is>
      </c>
      <c r="E765" s="17" t="inlineStr">
        <is>
          <t>Cundinamarca</t>
        </is>
      </c>
      <c r="F765" s="17" t="n">
        <v>10</v>
      </c>
      <c r="G765" s="17" t="n">
        <v>297</v>
      </c>
      <c r="H765" s="18" t="n">
        <v>-74.70238888999999</v>
      </c>
      <c r="I765" s="19" t="n">
        <v>4.56180556</v>
      </c>
      <c r="J765" s="42" t="n">
        <v>6.812643678160917</v>
      </c>
      <c r="K765" s="20" t="n">
        <v>7.636416712278781</v>
      </c>
      <c r="L765" s="20" t="n">
        <v>11.16666666666667</v>
      </c>
      <c r="M765" s="20" t="n">
        <v>13.64827586206896</v>
      </c>
      <c r="N765" s="20" t="n">
        <v>12.51724137931035</v>
      </c>
      <c r="O765" s="20" t="n">
        <v>7.306896551724139</v>
      </c>
      <c r="P765" s="20" t="n">
        <v>7.446666666666662</v>
      </c>
      <c r="Q765" s="20" t="n">
        <v>6.938888888888886</v>
      </c>
      <c r="R765" s="20" t="n">
        <v>9.600000000000001</v>
      </c>
      <c r="S765" s="20" t="n">
        <v>12.58620689655173</v>
      </c>
      <c r="T765" s="20" t="n">
        <v>12.1141498216409</v>
      </c>
      <c r="U765" s="20" t="n">
        <v>8.25632183908046</v>
      </c>
      <c r="V765" s="43" t="n">
        <v>116.0303749630385</v>
      </c>
      <c r="W765" s="23" t="n">
        <v>355</v>
      </c>
      <c r="X765" s="44" t="n">
        <v>0.9861111111111112</v>
      </c>
      <c r="Y765" s="4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</row>
    <row r="766" ht="16.5" customHeight="1">
      <c r="A766" s="16" t="n">
        <v>35060210</v>
      </c>
      <c r="B766" s="17" t="inlineStr">
        <is>
          <t>PM</t>
        </is>
      </c>
      <c r="C766" s="17" t="inlineStr">
        <is>
          <t>Claraval</t>
        </is>
      </c>
      <c r="D766" s="17" t="inlineStr">
        <is>
          <t>Junín</t>
        </is>
      </c>
      <c r="E766" s="17" t="inlineStr">
        <is>
          <t>Cundinamarca</t>
        </is>
      </c>
      <c r="F766" s="17" t="n">
        <v>11</v>
      </c>
      <c r="G766" s="17" t="n">
        <v>2100</v>
      </c>
      <c r="H766" s="18" t="n">
        <v>-73.64144444</v>
      </c>
      <c r="I766" s="19" t="n">
        <v>4.65025</v>
      </c>
      <c r="J766" s="42" t="n">
        <v>7.803448275862066</v>
      </c>
      <c r="K766" s="20" t="n">
        <v>9.639505178729317</v>
      </c>
      <c r="L766" s="20" t="n">
        <v>17.89655172413793</v>
      </c>
      <c r="M766" s="20" t="n">
        <v>22.19310344827587</v>
      </c>
      <c r="N766" s="20" t="n">
        <v>25.46666666666667</v>
      </c>
      <c r="O766" s="20" t="n">
        <v>26.06896551724138</v>
      </c>
      <c r="P766" s="20" t="n">
        <v>26.19999999999999</v>
      </c>
      <c r="Q766" s="20" t="n">
        <v>23.72413793103448</v>
      </c>
      <c r="R766" s="20" t="n">
        <v>20.0320197044335</v>
      </c>
      <c r="S766" s="20" t="n">
        <v>19.18850574712643</v>
      </c>
      <c r="T766" s="20" t="n">
        <v>18.20597172678029</v>
      </c>
      <c r="U766" s="20" t="n">
        <v>11.37333333333333</v>
      </c>
      <c r="V766" s="43" t="n">
        <v>227.7922092536213</v>
      </c>
      <c r="W766" s="23" t="n">
        <v>352</v>
      </c>
      <c r="X766" s="44" t="n">
        <v>0.9777777777777777</v>
      </c>
      <c r="Y766" s="4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</row>
    <row r="767" ht="16.5" customHeight="1">
      <c r="A767" s="16" t="n">
        <v>35060050</v>
      </c>
      <c r="B767" s="17" t="inlineStr">
        <is>
          <t>PM</t>
        </is>
      </c>
      <c r="C767" s="17" t="inlineStr">
        <is>
          <t>Junín</t>
        </is>
      </c>
      <c r="D767" s="17" t="inlineStr">
        <is>
          <t>Junín</t>
        </is>
      </c>
      <c r="E767" s="17" t="inlineStr">
        <is>
          <t>Cundinamarca</t>
        </is>
      </c>
      <c r="F767" s="17" t="n">
        <v>11</v>
      </c>
      <c r="G767" s="17" t="n">
        <v>2323</v>
      </c>
      <c r="H767" s="18" t="n">
        <v>-73.66872222000001</v>
      </c>
      <c r="I767" s="19" t="n">
        <v>4.79222222</v>
      </c>
      <c r="J767" s="42" t="n">
        <v>10.1735632183908</v>
      </c>
      <c r="K767" s="20" t="n">
        <v>12.42721674876847</v>
      </c>
      <c r="L767" s="20" t="n">
        <v>20.06333333333333</v>
      </c>
      <c r="M767" s="20" t="n">
        <v>24.6551724137931</v>
      </c>
      <c r="N767" s="20" t="n">
        <v>27.13333333333333</v>
      </c>
      <c r="O767" s="20" t="n">
        <v>26.51231527093596</v>
      </c>
      <c r="P767" s="20" t="n">
        <v>28</v>
      </c>
      <c r="Q767" s="20" t="n">
        <v>25.40344827586207</v>
      </c>
      <c r="R767" s="20" t="n">
        <v>21.75386444708681</v>
      </c>
      <c r="S767" s="20" t="n">
        <v>21.4074074074074</v>
      </c>
      <c r="T767" s="20" t="n">
        <v>20.3448275862069</v>
      </c>
      <c r="U767" s="20" t="n">
        <v>15.2871581450654</v>
      </c>
      <c r="V767" s="43" t="n">
        <v>253.1616401801836</v>
      </c>
      <c r="W767" s="23" t="n">
        <v>349</v>
      </c>
      <c r="X767" s="44" t="n">
        <v>0.9694444444444444</v>
      </c>
      <c r="Y767" s="4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</row>
    <row r="768" ht="16.5" customHeight="1">
      <c r="A768" s="16" t="n">
        <v>35060150</v>
      </c>
      <c r="B768" s="17" t="inlineStr">
        <is>
          <t>PM</t>
        </is>
      </c>
      <c r="C768" s="17" t="inlineStr">
        <is>
          <t>Tembladares</t>
        </is>
      </c>
      <c r="D768" s="17" t="inlineStr">
        <is>
          <t>Junín</t>
        </is>
      </c>
      <c r="E768" s="17" t="inlineStr">
        <is>
          <t>Cundinamarca</t>
        </is>
      </c>
      <c r="F768" s="17" t="n">
        <v>11</v>
      </c>
      <c r="G768" s="17" t="n">
        <v>2878</v>
      </c>
      <c r="H768" s="18" t="n">
        <v>-73.66527778</v>
      </c>
      <c r="I768" s="19" t="n">
        <v>4.70486111</v>
      </c>
      <c r="J768" s="42" t="n">
        <v>9.168650793650794</v>
      </c>
      <c r="K768" s="20" t="n">
        <v>11.38068115177106</v>
      </c>
      <c r="L768" s="20" t="n">
        <v>19.89655172413792</v>
      </c>
      <c r="M768" s="20" t="n">
        <v>25.78571428571428</v>
      </c>
      <c r="N768" s="20" t="n">
        <v>28.40370370370371</v>
      </c>
      <c r="O768" s="20" t="n">
        <v>28.53571428571428</v>
      </c>
      <c r="P768" s="20" t="n">
        <v>27.84615384615384</v>
      </c>
      <c r="Q768" s="20" t="n">
        <v>26.82023809523809</v>
      </c>
      <c r="R768" s="20" t="n">
        <v>22.14411401001439</v>
      </c>
      <c r="S768" s="20" t="n">
        <v>22.44444444444444</v>
      </c>
      <c r="T768" s="20" t="n">
        <v>20.95935960591132</v>
      </c>
      <c r="U768" s="20" t="n">
        <v>13.03095238095238</v>
      </c>
      <c r="V768" s="43" t="n">
        <v>256.4162783274065</v>
      </c>
      <c r="W768" s="23" t="n">
        <v>332</v>
      </c>
      <c r="X768" s="44" t="n">
        <v>0.9222222222222223</v>
      </c>
      <c r="Y768" s="4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</row>
    <row r="769" ht="16.5" customHeight="1">
      <c r="A769" s="16" t="n">
        <v>21201120</v>
      </c>
      <c r="B769" s="17" t="inlineStr">
        <is>
          <t>PM</t>
        </is>
      </c>
      <c r="C769" s="17" t="inlineStr">
        <is>
          <t>La Casita</t>
        </is>
      </c>
      <c r="D769" s="17" t="inlineStr">
        <is>
          <t>La Calera</t>
        </is>
      </c>
      <c r="E769" s="17" t="inlineStr">
        <is>
          <t>Cundinamarca</t>
        </is>
      </c>
      <c r="F769" s="17" t="n">
        <v>11</v>
      </c>
      <c r="G769" s="17" t="n">
        <v>3045</v>
      </c>
      <c r="H769" s="18" t="n">
        <v>-74.01666666999999</v>
      </c>
      <c r="I769" s="19" t="n">
        <v>4.63333333</v>
      </c>
      <c r="J769" s="42" t="n">
        <v>6.949999999999998</v>
      </c>
      <c r="K769" s="20" t="n">
        <v>7.243777547316567</v>
      </c>
      <c r="L769" s="20" t="n">
        <v>10.2</v>
      </c>
      <c r="M769" s="20" t="n">
        <v>12.84210526315789</v>
      </c>
      <c r="N769" s="20" t="n">
        <v>14.42105263157895</v>
      </c>
      <c r="O769" s="20" t="n">
        <v>14.21052631578947</v>
      </c>
      <c r="P769" s="20" t="n">
        <v>15.63703703703703</v>
      </c>
      <c r="Q769" s="20" t="n">
        <v>14.74954627949183</v>
      </c>
      <c r="R769" s="20" t="n">
        <v>9.412068965517243</v>
      </c>
      <c r="S769" s="20" t="n">
        <v>13.74882032667876</v>
      </c>
      <c r="T769" s="20" t="n">
        <v>14.26819923371648</v>
      </c>
      <c r="U769" s="20" t="n">
        <v>8.436842105263157</v>
      </c>
      <c r="V769" s="43" t="n">
        <v>142.1199757055474</v>
      </c>
      <c r="W769" s="23" t="n">
        <v>229</v>
      </c>
      <c r="X769" s="44" t="n">
        <v>0.9541666666666667</v>
      </c>
      <c r="Y769" s="45" t="inlineStr">
        <is>
          <t>M20</t>
        </is>
      </c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</row>
    <row r="770" ht="16.5" customHeight="1">
      <c r="A770" s="16" t="n">
        <v>35020390</v>
      </c>
      <c r="B770" s="17" t="inlineStr">
        <is>
          <t>PM</t>
        </is>
      </c>
      <c r="C770" s="17" t="inlineStr">
        <is>
          <t>Mundonuevo</t>
        </is>
      </c>
      <c r="D770" s="17" t="inlineStr">
        <is>
          <t>La Calera</t>
        </is>
      </c>
      <c r="E770" s="17" t="inlineStr">
        <is>
          <t>Cundinamarca</t>
        </is>
      </c>
      <c r="F770" s="17" t="n">
        <v>11</v>
      </c>
      <c r="G770" s="17" t="n">
        <v>2400</v>
      </c>
      <c r="H770" s="18" t="n">
        <v>-73.86666667</v>
      </c>
      <c r="I770" s="19" t="n">
        <v>4.68333333</v>
      </c>
      <c r="J770" s="42" t="n">
        <v>9.949999999999999</v>
      </c>
      <c r="K770" s="20" t="n">
        <v>11.89144088669951</v>
      </c>
      <c r="L770" s="20" t="n">
        <v>16.8</v>
      </c>
      <c r="M770" s="20" t="n">
        <v>22.6203007518797</v>
      </c>
      <c r="N770" s="20" t="n">
        <v>26.89473684210526</v>
      </c>
      <c r="O770" s="20" t="n">
        <v>27.4</v>
      </c>
      <c r="P770" s="20" t="n">
        <v>28.3</v>
      </c>
      <c r="Q770" s="20" t="n">
        <v>27.23275862068965</v>
      </c>
      <c r="R770" s="20" t="n">
        <v>22.58103448275862</v>
      </c>
      <c r="S770" s="20" t="n">
        <v>22.36842105263158</v>
      </c>
      <c r="T770" s="20" t="n">
        <v>18.89473684210526</v>
      </c>
      <c r="U770" s="20" t="n">
        <v>13.68421052631579</v>
      </c>
      <c r="V770" s="43" t="n">
        <v>248.6176400051854</v>
      </c>
      <c r="W770" s="23" t="n">
        <v>235</v>
      </c>
      <c r="X770" s="44" t="n">
        <v>0.9791666666666666</v>
      </c>
      <c r="Y770" s="45" t="inlineStr">
        <is>
          <t>M20</t>
        </is>
      </c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</row>
    <row r="771" ht="16.5" customHeight="1">
      <c r="A771" s="16" t="n">
        <v>21201030</v>
      </c>
      <c r="B771" s="17" t="inlineStr">
        <is>
          <t>PG</t>
        </is>
      </c>
      <c r="C771" s="17" t="inlineStr">
        <is>
          <t>Santa Teresa</t>
        </is>
      </c>
      <c r="D771" s="17" t="inlineStr">
        <is>
          <t>La Calera</t>
        </is>
      </c>
      <c r="E771" s="17" t="inlineStr">
        <is>
          <t>Cundinamarca</t>
        </is>
      </c>
      <c r="F771" s="17" t="n">
        <v>11</v>
      </c>
      <c r="G771" s="17" t="n">
        <v>3080</v>
      </c>
      <c r="H771" s="18" t="n">
        <v>-73.93333333</v>
      </c>
      <c r="I771" s="19" t="n">
        <v>4.66666667</v>
      </c>
      <c r="J771" s="42" t="n">
        <v>8.631578947368419</v>
      </c>
      <c r="K771" s="20" t="n">
        <v>8.865313760668167</v>
      </c>
      <c r="L771" s="20" t="n">
        <v>13.78947368421052</v>
      </c>
      <c r="M771" s="20" t="n">
        <v>17.31174089068826</v>
      </c>
      <c r="N771" s="20" t="n">
        <v>22.38</v>
      </c>
      <c r="O771" s="20" t="n">
        <v>23.59514170040486</v>
      </c>
      <c r="P771" s="20" t="n">
        <v>22.50292397660818</v>
      </c>
      <c r="Q771" s="20" t="n">
        <v>20.44444444444444</v>
      </c>
      <c r="R771" s="20" t="n">
        <v>18.05263157894737</v>
      </c>
      <c r="S771" s="20" t="n">
        <v>17.47407407407407</v>
      </c>
      <c r="T771" s="20" t="n">
        <v>15.16666666666667</v>
      </c>
      <c r="U771" s="20" t="n">
        <v>10.74074074074074</v>
      </c>
      <c r="V771" s="43" t="n">
        <v>198.9547304648217</v>
      </c>
      <c r="W771" s="23" t="n">
        <v>224</v>
      </c>
      <c r="X771" s="44" t="n">
        <v>0.9333333333333333</v>
      </c>
      <c r="Y771" s="45" t="inlineStr">
        <is>
          <t>M20</t>
        </is>
      </c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</row>
    <row r="772" ht="16.5" customHeight="1">
      <c r="A772" s="16" t="n">
        <v>23060170</v>
      </c>
      <c r="B772" s="17" t="inlineStr">
        <is>
          <t>PM</t>
        </is>
      </c>
      <c r="C772" s="17" t="inlineStr">
        <is>
          <t>La Palma</t>
        </is>
      </c>
      <c r="D772" s="17" t="inlineStr">
        <is>
          <t>La Palma</t>
        </is>
      </c>
      <c r="E772" s="17" t="inlineStr">
        <is>
          <t>Cundinamarca</t>
        </is>
      </c>
      <c r="F772" s="17" t="n">
        <v>11</v>
      </c>
      <c r="G772" s="17" t="n">
        <v>1462</v>
      </c>
      <c r="H772" s="18" t="n">
        <v>-74.38911111</v>
      </c>
      <c r="I772" s="19" t="n">
        <v>5.34936111</v>
      </c>
      <c r="J772" s="42" t="n">
        <v>10.85641025641026</v>
      </c>
      <c r="K772" s="20" t="n">
        <v>13.75431401008679</v>
      </c>
      <c r="L772" s="20" t="n">
        <v>17.85523863582612</v>
      </c>
      <c r="M772" s="20" t="n">
        <v>18.36101337086558</v>
      </c>
      <c r="N772" s="20" t="n">
        <v>15.8207671957672</v>
      </c>
      <c r="O772" s="20" t="n">
        <v>13.25</v>
      </c>
      <c r="P772" s="20" t="n">
        <v>9.857142857142856</v>
      </c>
      <c r="Q772" s="20" t="n">
        <v>9.592195767195765</v>
      </c>
      <c r="R772" s="20" t="n">
        <v>14.56837098692034</v>
      </c>
      <c r="S772" s="20" t="n">
        <v>19.61981767736821</v>
      </c>
      <c r="T772" s="20" t="n">
        <v>17.36758960421267</v>
      </c>
      <c r="U772" s="20" t="n">
        <v>13.48148148148148</v>
      </c>
      <c r="V772" s="43" t="n">
        <v>174.3843418432773</v>
      </c>
      <c r="W772" s="23" t="n">
        <v>335</v>
      </c>
      <c r="X772" s="44" t="n">
        <v>0.9305555555555556</v>
      </c>
      <c r="Y772" s="4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</row>
    <row r="773" ht="16.5" customHeight="1">
      <c r="A773" s="16" t="n">
        <v>23065100</v>
      </c>
      <c r="B773" s="17" t="inlineStr">
        <is>
          <t>CO</t>
        </is>
      </c>
      <c r="C773" s="17" t="inlineStr">
        <is>
          <t>Sabaneta</t>
        </is>
      </c>
      <c r="D773" s="17" t="inlineStr">
        <is>
          <t>La Vega</t>
        </is>
      </c>
      <c r="E773" s="17" t="inlineStr">
        <is>
          <t>Cundinamarca</t>
        </is>
      </c>
      <c r="F773" s="17" t="n">
        <v>11</v>
      </c>
      <c r="G773" s="17" t="n">
        <v>2475</v>
      </c>
      <c r="H773" s="18" t="n">
        <v>-74.30738889</v>
      </c>
      <c r="I773" s="19" t="n">
        <v>4.90175</v>
      </c>
      <c r="J773" s="42" t="n">
        <v>18.2662962962963</v>
      </c>
      <c r="K773" s="20" t="n">
        <v>16.93840311986864</v>
      </c>
      <c r="L773" s="20" t="n">
        <v>22.6078431372549</v>
      </c>
      <c r="M773" s="20" t="n">
        <v>23.52631578947369</v>
      </c>
      <c r="N773" s="20" t="n">
        <v>22.88607142857143</v>
      </c>
      <c r="O773" s="20" t="n">
        <v>20.31896551724138</v>
      </c>
      <c r="P773" s="20" t="n">
        <v>19.1283908045977</v>
      </c>
      <c r="Q773" s="20" t="n">
        <v>20.7119540229885</v>
      </c>
      <c r="R773" s="20" t="n">
        <v>18.7</v>
      </c>
      <c r="S773" s="20" t="n">
        <v>21.78947368421052</v>
      </c>
      <c r="T773" s="20" t="n">
        <v>24.04887218045113</v>
      </c>
      <c r="U773" s="20" t="n">
        <v>21.34107683000605</v>
      </c>
      <c r="V773" s="43" t="n">
        <v>250.2636628109602</v>
      </c>
      <c r="W773" s="23" t="n">
        <v>233</v>
      </c>
      <c r="X773" s="44" t="n">
        <v>0.9708333333333333</v>
      </c>
      <c r="Y773" s="45" t="inlineStr">
        <is>
          <t>M20</t>
        </is>
      </c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</row>
    <row r="774" ht="16.5" customHeight="1">
      <c r="A774" s="16" t="n">
        <v>24010070</v>
      </c>
      <c r="B774" s="17" t="inlineStr">
        <is>
          <t>PM</t>
        </is>
      </c>
      <c r="C774" s="17" t="inlineStr">
        <is>
          <t>Leticia</t>
        </is>
      </c>
      <c r="D774" s="17" t="inlineStr">
        <is>
          <t>Lenguazaque</t>
        </is>
      </c>
      <c r="E774" s="17" t="inlineStr">
        <is>
          <t>Cundinamarca</t>
        </is>
      </c>
      <c r="F774" s="17" t="n">
        <v>11</v>
      </c>
      <c r="G774" s="17" t="n">
        <v>2650</v>
      </c>
      <c r="H774" s="18" t="n">
        <v>-73.70975</v>
      </c>
      <c r="I774" s="19" t="n">
        <v>5.30319444</v>
      </c>
      <c r="J774" s="42" t="n">
        <v>5.487356321839079</v>
      </c>
      <c r="K774" s="20" t="n">
        <v>7.234133825944171</v>
      </c>
      <c r="L774" s="20" t="n">
        <v>10.62</v>
      </c>
      <c r="M774" s="20" t="n">
        <v>13.74791914387634</v>
      </c>
      <c r="N774" s="20" t="n">
        <v>15.78333333333333</v>
      </c>
      <c r="O774" s="20" t="n">
        <v>15.06666666666667</v>
      </c>
      <c r="P774" s="20" t="n">
        <v>15.16666666666667</v>
      </c>
      <c r="Q774" s="20" t="n">
        <v>12.1</v>
      </c>
      <c r="R774" s="20" t="n">
        <v>8.928571428571432</v>
      </c>
      <c r="S774" s="20" t="n">
        <v>12.61604938271605</v>
      </c>
      <c r="T774" s="20" t="n">
        <v>13.96666666666667</v>
      </c>
      <c r="U774" s="20" t="n">
        <v>7.241379310344826</v>
      </c>
      <c r="V774" s="43" t="n">
        <v>137.9587427466252</v>
      </c>
      <c r="W774" s="23" t="n">
        <v>352</v>
      </c>
      <c r="X774" s="44" t="n">
        <v>0.9777777777777777</v>
      </c>
      <c r="Y774" s="4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</row>
    <row r="775" ht="16.5" customHeight="1">
      <c r="A775" s="16" t="n">
        <v>35070230</v>
      </c>
      <c r="B775" s="17" t="inlineStr">
        <is>
          <t>PG</t>
        </is>
      </c>
      <c r="C775" s="17" t="inlineStr">
        <is>
          <t>Granja Agropecuaria Macheta</t>
        </is>
      </c>
      <c r="D775" s="17" t="inlineStr">
        <is>
          <t>Machetá</t>
        </is>
      </c>
      <c r="E775" s="17" t="inlineStr">
        <is>
          <t>Cundinamarca</t>
        </is>
      </c>
      <c r="F775" s="17" t="n">
        <v>11</v>
      </c>
      <c r="G775" s="17" t="n">
        <v>1815</v>
      </c>
      <c r="H775" s="18" t="n">
        <v>-73.57941667</v>
      </c>
      <c r="I775" s="19" t="n">
        <v>5.07511111</v>
      </c>
      <c r="J775" s="42" t="n">
        <v>6.419540229885055</v>
      </c>
      <c r="K775" s="20" t="n">
        <v>8.27205459770115</v>
      </c>
      <c r="L775" s="20" t="n">
        <v>14.51724137931034</v>
      </c>
      <c r="M775" s="20" t="n">
        <v>21.02734839476813</v>
      </c>
      <c r="N775" s="20" t="n">
        <v>24.36666666666666</v>
      </c>
      <c r="O775" s="20" t="n">
        <v>26.26108374384236</v>
      </c>
      <c r="P775" s="20" t="n">
        <v>27.49888888888889</v>
      </c>
      <c r="Q775" s="20" t="n">
        <v>23.93333333333332</v>
      </c>
      <c r="R775" s="20" t="n">
        <v>18.53571428571428</v>
      </c>
      <c r="S775" s="20" t="n">
        <v>18.76913580246914</v>
      </c>
      <c r="T775" s="20" t="n">
        <v>18.12388250319285</v>
      </c>
      <c r="U775" s="20" t="n">
        <v>10.40740740740741</v>
      </c>
      <c r="V775" s="43" t="n">
        <v>218.1322972331796</v>
      </c>
      <c r="W775" s="23" t="n">
        <v>345</v>
      </c>
      <c r="X775" s="44" t="n">
        <v>0.9583333333333334</v>
      </c>
      <c r="Y775" s="4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</row>
    <row r="776" ht="16.5" customHeight="1">
      <c r="A776" s="16" t="n">
        <v>21205770</v>
      </c>
      <c r="B776" s="17" t="inlineStr">
        <is>
          <t>CO</t>
        </is>
      </c>
      <c r="C776" s="17" t="inlineStr">
        <is>
          <t>Base Aerea Madrid</t>
        </is>
      </c>
      <c r="D776" s="17" t="inlineStr">
        <is>
          <t>Madrid</t>
        </is>
      </c>
      <c r="E776" s="17" t="inlineStr">
        <is>
          <t>Cundinamarca</t>
        </is>
      </c>
      <c r="F776" s="17" t="n">
        <v>11</v>
      </c>
      <c r="G776" s="17" t="n">
        <v>2550</v>
      </c>
      <c r="H776" s="18" t="n">
        <v>-74.27249999999999</v>
      </c>
      <c r="I776" s="19" t="n">
        <v>4.72880556</v>
      </c>
      <c r="J776" s="42" t="n">
        <v>6.09180218564187</v>
      </c>
      <c r="K776" s="20" t="n">
        <v>9.319579965054103</v>
      </c>
      <c r="L776" s="20" t="n">
        <v>12.18427586206896</v>
      </c>
      <c r="M776" s="20" t="n">
        <v>14.13870612146474</v>
      </c>
      <c r="N776" s="20" t="n">
        <v>18.57538085103302</v>
      </c>
      <c r="O776" s="20" t="n">
        <v>15.01277139208174</v>
      </c>
      <c r="P776" s="20" t="n">
        <v>14.12162622392507</v>
      </c>
      <c r="Q776" s="20" t="n">
        <v>11.7354329004329</v>
      </c>
      <c r="R776" s="20" t="n">
        <v>12.68776051534672</v>
      </c>
      <c r="S776" s="20" t="n">
        <v>15.11569075149035</v>
      </c>
      <c r="T776" s="20" t="n">
        <v>14.90668813944676</v>
      </c>
      <c r="U776" s="20" t="n">
        <v>7.923091133004926</v>
      </c>
      <c r="V776" s="43" t="n">
        <v>151.8128060409912</v>
      </c>
      <c r="W776" s="23" t="n">
        <v>315</v>
      </c>
      <c r="X776" s="44" t="n">
        <v>0.875</v>
      </c>
      <c r="Y776" s="4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</row>
    <row r="777" ht="16.5" customHeight="1">
      <c r="A777" s="16" t="n">
        <v>21206060</v>
      </c>
      <c r="B777" s="17" t="inlineStr">
        <is>
          <t>ME</t>
        </is>
      </c>
      <c r="C777" s="17" t="inlineStr">
        <is>
          <t>Casablanca</t>
        </is>
      </c>
      <c r="D777" s="17" t="inlineStr">
        <is>
          <t>Madrid</t>
        </is>
      </c>
      <c r="E777" s="17" t="inlineStr">
        <is>
          <t>Cundinamarca</t>
        </is>
      </c>
      <c r="F777" s="17" t="n">
        <v>11</v>
      </c>
      <c r="G777" s="17" t="n">
        <v>2575</v>
      </c>
      <c r="H777" s="18" t="n">
        <v>-74.25333332999999</v>
      </c>
      <c r="I777" s="19" t="n">
        <v>4.71711111</v>
      </c>
      <c r="J777" s="42" t="n">
        <v>3.880575068903981</v>
      </c>
      <c r="K777" s="20" t="n">
        <v>4.954007048507049</v>
      </c>
      <c r="L777" s="20" t="n">
        <v>8.549371428571424</v>
      </c>
      <c r="M777" s="20" t="n">
        <v>11.83809726530033</v>
      </c>
      <c r="N777" s="20" t="n">
        <v>13.31989389920424</v>
      </c>
      <c r="O777" s="20" t="n">
        <v>9.897972716938234</v>
      </c>
      <c r="P777" s="20" t="n">
        <v>9.731340785651128</v>
      </c>
      <c r="Q777" s="20" t="n">
        <v>8.912291187739463</v>
      </c>
      <c r="R777" s="20" t="n">
        <v>7.291914387633767</v>
      </c>
      <c r="S777" s="20" t="n">
        <v>10.79091758331028</v>
      </c>
      <c r="T777" s="20" t="n">
        <v>11.49411420663295</v>
      </c>
      <c r="U777" s="20" t="n">
        <v>6.530373107097245</v>
      </c>
      <c r="V777" s="43" t="n">
        <v>107.1908686854901</v>
      </c>
      <c r="W777" s="23" t="n">
        <v>320</v>
      </c>
      <c r="X777" s="44" t="n">
        <v>0.8888888888888888</v>
      </c>
      <c r="Y777" s="4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</row>
    <row r="778" ht="16.5" customHeight="1">
      <c r="A778" s="16" t="n">
        <v>21201550</v>
      </c>
      <c r="B778" s="17" t="inlineStr">
        <is>
          <t>PM</t>
        </is>
      </c>
      <c r="C778" s="17" t="inlineStr">
        <is>
          <t xml:space="preserve">El Roble </t>
        </is>
      </c>
      <c r="D778" s="17" t="inlineStr">
        <is>
          <t>Madrid</t>
        </is>
      </c>
      <c r="E778" s="17" t="inlineStr">
        <is>
          <t>Cundinamarca</t>
        </is>
      </c>
      <c r="F778" s="17" t="n">
        <v>11</v>
      </c>
      <c r="G778" s="17" t="n">
        <v>2560</v>
      </c>
      <c r="H778" s="18" t="n">
        <v>-74.22638889</v>
      </c>
      <c r="I778" s="19" t="n">
        <v>4.79666667</v>
      </c>
      <c r="J778" s="42" t="n">
        <v>6.508917954815693</v>
      </c>
      <c r="K778" s="20" t="n">
        <v>9.003266771102677</v>
      </c>
      <c r="L778" s="20" t="n">
        <v>13.09425287356322</v>
      </c>
      <c r="M778" s="20" t="n">
        <v>16.29591836734694</v>
      </c>
      <c r="N778" s="20" t="n">
        <v>16.16666666666666</v>
      </c>
      <c r="O778" s="20" t="n">
        <v>15.8076923076923</v>
      </c>
      <c r="P778" s="20" t="n">
        <v>14</v>
      </c>
      <c r="Q778" s="20" t="n">
        <v>12.38461538461539</v>
      </c>
      <c r="R778" s="20" t="n">
        <v>12.51724137931035</v>
      </c>
      <c r="S778" s="20" t="n">
        <v>15.35714285714286</v>
      </c>
      <c r="T778" s="20" t="n">
        <v>15.75862068965517</v>
      </c>
      <c r="U778" s="20" t="n">
        <v>9.034482758620687</v>
      </c>
      <c r="V778" s="43" t="n">
        <v>155.928818010532</v>
      </c>
      <c r="W778" s="23" t="n">
        <v>338</v>
      </c>
      <c r="X778" s="44" t="n">
        <v>0.9388888888888889</v>
      </c>
      <c r="Y778" s="4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</row>
    <row r="779" ht="16.5" customHeight="1">
      <c r="A779" s="16" t="n">
        <v>35070490</v>
      </c>
      <c r="B779" s="17" t="inlineStr">
        <is>
          <t>PM</t>
        </is>
      </c>
      <c r="C779" s="17" t="inlineStr">
        <is>
          <t>Hacienda Hato Grande</t>
        </is>
      </c>
      <c r="D779" s="17" t="inlineStr">
        <is>
          <t>Manta</t>
        </is>
      </c>
      <c r="E779" s="17" t="inlineStr">
        <is>
          <t>Cundinamarca</t>
        </is>
      </c>
      <c r="F779" s="17" t="n">
        <v>11</v>
      </c>
      <c r="G779" s="17" t="n">
        <v>2346</v>
      </c>
      <c r="H779" s="18" t="n">
        <v>-73.58436111</v>
      </c>
      <c r="I779" s="19" t="n">
        <v>4.95938889</v>
      </c>
      <c r="J779" s="42" t="n">
        <v>6.407407407407406</v>
      </c>
      <c r="K779" s="20" t="n">
        <v>7.974262942015176</v>
      </c>
      <c r="L779" s="20" t="n">
        <v>13.97692307692308</v>
      </c>
      <c r="M779" s="20" t="n">
        <v>20.42857142857143</v>
      </c>
      <c r="N779" s="20" t="n">
        <v>24.28571428571427</v>
      </c>
      <c r="O779" s="20" t="n">
        <v>26.2</v>
      </c>
      <c r="P779" s="20" t="n">
        <v>26.51596424010216</v>
      </c>
      <c r="Q779" s="20" t="n">
        <v>22.84615384615385</v>
      </c>
      <c r="R779" s="20" t="n">
        <v>17.9765553731071</v>
      </c>
      <c r="S779" s="20" t="n">
        <v>17.8656940760389</v>
      </c>
      <c r="T779" s="20" t="n">
        <v>14.70482758620689</v>
      </c>
      <c r="U779" s="20" t="n">
        <v>7.818302387267902</v>
      </c>
      <c r="V779" s="43" t="n">
        <v>207.0003766495081</v>
      </c>
      <c r="W779" s="23" t="n">
        <v>318</v>
      </c>
      <c r="X779" s="44" t="n">
        <v>0.8833333333333333</v>
      </c>
      <c r="Y779" s="4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</row>
    <row r="780" ht="16.5" customHeight="1">
      <c r="A780" s="16" t="n">
        <v>35070480</v>
      </c>
      <c r="B780" s="17" t="inlineStr">
        <is>
          <t>PG</t>
        </is>
      </c>
      <c r="C780" s="17" t="inlineStr">
        <is>
          <t>La Esperanza</t>
        </is>
      </c>
      <c r="D780" s="17" t="inlineStr">
        <is>
          <t>Manta</t>
        </is>
      </c>
      <c r="E780" s="17" t="inlineStr">
        <is>
          <t>Cundinamarca</t>
        </is>
      </c>
      <c r="F780" s="17" t="n">
        <v>6</v>
      </c>
      <c r="G780" s="17" t="n">
        <v>1854</v>
      </c>
      <c r="H780" s="18" t="n">
        <v>-73.53944444</v>
      </c>
      <c r="I780" s="19" t="n">
        <v>5.0100278</v>
      </c>
      <c r="J780" s="42" t="n">
        <v>6.142857142857141</v>
      </c>
      <c r="K780" s="20" t="n">
        <v>7.309633514523528</v>
      </c>
      <c r="L780" s="20" t="n">
        <v>13.22528735632184</v>
      </c>
      <c r="M780" s="20" t="n">
        <v>19.10344827586207</v>
      </c>
      <c r="N780" s="20" t="n">
        <v>23.62068965517241</v>
      </c>
      <c r="O780" s="20" t="n">
        <v>24.98156956004756</v>
      </c>
      <c r="P780" s="20" t="n">
        <v>25.86666666666666</v>
      </c>
      <c r="Q780" s="20" t="n">
        <v>23.13333333333333</v>
      </c>
      <c r="R780" s="20" t="n">
        <v>17.11538461538461</v>
      </c>
      <c r="S780" s="20" t="n">
        <v>17.33333333333333</v>
      </c>
      <c r="T780" s="20" t="n">
        <v>15.7037037037037</v>
      </c>
      <c r="U780" s="20" t="n">
        <v>7.749999999999997</v>
      </c>
      <c r="V780" s="43" t="n">
        <v>201.2859071572062</v>
      </c>
      <c r="W780" s="23" t="n">
        <v>341</v>
      </c>
      <c r="X780" s="44" t="n">
        <v>0.9472222222222222</v>
      </c>
      <c r="Y780" s="4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</row>
    <row r="781" ht="16.5" customHeight="1">
      <c r="A781" s="16" t="n">
        <v>35040010</v>
      </c>
      <c r="B781" s="17" t="inlineStr">
        <is>
          <t>PM</t>
        </is>
      </c>
      <c r="C781" s="17" t="inlineStr">
        <is>
          <t>El Retiro</t>
        </is>
      </c>
      <c r="D781" s="17" t="inlineStr">
        <is>
          <t>Medina</t>
        </is>
      </c>
      <c r="E781" s="17" t="inlineStr">
        <is>
          <t>Cundinamarca</t>
        </is>
      </c>
      <c r="F781" s="17" t="n">
        <v>3</v>
      </c>
      <c r="G781" s="17" t="n">
        <v>870</v>
      </c>
      <c r="H781" s="18" t="n">
        <v>-73.54652777999999</v>
      </c>
      <c r="I781" s="19" t="n">
        <v>4.33872222</v>
      </c>
      <c r="J781" s="42" t="n">
        <v>6.799999999999998</v>
      </c>
      <c r="K781" s="20" t="n">
        <v>6.582389162561576</v>
      </c>
      <c r="L781" s="20" t="n">
        <v>13.30911680911681</v>
      </c>
      <c r="M781" s="20" t="n">
        <v>21.41666666666667</v>
      </c>
      <c r="N781" s="20" t="n">
        <v>24.9655172413793</v>
      </c>
      <c r="O781" s="20" t="n">
        <v>25.46305418719212</v>
      </c>
      <c r="P781" s="20" t="n">
        <v>25.25340038314176</v>
      </c>
      <c r="Q781" s="20" t="n">
        <v>22.952</v>
      </c>
      <c r="R781" s="20" t="n">
        <v>19.45833333333333</v>
      </c>
      <c r="S781" s="20" t="n">
        <v>20.92</v>
      </c>
      <c r="T781" s="20" t="n">
        <v>20.31673052362706</v>
      </c>
      <c r="U781" s="20" t="n">
        <v>14.44615384615385</v>
      </c>
      <c r="V781" s="43" t="n">
        <v>221.8833621531724</v>
      </c>
      <c r="W781" s="23" t="n">
        <v>308</v>
      </c>
      <c r="X781" s="44" t="n">
        <v>0.8555555555555555</v>
      </c>
      <c r="Y781" s="4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</row>
    <row r="782" ht="16.5" customHeight="1">
      <c r="A782" s="16" t="n">
        <v>35050010</v>
      </c>
      <c r="B782" s="17" t="inlineStr">
        <is>
          <t>PM</t>
        </is>
      </c>
      <c r="C782" s="17" t="inlineStr">
        <is>
          <t>Medina</t>
        </is>
      </c>
      <c r="D782" s="17" t="inlineStr">
        <is>
          <t>Medina</t>
        </is>
      </c>
      <c r="E782" s="17" t="inlineStr">
        <is>
          <t>Cundinamarca</t>
        </is>
      </c>
      <c r="F782" s="17" t="n">
        <v>3</v>
      </c>
      <c r="G782" s="17" t="n">
        <v>480</v>
      </c>
      <c r="H782" s="18" t="n">
        <v>-73.34999722000001</v>
      </c>
      <c r="I782" s="19" t="n">
        <v>4.51</v>
      </c>
      <c r="J782" s="42" t="n">
        <v>3.999999999999999</v>
      </c>
      <c r="K782" s="20" t="n">
        <v>5.017050280278581</v>
      </c>
      <c r="L782" s="20" t="n">
        <v>11.52988505747127</v>
      </c>
      <c r="M782" s="20" t="n">
        <v>18.74197384066587</v>
      </c>
      <c r="N782" s="20" t="n">
        <v>20.62068965517241</v>
      </c>
      <c r="O782" s="20" t="n">
        <v>20.28571428571428</v>
      </c>
      <c r="P782" s="20" t="n">
        <v>20.12222222222222</v>
      </c>
      <c r="Q782" s="20" t="n">
        <v>16.06666666666666</v>
      </c>
      <c r="R782" s="20" t="n">
        <v>13.7565772669221</v>
      </c>
      <c r="S782" s="20" t="n">
        <v>15.1640903686088</v>
      </c>
      <c r="T782" s="20" t="n">
        <v>14.43189324877791</v>
      </c>
      <c r="U782" s="20" t="n">
        <v>6.599999999999998</v>
      </c>
      <c r="V782" s="43" t="n">
        <v>166.3367628925001</v>
      </c>
      <c r="W782" s="23" t="n">
        <v>351</v>
      </c>
      <c r="X782" s="44" t="n">
        <v>0.975</v>
      </c>
      <c r="Y782" s="4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</row>
    <row r="783" ht="16.5" customHeight="1">
      <c r="A783" s="16" t="n">
        <v>35050020</v>
      </c>
      <c r="B783" s="17" t="inlineStr">
        <is>
          <t>PM</t>
        </is>
      </c>
      <c r="C783" s="17" t="inlineStr">
        <is>
          <t>San Juanito</t>
        </is>
      </c>
      <c r="D783" s="17" t="inlineStr">
        <is>
          <t>Medina</t>
        </is>
      </c>
      <c r="E783" s="17" t="inlineStr">
        <is>
          <t>Cundinamarca</t>
        </is>
      </c>
      <c r="F783" s="17" t="n">
        <v>3</v>
      </c>
      <c r="G783" s="17" t="n">
        <v>426</v>
      </c>
      <c r="H783" s="18" t="n">
        <v>-73.39597222</v>
      </c>
      <c r="I783" s="19" t="n">
        <v>4.42322222</v>
      </c>
      <c r="J783" s="42" t="n">
        <v>3.399999999999999</v>
      </c>
      <c r="K783" s="20" t="n">
        <v>4.39057881773399</v>
      </c>
      <c r="L783" s="20" t="n">
        <v>8.87222222222222</v>
      </c>
      <c r="M783" s="20" t="n">
        <v>14.2183908045977</v>
      </c>
      <c r="N783" s="20" t="n">
        <v>17.31597701149425</v>
      </c>
      <c r="O783" s="20" t="n">
        <v>17.74745484400656</v>
      </c>
      <c r="P783" s="20" t="n">
        <v>17.99999999999999</v>
      </c>
      <c r="Q783" s="20" t="n">
        <v>14.71</v>
      </c>
      <c r="R783" s="20" t="n">
        <v>13.0448275862069</v>
      </c>
      <c r="S783" s="20" t="n">
        <v>13.06896551724138</v>
      </c>
      <c r="T783" s="20" t="n">
        <v>11.44827586206897</v>
      </c>
      <c r="U783" s="20" t="n">
        <v>5.928571428571427</v>
      </c>
      <c r="V783" s="43" t="n">
        <v>142.1452640941434</v>
      </c>
      <c r="W783" s="23" t="n">
        <v>356</v>
      </c>
      <c r="X783" s="44" t="n">
        <v>0.9888888888888889</v>
      </c>
      <c r="Y783" s="4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</row>
    <row r="784" ht="16.5" customHeight="1">
      <c r="A784" s="16" t="n">
        <v>21205420</v>
      </c>
      <c r="B784" s="17" t="inlineStr">
        <is>
          <t>AM</t>
        </is>
      </c>
      <c r="C784" s="17" t="inlineStr">
        <is>
          <t>Tibaitata</t>
        </is>
      </c>
      <c r="D784" s="17" t="inlineStr">
        <is>
          <t xml:space="preserve">Mosquera </t>
        </is>
      </c>
      <c r="E784" s="17" t="inlineStr">
        <is>
          <t>Cundinamarca</t>
        </is>
      </c>
      <c r="F784" s="17" t="n">
        <v>11</v>
      </c>
      <c r="G784" s="17" t="n">
        <v>2543</v>
      </c>
      <c r="H784" s="18" t="n">
        <v>-74.209</v>
      </c>
      <c r="I784" s="19" t="n">
        <v>4.69141667</v>
      </c>
      <c r="J784" s="42" t="n">
        <v>7.222420634920631</v>
      </c>
      <c r="K784" s="20" t="n">
        <v>9.535094006568144</v>
      </c>
      <c r="L784" s="20" t="n">
        <v>14.59564611633577</v>
      </c>
      <c r="M784" s="20" t="n">
        <v>17.58470764617691</v>
      </c>
      <c r="N784" s="20" t="n">
        <v>18.67983716475096</v>
      </c>
      <c r="O784" s="20" t="n">
        <v>15.83809523809524</v>
      </c>
      <c r="P784" s="20" t="n">
        <v>16.08803005904455</v>
      </c>
      <c r="Q784" s="20" t="n">
        <v>13.75634826265028</v>
      </c>
      <c r="R784" s="20" t="n">
        <v>13.43647616751065</v>
      </c>
      <c r="S784" s="20" t="n">
        <v>15.94225589225589</v>
      </c>
      <c r="T784" s="20" t="n">
        <v>16.1448275862069</v>
      </c>
      <c r="U784" s="20" t="n">
        <v>11.13448275862069</v>
      </c>
      <c r="V784" s="43" t="n">
        <v>169.9582215331366</v>
      </c>
      <c r="W784" s="23" t="n">
        <v>356</v>
      </c>
      <c r="X784" s="44" t="n">
        <v>0.9888888888888889</v>
      </c>
      <c r="Y784" s="4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</row>
    <row r="785" ht="16.5" customHeight="1">
      <c r="A785" s="16" t="n">
        <v>21230110</v>
      </c>
      <c r="B785" s="17" t="inlineStr">
        <is>
          <t>LG</t>
        </is>
      </c>
      <c r="C785" s="17" t="inlineStr">
        <is>
          <t xml:space="preserve">Narino - AUT </t>
        </is>
      </c>
      <c r="D785" s="17" t="inlineStr">
        <is>
          <t>Nariño</t>
        </is>
      </c>
      <c r="E785" s="17" t="inlineStr">
        <is>
          <t>Cundinamarca</t>
        </is>
      </c>
      <c r="F785" s="17" t="n">
        <v>10</v>
      </c>
      <c r="G785" s="17" t="n">
        <v>277</v>
      </c>
      <c r="H785" s="18" t="n">
        <v>-74.838375</v>
      </c>
      <c r="I785" s="19" t="n">
        <v>4.38777778</v>
      </c>
      <c r="J785" s="42" t="n">
        <v>4.133333333333332</v>
      </c>
      <c r="K785" s="20" t="n">
        <v>5.031446407338201</v>
      </c>
      <c r="L785" s="20" t="n">
        <v>8.166666666666664</v>
      </c>
      <c r="M785" s="20" t="n">
        <v>10.18275862068966</v>
      </c>
      <c r="N785" s="20" t="n">
        <v>10.17241379310345</v>
      </c>
      <c r="O785" s="20" t="n">
        <v>4.758620689655173</v>
      </c>
      <c r="P785" s="20" t="n">
        <v>4.068965517241379</v>
      </c>
      <c r="Q785" s="20" t="n">
        <v>3.714285714285713</v>
      </c>
      <c r="R785" s="20" t="n">
        <v>6.733650416171225</v>
      </c>
      <c r="S785" s="20" t="n">
        <v>9.106666666666666</v>
      </c>
      <c r="T785" s="20" t="n">
        <v>7.655172413793104</v>
      </c>
      <c r="U785" s="20" t="n">
        <v>5.172413793103447</v>
      </c>
      <c r="V785" s="43" t="n">
        <v>78.89639403204802</v>
      </c>
      <c r="W785" s="23" t="n">
        <v>351</v>
      </c>
      <c r="X785" s="44" t="n">
        <v>0.975</v>
      </c>
      <c r="Y785" s="4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</row>
    <row r="786" ht="16.5" customHeight="1">
      <c r="A786" s="16" t="n">
        <v>21230060</v>
      </c>
      <c r="B786" s="17" t="inlineStr">
        <is>
          <t>PM</t>
        </is>
      </c>
      <c r="C786" s="17" t="inlineStr">
        <is>
          <t>Nariño</t>
        </is>
      </c>
      <c r="D786" s="17" t="inlineStr">
        <is>
          <t>Nariño</t>
        </is>
      </c>
      <c r="E786" s="17" t="inlineStr">
        <is>
          <t>Cundinamarca</t>
        </is>
      </c>
      <c r="F786" s="17" t="n">
        <v>10</v>
      </c>
      <c r="G786" s="17" t="n">
        <v>289</v>
      </c>
      <c r="H786" s="18" t="n">
        <v>-74.82555556000001</v>
      </c>
      <c r="I786" s="19" t="n">
        <v>4.39861111</v>
      </c>
      <c r="J786" s="42" t="n">
        <v>5.233333333333333</v>
      </c>
      <c r="K786" s="20" t="n">
        <v>6.900543570579241</v>
      </c>
      <c r="L786" s="20" t="n">
        <v>9.499999999999996</v>
      </c>
      <c r="M786" s="20" t="n">
        <v>12.17241379310345</v>
      </c>
      <c r="N786" s="20" t="n">
        <v>12.04597701149425</v>
      </c>
      <c r="O786" s="20" t="n">
        <v>6.275862068965518</v>
      </c>
      <c r="P786" s="20" t="n">
        <v>4.868965517241378</v>
      </c>
      <c r="Q786" s="20" t="n">
        <v>4.551724137931034</v>
      </c>
      <c r="R786" s="20" t="n">
        <v>7.758620689655173</v>
      </c>
      <c r="S786" s="20" t="n">
        <v>10.55172413793103</v>
      </c>
      <c r="T786" s="20" t="n">
        <v>9.233333333333333</v>
      </c>
      <c r="U786" s="20" t="n">
        <v>6.406666666666663</v>
      </c>
      <c r="V786" s="43" t="n">
        <v>95.49916426023439</v>
      </c>
      <c r="W786" s="23" t="n">
        <v>350</v>
      </c>
      <c r="X786" s="44" t="n">
        <v>0.9722222222222222</v>
      </c>
      <c r="Y786" s="4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</row>
    <row r="787" ht="16.5" customHeight="1">
      <c r="A787" s="16" t="n">
        <v>21190210</v>
      </c>
      <c r="B787" s="17" t="inlineStr">
        <is>
          <t>PM</t>
        </is>
      </c>
      <c r="C787" s="17" t="inlineStr">
        <is>
          <t>Nilo</t>
        </is>
      </c>
      <c r="D787" s="17" t="inlineStr">
        <is>
          <t>Nilo</t>
        </is>
      </c>
      <c r="E787" s="17" t="inlineStr">
        <is>
          <t>Cundinamarca</t>
        </is>
      </c>
      <c r="F787" s="17" t="n">
        <v>10</v>
      </c>
      <c r="G787" s="17" t="n">
        <v>322</v>
      </c>
      <c r="H787" s="18" t="n">
        <v>-74.64866667</v>
      </c>
      <c r="I787" s="19" t="n">
        <v>4.305888889999999</v>
      </c>
      <c r="J787" s="42" t="n">
        <v>4.908045977011493</v>
      </c>
      <c r="K787" s="20" t="n">
        <v>6.642527269528503</v>
      </c>
      <c r="L787" s="20" t="n">
        <v>8.928571428571425</v>
      </c>
      <c r="M787" s="20" t="n">
        <v>10.59003831417624</v>
      </c>
      <c r="N787" s="20" t="n">
        <v>9.793103448275861</v>
      </c>
      <c r="O787" s="20" t="n">
        <v>5.50985221674877</v>
      </c>
      <c r="P787" s="20" t="n">
        <v>3.25</v>
      </c>
      <c r="Q787" s="20" t="n">
        <v>2.999999999999999</v>
      </c>
      <c r="R787" s="20" t="n">
        <v>5.862068965517244</v>
      </c>
      <c r="S787" s="20" t="n">
        <v>10.37931034482759</v>
      </c>
      <c r="T787" s="20" t="n">
        <v>10.50662476643451</v>
      </c>
      <c r="U787" s="20" t="n">
        <v>6.999999999999997</v>
      </c>
      <c r="V787" s="43" t="n">
        <v>86.37014273109163</v>
      </c>
      <c r="W787" s="23" t="n">
        <v>345</v>
      </c>
      <c r="X787" s="44" t="n">
        <v>0.9583333333333334</v>
      </c>
      <c r="Y787" s="4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</row>
    <row r="788" ht="16.5" customHeight="1">
      <c r="A788" s="16" t="n">
        <v>23060260</v>
      </c>
      <c r="B788" s="17" t="inlineStr">
        <is>
          <t>PM</t>
        </is>
      </c>
      <c r="C788" s="17" t="inlineStr">
        <is>
          <t>Finca Chilagua</t>
        </is>
      </c>
      <c r="D788" s="17" t="inlineStr">
        <is>
          <t>Nocaima</t>
        </is>
      </c>
      <c r="E788" s="17" t="inlineStr">
        <is>
          <t>Cundinamarca</t>
        </is>
      </c>
      <c r="F788" s="17" t="n">
        <v>11</v>
      </c>
      <c r="G788" s="17" t="n">
        <v>1500</v>
      </c>
      <c r="H788" s="18" t="n">
        <v>-74.38202778</v>
      </c>
      <c r="I788" s="19" t="n">
        <v>5.06463889</v>
      </c>
      <c r="J788" s="42" t="n">
        <v>11.54022988505747</v>
      </c>
      <c r="K788" s="20" t="n">
        <v>12.72989532019704</v>
      </c>
      <c r="L788" s="20" t="n">
        <v>15.3</v>
      </c>
      <c r="M788" s="20" t="n">
        <v>15.68850574712643</v>
      </c>
      <c r="N788" s="20" t="n">
        <v>14.59777777777778</v>
      </c>
      <c r="O788" s="20" t="n">
        <v>8.625445897740784</v>
      </c>
      <c r="P788" s="20" t="n">
        <v>6.599999999999998</v>
      </c>
      <c r="Q788" s="20" t="n">
        <v>6.616666666666665</v>
      </c>
      <c r="R788" s="20" t="n">
        <v>9.857471264367813</v>
      </c>
      <c r="S788" s="20" t="n">
        <v>16.11609195402299</v>
      </c>
      <c r="T788" s="20" t="n">
        <v>16.6</v>
      </c>
      <c r="U788" s="20" t="n">
        <v>12.18</v>
      </c>
      <c r="V788" s="43" t="n">
        <v>146.452084512957</v>
      </c>
      <c r="W788" s="23" t="n">
        <v>357</v>
      </c>
      <c r="X788" s="44" t="n">
        <v>0.9916666666666667</v>
      </c>
      <c r="Y788" s="4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</row>
    <row r="789" ht="16.5" customHeight="1">
      <c r="A789" s="16" t="n">
        <v>23065120</v>
      </c>
      <c r="B789" s="17" t="inlineStr">
        <is>
          <t>CO</t>
        </is>
      </c>
      <c r="C789" s="17" t="inlineStr">
        <is>
          <t xml:space="preserve">La Cabrera </t>
        </is>
      </c>
      <c r="D789" s="17" t="inlineStr">
        <is>
          <t>Pacho</t>
        </is>
      </c>
      <c r="E789" s="17" t="inlineStr">
        <is>
          <t>Cundinamarca</t>
        </is>
      </c>
      <c r="F789" s="17" t="n">
        <v>11</v>
      </c>
      <c r="G789" s="17" t="n">
        <v>2000</v>
      </c>
      <c r="H789" s="18" t="n">
        <v>-74.13936111000001</v>
      </c>
      <c r="I789" s="19" t="n">
        <v>5.14155556</v>
      </c>
      <c r="J789" s="42" t="n">
        <v>12.46111111111111</v>
      </c>
      <c r="K789" s="20" t="n">
        <v>13.26667706550287</v>
      </c>
      <c r="L789" s="20" t="n">
        <v>18.22616432524479</v>
      </c>
      <c r="M789" s="20" t="n">
        <v>18.86593406593406</v>
      </c>
      <c r="N789" s="20" t="n">
        <v>16.53347837259847</v>
      </c>
      <c r="O789" s="20" t="n">
        <v>11.29867209252517</v>
      </c>
      <c r="P789" s="20" t="n">
        <v>10.1862861672612</v>
      </c>
      <c r="Q789" s="20" t="n">
        <v>10.49540229885057</v>
      </c>
      <c r="R789" s="20" t="n">
        <v>12.84014778325123</v>
      </c>
      <c r="S789" s="20" t="n">
        <v>17.56658456486043</v>
      </c>
      <c r="T789" s="20" t="n">
        <v>19.23275862068965</v>
      </c>
      <c r="U789" s="20" t="n">
        <v>13.97922824302135</v>
      </c>
      <c r="V789" s="43" t="n">
        <v>174.9524447108509</v>
      </c>
      <c r="W789" s="23" t="n">
        <v>349</v>
      </c>
      <c r="X789" s="44" t="n">
        <v>0.9694444444444444</v>
      </c>
      <c r="Y789" s="4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</row>
    <row r="790" ht="16.5" customHeight="1">
      <c r="A790" s="16" t="n">
        <v>23120240</v>
      </c>
      <c r="B790" s="17" t="inlineStr">
        <is>
          <t>PM</t>
        </is>
      </c>
      <c r="C790" s="17" t="inlineStr">
        <is>
          <t>Paime</t>
        </is>
      </c>
      <c r="D790" s="17" t="inlineStr">
        <is>
          <t>Paime</t>
        </is>
      </c>
      <c r="E790" s="17" t="inlineStr">
        <is>
          <t>Cundinamarca</t>
        </is>
      </c>
      <c r="F790" s="17" t="n">
        <v>11</v>
      </c>
      <c r="G790" s="17" t="n">
        <v>138</v>
      </c>
      <c r="H790" s="18" t="n">
        <v>-74.15463889</v>
      </c>
      <c r="I790" s="19" t="n">
        <v>5.37138889</v>
      </c>
      <c r="J790" s="42" t="n">
        <v>11.16666666666667</v>
      </c>
      <c r="K790" s="20" t="n">
        <v>13.5370381773399</v>
      </c>
      <c r="L790" s="20" t="n">
        <v>16.86666666666667</v>
      </c>
      <c r="M790" s="20" t="n">
        <v>17.46666666666667</v>
      </c>
      <c r="N790" s="20" t="n">
        <v>15.7367816091954</v>
      </c>
      <c r="O790" s="20" t="n">
        <v>9.4</v>
      </c>
      <c r="P790" s="20" t="n">
        <v>8.441379310344825</v>
      </c>
      <c r="Q790" s="20" t="n">
        <v>7.866666666666664</v>
      </c>
      <c r="R790" s="20" t="n">
        <v>12.58620689655172</v>
      </c>
      <c r="S790" s="20" t="n">
        <v>17.81481481481482</v>
      </c>
      <c r="T790" s="20" t="n">
        <v>17.51851851851852</v>
      </c>
      <c r="U790" s="20" t="n">
        <v>12.18111111111111</v>
      </c>
      <c r="V790" s="43" t="n">
        <v>160.582517104543</v>
      </c>
      <c r="W790" s="23" t="n">
        <v>352</v>
      </c>
      <c r="X790" s="44" t="n">
        <v>0.9777777777777777</v>
      </c>
      <c r="Y790" s="4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</row>
    <row r="791" ht="16.5" customHeight="1">
      <c r="A791" s="16" t="n">
        <v>21195060</v>
      </c>
      <c r="B791" s="17" t="inlineStr">
        <is>
          <t>CO</t>
        </is>
      </c>
      <c r="C791" s="17" t="inlineStr">
        <is>
          <t>Pandi</t>
        </is>
      </c>
      <c r="D791" s="17" t="inlineStr">
        <is>
          <t>Pandi</t>
        </is>
      </c>
      <c r="E791" s="17" t="inlineStr">
        <is>
          <t>Cundinamarca</t>
        </is>
      </c>
      <c r="F791" s="17" t="n">
        <v>11</v>
      </c>
      <c r="G791" s="17" t="n">
        <v>950</v>
      </c>
      <c r="H791" s="18" t="n">
        <v>-74.48741666999999</v>
      </c>
      <c r="I791" s="19" t="n">
        <v>4.19272222</v>
      </c>
      <c r="J791" s="42" t="n">
        <v>11.52051936994466</v>
      </c>
      <c r="K791" s="20" t="n">
        <v>12.04814603044283</v>
      </c>
      <c r="L791" s="20" t="n">
        <v>16.62962962962963</v>
      </c>
      <c r="M791" s="20" t="n">
        <v>20.06650246305419</v>
      </c>
      <c r="N791" s="20" t="n">
        <v>21.41766283524904</v>
      </c>
      <c r="O791" s="20" t="n">
        <v>17.65389527458493</v>
      </c>
      <c r="P791" s="20" t="n">
        <v>16.65765306122449</v>
      </c>
      <c r="Q791" s="20" t="n">
        <v>14.35862068965517</v>
      </c>
      <c r="R791" s="20" t="n">
        <v>15.47350093426193</v>
      </c>
      <c r="S791" s="20" t="n">
        <v>19.40309155766944</v>
      </c>
      <c r="T791" s="20" t="n">
        <v>18.98399014778326</v>
      </c>
      <c r="U791" s="20" t="n">
        <v>12.89285714285715</v>
      </c>
      <c r="V791" s="43" t="n">
        <v>197.1060691363567</v>
      </c>
      <c r="W791" s="23" t="n">
        <v>340</v>
      </c>
      <c r="X791" s="44" t="n">
        <v>0.9444444444444444</v>
      </c>
      <c r="Y791" s="4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</row>
    <row r="792" ht="16.5" customHeight="1">
      <c r="A792" s="16" t="n">
        <v>35055010</v>
      </c>
      <c r="B792" s="17" t="inlineStr">
        <is>
          <t>CO</t>
        </is>
      </c>
      <c r="C792" s="17" t="inlineStr">
        <is>
          <t>El Japón</t>
        </is>
      </c>
      <c r="D792" s="17" t="inlineStr">
        <is>
          <t>Paratebueno</t>
        </is>
      </c>
      <c r="E792" s="17" t="inlineStr">
        <is>
          <t>Cundinamarca</t>
        </is>
      </c>
      <c r="F792" s="17" t="n">
        <v>3</v>
      </c>
      <c r="G792" s="17" t="n">
        <v>280</v>
      </c>
      <c r="H792" s="18" t="n">
        <v>-73.30130556</v>
      </c>
      <c r="I792" s="19" t="n">
        <v>4.37697222</v>
      </c>
      <c r="J792" s="42" t="n">
        <v>5.007142857142856</v>
      </c>
      <c r="K792" s="20" t="n">
        <v>7.053388165611071</v>
      </c>
      <c r="L792" s="20" t="n">
        <v>14.03888888888889</v>
      </c>
      <c r="M792" s="20" t="n">
        <v>20.86206896551725</v>
      </c>
      <c r="N792" s="20" t="n">
        <v>24.68809523809523</v>
      </c>
      <c r="O792" s="20" t="n">
        <v>23.82630906768838</v>
      </c>
      <c r="P792" s="20" t="n">
        <v>24.01889253785806</v>
      </c>
      <c r="Q792" s="20" t="n">
        <v>20.92037462750107</v>
      </c>
      <c r="R792" s="20" t="n">
        <v>17.98597427476737</v>
      </c>
      <c r="S792" s="20" t="n">
        <v>19.1202380952381</v>
      </c>
      <c r="T792" s="20" t="n">
        <v>16.99616858237547</v>
      </c>
      <c r="U792" s="20" t="n">
        <v>10.71538461538461</v>
      </c>
      <c r="V792" s="43" t="n">
        <v>205.2329259160684</v>
      </c>
      <c r="W792" s="23" t="n">
        <v>327</v>
      </c>
      <c r="X792" s="44" t="n">
        <v>0.9083333333333333</v>
      </c>
      <c r="Y792" s="4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</row>
    <row r="793" ht="16.5" customHeight="1">
      <c r="A793" s="16" t="n">
        <v>21195190</v>
      </c>
      <c r="B793" s="17" t="inlineStr">
        <is>
          <t>AM</t>
        </is>
      </c>
      <c r="C793" s="17" t="inlineStr">
        <is>
          <t xml:space="preserve">Pasca - AUT </t>
        </is>
      </c>
      <c r="D793" s="17" t="inlineStr">
        <is>
          <t>Pasca</t>
        </is>
      </c>
      <c r="E793" s="17" t="inlineStr">
        <is>
          <t>Cundinamarca</t>
        </is>
      </c>
      <c r="F793" s="17" t="n">
        <v>11</v>
      </c>
      <c r="G793" s="17" t="n">
        <v>2256</v>
      </c>
      <c r="H793" s="18" t="n">
        <v>-74.31175</v>
      </c>
      <c r="I793" s="19" t="n">
        <v>4.31011111</v>
      </c>
      <c r="J793" s="42" t="n">
        <v>9.161989795918368</v>
      </c>
      <c r="K793" s="20" t="n">
        <v>10.45780879401569</v>
      </c>
      <c r="L793" s="20" t="n">
        <v>14.66666666666667</v>
      </c>
      <c r="M793" s="20" t="n">
        <v>17.97027348394768</v>
      </c>
      <c r="N793" s="20" t="n">
        <v>19.87901234567901</v>
      </c>
      <c r="O793" s="20" t="n">
        <v>18.51411168652548</v>
      </c>
      <c r="P793" s="20" t="n">
        <v>19.54474244359302</v>
      </c>
      <c r="Q793" s="20" t="n">
        <v>15.56849816849817</v>
      </c>
      <c r="R793" s="20" t="n">
        <v>13.79948914431673</v>
      </c>
      <c r="S793" s="20" t="n">
        <v>17.65134099616858</v>
      </c>
      <c r="T793" s="20" t="n">
        <v>18.29187192118227</v>
      </c>
      <c r="U793" s="20" t="n">
        <v>12.07037037037037</v>
      </c>
      <c r="V793" s="43" t="n">
        <v>187.576175816882</v>
      </c>
      <c r="W793" s="23" t="n">
        <v>330</v>
      </c>
      <c r="X793" s="44" t="n">
        <v>0.9166666666666666</v>
      </c>
      <c r="Y793" s="4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</row>
    <row r="794" ht="16.5" customHeight="1">
      <c r="A794" s="16" t="n">
        <v>23060150</v>
      </c>
      <c r="B794" s="17" t="inlineStr">
        <is>
          <t>PM</t>
        </is>
      </c>
      <c r="C794" s="17" t="inlineStr">
        <is>
          <t>Puerto Libre</t>
        </is>
      </c>
      <c r="D794" s="17" t="inlineStr">
        <is>
          <t>Puerto Salgar</t>
        </is>
      </c>
      <c r="E794" s="17" t="inlineStr">
        <is>
          <t>Cundinamarca</t>
        </is>
      </c>
      <c r="F794" s="17" t="n">
        <v>10</v>
      </c>
      <c r="G794" s="17" t="n">
        <v>1836</v>
      </c>
      <c r="H794" s="18" t="n">
        <v>-74.62733333</v>
      </c>
      <c r="I794" s="19" t="n">
        <v>5.75827778</v>
      </c>
      <c r="J794" s="42" t="n">
        <v>4.766666666666666</v>
      </c>
      <c r="K794" s="20" t="n">
        <v>5.73465722495895</v>
      </c>
      <c r="L794" s="20" t="n">
        <v>10.31034482758621</v>
      </c>
      <c r="M794" s="20" t="n">
        <v>12.24137931034483</v>
      </c>
      <c r="N794" s="20" t="n">
        <v>13.37931034482758</v>
      </c>
      <c r="O794" s="20" t="n">
        <v>8.396551724137932</v>
      </c>
      <c r="P794" s="20" t="n">
        <v>6.528735632183905</v>
      </c>
      <c r="Q794" s="20" t="n">
        <v>7.848275862068963</v>
      </c>
      <c r="R794" s="20" t="n">
        <v>10.28571428571429</v>
      </c>
      <c r="S794" s="20" t="n">
        <v>13.48275862068965</v>
      </c>
      <c r="T794" s="20" t="n">
        <v>11.92857142857143</v>
      </c>
      <c r="U794" s="20" t="n">
        <v>6.899999999999997</v>
      </c>
      <c r="V794" s="43" t="n">
        <v>111.8029659277504</v>
      </c>
      <c r="W794" s="23" t="n">
        <v>347</v>
      </c>
      <c r="X794" s="44" t="n">
        <v>0.9638888888888889</v>
      </c>
      <c r="Y794" s="4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</row>
    <row r="795" ht="16.5" customHeight="1">
      <c r="A795" s="16" t="n">
        <v>21190350</v>
      </c>
      <c r="B795" s="17" t="inlineStr">
        <is>
          <t>PM</t>
        </is>
      </c>
      <c r="C795" s="17" t="inlineStr">
        <is>
          <t>El Tulcán</t>
        </is>
      </c>
      <c r="D795" s="17" t="inlineStr">
        <is>
          <t xml:space="preserve">San Bernardo </t>
        </is>
      </c>
      <c r="E795" s="17" t="inlineStr">
        <is>
          <t>Cundinamarca</t>
        </is>
      </c>
      <c r="F795" s="17" t="n">
        <v>11</v>
      </c>
      <c r="G795" s="17" t="n">
        <v>2700</v>
      </c>
      <c r="H795" s="18" t="n">
        <v>-74.35975000000001</v>
      </c>
      <c r="I795" s="19" t="n">
        <v>4.15247222</v>
      </c>
      <c r="J795" s="42" t="n">
        <v>9.329369797859689</v>
      </c>
      <c r="K795" s="20" t="n">
        <v>11.10781170375403</v>
      </c>
      <c r="L795" s="20" t="n">
        <v>14.80333333333333</v>
      </c>
      <c r="M795" s="20" t="n">
        <v>18.44827586206896</v>
      </c>
      <c r="N795" s="20" t="n">
        <v>21.09999999999999</v>
      </c>
      <c r="O795" s="20" t="n">
        <v>17.55172413793104</v>
      </c>
      <c r="P795" s="20" t="n">
        <v>17.5</v>
      </c>
      <c r="Q795" s="20" t="n">
        <v>16.31555555555556</v>
      </c>
      <c r="R795" s="20" t="n">
        <v>15.43333333333333</v>
      </c>
      <c r="S795" s="20" t="n">
        <v>19.06666666666667</v>
      </c>
      <c r="T795" s="20" t="n">
        <v>18.65517241379311</v>
      </c>
      <c r="U795" s="20" t="n">
        <v>11.16666666666667</v>
      </c>
      <c r="V795" s="43" t="n">
        <v>190.4779094709624</v>
      </c>
      <c r="W795" s="23" t="n">
        <v>355</v>
      </c>
      <c r="X795" s="44" t="n">
        <v>0.9861111111111112</v>
      </c>
      <c r="Y795" s="4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</row>
    <row r="796" ht="16.5" customHeight="1">
      <c r="A796" s="16" t="n">
        <v>21230070</v>
      </c>
      <c r="B796" s="17" t="inlineStr">
        <is>
          <t>PM</t>
        </is>
      </c>
      <c r="C796" s="17" t="inlineStr">
        <is>
          <t>San Juan de Rioseco</t>
        </is>
      </c>
      <c r="D796" s="17" t="inlineStr">
        <is>
          <t>San Juan de Rioseco</t>
        </is>
      </c>
      <c r="E796" s="17" t="inlineStr">
        <is>
          <t>Cundinamarca</t>
        </is>
      </c>
      <c r="F796" s="17" t="n">
        <v>10</v>
      </c>
      <c r="G796" s="17" t="n">
        <v>1364</v>
      </c>
      <c r="H796" s="18" t="n">
        <v>-74.62283332999999</v>
      </c>
      <c r="I796" s="19" t="n">
        <v>4.85127778</v>
      </c>
      <c r="J796" s="42" t="n">
        <v>7.499999999999997</v>
      </c>
      <c r="K796" s="20" t="n">
        <v>9.942005336617402</v>
      </c>
      <c r="L796" s="20" t="n">
        <v>12.9</v>
      </c>
      <c r="M796" s="20" t="n">
        <v>13.33333333333334</v>
      </c>
      <c r="N796" s="20" t="n">
        <v>13.16666666666667</v>
      </c>
      <c r="O796" s="20" t="n">
        <v>8.417241379310346</v>
      </c>
      <c r="P796" s="20" t="n">
        <v>7.233333333333332</v>
      </c>
      <c r="Q796" s="20" t="n">
        <v>7.366666666666663</v>
      </c>
      <c r="R796" s="20" t="n">
        <v>10.50000000000001</v>
      </c>
      <c r="S796" s="20" t="n">
        <v>14.13793103448276</v>
      </c>
      <c r="T796" s="20" t="n">
        <v>14.06896551724138</v>
      </c>
      <c r="U796" s="20" t="n">
        <v>10.5</v>
      </c>
      <c r="V796" s="43" t="n">
        <v>129.0661432676519</v>
      </c>
      <c r="W796" s="23" t="n">
        <v>358</v>
      </c>
      <c r="X796" s="44" t="n">
        <v>0.9944444444444445</v>
      </c>
      <c r="Y796" s="4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</row>
    <row r="797" ht="16.5" customHeight="1">
      <c r="A797" s="16" t="n">
        <v>23060290</v>
      </c>
      <c r="B797" s="17" t="inlineStr">
        <is>
          <t>PM</t>
        </is>
      </c>
      <c r="C797" s="17" t="inlineStr">
        <is>
          <t xml:space="preserve">El Silencio </t>
        </is>
      </c>
      <c r="D797" s="17" t="inlineStr">
        <is>
          <t>Sasaima</t>
        </is>
      </c>
      <c r="E797" s="17" t="inlineStr">
        <is>
          <t>Cundinamarca</t>
        </is>
      </c>
      <c r="F797" s="17" t="n">
        <v>11</v>
      </c>
      <c r="G797" s="17" t="n">
        <v>1425</v>
      </c>
      <c r="H797" s="18" t="n">
        <v>-74.41205556000001</v>
      </c>
      <c r="I797" s="19" t="n">
        <v>4.97316667</v>
      </c>
      <c r="J797" s="42" t="n">
        <v>13.18850574712644</v>
      </c>
      <c r="K797" s="20" t="n">
        <v>14.37613243870675</v>
      </c>
      <c r="L797" s="20" t="n">
        <v>16.93333333333333</v>
      </c>
      <c r="M797" s="20" t="n">
        <v>18.26666666666667</v>
      </c>
      <c r="N797" s="20" t="n">
        <v>16.18111111111111</v>
      </c>
      <c r="O797" s="20" t="n">
        <v>11.4</v>
      </c>
      <c r="P797" s="20" t="n">
        <v>8.785555555555552</v>
      </c>
      <c r="Q797" s="20" t="n">
        <v>8.354444444444439</v>
      </c>
      <c r="R797" s="20" t="n">
        <v>11.21264367816092</v>
      </c>
      <c r="S797" s="20" t="n">
        <v>17.41011494252873</v>
      </c>
      <c r="T797" s="20" t="n">
        <v>18.27586206896552</v>
      </c>
      <c r="U797" s="20" t="n">
        <v>14.41555555555556</v>
      </c>
      <c r="V797" s="43" t="n">
        <v>168.799925542155</v>
      </c>
      <c r="W797" s="23" t="n">
        <v>357</v>
      </c>
      <c r="X797" s="44" t="n">
        <v>0.9916666666666667</v>
      </c>
      <c r="Y797" s="4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</row>
    <row r="798" ht="16.5" customHeight="1">
      <c r="A798" s="16" t="n">
        <v>21205850</v>
      </c>
      <c r="B798" s="17" t="inlineStr">
        <is>
          <t>ME</t>
        </is>
      </c>
      <c r="C798" s="17" t="inlineStr">
        <is>
          <t xml:space="preserve">El Colombiano </t>
        </is>
      </c>
      <c r="D798" s="17" t="inlineStr">
        <is>
          <t>Sesquilé</t>
        </is>
      </c>
      <c r="E798" s="17" t="inlineStr">
        <is>
          <t>Cundinamarca</t>
        </is>
      </c>
      <c r="F798" s="17" t="n">
        <v>11</v>
      </c>
      <c r="G798" s="17" t="n">
        <v>2567</v>
      </c>
      <c r="H798" s="18" t="n">
        <v>-73.84819444</v>
      </c>
      <c r="I798" s="19" t="n">
        <v>5.03388889</v>
      </c>
      <c r="J798" s="42" t="n">
        <v>6.540350877192983</v>
      </c>
      <c r="K798" s="20" t="n">
        <v>7.291717346793976</v>
      </c>
      <c r="L798" s="20" t="n">
        <v>12.64882032667876</v>
      </c>
      <c r="M798" s="20" t="n">
        <v>16.68421052631578</v>
      </c>
      <c r="N798" s="20" t="n">
        <v>20.88148148148148</v>
      </c>
      <c r="O798" s="20" t="n">
        <v>21.75862068965517</v>
      </c>
      <c r="P798" s="20" t="n">
        <v>21.84561403508771</v>
      </c>
      <c r="Q798" s="20" t="n">
        <v>20.33333333333333</v>
      </c>
      <c r="R798" s="20" t="n">
        <v>15.29038112522686</v>
      </c>
      <c r="S798" s="20" t="n">
        <v>16.01929824561404</v>
      </c>
      <c r="T798" s="20" t="n">
        <v>14.83333333333333</v>
      </c>
      <c r="U798" s="20" t="n">
        <v>7.476470588235292</v>
      </c>
      <c r="V798" s="43" t="n">
        <v>181.6036319089487</v>
      </c>
      <c r="W798" s="23" t="n">
        <v>222</v>
      </c>
      <c r="X798" s="44" t="n">
        <v>0.925</v>
      </c>
      <c r="Y798" s="45" t="inlineStr">
        <is>
          <t>M20</t>
        </is>
      </c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</row>
    <row r="799" ht="16.5" customHeight="1">
      <c r="A799" s="16" t="n">
        <v>21201920</v>
      </c>
      <c r="B799" s="17" t="inlineStr">
        <is>
          <t>PM</t>
        </is>
      </c>
      <c r="C799" s="17" t="inlineStr">
        <is>
          <t>Alto San Miguel</t>
        </is>
      </c>
      <c r="D799" s="17" t="inlineStr">
        <is>
          <t>Sibaté</t>
        </is>
      </c>
      <c r="E799" s="17" t="inlineStr">
        <is>
          <t>Cundinamarca</t>
        </is>
      </c>
      <c r="F799" s="17" t="n">
        <v>11</v>
      </c>
      <c r="G799" s="17" t="n">
        <v>2750</v>
      </c>
      <c r="H799" s="18" t="n">
        <v>-74.29972222000001</v>
      </c>
      <c r="I799" s="19" t="n">
        <v>4.44966667</v>
      </c>
      <c r="J799" s="42" t="n">
        <v>12.59897828863346</v>
      </c>
      <c r="K799" s="20" t="n">
        <v>13.13579603665811</v>
      </c>
      <c r="L799" s="20" t="n">
        <v>18.07820512820513</v>
      </c>
      <c r="M799" s="20" t="n">
        <v>20.28</v>
      </c>
      <c r="N799" s="20" t="n">
        <v>21.07692307692307</v>
      </c>
      <c r="O799" s="20" t="n">
        <v>18.11111111111111</v>
      </c>
      <c r="P799" s="20" t="n">
        <v>17.92592592592593</v>
      </c>
      <c r="Q799" s="20" t="n">
        <v>16.4074074074074</v>
      </c>
      <c r="R799" s="20" t="n">
        <v>16.62962962962963</v>
      </c>
      <c r="S799" s="20" t="n">
        <v>21.03456790123456</v>
      </c>
      <c r="T799" s="20" t="n">
        <v>19.5</v>
      </c>
      <c r="U799" s="20" t="n">
        <v>14.64285714285715</v>
      </c>
      <c r="V799" s="43" t="n">
        <v>209.4214016485855</v>
      </c>
      <c r="W799" s="23" t="n">
        <v>320</v>
      </c>
      <c r="X799" s="44" t="n">
        <v>0.8888888888888888</v>
      </c>
      <c r="Y799" s="4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</row>
    <row r="800" ht="16.5" customHeight="1">
      <c r="A800" s="16" t="n">
        <v>21200600</v>
      </c>
      <c r="B800" s="17" t="inlineStr">
        <is>
          <t>PG</t>
        </is>
      </c>
      <c r="C800" s="17" t="inlineStr">
        <is>
          <t>El Penon Guarani</t>
        </is>
      </c>
      <c r="D800" s="17" t="inlineStr">
        <is>
          <t>Sibaté</t>
        </is>
      </c>
      <c r="E800" s="17" t="inlineStr">
        <is>
          <t>Cundinamarca</t>
        </is>
      </c>
      <c r="F800" s="17" t="n">
        <v>11</v>
      </c>
      <c r="G800" s="17" t="n">
        <v>2800</v>
      </c>
      <c r="H800" s="18" t="n">
        <v>-74.3</v>
      </c>
      <c r="I800" s="19" t="n">
        <v>4.43333333</v>
      </c>
      <c r="J800" s="42" t="n">
        <v>9.749122807017541</v>
      </c>
      <c r="K800" s="20" t="n">
        <v>9.07664019409709</v>
      </c>
      <c r="L800" s="20" t="n">
        <v>11.69814814814815</v>
      </c>
      <c r="M800" s="20" t="n">
        <v>14.46305982347172</v>
      </c>
      <c r="N800" s="20" t="n">
        <v>15.66666666666667</v>
      </c>
      <c r="O800" s="20" t="n">
        <v>13.82352941176471</v>
      </c>
      <c r="P800" s="20" t="n">
        <v>12.38833333333333</v>
      </c>
      <c r="Q800" s="20" t="n">
        <v>14.05</v>
      </c>
      <c r="R800" s="20" t="n">
        <v>13.47368421052632</v>
      </c>
      <c r="S800" s="20" t="n">
        <v>16.2859649122807</v>
      </c>
      <c r="T800" s="20" t="n">
        <v>14.38888888888889</v>
      </c>
      <c r="U800" s="20" t="n">
        <v>9.876543209876541</v>
      </c>
      <c r="V800" s="43" t="n">
        <v>154.9405816060716</v>
      </c>
      <c r="W800" s="23" t="n">
        <v>223</v>
      </c>
      <c r="X800" s="44" t="n">
        <v>0.9291666666666667</v>
      </c>
      <c r="Y800" s="45" t="inlineStr">
        <is>
          <t>M20</t>
        </is>
      </c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</row>
    <row r="801" ht="16.5" customHeight="1">
      <c r="A801" s="16" t="n">
        <v>21201320</v>
      </c>
      <c r="B801" s="17" t="inlineStr">
        <is>
          <t>PM</t>
        </is>
      </c>
      <c r="C801" s="17" t="inlineStr">
        <is>
          <t xml:space="preserve">La Unión </t>
        </is>
      </c>
      <c r="D801" s="17" t="inlineStr">
        <is>
          <t>Sibaté</t>
        </is>
      </c>
      <c r="E801" s="17" t="inlineStr">
        <is>
          <t>Cundinamarca</t>
        </is>
      </c>
      <c r="F801" s="17" t="n">
        <v>11</v>
      </c>
      <c r="G801" s="17" t="n">
        <v>2640</v>
      </c>
      <c r="H801" s="18" t="n">
        <v>-74.26880556</v>
      </c>
      <c r="I801" s="19" t="n">
        <v>4.50936111</v>
      </c>
      <c r="J801" s="42" t="n">
        <v>10.13888888888889</v>
      </c>
      <c r="K801" s="20" t="n">
        <v>12.01847132752305</v>
      </c>
      <c r="L801" s="20" t="n">
        <v>18.33333333333333</v>
      </c>
      <c r="M801" s="20" t="n">
        <v>21.01954022988506</v>
      </c>
      <c r="N801" s="20" t="n">
        <v>21.2</v>
      </c>
      <c r="O801" s="20" t="n">
        <v>18.78275862068966</v>
      </c>
      <c r="P801" s="20" t="n">
        <v>18.74999999999999</v>
      </c>
      <c r="Q801" s="20" t="n">
        <v>18.49333333333333</v>
      </c>
      <c r="R801" s="20" t="n">
        <v>17.58045977011494</v>
      </c>
      <c r="S801" s="20" t="n">
        <v>21.66666666666666</v>
      </c>
      <c r="T801" s="20" t="n">
        <v>20.5</v>
      </c>
      <c r="U801" s="20" t="n">
        <v>15.49168582375479</v>
      </c>
      <c r="V801" s="43" t="n">
        <v>213.9751379941897</v>
      </c>
      <c r="W801" s="23" t="n">
        <v>358</v>
      </c>
      <c r="X801" s="44" t="n">
        <v>0.9944444444444445</v>
      </c>
      <c r="Y801" s="4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</row>
    <row r="802" ht="16.5" customHeight="1">
      <c r="A802" s="16" t="n">
        <v>21206340</v>
      </c>
      <c r="B802" s="17" t="inlineStr">
        <is>
          <t>ME</t>
        </is>
      </c>
      <c r="C802" s="17" t="inlineStr">
        <is>
          <t>Paraiso Perdido</t>
        </is>
      </c>
      <c r="D802" s="17" t="inlineStr">
        <is>
          <t>Sibaté</t>
        </is>
      </c>
      <c r="E802" s="17" t="inlineStr">
        <is>
          <t>Cundinamarca</t>
        </is>
      </c>
      <c r="F802" s="17" t="n">
        <v>11</v>
      </c>
      <c r="G802" s="17" t="n">
        <v>2700</v>
      </c>
      <c r="H802" s="18" t="n">
        <v>-74.36666667</v>
      </c>
      <c r="I802" s="19" t="n">
        <v>4.46666667</v>
      </c>
      <c r="J802" s="42" t="n">
        <v>5.631578947368421</v>
      </c>
      <c r="K802" s="20" t="n">
        <v>6.659661005963183</v>
      </c>
      <c r="L802" s="20" t="n">
        <v>12.18518518518519</v>
      </c>
      <c r="M802" s="20" t="n">
        <v>15.94444444444445</v>
      </c>
      <c r="N802" s="20" t="n">
        <v>17.03065134099617</v>
      </c>
      <c r="O802" s="20" t="n">
        <v>14.98275862068965</v>
      </c>
      <c r="P802" s="20" t="n">
        <v>14.88235294117647</v>
      </c>
      <c r="Q802" s="20" t="n">
        <v>13.83333333333334</v>
      </c>
      <c r="R802" s="20" t="n">
        <v>13.63409961685824</v>
      </c>
      <c r="S802" s="20" t="n">
        <v>16.64444444444445</v>
      </c>
      <c r="T802" s="20" t="n">
        <v>16.23529411764705</v>
      </c>
      <c r="U802" s="20" t="n">
        <v>8.999999999999998</v>
      </c>
      <c r="V802" s="43" t="n">
        <v>156.6638039981066</v>
      </c>
      <c r="W802" s="23" t="n">
        <v>213</v>
      </c>
      <c r="X802" s="44" t="n">
        <v>0.8875</v>
      </c>
      <c r="Y802" s="45" t="inlineStr">
        <is>
          <t>M20</t>
        </is>
      </c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</row>
    <row r="803" ht="16.5" customHeight="1">
      <c r="A803" s="16" t="n">
        <v>21201310</v>
      </c>
      <c r="B803" s="17" t="inlineStr">
        <is>
          <t>PM</t>
        </is>
      </c>
      <c r="C803" s="17" t="inlineStr">
        <is>
          <t>Preventorio Infant</t>
        </is>
      </c>
      <c r="D803" s="17" t="inlineStr">
        <is>
          <t>Sibaté</t>
        </is>
      </c>
      <c r="E803" s="17" t="inlineStr">
        <is>
          <t>Cundinamarca</t>
        </is>
      </c>
      <c r="F803" s="17" t="n">
        <v>11</v>
      </c>
      <c r="G803" s="17" t="n">
        <v>2650</v>
      </c>
      <c r="H803" s="18" t="n">
        <v>-74.2675</v>
      </c>
      <c r="I803" s="19" t="n">
        <v>4.46544444</v>
      </c>
      <c r="J803" s="42" t="n">
        <v>12.13205128205128</v>
      </c>
      <c r="K803" s="20" t="n">
        <v>11.90642762410004</v>
      </c>
      <c r="L803" s="20" t="n">
        <v>15.23066666666666</v>
      </c>
      <c r="M803" s="20" t="n">
        <v>18.04187192118227</v>
      </c>
      <c r="N803" s="20" t="n">
        <v>19.36666666666667</v>
      </c>
      <c r="O803" s="20" t="n">
        <v>18.82758620689655</v>
      </c>
      <c r="P803" s="20" t="n">
        <v>17.46190476190476</v>
      </c>
      <c r="Q803" s="20" t="n">
        <v>16.6551724137931</v>
      </c>
      <c r="R803" s="20" t="n">
        <v>15.46018062397373</v>
      </c>
      <c r="S803" s="20" t="n">
        <v>19.77850148999574</v>
      </c>
      <c r="T803" s="20" t="n">
        <v>19.48979591836734</v>
      </c>
      <c r="U803" s="20" t="n">
        <v>15.53571428571429</v>
      </c>
      <c r="V803" s="43" t="n">
        <v>199.8865398613124</v>
      </c>
      <c r="W803" s="23" t="n">
        <v>334</v>
      </c>
      <c r="X803" s="44" t="n">
        <v>0.9277777777777778</v>
      </c>
      <c r="Y803" s="4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</row>
    <row r="804" ht="16.5" customHeight="1">
      <c r="A804" s="16" t="n">
        <v>21200510</v>
      </c>
      <c r="B804" s="17" t="inlineStr">
        <is>
          <t>PG</t>
        </is>
      </c>
      <c r="C804" s="17" t="inlineStr">
        <is>
          <t>Sibate Apostolica</t>
        </is>
      </c>
      <c r="D804" s="17" t="inlineStr">
        <is>
          <t>Sibaté</t>
        </is>
      </c>
      <c r="E804" s="17" t="inlineStr">
        <is>
          <t>Cundinamarca</t>
        </is>
      </c>
      <c r="F804" s="17" t="n">
        <v>11</v>
      </c>
      <c r="G804" s="17" t="n">
        <v>2618</v>
      </c>
      <c r="H804" s="18" t="n">
        <v>-74.25</v>
      </c>
      <c r="I804" s="19" t="n">
        <v>4.51666667</v>
      </c>
      <c r="J804" s="42" t="n">
        <v>6.608333333333333</v>
      </c>
      <c r="K804" s="20" t="n">
        <v>7.960098522167487</v>
      </c>
      <c r="L804" s="20" t="n">
        <v>11.74444444444444</v>
      </c>
      <c r="M804" s="20" t="n">
        <v>14.9</v>
      </c>
      <c r="N804" s="20" t="n">
        <v>16.31145170618855</v>
      </c>
      <c r="O804" s="20" t="n">
        <v>14.1578947368421</v>
      </c>
      <c r="P804" s="20" t="n">
        <v>13.6765873015873</v>
      </c>
      <c r="Q804" s="20" t="n">
        <v>11.77676950998185</v>
      </c>
      <c r="R804" s="20" t="n">
        <v>10.47318007662835</v>
      </c>
      <c r="S804" s="20" t="n">
        <v>15.24779189352692</v>
      </c>
      <c r="T804" s="20" t="n">
        <v>14.71558968414952</v>
      </c>
      <c r="U804" s="20" t="n">
        <v>9.888888888888889</v>
      </c>
      <c r="V804" s="43" t="n">
        <v>147.4610300977388</v>
      </c>
      <c r="W804" s="23" t="n">
        <v>227</v>
      </c>
      <c r="X804" s="44" t="n">
        <v>0.9458333333333333</v>
      </c>
      <c r="Y804" s="45" t="inlineStr">
        <is>
          <t>M20</t>
        </is>
      </c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</row>
    <row r="805" ht="16.5" customHeight="1">
      <c r="A805" s="16" t="n">
        <v>24010150</v>
      </c>
      <c r="B805" s="17" t="inlineStr">
        <is>
          <t>PG</t>
        </is>
      </c>
      <c r="C805" s="17" t="inlineStr">
        <is>
          <t>Simijaca</t>
        </is>
      </c>
      <c r="D805" s="17" t="inlineStr">
        <is>
          <t>Simijaca</t>
        </is>
      </c>
      <c r="E805" s="17" t="inlineStr">
        <is>
          <t>Cundinamarca</t>
        </is>
      </c>
      <c r="F805" s="17" t="n">
        <v>11</v>
      </c>
      <c r="G805" s="17" t="n">
        <v>2590</v>
      </c>
      <c r="H805" s="18" t="n">
        <v>-73.86369444</v>
      </c>
      <c r="I805" s="19" t="n">
        <v>5.51130556</v>
      </c>
      <c r="J805" s="42" t="n">
        <v>7.577142857142854</v>
      </c>
      <c r="K805" s="20" t="n">
        <v>9.81652709359606</v>
      </c>
      <c r="L805" s="20" t="n">
        <v>14.87493368700265</v>
      </c>
      <c r="M805" s="20" t="n">
        <v>17.04219318911972</v>
      </c>
      <c r="N805" s="20" t="n">
        <v>15.10714285714286</v>
      </c>
      <c r="O805" s="20" t="n">
        <v>11.07728894173603</v>
      </c>
      <c r="P805" s="20" t="n">
        <v>9.696168582375478</v>
      </c>
      <c r="Q805" s="20" t="n">
        <v>8.341666666666663</v>
      </c>
      <c r="R805" s="20" t="n">
        <v>10.1264367816092</v>
      </c>
      <c r="S805" s="20" t="n">
        <v>15.12824302134647</v>
      </c>
      <c r="T805" s="20" t="n">
        <v>16.57539682539683</v>
      </c>
      <c r="U805" s="20" t="n">
        <v>11.40740740740741</v>
      </c>
      <c r="V805" s="43" t="n">
        <v>146.7705479105422</v>
      </c>
      <c r="W805" s="23" t="n">
        <v>331</v>
      </c>
      <c r="X805" s="44" t="n">
        <v>0.9194444444444444</v>
      </c>
      <c r="Y805" s="4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</row>
    <row r="806" ht="16.5" customHeight="1">
      <c r="A806" s="16" t="n">
        <v>21201660</v>
      </c>
      <c r="B806" s="17" t="inlineStr">
        <is>
          <t>PG</t>
        </is>
      </c>
      <c r="C806" s="17" t="inlineStr">
        <is>
          <t>Fute</t>
        </is>
      </c>
      <c r="D806" s="17" t="inlineStr">
        <is>
          <t>Soacha</t>
        </is>
      </c>
      <c r="E806" s="17" t="inlineStr">
        <is>
          <t>Cundinamarca</t>
        </is>
      </c>
      <c r="F806" s="17" t="n">
        <v>11</v>
      </c>
      <c r="G806" s="17" t="n">
        <v>2607</v>
      </c>
      <c r="H806" s="18" t="n">
        <v>-74.28333332999999</v>
      </c>
      <c r="I806" s="19" t="n">
        <v>4.6</v>
      </c>
      <c r="J806" s="42" t="n">
        <v>4.999999999999999</v>
      </c>
      <c r="K806" s="20" t="n">
        <v>6.277777777777779</v>
      </c>
      <c r="L806" s="20" t="n">
        <v>9.12941176470588</v>
      </c>
      <c r="M806" s="20" t="n">
        <v>12.16666666666667</v>
      </c>
      <c r="N806" s="20" t="n">
        <v>11.11111111111111</v>
      </c>
      <c r="O806" s="20" t="n">
        <v>8.352941176470589</v>
      </c>
      <c r="P806" s="20" t="n">
        <v>8.572916666666664</v>
      </c>
      <c r="Q806" s="20" t="n">
        <v>8.360581473968894</v>
      </c>
      <c r="R806" s="20" t="n">
        <v>8.770676691729326</v>
      </c>
      <c r="S806" s="20" t="n">
        <v>11.23157894736842</v>
      </c>
      <c r="T806" s="20" t="n">
        <v>10.51724137931034</v>
      </c>
      <c r="U806" s="20" t="n">
        <v>6.611111111111112</v>
      </c>
      <c r="V806" s="43" t="n">
        <v>106.1020147668868</v>
      </c>
      <c r="W806" s="23" t="n">
        <v>214</v>
      </c>
      <c r="X806" s="44" t="n">
        <v>0.8916666666666667</v>
      </c>
      <c r="Y806" s="45" t="inlineStr">
        <is>
          <t>M20</t>
        </is>
      </c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</row>
    <row r="807" ht="16.5" customHeight="1">
      <c r="A807" s="16" t="n">
        <v>21201720</v>
      </c>
      <c r="B807" s="17" t="inlineStr">
        <is>
          <t>PG</t>
        </is>
      </c>
      <c r="C807" s="17" t="inlineStr">
        <is>
          <t>Granja San Jorge</t>
        </is>
      </c>
      <c r="D807" s="17" t="inlineStr">
        <is>
          <t>Soacha</t>
        </is>
      </c>
      <c r="E807" s="17" t="inlineStr">
        <is>
          <t>Cundinamarca</t>
        </is>
      </c>
      <c r="F807" s="17" t="n">
        <v>11</v>
      </c>
      <c r="G807" s="17" t="n">
        <v>2890</v>
      </c>
      <c r="H807" s="18" t="n">
        <v>-74.2</v>
      </c>
      <c r="I807" s="19" t="n">
        <v>4.51666667</v>
      </c>
      <c r="J807" s="42" t="n">
        <v>6.5625</v>
      </c>
      <c r="K807" s="20" t="n">
        <v>6.452748249935182</v>
      </c>
      <c r="L807" s="20" t="n">
        <v>8.335087719298244</v>
      </c>
      <c r="M807" s="20" t="n">
        <v>11.45891690009337</v>
      </c>
      <c r="N807" s="20" t="n">
        <v>12.30306203173717</v>
      </c>
      <c r="O807" s="20" t="n">
        <v>11.72222222222222</v>
      </c>
      <c r="P807" s="20" t="n">
        <v>12.64176245210728</v>
      </c>
      <c r="Q807" s="20" t="n">
        <v>10.89285714285714</v>
      </c>
      <c r="R807" s="20" t="n">
        <v>8.130671506352087</v>
      </c>
      <c r="S807" s="20" t="n">
        <v>10.13157894736842</v>
      </c>
      <c r="T807" s="20" t="n">
        <v>11.73630831643002</v>
      </c>
      <c r="U807" s="20" t="n">
        <v>6.973630831643003</v>
      </c>
      <c r="V807" s="43" t="n">
        <v>117.3413463200442</v>
      </c>
      <c r="W807" s="23" t="n">
        <v>217</v>
      </c>
      <c r="X807" s="44" t="n">
        <v>0.9041666666666667</v>
      </c>
      <c r="Y807" s="45" t="inlineStr">
        <is>
          <t>M20</t>
        </is>
      </c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</row>
    <row r="808" ht="16.5" customHeight="1">
      <c r="A808" s="16" t="n">
        <v>21202110</v>
      </c>
      <c r="B808" s="17" t="inlineStr">
        <is>
          <t>PG</t>
        </is>
      </c>
      <c r="C808" s="17" t="inlineStr">
        <is>
          <t>Las Huertas</t>
        </is>
      </c>
      <c r="D808" s="17" t="inlineStr">
        <is>
          <t>Soacha</t>
        </is>
      </c>
      <c r="E808" s="17" t="inlineStr">
        <is>
          <t>Cundinamarca</t>
        </is>
      </c>
      <c r="F808" s="17" t="n">
        <v>11</v>
      </c>
      <c r="G808" s="17" t="n">
        <v>2572</v>
      </c>
      <c r="H808" s="18" t="n">
        <v>-74.23333332999999</v>
      </c>
      <c r="I808" s="19" t="n">
        <v>4.58333333</v>
      </c>
      <c r="J808" s="42" t="n">
        <v>9.549999999999999</v>
      </c>
      <c r="K808" s="20" t="n">
        <v>9.553509852216749</v>
      </c>
      <c r="L808" s="20" t="n">
        <v>14.25</v>
      </c>
      <c r="M808" s="20" t="n">
        <v>16.85</v>
      </c>
      <c r="N808" s="20" t="n">
        <v>18.2</v>
      </c>
      <c r="O808" s="20" t="n">
        <v>16.65</v>
      </c>
      <c r="P808" s="20" t="n">
        <v>14.59285714285714</v>
      </c>
      <c r="Q808" s="20" t="n">
        <v>14.05</v>
      </c>
      <c r="R808" s="20" t="n">
        <v>13.9</v>
      </c>
      <c r="S808" s="20" t="n">
        <v>17.45</v>
      </c>
      <c r="T808" s="20" t="n">
        <v>17.2</v>
      </c>
      <c r="U808" s="20" t="n">
        <v>12.6</v>
      </c>
      <c r="V808" s="43" t="n">
        <v>174.8463669950739</v>
      </c>
      <c r="W808" s="23" t="n">
        <v>240</v>
      </c>
      <c r="X808" s="44" t="n">
        <v>1</v>
      </c>
      <c r="Y808" s="45" t="inlineStr">
        <is>
          <t>M20</t>
        </is>
      </c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</row>
    <row r="809" ht="16.5" customHeight="1">
      <c r="A809" s="16" t="n">
        <v>21201250</v>
      </c>
      <c r="B809" s="17" t="inlineStr">
        <is>
          <t>PM</t>
        </is>
      </c>
      <c r="C809" s="17" t="inlineStr">
        <is>
          <t>San Pedro</t>
        </is>
      </c>
      <c r="D809" s="17" t="inlineStr">
        <is>
          <t>Sopó</t>
        </is>
      </c>
      <c r="E809" s="17" t="inlineStr">
        <is>
          <t>Cundinamarca</t>
        </is>
      </c>
      <c r="F809" s="17" t="n">
        <v>11</v>
      </c>
      <c r="G809" s="17" t="n">
        <v>2560</v>
      </c>
      <c r="H809" s="18" t="n">
        <v>-73.96666667</v>
      </c>
      <c r="I809" s="19" t="n">
        <v>4.87163889</v>
      </c>
      <c r="J809" s="42" t="n">
        <v>6.509259259259258</v>
      </c>
      <c r="K809" s="20" t="n">
        <v>7.254764065335752</v>
      </c>
      <c r="L809" s="20" t="n">
        <v>11.29814814814815</v>
      </c>
      <c r="M809" s="20" t="n">
        <v>13.5</v>
      </c>
      <c r="N809" s="20" t="n">
        <v>18.1764705882353</v>
      </c>
      <c r="O809" s="20" t="n">
        <v>18.41176470588235</v>
      </c>
      <c r="P809" s="20" t="n">
        <v>18.11111111111111</v>
      </c>
      <c r="Q809" s="20" t="n">
        <v>17.04074074074074</v>
      </c>
      <c r="R809" s="20" t="n">
        <v>14.11111111111111</v>
      </c>
      <c r="S809" s="20" t="n">
        <v>15.11111111111111</v>
      </c>
      <c r="T809" s="20" t="n">
        <v>13.3007662835249</v>
      </c>
      <c r="U809" s="20" t="n">
        <v>8.9625</v>
      </c>
      <c r="V809" s="43" t="n">
        <v>161.7877471244598</v>
      </c>
      <c r="W809" s="23" t="n">
        <v>213</v>
      </c>
      <c r="X809" s="44" t="n">
        <v>0.8875</v>
      </c>
      <c r="Y809" s="45" t="inlineStr">
        <is>
          <t>M20</t>
        </is>
      </c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</row>
    <row r="810" ht="16.5" customHeight="1">
      <c r="A810" s="16" t="n">
        <v>21205920</v>
      </c>
      <c r="B810" s="17" t="inlineStr">
        <is>
          <t>ME</t>
        </is>
      </c>
      <c r="C810" s="17" t="inlineStr">
        <is>
          <t>Suasuque</t>
        </is>
      </c>
      <c r="D810" s="17" t="inlineStr">
        <is>
          <t>Sopó</t>
        </is>
      </c>
      <c r="E810" s="17" t="inlineStr">
        <is>
          <t>Cundinamarca</t>
        </is>
      </c>
      <c r="F810" s="17" t="n">
        <v>11</v>
      </c>
      <c r="G810" s="17" t="n">
        <v>2650</v>
      </c>
      <c r="H810" s="18" t="n">
        <v>-73.96388889000001</v>
      </c>
      <c r="I810" s="19" t="n">
        <v>4.82083333</v>
      </c>
      <c r="J810" s="42" t="n">
        <v>7.108204518430437</v>
      </c>
      <c r="K810" s="20" t="n">
        <v>7.809929143939253</v>
      </c>
      <c r="L810" s="20" t="n">
        <v>11.5095785440613</v>
      </c>
      <c r="M810" s="20" t="n">
        <v>15.02392681210415</v>
      </c>
      <c r="N810" s="20" t="n">
        <v>18.30864197530864</v>
      </c>
      <c r="O810" s="20" t="n">
        <v>17.91779556650247</v>
      </c>
      <c r="P810" s="20" t="n">
        <v>19.41954022988505</v>
      </c>
      <c r="Q810" s="20" t="n">
        <v>18.21494252873563</v>
      </c>
      <c r="R810" s="20" t="n">
        <v>15.78647214854111</v>
      </c>
      <c r="S810" s="20" t="n">
        <v>15.17857142857143</v>
      </c>
      <c r="T810" s="20" t="n">
        <v>13.64367948651669</v>
      </c>
      <c r="U810" s="20" t="n">
        <v>7.873809523809521</v>
      </c>
      <c r="V810" s="43" t="n">
        <v>167.7950919064057</v>
      </c>
      <c r="W810" s="23" t="n">
        <v>337</v>
      </c>
      <c r="X810" s="44" t="n">
        <v>0.9361111111111111</v>
      </c>
      <c r="Y810" s="4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</row>
    <row r="811" ht="16.5" customHeight="1">
      <c r="A811" s="16" t="n">
        <v>21200550</v>
      </c>
      <c r="B811" s="17" t="inlineStr">
        <is>
          <t>PM</t>
        </is>
      </c>
      <c r="C811" s="17" t="inlineStr">
        <is>
          <t>La unión - El Rosal</t>
        </is>
      </c>
      <c r="D811" s="17" t="inlineStr">
        <is>
          <t>Subachoque</t>
        </is>
      </c>
      <c r="E811" s="17" t="inlineStr">
        <is>
          <t>Cundinamarca</t>
        </is>
      </c>
      <c r="F811" s="17" t="n">
        <v>11</v>
      </c>
      <c r="G811" s="17" t="n">
        <v>2725</v>
      </c>
      <c r="H811" s="18" t="n">
        <v>-74.25</v>
      </c>
      <c r="I811" s="19" t="n">
        <v>4.86666667</v>
      </c>
      <c r="J811" s="42" t="n">
        <v>4.6875</v>
      </c>
      <c r="K811" s="20" t="n">
        <v>5.351619095914226</v>
      </c>
      <c r="L811" s="20" t="n">
        <v>8.139215686274509</v>
      </c>
      <c r="M811" s="20" t="n">
        <v>10.86612576064909</v>
      </c>
      <c r="N811" s="20" t="n">
        <v>9.87843137254902</v>
      </c>
      <c r="O811" s="20" t="n">
        <v>7.653144016227179</v>
      </c>
      <c r="P811" s="20" t="n">
        <v>4.947058823529411</v>
      </c>
      <c r="Q811" s="20" t="n">
        <v>5.562499999999999</v>
      </c>
      <c r="R811" s="20" t="n">
        <v>7.415948275862069</v>
      </c>
      <c r="S811" s="20" t="n">
        <v>10.66041666666667</v>
      </c>
      <c r="T811" s="20" t="n">
        <v>9.062499999999998</v>
      </c>
      <c r="U811" s="20" t="n">
        <v>6.022916666666666</v>
      </c>
      <c r="V811" s="43" t="n">
        <v>90.24737636433882</v>
      </c>
      <c r="W811" s="23" t="n">
        <v>198</v>
      </c>
      <c r="X811" s="44" t="n">
        <v>0.825</v>
      </c>
      <c r="Y811" s="45" t="inlineStr">
        <is>
          <t>M20</t>
        </is>
      </c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</row>
    <row r="812" ht="16.5" customHeight="1">
      <c r="A812" s="16" t="n">
        <v>21201650</v>
      </c>
      <c r="B812" s="17" t="inlineStr">
        <is>
          <t>PM</t>
        </is>
      </c>
      <c r="C812" s="17" t="inlineStr">
        <is>
          <t>Santa Rosita</t>
        </is>
      </c>
      <c r="D812" s="17" t="inlineStr">
        <is>
          <t>Suesca</t>
        </is>
      </c>
      <c r="E812" s="17" t="inlineStr">
        <is>
          <t>Cundinamarca</t>
        </is>
      </c>
      <c r="F812" s="17" t="n">
        <v>11</v>
      </c>
      <c r="G812" s="17" t="n">
        <v>2750</v>
      </c>
      <c r="H812" s="18" t="n">
        <v>-73.75738889</v>
      </c>
      <c r="I812" s="19" t="n">
        <v>5.11591667</v>
      </c>
      <c r="J812" s="42" t="n">
        <v>4.504444444444444</v>
      </c>
      <c r="K812" s="20" t="n">
        <v>6.257676518883417</v>
      </c>
      <c r="L812" s="20" t="n">
        <v>10.25456790123456</v>
      </c>
      <c r="M812" s="20" t="n">
        <v>13.71724137931035</v>
      </c>
      <c r="N812" s="20" t="n">
        <v>18.25</v>
      </c>
      <c r="O812" s="20" t="n">
        <v>20.70459770114942</v>
      </c>
      <c r="P812" s="20" t="n">
        <v>22.40114942528736</v>
      </c>
      <c r="Q812" s="20" t="n">
        <v>19.78888888888888</v>
      </c>
      <c r="R812" s="20" t="n">
        <v>11.6551724137931</v>
      </c>
      <c r="S812" s="20" t="n">
        <v>12.58333333333333</v>
      </c>
      <c r="T812" s="20" t="n">
        <v>13.03333333333333</v>
      </c>
      <c r="U812" s="20" t="n">
        <v>5.763218390804596</v>
      </c>
      <c r="V812" s="43" t="n">
        <v>158.9136237304628</v>
      </c>
      <c r="W812" s="23" t="n">
        <v>359</v>
      </c>
      <c r="X812" s="44" t="n">
        <v>0.9972222222222222</v>
      </c>
      <c r="Y812" s="4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</row>
    <row r="813" ht="16.5" customHeight="1">
      <c r="A813" s="16" t="n">
        <v>23060200</v>
      </c>
      <c r="B813" s="17" t="inlineStr">
        <is>
          <t>PM</t>
        </is>
      </c>
      <c r="C813" s="17" t="inlineStr">
        <is>
          <t>Supata</t>
        </is>
      </c>
      <c r="D813" s="17" t="inlineStr">
        <is>
          <t>Supata</t>
        </is>
      </c>
      <c r="E813" s="17" t="inlineStr">
        <is>
          <t>Cundinamarca</t>
        </is>
      </c>
      <c r="F813" s="17" t="n">
        <v>11</v>
      </c>
      <c r="G813" s="17" t="n">
        <v>1798</v>
      </c>
      <c r="H813" s="18" t="n">
        <v>-74.23916666999999</v>
      </c>
      <c r="I813" s="19" t="n">
        <v>5.059694439999999</v>
      </c>
      <c r="J813" s="42" t="n">
        <v>11.94666666666667</v>
      </c>
      <c r="K813" s="20" t="n">
        <v>13.03257389162562</v>
      </c>
      <c r="L813" s="20" t="n">
        <v>16.82701149425288</v>
      </c>
      <c r="M813" s="20" t="n">
        <v>17.98573127229488</v>
      </c>
      <c r="N813" s="20" t="n">
        <v>14.22413793103448</v>
      </c>
      <c r="O813" s="20" t="n">
        <v>8.714285714285714</v>
      </c>
      <c r="P813" s="20" t="n">
        <v>7.775862068965514</v>
      </c>
      <c r="Q813" s="20" t="n">
        <v>8.336206896551722</v>
      </c>
      <c r="R813" s="20" t="n">
        <v>10.35714285714286</v>
      </c>
      <c r="S813" s="20" t="n">
        <v>17.15666666666667</v>
      </c>
      <c r="T813" s="20" t="n">
        <v>18.85374554102259</v>
      </c>
      <c r="U813" s="20" t="n">
        <v>13.06666666666667</v>
      </c>
      <c r="V813" s="43" t="n">
        <v>158.2766976671763</v>
      </c>
      <c r="W813" s="23" t="n">
        <v>354</v>
      </c>
      <c r="X813" s="44" t="n">
        <v>0.9833333333333333</v>
      </c>
      <c r="Y813" s="4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</row>
    <row r="814" ht="16.5" customHeight="1">
      <c r="A814" s="16" t="n">
        <v>24011060</v>
      </c>
      <c r="B814" s="17" t="inlineStr">
        <is>
          <t>PM</t>
        </is>
      </c>
      <c r="C814" s="17" t="inlineStr">
        <is>
          <t>Susa</t>
        </is>
      </c>
      <c r="D814" s="17" t="inlineStr">
        <is>
          <t>Susa</t>
        </is>
      </c>
      <c r="E814" s="17" t="inlineStr">
        <is>
          <t>Cundinamarca</t>
        </is>
      </c>
      <c r="F814" s="17" t="n">
        <v>11</v>
      </c>
      <c r="G814" s="17" t="n">
        <v>2600</v>
      </c>
      <c r="H814" s="18" t="n">
        <v>-73.80155556000001</v>
      </c>
      <c r="I814" s="19" t="n">
        <v>5.46244444</v>
      </c>
      <c r="J814" s="42" t="n">
        <v>7.245862068965513</v>
      </c>
      <c r="K814" s="20" t="n">
        <v>9.032852885726449</v>
      </c>
      <c r="L814" s="20" t="n">
        <v>14.32333333333333</v>
      </c>
      <c r="M814" s="20" t="n">
        <v>16.37164750957854</v>
      </c>
      <c r="N814" s="20" t="n">
        <v>13.79999999999999</v>
      </c>
      <c r="O814" s="20" t="n">
        <v>10.4</v>
      </c>
      <c r="P814" s="20" t="n">
        <v>9.167586206896551</v>
      </c>
      <c r="Q814" s="20" t="n">
        <v>8.6183908045977</v>
      </c>
      <c r="R814" s="20" t="n">
        <v>9.777011494252875</v>
      </c>
      <c r="S814" s="20" t="n">
        <v>14.92298850574713</v>
      </c>
      <c r="T814" s="20" t="n">
        <v>16.15457788347206</v>
      </c>
      <c r="U814" s="20" t="n">
        <v>10.23444444444444</v>
      </c>
      <c r="V814" s="43" t="n">
        <v>140.0486951370146</v>
      </c>
      <c r="W814" s="23" t="n">
        <v>356</v>
      </c>
      <c r="X814" s="44" t="n">
        <v>0.9888888888888889</v>
      </c>
      <c r="Y814" s="4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</row>
    <row r="815" ht="16.5" customHeight="1">
      <c r="A815" s="16" t="n">
        <v>21201630</v>
      </c>
      <c r="B815" s="17" t="inlineStr">
        <is>
          <t>PG</t>
        </is>
      </c>
      <c r="C815" s="17" t="inlineStr">
        <is>
          <t xml:space="preserve">Granja Tabio </t>
        </is>
      </c>
      <c r="D815" s="17" t="inlineStr">
        <is>
          <t>Tabio</t>
        </is>
      </c>
      <c r="E815" s="17" t="inlineStr">
        <is>
          <t>Cundinamarca</t>
        </is>
      </c>
      <c r="F815" s="17" t="n">
        <v>11</v>
      </c>
      <c r="G815" s="17" t="n">
        <v>2600</v>
      </c>
      <c r="H815" s="18" t="n">
        <v>-74.06561111000001</v>
      </c>
      <c r="I815" s="19" t="n">
        <v>4.93305556</v>
      </c>
      <c r="J815" s="42" t="n">
        <v>10.19807060755337</v>
      </c>
      <c r="K815" s="20" t="n">
        <v>10.62790018153082</v>
      </c>
      <c r="L815" s="20" t="n">
        <v>15.15384615384615</v>
      </c>
      <c r="M815" s="20" t="n">
        <v>17.40966129361355</v>
      </c>
      <c r="N815" s="20" t="n">
        <v>19.44646330680813</v>
      </c>
      <c r="O815" s="20" t="n">
        <v>19.16666666666666</v>
      </c>
      <c r="P815" s="20" t="n">
        <v>19.82428571428571</v>
      </c>
      <c r="Q815" s="20" t="n">
        <v>18.816</v>
      </c>
      <c r="R815" s="20" t="n">
        <v>16.14798850574713</v>
      </c>
      <c r="S815" s="20" t="n">
        <v>18.20833333333334</v>
      </c>
      <c r="T815" s="20" t="n">
        <v>17.03703703703704</v>
      </c>
      <c r="U815" s="20" t="n">
        <v>11.34615384615385</v>
      </c>
      <c r="V815" s="43" t="n">
        <v>193.3824066465757</v>
      </c>
      <c r="W815" s="23" t="n">
        <v>303</v>
      </c>
      <c r="X815" s="44" t="n">
        <v>0.8416666666666667</v>
      </c>
      <c r="Y815" s="4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</row>
    <row r="816" ht="16.5" customHeight="1">
      <c r="A816" s="16" t="n">
        <v>21206020</v>
      </c>
      <c r="B816" s="17" t="inlineStr">
        <is>
          <t>ME</t>
        </is>
      </c>
      <c r="C816" s="17" t="inlineStr">
        <is>
          <t>Santillana</t>
        </is>
      </c>
      <c r="D816" s="17" t="inlineStr">
        <is>
          <t>Tabio</t>
        </is>
      </c>
      <c r="E816" s="17" t="inlineStr">
        <is>
          <t>Cundinamarca</t>
        </is>
      </c>
      <c r="F816" s="17" t="n">
        <v>11</v>
      </c>
      <c r="G816" s="17" t="n">
        <v>2575</v>
      </c>
      <c r="H816" s="18" t="n">
        <v>-74.10483332999999</v>
      </c>
      <c r="I816" s="19" t="n">
        <v>4.89852778</v>
      </c>
      <c r="J816" s="42" t="n">
        <v>6.47992926613616</v>
      </c>
      <c r="K816" s="20" t="n">
        <v>8.078119079196668</v>
      </c>
      <c r="L816" s="20" t="n">
        <v>12.05769230769231</v>
      </c>
      <c r="M816" s="20" t="n">
        <v>14.34023596667275</v>
      </c>
      <c r="N816" s="20" t="n">
        <v>15.86538461538462</v>
      </c>
      <c r="O816" s="20" t="n">
        <v>14.29442970822281</v>
      </c>
      <c r="P816" s="20" t="n">
        <v>14.08</v>
      </c>
      <c r="Q816" s="20" t="n">
        <v>14.46126373626374</v>
      </c>
      <c r="R816" s="20" t="n">
        <v>12.06866252248026</v>
      </c>
      <c r="S816" s="20" t="n">
        <v>14.00698496905393</v>
      </c>
      <c r="T816" s="20" t="n">
        <v>14.09214660747228</v>
      </c>
      <c r="U816" s="20" t="n">
        <v>9.141333333333332</v>
      </c>
      <c r="V816" s="43" t="n">
        <v>148.9661821119089</v>
      </c>
      <c r="W816" s="23" t="n">
        <v>314</v>
      </c>
      <c r="X816" s="44" t="n">
        <v>0.8722222222222222</v>
      </c>
      <c r="Y816" s="4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</row>
    <row r="817" ht="16.5" customHeight="1">
      <c r="A817" s="16" t="n">
        <v>21201190</v>
      </c>
      <c r="B817" s="17" t="inlineStr">
        <is>
          <t>PM</t>
        </is>
      </c>
      <c r="C817" s="17" t="inlineStr">
        <is>
          <t>Lagunitas</t>
        </is>
      </c>
      <c r="D817" s="17" t="inlineStr">
        <is>
          <t>Tausa</t>
        </is>
      </c>
      <c r="E817" s="17" t="inlineStr">
        <is>
          <t>Cundinamarca</t>
        </is>
      </c>
      <c r="F817" s="17" t="n">
        <v>11</v>
      </c>
      <c r="G817" s="17" t="n">
        <v>3100</v>
      </c>
      <c r="H817" s="18" t="n">
        <v>-73.90725</v>
      </c>
      <c r="I817" s="19" t="n">
        <v>5.21452778</v>
      </c>
      <c r="J817" s="42" t="n">
        <v>14.67666666666667</v>
      </c>
      <c r="K817" s="20" t="n">
        <v>15.99771772767463</v>
      </c>
      <c r="L817" s="20" t="n">
        <v>18.78777777777777</v>
      </c>
      <c r="M817" s="20" t="n">
        <v>23.36631299734748</v>
      </c>
      <c r="N817" s="20" t="n">
        <v>27.19999999999999</v>
      </c>
      <c r="O817" s="20" t="n">
        <v>27.82758620689655</v>
      </c>
      <c r="P817" s="20" t="n">
        <v>27.4</v>
      </c>
      <c r="Q817" s="20" t="n">
        <v>26.36666666666666</v>
      </c>
      <c r="R817" s="20" t="n">
        <v>23.63333333333333</v>
      </c>
      <c r="S817" s="20" t="n">
        <v>22.99999999999999</v>
      </c>
      <c r="T817" s="20" t="n">
        <v>23.83218390804598</v>
      </c>
      <c r="U817" s="20" t="n">
        <v>18.39333333333333</v>
      </c>
      <c r="V817" s="43" t="n">
        <v>270.4815786177424</v>
      </c>
      <c r="W817" s="23" t="n">
        <v>360</v>
      </c>
      <c r="X817" s="44" t="n">
        <v>1</v>
      </c>
      <c r="Y817" s="4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</row>
    <row r="818" ht="16.5" customHeight="1">
      <c r="A818" s="16" t="n">
        <v>21201210</v>
      </c>
      <c r="B818" s="17" t="inlineStr">
        <is>
          <t>PM</t>
        </is>
      </c>
      <c r="C818" s="17" t="inlineStr">
        <is>
          <t xml:space="preserve">El Hato </t>
        </is>
      </c>
      <c r="D818" s="17" t="inlineStr">
        <is>
          <t>Tenjo</t>
        </is>
      </c>
      <c r="E818" s="17" t="inlineStr">
        <is>
          <t>Cundinamarca</t>
        </is>
      </c>
      <c r="F818" s="17" t="n">
        <v>11</v>
      </c>
      <c r="G818" s="17" t="n">
        <v>2575</v>
      </c>
      <c r="H818" s="18" t="n">
        <v>-74.15386111000001</v>
      </c>
      <c r="I818" s="19" t="n">
        <v>4.86638889</v>
      </c>
      <c r="J818" s="42" t="n">
        <v>5.75862068965517</v>
      </c>
      <c r="K818" s="20" t="n">
        <v>8.342555631051471</v>
      </c>
      <c r="L818" s="20" t="n">
        <v>12.41666666666666</v>
      </c>
      <c r="M818" s="20" t="n">
        <v>14.58620689655172</v>
      </c>
      <c r="N818" s="20" t="n">
        <v>16.75</v>
      </c>
      <c r="O818" s="20" t="n">
        <v>15.14285714285714</v>
      </c>
      <c r="P818" s="20" t="n">
        <v>14.10111111111111</v>
      </c>
      <c r="Q818" s="20" t="n">
        <v>12.07666666666667</v>
      </c>
      <c r="R818" s="20" t="n">
        <v>12.13793103448276</v>
      </c>
      <c r="S818" s="20" t="n">
        <v>13.62068965517242</v>
      </c>
      <c r="T818" s="20" t="n">
        <v>13.73333333333333</v>
      </c>
      <c r="U818" s="20" t="n">
        <v>7.896551724137928</v>
      </c>
      <c r="V818" s="43" t="n">
        <v>146.5631905516864</v>
      </c>
      <c r="W818" s="23" t="n">
        <v>348</v>
      </c>
      <c r="X818" s="44" t="n">
        <v>0.9666666666666667</v>
      </c>
      <c r="Y818" s="4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</row>
    <row r="819" ht="16.5" customHeight="1">
      <c r="A819" s="16" t="n">
        <v>21205980</v>
      </c>
      <c r="B819" s="17" t="inlineStr">
        <is>
          <t>CO</t>
        </is>
      </c>
      <c r="C819" s="17" t="inlineStr">
        <is>
          <t>Granja Providencia</t>
        </is>
      </c>
      <c r="D819" s="17" t="inlineStr">
        <is>
          <t>Tenjo</t>
        </is>
      </c>
      <c r="E819" s="17" t="inlineStr">
        <is>
          <t>Cundinamarca</t>
        </is>
      </c>
      <c r="F819" s="17" t="n">
        <v>11</v>
      </c>
      <c r="G819" s="17" t="n">
        <v>2560</v>
      </c>
      <c r="H819" s="18" t="n">
        <v>-74.20091667</v>
      </c>
      <c r="I819" s="19" t="n">
        <v>4.79238889</v>
      </c>
      <c r="J819" s="42" t="n">
        <v>8.699999999999996</v>
      </c>
      <c r="K819" s="20" t="n">
        <v>10.59675659855257</v>
      </c>
      <c r="L819" s="20" t="n">
        <v>15.53333333333333</v>
      </c>
      <c r="M819" s="20" t="n">
        <v>17.72413793103448</v>
      </c>
      <c r="N819" s="20" t="n">
        <v>19.55172413793103</v>
      </c>
      <c r="O819" s="20" t="n">
        <v>18.03448275862069</v>
      </c>
      <c r="P819" s="20" t="n">
        <v>17.50653983353151</v>
      </c>
      <c r="Q819" s="20" t="n">
        <v>16.07142857142857</v>
      </c>
      <c r="R819" s="20" t="n">
        <v>15.03571428571428</v>
      </c>
      <c r="S819" s="20" t="n">
        <v>16.78571428571429</v>
      </c>
      <c r="T819" s="20" t="n">
        <v>16.89285714285714</v>
      </c>
      <c r="U819" s="20" t="n">
        <v>10.89285714285714</v>
      </c>
      <c r="V819" s="43" t="n">
        <v>183.325546021575</v>
      </c>
      <c r="W819" s="23" t="n">
        <v>346</v>
      </c>
      <c r="X819" s="44" t="n">
        <v>0.9611111111111111</v>
      </c>
      <c r="Y819" s="4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</row>
    <row r="820" ht="16.5" customHeight="1">
      <c r="A820" s="16" t="n">
        <v>21201140</v>
      </c>
      <c r="B820" s="17" t="inlineStr">
        <is>
          <t>PM</t>
        </is>
      </c>
      <c r="C820" s="17" t="inlineStr">
        <is>
          <t>La Esperanza</t>
        </is>
      </c>
      <c r="D820" s="17" t="inlineStr">
        <is>
          <t>Tenjo</t>
        </is>
      </c>
      <c r="E820" s="17" t="inlineStr">
        <is>
          <t>Cundinamarca</t>
        </is>
      </c>
      <c r="F820" s="17" t="n">
        <v>11</v>
      </c>
      <c r="G820" s="17" t="n">
        <v>2555</v>
      </c>
      <c r="H820" s="18" t="n">
        <v>-74.17997222000001</v>
      </c>
      <c r="I820" s="19" t="n">
        <v>4.80216667</v>
      </c>
      <c r="J820" s="42" t="n">
        <v>4.699430199430198</v>
      </c>
      <c r="K820" s="20" t="n">
        <v>6.913190168308702</v>
      </c>
      <c r="L820" s="20" t="n">
        <v>9.34938271604938</v>
      </c>
      <c r="M820" s="20" t="n">
        <v>12.92464878671775</v>
      </c>
      <c r="N820" s="20" t="n">
        <v>14.22222222222222</v>
      </c>
      <c r="O820" s="20" t="n">
        <v>10.94508301404853</v>
      </c>
      <c r="P820" s="20" t="n">
        <v>9.392307692307691</v>
      </c>
      <c r="Q820" s="20" t="n">
        <v>9.377333333333331</v>
      </c>
      <c r="R820" s="20" t="n">
        <v>9.59018567639257</v>
      </c>
      <c r="S820" s="20" t="n">
        <v>11.34166666666667</v>
      </c>
      <c r="T820" s="20" t="n">
        <v>11.19555474252264</v>
      </c>
      <c r="U820" s="20" t="n">
        <v>6.444444444444443</v>
      </c>
      <c r="V820" s="43" t="n">
        <v>116.3954496624441</v>
      </c>
      <c r="W820" s="23" t="n">
        <v>319</v>
      </c>
      <c r="X820" s="44" t="n">
        <v>0.8861111111111111</v>
      </c>
      <c r="Y820" s="4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</row>
    <row r="821" ht="16.5" customHeight="1">
      <c r="A821" s="16" t="n">
        <v>21190030</v>
      </c>
      <c r="B821" s="17" t="inlineStr">
        <is>
          <t>PG</t>
        </is>
      </c>
      <c r="C821" s="17" t="inlineStr">
        <is>
          <t>Tibacuy</t>
        </is>
      </c>
      <c r="D821" s="17" t="inlineStr">
        <is>
          <t>Tibacuy</t>
        </is>
      </c>
      <c r="E821" s="17" t="inlineStr">
        <is>
          <t>Cundinamarca</t>
        </is>
      </c>
      <c r="F821" s="17" t="n">
        <v>11</v>
      </c>
      <c r="G821" s="17" t="n">
        <v>1635</v>
      </c>
      <c r="H821" s="18" t="n">
        <v>-74.45447222000001</v>
      </c>
      <c r="I821" s="19" t="n">
        <v>4.34805556</v>
      </c>
      <c r="J821" s="42" t="n">
        <v>11.8</v>
      </c>
      <c r="K821" s="20" t="n">
        <v>13.0638854679803</v>
      </c>
      <c r="L821" s="20" t="n">
        <v>17.13333333333333</v>
      </c>
      <c r="M821" s="20" t="n">
        <v>18.9</v>
      </c>
      <c r="N821" s="20" t="n">
        <v>19.27586206896552</v>
      </c>
      <c r="O821" s="20" t="n">
        <v>16.5</v>
      </c>
      <c r="P821" s="20" t="n">
        <v>15.42666666666667</v>
      </c>
      <c r="Q821" s="20" t="n">
        <v>13.05862068965517</v>
      </c>
      <c r="R821" s="20" t="n">
        <v>14.46666666666667</v>
      </c>
      <c r="S821" s="20" t="n">
        <v>17.7</v>
      </c>
      <c r="T821" s="20" t="n">
        <v>19.23333333333334</v>
      </c>
      <c r="U821" s="20" t="n">
        <v>14.23333333333333</v>
      </c>
      <c r="V821" s="43" t="n">
        <v>190.7917015599343</v>
      </c>
      <c r="W821" s="23" t="n">
        <v>359</v>
      </c>
      <c r="X821" s="44" t="n">
        <v>0.9972222222222222</v>
      </c>
      <c r="Y821" s="4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</row>
    <row r="822" ht="16.5" customHeight="1">
      <c r="A822" s="16" t="n">
        <v>21206400</v>
      </c>
      <c r="B822" s="17" t="inlineStr">
        <is>
          <t>CP</t>
        </is>
      </c>
      <c r="C822" s="17" t="inlineStr">
        <is>
          <t>La Victoria</t>
        </is>
      </c>
      <c r="D822" s="17" t="inlineStr">
        <is>
          <t>Tocaima</t>
        </is>
      </c>
      <c r="E822" s="17" t="inlineStr">
        <is>
          <t>Cundinamarca</t>
        </is>
      </c>
      <c r="F822" s="17" t="n">
        <v>10</v>
      </c>
      <c r="G822" s="17" t="n">
        <v>380</v>
      </c>
      <c r="H822" s="18" t="n">
        <v>-74.59999999999999</v>
      </c>
      <c r="I822" s="19" t="n">
        <v>4.46666667</v>
      </c>
      <c r="J822" s="42" t="n">
        <v>7.516666666666667</v>
      </c>
      <c r="K822" s="20" t="n">
        <v>8.852582522841145</v>
      </c>
      <c r="L822" s="20" t="n">
        <v>11.47222222222222</v>
      </c>
      <c r="M822" s="20" t="n">
        <v>13.55555555555556</v>
      </c>
      <c r="N822" s="20" t="n">
        <v>15.5</v>
      </c>
      <c r="O822" s="20" t="n">
        <v>9.385802469135804</v>
      </c>
      <c r="P822" s="20" t="n">
        <v>8.050925925925926</v>
      </c>
      <c r="Q822" s="20" t="n">
        <v>6.753887762001352</v>
      </c>
      <c r="R822" s="20" t="n">
        <v>11.72732541292379</v>
      </c>
      <c r="S822" s="20" t="n">
        <v>12.63095238095238</v>
      </c>
      <c r="T822" s="20" t="n">
        <v>11.52941176470588</v>
      </c>
      <c r="U822" s="20" t="n">
        <v>8.647058823529409</v>
      </c>
      <c r="V822" s="43" t="n">
        <v>125.6223915064601</v>
      </c>
      <c r="W822" s="23" t="n">
        <v>210</v>
      </c>
      <c r="X822" s="44" t="n">
        <v>0.875</v>
      </c>
      <c r="Y822" s="45" t="inlineStr">
        <is>
          <t>M20</t>
        </is>
      </c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</row>
    <row r="823" ht="16.5" customHeight="1">
      <c r="A823" s="16" t="n">
        <v>21208900</v>
      </c>
      <c r="B823" s="17" t="inlineStr">
        <is>
          <t>LM</t>
        </is>
      </c>
      <c r="C823" s="17" t="inlineStr">
        <is>
          <t>Tocaima</t>
        </is>
      </c>
      <c r="D823" s="17" t="inlineStr">
        <is>
          <t>Tocaima</t>
        </is>
      </c>
      <c r="E823" s="17" t="inlineStr">
        <is>
          <t>Cundinamarca</t>
        </is>
      </c>
      <c r="F823" s="17" t="n">
        <v>11</v>
      </c>
      <c r="G823" s="17" t="n">
        <v>490</v>
      </c>
      <c r="H823" s="18" t="n">
        <v>-74.65000000000001</v>
      </c>
      <c r="I823" s="19" t="n">
        <v>4.47</v>
      </c>
      <c r="J823" s="42" t="n">
        <v>5.975989782886334</v>
      </c>
      <c r="K823" s="20" t="n">
        <v>6.054896786300726</v>
      </c>
      <c r="L823" s="20" t="n">
        <v>9.694797178130512</v>
      </c>
      <c r="M823" s="20" t="n">
        <v>11.46949602122016</v>
      </c>
      <c r="N823" s="20" t="n">
        <v>11.86388152077807</v>
      </c>
      <c r="O823" s="20" t="n">
        <v>6.4872475005101</v>
      </c>
      <c r="P823" s="20" t="n">
        <v>4.832051282051281</v>
      </c>
      <c r="Q823" s="20" t="n">
        <v>4.368175582990396</v>
      </c>
      <c r="R823" s="20" t="n">
        <v>7.846153846153848</v>
      </c>
      <c r="S823" s="20" t="n">
        <v>10.18382898497841</v>
      </c>
      <c r="T823" s="20" t="n">
        <v>10.77171995661889</v>
      </c>
      <c r="U823" s="20" t="n">
        <v>7.362749287749286</v>
      </c>
      <c r="V823" s="43" t="n">
        <v>96.91098773036802</v>
      </c>
      <c r="W823" s="23" t="n">
        <v>325</v>
      </c>
      <c r="X823" s="44" t="n">
        <v>0.9027777777777778</v>
      </c>
      <c r="Y823" s="4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</row>
    <row r="824" ht="16.5" customHeight="1">
      <c r="A824" s="16" t="n">
        <v>21206140</v>
      </c>
      <c r="B824" s="17" t="inlineStr">
        <is>
          <t>CO</t>
        </is>
      </c>
      <c r="C824" s="17" t="inlineStr">
        <is>
          <t xml:space="preserve">Tibitoc 2  </t>
        </is>
      </c>
      <c r="D824" s="17" t="inlineStr">
        <is>
          <t>Tocancipá</t>
        </is>
      </c>
      <c r="E824" s="17" t="inlineStr">
        <is>
          <t>Cundinamarca</t>
        </is>
      </c>
      <c r="F824" s="17" t="n">
        <v>11</v>
      </c>
      <c r="G824" s="17" t="n">
        <v>2698</v>
      </c>
      <c r="H824" s="18" t="n">
        <v>-73.93333333</v>
      </c>
      <c r="I824" s="19" t="n">
        <v>4.96666667</v>
      </c>
      <c r="J824" s="42" t="n">
        <v>10.4</v>
      </c>
      <c r="K824" s="20" t="n">
        <v>10.06274174420726</v>
      </c>
      <c r="L824" s="20" t="n">
        <v>14.175</v>
      </c>
      <c r="M824" s="20" t="n">
        <v>16.44642857142857</v>
      </c>
      <c r="N824" s="20" t="n">
        <v>20.5</v>
      </c>
      <c r="O824" s="20" t="n">
        <v>19.6</v>
      </c>
      <c r="P824" s="20" t="n">
        <v>21.5</v>
      </c>
      <c r="Q824" s="20" t="n">
        <v>19.8</v>
      </c>
      <c r="R824" s="20" t="n">
        <v>17.3</v>
      </c>
      <c r="S824" s="20" t="n">
        <v>17.93333333333333</v>
      </c>
      <c r="T824" s="20" t="n">
        <v>16.95</v>
      </c>
      <c r="U824" s="20" t="n">
        <v>11.3</v>
      </c>
      <c r="V824" s="43" t="n">
        <v>195.9675036489692</v>
      </c>
      <c r="W824" s="23" t="n">
        <v>240</v>
      </c>
      <c r="X824" s="44" t="n">
        <v>1</v>
      </c>
      <c r="Y824" s="45" t="inlineStr">
        <is>
          <t>M20</t>
        </is>
      </c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</row>
    <row r="825" ht="16.5" customHeight="1">
      <c r="A825" s="16" t="n">
        <v>35060220</v>
      </c>
      <c r="B825" s="17" t="inlineStr">
        <is>
          <t>PM</t>
        </is>
      </c>
      <c r="C825" s="17" t="inlineStr">
        <is>
          <t>La Gloria</t>
        </is>
      </c>
      <c r="D825" s="17" t="inlineStr">
        <is>
          <t>Ubalá</t>
        </is>
      </c>
      <c r="E825" s="17" t="inlineStr">
        <is>
          <t>Cundinamarca</t>
        </is>
      </c>
      <c r="F825" s="17" t="n">
        <v>11</v>
      </c>
      <c r="G825" s="17" t="n">
        <v>1845</v>
      </c>
      <c r="H825" s="18" t="n">
        <v>-73.41977778</v>
      </c>
      <c r="I825" s="19" t="n">
        <v>4.81569444</v>
      </c>
      <c r="J825" s="42" t="n">
        <v>9.399999999999999</v>
      </c>
      <c r="K825" s="20" t="n">
        <v>10.93736126315149</v>
      </c>
      <c r="L825" s="20" t="n">
        <v>17.57931034482758</v>
      </c>
      <c r="M825" s="20" t="n">
        <v>23.45566502463054</v>
      </c>
      <c r="N825" s="20" t="n">
        <v>27.33563218390804</v>
      </c>
      <c r="O825" s="20" t="n">
        <v>27.88822829964328</v>
      </c>
      <c r="P825" s="20" t="n">
        <v>27.49444444444444</v>
      </c>
      <c r="Q825" s="20" t="n">
        <v>26.93333333333333</v>
      </c>
      <c r="R825" s="20" t="n">
        <v>23.5</v>
      </c>
      <c r="S825" s="20" t="n">
        <v>21.75111111111111</v>
      </c>
      <c r="T825" s="20" t="n">
        <v>19.12068965517241</v>
      </c>
      <c r="U825" s="20" t="n">
        <v>13.53333333333333</v>
      </c>
      <c r="V825" s="43" t="n">
        <v>248.9291089935556</v>
      </c>
      <c r="W825" s="23" t="n">
        <v>355</v>
      </c>
      <c r="X825" s="44" t="n">
        <v>0.9861111111111112</v>
      </c>
      <c r="Y825" s="4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</row>
    <row r="826" ht="16.5" customHeight="1">
      <c r="A826" s="16" t="n">
        <v>35060300</v>
      </c>
      <c r="B826" s="17" t="inlineStr">
        <is>
          <t>PM</t>
        </is>
      </c>
      <c r="C826" s="17" t="inlineStr">
        <is>
          <t>Mundo Nuevo</t>
        </is>
      </c>
      <c r="D826" s="17" t="inlineStr">
        <is>
          <t>Ubalá</t>
        </is>
      </c>
      <c r="E826" s="17" t="inlineStr">
        <is>
          <t>Cundinamarca</t>
        </is>
      </c>
      <c r="F826" s="17" t="n">
        <v>11</v>
      </c>
      <c r="G826" s="17" t="n">
        <v>1740</v>
      </c>
      <c r="H826" s="18" t="n">
        <v>-73.39194444</v>
      </c>
      <c r="I826" s="19" t="n">
        <v>4.85252778</v>
      </c>
      <c r="J826" s="42" t="n">
        <v>8.57111111111111</v>
      </c>
      <c r="K826" s="20" t="n">
        <v>9.496645150331238</v>
      </c>
      <c r="L826" s="20" t="n">
        <v>16.98666666666667</v>
      </c>
      <c r="M826" s="20" t="n">
        <v>22.9</v>
      </c>
      <c r="N826" s="20" t="n">
        <v>26.79555555555555</v>
      </c>
      <c r="O826" s="20" t="n">
        <v>27.33333333333333</v>
      </c>
      <c r="P826" s="20" t="n">
        <v>27.93103448275862</v>
      </c>
      <c r="Q826" s="20" t="n">
        <v>25.79999999999999</v>
      </c>
      <c r="R826" s="20" t="n">
        <v>21.58620689655172</v>
      </c>
      <c r="S826" s="20" t="n">
        <v>20.3103448275862</v>
      </c>
      <c r="T826" s="20" t="n">
        <v>17.06896551724138</v>
      </c>
      <c r="U826" s="20" t="n">
        <v>12.31034482758621</v>
      </c>
      <c r="V826" s="43" t="n">
        <v>237.090208368722</v>
      </c>
      <c r="W826" s="23" t="n">
        <v>354</v>
      </c>
      <c r="X826" s="44" t="n">
        <v>0.9833333333333333</v>
      </c>
      <c r="Y826" s="4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</row>
    <row r="827" ht="16.5" customHeight="1">
      <c r="A827" s="16" t="n">
        <v>35060250</v>
      </c>
      <c r="B827" s="17" t="inlineStr">
        <is>
          <t>PM</t>
        </is>
      </c>
      <c r="C827" s="17" t="inlineStr">
        <is>
          <t>Santa Rosa de Ubalá</t>
        </is>
      </c>
      <c r="D827" s="17" t="inlineStr">
        <is>
          <t>Ubalá</t>
        </is>
      </c>
      <c r="E827" s="17" t="inlineStr">
        <is>
          <t>Cundinamarca</t>
        </is>
      </c>
      <c r="F827" s="17" t="n">
        <v>11</v>
      </c>
      <c r="G827" s="17" t="n">
        <v>1649</v>
      </c>
      <c r="H827" s="18" t="n">
        <v>-73.40719444</v>
      </c>
      <c r="I827" s="19" t="n">
        <v>4.79677778</v>
      </c>
      <c r="J827" s="42" t="n">
        <v>8.138888888888886</v>
      </c>
      <c r="K827" s="20" t="n">
        <v>9.746834139147357</v>
      </c>
      <c r="L827" s="20" t="n">
        <v>16.3448275862069</v>
      </c>
      <c r="M827" s="20" t="n">
        <v>23.79310344827586</v>
      </c>
      <c r="N827" s="20" t="n">
        <v>26.73333333333332</v>
      </c>
      <c r="O827" s="20" t="n">
        <v>27.51724137931034</v>
      </c>
      <c r="P827" s="20" t="n">
        <v>27.66666666666667</v>
      </c>
      <c r="Q827" s="20" t="n">
        <v>25.69999999999999</v>
      </c>
      <c r="R827" s="20" t="n">
        <v>21.72528735632184</v>
      </c>
      <c r="S827" s="20" t="n">
        <v>20.64137931034482</v>
      </c>
      <c r="T827" s="20" t="n">
        <v>18.7</v>
      </c>
      <c r="U827" s="20" t="n">
        <v>13.15357142857143</v>
      </c>
      <c r="V827" s="43" t="n">
        <v>239.8611335370674</v>
      </c>
      <c r="W827" s="23" t="n">
        <v>354</v>
      </c>
      <c r="X827" s="44" t="n">
        <v>0.9833333333333333</v>
      </c>
      <c r="Y827" s="4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</row>
    <row r="828" ht="16.5" customHeight="1">
      <c r="A828" s="16" t="n">
        <v>35060230</v>
      </c>
      <c r="B828" s="17" t="inlineStr">
        <is>
          <t>PM</t>
        </is>
      </c>
      <c r="C828" s="17" t="inlineStr">
        <is>
          <t>Tres Esquinas</t>
        </is>
      </c>
      <c r="D828" s="17" t="inlineStr">
        <is>
          <t>Ubalá</t>
        </is>
      </c>
      <c r="E828" s="17" t="inlineStr">
        <is>
          <t>Cundinamarca</t>
        </is>
      </c>
      <c r="F828" s="17" t="n">
        <v>11</v>
      </c>
      <c r="G828" s="17" t="n">
        <v>1943</v>
      </c>
      <c r="H828" s="18" t="n">
        <v>-73.48905556000001</v>
      </c>
      <c r="I828" s="19" t="n">
        <v>4.78141667</v>
      </c>
      <c r="J828" s="42" t="n">
        <v>5.433333333333333</v>
      </c>
      <c r="K828" s="20" t="n">
        <v>7.722877896369277</v>
      </c>
      <c r="L828" s="20" t="n">
        <v>14.53518062397373</v>
      </c>
      <c r="M828" s="20" t="n">
        <v>19.46373365041617</v>
      </c>
      <c r="N828" s="20" t="n">
        <v>23.48045977011494</v>
      </c>
      <c r="O828" s="20" t="n">
        <v>24.33973727422003</v>
      </c>
      <c r="P828" s="20" t="n">
        <v>23.96333333333333</v>
      </c>
      <c r="Q828" s="20" t="n">
        <v>21.14111111111111</v>
      </c>
      <c r="R828" s="20" t="n">
        <v>16.56206896551724</v>
      </c>
      <c r="S828" s="20" t="n">
        <v>14.26753864447087</v>
      </c>
      <c r="T828" s="20" t="n">
        <v>13.95172413793104</v>
      </c>
      <c r="U828" s="20" t="n">
        <v>8.033333333333328</v>
      </c>
      <c r="V828" s="43" t="n">
        <v>192.8944320741244</v>
      </c>
      <c r="W828" s="23" t="n">
        <v>355</v>
      </c>
      <c r="X828" s="44" t="n">
        <v>0.9861111111111112</v>
      </c>
      <c r="Y828" s="4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</row>
    <row r="829" ht="16.5" customHeight="1">
      <c r="A829" s="16" t="n">
        <v>35060180</v>
      </c>
      <c r="B829" s="17" t="inlineStr">
        <is>
          <t>PM</t>
        </is>
      </c>
      <c r="C829" s="17" t="inlineStr">
        <is>
          <t>Ubalá</t>
        </is>
      </c>
      <c r="D829" s="17" t="inlineStr">
        <is>
          <t>Ubalá</t>
        </is>
      </c>
      <c r="E829" s="17" t="inlineStr">
        <is>
          <t>Cundinamarca</t>
        </is>
      </c>
      <c r="F829" s="17" t="n">
        <v>11</v>
      </c>
      <c r="G829" s="17" t="n">
        <v>1929</v>
      </c>
      <c r="H829" s="18" t="n">
        <v>-73.52858332999999</v>
      </c>
      <c r="I829" s="19" t="n">
        <v>4.75238889</v>
      </c>
      <c r="J829" s="42" t="n">
        <v>8.366666666666664</v>
      </c>
      <c r="K829" s="20" t="n">
        <v>10.08696633825944</v>
      </c>
      <c r="L829" s="20" t="n">
        <v>17.55172413793104</v>
      </c>
      <c r="M829" s="20" t="n">
        <v>23.82142857142857</v>
      </c>
      <c r="N829" s="20" t="n">
        <v>26.59999999999999</v>
      </c>
      <c r="O829" s="20" t="n">
        <v>27.03448275862069</v>
      </c>
      <c r="P829" s="20" t="n">
        <v>27.36666666666666</v>
      </c>
      <c r="Q829" s="20" t="n">
        <v>25.48045977011494</v>
      </c>
      <c r="R829" s="20" t="n">
        <v>20.71428571428572</v>
      </c>
      <c r="S829" s="20" t="n">
        <v>19.27814814814815</v>
      </c>
      <c r="T829" s="20" t="n">
        <v>17.66230677764566</v>
      </c>
      <c r="U829" s="20" t="n">
        <v>12.17241379310345</v>
      </c>
      <c r="V829" s="43" t="n">
        <v>236.135549342871</v>
      </c>
      <c r="W829" s="23" t="n">
        <v>351</v>
      </c>
      <c r="X829" s="44" t="n">
        <v>0.975</v>
      </c>
      <c r="Y829" s="4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</row>
    <row r="830" ht="16.5" customHeight="1">
      <c r="A830" s="16" t="n">
        <v>35025050</v>
      </c>
      <c r="B830" s="17" t="inlineStr">
        <is>
          <t>CO</t>
        </is>
      </c>
      <c r="C830" s="17" t="inlineStr">
        <is>
          <t>Llano Largo</t>
        </is>
      </c>
      <c r="D830" s="17" t="inlineStr">
        <is>
          <t>Ubaque</t>
        </is>
      </c>
      <c r="E830" s="17" t="inlineStr">
        <is>
          <t>Cundinamarca</t>
        </is>
      </c>
      <c r="F830" s="17" t="n">
        <v>11</v>
      </c>
      <c r="G830" s="17" t="n">
        <v>2980</v>
      </c>
      <c r="H830" s="18" t="n">
        <v>-74.03027777999999</v>
      </c>
      <c r="I830" s="19" t="n">
        <v>4.48283333</v>
      </c>
      <c r="J830" s="42" t="n">
        <v>7.152532524946317</v>
      </c>
      <c r="K830" s="20" t="n">
        <v>9.064340938820722</v>
      </c>
      <c r="L830" s="20" t="n">
        <v>14.17583196496989</v>
      </c>
      <c r="M830" s="20" t="n">
        <v>17.75804597701149</v>
      </c>
      <c r="N830" s="20" t="n">
        <v>22.39436781609195</v>
      </c>
      <c r="O830" s="20" t="n">
        <v>23.25846911708981</v>
      </c>
      <c r="P830" s="20" t="n">
        <v>25.23087301587301</v>
      </c>
      <c r="Q830" s="20" t="n">
        <v>21.91832982712888</v>
      </c>
      <c r="R830" s="20" t="n">
        <v>16.40144742443592</v>
      </c>
      <c r="S830" s="20" t="n">
        <v>16.82520525451559</v>
      </c>
      <c r="T830" s="20" t="n">
        <v>16.646004378763</v>
      </c>
      <c r="U830" s="20" t="n">
        <v>11.45472789115647</v>
      </c>
      <c r="V830" s="43" t="n">
        <v>202.280176130803</v>
      </c>
      <c r="W830" s="23" t="n">
        <v>347</v>
      </c>
      <c r="X830" s="44" t="n">
        <v>0.9638888888888889</v>
      </c>
      <c r="Y830" s="4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</row>
    <row r="831" ht="16.5" customHeight="1">
      <c r="A831" s="16" t="n">
        <v>24011090</v>
      </c>
      <c r="B831" s="17" t="inlineStr">
        <is>
          <t>PG</t>
        </is>
      </c>
      <c r="C831" s="17" t="inlineStr">
        <is>
          <t xml:space="preserve">Granja Ubate </t>
        </is>
      </c>
      <c r="D831" s="17" t="inlineStr">
        <is>
          <t>Ubaté</t>
        </is>
      </c>
      <c r="E831" s="17" t="inlineStr">
        <is>
          <t>Cundinamarca</t>
        </is>
      </c>
      <c r="F831" s="17" t="n">
        <v>11</v>
      </c>
      <c r="G831" s="17" t="n">
        <v>2555</v>
      </c>
      <c r="H831" s="18" t="n">
        <v>-73.79144443999999</v>
      </c>
      <c r="I831" s="19" t="n">
        <v>5.32733333</v>
      </c>
      <c r="J831" s="42" t="n">
        <v>6.001253132832079</v>
      </c>
      <c r="K831" s="20" t="n">
        <v>8.5932881773399</v>
      </c>
      <c r="L831" s="20" t="n">
        <v>12.19444444444444</v>
      </c>
      <c r="M831" s="20" t="n">
        <v>13.7513611615245</v>
      </c>
      <c r="N831" s="20" t="n">
        <v>16.92407407407407</v>
      </c>
      <c r="O831" s="20" t="n">
        <v>15.76470588235294</v>
      </c>
      <c r="P831" s="20" t="n">
        <v>17.07279693486589</v>
      </c>
      <c r="Q831" s="20" t="n">
        <v>14.28976034858388</v>
      </c>
      <c r="R831" s="20" t="n">
        <v>13.77777777777778</v>
      </c>
      <c r="S831" s="20" t="n">
        <v>15.91960784313726</v>
      </c>
      <c r="T831" s="20" t="n">
        <v>14.6875</v>
      </c>
      <c r="U831" s="20" t="n">
        <v>9.411764705882355</v>
      </c>
      <c r="V831" s="43" t="n">
        <v>158.3883344828151</v>
      </c>
      <c r="W831" s="23" t="n">
        <v>211</v>
      </c>
      <c r="X831" s="44" t="n">
        <v>0.8791666666666667</v>
      </c>
      <c r="Y831" s="45" t="inlineStr">
        <is>
          <t>M20</t>
        </is>
      </c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</row>
    <row r="832" ht="16.5" customHeight="1">
      <c r="A832" s="16" t="n">
        <v>35020420</v>
      </c>
      <c r="B832" s="17" t="inlineStr">
        <is>
          <t>PM</t>
        </is>
      </c>
      <c r="C832" s="17" t="inlineStr">
        <is>
          <t>Une</t>
        </is>
      </c>
      <c r="D832" s="17" t="inlineStr">
        <is>
          <t>Une</t>
        </is>
      </c>
      <c r="E832" s="17" t="inlineStr">
        <is>
          <t>Cundinamarca</t>
        </is>
      </c>
      <c r="F832" s="17" t="n">
        <v>11</v>
      </c>
      <c r="G832" s="17" t="n">
        <v>2430</v>
      </c>
      <c r="H832" s="18" t="n">
        <v>-74.01666666999999</v>
      </c>
      <c r="I832" s="19" t="n">
        <v>4.4</v>
      </c>
      <c r="J832" s="42" t="n">
        <v>7.1</v>
      </c>
      <c r="K832" s="20" t="n">
        <v>8.937715517241378</v>
      </c>
      <c r="L832" s="20" t="n">
        <v>15.2</v>
      </c>
      <c r="M832" s="20" t="n">
        <v>20.65</v>
      </c>
      <c r="N832" s="20" t="n">
        <v>24.05</v>
      </c>
      <c r="O832" s="20" t="n">
        <v>24.45</v>
      </c>
      <c r="P832" s="20" t="n">
        <v>25.29999999999999</v>
      </c>
      <c r="Q832" s="20" t="n">
        <v>24.5</v>
      </c>
      <c r="R832" s="20" t="n">
        <v>19.48620689655172</v>
      </c>
      <c r="S832" s="20" t="n">
        <v>19.01228070175438</v>
      </c>
      <c r="T832" s="20" t="n">
        <v>17.55555555555555</v>
      </c>
      <c r="U832" s="20" t="n">
        <v>11.6462962962963</v>
      </c>
      <c r="V832" s="43" t="n">
        <v>217.8880549673993</v>
      </c>
      <c r="W832" s="23" t="n">
        <v>237</v>
      </c>
      <c r="X832" s="44" t="n">
        <v>0.9875</v>
      </c>
      <c r="Y832" s="45" t="inlineStr">
        <is>
          <t>M20</t>
        </is>
      </c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</row>
    <row r="833" ht="16.5" customHeight="1">
      <c r="A833" s="16" t="n">
        <v>23060190</v>
      </c>
      <c r="B833" s="17" t="inlineStr">
        <is>
          <t>PM</t>
        </is>
      </c>
      <c r="C833" s="17" t="inlineStr">
        <is>
          <t>Útica</t>
        </is>
      </c>
      <c r="D833" s="17" t="inlineStr">
        <is>
          <t>Útica</t>
        </is>
      </c>
      <c r="E833" s="17" t="inlineStr">
        <is>
          <t>Cundinamarca</t>
        </is>
      </c>
      <c r="F833" s="17" t="n">
        <v>11</v>
      </c>
      <c r="G833" s="17" t="n">
        <v>497</v>
      </c>
      <c r="H833" s="18" t="n">
        <v>-74.4855</v>
      </c>
      <c r="I833" s="19" t="n">
        <v>5.19608333</v>
      </c>
      <c r="J833" s="42" t="n">
        <v>6.22222222222222</v>
      </c>
      <c r="K833" s="20" t="n">
        <v>8.325128220722092</v>
      </c>
      <c r="L833" s="20" t="n">
        <v>11.20238095238095</v>
      </c>
      <c r="M833" s="20" t="n">
        <v>12.86334610472542</v>
      </c>
      <c r="N833" s="20" t="n">
        <v>10.37142857142857</v>
      </c>
      <c r="O833" s="20" t="n">
        <v>6.527093596059114</v>
      </c>
      <c r="P833" s="20" t="n">
        <v>4.571428571428569</v>
      </c>
      <c r="Q833" s="20" t="n">
        <v>4.857142857142856</v>
      </c>
      <c r="R833" s="20" t="n">
        <v>8.172413793103448</v>
      </c>
      <c r="S833" s="20" t="n">
        <v>13.6551724137931</v>
      </c>
      <c r="T833" s="20" t="n">
        <v>11.87990487514863</v>
      </c>
      <c r="U833" s="20" t="n">
        <v>7.085714285714283</v>
      </c>
      <c r="V833" s="43" t="n">
        <v>105.7333764638693</v>
      </c>
      <c r="W833" s="23" t="n">
        <v>337</v>
      </c>
      <c r="X833" s="44" t="n">
        <v>0.9361111111111111</v>
      </c>
      <c r="Y833" s="4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</row>
    <row r="834" ht="16.5" customHeight="1">
      <c r="A834" s="16" t="n">
        <v>21190240</v>
      </c>
      <c r="B834" s="17" t="inlineStr">
        <is>
          <t>PM</t>
        </is>
      </c>
      <c r="C834" s="17" t="inlineStr">
        <is>
          <t>Ospina Pérez</t>
        </is>
      </c>
      <c r="D834" s="17" t="inlineStr">
        <is>
          <t>Venecia</t>
        </is>
      </c>
      <c r="E834" s="17" t="inlineStr">
        <is>
          <t>Cundinamarca</t>
        </is>
      </c>
      <c r="F834" s="17" t="n">
        <v>11</v>
      </c>
      <c r="G834" s="17" t="n">
        <v>1450</v>
      </c>
      <c r="H834" s="18" t="n">
        <v>-74.48872222</v>
      </c>
      <c r="I834" s="19" t="n">
        <v>4.08161111</v>
      </c>
      <c r="J834" s="42" t="n">
        <v>12.89012345679012</v>
      </c>
      <c r="K834" s="20" t="n">
        <v>14.62864083860436</v>
      </c>
      <c r="L834" s="20" t="n">
        <v>19.99131702621596</v>
      </c>
      <c r="M834" s="20" t="n">
        <v>23.02853745541022</v>
      </c>
      <c r="N834" s="20" t="n">
        <v>23.13452380952381</v>
      </c>
      <c r="O834" s="20" t="n">
        <v>20.82142857142857</v>
      </c>
      <c r="P834" s="20" t="n">
        <v>19.41379310344827</v>
      </c>
      <c r="Q834" s="20" t="n">
        <v>17.3491789819376</v>
      </c>
      <c r="R834" s="20" t="n">
        <v>17.96761539864988</v>
      </c>
      <c r="S834" s="20" t="n">
        <v>22.44444444444444</v>
      </c>
      <c r="T834" s="20" t="n">
        <v>22.32142857142857</v>
      </c>
      <c r="U834" s="20" t="n">
        <v>16.64074074074074</v>
      </c>
      <c r="V834" s="43" t="n">
        <v>230.6317723986226</v>
      </c>
      <c r="W834" s="23" t="n">
        <v>333</v>
      </c>
      <c r="X834" s="44" t="n">
        <v>0.925</v>
      </c>
      <c r="Y834" s="4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</row>
    <row r="835" ht="16.5" customHeight="1">
      <c r="A835" s="16" t="n">
        <v>21201640</v>
      </c>
      <c r="B835" s="17" t="inlineStr">
        <is>
          <t>PG</t>
        </is>
      </c>
      <c r="C835" s="17" t="inlineStr">
        <is>
          <t xml:space="preserve">Granja Villapinzón </t>
        </is>
      </c>
      <c r="D835" s="17" t="inlineStr">
        <is>
          <t>Villapinzón</t>
        </is>
      </c>
      <c r="E835" s="17" t="inlineStr">
        <is>
          <t>Cundinamarca</t>
        </is>
      </c>
      <c r="F835" s="17" t="n">
        <v>11</v>
      </c>
      <c r="G835" s="17" t="n">
        <v>2745</v>
      </c>
      <c r="H835" s="18" t="n">
        <v>-73.59086111000001</v>
      </c>
      <c r="I835" s="19" t="n">
        <v>5.26375</v>
      </c>
      <c r="J835" s="42" t="n">
        <v>11.13793103448276</v>
      </c>
      <c r="K835" s="20" t="n">
        <v>11.22693965517242</v>
      </c>
      <c r="L835" s="20" t="n">
        <v>15.13333333333334</v>
      </c>
      <c r="M835" s="20" t="n">
        <v>19.38300492610837</v>
      </c>
      <c r="N835" s="20" t="n">
        <v>23.24137931034483</v>
      </c>
      <c r="O835" s="20" t="n">
        <v>24.39285714285715</v>
      </c>
      <c r="P835" s="20" t="n">
        <v>25.41379310344827</v>
      </c>
      <c r="Q835" s="20" t="n">
        <v>24.24137931034482</v>
      </c>
      <c r="R835" s="20" t="n">
        <v>20.10344827586207</v>
      </c>
      <c r="S835" s="20" t="n">
        <v>20.62068965517241</v>
      </c>
      <c r="T835" s="20" t="n">
        <v>20.31034482758621</v>
      </c>
      <c r="U835" s="20" t="n">
        <v>14.03448275862069</v>
      </c>
      <c r="V835" s="43" t="n">
        <v>229.2395833333334</v>
      </c>
      <c r="W835" s="23" t="n">
        <v>348</v>
      </c>
      <c r="X835" s="44" t="n">
        <v>0.9666666666666667</v>
      </c>
      <c r="Y835" s="4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</row>
    <row r="836" ht="16.5" customHeight="1">
      <c r="A836" s="16" t="n">
        <v>21201090</v>
      </c>
      <c r="B836" s="17" t="inlineStr">
        <is>
          <t>PM</t>
        </is>
      </c>
      <c r="C836" s="17" t="inlineStr">
        <is>
          <t>Viotá</t>
        </is>
      </c>
      <c r="D836" s="17" t="inlineStr">
        <is>
          <t>Viotá</t>
        </is>
      </c>
      <c r="E836" s="17" t="inlineStr">
        <is>
          <t>Cundinamarca</t>
        </is>
      </c>
      <c r="F836" s="17" t="n">
        <v>11</v>
      </c>
      <c r="G836" s="17" t="n">
        <v>567</v>
      </c>
      <c r="H836" s="18" t="n">
        <v>-74.54225</v>
      </c>
      <c r="I836" s="19" t="n">
        <v>4.442694439999999</v>
      </c>
      <c r="J836" s="42" t="n">
        <v>7.938888888888886</v>
      </c>
      <c r="K836" s="20" t="n">
        <v>9.727463054187192</v>
      </c>
      <c r="L836" s="20" t="n">
        <v>13.43103448275862</v>
      </c>
      <c r="M836" s="20" t="n">
        <v>15.10714285714286</v>
      </c>
      <c r="N836" s="20" t="n">
        <v>14.11111111111111</v>
      </c>
      <c r="O836" s="20" t="n">
        <v>10.85185185185185</v>
      </c>
      <c r="P836" s="20" t="n">
        <v>9.217777777777773</v>
      </c>
      <c r="Q836" s="20" t="n">
        <v>6.699999999999997</v>
      </c>
      <c r="R836" s="20" t="n">
        <v>9.210344827586209</v>
      </c>
      <c r="S836" s="20" t="n">
        <v>14.95333333333333</v>
      </c>
      <c r="T836" s="20" t="n">
        <v>14.53333333333333</v>
      </c>
      <c r="U836" s="20" t="n">
        <v>9.635555555555555</v>
      </c>
      <c r="V836" s="43" t="n">
        <v>135.4178370735267</v>
      </c>
      <c r="W836" s="23" t="n">
        <v>351</v>
      </c>
      <c r="X836" s="44" t="n">
        <v>0.975</v>
      </c>
      <c r="Y836" s="4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</row>
    <row r="837" ht="16.5" customHeight="1">
      <c r="A837" s="16" t="n">
        <v>23065110</v>
      </c>
      <c r="B837" s="17" t="inlineStr">
        <is>
          <t>CP</t>
        </is>
      </c>
      <c r="C837" s="17" t="inlineStr">
        <is>
          <t>Yacopí - AUT</t>
        </is>
      </c>
      <c r="D837" s="17" t="inlineStr">
        <is>
          <t>Yacopí</t>
        </is>
      </c>
      <c r="E837" s="17" t="inlineStr">
        <is>
          <t>Cundinamarca</t>
        </is>
      </c>
      <c r="F837" s="17" t="n">
        <v>11</v>
      </c>
      <c r="G837" s="17" t="n">
        <v>1347</v>
      </c>
      <c r="H837" s="18" t="n">
        <v>-74.35458333</v>
      </c>
      <c r="I837" s="19" t="n">
        <v>5.48416667</v>
      </c>
      <c r="J837" s="42" t="n">
        <v>14.18452380952381</v>
      </c>
      <c r="K837" s="20" t="n">
        <v>15.40754385054325</v>
      </c>
      <c r="L837" s="20" t="n">
        <v>21.35714285714285</v>
      </c>
      <c r="M837" s="20" t="n">
        <v>23.7330779054917</v>
      </c>
      <c r="N837" s="20" t="n">
        <v>25.01254789272031</v>
      </c>
      <c r="O837" s="20" t="n">
        <v>20.2297431531148</v>
      </c>
      <c r="P837" s="20" t="n">
        <v>16.91698595146871</v>
      </c>
      <c r="Q837" s="20" t="n">
        <v>14.95496598639456</v>
      </c>
      <c r="R837" s="20" t="n">
        <v>19.0943321442727</v>
      </c>
      <c r="S837" s="20" t="n">
        <v>23.58292282430213</v>
      </c>
      <c r="T837" s="20" t="n">
        <v>21.45566502463054</v>
      </c>
      <c r="U837" s="20" t="n">
        <v>17.15392509789062</v>
      </c>
      <c r="V837" s="43" t="n">
        <v>233.083376497496</v>
      </c>
      <c r="W837" s="23" t="n">
        <v>331</v>
      </c>
      <c r="X837" s="44" t="n">
        <v>0.9194444444444444</v>
      </c>
      <c r="Y837" s="4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</row>
    <row r="838" ht="16.5" customHeight="1">
      <c r="A838" s="16" t="n">
        <v>21205910</v>
      </c>
      <c r="B838" s="17" t="inlineStr">
        <is>
          <t>CP</t>
        </is>
      </c>
      <c r="C838" s="17" t="inlineStr">
        <is>
          <t xml:space="preserve">La Cosecha </t>
        </is>
      </c>
      <c r="D838" s="17" t="inlineStr">
        <is>
          <t>Zipaquirá</t>
        </is>
      </c>
      <c r="E838" s="17" t="inlineStr">
        <is>
          <t>Cundinamarca</t>
        </is>
      </c>
      <c r="F838" s="17" t="n">
        <v>11</v>
      </c>
      <c r="G838" s="17" t="n">
        <v>2600</v>
      </c>
      <c r="H838" s="18" t="n">
        <v>-74.00119443999999</v>
      </c>
      <c r="I838" s="19" t="n">
        <v>4.98922222</v>
      </c>
      <c r="J838" s="42" t="n">
        <v>8.296551724137929</v>
      </c>
      <c r="K838" s="20" t="n">
        <v>8.797766500575657</v>
      </c>
      <c r="L838" s="20" t="n">
        <v>12.27619047619048</v>
      </c>
      <c r="M838" s="20" t="n">
        <v>15.11338845883181</v>
      </c>
      <c r="N838" s="20" t="n">
        <v>16.56702033598585</v>
      </c>
      <c r="O838" s="20" t="n">
        <v>15.20251778872469</v>
      </c>
      <c r="P838" s="20" t="n">
        <v>16.32610229276896</v>
      </c>
      <c r="Q838" s="20" t="n">
        <v>15.26684350132626</v>
      </c>
      <c r="R838" s="20" t="n">
        <v>12.73360309641098</v>
      </c>
      <c r="S838" s="20" t="n">
        <v>13.93456790123457</v>
      </c>
      <c r="T838" s="20" t="n">
        <v>14.90842716396904</v>
      </c>
      <c r="U838" s="20" t="n">
        <v>9.248275862068965</v>
      </c>
      <c r="V838" s="43" t="n">
        <v>158.6712551022252</v>
      </c>
      <c r="W838" s="23" t="n">
        <v>339</v>
      </c>
      <c r="X838" s="44" t="n">
        <v>0.9416666666666667</v>
      </c>
      <c r="Y838" s="4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</row>
    <row r="839" ht="16.5" customHeight="1">
      <c r="A839" s="16" t="n">
        <v>21201060</v>
      </c>
      <c r="B839" s="17" t="inlineStr">
        <is>
          <t>PG</t>
        </is>
      </c>
      <c r="C839" s="17" t="inlineStr">
        <is>
          <t>Pantano Redondo 1</t>
        </is>
      </c>
      <c r="D839" s="17" t="inlineStr">
        <is>
          <t>Zipaquirá</t>
        </is>
      </c>
      <c r="E839" s="17" t="inlineStr">
        <is>
          <t>Cundinamarca</t>
        </is>
      </c>
      <c r="F839" s="17" t="n">
        <v>11</v>
      </c>
      <c r="G839" s="17" t="n">
        <v>3160</v>
      </c>
      <c r="H839" s="18" t="n">
        <v>-74.03338889</v>
      </c>
      <c r="I839" s="19" t="n">
        <v>5.04325</v>
      </c>
      <c r="J839" s="42" t="n">
        <v>9.655172413793101</v>
      </c>
      <c r="K839" s="20" t="n">
        <v>10.22907033073502</v>
      </c>
      <c r="L839" s="20" t="n">
        <v>15.49770114942528</v>
      </c>
      <c r="M839" s="20" t="n">
        <v>18.28850574712644</v>
      </c>
      <c r="N839" s="20" t="n">
        <v>22.29222222222222</v>
      </c>
      <c r="O839" s="20" t="n">
        <v>21.31954022988506</v>
      </c>
      <c r="P839" s="20" t="n">
        <v>23.98928571428571</v>
      </c>
      <c r="Q839" s="20" t="n">
        <v>20.9416858237548</v>
      </c>
      <c r="R839" s="20" t="n">
        <v>17.23305588585018</v>
      </c>
      <c r="S839" s="20" t="n">
        <v>17.65833333333333</v>
      </c>
      <c r="T839" s="20" t="n">
        <v>17.31928480204342</v>
      </c>
      <c r="U839" s="20" t="n">
        <v>10.95473251028807</v>
      </c>
      <c r="V839" s="43" t="n">
        <v>205.3785901627426</v>
      </c>
      <c r="W839" s="23" t="n">
        <v>346</v>
      </c>
      <c r="X839" s="44" t="n">
        <v>0.9611111111111111</v>
      </c>
      <c r="Y839" s="4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</row>
    <row r="840" ht="16.5" customHeight="1">
      <c r="A840" s="16" t="n">
        <v>32190010</v>
      </c>
      <c r="B840" s="17" t="inlineStr">
        <is>
          <t>PM</t>
        </is>
      </c>
      <c r="C840" s="17" t="inlineStr">
        <is>
          <t>Arabia Arrecifal</t>
        </is>
      </c>
      <c r="D840" s="17" t="inlineStr">
        <is>
          <t>Barranco Mina</t>
        </is>
      </c>
      <c r="E840" s="17" t="inlineStr">
        <is>
          <t>Guainía</t>
        </is>
      </c>
      <c r="F840" s="17" t="n">
        <v>3</v>
      </c>
      <c r="G840" s="17" t="n">
        <v>96</v>
      </c>
      <c r="H840" s="18" t="n">
        <v>-69.05530556000001</v>
      </c>
      <c r="I840" s="19" t="n">
        <v>3.63713889</v>
      </c>
      <c r="J840" s="42" t="n">
        <v>6.944827586206895</v>
      </c>
      <c r="K840" s="20" t="n">
        <v>6.851712263052928</v>
      </c>
      <c r="L840" s="20" t="n">
        <v>9.777777777777775</v>
      </c>
      <c r="M840" s="20" t="n">
        <v>15.83743842364532</v>
      </c>
      <c r="N840" s="20" t="n">
        <v>19.41133004926108</v>
      </c>
      <c r="O840" s="20" t="n">
        <v>19.5789806900918</v>
      </c>
      <c r="P840" s="20" t="n">
        <v>19.60229885057471</v>
      </c>
      <c r="Q840" s="20" t="n">
        <v>18.29607609988109</v>
      </c>
      <c r="R840" s="20" t="n">
        <v>14.17857142857143</v>
      </c>
      <c r="S840" s="20" t="n">
        <v>13.32142857142857</v>
      </c>
      <c r="T840" s="20" t="n">
        <v>11.98860398860399</v>
      </c>
      <c r="U840" s="20" t="n">
        <v>10.8641975308642</v>
      </c>
      <c r="V840" s="43" t="n">
        <v>166.6532432599598</v>
      </c>
      <c r="W840" s="23" t="n">
        <v>337</v>
      </c>
      <c r="X840" s="44" t="n">
        <v>0.9361111111111111</v>
      </c>
      <c r="Y840" s="4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</row>
    <row r="841" ht="16.5" customHeight="1">
      <c r="A841" s="16" t="n">
        <v>32157060</v>
      </c>
      <c r="B841" s="17" t="inlineStr">
        <is>
          <t>LM</t>
        </is>
      </c>
      <c r="C841" s="17" t="inlineStr">
        <is>
          <t>Barranco Murcielago</t>
        </is>
      </c>
      <c r="D841" s="17" t="inlineStr">
        <is>
          <t>Barranco Mina</t>
        </is>
      </c>
      <c r="E841" s="17" t="inlineStr">
        <is>
          <t>Guainía</t>
        </is>
      </c>
      <c r="F841" s="17" t="n">
        <v>3</v>
      </c>
      <c r="G841" s="17" t="n">
        <v>98</v>
      </c>
      <c r="H841" s="18" t="n">
        <v>-69.58805556</v>
      </c>
      <c r="I841" s="19" t="n">
        <v>3.57172222</v>
      </c>
      <c r="J841" s="42" t="n">
        <v>6.681111111111107</v>
      </c>
      <c r="K841" s="20" t="n">
        <v>7.128602216748769</v>
      </c>
      <c r="L841" s="20" t="n">
        <v>10.82298850574713</v>
      </c>
      <c r="M841" s="20" t="n">
        <v>17.53983353151011</v>
      </c>
      <c r="N841" s="20" t="n">
        <v>21.49770114942529</v>
      </c>
      <c r="O841" s="20" t="n">
        <v>21.23940886699508</v>
      </c>
      <c r="P841" s="20" t="n">
        <v>21.99222222222222</v>
      </c>
      <c r="Q841" s="20" t="n">
        <v>18.75555555555555</v>
      </c>
      <c r="R841" s="20" t="n">
        <v>15.59937802981798</v>
      </c>
      <c r="S841" s="20" t="n">
        <v>13.71190476190476</v>
      </c>
      <c r="T841" s="20" t="n">
        <v>13.48275862068966</v>
      </c>
      <c r="U841" s="20" t="n">
        <v>11</v>
      </c>
      <c r="V841" s="43" t="n">
        <v>179.4514645717276</v>
      </c>
      <c r="W841" s="23" t="n">
        <v>350</v>
      </c>
      <c r="X841" s="44" t="n">
        <v>0.9722222222222222</v>
      </c>
      <c r="Y841" s="4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</row>
    <row r="842" ht="16.5" customHeight="1">
      <c r="A842" s="16" t="n">
        <v>32150040</v>
      </c>
      <c r="B842" s="17" t="inlineStr">
        <is>
          <t>PM</t>
        </is>
      </c>
      <c r="C842" s="17" t="inlineStr">
        <is>
          <t>Pueblo Nuevo</t>
        </is>
      </c>
      <c r="D842" s="17" t="inlineStr">
        <is>
          <t>Barranco Mina</t>
        </is>
      </c>
      <c r="E842" s="17" t="inlineStr">
        <is>
          <t>Guainía</t>
        </is>
      </c>
      <c r="F842" s="17" t="n">
        <v>3</v>
      </c>
      <c r="G842" s="17" t="n">
        <v>100</v>
      </c>
      <c r="H842" s="18" t="n">
        <v>-69.89</v>
      </c>
      <c r="I842" s="19" t="n">
        <v>3.42</v>
      </c>
      <c r="J842" s="42" t="n">
        <v>6.75862068965517</v>
      </c>
      <c r="K842" s="20" t="n">
        <v>6.750583913708171</v>
      </c>
      <c r="L842" s="20" t="n">
        <v>11.10344827586207</v>
      </c>
      <c r="M842" s="20" t="n">
        <v>16.6</v>
      </c>
      <c r="N842" s="20" t="n">
        <v>21.73333333333333</v>
      </c>
      <c r="O842" s="20" t="n">
        <v>22.1</v>
      </c>
      <c r="P842" s="20" t="n">
        <v>21.99999999999999</v>
      </c>
      <c r="Q842" s="20" t="n">
        <v>19.20689655172414</v>
      </c>
      <c r="R842" s="20" t="n">
        <v>15.92857142857143</v>
      </c>
      <c r="S842" s="20" t="n">
        <v>14.33333333333333</v>
      </c>
      <c r="T842" s="20" t="n">
        <v>12.18518518518519</v>
      </c>
      <c r="U842" s="20" t="n">
        <v>11.37037037037037</v>
      </c>
      <c r="V842" s="43" t="n">
        <v>180.0703430817432</v>
      </c>
      <c r="W842" s="23" t="n">
        <v>345</v>
      </c>
      <c r="X842" s="44" t="n">
        <v>0.9583333333333334</v>
      </c>
      <c r="Y842" s="4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</row>
    <row r="843" ht="16.5" customHeight="1">
      <c r="A843" s="16" t="n">
        <v>32157050</v>
      </c>
      <c r="B843" s="17" t="inlineStr">
        <is>
          <t>LM</t>
        </is>
      </c>
      <c r="C843" s="17" t="inlineStr">
        <is>
          <t>Sapuara</t>
        </is>
      </c>
      <c r="D843" s="17" t="inlineStr">
        <is>
          <t>Barranco Mina</t>
        </is>
      </c>
      <c r="E843" s="17" t="inlineStr">
        <is>
          <t>Guainía</t>
        </is>
      </c>
      <c r="F843" s="17" t="n">
        <v>3</v>
      </c>
      <c r="G843" s="17" t="n">
        <v>97</v>
      </c>
      <c r="H843" s="18" t="n">
        <v>-69.3605</v>
      </c>
      <c r="I843" s="19" t="n">
        <v>3.67061111</v>
      </c>
      <c r="J843" s="42" t="n">
        <v>5.355</v>
      </c>
      <c r="K843" s="20" t="n">
        <v>6.152446428571429</v>
      </c>
      <c r="L843" s="20" t="n">
        <v>7.749999999999997</v>
      </c>
      <c r="M843" s="20" t="n">
        <v>13.66666666666666</v>
      </c>
      <c r="N843" s="20" t="n">
        <v>16.17</v>
      </c>
      <c r="O843" s="20" t="n">
        <v>17.23333333333333</v>
      </c>
      <c r="P843" s="20" t="n">
        <v>17.10526315789474</v>
      </c>
      <c r="Q843" s="20" t="n">
        <v>14.925</v>
      </c>
      <c r="R843" s="20" t="n">
        <v>10.88888888888889</v>
      </c>
      <c r="S843" s="20" t="n">
        <v>10.17647058823529</v>
      </c>
      <c r="T843" s="20" t="n">
        <v>10.87037037037037</v>
      </c>
      <c r="U843" s="20" t="n">
        <v>8.468239564428311</v>
      </c>
      <c r="V843" s="43" t="n">
        <v>138.761678998389</v>
      </c>
      <c r="W843" s="23" t="n">
        <v>229</v>
      </c>
      <c r="X843" s="44" t="n">
        <v>0.9541666666666667</v>
      </c>
      <c r="Y843" s="45" t="inlineStr">
        <is>
          <t>M20</t>
        </is>
      </c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</row>
    <row r="844" ht="16.5" customHeight="1">
      <c r="A844" s="16" t="n">
        <v>31090010</v>
      </c>
      <c r="B844" s="17" t="inlineStr">
        <is>
          <t>PM</t>
        </is>
      </c>
      <c r="C844" s="17" t="inlineStr">
        <is>
          <t>Cuayare</t>
        </is>
      </c>
      <c r="D844" s="17" t="inlineStr">
        <is>
          <t>Inírida</t>
        </is>
      </c>
      <c r="E844" s="17" t="inlineStr">
        <is>
          <t>Guainía</t>
        </is>
      </c>
      <c r="F844" s="17" t="n">
        <v>3</v>
      </c>
      <c r="G844" s="17" t="n">
        <v>92</v>
      </c>
      <c r="H844" s="18" t="n">
        <v>-67.84</v>
      </c>
      <c r="I844" s="19" t="n">
        <v>3.96</v>
      </c>
      <c r="J844" s="42" t="n">
        <v>6.301724137931032</v>
      </c>
      <c r="K844" s="20" t="n">
        <v>6.961727110582639</v>
      </c>
      <c r="L844" s="20" t="n">
        <v>9.506878306878304</v>
      </c>
      <c r="M844" s="20" t="n">
        <v>12.80044542589133</v>
      </c>
      <c r="N844" s="20" t="n">
        <v>17.6099783016655</v>
      </c>
      <c r="O844" s="20" t="n">
        <v>19.91745392934453</v>
      </c>
      <c r="P844" s="20" t="n">
        <v>19.19200215163355</v>
      </c>
      <c r="Q844" s="20" t="n">
        <v>17.2999833691213</v>
      </c>
      <c r="R844" s="20" t="n">
        <v>12.24154477706202</v>
      </c>
      <c r="S844" s="20" t="n">
        <v>11.88825944170772</v>
      </c>
      <c r="T844" s="20" t="n">
        <v>9.799999999999999</v>
      </c>
      <c r="U844" s="20" t="n">
        <v>7.757126436781607</v>
      </c>
      <c r="V844" s="43" t="n">
        <v>151.2771233885996</v>
      </c>
      <c r="W844" s="23" t="n">
        <v>350</v>
      </c>
      <c r="X844" s="44" t="n">
        <v>0.9722222222222222</v>
      </c>
      <c r="Y844" s="4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</row>
    <row r="845" ht="16.5" customHeight="1">
      <c r="A845" s="16" t="n">
        <v>31095030</v>
      </c>
      <c r="B845" s="17" t="inlineStr">
        <is>
          <t>AM</t>
        </is>
      </c>
      <c r="C845" s="17" t="inlineStr">
        <is>
          <t xml:space="preserve">Puerto Inirida - AUT </t>
        </is>
      </c>
      <c r="D845" s="17" t="inlineStr">
        <is>
          <t>Inírida</t>
        </is>
      </c>
      <c r="E845" s="17" t="inlineStr">
        <is>
          <t>Guainía</t>
        </is>
      </c>
      <c r="F845" s="17" t="n">
        <v>3</v>
      </c>
      <c r="G845" s="17" t="n">
        <v>100</v>
      </c>
      <c r="H845" s="18" t="n">
        <v>-67.91905556</v>
      </c>
      <c r="I845" s="19" t="n">
        <v>3.87441667</v>
      </c>
      <c r="J845" s="42" t="n">
        <v>8.810256410256406</v>
      </c>
      <c r="K845" s="20" t="n">
        <v>10.37563944676014</v>
      </c>
      <c r="L845" s="20" t="n">
        <v>14.04</v>
      </c>
      <c r="M845" s="20" t="n">
        <v>18.90450928381962</v>
      </c>
      <c r="N845" s="20" t="n">
        <v>24.68271604938272</v>
      </c>
      <c r="O845" s="20" t="n">
        <v>26.00423720816111</v>
      </c>
      <c r="P845" s="20" t="n">
        <v>26.24137931034483</v>
      </c>
      <c r="Q845" s="20" t="n">
        <v>23.6867221561633</v>
      </c>
      <c r="R845" s="20" t="n">
        <v>19.40546967895362</v>
      </c>
      <c r="S845" s="20" t="n">
        <v>17.84166666666667</v>
      </c>
      <c r="T845" s="20" t="n">
        <v>15.82142857142857</v>
      </c>
      <c r="U845" s="20" t="n">
        <v>13.95128205128205</v>
      </c>
      <c r="V845" s="43" t="n">
        <v>219.7653068332191</v>
      </c>
      <c r="W845" s="23" t="n">
        <v>328</v>
      </c>
      <c r="X845" s="44" t="n">
        <v>0.9111111111111111</v>
      </c>
      <c r="Y845" s="4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</row>
    <row r="846" ht="16.5" customHeight="1">
      <c r="A846" s="16" t="n">
        <v>31015010</v>
      </c>
      <c r="B846" s="17" t="inlineStr">
        <is>
          <t>CO</t>
        </is>
      </c>
      <c r="C846" s="17" t="inlineStr">
        <is>
          <t>El Trueno</t>
        </is>
      </c>
      <c r="D846" s="17" t="inlineStr">
        <is>
          <t>El Retorno</t>
        </is>
      </c>
      <c r="E846" s="17" t="inlineStr">
        <is>
          <t>Guaviare</t>
        </is>
      </c>
      <c r="F846" s="17" t="n">
        <v>3</v>
      </c>
      <c r="G846" s="17" t="n">
        <v>150</v>
      </c>
      <c r="H846" s="18" t="n">
        <v>-72.64</v>
      </c>
      <c r="I846" s="19" t="n">
        <v>2.37277778</v>
      </c>
      <c r="J846" s="42" t="n">
        <v>5.954022988505745</v>
      </c>
      <c r="K846" s="20" t="n">
        <v>7.343883640989551</v>
      </c>
      <c r="L846" s="20" t="n">
        <v>14.29109651523444</v>
      </c>
      <c r="M846" s="20" t="n">
        <v>19.21954022988506</v>
      </c>
      <c r="N846" s="20" t="n">
        <v>23.40144516601116</v>
      </c>
      <c r="O846" s="20" t="n">
        <v>23.43638525564804</v>
      </c>
      <c r="P846" s="20" t="n">
        <v>23.21798029556651</v>
      </c>
      <c r="Q846" s="20" t="n">
        <v>20.77499999999999</v>
      </c>
      <c r="R846" s="20" t="n">
        <v>17.93984674329502</v>
      </c>
      <c r="S846" s="20" t="n">
        <v>17.78275862068965</v>
      </c>
      <c r="T846" s="20" t="n">
        <v>17.02216748768473</v>
      </c>
      <c r="U846" s="20" t="n">
        <v>11.68055258085243</v>
      </c>
      <c r="V846" s="43" t="n">
        <v>202.0646795243623</v>
      </c>
      <c r="W846" s="23" t="n">
        <v>345</v>
      </c>
      <c r="X846" s="44" t="n">
        <v>0.9583333333333334</v>
      </c>
      <c r="Y846" s="4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</row>
    <row r="847" ht="16.5" customHeight="1">
      <c r="A847" s="16" t="n">
        <v>32040020</v>
      </c>
      <c r="B847" s="17" t="inlineStr">
        <is>
          <t>PM</t>
        </is>
      </c>
      <c r="C847" s="17" t="inlineStr">
        <is>
          <t>Isla del Muerto</t>
        </is>
      </c>
      <c r="D847" s="17" t="inlineStr">
        <is>
          <t>San José del Guaviare</t>
        </is>
      </c>
      <c r="E847" s="17" t="inlineStr">
        <is>
          <t>Guaviare</t>
        </is>
      </c>
      <c r="F847" s="17" t="n">
        <v>3</v>
      </c>
      <c r="G847" s="17" t="n">
        <v>184</v>
      </c>
      <c r="H847" s="18" t="n">
        <v>-73.16638889000001</v>
      </c>
      <c r="I847" s="19" t="n">
        <v>2.37427778</v>
      </c>
      <c r="J847" s="42" t="n">
        <v>3.326666666666667</v>
      </c>
      <c r="K847" s="20" t="n">
        <v>4.908959359605911</v>
      </c>
      <c r="L847" s="20" t="n">
        <v>12</v>
      </c>
      <c r="M847" s="20" t="n">
        <v>15</v>
      </c>
      <c r="N847" s="20" t="n">
        <v>17.3</v>
      </c>
      <c r="O847" s="20" t="n">
        <v>19.85862068965517</v>
      </c>
      <c r="P847" s="20" t="n">
        <v>18.81574712643678</v>
      </c>
      <c r="Q847" s="20" t="n">
        <v>13.88214285714286</v>
      </c>
      <c r="R847" s="20" t="n">
        <v>13.22222222222222</v>
      </c>
      <c r="S847" s="20" t="n">
        <v>11.2</v>
      </c>
      <c r="T847" s="20" t="n">
        <v>9.222222222222221</v>
      </c>
      <c r="U847" s="20" t="n">
        <v>7.500000000000002</v>
      </c>
      <c r="V847" s="43" t="n">
        <v>146.2365811439518</v>
      </c>
      <c r="W847" s="23" t="n">
        <v>116</v>
      </c>
      <c r="X847" s="44" t="n">
        <v>0.9666666666666667</v>
      </c>
      <c r="Y847" s="45" t="inlineStr">
        <is>
          <t>M10</t>
        </is>
      </c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</row>
    <row r="848" ht="16.5" customHeight="1">
      <c r="A848" s="16" t="n">
        <v>32105080</v>
      </c>
      <c r="B848" s="17" t="inlineStr">
        <is>
          <t>AM</t>
        </is>
      </c>
      <c r="C848" s="17" t="inlineStr">
        <is>
          <t>San Jose del Guaviare</t>
        </is>
      </c>
      <c r="D848" s="17" t="inlineStr">
        <is>
          <t>San José del Guaviare</t>
        </is>
      </c>
      <c r="E848" s="17" t="inlineStr">
        <is>
          <t>Guaviare</t>
        </is>
      </c>
      <c r="F848" s="17" t="n">
        <v>3</v>
      </c>
      <c r="G848" s="17" t="n">
        <v>165</v>
      </c>
      <c r="H848" s="18" t="n">
        <v>-72.65000000000001</v>
      </c>
      <c r="I848" s="19" t="n">
        <v>2.54999972</v>
      </c>
      <c r="J848" s="42" t="n">
        <v>4.856140350877192</v>
      </c>
      <c r="K848" s="20" t="n">
        <v>7.138349076736501</v>
      </c>
      <c r="L848" s="20" t="n">
        <v>13.24561403508772</v>
      </c>
      <c r="M848" s="20" t="n">
        <v>19.13287529167747</v>
      </c>
      <c r="N848" s="20" t="n">
        <v>20.69728867623605</v>
      </c>
      <c r="O848" s="20" t="n">
        <v>24.37931034482759</v>
      </c>
      <c r="P848" s="20" t="n">
        <v>21.9859649122807</v>
      </c>
      <c r="Q848" s="20" t="n">
        <v>20.31578947368421</v>
      </c>
      <c r="R848" s="20" t="n">
        <v>16.92377495462794</v>
      </c>
      <c r="S848" s="20" t="n">
        <v>16.77962962962963</v>
      </c>
      <c r="T848" s="20" t="n">
        <v>15.42085097801976</v>
      </c>
      <c r="U848" s="20" t="n">
        <v>9.567211131276467</v>
      </c>
      <c r="V848" s="43" t="n">
        <v>190.4427988549613</v>
      </c>
      <c r="W848" s="23" t="n">
        <v>224</v>
      </c>
      <c r="X848" s="44" t="n">
        <v>0.9333333333333333</v>
      </c>
      <c r="Y848" s="45" t="inlineStr">
        <is>
          <t>M20</t>
        </is>
      </c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</row>
    <row r="849" ht="16.5" customHeight="1">
      <c r="A849" s="16" t="n">
        <v>21030080</v>
      </c>
      <c r="B849" s="17" t="inlineStr">
        <is>
          <t>PM</t>
        </is>
      </c>
      <c r="C849" s="17" t="inlineStr">
        <is>
          <t>Acevedo</t>
        </is>
      </c>
      <c r="D849" s="17" t="inlineStr">
        <is>
          <t>Acevedo</t>
        </is>
      </c>
      <c r="E849" s="17" t="inlineStr">
        <is>
          <t>Huila</t>
        </is>
      </c>
      <c r="F849" s="17" t="n">
        <v>4</v>
      </c>
      <c r="G849" s="17" t="n">
        <v>1350</v>
      </c>
      <c r="H849" s="18" t="n">
        <v>-75.94222222</v>
      </c>
      <c r="I849" s="19" t="n">
        <v>1.81361111</v>
      </c>
      <c r="J849" s="42" t="n">
        <v>7.774712643678157</v>
      </c>
      <c r="K849" s="20" t="n">
        <v>8.387100169127264</v>
      </c>
      <c r="L849" s="20" t="n">
        <v>13.3103448275862</v>
      </c>
      <c r="M849" s="20" t="n">
        <v>15.32183908045976</v>
      </c>
      <c r="N849" s="20" t="n">
        <v>16.86551724137931</v>
      </c>
      <c r="O849" s="20" t="n">
        <v>15.92059717267803</v>
      </c>
      <c r="P849" s="20" t="n">
        <v>16.18222222222222</v>
      </c>
      <c r="Q849" s="20" t="n">
        <v>13.40888888888889</v>
      </c>
      <c r="R849" s="20" t="n">
        <v>12.20689655172414</v>
      </c>
      <c r="S849" s="20" t="n">
        <v>12.33333333333333</v>
      </c>
      <c r="T849" s="20" t="n">
        <v>11.62068965517241</v>
      </c>
      <c r="U849" s="20" t="n">
        <v>10.22333333333333</v>
      </c>
      <c r="V849" s="43" t="n">
        <v>153.5554751195831</v>
      </c>
      <c r="W849" s="23" t="n">
        <v>354</v>
      </c>
      <c r="X849" s="44" t="n">
        <v>0.9833333333333333</v>
      </c>
      <c r="Y849" s="4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</row>
    <row r="850" ht="16.5" customHeight="1">
      <c r="A850" s="16" t="n">
        <v>21030060</v>
      </c>
      <c r="B850" s="17" t="inlineStr">
        <is>
          <t>PM</t>
        </is>
      </c>
      <c r="C850" s="17" t="inlineStr">
        <is>
          <t>San Adolfo</t>
        </is>
      </c>
      <c r="D850" s="17" t="inlineStr">
        <is>
          <t>Acevedo</t>
        </is>
      </c>
      <c r="E850" s="17" t="inlineStr">
        <is>
          <t>Huila</t>
        </is>
      </c>
      <c r="F850" s="17" t="n">
        <v>4</v>
      </c>
      <c r="G850" s="17" t="n">
        <v>1345</v>
      </c>
      <c r="H850" s="18" t="n">
        <v>-76.02208333</v>
      </c>
      <c r="I850" s="19" t="n">
        <v>1.71427778</v>
      </c>
      <c r="J850" s="42" t="n">
        <v>10</v>
      </c>
      <c r="K850" s="20" t="n">
        <v>12.02513634764251</v>
      </c>
      <c r="L850" s="20" t="n">
        <v>15.2367816091954</v>
      </c>
      <c r="M850" s="20" t="n">
        <v>17.03448275862069</v>
      </c>
      <c r="N850" s="20" t="n">
        <v>17.58666666666667</v>
      </c>
      <c r="O850" s="20" t="n">
        <v>17.86666666666667</v>
      </c>
      <c r="P850" s="20" t="n">
        <v>19.42857142857143</v>
      </c>
      <c r="Q850" s="20" t="n">
        <v>17.46732804232805</v>
      </c>
      <c r="R850" s="20" t="n">
        <v>14.17857142857143</v>
      </c>
      <c r="S850" s="20" t="n">
        <v>13.3448275862069</v>
      </c>
      <c r="T850" s="20" t="n">
        <v>13.36266349583829</v>
      </c>
      <c r="U850" s="20" t="n">
        <v>11.66206896551724</v>
      </c>
      <c r="V850" s="43" t="n">
        <v>179.1937649958253</v>
      </c>
      <c r="W850" s="23" t="n">
        <v>347</v>
      </c>
      <c r="X850" s="44" t="n">
        <v>0.9638888888888889</v>
      </c>
      <c r="Y850" s="4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</row>
    <row r="851" ht="16.5" customHeight="1">
      <c r="A851" s="16" t="n">
        <v>21040020</v>
      </c>
      <c r="B851" s="17" t="inlineStr">
        <is>
          <t>PM</t>
        </is>
      </c>
      <c r="C851" s="17" t="inlineStr">
        <is>
          <t>Antena Tv</t>
        </is>
      </c>
      <c r="D851" s="17" t="inlineStr">
        <is>
          <t>Agrado</t>
        </is>
      </c>
      <c r="E851" s="17" t="inlineStr">
        <is>
          <t>Huila</t>
        </is>
      </c>
      <c r="F851" s="17" t="n">
        <v>4</v>
      </c>
      <c r="G851" s="17" t="n">
        <v>2210</v>
      </c>
      <c r="H851" s="18" t="n">
        <v>-75.72847222</v>
      </c>
      <c r="I851" s="19" t="n">
        <v>2.33402778</v>
      </c>
      <c r="J851" s="42" t="n">
        <v>10.43777777777778</v>
      </c>
      <c r="K851" s="20" t="n">
        <v>10.71267356196012</v>
      </c>
      <c r="L851" s="20" t="n">
        <v>13.11777777777777</v>
      </c>
      <c r="M851" s="20" t="n">
        <v>13.23333333333333</v>
      </c>
      <c r="N851" s="20" t="n">
        <v>13.17241379310345</v>
      </c>
      <c r="O851" s="20" t="n">
        <v>10.17471264367816</v>
      </c>
      <c r="P851" s="20" t="n">
        <v>9.551724137931034</v>
      </c>
      <c r="Q851" s="20" t="n">
        <v>7.066666666666664</v>
      </c>
      <c r="R851" s="20" t="n">
        <v>7.300000000000001</v>
      </c>
      <c r="S851" s="20" t="n">
        <v>11.93333333333333</v>
      </c>
      <c r="T851" s="20" t="n">
        <v>16.37931034482758</v>
      </c>
      <c r="U851" s="20" t="n">
        <v>13.33333333333333</v>
      </c>
      <c r="V851" s="43" t="n">
        <v>136.4130567037226</v>
      </c>
      <c r="W851" s="23" t="n">
        <v>356</v>
      </c>
      <c r="X851" s="44" t="n">
        <v>0.9888888888888889</v>
      </c>
      <c r="Y851" s="4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</row>
    <row r="852" ht="16.5" customHeight="1">
      <c r="A852" s="16" t="n">
        <v>21045010</v>
      </c>
      <c r="B852" s="17" t="inlineStr">
        <is>
          <t>CO</t>
        </is>
      </c>
      <c r="C852" s="17" t="inlineStr">
        <is>
          <t xml:space="preserve">La Betulia </t>
        </is>
      </c>
      <c r="D852" s="17" t="inlineStr">
        <is>
          <t>Agrado</t>
        </is>
      </c>
      <c r="E852" s="17" t="inlineStr">
        <is>
          <t>Huila</t>
        </is>
      </c>
      <c r="F852" s="17" t="n">
        <v>4</v>
      </c>
      <c r="G852" s="17" t="n">
        <v>780</v>
      </c>
      <c r="H852" s="18" t="n">
        <v>-75.70508332999999</v>
      </c>
      <c r="I852" s="19" t="n">
        <v>2.28158333</v>
      </c>
      <c r="J852" s="42" t="n">
        <v>12.3</v>
      </c>
      <c r="K852" s="20" t="n">
        <v>12.78417007557207</v>
      </c>
      <c r="L852" s="20" t="n">
        <v>16.63157894736842</v>
      </c>
      <c r="M852" s="20" t="n">
        <v>18.05</v>
      </c>
      <c r="N852" s="20" t="n">
        <v>18.8</v>
      </c>
      <c r="O852" s="20" t="n">
        <v>15.4</v>
      </c>
      <c r="P852" s="20" t="n">
        <v>16.3</v>
      </c>
      <c r="Q852" s="20" t="n">
        <v>12.07425925925926</v>
      </c>
      <c r="R852" s="20" t="n">
        <v>11.42105263157895</v>
      </c>
      <c r="S852" s="20" t="n">
        <v>15.05</v>
      </c>
      <c r="T852" s="20" t="n">
        <v>17.55</v>
      </c>
      <c r="U852" s="20" t="n">
        <v>15.1</v>
      </c>
      <c r="V852" s="43" t="n">
        <v>181.4610609137787</v>
      </c>
      <c r="W852" s="23" t="n">
        <v>237</v>
      </c>
      <c r="X852" s="44" t="n">
        <v>0.9875</v>
      </c>
      <c r="Y852" s="45" t="inlineStr">
        <is>
          <t>M20</t>
        </is>
      </c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</row>
    <row r="853" ht="16.5" customHeight="1">
      <c r="A853" s="16" t="n">
        <v>21040040</v>
      </c>
      <c r="B853" s="17" t="inlineStr">
        <is>
          <t>PM</t>
        </is>
      </c>
      <c r="C853" s="17" t="inlineStr">
        <is>
          <t>Puente Balseadero</t>
        </is>
      </c>
      <c r="D853" s="17" t="inlineStr">
        <is>
          <t>Agrado</t>
        </is>
      </c>
      <c r="E853" s="17" t="inlineStr">
        <is>
          <t>Huila</t>
        </is>
      </c>
      <c r="F853" s="17" t="n">
        <v>4</v>
      </c>
      <c r="G853" s="17" t="n">
        <v>688</v>
      </c>
      <c r="H853" s="18" t="n">
        <v>-75.65000000000001</v>
      </c>
      <c r="I853" s="19" t="n">
        <v>2.23</v>
      </c>
      <c r="J853" s="42" t="n">
        <v>6.156410256410255</v>
      </c>
      <c r="K853" s="20" t="n">
        <v>7.815603378103379</v>
      </c>
      <c r="L853" s="20" t="n">
        <v>10.26923076923076</v>
      </c>
      <c r="M853" s="20" t="n">
        <v>11.03846153846153</v>
      </c>
      <c r="N853" s="20" t="n">
        <v>11.564</v>
      </c>
      <c r="O853" s="20" t="n">
        <v>8.916666666666666</v>
      </c>
      <c r="P853" s="20" t="n">
        <v>8.359999999999996</v>
      </c>
      <c r="Q853" s="20" t="n">
        <v>5.555128205128202</v>
      </c>
      <c r="R853" s="20" t="n">
        <v>5.969496021220159</v>
      </c>
      <c r="S853" s="20" t="n">
        <v>8.619230769230766</v>
      </c>
      <c r="T853" s="20" t="n">
        <v>9.576923076923078</v>
      </c>
      <c r="U853" s="20" t="n">
        <v>7.802469135802466</v>
      </c>
      <c r="V853" s="43" t="n">
        <v>101.6436198171773</v>
      </c>
      <c r="W853" s="23" t="n">
        <v>309</v>
      </c>
      <c r="X853" s="44" t="n">
        <v>0.8583333333333333</v>
      </c>
      <c r="Y853" s="4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</row>
    <row r="854" ht="16.5" customHeight="1">
      <c r="A854" s="16" t="n">
        <v>21130050</v>
      </c>
      <c r="B854" s="17" t="inlineStr">
        <is>
          <t>PM</t>
        </is>
      </c>
      <c r="C854" s="17" t="inlineStr">
        <is>
          <t xml:space="preserve">Hacienda Pérez </t>
        </is>
      </c>
      <c r="D854" s="17" t="inlineStr">
        <is>
          <t>Aipe</t>
        </is>
      </c>
      <c r="E854" s="17" t="inlineStr">
        <is>
          <t>Huila</t>
        </is>
      </c>
      <c r="F854" s="17" t="n">
        <v>4</v>
      </c>
      <c r="G854" s="17" t="n">
        <v>450</v>
      </c>
      <c r="H854" s="18" t="n">
        <v>-75.25594443999999</v>
      </c>
      <c r="I854" s="19" t="n">
        <v>3.24355556</v>
      </c>
      <c r="J854" s="42" t="n">
        <v>4.735555555555553</v>
      </c>
      <c r="K854" s="20" t="n">
        <v>5.502719622331691</v>
      </c>
      <c r="L854" s="20" t="n">
        <v>8.011358024691354</v>
      </c>
      <c r="M854" s="20" t="n">
        <v>7.973563218390805</v>
      </c>
      <c r="N854" s="20" t="n">
        <v>6.655172413793101</v>
      </c>
      <c r="O854" s="20" t="n">
        <v>3.706896551724139</v>
      </c>
      <c r="P854" s="20" t="n">
        <v>2.833333333333332</v>
      </c>
      <c r="Q854" s="20" t="n">
        <v>2.033333333333333</v>
      </c>
      <c r="R854" s="20" t="n">
        <v>3.8</v>
      </c>
      <c r="S854" s="20" t="n">
        <v>8.93333333333333</v>
      </c>
      <c r="T854" s="20" t="n">
        <v>11</v>
      </c>
      <c r="U854" s="20" t="n">
        <v>7.983333333333331</v>
      </c>
      <c r="V854" s="43" t="n">
        <v>73.16859871981997</v>
      </c>
      <c r="W854" s="23" t="n">
        <v>358</v>
      </c>
      <c r="X854" s="44" t="n">
        <v>0.9944444444444445</v>
      </c>
      <c r="Y854" s="4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</row>
    <row r="855" ht="16.5" customHeight="1">
      <c r="A855" s="16" t="n">
        <v>21120040</v>
      </c>
      <c r="B855" s="17" t="inlineStr">
        <is>
          <t>PM</t>
        </is>
      </c>
      <c r="C855" s="17" t="inlineStr">
        <is>
          <t>Potrerito</t>
        </is>
      </c>
      <c r="D855" s="17" t="inlineStr">
        <is>
          <t>Aipe</t>
        </is>
      </c>
      <c r="E855" s="17" t="inlineStr">
        <is>
          <t>Huila</t>
        </is>
      </c>
      <c r="F855" s="17" t="n">
        <v>4</v>
      </c>
      <c r="G855" s="17" t="n">
        <v>850</v>
      </c>
      <c r="H855" s="18" t="n">
        <v>-75.37947222000001</v>
      </c>
      <c r="I855" s="19" t="n">
        <v>3.14108333</v>
      </c>
      <c r="J855" s="42" t="n">
        <v>6.538237547892717</v>
      </c>
      <c r="K855" s="20" t="n">
        <v>7.230182296417931</v>
      </c>
      <c r="L855" s="20" t="n">
        <v>9.223869731800766</v>
      </c>
      <c r="M855" s="20" t="n">
        <v>8.279310344827586</v>
      </c>
      <c r="N855" s="20" t="n">
        <v>6.571724137931034</v>
      </c>
      <c r="O855" s="20" t="n">
        <v>3.633333333333334</v>
      </c>
      <c r="P855" s="20" t="n">
        <v>3.092136752136751</v>
      </c>
      <c r="Q855" s="20" t="n">
        <v>2.201111111111111</v>
      </c>
      <c r="R855" s="20" t="n">
        <v>3.969084423305589</v>
      </c>
      <c r="S855" s="20" t="n">
        <v>9.232222222222219</v>
      </c>
      <c r="T855" s="20" t="n">
        <v>13.27241379310345</v>
      </c>
      <c r="U855" s="20" t="n">
        <v>9.719381688466109</v>
      </c>
      <c r="V855" s="43" t="n">
        <v>82.96300738254861</v>
      </c>
      <c r="W855" s="23" t="n">
        <v>358</v>
      </c>
      <c r="X855" s="44" t="n">
        <v>0.9944444444444445</v>
      </c>
      <c r="Y855" s="4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</row>
    <row r="856" ht="16.5" customHeight="1">
      <c r="A856" s="16" t="n">
        <v>21130110</v>
      </c>
      <c r="B856" s="17" t="inlineStr">
        <is>
          <t>PM</t>
        </is>
      </c>
      <c r="C856" s="17" t="inlineStr">
        <is>
          <t>Praga</t>
        </is>
      </c>
      <c r="D856" s="17" t="inlineStr">
        <is>
          <t>Aipe</t>
        </is>
      </c>
      <c r="E856" s="17" t="inlineStr">
        <is>
          <t>Huila</t>
        </is>
      </c>
      <c r="F856" s="17" t="n">
        <v>4</v>
      </c>
      <c r="G856" s="17" t="n">
        <v>1085</v>
      </c>
      <c r="H856" s="18" t="n">
        <v>-75.48999999999999</v>
      </c>
      <c r="I856" s="19" t="n">
        <v>3.27</v>
      </c>
      <c r="J856" s="42" t="n">
        <v>14.78888888888889</v>
      </c>
      <c r="K856" s="20" t="n">
        <v>13.5880644499179</v>
      </c>
      <c r="L856" s="20" t="n">
        <v>17.90444444444444</v>
      </c>
      <c r="M856" s="20" t="n">
        <v>16.76666666666667</v>
      </c>
      <c r="N856" s="20" t="n">
        <v>15.43333333333333</v>
      </c>
      <c r="O856" s="20" t="n">
        <v>11.31034482758621</v>
      </c>
      <c r="P856" s="20" t="n">
        <v>10.16666666666667</v>
      </c>
      <c r="Q856" s="20" t="n">
        <v>7.65111111111111</v>
      </c>
      <c r="R856" s="20" t="n">
        <v>9.233333333333334</v>
      </c>
      <c r="S856" s="20" t="n">
        <v>16.54340071343638</v>
      </c>
      <c r="T856" s="20" t="n">
        <v>20.62592592592593</v>
      </c>
      <c r="U856" s="20" t="n">
        <v>17.83333333333333</v>
      </c>
      <c r="V856" s="43" t="n">
        <v>171.8455136946442</v>
      </c>
      <c r="W856" s="23" t="n">
        <v>358</v>
      </c>
      <c r="X856" s="44" t="n">
        <v>0.9944444444444445</v>
      </c>
      <c r="Y856" s="4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</row>
    <row r="857" ht="16.5" customHeight="1">
      <c r="A857" s="16" t="n">
        <v>21105030</v>
      </c>
      <c r="B857" s="17" t="inlineStr">
        <is>
          <t>CO</t>
        </is>
      </c>
      <c r="C857" s="17" t="inlineStr">
        <is>
          <t>Algeciras</t>
        </is>
      </c>
      <c r="D857" s="17" t="inlineStr">
        <is>
          <t>Algeciras</t>
        </is>
      </c>
      <c r="E857" s="17" t="inlineStr">
        <is>
          <t>Huila</t>
        </is>
      </c>
      <c r="F857" s="17" t="n">
        <v>4</v>
      </c>
      <c r="G857" s="17" t="n">
        <v>1155</v>
      </c>
      <c r="H857" s="18" t="n">
        <v>-75.31999722</v>
      </c>
      <c r="I857" s="19" t="n">
        <v>2.52</v>
      </c>
      <c r="J857" s="42" t="n">
        <v>12.57166666666666</v>
      </c>
      <c r="K857" s="20" t="n">
        <v>11.92236590038314</v>
      </c>
      <c r="L857" s="20" t="n">
        <v>18.25</v>
      </c>
      <c r="M857" s="20" t="n">
        <v>19.95</v>
      </c>
      <c r="N857" s="20" t="n">
        <v>21.6</v>
      </c>
      <c r="O857" s="20" t="n">
        <v>18.65</v>
      </c>
      <c r="P857" s="20" t="n">
        <v>17.65</v>
      </c>
      <c r="Q857" s="20" t="n">
        <v>14.5</v>
      </c>
      <c r="R857" s="20" t="n">
        <v>15.05</v>
      </c>
      <c r="S857" s="20" t="n">
        <v>19.10526315789474</v>
      </c>
      <c r="T857" s="20" t="n">
        <v>19.4</v>
      </c>
      <c r="U857" s="20" t="n">
        <v>15.91994252873563</v>
      </c>
      <c r="V857" s="43" t="n">
        <v>204.5692382536802</v>
      </c>
      <c r="W857" s="23" t="n">
        <v>239</v>
      </c>
      <c r="X857" s="44" t="n">
        <v>0.9958333333333333</v>
      </c>
      <c r="Y857" s="45" t="inlineStr">
        <is>
          <t>M20</t>
        </is>
      </c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</row>
    <row r="858" ht="16.5" customHeight="1">
      <c r="A858" s="16" t="n">
        <v>21100070</v>
      </c>
      <c r="B858" s="17" t="inlineStr">
        <is>
          <t>PG</t>
        </is>
      </c>
      <c r="C858" s="17" t="inlineStr">
        <is>
          <t xml:space="preserve">Finca Santa Bárbara </t>
        </is>
      </c>
      <c r="D858" s="17" t="inlineStr">
        <is>
          <t>Algeciras</t>
        </is>
      </c>
      <c r="E858" s="17" t="inlineStr">
        <is>
          <t>Huila</t>
        </is>
      </c>
      <c r="F858" s="17" t="n">
        <v>4</v>
      </c>
      <c r="G858" s="17" t="n">
        <v>1750</v>
      </c>
      <c r="H858" s="18" t="n">
        <v>-75.23513889</v>
      </c>
      <c r="I858" s="19" t="n">
        <v>2.56172222</v>
      </c>
      <c r="J858" s="42" t="n">
        <v>8.037777777777777</v>
      </c>
      <c r="K858" s="20" t="n">
        <v>9.069919950738916</v>
      </c>
      <c r="L858" s="20" t="n">
        <v>12.91319857312723</v>
      </c>
      <c r="M858" s="20" t="n">
        <v>15.63925729442971</v>
      </c>
      <c r="N858" s="20" t="n">
        <v>16.08532567049808</v>
      </c>
      <c r="O858" s="20" t="n">
        <v>13.98505747126437</v>
      </c>
      <c r="P858" s="20" t="n">
        <v>13.49222222222222</v>
      </c>
      <c r="Q858" s="20" t="n">
        <v>10.76666666666667</v>
      </c>
      <c r="R858" s="20" t="n">
        <v>10.71428571428571</v>
      </c>
      <c r="S858" s="20" t="n">
        <v>13.63139120095125</v>
      </c>
      <c r="T858" s="20" t="n">
        <v>15.75172413793103</v>
      </c>
      <c r="U858" s="20" t="n">
        <v>12.03333333333334</v>
      </c>
      <c r="V858" s="43" t="n">
        <v>152.1201600132263</v>
      </c>
      <c r="W858" s="23" t="n">
        <v>355</v>
      </c>
      <c r="X858" s="44" t="n">
        <v>0.9861111111111112</v>
      </c>
      <c r="Y858" s="4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</row>
    <row r="859" ht="16.5" customHeight="1">
      <c r="A859" s="16" t="n">
        <v>21100140</v>
      </c>
      <c r="B859" s="17" t="inlineStr">
        <is>
          <t>PM</t>
        </is>
      </c>
      <c r="C859" s="17" t="inlineStr">
        <is>
          <t>La Arcadia</t>
        </is>
      </c>
      <c r="D859" s="17" t="inlineStr">
        <is>
          <t>Algeciras</t>
        </is>
      </c>
      <c r="E859" s="17" t="inlineStr">
        <is>
          <t>Huila</t>
        </is>
      </c>
      <c r="F859" s="17" t="n">
        <v>4</v>
      </c>
      <c r="G859" s="17" t="n">
        <v>1380</v>
      </c>
      <c r="H859" s="18" t="n">
        <v>-75.40088889</v>
      </c>
      <c r="I859" s="19" t="n">
        <v>2.43480556</v>
      </c>
      <c r="J859" s="42" t="n">
        <v>10.45045580657947</v>
      </c>
      <c r="K859" s="20" t="n">
        <v>10.4583150070373</v>
      </c>
      <c r="L859" s="20" t="n">
        <v>15.51724137931034</v>
      </c>
      <c r="M859" s="20" t="n">
        <v>18.44597701149425</v>
      </c>
      <c r="N859" s="20" t="n">
        <v>17.53333333333333</v>
      </c>
      <c r="O859" s="20" t="n">
        <v>14.93103448275862</v>
      </c>
      <c r="P859" s="20" t="n">
        <v>13.86206896551724</v>
      </c>
      <c r="Q859" s="20" t="n">
        <v>11.57142857142857</v>
      </c>
      <c r="R859" s="20" t="n">
        <v>11.93333333333333</v>
      </c>
      <c r="S859" s="20" t="n">
        <v>16.50574712643678</v>
      </c>
      <c r="T859" s="20" t="n">
        <v>17.03333333333333</v>
      </c>
      <c r="U859" s="20" t="n">
        <v>13.46551724137931</v>
      </c>
      <c r="V859" s="43" t="n">
        <v>171.7077855919419</v>
      </c>
      <c r="W859" s="23" t="n">
        <v>350</v>
      </c>
      <c r="X859" s="44" t="n">
        <v>0.9722222222222222</v>
      </c>
      <c r="Y859" s="4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</row>
    <row r="860" ht="16.5" customHeight="1">
      <c r="A860" s="16" t="n">
        <v>21100080</v>
      </c>
      <c r="B860" s="17" t="inlineStr">
        <is>
          <t>PM</t>
        </is>
      </c>
      <c r="C860" s="17" t="inlineStr">
        <is>
          <t>Nuevo Paraiso</t>
        </is>
      </c>
      <c r="D860" s="17" t="inlineStr">
        <is>
          <t>Algeciras</t>
        </is>
      </c>
      <c r="E860" s="17" t="inlineStr">
        <is>
          <t>Huila</t>
        </is>
      </c>
      <c r="F860" s="17" t="n">
        <v>4</v>
      </c>
      <c r="G860" s="17" t="n">
        <v>1525</v>
      </c>
      <c r="H860" s="18" t="n">
        <v>-75.20669443999999</v>
      </c>
      <c r="I860" s="19" t="n">
        <v>2.61527778</v>
      </c>
      <c r="J860" s="42" t="n">
        <v>8.517241379310342</v>
      </c>
      <c r="K860" s="20" t="n">
        <v>8.610683497536945</v>
      </c>
      <c r="L860" s="20" t="n">
        <v>14.08333333333333</v>
      </c>
      <c r="M860" s="20" t="n">
        <v>16.13333333333333</v>
      </c>
      <c r="N860" s="20" t="n">
        <v>17.70246913580247</v>
      </c>
      <c r="O860" s="20" t="n">
        <v>15.24546615581098</v>
      </c>
      <c r="P860" s="20" t="n">
        <v>12.72413793103448</v>
      </c>
      <c r="Q860" s="20" t="n">
        <v>11.39425287356322</v>
      </c>
      <c r="R860" s="20" t="n">
        <v>12.10344827586207</v>
      </c>
      <c r="S860" s="20" t="n">
        <v>14.05172413793103</v>
      </c>
      <c r="T860" s="20" t="n">
        <v>16.13793103448276</v>
      </c>
      <c r="U860" s="20" t="n">
        <v>11.36555555555556</v>
      </c>
      <c r="V860" s="43" t="n">
        <v>158.0695766435565</v>
      </c>
      <c r="W860" s="23" t="n">
        <v>352</v>
      </c>
      <c r="X860" s="44" t="n">
        <v>0.9777777777777777</v>
      </c>
      <c r="Y860" s="4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</row>
    <row r="861" ht="16.5" customHeight="1">
      <c r="A861" s="16" t="n">
        <v>21030050</v>
      </c>
      <c r="B861" s="17" t="inlineStr">
        <is>
          <t>PM</t>
        </is>
      </c>
      <c r="C861" s="17" t="inlineStr">
        <is>
          <t>Guadalupe</t>
        </is>
      </c>
      <c r="D861" s="17" t="inlineStr">
        <is>
          <t>Altamira</t>
        </is>
      </c>
      <c r="E861" s="17" t="inlineStr">
        <is>
          <t>Huila</t>
        </is>
      </c>
      <c r="F861" s="17" t="n">
        <v>4</v>
      </c>
      <c r="G861" s="17" t="n">
        <v>893</v>
      </c>
      <c r="H861" s="18" t="n">
        <v>-75.78</v>
      </c>
      <c r="I861" s="19" t="n">
        <v>2.03</v>
      </c>
      <c r="J861" s="42" t="n">
        <v>6.864197530864195</v>
      </c>
      <c r="K861" s="20" t="n">
        <v>7.729913336982305</v>
      </c>
      <c r="L861" s="20" t="n">
        <v>10.91818803418803</v>
      </c>
      <c r="M861" s="20" t="n">
        <v>11.07238095238096</v>
      </c>
      <c r="N861" s="20" t="n">
        <v>13.37081919357781</v>
      </c>
      <c r="O861" s="20" t="n">
        <v>11.52758103706767</v>
      </c>
      <c r="P861" s="20" t="n">
        <v>9.863213986876293</v>
      </c>
      <c r="Q861" s="20" t="n">
        <v>8.9475</v>
      </c>
      <c r="R861" s="20" t="n">
        <v>9.129696969696969</v>
      </c>
      <c r="S861" s="20" t="n">
        <v>8.643027375201285</v>
      </c>
      <c r="T861" s="20" t="n">
        <v>10.40512820512821</v>
      </c>
      <c r="U861" s="20" t="n">
        <v>7.682820512820511</v>
      </c>
      <c r="V861" s="43" t="n">
        <v>116.1544671347842</v>
      </c>
      <c r="W861" s="23" t="n">
        <v>354</v>
      </c>
      <c r="X861" s="44" t="n">
        <v>0.9833333333333333</v>
      </c>
      <c r="Y861" s="4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</row>
    <row r="862" ht="16.5" customHeight="1">
      <c r="A862" s="16" t="n">
        <v>21145020</v>
      </c>
      <c r="B862" s="17" t="inlineStr">
        <is>
          <t>CO</t>
        </is>
      </c>
      <c r="C862" s="17" t="inlineStr">
        <is>
          <t>Arizona</t>
        </is>
      </c>
      <c r="D862" s="17" t="inlineStr">
        <is>
          <t>Baraya</t>
        </is>
      </c>
      <c r="E862" s="17" t="inlineStr">
        <is>
          <t>Huila</t>
        </is>
      </c>
      <c r="F862" s="17" t="n">
        <v>4</v>
      </c>
      <c r="G862" s="17" t="n">
        <v>638</v>
      </c>
      <c r="H862" s="18" t="n">
        <v>-74.93583332999999</v>
      </c>
      <c r="I862" s="19" t="n">
        <v>3.27611111</v>
      </c>
      <c r="J862" s="42" t="n">
        <v>6.792835249042144</v>
      </c>
      <c r="K862" s="20" t="n">
        <v>6.999876847290639</v>
      </c>
      <c r="L862" s="20" t="n">
        <v>11.78098765432099</v>
      </c>
      <c r="M862" s="20" t="n">
        <v>12.80856123662307</v>
      </c>
      <c r="N862" s="20" t="n">
        <v>13.23333333333333</v>
      </c>
      <c r="O862" s="20" t="n">
        <v>11.46666666666666</v>
      </c>
      <c r="P862" s="20" t="n">
        <v>10.56666666666667</v>
      </c>
      <c r="Q862" s="20" t="n">
        <v>7.172413793103445</v>
      </c>
      <c r="R862" s="20" t="n">
        <v>7.805747126436782</v>
      </c>
      <c r="S862" s="20" t="n">
        <v>11.76108374384237</v>
      </c>
      <c r="T862" s="20" t="n">
        <v>13.73412698412698</v>
      </c>
      <c r="U862" s="20" t="n">
        <v>9.08390804597701</v>
      </c>
      <c r="V862" s="43" t="n">
        <v>123.2062073474301</v>
      </c>
      <c r="W862" s="23" t="n">
        <v>355</v>
      </c>
      <c r="X862" s="44" t="n">
        <v>0.9861111111111112</v>
      </c>
      <c r="Y862" s="4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</row>
    <row r="863" ht="16.5" customHeight="1">
      <c r="A863" s="16" t="n">
        <v>21110070</v>
      </c>
      <c r="B863" s="17" t="inlineStr">
        <is>
          <t>PM</t>
        </is>
      </c>
      <c r="C863" s="17" t="inlineStr">
        <is>
          <t>Baraya</t>
        </is>
      </c>
      <c r="D863" s="17" t="inlineStr">
        <is>
          <t>Baraya</t>
        </is>
      </c>
      <c r="E863" s="17" t="inlineStr">
        <is>
          <t>Huila</t>
        </is>
      </c>
      <c r="F863" s="17" t="n">
        <v>4</v>
      </c>
      <c r="G863" s="17" t="n">
        <v>615</v>
      </c>
      <c r="H863" s="18" t="n">
        <v>-75.05733332999999</v>
      </c>
      <c r="I863" s="19" t="n">
        <v>3.15033333</v>
      </c>
      <c r="J863" s="42" t="n">
        <v>5.604444444444442</v>
      </c>
      <c r="K863" s="20" t="n">
        <v>7.161073481116584</v>
      </c>
      <c r="L863" s="20" t="n">
        <v>11.20055555555555</v>
      </c>
      <c r="M863" s="20" t="n">
        <v>11.03333333333333</v>
      </c>
      <c r="N863" s="20" t="n">
        <v>12.33333333333333</v>
      </c>
      <c r="O863" s="20" t="n">
        <v>9.300000000000001</v>
      </c>
      <c r="P863" s="20" t="n">
        <v>8.052063492063489</v>
      </c>
      <c r="Q863" s="20" t="n">
        <v>6.471111111111109</v>
      </c>
      <c r="R863" s="20" t="n">
        <v>6.500000000000001</v>
      </c>
      <c r="S863" s="20" t="n">
        <v>10.86666666666667</v>
      </c>
      <c r="T863" s="20" t="n">
        <v>13.13333333333334</v>
      </c>
      <c r="U863" s="20" t="n">
        <v>8.738888888888887</v>
      </c>
      <c r="V863" s="43" t="n">
        <v>110.3948036398467</v>
      </c>
      <c r="W863" s="23" t="n">
        <v>360</v>
      </c>
      <c r="X863" s="44" t="n">
        <v>1</v>
      </c>
      <c r="Y863" s="4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</row>
    <row r="864" ht="16.5" customHeight="1">
      <c r="A864" s="16" t="n">
        <v>21115160</v>
      </c>
      <c r="B864" s="17" t="inlineStr">
        <is>
          <t>AM</t>
        </is>
      </c>
      <c r="C864" s="17" t="inlineStr">
        <is>
          <t>Hacienda Manila - AUT</t>
        </is>
      </c>
      <c r="D864" s="17" t="inlineStr">
        <is>
          <t>Baraya</t>
        </is>
      </c>
      <c r="E864" s="17" t="inlineStr">
        <is>
          <t>Huila</t>
        </is>
      </c>
      <c r="F864" s="17" t="n">
        <v>4</v>
      </c>
      <c r="G864" s="17" t="n">
        <v>600</v>
      </c>
      <c r="H864" s="18" t="n">
        <v>-75.08152778</v>
      </c>
      <c r="I864" s="19" t="n">
        <v>3.13305556</v>
      </c>
      <c r="J864" s="42" t="n">
        <v>8.019699872286077</v>
      </c>
      <c r="K864" s="20" t="n">
        <v>8.889201902025178</v>
      </c>
      <c r="L864" s="20" t="n">
        <v>13.52631578947368</v>
      </c>
      <c r="M864" s="20" t="n">
        <v>15.04771693823417</v>
      </c>
      <c r="N864" s="20" t="n">
        <v>15.53448275862069</v>
      </c>
      <c r="O864" s="20" t="n">
        <v>13.37452107279693</v>
      </c>
      <c r="P864" s="20" t="n">
        <v>12.07137671765621</v>
      </c>
      <c r="Q864" s="20" t="n">
        <v>9.764912280701754</v>
      </c>
      <c r="R864" s="20" t="n">
        <v>9.194444444444445</v>
      </c>
      <c r="S864" s="20" t="n">
        <v>13.99833333333333</v>
      </c>
      <c r="T864" s="20" t="n">
        <v>15.85</v>
      </c>
      <c r="U864" s="20" t="n">
        <v>11.50531609195402</v>
      </c>
      <c r="V864" s="43" t="n">
        <v>146.7763212015265</v>
      </c>
      <c r="W864" s="23" t="n">
        <v>237</v>
      </c>
      <c r="X864" s="44" t="n">
        <v>0.9875</v>
      </c>
      <c r="Y864" s="45" t="inlineStr">
        <is>
          <t>M20</t>
        </is>
      </c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</row>
    <row r="865" ht="16.5" customHeight="1">
      <c r="A865" s="16" t="n">
        <v>21115140</v>
      </c>
      <c r="B865" s="17" t="inlineStr">
        <is>
          <t>CO</t>
        </is>
      </c>
      <c r="C865" s="17" t="inlineStr">
        <is>
          <t>Los Laureles</t>
        </is>
      </c>
      <c r="D865" s="17" t="inlineStr">
        <is>
          <t>Baraya</t>
        </is>
      </c>
      <c r="E865" s="17" t="inlineStr">
        <is>
          <t>Huila</t>
        </is>
      </c>
      <c r="F865" s="17" t="n">
        <v>4</v>
      </c>
      <c r="G865" s="17" t="n">
        <v>2100</v>
      </c>
      <c r="H865" s="18" t="n">
        <v>-74.92111111</v>
      </c>
      <c r="I865" s="19" t="n">
        <v>3.094</v>
      </c>
      <c r="J865" s="42" t="n">
        <v>11.30852785145889</v>
      </c>
      <c r="K865" s="20" t="n">
        <v>11.00818994324893</v>
      </c>
      <c r="L865" s="20" t="n">
        <v>16.31704260651629</v>
      </c>
      <c r="M865" s="20" t="n">
        <v>21.20673234811166</v>
      </c>
      <c r="N865" s="20" t="n">
        <v>22.71260210650411</v>
      </c>
      <c r="O865" s="20" t="n">
        <v>20.69564716388673</v>
      </c>
      <c r="P865" s="20" t="n">
        <v>21.09808141042261</v>
      </c>
      <c r="Q865" s="20" t="n">
        <v>19.79647783251232</v>
      </c>
      <c r="R865" s="20" t="n">
        <v>18.99648962148963</v>
      </c>
      <c r="S865" s="20" t="n">
        <v>20.1546104725415</v>
      </c>
      <c r="T865" s="20" t="n">
        <v>20.56588669950739</v>
      </c>
      <c r="U865" s="20" t="n">
        <v>15.49695821930305</v>
      </c>
      <c r="V865" s="43" t="n">
        <v>219.3572462755031</v>
      </c>
      <c r="W865" s="23" t="n">
        <v>231</v>
      </c>
      <c r="X865" s="44" t="n">
        <v>0.9625</v>
      </c>
      <c r="Y865" s="45" t="inlineStr">
        <is>
          <t>M20</t>
        </is>
      </c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</row>
    <row r="866" ht="16.5" customHeight="1">
      <c r="A866" s="16" t="n">
        <v>21145060</v>
      </c>
      <c r="B866" s="17" t="inlineStr">
        <is>
          <t>CO</t>
        </is>
      </c>
      <c r="C866" s="17" t="inlineStr">
        <is>
          <t>Santo Domingo</t>
        </is>
      </c>
      <c r="D866" s="17" t="inlineStr">
        <is>
          <t>Baraya</t>
        </is>
      </c>
      <c r="E866" s="17" t="inlineStr">
        <is>
          <t>Huila</t>
        </is>
      </c>
      <c r="F866" s="17" t="n">
        <v>4</v>
      </c>
      <c r="G866" s="17" t="n">
        <v>1275</v>
      </c>
      <c r="H866" s="18" t="n">
        <v>-74.94344443999999</v>
      </c>
      <c r="I866" s="19" t="n">
        <v>3.23072222</v>
      </c>
      <c r="J866" s="42" t="n">
        <v>7.687931034482757</v>
      </c>
      <c r="K866" s="20" t="n">
        <v>7.618908644636014</v>
      </c>
      <c r="L866" s="20" t="n">
        <v>13.76458333333333</v>
      </c>
      <c r="M866" s="20" t="n">
        <v>14.19444444444445</v>
      </c>
      <c r="N866" s="20" t="n">
        <v>15.28425925925926</v>
      </c>
      <c r="O866" s="20" t="n">
        <v>14.07203907203907</v>
      </c>
      <c r="P866" s="20" t="n">
        <v>13.08888888888889</v>
      </c>
      <c r="Q866" s="20" t="n">
        <v>11.49916985951469</v>
      </c>
      <c r="R866" s="20" t="n">
        <v>11.87813144709696</v>
      </c>
      <c r="S866" s="20" t="n">
        <v>14.85935048348841</v>
      </c>
      <c r="T866" s="20" t="n">
        <v>13.90722495894909</v>
      </c>
      <c r="U866" s="20" t="n">
        <v>10.07329276538201</v>
      </c>
      <c r="V866" s="43" t="n">
        <v>147.9282241915149</v>
      </c>
      <c r="W866" s="23" t="n">
        <v>209</v>
      </c>
      <c r="X866" s="44" t="n">
        <v>0.8708333333333333</v>
      </c>
      <c r="Y866" s="45" t="inlineStr">
        <is>
          <t>M20</t>
        </is>
      </c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</row>
    <row r="867" ht="16.5" customHeight="1">
      <c r="A867" s="16" t="n">
        <v>21105040</v>
      </c>
      <c r="B867" s="17" t="inlineStr">
        <is>
          <t>CO</t>
        </is>
      </c>
      <c r="C867" s="17" t="inlineStr">
        <is>
          <t>Hacienda Potosí</t>
        </is>
      </c>
      <c r="D867" s="17" t="inlineStr">
        <is>
          <t>Campoalegre</t>
        </is>
      </c>
      <c r="E867" s="17" t="inlineStr">
        <is>
          <t>Huila</t>
        </is>
      </c>
      <c r="F867" s="17" t="n">
        <v>4</v>
      </c>
      <c r="G867" s="17" t="n">
        <v>680</v>
      </c>
      <c r="H867" s="18" t="n">
        <v>-75.29888889</v>
      </c>
      <c r="I867" s="19" t="n">
        <v>2.69680556</v>
      </c>
      <c r="J867" s="42" t="n">
        <v>10.75965217391304</v>
      </c>
      <c r="K867" s="20" t="n">
        <v>10.33648758648759</v>
      </c>
      <c r="L867" s="20" t="n">
        <v>14.48205128205128</v>
      </c>
      <c r="M867" s="20" t="n">
        <v>15.03741947707465</v>
      </c>
      <c r="N867" s="20" t="n">
        <v>15.45222647935291</v>
      </c>
      <c r="O867" s="20" t="n">
        <v>13.41</v>
      </c>
      <c r="P867" s="20" t="n">
        <v>12.11811494252874</v>
      </c>
      <c r="Q867" s="20" t="n">
        <v>8.072643678160917</v>
      </c>
      <c r="R867" s="20" t="n">
        <v>10.19047619047619</v>
      </c>
      <c r="S867" s="20" t="n">
        <v>14.45679012345679</v>
      </c>
      <c r="T867" s="20" t="n">
        <v>16.62285714285715</v>
      </c>
      <c r="U867" s="20" t="n">
        <v>14.2503908045977</v>
      </c>
      <c r="V867" s="43" t="n">
        <v>155.189109880957</v>
      </c>
      <c r="W867" s="23" t="n">
        <v>306</v>
      </c>
      <c r="X867" s="44" t="n">
        <v>0.85</v>
      </c>
      <c r="Y867" s="4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</row>
    <row r="868" ht="16.5" customHeight="1">
      <c r="A868" s="16" t="n">
        <v>21105050</v>
      </c>
      <c r="B868" s="17" t="inlineStr">
        <is>
          <t>CP</t>
        </is>
      </c>
      <c r="C868" s="17" t="inlineStr">
        <is>
          <t xml:space="preserve">Los Rosales </t>
        </is>
      </c>
      <c r="D868" s="17" t="inlineStr">
        <is>
          <t>Campoalegre</t>
        </is>
      </c>
      <c r="E868" s="17" t="inlineStr">
        <is>
          <t>Huila</t>
        </is>
      </c>
      <c r="F868" s="17" t="n">
        <v>4</v>
      </c>
      <c r="G868" s="17" t="n">
        <v>553</v>
      </c>
      <c r="H868" s="18" t="n">
        <v>-75.41833333</v>
      </c>
      <c r="I868" s="19" t="n">
        <v>2.60305556</v>
      </c>
      <c r="J868" s="42" t="n">
        <v>11.65147588927429</v>
      </c>
      <c r="K868" s="20" t="n">
        <v>11.1204664189578</v>
      </c>
      <c r="L868" s="20" t="n">
        <v>15.84615384615385</v>
      </c>
      <c r="M868" s="20" t="n">
        <v>16.73034117861705</v>
      </c>
      <c r="N868" s="20" t="n">
        <v>15.79821200510856</v>
      </c>
      <c r="O868" s="20" t="n">
        <v>13.42307692307693</v>
      </c>
      <c r="P868" s="20" t="n">
        <v>11.68846153846154</v>
      </c>
      <c r="Q868" s="20" t="n">
        <v>9.803418803418799</v>
      </c>
      <c r="R868" s="20" t="n">
        <v>10.3209549071618</v>
      </c>
      <c r="S868" s="20" t="n">
        <v>14.80533333333333</v>
      </c>
      <c r="T868" s="20" t="n">
        <v>17.53408866995074</v>
      </c>
      <c r="U868" s="20" t="n">
        <v>13.53180952380952</v>
      </c>
      <c r="V868" s="43" t="n">
        <v>162.2537930373242</v>
      </c>
      <c r="W868" s="23" t="n">
        <v>311</v>
      </c>
      <c r="X868" s="44" t="n">
        <v>0.8638888888888889</v>
      </c>
      <c r="Y868" s="4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</row>
    <row r="869" ht="16.5" customHeight="1">
      <c r="A869" s="16" t="n">
        <v>21140130</v>
      </c>
      <c r="B869" s="17" t="inlineStr">
        <is>
          <t>PM</t>
        </is>
      </c>
      <c r="C869" s="17" t="inlineStr">
        <is>
          <t>El Líbano</t>
        </is>
      </c>
      <c r="D869" s="17" t="inlineStr">
        <is>
          <t>Colombia</t>
        </is>
      </c>
      <c r="E869" s="17" t="inlineStr">
        <is>
          <t>Huila</t>
        </is>
      </c>
      <c r="F869" s="17" t="n">
        <v>4</v>
      </c>
      <c r="G869" s="17" t="n">
        <v>2000</v>
      </c>
      <c r="H869" s="18" t="n">
        <v>-74.67</v>
      </c>
      <c r="I869" s="19" t="n">
        <v>3.64999833</v>
      </c>
      <c r="J869" s="42" t="n">
        <v>9.429720853858782</v>
      </c>
      <c r="K869" s="20" t="n">
        <v>11.24287096788855</v>
      </c>
      <c r="L869" s="20" t="n">
        <v>14.85077489033261</v>
      </c>
      <c r="M869" s="20" t="n">
        <v>17.90497532590279</v>
      </c>
      <c r="N869" s="20" t="n">
        <v>18.42605363984674</v>
      </c>
      <c r="O869" s="20" t="n">
        <v>15.9609845828633</v>
      </c>
      <c r="P869" s="20" t="n">
        <v>13.4243587565823</v>
      </c>
      <c r="Q869" s="20" t="n">
        <v>9.576313628899833</v>
      </c>
      <c r="R869" s="20" t="n">
        <v>10.48692033293698</v>
      </c>
      <c r="S869" s="20" t="n">
        <v>16.96268472906404</v>
      </c>
      <c r="T869" s="20" t="n">
        <v>19.95620417304575</v>
      </c>
      <c r="U869" s="20" t="n">
        <v>13.8443833943834</v>
      </c>
      <c r="V869" s="43" t="n">
        <v>172.066245275605</v>
      </c>
      <c r="W869" s="23" t="n">
        <v>343</v>
      </c>
      <c r="X869" s="44" t="n">
        <v>0.9527777777777777</v>
      </c>
      <c r="Y869" s="4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</row>
    <row r="870" ht="16.5" customHeight="1">
      <c r="A870" s="16" t="n">
        <v>21140010</v>
      </c>
      <c r="B870" s="17" t="inlineStr">
        <is>
          <t>PM</t>
        </is>
      </c>
      <c r="C870" s="17" t="inlineStr">
        <is>
          <t>El Venado</t>
        </is>
      </c>
      <c r="D870" s="17" t="inlineStr">
        <is>
          <t>Colombia</t>
        </is>
      </c>
      <c r="E870" s="17" t="inlineStr">
        <is>
          <t>Huila</t>
        </is>
      </c>
      <c r="F870" s="17" t="n">
        <v>4</v>
      </c>
      <c r="G870" s="17" t="n">
        <v>584</v>
      </c>
      <c r="H870" s="18" t="n">
        <v>-74.90397222</v>
      </c>
      <c r="I870" s="19" t="n">
        <v>3.29158333</v>
      </c>
      <c r="J870" s="42" t="n">
        <v>4.966666666666665</v>
      </c>
      <c r="K870" s="20" t="n">
        <v>5.228637802062296</v>
      </c>
      <c r="L870" s="20" t="n">
        <v>9.956091954022986</v>
      </c>
      <c r="M870" s="20" t="n">
        <v>11.46492271105826</v>
      </c>
      <c r="N870" s="20" t="n">
        <v>11.15695600475624</v>
      </c>
      <c r="O870" s="20" t="n">
        <v>7.699999999999999</v>
      </c>
      <c r="P870" s="20" t="n">
        <v>7.106666666666664</v>
      </c>
      <c r="Q870" s="20" t="n">
        <v>5.004444444444443</v>
      </c>
      <c r="R870" s="20" t="n">
        <v>6.06896551724138</v>
      </c>
      <c r="S870" s="20" t="n">
        <v>8.869124058660322</v>
      </c>
      <c r="T870" s="20" t="n">
        <v>12.09285714285714</v>
      </c>
      <c r="U870" s="20" t="n">
        <v>7.135555555555553</v>
      </c>
      <c r="V870" s="43" t="n">
        <v>96.75088852399195</v>
      </c>
      <c r="W870" s="23" t="n">
        <v>355</v>
      </c>
      <c r="X870" s="44" t="n">
        <v>0.9861111111111112</v>
      </c>
      <c r="Y870" s="4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</row>
    <row r="871" ht="16.5" customHeight="1">
      <c r="A871" s="16" t="n">
        <v>21145070</v>
      </c>
      <c r="B871" s="17" t="inlineStr">
        <is>
          <t>CO</t>
        </is>
      </c>
      <c r="C871" s="17" t="inlineStr">
        <is>
          <t>La Legiosa</t>
        </is>
      </c>
      <c r="D871" s="17" t="inlineStr">
        <is>
          <t>Colombia</t>
        </is>
      </c>
      <c r="E871" s="17" t="inlineStr">
        <is>
          <t>Huila</t>
        </is>
      </c>
      <c r="F871" s="17" t="n">
        <v>4</v>
      </c>
      <c r="G871" s="17" t="n">
        <v>1476</v>
      </c>
      <c r="H871" s="18" t="n">
        <v>-74.70288889</v>
      </c>
      <c r="I871" s="19" t="n">
        <v>3.31102778</v>
      </c>
      <c r="J871" s="42" t="n">
        <v>11.62401477832512</v>
      </c>
      <c r="K871" s="20" t="n">
        <v>12.70570360618815</v>
      </c>
      <c r="L871" s="20" t="n">
        <v>19.2</v>
      </c>
      <c r="M871" s="20" t="n">
        <v>24.91915498294809</v>
      </c>
      <c r="N871" s="20" t="n">
        <v>27.83261989694807</v>
      </c>
      <c r="O871" s="20" t="n">
        <v>27.48735632183908</v>
      </c>
      <c r="P871" s="20" t="n">
        <v>27.8395061728395</v>
      </c>
      <c r="Q871" s="20" t="n">
        <v>25.67196081762074</v>
      </c>
      <c r="R871" s="20" t="n">
        <v>22.4504105090312</v>
      </c>
      <c r="S871" s="20" t="n">
        <v>24.1376925448269</v>
      </c>
      <c r="T871" s="20" t="n">
        <v>24.35556397625363</v>
      </c>
      <c r="U871" s="20" t="n">
        <v>18.91475916803503</v>
      </c>
      <c r="V871" s="43" t="n">
        <v>267.1387427748555</v>
      </c>
      <c r="W871" s="23" t="n">
        <v>354</v>
      </c>
      <c r="X871" s="44" t="n">
        <v>0.9833333333333333</v>
      </c>
      <c r="Y871" s="4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</row>
    <row r="872" ht="16.5" customHeight="1">
      <c r="A872" s="16" t="n">
        <v>21140080</v>
      </c>
      <c r="B872" s="17" t="inlineStr">
        <is>
          <t>PM</t>
        </is>
      </c>
      <c r="C872" s="17" t="inlineStr">
        <is>
          <t>Miraflores</t>
        </is>
      </c>
      <c r="D872" s="17" t="inlineStr">
        <is>
          <t>Colombia</t>
        </is>
      </c>
      <c r="E872" s="17" t="inlineStr">
        <is>
          <t>Huila</t>
        </is>
      </c>
      <c r="F872" s="17" t="n">
        <v>4</v>
      </c>
      <c r="G872" s="17" t="n">
        <v>1049</v>
      </c>
      <c r="H872" s="18" t="n">
        <v>-74.73999999999999</v>
      </c>
      <c r="I872" s="19" t="n">
        <v>3.48</v>
      </c>
      <c r="J872" s="42" t="n">
        <v>5.275862068965515</v>
      </c>
      <c r="K872" s="20" t="n">
        <v>5.386750821018063</v>
      </c>
      <c r="L872" s="20" t="n">
        <v>10.58269841269841</v>
      </c>
      <c r="M872" s="20" t="n">
        <v>11.50065681444992</v>
      </c>
      <c r="N872" s="20" t="n">
        <v>12.3</v>
      </c>
      <c r="O872" s="20" t="n">
        <v>10.71428571428572</v>
      </c>
      <c r="P872" s="20" t="n">
        <v>8.099999999999996</v>
      </c>
      <c r="Q872" s="20" t="n">
        <v>5.136666666666665</v>
      </c>
      <c r="R872" s="20" t="n">
        <v>5.333333333333334</v>
      </c>
      <c r="S872" s="20" t="n">
        <v>10.6</v>
      </c>
      <c r="T872" s="20" t="n">
        <v>13.16666666666666</v>
      </c>
      <c r="U872" s="20" t="n">
        <v>7.366666666666665</v>
      </c>
      <c r="V872" s="43" t="n">
        <v>105.4635871647509</v>
      </c>
      <c r="W872" s="23" t="n">
        <v>357</v>
      </c>
      <c r="X872" s="44" t="n">
        <v>0.9916666666666667</v>
      </c>
      <c r="Y872" s="4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</row>
    <row r="873" ht="16.5" customHeight="1">
      <c r="A873" s="16" t="n">
        <v>21145080</v>
      </c>
      <c r="B873" s="17" t="inlineStr">
        <is>
          <t>CO</t>
        </is>
      </c>
      <c r="C873" s="17" t="inlineStr">
        <is>
          <t>Santa Ana</t>
        </is>
      </c>
      <c r="D873" s="17" t="inlineStr">
        <is>
          <t>Colombia</t>
        </is>
      </c>
      <c r="E873" s="17" t="inlineStr">
        <is>
          <t>Huila</t>
        </is>
      </c>
      <c r="F873" s="17" t="n">
        <v>4</v>
      </c>
      <c r="G873" s="17" t="n">
        <v>1410</v>
      </c>
      <c r="H873" s="18" t="n">
        <v>-74.70294444</v>
      </c>
      <c r="I873" s="19" t="n">
        <v>3.58977778</v>
      </c>
      <c r="J873" s="42" t="n">
        <v>10.56639846743295</v>
      </c>
      <c r="K873" s="20" t="n">
        <v>10.81156650129351</v>
      </c>
      <c r="L873" s="20" t="n">
        <v>16.73383141762452</v>
      </c>
      <c r="M873" s="20" t="n">
        <v>19.41823730991647</v>
      </c>
      <c r="N873" s="20" t="n">
        <v>20.73184323273502</v>
      </c>
      <c r="O873" s="20" t="n">
        <v>19.12857142857143</v>
      </c>
      <c r="P873" s="20" t="n">
        <v>16.47134646962233</v>
      </c>
      <c r="Q873" s="20" t="n">
        <v>12.74496472663139</v>
      </c>
      <c r="R873" s="20" t="n">
        <v>13.76699507389162</v>
      </c>
      <c r="S873" s="20" t="n">
        <v>19.13908045977011</v>
      </c>
      <c r="T873" s="20" t="n">
        <v>20.20689655172414</v>
      </c>
      <c r="U873" s="20" t="n">
        <v>14.55402298850575</v>
      </c>
      <c r="V873" s="43" t="n">
        <v>194.2737546277192</v>
      </c>
      <c r="W873" s="23" t="n">
        <v>348</v>
      </c>
      <c r="X873" s="44" t="n">
        <v>0.9666666666666667</v>
      </c>
      <c r="Y873" s="4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</row>
    <row r="874" ht="16.5" customHeight="1">
      <c r="A874" s="16" t="n">
        <v>21020040</v>
      </c>
      <c r="B874" s="17" t="inlineStr">
        <is>
          <t>PM</t>
        </is>
      </c>
      <c r="C874" s="17" t="inlineStr">
        <is>
          <t xml:space="preserve">El Viso </t>
        </is>
      </c>
      <c r="D874" s="17" t="inlineStr">
        <is>
          <t>Elías</t>
        </is>
      </c>
      <c r="E874" s="17" t="inlineStr">
        <is>
          <t>Huila</t>
        </is>
      </c>
      <c r="F874" s="17" t="n">
        <v>4</v>
      </c>
      <c r="G874" s="17" t="n">
        <v>1017</v>
      </c>
      <c r="H874" s="18" t="n">
        <v>-75.91</v>
      </c>
      <c r="I874" s="19" t="n">
        <v>2.02</v>
      </c>
      <c r="J874" s="42" t="n">
        <v>8.866666666666665</v>
      </c>
      <c r="K874" s="20" t="n">
        <v>9.442179802955664</v>
      </c>
      <c r="L874" s="20" t="n">
        <v>14.1</v>
      </c>
      <c r="M874" s="20" t="n">
        <v>15.56666666666666</v>
      </c>
      <c r="N874" s="20" t="n">
        <v>15.33333333333334</v>
      </c>
      <c r="O874" s="20" t="n">
        <v>14.43333333333333</v>
      </c>
      <c r="P874" s="20" t="n">
        <v>14.06666666666667</v>
      </c>
      <c r="Q874" s="20" t="n">
        <v>11</v>
      </c>
      <c r="R874" s="20" t="n">
        <v>10.33333333333333</v>
      </c>
      <c r="S874" s="20" t="n">
        <v>11.86666666666667</v>
      </c>
      <c r="T874" s="20" t="n">
        <v>14.54942528735632</v>
      </c>
      <c r="U874" s="20" t="n">
        <v>11.54444444444444</v>
      </c>
      <c r="V874" s="43" t="n">
        <v>151.1027162014231</v>
      </c>
      <c r="W874" s="23" t="n">
        <v>360</v>
      </c>
      <c r="X874" s="44" t="n">
        <v>1</v>
      </c>
      <c r="Y874" s="4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</row>
    <row r="875" ht="16.5" customHeight="1">
      <c r="A875" s="16" t="n">
        <v>21020050</v>
      </c>
      <c r="B875" s="17" t="inlineStr">
        <is>
          <t>PM</t>
        </is>
      </c>
      <c r="C875" s="17" t="inlineStr">
        <is>
          <t>Puente Saladoblanco</t>
        </is>
      </c>
      <c r="D875" s="17" t="inlineStr">
        <is>
          <t>Elías</t>
        </is>
      </c>
      <c r="E875" s="17" t="inlineStr">
        <is>
          <t>Huila</t>
        </is>
      </c>
      <c r="F875" s="17" t="n">
        <v>4</v>
      </c>
      <c r="G875" s="17" t="n">
        <v>1046</v>
      </c>
      <c r="H875" s="18" t="n">
        <v>-76.01000000000001</v>
      </c>
      <c r="I875" s="19" t="n">
        <v>1.98</v>
      </c>
      <c r="J875" s="42" t="n">
        <v>9.100000000000001</v>
      </c>
      <c r="K875" s="20" t="n">
        <v>10.04289819376026</v>
      </c>
      <c r="L875" s="20" t="n">
        <v>13.44827586206897</v>
      </c>
      <c r="M875" s="20" t="n">
        <v>15.30344827586207</v>
      </c>
      <c r="N875" s="20" t="n">
        <v>16.46357142857143</v>
      </c>
      <c r="O875" s="20" t="n">
        <v>15.43162901307966</v>
      </c>
      <c r="P875" s="20" t="n">
        <v>16.01111111111111</v>
      </c>
      <c r="Q875" s="20" t="n">
        <v>13.09222222222222</v>
      </c>
      <c r="R875" s="20" t="n">
        <v>10.34433497536946</v>
      </c>
      <c r="S875" s="20" t="n">
        <v>12.35333333333333</v>
      </c>
      <c r="T875" s="20" t="n">
        <v>13.98284072249589</v>
      </c>
      <c r="U875" s="20" t="n">
        <v>11.34252873563218</v>
      </c>
      <c r="V875" s="43" t="n">
        <v>156.9161938735066</v>
      </c>
      <c r="W875" s="23" t="n">
        <v>358</v>
      </c>
      <c r="X875" s="44" t="n">
        <v>0.9944444444444445</v>
      </c>
      <c r="Y875" s="4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</row>
    <row r="876" ht="16.5" customHeight="1">
      <c r="A876" s="16" t="n">
        <v>21060080</v>
      </c>
      <c r="B876" s="17" t="inlineStr">
        <is>
          <t>PM</t>
        </is>
      </c>
      <c r="C876" s="17" t="inlineStr">
        <is>
          <t>Garzón</t>
        </is>
      </c>
      <c r="D876" s="17" t="inlineStr">
        <is>
          <t>Garzón</t>
        </is>
      </c>
      <c r="E876" s="17" t="inlineStr">
        <is>
          <t>Huila</t>
        </is>
      </c>
      <c r="F876" s="17" t="n">
        <v>4</v>
      </c>
      <c r="G876" s="17" t="n">
        <v>990</v>
      </c>
      <c r="H876" s="18" t="n">
        <v>-75.60505556000001</v>
      </c>
      <c r="I876" s="19" t="n">
        <v>2.19008333</v>
      </c>
      <c r="J876" s="42" t="n">
        <v>10.12111111111111</v>
      </c>
      <c r="K876" s="20" t="n">
        <v>11.58738787021833</v>
      </c>
      <c r="L876" s="20" t="n">
        <v>15.79885057471264</v>
      </c>
      <c r="M876" s="20" t="n">
        <v>16.86666666666667</v>
      </c>
      <c r="N876" s="20" t="n">
        <v>18.26666666666667</v>
      </c>
      <c r="O876" s="20" t="n">
        <v>16.2</v>
      </c>
      <c r="P876" s="20" t="n">
        <v>15.44996168582375</v>
      </c>
      <c r="Q876" s="20" t="n">
        <v>11.21111111111111</v>
      </c>
      <c r="R876" s="20" t="n">
        <v>10.54252873563218</v>
      </c>
      <c r="S876" s="20" t="n">
        <v>13.83333333333333</v>
      </c>
      <c r="T876" s="20" t="n">
        <v>15.9</v>
      </c>
      <c r="U876" s="20" t="n">
        <v>12.13333333333333</v>
      </c>
      <c r="V876" s="43" t="n">
        <v>167.9109510886091</v>
      </c>
      <c r="W876" s="23" t="n">
        <v>360</v>
      </c>
      <c r="X876" s="44" t="n">
        <v>1</v>
      </c>
      <c r="Y876" s="4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</row>
    <row r="877" ht="16.5" customHeight="1">
      <c r="A877" s="16" t="n">
        <v>21030090</v>
      </c>
      <c r="B877" s="17" t="inlineStr">
        <is>
          <t>PM</t>
        </is>
      </c>
      <c r="C877" s="17" t="inlineStr">
        <is>
          <t>La Jagua</t>
        </is>
      </c>
      <c r="D877" s="17" t="inlineStr">
        <is>
          <t>Garzón</t>
        </is>
      </c>
      <c r="E877" s="17" t="inlineStr">
        <is>
          <t>Huila</t>
        </is>
      </c>
      <c r="F877" s="17" t="n">
        <v>4</v>
      </c>
      <c r="G877" s="17" t="n">
        <v>755</v>
      </c>
      <c r="H877" s="18" t="n">
        <v>-75.67772222000001</v>
      </c>
      <c r="I877" s="19" t="n">
        <v>2.20294444</v>
      </c>
      <c r="J877" s="42" t="n">
        <v>6.933333333333331</v>
      </c>
      <c r="K877" s="20" t="n">
        <v>7.729105850513896</v>
      </c>
      <c r="L877" s="20" t="n">
        <v>11.32068965517241</v>
      </c>
      <c r="M877" s="20" t="n">
        <v>11.73333333333333</v>
      </c>
      <c r="N877" s="20" t="n">
        <v>12.55777777777778</v>
      </c>
      <c r="O877" s="20" t="n">
        <v>11.2</v>
      </c>
      <c r="P877" s="20" t="n">
        <v>10.63333333333333</v>
      </c>
      <c r="Q877" s="20" t="n">
        <v>7.299999999999997</v>
      </c>
      <c r="R877" s="20" t="n">
        <v>8</v>
      </c>
      <c r="S877" s="20" t="n">
        <v>9.799999999999997</v>
      </c>
      <c r="T877" s="20" t="n">
        <v>11.03333333333333</v>
      </c>
      <c r="U877" s="20" t="n">
        <v>8.999999999999996</v>
      </c>
      <c r="V877" s="43" t="n">
        <v>117.2409066167974</v>
      </c>
      <c r="W877" s="23" t="n">
        <v>360</v>
      </c>
      <c r="X877" s="44" t="n">
        <v>1</v>
      </c>
      <c r="Y877" s="4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</row>
    <row r="878" ht="16.5" customHeight="1">
      <c r="A878" s="16" t="n">
        <v>21060040</v>
      </c>
      <c r="B878" s="17" t="inlineStr">
        <is>
          <t>PM</t>
        </is>
      </c>
      <c r="C878" s="17" t="inlineStr">
        <is>
          <t>La Pita</t>
        </is>
      </c>
      <c r="D878" s="17" t="inlineStr">
        <is>
          <t>Garzón</t>
        </is>
      </c>
      <c r="E878" s="17" t="inlineStr">
        <is>
          <t>Huila</t>
        </is>
      </c>
      <c r="F878" s="17" t="n">
        <v>4</v>
      </c>
      <c r="G878" s="17" t="n">
        <v>1330</v>
      </c>
      <c r="H878" s="18" t="n">
        <v>-75.54858333</v>
      </c>
      <c r="I878" s="19" t="n">
        <v>2.20202778</v>
      </c>
      <c r="J878" s="42" t="n">
        <v>11.2</v>
      </c>
      <c r="K878" s="20" t="n">
        <v>11.58528325123153</v>
      </c>
      <c r="L878" s="20" t="n">
        <v>16.33333333333333</v>
      </c>
      <c r="M878" s="20" t="n">
        <v>17.5</v>
      </c>
      <c r="N878" s="20" t="n">
        <v>18.63333333333333</v>
      </c>
      <c r="O878" s="20" t="n">
        <v>16.5</v>
      </c>
      <c r="P878" s="20" t="n">
        <v>16.17241379310344</v>
      </c>
      <c r="Q878" s="20" t="n">
        <v>11.63333333333333</v>
      </c>
      <c r="R878" s="20" t="n">
        <v>12.13793103448276</v>
      </c>
      <c r="S878" s="20" t="n">
        <v>14.96666666666667</v>
      </c>
      <c r="T878" s="20" t="n">
        <v>15.86666666666667</v>
      </c>
      <c r="U878" s="20" t="n">
        <v>13.66666666666667</v>
      </c>
      <c r="V878" s="43" t="n">
        <v>176.1956280788177</v>
      </c>
      <c r="W878" s="23" t="n">
        <v>358</v>
      </c>
      <c r="X878" s="44" t="n">
        <v>0.9944444444444445</v>
      </c>
      <c r="Y878" s="4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</row>
    <row r="879" ht="16.5" customHeight="1">
      <c r="A879" s="16" t="n">
        <v>21030110</v>
      </c>
      <c r="B879" s="17" t="inlineStr">
        <is>
          <t>PM</t>
        </is>
      </c>
      <c r="C879" s="17" t="inlineStr">
        <is>
          <t>San Antonio del Pe</t>
        </is>
      </c>
      <c r="D879" s="17" t="inlineStr">
        <is>
          <t>Garzón</t>
        </is>
      </c>
      <c r="E879" s="17" t="inlineStr">
        <is>
          <t>Huila</t>
        </is>
      </c>
      <c r="F879" s="17" t="n">
        <v>4</v>
      </c>
      <c r="G879" s="17" t="n">
        <v>1190</v>
      </c>
      <c r="H879" s="18" t="n">
        <v>-75.68194444</v>
      </c>
      <c r="I879" s="19" t="n">
        <v>2.07775</v>
      </c>
      <c r="J879" s="42" t="n">
        <v>8.050574712643677</v>
      </c>
      <c r="K879" s="20" t="n">
        <v>9.346107871078145</v>
      </c>
      <c r="L879" s="20" t="n">
        <v>13.21954022988506</v>
      </c>
      <c r="M879" s="20" t="n">
        <v>14.82758620689655</v>
      </c>
      <c r="N879" s="20" t="n">
        <v>15.64252873563218</v>
      </c>
      <c r="O879" s="20" t="n">
        <v>13.96551724137931</v>
      </c>
      <c r="P879" s="20" t="n">
        <v>11.6551724137931</v>
      </c>
      <c r="Q879" s="20" t="n">
        <v>8.790804597701149</v>
      </c>
      <c r="R879" s="20" t="n">
        <v>8.784780023781213</v>
      </c>
      <c r="S879" s="20" t="n">
        <v>11.79310344827586</v>
      </c>
      <c r="T879" s="20" t="n">
        <v>12.62068965517242</v>
      </c>
      <c r="U879" s="20" t="n">
        <v>10.61724137931035</v>
      </c>
      <c r="V879" s="43" t="n">
        <v>139.313646515549</v>
      </c>
      <c r="W879" s="23" t="n">
        <v>348</v>
      </c>
      <c r="X879" s="44" t="n">
        <v>0.9666666666666667</v>
      </c>
      <c r="Y879" s="4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</row>
    <row r="880" ht="16.5" customHeight="1">
      <c r="A880" s="16" t="n">
        <v>21065040</v>
      </c>
      <c r="B880" s="17" t="inlineStr">
        <is>
          <t>CO</t>
        </is>
      </c>
      <c r="C880" s="17" t="inlineStr">
        <is>
          <t>Zuluaga</t>
        </is>
      </c>
      <c r="D880" s="17" t="inlineStr">
        <is>
          <t>Garzón</t>
        </is>
      </c>
      <c r="E880" s="17" t="inlineStr">
        <is>
          <t>Huila</t>
        </is>
      </c>
      <c r="F880" s="17" t="n">
        <v>4</v>
      </c>
      <c r="G880" s="17" t="n">
        <v>1270</v>
      </c>
      <c r="H880" s="18" t="n">
        <v>-75.52944443999999</v>
      </c>
      <c r="I880" s="19" t="n">
        <v>2.2525</v>
      </c>
      <c r="J880" s="42" t="n">
        <v>13.4</v>
      </c>
      <c r="K880" s="20" t="n">
        <v>14.46388660828316</v>
      </c>
      <c r="L880" s="20" t="n">
        <v>20</v>
      </c>
      <c r="M880" s="20" t="n">
        <v>23.01609195402299</v>
      </c>
      <c r="N880" s="20" t="n">
        <v>23.45888888888889</v>
      </c>
      <c r="O880" s="20" t="n">
        <v>22.26666666666666</v>
      </c>
      <c r="P880" s="20" t="n">
        <v>21.74910820451843</v>
      </c>
      <c r="Q880" s="20" t="n">
        <v>18.36206896551724</v>
      </c>
      <c r="R880" s="20" t="n">
        <v>17.53333333333332</v>
      </c>
      <c r="S880" s="20" t="n">
        <v>18.93111111111111</v>
      </c>
      <c r="T880" s="20" t="n">
        <v>19.76666666666667</v>
      </c>
      <c r="U880" s="20" t="n">
        <v>17.28555555555555</v>
      </c>
      <c r="V880" s="43" t="n">
        <v>230.233377954564</v>
      </c>
      <c r="W880" s="23" t="n">
        <v>357</v>
      </c>
      <c r="X880" s="44" t="n">
        <v>0.9916666666666667</v>
      </c>
      <c r="Y880" s="4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</row>
    <row r="881" ht="16.5" customHeight="1">
      <c r="A881" s="16" t="n">
        <v>21060070</v>
      </c>
      <c r="B881" s="17" t="inlineStr">
        <is>
          <t>PM</t>
        </is>
      </c>
      <c r="C881" s="17" t="inlineStr">
        <is>
          <t>Gigante 2</t>
        </is>
      </c>
      <c r="D881" s="17" t="inlineStr">
        <is>
          <t>Gigante</t>
        </is>
      </c>
      <c r="E881" s="17" t="inlineStr">
        <is>
          <t>Huila</t>
        </is>
      </c>
      <c r="F881" s="17" t="n">
        <v>4</v>
      </c>
      <c r="G881" s="17" t="n">
        <v>850</v>
      </c>
      <c r="H881" s="18" t="n">
        <v>-75.53808332999999</v>
      </c>
      <c r="I881" s="19" t="n">
        <v>2.38891667</v>
      </c>
      <c r="J881" s="42" t="n">
        <v>7.099999999999998</v>
      </c>
      <c r="K881" s="20" t="n">
        <v>8.393821839080461</v>
      </c>
      <c r="L881" s="20" t="n">
        <v>10.96666666666667</v>
      </c>
      <c r="M881" s="20" t="n">
        <v>11.86666666666667</v>
      </c>
      <c r="N881" s="20" t="n">
        <v>11.96666666666667</v>
      </c>
      <c r="O881" s="20" t="n">
        <v>9.77586206896552</v>
      </c>
      <c r="P881" s="20" t="n">
        <v>8.999999999999996</v>
      </c>
      <c r="Q881" s="20" t="n">
        <v>6.566666666666664</v>
      </c>
      <c r="R881" s="20" t="n">
        <v>6.5</v>
      </c>
      <c r="S881" s="20" t="n">
        <v>10.2</v>
      </c>
      <c r="T881" s="20" t="n">
        <v>11.53333333333333</v>
      </c>
      <c r="U881" s="20" t="n">
        <v>9.066666666666665</v>
      </c>
      <c r="V881" s="43" t="n">
        <v>112.9363505747126</v>
      </c>
      <c r="W881" s="23" t="n">
        <v>360</v>
      </c>
      <c r="X881" s="44" t="n">
        <v>1</v>
      </c>
      <c r="Y881" s="4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</row>
    <row r="882" ht="16.5" customHeight="1">
      <c r="A882" s="16" t="n">
        <v>21060100</v>
      </c>
      <c r="B882" s="17" t="inlineStr">
        <is>
          <t>PM</t>
        </is>
      </c>
      <c r="C882" s="17" t="inlineStr">
        <is>
          <t>Hacienda La Cristalina</t>
        </is>
      </c>
      <c r="D882" s="17" t="inlineStr">
        <is>
          <t>Gigante</t>
        </is>
      </c>
      <c r="E882" s="17" t="inlineStr">
        <is>
          <t>Huila</t>
        </is>
      </c>
      <c r="F882" s="17" t="n">
        <v>4</v>
      </c>
      <c r="G882" s="17" t="n">
        <v>1460</v>
      </c>
      <c r="H882" s="18" t="n">
        <v>-75.50358333</v>
      </c>
      <c r="I882" s="19" t="n">
        <v>2.31716667</v>
      </c>
      <c r="J882" s="42" t="n">
        <v>11</v>
      </c>
      <c r="K882" s="20" t="n">
        <v>11.85085180623974</v>
      </c>
      <c r="L882" s="20" t="n">
        <v>17</v>
      </c>
      <c r="M882" s="20" t="n">
        <v>18.20689655172413</v>
      </c>
      <c r="N882" s="20" t="n">
        <v>19.51724137931035</v>
      </c>
      <c r="O882" s="20" t="n">
        <v>16.89655172413793</v>
      </c>
      <c r="P882" s="20" t="n">
        <v>16.06896551724137</v>
      </c>
      <c r="Q882" s="20" t="n">
        <v>12.3448275862069</v>
      </c>
      <c r="R882" s="20" t="n">
        <v>11.38461538461538</v>
      </c>
      <c r="S882" s="20" t="n">
        <v>16.28571428571429</v>
      </c>
      <c r="T882" s="20" t="n">
        <v>17.37011494252873</v>
      </c>
      <c r="U882" s="20" t="n">
        <v>13.83333333333333</v>
      </c>
      <c r="V882" s="43" t="n">
        <v>181.7591125110521</v>
      </c>
      <c r="W882" s="23" t="n">
        <v>349</v>
      </c>
      <c r="X882" s="44" t="n">
        <v>0.9694444444444444</v>
      </c>
      <c r="Y882" s="4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</row>
    <row r="883" ht="16.5" customHeight="1">
      <c r="A883" s="16" t="n">
        <v>21060110</v>
      </c>
      <c r="B883" s="17" t="inlineStr">
        <is>
          <t>PM</t>
        </is>
      </c>
      <c r="C883" s="17" t="inlineStr">
        <is>
          <t>Rioloro</t>
        </is>
      </c>
      <c r="D883" s="17" t="inlineStr">
        <is>
          <t>Gigante</t>
        </is>
      </c>
      <c r="E883" s="17" t="inlineStr">
        <is>
          <t>Huila</t>
        </is>
      </c>
      <c r="F883" s="17" t="n">
        <v>4</v>
      </c>
      <c r="G883" s="17" t="n">
        <v>721</v>
      </c>
      <c r="H883" s="18" t="n">
        <v>-75.62466667</v>
      </c>
      <c r="I883" s="19" t="n">
        <v>2.3215</v>
      </c>
      <c r="J883" s="42" t="n">
        <v>5.973333333333331</v>
      </c>
      <c r="K883" s="20" t="n">
        <v>6.617115546738019</v>
      </c>
      <c r="L883" s="20" t="n">
        <v>9.737931034482756</v>
      </c>
      <c r="M883" s="20" t="n">
        <v>9.821428571428573</v>
      </c>
      <c r="N883" s="20" t="n">
        <v>10.90357142857143</v>
      </c>
      <c r="O883" s="20" t="n">
        <v>8.454221165279426</v>
      </c>
      <c r="P883" s="20" t="n">
        <v>7.080459770114939</v>
      </c>
      <c r="Q883" s="20" t="n">
        <v>5.299999999999998</v>
      </c>
      <c r="R883" s="20" t="n">
        <v>5.366666666666667</v>
      </c>
      <c r="S883" s="20" t="n">
        <v>7.413793103448273</v>
      </c>
      <c r="T883" s="20" t="n">
        <v>9.779310344827586</v>
      </c>
      <c r="U883" s="20" t="n">
        <v>7.537777777777775</v>
      </c>
      <c r="V883" s="43" t="n">
        <v>93.98560874266876</v>
      </c>
      <c r="W883" s="23" t="n">
        <v>351</v>
      </c>
      <c r="X883" s="44" t="n">
        <v>0.975</v>
      </c>
      <c r="Y883" s="4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</row>
    <row r="884" ht="16.5" customHeight="1">
      <c r="A884" s="16" t="n">
        <v>21060090</v>
      </c>
      <c r="B884" s="17" t="inlineStr">
        <is>
          <t>PM</t>
        </is>
      </c>
      <c r="C884" s="17" t="inlineStr">
        <is>
          <t>El Hobo</t>
        </is>
      </c>
      <c r="D884" s="17" t="inlineStr">
        <is>
          <t>Hobo</t>
        </is>
      </c>
      <c r="E884" s="17" t="inlineStr">
        <is>
          <t>Huila</t>
        </is>
      </c>
      <c r="F884" s="17" t="n">
        <v>4</v>
      </c>
      <c r="G884" s="17" t="n">
        <v>636</v>
      </c>
      <c r="H884" s="18" t="n">
        <v>-75.43552778</v>
      </c>
      <c r="I884" s="19" t="n">
        <v>2.57480556</v>
      </c>
      <c r="J884" s="42" t="n">
        <v>7.620689655172411</v>
      </c>
      <c r="K884" s="20" t="n">
        <v>7.352422003284072</v>
      </c>
      <c r="L884" s="20" t="n">
        <v>10.83766283524904</v>
      </c>
      <c r="M884" s="20" t="n">
        <v>9.821839080459769</v>
      </c>
      <c r="N884" s="20" t="n">
        <v>8.885057471264368</v>
      </c>
      <c r="O884" s="20" t="n">
        <v>5.766666666666669</v>
      </c>
      <c r="P884" s="20" t="n">
        <v>5.033333333333332</v>
      </c>
      <c r="Q884" s="20" t="n">
        <v>3.844827586206895</v>
      </c>
      <c r="R884" s="20" t="n">
        <v>5.300000000000001</v>
      </c>
      <c r="S884" s="20" t="n">
        <v>9.666666666666668</v>
      </c>
      <c r="T884" s="20" t="n">
        <v>12.7952380952381</v>
      </c>
      <c r="U884" s="20" t="n">
        <v>9.283333333333335</v>
      </c>
      <c r="V884" s="43" t="n">
        <v>96.20773672687466</v>
      </c>
      <c r="W884" s="23" t="n">
        <v>358</v>
      </c>
      <c r="X884" s="44" t="n">
        <v>0.9944444444444445</v>
      </c>
      <c r="Y884" s="4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</row>
    <row r="885" ht="16.5" customHeight="1">
      <c r="A885" s="16" t="n">
        <v>21080130</v>
      </c>
      <c r="B885" s="17" t="inlineStr">
        <is>
          <t>PG</t>
        </is>
      </c>
      <c r="C885" s="17" t="inlineStr">
        <is>
          <t xml:space="preserve">Hacienda El Totumo </t>
        </is>
      </c>
      <c r="D885" s="17" t="inlineStr">
        <is>
          <t>Íquira</t>
        </is>
      </c>
      <c r="E885" s="17" t="inlineStr">
        <is>
          <t>Huila</t>
        </is>
      </c>
      <c r="F885" s="17" t="n">
        <v>4</v>
      </c>
      <c r="G885" s="17" t="n">
        <v>790</v>
      </c>
      <c r="H885" s="18" t="n">
        <v>-75.62119444</v>
      </c>
      <c r="I885" s="19" t="n">
        <v>2.59375</v>
      </c>
      <c r="J885" s="42" t="n">
        <v>12.02280701754386</v>
      </c>
      <c r="K885" s="20" t="n">
        <v>11.10807163382594</v>
      </c>
      <c r="L885" s="20" t="n">
        <v>14.66327586206896</v>
      </c>
      <c r="M885" s="20" t="n">
        <v>12.83103448275862</v>
      </c>
      <c r="N885" s="20" t="n">
        <v>10.86706349206349</v>
      </c>
      <c r="O885" s="20" t="n">
        <v>8.438224207734187</v>
      </c>
      <c r="P885" s="20" t="n">
        <v>8.099999999999998</v>
      </c>
      <c r="Q885" s="20" t="n">
        <v>5.699999999999999</v>
      </c>
      <c r="R885" s="20" t="n">
        <v>7.505555555555556</v>
      </c>
      <c r="S885" s="20" t="n">
        <v>12.285</v>
      </c>
      <c r="T885" s="20" t="n">
        <v>17.7</v>
      </c>
      <c r="U885" s="20" t="n">
        <v>16.10385057471265</v>
      </c>
      <c r="V885" s="43" t="n">
        <v>137.3248828262633</v>
      </c>
      <c r="W885" s="23" t="n">
        <v>236</v>
      </c>
      <c r="X885" s="44" t="n">
        <v>0.9833333333333333</v>
      </c>
      <c r="Y885" s="45" t="inlineStr">
        <is>
          <t>M20</t>
        </is>
      </c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</row>
    <row r="886" ht="16.5" customHeight="1">
      <c r="A886" s="16" t="n">
        <v>21085020</v>
      </c>
      <c r="B886" s="17" t="inlineStr">
        <is>
          <t>CO</t>
        </is>
      </c>
      <c r="C886" s="17" t="inlineStr">
        <is>
          <t>Íquira</t>
        </is>
      </c>
      <c r="D886" s="17" t="inlineStr">
        <is>
          <t>Íquira</t>
        </is>
      </c>
      <c r="E886" s="17" t="inlineStr">
        <is>
          <t>Huila</t>
        </is>
      </c>
      <c r="F886" s="17" t="n">
        <v>4</v>
      </c>
      <c r="G886" s="17" t="n">
        <v>1095</v>
      </c>
      <c r="H886" s="18" t="n">
        <v>-75.62925</v>
      </c>
      <c r="I886" s="19" t="n">
        <v>2.65219444</v>
      </c>
      <c r="J886" s="42" t="n">
        <v>14.56751361161524</v>
      </c>
      <c r="K886" s="20" t="n">
        <v>14.58094049779621</v>
      </c>
      <c r="L886" s="20" t="n">
        <v>18.1859649122807</v>
      </c>
      <c r="M886" s="20" t="n">
        <v>17.94444444444445</v>
      </c>
      <c r="N886" s="20" t="n">
        <v>15.67860791826309</v>
      </c>
      <c r="O886" s="20" t="n">
        <v>13.05476673427992</v>
      </c>
      <c r="P886" s="20" t="n">
        <v>12.49803921568627</v>
      </c>
      <c r="Q886" s="20" t="n">
        <v>10.26274509803921</v>
      </c>
      <c r="R886" s="20" t="n">
        <v>11.14805692391899</v>
      </c>
      <c r="S886" s="20" t="n">
        <v>16.07962962962963</v>
      </c>
      <c r="T886" s="20" t="n">
        <v>20.09003831417624</v>
      </c>
      <c r="U886" s="20" t="n">
        <v>17.9904214559387</v>
      </c>
      <c r="V886" s="43" t="n">
        <v>182.0811687560686</v>
      </c>
      <c r="W886" s="23" t="n">
        <v>216</v>
      </c>
      <c r="X886" s="44" t="n">
        <v>0.9</v>
      </c>
      <c r="Y886" s="45" t="inlineStr">
        <is>
          <t>M20</t>
        </is>
      </c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</row>
    <row r="887" ht="16.5" customHeight="1">
      <c r="A887" s="16" t="n">
        <v>21085040</v>
      </c>
      <c r="B887" s="17" t="inlineStr">
        <is>
          <t>CO</t>
        </is>
      </c>
      <c r="C887" s="17" t="inlineStr">
        <is>
          <t>Terpeya Colombia</t>
        </is>
      </c>
      <c r="D887" s="17" t="inlineStr">
        <is>
          <t>Íquira</t>
        </is>
      </c>
      <c r="E887" s="17" t="inlineStr">
        <is>
          <t>Huila</t>
        </is>
      </c>
      <c r="F887" s="17" t="n">
        <v>4</v>
      </c>
      <c r="G887" s="17" t="n">
        <v>1650</v>
      </c>
      <c r="H887" s="18" t="n">
        <v>-75.66555556</v>
      </c>
      <c r="I887" s="19" t="n">
        <v>2.66280556</v>
      </c>
      <c r="J887" s="42" t="n">
        <v>17.76076604554866</v>
      </c>
      <c r="K887" s="20" t="n">
        <v>17.35827460773582</v>
      </c>
      <c r="L887" s="20" t="n">
        <v>20.98413154533845</v>
      </c>
      <c r="M887" s="20" t="n">
        <v>20.56981585737743</v>
      </c>
      <c r="N887" s="20" t="n">
        <v>19.76666666666667</v>
      </c>
      <c r="O887" s="20" t="n">
        <v>17.65540819333922</v>
      </c>
      <c r="P887" s="20" t="n">
        <v>17.68523242630386</v>
      </c>
      <c r="Q887" s="20" t="n">
        <v>14.94595146871009</v>
      </c>
      <c r="R887" s="20" t="n">
        <v>14.94005554541953</v>
      </c>
      <c r="S887" s="20" t="n">
        <v>19.87216117216117</v>
      </c>
      <c r="T887" s="20" t="n">
        <v>23.03561955286093</v>
      </c>
      <c r="U887" s="20" t="n">
        <v>20.60192307692308</v>
      </c>
      <c r="V887" s="43" t="n">
        <v>225.1760061583849</v>
      </c>
      <c r="W887" s="23" t="n">
        <v>329</v>
      </c>
      <c r="X887" s="44" t="n">
        <v>0.9138888888888889</v>
      </c>
      <c r="Y887" s="4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</row>
    <row r="888" ht="16.5" customHeight="1">
      <c r="A888" s="16" t="n">
        <v>21010170</v>
      </c>
      <c r="B888" s="17" t="inlineStr">
        <is>
          <t>PM</t>
        </is>
      </c>
      <c r="C888" s="17" t="inlineStr">
        <is>
          <t>Escuela Belén</t>
        </is>
      </c>
      <c r="D888" s="17" t="inlineStr">
        <is>
          <t>Isnos</t>
        </is>
      </c>
      <c r="E888" s="17" t="inlineStr">
        <is>
          <t>Huila</t>
        </is>
      </c>
      <c r="F888" s="17" t="n">
        <v>4</v>
      </c>
      <c r="G888" s="17" t="n">
        <v>1700</v>
      </c>
      <c r="H888" s="18" t="n">
        <v>-76.1725</v>
      </c>
      <c r="I888" s="19" t="n">
        <v>1.90138889</v>
      </c>
      <c r="J888" s="42" t="n">
        <v>12.16620082815735</v>
      </c>
      <c r="K888" s="20" t="n">
        <v>13.20498084291188</v>
      </c>
      <c r="L888" s="20" t="n">
        <v>16.76398467432951</v>
      </c>
      <c r="M888" s="20" t="n">
        <v>18.85747126436781</v>
      </c>
      <c r="N888" s="20" t="n">
        <v>20.41555555555556</v>
      </c>
      <c r="O888" s="20" t="n">
        <v>19.94047619047619</v>
      </c>
      <c r="P888" s="20" t="n">
        <v>21.32222222222222</v>
      </c>
      <c r="Q888" s="20" t="n">
        <v>17.33391304347827</v>
      </c>
      <c r="R888" s="20" t="n">
        <v>14.02751322751323</v>
      </c>
      <c r="S888" s="20" t="n">
        <v>15.8632183908046</v>
      </c>
      <c r="T888" s="20" t="n">
        <v>16.653611465872</v>
      </c>
      <c r="U888" s="20" t="n">
        <v>15.15151515151515</v>
      </c>
      <c r="V888" s="43" t="n">
        <v>201.7006628572038</v>
      </c>
      <c r="W888" s="23" t="n">
        <v>349</v>
      </c>
      <c r="X888" s="44" t="n">
        <v>0.9694444444444444</v>
      </c>
      <c r="Y888" s="4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</row>
    <row r="889" ht="16.5" customHeight="1">
      <c r="A889" s="16" t="n">
        <v>21010250</v>
      </c>
      <c r="B889" s="17" t="inlineStr">
        <is>
          <t>PM</t>
        </is>
      </c>
      <c r="C889" s="17" t="inlineStr">
        <is>
          <t>Hornitos</t>
        </is>
      </c>
      <c r="D889" s="17" t="inlineStr">
        <is>
          <t>Isnos</t>
        </is>
      </c>
      <c r="E889" s="17" t="inlineStr">
        <is>
          <t>Huila</t>
        </is>
      </c>
      <c r="F889" s="17" t="n">
        <v>4</v>
      </c>
      <c r="G889" s="17" t="n">
        <v>20</v>
      </c>
      <c r="H889" s="18" t="n">
        <v>-76.25</v>
      </c>
      <c r="I889" s="19" t="n">
        <v>1.98</v>
      </c>
      <c r="J889" s="42" t="n">
        <v>10.6</v>
      </c>
      <c r="K889" s="20" t="n">
        <v>13.15248761455658</v>
      </c>
      <c r="L889" s="20" t="n">
        <v>17.06896551724138</v>
      </c>
      <c r="M889" s="20" t="n">
        <v>17.18390804597701</v>
      </c>
      <c r="N889" s="20" t="n">
        <v>19.51851851851852</v>
      </c>
      <c r="O889" s="20" t="n">
        <v>20.47318007662835</v>
      </c>
      <c r="P889" s="20" t="n">
        <v>21.23333333333333</v>
      </c>
      <c r="Q889" s="20" t="n">
        <v>15.875</v>
      </c>
      <c r="R889" s="20" t="n">
        <v>12.6385255648038</v>
      </c>
      <c r="S889" s="20" t="n">
        <v>14.99222222222222</v>
      </c>
      <c r="T889" s="20" t="n">
        <v>18.19211822660098</v>
      </c>
      <c r="U889" s="20" t="n">
        <v>15.06666666666667</v>
      </c>
      <c r="V889" s="43" t="n">
        <v>195.9949257865488</v>
      </c>
      <c r="W889" s="23" t="n">
        <v>353</v>
      </c>
      <c r="X889" s="44" t="n">
        <v>0.9805555555555555</v>
      </c>
      <c r="Y889" s="4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</row>
    <row r="890" ht="16.5" customHeight="1">
      <c r="A890" s="16" t="n">
        <v>21010060</v>
      </c>
      <c r="B890" s="17" t="inlineStr">
        <is>
          <t>PM</t>
        </is>
      </c>
      <c r="C890" s="17" t="inlineStr">
        <is>
          <t>Medianía</t>
        </is>
      </c>
      <c r="D890" s="17" t="inlineStr">
        <is>
          <t>Isnos</t>
        </is>
      </c>
      <c r="E890" s="17" t="inlineStr">
        <is>
          <t>Huila</t>
        </is>
      </c>
      <c r="F890" s="17" t="n">
        <v>4</v>
      </c>
      <c r="G890" s="17" t="n">
        <v>1763</v>
      </c>
      <c r="H890" s="18" t="n">
        <v>-76.17213889</v>
      </c>
      <c r="I890" s="19" t="n">
        <v>2.02083333</v>
      </c>
      <c r="J890" s="42" t="n">
        <v>12.8</v>
      </c>
      <c r="K890" s="20" t="n">
        <v>13.79148972311874</v>
      </c>
      <c r="L890" s="20" t="n">
        <v>16.93103448275862</v>
      </c>
      <c r="M890" s="20" t="n">
        <v>18.24137931034483</v>
      </c>
      <c r="N890" s="20" t="n">
        <v>19.04597701149425</v>
      </c>
      <c r="O890" s="20" t="n">
        <v>19.63333333333333</v>
      </c>
      <c r="P890" s="20" t="n">
        <v>21.01999999999999</v>
      </c>
      <c r="Q890" s="20" t="n">
        <v>15.7</v>
      </c>
      <c r="R890" s="20" t="n">
        <v>13.23333333333333</v>
      </c>
      <c r="S890" s="20" t="n">
        <v>14.76777777777778</v>
      </c>
      <c r="T890" s="20" t="n">
        <v>17.63495838287753</v>
      </c>
      <c r="U890" s="20" t="n">
        <v>15.66666666666667</v>
      </c>
      <c r="V890" s="43" t="n">
        <v>198.4659500217051</v>
      </c>
      <c r="W890" s="23" t="n">
        <v>356</v>
      </c>
      <c r="X890" s="44" t="n">
        <v>0.9888888888888889</v>
      </c>
      <c r="Y890" s="4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</row>
    <row r="891" ht="16.5" customHeight="1">
      <c r="A891" s="16" t="n">
        <v>21010050</v>
      </c>
      <c r="B891" s="17" t="inlineStr">
        <is>
          <t>PM</t>
        </is>
      </c>
      <c r="C891" s="17" t="inlineStr">
        <is>
          <t>San José de Isnos</t>
        </is>
      </c>
      <c r="D891" s="17" t="inlineStr">
        <is>
          <t>Isnos</t>
        </is>
      </c>
      <c r="E891" s="17" t="inlineStr">
        <is>
          <t>Huila</t>
        </is>
      </c>
      <c r="F891" s="17" t="n">
        <v>4</v>
      </c>
      <c r="G891" s="17" t="n">
        <v>1720</v>
      </c>
      <c r="H891" s="18" t="n">
        <v>-76.21491666999999</v>
      </c>
      <c r="I891" s="19" t="n">
        <v>1.93158333</v>
      </c>
      <c r="J891" s="42" t="n">
        <v>12</v>
      </c>
      <c r="K891" s="20" t="n">
        <v>13.22160303776683</v>
      </c>
      <c r="L891" s="20" t="n">
        <v>16.39655172413793</v>
      </c>
      <c r="M891" s="20" t="n">
        <v>18.03333333333333</v>
      </c>
      <c r="N891" s="20" t="n">
        <v>19.7037037037037</v>
      </c>
      <c r="O891" s="20" t="n">
        <v>20.17857142857142</v>
      </c>
      <c r="P891" s="20" t="n">
        <v>21.15632183908046</v>
      </c>
      <c r="Q891" s="20" t="n">
        <v>18.44827586206896</v>
      </c>
      <c r="R891" s="20" t="n">
        <v>14.45172413793103</v>
      </c>
      <c r="S891" s="20" t="n">
        <v>15.86206896551725</v>
      </c>
      <c r="T891" s="20" t="n">
        <v>17</v>
      </c>
      <c r="U891" s="20" t="n">
        <v>15.06666666666667</v>
      </c>
      <c r="V891" s="43" t="n">
        <v>201.5188206987776</v>
      </c>
      <c r="W891" s="23" t="n">
        <v>351</v>
      </c>
      <c r="X891" s="44" t="n">
        <v>0.975</v>
      </c>
      <c r="Y891" s="4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</row>
    <row r="892" ht="16.5" customHeight="1">
      <c r="A892" s="16" t="n">
        <v>21050060</v>
      </c>
      <c r="B892" s="17" t="inlineStr">
        <is>
          <t>PM</t>
        </is>
      </c>
      <c r="C892" s="17" t="inlineStr">
        <is>
          <t>La Argentina</t>
        </is>
      </c>
      <c r="D892" s="17" t="inlineStr">
        <is>
          <t>La Argentina</t>
        </is>
      </c>
      <c r="E892" s="17" t="inlineStr">
        <is>
          <t>Huila</t>
        </is>
      </c>
      <c r="F892" s="17" t="n">
        <v>4</v>
      </c>
      <c r="G892" s="17" t="n">
        <v>1500</v>
      </c>
      <c r="H892" s="18" t="n">
        <v>-75.97227778</v>
      </c>
      <c r="I892" s="19" t="n">
        <v>2.19905556</v>
      </c>
      <c r="J892" s="42" t="n">
        <v>10.20574712643678</v>
      </c>
      <c r="K892" s="20" t="n">
        <v>11.2384076810801</v>
      </c>
      <c r="L892" s="20" t="n">
        <v>14.82928203385991</v>
      </c>
      <c r="M892" s="20" t="n">
        <v>14.61481481481481</v>
      </c>
      <c r="N892" s="20" t="n">
        <v>14.26832694763729</v>
      </c>
      <c r="O892" s="20" t="n">
        <v>11.0896551724138</v>
      </c>
      <c r="P892" s="20" t="n">
        <v>11.4047619047619</v>
      </c>
      <c r="Q892" s="20" t="n">
        <v>8.913793103448272</v>
      </c>
      <c r="R892" s="20" t="n">
        <v>8.96551724137931</v>
      </c>
      <c r="S892" s="20" t="n">
        <v>14.37931034482758</v>
      </c>
      <c r="T892" s="20" t="n">
        <v>15.76932223543401</v>
      </c>
      <c r="U892" s="20" t="n">
        <v>12.60758620689655</v>
      </c>
      <c r="V892" s="43" t="n">
        <v>148.2865248129903</v>
      </c>
      <c r="W892" s="23" t="n">
        <v>352</v>
      </c>
      <c r="X892" s="44" t="n">
        <v>0.9777777777777777</v>
      </c>
      <c r="Y892" s="4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</row>
    <row r="893" ht="16.5" customHeight="1">
      <c r="A893" s="16" t="n">
        <v>21055020</v>
      </c>
      <c r="B893" s="17" t="inlineStr">
        <is>
          <t>CP</t>
        </is>
      </c>
      <c r="C893" s="17" t="inlineStr">
        <is>
          <t>Escuela Agricola La Plata</t>
        </is>
      </c>
      <c r="D893" s="17" t="inlineStr">
        <is>
          <t>La Plata</t>
        </is>
      </c>
      <c r="E893" s="17" t="inlineStr">
        <is>
          <t>Huila</t>
        </is>
      </c>
      <c r="F893" s="17" t="n">
        <v>4</v>
      </c>
      <c r="G893" s="17" t="n">
        <v>1070</v>
      </c>
      <c r="H893" s="18" t="n">
        <v>-75.89</v>
      </c>
      <c r="I893" s="19" t="n">
        <v>2.38</v>
      </c>
      <c r="J893" s="42" t="n">
        <v>16.1367816091954</v>
      </c>
      <c r="K893" s="20" t="n">
        <v>16.27000865001173</v>
      </c>
      <c r="L893" s="20" t="n">
        <v>21.43563218390804</v>
      </c>
      <c r="M893" s="20" t="n">
        <v>21.18463783981025</v>
      </c>
      <c r="N893" s="20" t="n">
        <v>22.29299145299145</v>
      </c>
      <c r="O893" s="20" t="n">
        <v>18.83808452916399</v>
      </c>
      <c r="P893" s="20" t="n">
        <v>18.30444444444444</v>
      </c>
      <c r="Q893" s="20" t="n">
        <v>13.91137566137566</v>
      </c>
      <c r="R893" s="20" t="n">
        <v>13</v>
      </c>
      <c r="S893" s="20" t="n">
        <v>18.51785714285714</v>
      </c>
      <c r="T893" s="20" t="n">
        <v>21.42386425834702</v>
      </c>
      <c r="U893" s="20" t="n">
        <v>19.39484126984127</v>
      </c>
      <c r="V893" s="43" t="n">
        <v>220.7105190419464</v>
      </c>
      <c r="W893" s="23" t="n">
        <v>352</v>
      </c>
      <c r="X893" s="44" t="n">
        <v>0.9777777777777777</v>
      </c>
      <c r="Y893" s="4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</row>
    <row r="894" ht="16.5" customHeight="1">
      <c r="A894" s="16" t="n">
        <v>21050190</v>
      </c>
      <c r="B894" s="17" t="inlineStr">
        <is>
          <t>PM</t>
        </is>
      </c>
      <c r="C894" s="17" t="inlineStr">
        <is>
          <t>Hacienda Meremberg</t>
        </is>
      </c>
      <c r="D894" s="17" t="inlineStr">
        <is>
          <t>La Plata</t>
        </is>
      </c>
      <c r="E894" s="17" t="inlineStr">
        <is>
          <t>Huila</t>
        </is>
      </c>
      <c r="F894" s="17" t="n">
        <v>4</v>
      </c>
      <c r="G894" s="17" t="n">
        <v>2220</v>
      </c>
      <c r="H894" s="18" t="n">
        <v>-76.11736111</v>
      </c>
      <c r="I894" s="19" t="n">
        <v>2.21805556</v>
      </c>
      <c r="J894" s="42" t="n">
        <v>14.82444444444444</v>
      </c>
      <c r="K894" s="20" t="n">
        <v>16.18170522160712</v>
      </c>
      <c r="L894" s="20" t="n">
        <v>20.73737613951645</v>
      </c>
      <c r="M894" s="20" t="n">
        <v>21.75267538644471</v>
      </c>
      <c r="N894" s="20" t="n">
        <v>23.89310344827586</v>
      </c>
      <c r="O894" s="20" t="n">
        <v>22.22201460845931</v>
      </c>
      <c r="P894" s="20" t="n">
        <v>21.48551724137931</v>
      </c>
      <c r="Q894" s="20" t="n">
        <v>17.86135802469136</v>
      </c>
      <c r="R894" s="20" t="n">
        <v>16.41008939974457</v>
      </c>
      <c r="S894" s="20" t="n">
        <v>20.25174112451164</v>
      </c>
      <c r="T894" s="20" t="n">
        <v>21.62413793103449</v>
      </c>
      <c r="U894" s="20" t="n">
        <v>18.51555555555555</v>
      </c>
      <c r="V894" s="43" t="n">
        <v>235.7597185256648</v>
      </c>
      <c r="W894" s="23" t="n">
        <v>353</v>
      </c>
      <c r="X894" s="44" t="n">
        <v>0.9805555555555555</v>
      </c>
      <c r="Y894" s="4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</row>
    <row r="895" ht="16.5" customHeight="1">
      <c r="A895" s="16" t="n">
        <v>21050160</v>
      </c>
      <c r="B895" s="17" t="inlineStr">
        <is>
          <t>PM</t>
        </is>
      </c>
      <c r="C895" s="17" t="inlineStr">
        <is>
          <t>San Vicente</t>
        </is>
      </c>
      <c r="D895" s="17" t="inlineStr">
        <is>
          <t>La Plata</t>
        </is>
      </c>
      <c r="E895" s="17" t="inlineStr">
        <is>
          <t>Huila</t>
        </is>
      </c>
      <c r="F895" s="17" t="n">
        <v>4</v>
      </c>
      <c r="G895" s="17" t="n">
        <v>1745</v>
      </c>
      <c r="H895" s="18" t="n">
        <v>-76.01013888999999</v>
      </c>
      <c r="I895" s="19" t="n">
        <v>2.31705556</v>
      </c>
      <c r="J895" s="42" t="n">
        <v>12.48275862068965</v>
      </c>
      <c r="K895" s="20" t="n">
        <v>12.16592704263632</v>
      </c>
      <c r="L895" s="20" t="n">
        <v>15.42528735632184</v>
      </c>
      <c r="M895" s="20" t="n">
        <v>16.05541871921182</v>
      </c>
      <c r="N895" s="20" t="n">
        <v>16.9</v>
      </c>
      <c r="O895" s="20" t="n">
        <v>16.26666666666667</v>
      </c>
      <c r="P895" s="20" t="n">
        <v>17.36111111111111</v>
      </c>
      <c r="Q895" s="20" t="n">
        <v>13.78</v>
      </c>
      <c r="R895" s="20" t="n">
        <v>11.53333333333334</v>
      </c>
      <c r="S895" s="20" t="n">
        <v>15.07777777777778</v>
      </c>
      <c r="T895" s="20" t="n">
        <v>16.52080856123663</v>
      </c>
      <c r="U895" s="20" t="n">
        <v>13.86444708680143</v>
      </c>
      <c r="V895" s="43" t="n">
        <v>177.4335362757866</v>
      </c>
      <c r="W895" s="23" t="n">
        <v>353</v>
      </c>
      <c r="X895" s="44" t="n">
        <v>0.9805555555555555</v>
      </c>
      <c r="Y895" s="4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</row>
    <row r="896" ht="16.5" customHeight="1">
      <c r="A896" s="16" t="n">
        <v>21050090</v>
      </c>
      <c r="B896" s="17" t="inlineStr">
        <is>
          <t>PM</t>
        </is>
      </c>
      <c r="C896" s="17" t="inlineStr">
        <is>
          <t>Nataga</t>
        </is>
      </c>
      <c r="D896" s="17" t="inlineStr">
        <is>
          <t>Nátaga</t>
        </is>
      </c>
      <c r="E896" s="17" t="inlineStr">
        <is>
          <t>Huila</t>
        </is>
      </c>
      <c r="F896" s="17" t="n">
        <v>4</v>
      </c>
      <c r="G896" s="17" t="n">
        <v>1545</v>
      </c>
      <c r="H896" s="18" t="n">
        <v>-75.8065</v>
      </c>
      <c r="I896" s="19" t="n">
        <v>2.55144444</v>
      </c>
      <c r="J896" s="42" t="n">
        <v>12.96666666666666</v>
      </c>
      <c r="K896" s="20" t="n">
        <v>13.367723727422</v>
      </c>
      <c r="L896" s="20" t="n">
        <v>16.4</v>
      </c>
      <c r="M896" s="20" t="n">
        <v>15.86666666666667</v>
      </c>
      <c r="N896" s="20" t="n">
        <v>14.8</v>
      </c>
      <c r="O896" s="20" t="n">
        <v>12.64252873563218</v>
      </c>
      <c r="P896" s="20" t="n">
        <v>12.20689655172414</v>
      </c>
      <c r="Q896" s="20" t="n">
        <v>9.966666666666663</v>
      </c>
      <c r="R896" s="20" t="n">
        <v>9.766666666666666</v>
      </c>
      <c r="S896" s="20" t="n">
        <v>14.66666666666666</v>
      </c>
      <c r="T896" s="20" t="n">
        <v>18.76666666666667</v>
      </c>
      <c r="U896" s="20" t="n">
        <v>16.09999999999999</v>
      </c>
      <c r="V896" s="43" t="n">
        <v>167.5171490147783</v>
      </c>
      <c r="W896" s="23" t="n">
        <v>359</v>
      </c>
      <c r="X896" s="44" t="n">
        <v>0.9972222222222222</v>
      </c>
      <c r="Y896" s="4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</row>
    <row r="897" ht="16.5" customHeight="1">
      <c r="A897" s="16" t="n">
        <v>21050170</v>
      </c>
      <c r="B897" s="17" t="inlineStr">
        <is>
          <t>PM</t>
        </is>
      </c>
      <c r="C897" s="17" t="inlineStr">
        <is>
          <t>Yarumal</t>
        </is>
      </c>
      <c r="D897" s="17" t="inlineStr">
        <is>
          <t>Nátaga</t>
        </is>
      </c>
      <c r="E897" s="17" t="inlineStr">
        <is>
          <t>Huila</t>
        </is>
      </c>
      <c r="F897" s="17" t="n">
        <v>4</v>
      </c>
      <c r="G897" s="17" t="n">
        <v>1950</v>
      </c>
      <c r="H897" s="18" t="n">
        <v>-75.75894443999999</v>
      </c>
      <c r="I897" s="19" t="n">
        <v>2.65238889</v>
      </c>
      <c r="J897" s="42" t="n">
        <v>13.13333333333333</v>
      </c>
      <c r="K897" s="20" t="n">
        <v>13.30677567962051</v>
      </c>
      <c r="L897" s="20" t="n">
        <v>18.16666666666666</v>
      </c>
      <c r="M897" s="20" t="n">
        <v>18.3448275862069</v>
      </c>
      <c r="N897" s="20" t="n">
        <v>18.94444444444445</v>
      </c>
      <c r="O897" s="20" t="n">
        <v>16.38505747126437</v>
      </c>
      <c r="P897" s="20" t="n">
        <v>16.89544061302682</v>
      </c>
      <c r="Q897" s="20" t="n">
        <v>14.39080459770115</v>
      </c>
      <c r="R897" s="20" t="n">
        <v>12.684350132626</v>
      </c>
      <c r="S897" s="20" t="n">
        <v>17.41555555555555</v>
      </c>
      <c r="T897" s="20" t="n">
        <v>20.53448275862069</v>
      </c>
      <c r="U897" s="20" t="n">
        <v>17.71428571428571</v>
      </c>
      <c r="V897" s="43" t="n">
        <v>197.9160245533522</v>
      </c>
      <c r="W897" s="23" t="n">
        <v>353</v>
      </c>
      <c r="X897" s="44" t="n">
        <v>0.9805555555555555</v>
      </c>
      <c r="Y897" s="4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</row>
    <row r="898" ht="16.5" customHeight="1">
      <c r="A898" s="16" t="n">
        <v>21115020</v>
      </c>
      <c r="B898" s="17" t="inlineStr">
        <is>
          <t>SS</t>
        </is>
      </c>
      <c r="C898" s="17" t="inlineStr">
        <is>
          <t>Aeropuerto Benito Salas</t>
        </is>
      </c>
      <c r="D898" s="17" t="inlineStr">
        <is>
          <t>Neiva</t>
        </is>
      </c>
      <c r="E898" s="17" t="inlineStr">
        <is>
          <t>Huila</t>
        </is>
      </c>
      <c r="F898" s="17" t="n">
        <v>4</v>
      </c>
      <c r="G898" s="17" t="n">
        <v>439</v>
      </c>
      <c r="H898" s="18" t="n">
        <v>-75.29305556000001</v>
      </c>
      <c r="I898" s="19" t="n">
        <v>2.94875</v>
      </c>
      <c r="J898" s="42" t="n">
        <v>11.16666666666667</v>
      </c>
      <c r="K898" s="20" t="n">
        <v>11.51802134646962</v>
      </c>
      <c r="L898" s="20" t="n">
        <v>16.04777777777778</v>
      </c>
      <c r="M898" s="20" t="n">
        <v>16.42298850574712</v>
      </c>
      <c r="N898" s="20" t="n">
        <v>15.6</v>
      </c>
      <c r="O898" s="20" t="n">
        <v>11.9</v>
      </c>
      <c r="P898" s="20" t="n">
        <v>10.04888888888889</v>
      </c>
      <c r="Q898" s="20" t="n">
        <v>7.266666666666663</v>
      </c>
      <c r="R898" s="20" t="n">
        <v>9.766666666666666</v>
      </c>
      <c r="S898" s="20" t="n">
        <v>15.11555555555556</v>
      </c>
      <c r="T898" s="20" t="n">
        <v>18.23333333333333</v>
      </c>
      <c r="U898" s="20" t="n">
        <v>14.93333333333333</v>
      </c>
      <c r="V898" s="43" t="n">
        <v>158.0198987411056</v>
      </c>
      <c r="W898" s="23" t="n">
        <v>360</v>
      </c>
      <c r="X898" s="44" t="n">
        <v>1</v>
      </c>
      <c r="Y898" s="4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</row>
    <row r="899" ht="16.5" customHeight="1">
      <c r="A899" s="16" t="n">
        <v>21110430</v>
      </c>
      <c r="B899" s="17" t="inlineStr">
        <is>
          <t>PG</t>
        </is>
      </c>
      <c r="C899" s="17" t="inlineStr">
        <is>
          <t>La Hacienda Girona</t>
        </is>
      </c>
      <c r="D899" s="17" t="inlineStr">
        <is>
          <t>Neiva</t>
        </is>
      </c>
      <c r="E899" s="17" t="inlineStr">
        <is>
          <t>Huila</t>
        </is>
      </c>
      <c r="F899" s="17" t="n">
        <v>4</v>
      </c>
      <c r="G899" s="17" t="n">
        <v>1060</v>
      </c>
      <c r="H899" s="18" t="n">
        <v>-75.12</v>
      </c>
      <c r="I899" s="19" t="n">
        <v>2.91</v>
      </c>
      <c r="J899" s="42" t="n">
        <v>11.35149425287356</v>
      </c>
      <c r="K899" s="20" t="n">
        <v>11.49087605668066</v>
      </c>
      <c r="L899" s="20" t="n">
        <v>16.4165873015873</v>
      </c>
      <c r="M899" s="20" t="n">
        <v>16.7</v>
      </c>
      <c r="N899" s="20" t="n">
        <v>17.88777777777778</v>
      </c>
      <c r="O899" s="20" t="n">
        <v>13.56666666666666</v>
      </c>
      <c r="P899" s="20" t="n">
        <v>12.40309155766944</v>
      </c>
      <c r="Q899" s="20" t="n">
        <v>8.96551724137931</v>
      </c>
      <c r="R899" s="20" t="n">
        <v>11.74393709738537</v>
      </c>
      <c r="S899" s="20" t="n">
        <v>15.93103448275862</v>
      </c>
      <c r="T899" s="20" t="n">
        <v>20.1080459770115</v>
      </c>
      <c r="U899" s="20" t="n">
        <v>15.70919540229885</v>
      </c>
      <c r="V899" s="43" t="n">
        <v>172.2742238140891</v>
      </c>
      <c r="W899" s="23" t="n">
        <v>354</v>
      </c>
      <c r="X899" s="44" t="n">
        <v>0.9833333333333333</v>
      </c>
      <c r="Y899" s="4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</row>
    <row r="900" ht="16.5" customHeight="1">
      <c r="A900" s="16" t="n">
        <v>21135050</v>
      </c>
      <c r="B900" s="17" t="inlineStr">
        <is>
          <t>CO</t>
        </is>
      </c>
      <c r="C900" s="17" t="inlineStr">
        <is>
          <t>La Julia</t>
        </is>
      </c>
      <c r="D900" s="17" t="inlineStr">
        <is>
          <t>Neiva</t>
        </is>
      </c>
      <c r="E900" s="17" t="inlineStr">
        <is>
          <t>Huila</t>
        </is>
      </c>
      <c r="F900" s="17" t="n">
        <v>4</v>
      </c>
      <c r="G900" s="17" t="n">
        <v>1691</v>
      </c>
      <c r="H900" s="18" t="n">
        <v>-75.53002778</v>
      </c>
      <c r="I900" s="19" t="n">
        <v>3.09877778</v>
      </c>
      <c r="J900" s="42" t="n">
        <v>15.83541628656572</v>
      </c>
      <c r="K900" s="20" t="n">
        <v>15.39667779602263</v>
      </c>
      <c r="L900" s="20" t="n">
        <v>18.98620689655172</v>
      </c>
      <c r="M900" s="20" t="n">
        <v>17.57235221674877</v>
      </c>
      <c r="N900" s="20" t="n">
        <v>16.16735253772291</v>
      </c>
      <c r="O900" s="20" t="n">
        <v>12.30049261083744</v>
      </c>
      <c r="P900" s="20" t="n">
        <v>11.5843492063492</v>
      </c>
      <c r="Q900" s="20" t="n">
        <v>8.808410873928112</v>
      </c>
      <c r="R900" s="20" t="n">
        <v>9.677011494252874</v>
      </c>
      <c r="S900" s="20" t="n">
        <v>17.88955866894139</v>
      </c>
      <c r="T900" s="20" t="n">
        <v>21.69731800766283</v>
      </c>
      <c r="U900" s="20" t="n">
        <v>18.51168208998949</v>
      </c>
      <c r="V900" s="43" t="n">
        <v>184.426828685573</v>
      </c>
      <c r="W900" s="23" t="n">
        <v>346</v>
      </c>
      <c r="X900" s="44" t="n">
        <v>0.9611111111111111</v>
      </c>
      <c r="Y900" s="4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</row>
    <row r="901" ht="16.5" customHeight="1">
      <c r="A901" s="16" t="n">
        <v>21130080</v>
      </c>
      <c r="B901" s="17" t="inlineStr">
        <is>
          <t>PM</t>
        </is>
      </c>
      <c r="C901" s="17" t="inlineStr">
        <is>
          <t>Organos</t>
        </is>
      </c>
      <c r="D901" s="17" t="inlineStr">
        <is>
          <t>Neiva</t>
        </is>
      </c>
      <c r="E901" s="17" t="inlineStr">
        <is>
          <t>Huila</t>
        </is>
      </c>
      <c r="F901" s="17" t="n">
        <v>4</v>
      </c>
      <c r="G901" s="17" t="n">
        <v>800</v>
      </c>
      <c r="H901" s="18" t="n">
        <v>-75.49225</v>
      </c>
      <c r="I901" s="19" t="n">
        <v>3.12083333</v>
      </c>
      <c r="J901" s="42" t="n">
        <v>11.57692307692308</v>
      </c>
      <c r="K901" s="20" t="n">
        <v>11.17552681992337</v>
      </c>
      <c r="L901" s="20" t="n">
        <v>14.25102880658436</v>
      </c>
      <c r="M901" s="20" t="n">
        <v>13.49583828775268</v>
      </c>
      <c r="N901" s="20" t="n">
        <v>11.77586206896552</v>
      </c>
      <c r="O901" s="20" t="n">
        <v>7.602853745541025</v>
      </c>
      <c r="P901" s="20" t="n">
        <v>6.148275862068964</v>
      </c>
      <c r="Q901" s="20" t="n">
        <v>4.678571428571428</v>
      </c>
      <c r="R901" s="20" t="n">
        <v>6.744031830238726</v>
      </c>
      <c r="S901" s="20" t="n">
        <v>13.85714285714286</v>
      </c>
      <c r="T901" s="20" t="n">
        <v>17.81481481481482</v>
      </c>
      <c r="U901" s="20" t="n">
        <v>15.77777777777778</v>
      </c>
      <c r="V901" s="43" t="n">
        <v>134.8986473763046</v>
      </c>
      <c r="W901" s="23" t="n">
        <v>332</v>
      </c>
      <c r="X901" s="44" t="n">
        <v>0.9222222222222223</v>
      </c>
      <c r="Y901" s="4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</row>
    <row r="902" ht="16.5" customHeight="1">
      <c r="A902" s="16" t="n">
        <v>21115100</v>
      </c>
      <c r="B902" s="17" t="inlineStr">
        <is>
          <t>CO</t>
        </is>
      </c>
      <c r="C902" s="17" t="inlineStr">
        <is>
          <t>Palacio-Vegalarga</t>
        </is>
      </c>
      <c r="D902" s="17" t="inlineStr">
        <is>
          <t>Neiva</t>
        </is>
      </c>
      <c r="E902" s="17" t="inlineStr">
        <is>
          <t>Huila</t>
        </is>
      </c>
      <c r="F902" s="17" t="n">
        <v>4</v>
      </c>
      <c r="G902" s="17" t="n">
        <v>1100</v>
      </c>
      <c r="H902" s="18" t="n">
        <v>-75.06638889</v>
      </c>
      <c r="I902" s="19" t="n">
        <v>2.94263889</v>
      </c>
      <c r="J902" s="42" t="n">
        <v>13.48162393162394</v>
      </c>
      <c r="K902" s="20" t="n">
        <v>14.31716459891747</v>
      </c>
      <c r="L902" s="20" t="n">
        <v>19.65777777777778</v>
      </c>
      <c r="M902" s="20" t="n">
        <v>21.6183908045977</v>
      </c>
      <c r="N902" s="20" t="n">
        <v>22.48275862068965</v>
      </c>
      <c r="O902" s="20" t="n">
        <v>19.73399014778326</v>
      </c>
      <c r="P902" s="20" t="n">
        <v>17.65666666666667</v>
      </c>
      <c r="Q902" s="20" t="n">
        <v>13.93333333333333</v>
      </c>
      <c r="R902" s="20" t="n">
        <v>15.64367816091954</v>
      </c>
      <c r="S902" s="20" t="n">
        <v>20.06777777777778</v>
      </c>
      <c r="T902" s="20" t="n">
        <v>22.55172413793103</v>
      </c>
      <c r="U902" s="20" t="n">
        <v>18.51666666666667</v>
      </c>
      <c r="V902" s="43" t="n">
        <v>219.6615526246848</v>
      </c>
      <c r="W902" s="23" t="n">
        <v>355</v>
      </c>
      <c r="X902" s="44" t="n">
        <v>0.9861111111111112</v>
      </c>
      <c r="Y902" s="4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</row>
    <row r="903" ht="16.5" customHeight="1">
      <c r="A903" s="16" t="n">
        <v>21130040</v>
      </c>
      <c r="B903" s="17" t="inlineStr">
        <is>
          <t>PM</t>
        </is>
      </c>
      <c r="C903" s="17" t="inlineStr">
        <is>
          <t>San Luis</t>
        </is>
      </c>
      <c r="D903" s="17" t="inlineStr">
        <is>
          <t>Neiva</t>
        </is>
      </c>
      <c r="E903" s="17" t="inlineStr">
        <is>
          <t>Huila</t>
        </is>
      </c>
      <c r="F903" s="17" t="n">
        <v>4</v>
      </c>
      <c r="G903" s="17" t="n">
        <v>1140</v>
      </c>
      <c r="H903" s="18" t="n">
        <v>-75.48466667</v>
      </c>
      <c r="I903" s="19" t="n">
        <v>3.08063889</v>
      </c>
      <c r="J903" s="42" t="n">
        <v>10.2234070144415</v>
      </c>
      <c r="K903" s="20" t="n">
        <v>10.47787765979139</v>
      </c>
      <c r="L903" s="20" t="n">
        <v>12.40725077021929</v>
      </c>
      <c r="M903" s="20" t="n">
        <v>11.19701058201058</v>
      </c>
      <c r="N903" s="20" t="n">
        <v>8.155199781061848</v>
      </c>
      <c r="O903" s="20" t="n">
        <v>4.903523921799784</v>
      </c>
      <c r="P903" s="20" t="n">
        <v>4.720172130683425</v>
      </c>
      <c r="Q903" s="20" t="n">
        <v>3.618009617640158</v>
      </c>
      <c r="R903" s="20" t="n">
        <v>5.337768774108297</v>
      </c>
      <c r="S903" s="20" t="n">
        <v>10.68840033280063</v>
      </c>
      <c r="T903" s="20" t="n">
        <v>15.10681162915046</v>
      </c>
      <c r="U903" s="20" t="n">
        <v>13.41745063365753</v>
      </c>
      <c r="V903" s="43" t="n">
        <v>110.2528828473649</v>
      </c>
      <c r="W903" s="23" t="n">
        <v>350</v>
      </c>
      <c r="X903" s="44" t="n">
        <v>0.9722222222222222</v>
      </c>
      <c r="Y903" s="4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</row>
    <row r="904" ht="16.5" customHeight="1">
      <c r="A904" s="16" t="n">
        <v>21110400</v>
      </c>
      <c r="B904" s="17" t="inlineStr">
        <is>
          <t>PG</t>
        </is>
      </c>
      <c r="C904" s="17" t="inlineStr">
        <is>
          <t>Santa Helena</t>
        </is>
      </c>
      <c r="D904" s="17" t="inlineStr">
        <is>
          <t>Neiva</t>
        </is>
      </c>
      <c r="E904" s="17" t="inlineStr">
        <is>
          <t>Huila</t>
        </is>
      </c>
      <c r="F904" s="17" t="n">
        <v>4</v>
      </c>
      <c r="G904" s="17" t="n">
        <v>1160</v>
      </c>
      <c r="H904" s="18" t="n">
        <v>-75.10819443999999</v>
      </c>
      <c r="I904" s="19" t="n">
        <v>2.85113889</v>
      </c>
      <c r="J904" s="42" t="n">
        <v>12.89979495600185</v>
      </c>
      <c r="K904" s="20" t="n">
        <v>13.46626112935596</v>
      </c>
      <c r="L904" s="20" t="n">
        <v>19.28033315890459</v>
      </c>
      <c r="M904" s="20" t="n">
        <v>19.83721211738454</v>
      </c>
      <c r="N904" s="20" t="n">
        <v>19.5861645685094</v>
      </c>
      <c r="O904" s="20" t="n">
        <v>15.06575885063948</v>
      </c>
      <c r="P904" s="20" t="n">
        <v>12.78557093335418</v>
      </c>
      <c r="Q904" s="20" t="n">
        <v>9.806520146520146</v>
      </c>
      <c r="R904" s="20" t="n">
        <v>12.12372448979592</v>
      </c>
      <c r="S904" s="20" t="n">
        <v>17.78457110790444</v>
      </c>
      <c r="T904" s="20" t="n">
        <v>21.7389205444761</v>
      </c>
      <c r="U904" s="20" t="n">
        <v>17.99762159137159</v>
      </c>
      <c r="V904" s="43" t="n">
        <v>192.3724535942182</v>
      </c>
      <c r="W904" s="23" t="n">
        <v>334</v>
      </c>
      <c r="X904" s="44" t="n">
        <v>0.9277777777777778</v>
      </c>
      <c r="Y904" s="4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</row>
    <row r="905" ht="16.5" customHeight="1">
      <c r="A905" s="16" t="n">
        <v>21040030</v>
      </c>
      <c r="B905" s="17" t="inlineStr">
        <is>
          <t>PM</t>
        </is>
      </c>
      <c r="C905" s="17" t="inlineStr">
        <is>
          <t>Oporapa</t>
        </is>
      </c>
      <c r="D905" s="17" t="inlineStr">
        <is>
          <t>Oporapa</t>
        </is>
      </c>
      <c r="E905" s="17" t="inlineStr">
        <is>
          <t>Huila</t>
        </is>
      </c>
      <c r="F905" s="17" t="n">
        <v>4</v>
      </c>
      <c r="G905" s="17" t="n">
        <v>1614</v>
      </c>
      <c r="H905" s="18" t="n">
        <v>-76.10030556000001</v>
      </c>
      <c r="I905" s="19" t="n">
        <v>2.03094444</v>
      </c>
      <c r="J905" s="42" t="n">
        <v>10.13333333333333</v>
      </c>
      <c r="K905" s="20" t="n">
        <v>11.94710591133005</v>
      </c>
      <c r="L905" s="20" t="n">
        <v>15.66666666666666</v>
      </c>
      <c r="M905" s="20" t="n">
        <v>16.73333333333333</v>
      </c>
      <c r="N905" s="20" t="n">
        <v>18.02333333333333</v>
      </c>
      <c r="O905" s="20" t="n">
        <v>17.06666666666667</v>
      </c>
      <c r="P905" s="20" t="n">
        <v>17.96666666666667</v>
      </c>
      <c r="Q905" s="20" t="n">
        <v>15.71666666666667</v>
      </c>
      <c r="R905" s="20" t="n">
        <v>13.16666666666667</v>
      </c>
      <c r="S905" s="20" t="n">
        <v>14.64888888888889</v>
      </c>
      <c r="T905" s="20" t="n">
        <v>16.25632183908046</v>
      </c>
      <c r="U905" s="20" t="n">
        <v>13.03333333333334</v>
      </c>
      <c r="V905" s="43" t="n">
        <v>180.358983305966</v>
      </c>
      <c r="W905" s="23" t="n">
        <v>360</v>
      </c>
      <c r="X905" s="44" t="n">
        <v>1</v>
      </c>
      <c r="Y905" s="4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</row>
    <row r="906" ht="16.5" customHeight="1">
      <c r="A906" s="16" t="n">
        <v>21130060</v>
      </c>
      <c r="B906" s="17" t="inlineStr">
        <is>
          <t>PM</t>
        </is>
      </c>
      <c r="C906" s="17" t="inlineStr">
        <is>
          <t xml:space="preserve">El Carmen </t>
        </is>
      </c>
      <c r="D906" s="17" t="inlineStr">
        <is>
          <t>Palermo</t>
        </is>
      </c>
      <c r="E906" s="17" t="inlineStr">
        <is>
          <t>Huila</t>
        </is>
      </c>
      <c r="F906" s="17" t="n">
        <v>4</v>
      </c>
      <c r="G906" s="17" t="n">
        <v>2250</v>
      </c>
      <c r="H906" s="18" t="n">
        <v>-75.55919444</v>
      </c>
      <c r="I906" s="19" t="n">
        <v>3.00713889</v>
      </c>
      <c r="J906" s="42" t="n">
        <v>12.80777777777778</v>
      </c>
      <c r="K906" s="20" t="n">
        <v>13.5366044478708</v>
      </c>
      <c r="L906" s="20" t="n">
        <v>16.03333333333333</v>
      </c>
      <c r="M906" s="20" t="n">
        <v>14.51133004926108</v>
      </c>
      <c r="N906" s="20" t="n">
        <v>12.99655172413793</v>
      </c>
      <c r="O906" s="20" t="n">
        <v>9.666666666666668</v>
      </c>
      <c r="P906" s="20" t="n">
        <v>7.899999999999996</v>
      </c>
      <c r="Q906" s="20" t="n">
        <v>6.566666666666665</v>
      </c>
      <c r="R906" s="20" t="n">
        <v>8.670498084291186</v>
      </c>
      <c r="S906" s="20" t="n">
        <v>18.05238095238095</v>
      </c>
      <c r="T906" s="20" t="n">
        <v>20.24137931034483</v>
      </c>
      <c r="U906" s="20" t="n">
        <v>14.58876117496807</v>
      </c>
      <c r="V906" s="43" t="n">
        <v>155.5719501876993</v>
      </c>
      <c r="W906" s="23" t="n">
        <v>352</v>
      </c>
      <c r="X906" s="44" t="n">
        <v>0.9777777777777777</v>
      </c>
      <c r="Y906" s="4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</row>
    <row r="907" ht="16.5" customHeight="1">
      <c r="A907" s="16" t="n">
        <v>21090020</v>
      </c>
      <c r="B907" s="17" t="inlineStr">
        <is>
          <t>PM</t>
        </is>
      </c>
      <c r="C907" s="17" t="inlineStr">
        <is>
          <t xml:space="preserve">El Cucharo </t>
        </is>
      </c>
      <c r="D907" s="17" t="inlineStr">
        <is>
          <t>Palermo</t>
        </is>
      </c>
      <c r="E907" s="17" t="inlineStr">
        <is>
          <t>Huila</t>
        </is>
      </c>
      <c r="F907" s="17" t="n">
        <v>4</v>
      </c>
      <c r="G907" s="17" t="n">
        <v>620</v>
      </c>
      <c r="H907" s="18" t="n">
        <v>-75.39919444</v>
      </c>
      <c r="I907" s="19" t="n">
        <v>2.85555556</v>
      </c>
      <c r="J907" s="42" t="n">
        <v>8.567777777777776</v>
      </c>
      <c r="K907" s="20" t="n">
        <v>8.657071018062396</v>
      </c>
      <c r="L907" s="20" t="n">
        <v>11.6</v>
      </c>
      <c r="M907" s="20" t="n">
        <v>10.17471264367816</v>
      </c>
      <c r="N907" s="20" t="n">
        <v>8.566666666666665</v>
      </c>
      <c r="O907" s="20" t="n">
        <v>4.333333333333333</v>
      </c>
      <c r="P907" s="20" t="n">
        <v>3.275862068965516</v>
      </c>
      <c r="Q907" s="20" t="n">
        <v>2.620689655172413</v>
      </c>
      <c r="R907" s="20" t="n">
        <v>4.724137931034484</v>
      </c>
      <c r="S907" s="20" t="n">
        <v>10.66666666666667</v>
      </c>
      <c r="T907" s="20" t="n">
        <v>13.6</v>
      </c>
      <c r="U907" s="20" t="n">
        <v>11.44827586206897</v>
      </c>
      <c r="V907" s="43" t="n">
        <v>98.23519362342638</v>
      </c>
      <c r="W907" s="23" t="n">
        <v>356</v>
      </c>
      <c r="X907" s="44" t="n">
        <v>0.9888888888888889</v>
      </c>
      <c r="Y907" s="4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</row>
    <row r="908" ht="16.5" customHeight="1">
      <c r="A908" s="16" t="n">
        <v>21120090</v>
      </c>
      <c r="B908" s="17" t="inlineStr">
        <is>
          <t>PM</t>
        </is>
      </c>
      <c r="C908" s="17" t="inlineStr">
        <is>
          <t>El Totumo</t>
        </is>
      </c>
      <c r="D908" s="17" t="inlineStr">
        <is>
          <t>Palermo</t>
        </is>
      </c>
      <c r="E908" s="17" t="inlineStr">
        <is>
          <t>Huila</t>
        </is>
      </c>
      <c r="F908" s="17" t="n">
        <v>4</v>
      </c>
      <c r="G908" s="17" t="n">
        <v>700</v>
      </c>
      <c r="H908" s="18" t="n">
        <v>-75.49097222</v>
      </c>
      <c r="I908" s="19" t="n">
        <v>2.87033333</v>
      </c>
      <c r="J908" s="42" t="n">
        <v>8.199999999999998</v>
      </c>
      <c r="K908" s="20" t="n">
        <v>9.027312154108133</v>
      </c>
      <c r="L908" s="20" t="n">
        <v>12.3712643678161</v>
      </c>
      <c r="M908" s="20" t="n">
        <v>9.773563218390803</v>
      </c>
      <c r="N908" s="20" t="n">
        <v>7.990383141762448</v>
      </c>
      <c r="O908" s="20" t="n">
        <v>4.066666666666666</v>
      </c>
      <c r="P908" s="20" t="n">
        <v>3.772222222222221</v>
      </c>
      <c r="Q908" s="20" t="n">
        <v>2.666666666666666</v>
      </c>
      <c r="R908" s="20" t="n">
        <v>4.909523809523811</v>
      </c>
      <c r="S908" s="20" t="n">
        <v>10.732030651341</v>
      </c>
      <c r="T908" s="20" t="n">
        <v>14.30049261083744</v>
      </c>
      <c r="U908" s="20" t="n">
        <v>12.02758620689655</v>
      </c>
      <c r="V908" s="43" t="n">
        <v>99.83771171623184</v>
      </c>
      <c r="W908" s="23" t="n">
        <v>359</v>
      </c>
      <c r="X908" s="44" t="n">
        <v>0.9972222222222222</v>
      </c>
      <c r="Y908" s="4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</row>
    <row r="909" ht="16.5" customHeight="1">
      <c r="A909" s="16" t="n">
        <v>21120100</v>
      </c>
      <c r="B909" s="17" t="inlineStr">
        <is>
          <t>PM</t>
        </is>
      </c>
      <c r="C909" s="17" t="inlineStr">
        <is>
          <t>El Volcán</t>
        </is>
      </c>
      <c r="D909" s="17" t="inlineStr">
        <is>
          <t>Palermo</t>
        </is>
      </c>
      <c r="E909" s="17" t="inlineStr">
        <is>
          <t>Huila</t>
        </is>
      </c>
      <c r="F909" s="17" t="n">
        <v>4</v>
      </c>
      <c r="G909" s="17" t="n">
        <v>1105</v>
      </c>
      <c r="H909" s="18" t="n">
        <v>-75.56638889</v>
      </c>
      <c r="I909" s="19" t="n">
        <v>2.865</v>
      </c>
      <c r="J909" s="42" t="n">
        <v>11.93103448275862</v>
      </c>
      <c r="K909" s="20" t="n">
        <v>12.53158866995074</v>
      </c>
      <c r="L909" s="20" t="n">
        <v>15.06666666666667</v>
      </c>
      <c r="M909" s="20" t="n">
        <v>14.43333333333333</v>
      </c>
      <c r="N909" s="20" t="n">
        <v>12.4202380952381</v>
      </c>
      <c r="O909" s="20" t="n">
        <v>7.388888888888888</v>
      </c>
      <c r="P909" s="20" t="n">
        <v>5.103333333333332</v>
      </c>
      <c r="Q909" s="20" t="n">
        <v>5.166666666666664</v>
      </c>
      <c r="R909" s="20" t="n">
        <v>6.699999999999998</v>
      </c>
      <c r="S909" s="20" t="n">
        <v>13.13423645320197</v>
      </c>
      <c r="T909" s="20" t="n">
        <v>18.18005775437405</v>
      </c>
      <c r="U909" s="20" t="n">
        <v>14.43333333333333</v>
      </c>
      <c r="V909" s="43" t="n">
        <v>136.4893776777457</v>
      </c>
      <c r="W909" s="23" t="n">
        <v>356</v>
      </c>
      <c r="X909" s="44" t="n">
        <v>0.9888888888888889</v>
      </c>
      <c r="Y909" s="4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</row>
    <row r="910" ht="16.5" customHeight="1">
      <c r="A910" s="16" t="n">
        <v>21090040</v>
      </c>
      <c r="B910" s="17" t="inlineStr">
        <is>
          <t>PM</t>
        </is>
      </c>
      <c r="C910" s="17" t="inlineStr">
        <is>
          <t>Hacienda Papagayo</t>
        </is>
      </c>
      <c r="D910" s="17" t="inlineStr">
        <is>
          <t>Palermo</t>
        </is>
      </c>
      <c r="E910" s="17" t="inlineStr">
        <is>
          <t>Huila</t>
        </is>
      </c>
      <c r="F910" s="17" t="n">
        <v>4</v>
      </c>
      <c r="G910" s="17" t="n">
        <v>460</v>
      </c>
      <c r="H910" s="18" t="n">
        <v>-75.34752777999999</v>
      </c>
      <c r="I910" s="19" t="n">
        <v>2.77758333</v>
      </c>
      <c r="J910" s="42" t="n">
        <v>7.666666666666663</v>
      </c>
      <c r="K910" s="20" t="n">
        <v>8.107808413914736</v>
      </c>
      <c r="L910" s="20" t="n">
        <v>11.38260998810939</v>
      </c>
      <c r="M910" s="20" t="n">
        <v>9.455070494309492</v>
      </c>
      <c r="N910" s="20" t="n">
        <v>8.651111111111108</v>
      </c>
      <c r="O910" s="20" t="n">
        <v>4.958730158730159</v>
      </c>
      <c r="P910" s="20" t="n">
        <v>4.299999999999999</v>
      </c>
      <c r="Q910" s="20" t="n">
        <v>3.189663382594416</v>
      </c>
      <c r="R910" s="20" t="n">
        <v>4.871008939974459</v>
      </c>
      <c r="S910" s="20" t="n">
        <v>9.077777777777774</v>
      </c>
      <c r="T910" s="20" t="n">
        <v>13.29885057471265</v>
      </c>
      <c r="U910" s="20" t="n">
        <v>10.34777777777778</v>
      </c>
      <c r="V910" s="43" t="n">
        <v>95.30707528567862</v>
      </c>
      <c r="W910" s="23" t="n">
        <v>358</v>
      </c>
      <c r="X910" s="44" t="n">
        <v>0.9944444444444445</v>
      </c>
      <c r="Y910" s="4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</row>
    <row r="911" ht="16.5" customHeight="1">
      <c r="A911" s="16" t="n">
        <v>21120010</v>
      </c>
      <c r="B911" s="17" t="inlineStr">
        <is>
          <t>PM</t>
        </is>
      </c>
      <c r="C911" s="17" t="inlineStr">
        <is>
          <t>Hacienda Paraguay</t>
        </is>
      </c>
      <c r="D911" s="17" t="inlineStr">
        <is>
          <t>Palermo</t>
        </is>
      </c>
      <c r="E911" s="17" t="inlineStr">
        <is>
          <t>Huila</t>
        </is>
      </c>
      <c r="F911" s="17" t="n">
        <v>4</v>
      </c>
      <c r="G911" s="17" t="n">
        <v>1300</v>
      </c>
      <c r="H911" s="18" t="n">
        <v>-75.48538889</v>
      </c>
      <c r="I911" s="19" t="n">
        <v>2.97775</v>
      </c>
      <c r="J911" s="42" t="n">
        <v>10.75862068965517</v>
      </c>
      <c r="K911" s="20" t="n">
        <v>11.32950761722313</v>
      </c>
      <c r="L911" s="20" t="n">
        <v>14.53571428571429</v>
      </c>
      <c r="M911" s="20" t="n">
        <v>11.76</v>
      </c>
      <c r="N911" s="20" t="n">
        <v>11.07977207977208</v>
      </c>
      <c r="O911" s="20" t="n">
        <v>7.413793103448277</v>
      </c>
      <c r="P911" s="20" t="n">
        <v>4.862068965517239</v>
      </c>
      <c r="Q911" s="20" t="n">
        <v>3.234444444444444</v>
      </c>
      <c r="R911" s="20" t="n">
        <v>5.892857142857143</v>
      </c>
      <c r="S911" s="20" t="n">
        <v>13.03571428571429</v>
      </c>
      <c r="T911" s="20" t="n">
        <v>16.30344827586207</v>
      </c>
      <c r="U911" s="20" t="n">
        <v>13.14285714285714</v>
      </c>
      <c r="V911" s="43" t="n">
        <v>123.3487980330653</v>
      </c>
      <c r="W911" s="23" t="n">
        <v>333</v>
      </c>
      <c r="X911" s="44" t="n">
        <v>0.925</v>
      </c>
      <c r="Y911" s="4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</row>
    <row r="912" ht="16.5" customHeight="1">
      <c r="A912" s="16" t="n">
        <v>21120130</v>
      </c>
      <c r="B912" s="17" t="inlineStr">
        <is>
          <t>PM</t>
        </is>
      </c>
      <c r="C912" s="17" t="inlineStr">
        <is>
          <t xml:space="preserve">Hacienda Rionegro </t>
        </is>
      </c>
      <c r="D912" s="17" t="inlineStr">
        <is>
          <t>Palermo</t>
        </is>
      </c>
      <c r="E912" s="17" t="inlineStr">
        <is>
          <t>Huila</t>
        </is>
      </c>
      <c r="F912" s="17" t="n">
        <v>4</v>
      </c>
      <c r="G912" s="17" t="n">
        <v>560</v>
      </c>
      <c r="H912" s="18" t="n">
        <v>-75.42605556000001</v>
      </c>
      <c r="I912" s="19" t="n">
        <v>2.91186111</v>
      </c>
      <c r="J912" s="42" t="n">
        <v>8.888888888888888</v>
      </c>
      <c r="K912" s="20" t="n">
        <v>8.597153804050357</v>
      </c>
      <c r="L912" s="20" t="n">
        <v>11.3218253968254</v>
      </c>
      <c r="M912" s="20" t="n">
        <v>9.669683257918553</v>
      </c>
      <c r="N912" s="20" t="n">
        <v>7.777777777777777</v>
      </c>
      <c r="O912" s="20" t="n">
        <v>4.578947368421053</v>
      </c>
      <c r="P912" s="20" t="n">
        <v>4.001851851851852</v>
      </c>
      <c r="Q912" s="20" t="n">
        <v>2.222222222222222</v>
      </c>
      <c r="R912" s="20" t="n">
        <v>5.116541353383458</v>
      </c>
      <c r="S912" s="20" t="n">
        <v>10.94736842105263</v>
      </c>
      <c r="T912" s="20" t="n">
        <v>12.73684210526316</v>
      </c>
      <c r="U912" s="20" t="n">
        <v>11.66666666666666</v>
      </c>
      <c r="V912" s="43" t="n">
        <v>97.525769114322</v>
      </c>
      <c r="W912" s="23" t="n">
        <v>219</v>
      </c>
      <c r="X912" s="44" t="n">
        <v>0.9125</v>
      </c>
      <c r="Y912" s="45" t="inlineStr">
        <is>
          <t>M20</t>
        </is>
      </c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</row>
    <row r="913" ht="16.5" customHeight="1">
      <c r="A913" s="16" t="n">
        <v>21125020</v>
      </c>
      <c r="B913" s="17" t="inlineStr">
        <is>
          <t>CO</t>
        </is>
      </c>
      <c r="C913" s="17" t="inlineStr">
        <is>
          <t>Palermo</t>
        </is>
      </c>
      <c r="D913" s="17" t="inlineStr">
        <is>
          <t>Palermo</t>
        </is>
      </c>
      <c r="E913" s="17" t="inlineStr">
        <is>
          <t>Huila</t>
        </is>
      </c>
      <c r="F913" s="17" t="n">
        <v>4</v>
      </c>
      <c r="G913" s="17" t="n">
        <v>550</v>
      </c>
      <c r="H913" s="18" t="n">
        <v>-75.44333332999999</v>
      </c>
      <c r="I913" s="19" t="n">
        <v>2.9075</v>
      </c>
      <c r="J913" s="42" t="n">
        <v>11.30108181203516</v>
      </c>
      <c r="K913" s="20" t="n">
        <v>12.68896340587517</v>
      </c>
      <c r="L913" s="20" t="n">
        <v>15</v>
      </c>
      <c r="M913" s="20" t="n">
        <v>13.38539553752536</v>
      </c>
      <c r="N913" s="20" t="n">
        <v>12.52037037037037</v>
      </c>
      <c r="O913" s="20" t="n">
        <v>8.000000000000002</v>
      </c>
      <c r="P913" s="20" t="n">
        <v>8.451851851851851</v>
      </c>
      <c r="Q913" s="20" t="n">
        <v>5.777777777777777</v>
      </c>
      <c r="R913" s="20" t="n">
        <v>7.947368421052631</v>
      </c>
      <c r="S913" s="20" t="n">
        <v>13.74658869395711</v>
      </c>
      <c r="T913" s="20" t="n">
        <v>17.06273946360153</v>
      </c>
      <c r="U913" s="20" t="n">
        <v>14.82941176470588</v>
      </c>
      <c r="V913" s="43" t="n">
        <v>140.7115490987528</v>
      </c>
      <c r="W913" s="23" t="n">
        <v>213</v>
      </c>
      <c r="X913" s="44" t="n">
        <v>0.8875</v>
      </c>
      <c r="Y913" s="45" t="inlineStr">
        <is>
          <t>M20</t>
        </is>
      </c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</row>
    <row r="914" ht="16.5" customHeight="1">
      <c r="A914" s="16" t="n">
        <v>21090110</v>
      </c>
      <c r="B914" s="17" t="inlineStr">
        <is>
          <t>PM</t>
        </is>
      </c>
      <c r="C914" s="17" t="inlineStr">
        <is>
          <t>Santa Bárbara</t>
        </is>
      </c>
      <c r="D914" s="17" t="inlineStr">
        <is>
          <t>Palermo</t>
        </is>
      </c>
      <c r="E914" s="17" t="inlineStr">
        <is>
          <t>Huila</t>
        </is>
      </c>
      <c r="F914" s="17" t="n">
        <v>4</v>
      </c>
      <c r="G914" s="17" t="n">
        <v>454</v>
      </c>
      <c r="H914" s="18" t="n">
        <v>-75.33988889</v>
      </c>
      <c r="I914" s="19" t="n">
        <v>2.86552778</v>
      </c>
      <c r="J914" s="42" t="n">
        <v>6.5367816091954</v>
      </c>
      <c r="K914" s="20" t="n">
        <v>7.387623278017366</v>
      </c>
      <c r="L914" s="20" t="n">
        <v>8.929876543209875</v>
      </c>
      <c r="M914" s="20" t="n">
        <v>8.204461808504615</v>
      </c>
      <c r="N914" s="20" t="n">
        <v>7.358921729611382</v>
      </c>
      <c r="O914" s="20" t="n">
        <v>4.248513674197384</v>
      </c>
      <c r="P914" s="20" t="n">
        <v>3.275862068965516</v>
      </c>
      <c r="Q914" s="20" t="n">
        <v>2.695402298850574</v>
      </c>
      <c r="R914" s="20" t="n">
        <v>3.978835978835979</v>
      </c>
      <c r="S914" s="20" t="n">
        <v>9.270370370370369</v>
      </c>
      <c r="T914" s="20" t="n">
        <v>11.33412604042806</v>
      </c>
      <c r="U914" s="20" t="n">
        <v>8.902469135802468</v>
      </c>
      <c r="V914" s="43" t="n">
        <v>82.12324453598899</v>
      </c>
      <c r="W914" s="23" t="n">
        <v>342</v>
      </c>
      <c r="X914" s="44" t="n">
        <v>0.95</v>
      </c>
      <c r="Y914" s="4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</row>
    <row r="915" ht="16.5" customHeight="1">
      <c r="A915" s="16" t="n">
        <v>21010180</v>
      </c>
      <c r="B915" s="17" t="inlineStr">
        <is>
          <t>PM</t>
        </is>
      </c>
      <c r="C915" s="17" t="inlineStr">
        <is>
          <t xml:space="preserve">El Tabor </t>
        </is>
      </c>
      <c r="D915" s="17" t="inlineStr">
        <is>
          <t xml:space="preserve">Palestina </t>
        </is>
      </c>
      <c r="E915" s="17" t="inlineStr">
        <is>
          <t>Huila</t>
        </is>
      </c>
      <c r="F915" s="17" t="n">
        <v>4</v>
      </c>
      <c r="G915" s="17" t="n">
        <v>1700</v>
      </c>
      <c r="H915" s="18" t="n">
        <v>-76.15522222</v>
      </c>
      <c r="I915" s="19" t="n">
        <v>1.69527778</v>
      </c>
      <c r="J915" s="42" t="n">
        <v>13.06666666666667</v>
      </c>
      <c r="K915" s="20" t="n">
        <v>13.12646863144782</v>
      </c>
      <c r="L915" s="20" t="n">
        <v>17.49888888888889</v>
      </c>
      <c r="M915" s="20" t="n">
        <v>19.96666666666667</v>
      </c>
      <c r="N915" s="20" t="n">
        <v>22.03333333333333</v>
      </c>
      <c r="O915" s="20" t="n">
        <v>21.11379310344828</v>
      </c>
      <c r="P915" s="20" t="n">
        <v>21.32333333333333</v>
      </c>
      <c r="Q915" s="20" t="n">
        <v>17.69666666666667</v>
      </c>
      <c r="R915" s="20" t="n">
        <v>16.31494252873563</v>
      </c>
      <c r="S915" s="20" t="n">
        <v>16.12</v>
      </c>
      <c r="T915" s="20" t="n">
        <v>16.33333333333333</v>
      </c>
      <c r="U915" s="20" t="n">
        <v>13.83333333333334</v>
      </c>
      <c r="V915" s="43" t="n">
        <v>208.4274264858539</v>
      </c>
      <c r="W915" s="23" t="n">
        <v>359</v>
      </c>
      <c r="X915" s="44" t="n">
        <v>0.9972222222222222</v>
      </c>
      <c r="Y915" s="4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</row>
    <row r="916" ht="16.5" customHeight="1">
      <c r="A916" s="16" t="n">
        <v>21010100</v>
      </c>
      <c r="B916" s="17" t="inlineStr">
        <is>
          <t>PM</t>
        </is>
      </c>
      <c r="C916" s="17" t="inlineStr">
        <is>
          <t>Palestina</t>
        </is>
      </c>
      <c r="D916" s="17" t="inlineStr">
        <is>
          <t xml:space="preserve">Palestina </t>
        </is>
      </c>
      <c r="E916" s="17" t="inlineStr">
        <is>
          <t>Huila</t>
        </is>
      </c>
      <c r="F916" s="17" t="n">
        <v>4</v>
      </c>
      <c r="G916" s="17" t="n">
        <v>1530</v>
      </c>
      <c r="H916" s="18" t="n">
        <v>-76.13333333</v>
      </c>
      <c r="I916" s="19" t="n">
        <v>1.72483333</v>
      </c>
      <c r="J916" s="42" t="n">
        <v>11.25287356321839</v>
      </c>
      <c r="K916" s="20" t="n">
        <v>11.66086291829455</v>
      </c>
      <c r="L916" s="20" t="n">
        <v>16.22430213464696</v>
      </c>
      <c r="M916" s="20" t="n">
        <v>17.89047619047619</v>
      </c>
      <c r="N916" s="20" t="n">
        <v>19.67051282051282</v>
      </c>
      <c r="O916" s="20" t="n">
        <v>19.6</v>
      </c>
      <c r="P916" s="20" t="n">
        <v>18.62068965517242</v>
      </c>
      <c r="Q916" s="20" t="n">
        <v>16.94716049382716</v>
      </c>
      <c r="R916" s="20" t="n">
        <v>14.92619047619048</v>
      </c>
      <c r="S916" s="20" t="n">
        <v>14.45444444444444</v>
      </c>
      <c r="T916" s="20" t="n">
        <v>14.21666666666667</v>
      </c>
      <c r="U916" s="20" t="n">
        <v>12.81</v>
      </c>
      <c r="V916" s="43" t="n">
        <v>188.2741793634501</v>
      </c>
      <c r="W916" s="23" t="n">
        <v>356</v>
      </c>
      <c r="X916" s="44" t="n">
        <v>0.9888888888888889</v>
      </c>
      <c r="Y916" s="4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</row>
    <row r="917" ht="16.5" customHeight="1">
      <c r="A917" s="16" t="n">
        <v>21040060</v>
      </c>
      <c r="B917" s="17" t="inlineStr">
        <is>
          <t>PM</t>
        </is>
      </c>
      <c r="C917" s="17" t="inlineStr">
        <is>
          <t>Tres Esquinas</t>
        </is>
      </c>
      <c r="D917" s="17" t="inlineStr">
        <is>
          <t>Pital</t>
        </is>
      </c>
      <c r="E917" s="17" t="inlineStr">
        <is>
          <t>Huila</t>
        </is>
      </c>
      <c r="F917" s="17" t="n">
        <v>4</v>
      </c>
      <c r="G917" s="17" t="n">
        <v>805</v>
      </c>
      <c r="H917" s="18" t="n">
        <v>-75.77936111000001</v>
      </c>
      <c r="I917" s="19" t="n">
        <v>2.19936111</v>
      </c>
      <c r="J917" s="42" t="n">
        <v>6.571428571428569</v>
      </c>
      <c r="K917" s="20" t="n">
        <v>6.745089095663809</v>
      </c>
      <c r="L917" s="20" t="n">
        <v>9.184072249589487</v>
      </c>
      <c r="M917" s="20" t="n">
        <v>8.025487256371816</v>
      </c>
      <c r="N917" s="20" t="n">
        <v>9.002839506172835</v>
      </c>
      <c r="O917" s="20" t="n">
        <v>7.502426564495529</v>
      </c>
      <c r="P917" s="20" t="n">
        <v>5.944444444444442</v>
      </c>
      <c r="Q917" s="20" t="n">
        <v>4.846666666666665</v>
      </c>
      <c r="R917" s="20" t="n">
        <v>4.758620689655173</v>
      </c>
      <c r="S917" s="20" t="n">
        <v>6.711111111111109</v>
      </c>
      <c r="T917" s="20" t="n">
        <v>10.47783251231527</v>
      </c>
      <c r="U917" s="20" t="n">
        <v>8.043333333333329</v>
      </c>
      <c r="V917" s="43" t="n">
        <v>87.81335200124803</v>
      </c>
      <c r="W917" s="23" t="n">
        <v>348</v>
      </c>
      <c r="X917" s="44" t="n">
        <v>0.9666666666666667</v>
      </c>
      <c r="Y917" s="4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</row>
    <row r="918" ht="16.5" customHeight="1">
      <c r="A918" s="16" t="n">
        <v>21010110</v>
      </c>
      <c r="B918" s="17" t="inlineStr">
        <is>
          <t>PM</t>
        </is>
      </c>
      <c r="C918" s="17" t="inlineStr">
        <is>
          <t>Insfopal</t>
        </is>
      </c>
      <c r="D918" s="17" t="inlineStr">
        <is>
          <t>Pitalito</t>
        </is>
      </c>
      <c r="E918" s="17" t="inlineStr">
        <is>
          <t>Huila</t>
        </is>
      </c>
      <c r="F918" s="17" t="n">
        <v>4</v>
      </c>
      <c r="G918" s="17" t="n">
        <v>1265</v>
      </c>
      <c r="H918" s="18" t="n">
        <v>-76.07441666999999</v>
      </c>
      <c r="I918" s="19" t="n">
        <v>1.84491667</v>
      </c>
      <c r="J918" s="42" t="n">
        <v>10.30222222222222</v>
      </c>
      <c r="K918" s="20" t="n">
        <v>11.92159277504105</v>
      </c>
      <c r="L918" s="20" t="n">
        <v>16.01190476190476</v>
      </c>
      <c r="M918" s="20" t="n">
        <v>17.8</v>
      </c>
      <c r="N918" s="20" t="n">
        <v>19.97636015325671</v>
      </c>
      <c r="O918" s="20" t="n">
        <v>18.92298850574713</v>
      </c>
      <c r="P918" s="20" t="n">
        <v>19.46666666666666</v>
      </c>
      <c r="Q918" s="20" t="n">
        <v>16.62111111111111</v>
      </c>
      <c r="R918" s="20" t="n">
        <v>13.34074074074074</v>
      </c>
      <c r="S918" s="20" t="n">
        <v>14.3</v>
      </c>
      <c r="T918" s="20" t="n">
        <v>15.3816091954023</v>
      </c>
      <c r="U918" s="20" t="n">
        <v>14.00555555555555</v>
      </c>
      <c r="V918" s="43" t="n">
        <v>188.0507516876482</v>
      </c>
      <c r="W918" s="23" t="n">
        <v>360</v>
      </c>
      <c r="X918" s="44" t="n">
        <v>1</v>
      </c>
      <c r="Y918" s="4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</row>
    <row r="919" ht="16.5" customHeight="1">
      <c r="A919" s="16" t="n">
        <v>21010040</v>
      </c>
      <c r="B919" s="17" t="inlineStr">
        <is>
          <t>PM</t>
        </is>
      </c>
      <c r="C919" s="17" t="inlineStr">
        <is>
          <t>La Laguna</t>
        </is>
      </c>
      <c r="D919" s="17" t="inlineStr">
        <is>
          <t>Pitalito</t>
        </is>
      </c>
      <c r="E919" s="17" t="inlineStr">
        <is>
          <t>Huila</t>
        </is>
      </c>
      <c r="F919" s="17" t="n">
        <v>4</v>
      </c>
      <c r="G919" s="17" t="n">
        <v>1334</v>
      </c>
      <c r="H919" s="18" t="n">
        <v>-76.08569444</v>
      </c>
      <c r="I919" s="19" t="n">
        <v>1.96147222</v>
      </c>
      <c r="J919" s="42" t="n">
        <v>10.6</v>
      </c>
      <c r="K919" s="20" t="n">
        <v>12.25442323481116</v>
      </c>
      <c r="L919" s="20" t="n">
        <v>16</v>
      </c>
      <c r="M919" s="20" t="n">
        <v>17.26666666666666</v>
      </c>
      <c r="N919" s="20" t="n">
        <v>18.43333333333333</v>
      </c>
      <c r="O919" s="20" t="n">
        <v>18.2</v>
      </c>
      <c r="P919" s="20" t="n">
        <v>19.33333333333333</v>
      </c>
      <c r="Q919" s="20" t="n">
        <v>15.5</v>
      </c>
      <c r="R919" s="20" t="n">
        <v>13.16666666666667</v>
      </c>
      <c r="S919" s="20" t="n">
        <v>14.01</v>
      </c>
      <c r="T919" s="20" t="n">
        <v>15.93333333333333</v>
      </c>
      <c r="U919" s="20" t="n">
        <v>13.81149425287356</v>
      </c>
      <c r="V919" s="43" t="n">
        <v>184.509250821018</v>
      </c>
      <c r="W919" s="23" t="n">
        <v>359</v>
      </c>
      <c r="X919" s="44" t="n">
        <v>0.9972222222222222</v>
      </c>
      <c r="Y919" s="4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</row>
    <row r="920" ht="16.5" customHeight="1">
      <c r="A920" s="16" t="n">
        <v>21010210</v>
      </c>
      <c r="B920" s="17" t="inlineStr">
        <is>
          <t>PM</t>
        </is>
      </c>
      <c r="C920" s="17" t="inlineStr">
        <is>
          <t>Montecristo</t>
        </is>
      </c>
      <c r="D920" s="17" t="inlineStr">
        <is>
          <t>Pitalito</t>
        </is>
      </c>
      <c r="E920" s="17" t="inlineStr">
        <is>
          <t>Huila</t>
        </is>
      </c>
      <c r="F920" s="17" t="n">
        <v>4</v>
      </c>
      <c r="G920" s="17" t="n">
        <v>1674</v>
      </c>
      <c r="H920" s="18" t="n">
        <v>-76.18891667</v>
      </c>
      <c r="I920" s="19" t="n">
        <v>1.71380556</v>
      </c>
      <c r="J920" s="42" t="n">
        <v>11.51190476190476</v>
      </c>
      <c r="K920" s="20" t="n">
        <v>10.97912324744221</v>
      </c>
      <c r="L920" s="20" t="n">
        <v>14.97738095238095</v>
      </c>
      <c r="M920" s="20" t="n">
        <v>17.5632183908046</v>
      </c>
      <c r="N920" s="20" t="n">
        <v>18.74597701149425</v>
      </c>
      <c r="O920" s="20" t="n">
        <v>18.85374554102259</v>
      </c>
      <c r="P920" s="20" t="n">
        <v>18.9679802955665</v>
      </c>
      <c r="Q920" s="20" t="n">
        <v>17.02413793103448</v>
      </c>
      <c r="R920" s="20" t="n">
        <v>13.7448275862069</v>
      </c>
      <c r="S920" s="20" t="n">
        <v>14.54766283524904</v>
      </c>
      <c r="T920" s="20" t="n">
        <v>14.30439952437574</v>
      </c>
      <c r="U920" s="20" t="n">
        <v>12.08</v>
      </c>
      <c r="V920" s="43" t="n">
        <v>183.3003580774821</v>
      </c>
      <c r="W920" s="23" t="n">
        <v>346</v>
      </c>
      <c r="X920" s="44" t="n">
        <v>0.9611111111111111</v>
      </c>
      <c r="Y920" s="4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</row>
    <row r="921" ht="16.5" customHeight="1">
      <c r="A921" s="16" t="n">
        <v>21015020</v>
      </c>
      <c r="B921" s="17" t="inlineStr">
        <is>
          <t>CO</t>
        </is>
      </c>
      <c r="C921" s="17" t="inlineStr">
        <is>
          <t>Sevilla</t>
        </is>
      </c>
      <c r="D921" s="17" t="inlineStr">
        <is>
          <t>Pitalito</t>
        </is>
      </c>
      <c r="E921" s="17" t="inlineStr">
        <is>
          <t>Huila</t>
        </is>
      </c>
      <c r="F921" s="17" t="n">
        <v>4</v>
      </c>
      <c r="G921" s="17" t="n">
        <v>1320</v>
      </c>
      <c r="H921" s="18" t="n">
        <v>-76.13027778</v>
      </c>
      <c r="I921" s="19" t="n">
        <v>1.82483333</v>
      </c>
      <c r="J921" s="42" t="n">
        <v>13.2</v>
      </c>
      <c r="K921" s="20" t="n">
        <v>14.17254720853859</v>
      </c>
      <c r="L921" s="20" t="n">
        <v>18.78555555555555</v>
      </c>
      <c r="M921" s="20" t="n">
        <v>20.45402298850574</v>
      </c>
      <c r="N921" s="20" t="n">
        <v>22.3873973727422</v>
      </c>
      <c r="O921" s="20" t="n">
        <v>21.5077288941736</v>
      </c>
      <c r="P921" s="20" t="n">
        <v>23.14127668308702</v>
      </c>
      <c r="Q921" s="20" t="n">
        <v>19.92506172839506</v>
      </c>
      <c r="R921" s="20" t="n">
        <v>17.53333333333332</v>
      </c>
      <c r="S921" s="20" t="n">
        <v>17.13555555555556</v>
      </c>
      <c r="T921" s="20" t="n">
        <v>18.26931382793451</v>
      </c>
      <c r="U921" s="20" t="n">
        <v>16.80459770114942</v>
      </c>
      <c r="V921" s="43" t="n">
        <v>223.3163908489706</v>
      </c>
      <c r="W921" s="23" t="n">
        <v>354</v>
      </c>
      <c r="X921" s="44" t="n">
        <v>0.9833333333333333</v>
      </c>
      <c r="Y921" s="4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</row>
    <row r="922" ht="16.5" customHeight="1">
      <c r="A922" s="16" t="n">
        <v>21110440</v>
      </c>
      <c r="B922" s="17" t="inlineStr">
        <is>
          <t>PM</t>
        </is>
      </c>
      <c r="C922" s="17" t="inlineStr">
        <is>
          <t xml:space="preserve">El Guadual </t>
        </is>
      </c>
      <c r="D922" s="17" t="inlineStr">
        <is>
          <t>Rivera</t>
        </is>
      </c>
      <c r="E922" s="17" t="inlineStr">
        <is>
          <t>Huila</t>
        </is>
      </c>
      <c r="F922" s="17" t="n">
        <v>4</v>
      </c>
      <c r="G922" s="17" t="n">
        <v>735</v>
      </c>
      <c r="H922" s="18" t="n">
        <v>-75.23927777999999</v>
      </c>
      <c r="I922" s="19" t="n">
        <v>2.79566667</v>
      </c>
      <c r="J922" s="42" t="n">
        <v>6.639999999999999</v>
      </c>
      <c r="K922" s="20" t="n">
        <v>7.4569525142801</v>
      </c>
      <c r="L922" s="20" t="n">
        <v>10.483139329806</v>
      </c>
      <c r="M922" s="20" t="n">
        <v>9.9</v>
      </c>
      <c r="N922" s="20" t="n">
        <v>8.916666666666663</v>
      </c>
      <c r="O922" s="20" t="n">
        <v>5.900000000000002</v>
      </c>
      <c r="P922" s="20" t="n">
        <v>4.975862068965516</v>
      </c>
      <c r="Q922" s="20" t="n">
        <v>2.566666666666666</v>
      </c>
      <c r="R922" s="20" t="n">
        <v>4.399999999999999</v>
      </c>
      <c r="S922" s="20" t="n">
        <v>9.766666666666667</v>
      </c>
      <c r="T922" s="20" t="n">
        <v>14.22235434007134</v>
      </c>
      <c r="U922" s="20" t="n">
        <v>8.758620689655171</v>
      </c>
      <c r="V922" s="43" t="n">
        <v>93.98692894277812</v>
      </c>
      <c r="W922" s="23" t="n">
        <v>357</v>
      </c>
      <c r="X922" s="44" t="n">
        <v>0.9916666666666667</v>
      </c>
      <c r="Y922" s="4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</row>
    <row r="923" ht="16.5" customHeight="1">
      <c r="A923" s="16" t="n">
        <v>21010220</v>
      </c>
      <c r="B923" s="17" t="inlineStr">
        <is>
          <t>PM</t>
        </is>
      </c>
      <c r="C923" s="17" t="inlineStr">
        <is>
          <t>Morelia</t>
        </is>
      </c>
      <c r="D923" s="17" t="inlineStr">
        <is>
          <t>Saladoblanco</t>
        </is>
      </c>
      <c r="E923" s="17" t="inlineStr">
        <is>
          <t>Huila</t>
        </is>
      </c>
      <c r="F923" s="17" t="n">
        <v>4</v>
      </c>
      <c r="G923" s="17" t="n">
        <v>1625</v>
      </c>
      <c r="H923" s="18" t="n">
        <v>-76.185</v>
      </c>
      <c r="I923" s="19" t="n">
        <v>2.06588889</v>
      </c>
      <c r="J923" s="42" t="n">
        <v>12.86206896551724</v>
      </c>
      <c r="K923" s="20" t="n">
        <v>13.84547519959232</v>
      </c>
      <c r="L923" s="20" t="n">
        <v>17.66666666666667</v>
      </c>
      <c r="M923" s="20" t="n">
        <v>18.00919540229885</v>
      </c>
      <c r="N923" s="20" t="n">
        <v>20.03571428571428</v>
      </c>
      <c r="O923" s="20" t="n">
        <v>20.54406130268199</v>
      </c>
      <c r="P923" s="20" t="n">
        <v>21.06666666666666</v>
      </c>
      <c r="Q923" s="20" t="n">
        <v>14.96111111111112</v>
      </c>
      <c r="R923" s="20" t="n">
        <v>10.86666666666667</v>
      </c>
      <c r="S923" s="20" t="n">
        <v>16.10555555555556</v>
      </c>
      <c r="T923" s="20" t="n">
        <v>19.17241379310345</v>
      </c>
      <c r="U923" s="20" t="n">
        <v>16.79310344827586</v>
      </c>
      <c r="V923" s="43" t="n">
        <v>201.9286990638507</v>
      </c>
      <c r="W923" s="23" t="n">
        <v>353</v>
      </c>
      <c r="X923" s="44" t="n">
        <v>0.9805555555555555</v>
      </c>
      <c r="Y923" s="4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</row>
    <row r="924" ht="16.5" customHeight="1">
      <c r="A924" s="16" t="n">
        <v>21010190</v>
      </c>
      <c r="B924" s="17" t="inlineStr">
        <is>
          <t>PM</t>
        </is>
      </c>
      <c r="C924" s="17" t="inlineStr">
        <is>
          <t>Alto del Obispo</t>
        </is>
      </c>
      <c r="D924" s="17" t="inlineStr">
        <is>
          <t>San Agustín</t>
        </is>
      </c>
      <c r="E924" s="17" t="inlineStr">
        <is>
          <t>Huila</t>
        </is>
      </c>
      <c r="F924" s="17" t="n">
        <v>4</v>
      </c>
      <c r="G924" s="17" t="n">
        <v>1700</v>
      </c>
      <c r="H924" s="18" t="n">
        <v>-76.24972222000001</v>
      </c>
      <c r="I924" s="19" t="n">
        <v>1.84894444</v>
      </c>
      <c r="J924" s="42" t="n">
        <v>10.00114942528736</v>
      </c>
      <c r="K924" s="20" t="n">
        <v>11.43892262612536</v>
      </c>
      <c r="L924" s="20" t="n">
        <v>14.62068965517241</v>
      </c>
      <c r="M924" s="20" t="n">
        <v>17.96551724137931</v>
      </c>
      <c r="N924" s="20" t="n">
        <v>20.16666666666666</v>
      </c>
      <c r="O924" s="20" t="n">
        <v>19.60714285714285</v>
      </c>
      <c r="P924" s="20" t="n">
        <v>20.71428571428571</v>
      </c>
      <c r="Q924" s="20" t="n">
        <v>17.06666666666667</v>
      </c>
      <c r="R924" s="20" t="n">
        <v>12.86206896551724</v>
      </c>
      <c r="S924" s="20" t="n">
        <v>14.15833333333333</v>
      </c>
      <c r="T924" s="20" t="n">
        <v>15.82142857142857</v>
      </c>
      <c r="U924" s="20" t="n">
        <v>12.25925925925926</v>
      </c>
      <c r="V924" s="43" t="n">
        <v>186.6821309822648</v>
      </c>
      <c r="W924" s="23" t="n">
        <v>344</v>
      </c>
      <c r="X924" s="44" t="n">
        <v>0.9555555555555556</v>
      </c>
      <c r="Y924" s="4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</row>
    <row r="925" ht="16.5" customHeight="1">
      <c r="A925" s="16" t="n">
        <v>21010130</v>
      </c>
      <c r="B925" s="17" t="inlineStr">
        <is>
          <t>PM</t>
        </is>
      </c>
      <c r="C925" s="17" t="inlineStr">
        <is>
          <t>Bajo Frutal</t>
        </is>
      </c>
      <c r="D925" s="17" t="inlineStr">
        <is>
          <t>San Agustín</t>
        </is>
      </c>
      <c r="E925" s="17" t="inlineStr">
        <is>
          <t>Huila</t>
        </is>
      </c>
      <c r="F925" s="17" t="n">
        <v>4</v>
      </c>
      <c r="G925" s="17" t="n">
        <v>1660</v>
      </c>
      <c r="H925" s="18" t="n">
        <v>-76.24669444</v>
      </c>
      <c r="I925" s="19" t="n">
        <v>1.81038889</v>
      </c>
      <c r="J925" s="42" t="n">
        <v>12.41333333333333</v>
      </c>
      <c r="K925" s="20" t="n">
        <v>13.50961284437146</v>
      </c>
      <c r="L925" s="20" t="n">
        <v>17.96785714285714</v>
      </c>
      <c r="M925" s="20" t="n">
        <v>20.24252873563218</v>
      </c>
      <c r="N925" s="20" t="n">
        <v>22.68160919540229</v>
      </c>
      <c r="O925" s="20" t="n">
        <v>22.56666666666666</v>
      </c>
      <c r="P925" s="20" t="n">
        <v>22.17142857142857</v>
      </c>
      <c r="Q925" s="20" t="n">
        <v>18.46015325670498</v>
      </c>
      <c r="R925" s="20" t="n">
        <v>15.23333333333333</v>
      </c>
      <c r="S925" s="20" t="n">
        <v>16.86666666666667</v>
      </c>
      <c r="T925" s="20" t="n">
        <v>18.48850574712643</v>
      </c>
      <c r="U925" s="20" t="n">
        <v>15.26666666666667</v>
      </c>
      <c r="V925" s="43" t="n">
        <v>215.8683621601897</v>
      </c>
      <c r="W925" s="23" t="n">
        <v>360</v>
      </c>
      <c r="X925" s="44" t="n">
        <v>1</v>
      </c>
      <c r="Y925" s="4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</row>
    <row r="926" ht="16.5" customHeight="1">
      <c r="A926" s="16" t="n">
        <v>21010230</v>
      </c>
      <c r="B926" s="17" t="inlineStr">
        <is>
          <t>PM</t>
        </is>
      </c>
      <c r="C926" s="17" t="inlineStr">
        <is>
          <t>Betania Tv</t>
        </is>
      </c>
      <c r="D926" s="17" t="inlineStr">
        <is>
          <t>San Agustín</t>
        </is>
      </c>
      <c r="E926" s="17" t="inlineStr">
        <is>
          <t>Huila</t>
        </is>
      </c>
      <c r="F926" s="17" t="n">
        <v>4</v>
      </c>
      <c r="G926" s="17" t="n">
        <v>1949</v>
      </c>
      <c r="H926" s="18" t="n">
        <v>-76.30425</v>
      </c>
      <c r="I926" s="19" t="n">
        <v>1.90580556</v>
      </c>
      <c r="J926" s="42" t="n">
        <v>11.9</v>
      </c>
      <c r="K926" s="20" t="n">
        <v>13.29659619594964</v>
      </c>
      <c r="L926" s="20" t="n">
        <v>16.3</v>
      </c>
      <c r="M926" s="20" t="n">
        <v>17.3952380952381</v>
      </c>
      <c r="N926" s="20" t="n">
        <v>19.8</v>
      </c>
      <c r="O926" s="20" t="n">
        <v>19.13793103448276</v>
      </c>
      <c r="P926" s="20" t="n">
        <v>21.29777777777777</v>
      </c>
      <c r="Q926" s="20" t="n">
        <v>17.73678160919541</v>
      </c>
      <c r="R926" s="20" t="n">
        <v>13.27586206896552</v>
      </c>
      <c r="S926" s="20" t="n">
        <v>14.1</v>
      </c>
      <c r="T926" s="20" t="n">
        <v>16.82661361626878</v>
      </c>
      <c r="U926" s="20" t="n">
        <v>15.14039408866995</v>
      </c>
      <c r="V926" s="43" t="n">
        <v>196.2071944865479</v>
      </c>
      <c r="W926" s="23" t="n">
        <v>357</v>
      </c>
      <c r="X926" s="44" t="n">
        <v>0.9916666666666667</v>
      </c>
      <c r="Y926" s="4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</row>
    <row r="927" ht="16.5" customHeight="1">
      <c r="A927" s="16" t="n">
        <v>21010140</v>
      </c>
      <c r="B927" s="17" t="inlineStr">
        <is>
          <t>PM</t>
        </is>
      </c>
      <c r="C927" s="17" t="inlineStr">
        <is>
          <t>La Candela</t>
        </is>
      </c>
      <c r="D927" s="17" t="inlineStr">
        <is>
          <t>San Agustín</t>
        </is>
      </c>
      <c r="E927" s="17" t="inlineStr">
        <is>
          <t>Huila</t>
        </is>
      </c>
      <c r="F927" s="17" t="n">
        <v>4</v>
      </c>
      <c r="G927" s="17" t="n">
        <v>1940</v>
      </c>
      <c r="H927" s="18" t="n">
        <v>-76.36083332999999</v>
      </c>
      <c r="I927" s="19" t="n">
        <v>1.86438889</v>
      </c>
      <c r="J927" s="42" t="n">
        <v>15.75862068965517</v>
      </c>
      <c r="K927" s="20" t="n">
        <v>15.91671798029557</v>
      </c>
      <c r="L927" s="20" t="n">
        <v>19.66666666666667</v>
      </c>
      <c r="M927" s="20" t="n">
        <v>22.40000000000001</v>
      </c>
      <c r="N927" s="20" t="n">
        <v>23.83333333333332</v>
      </c>
      <c r="O927" s="20" t="n">
        <v>24.03448275862069</v>
      </c>
      <c r="P927" s="20" t="n">
        <v>25.43222222222222</v>
      </c>
      <c r="Q927" s="20" t="n">
        <v>22.3</v>
      </c>
      <c r="R927" s="20" t="n">
        <v>19.3551724137931</v>
      </c>
      <c r="S927" s="20" t="n">
        <v>19.36666666666666</v>
      </c>
      <c r="T927" s="20" t="n">
        <v>20.6</v>
      </c>
      <c r="U927" s="20" t="n">
        <v>17.83333333333334</v>
      </c>
      <c r="V927" s="43" t="n">
        <v>246.4972160645867</v>
      </c>
      <c r="W927" s="23" t="n">
        <v>358</v>
      </c>
      <c r="X927" s="44" t="n">
        <v>0.9944444444444445</v>
      </c>
      <c r="Y927" s="4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</row>
    <row r="928" ht="16.5" customHeight="1">
      <c r="A928" s="16" t="n">
        <v>21015030</v>
      </c>
      <c r="B928" s="17" t="inlineStr">
        <is>
          <t>PM</t>
        </is>
      </c>
      <c r="C928" s="17" t="inlineStr">
        <is>
          <t>Parque Arqueológico</t>
        </is>
      </c>
      <c r="D928" s="17" t="inlineStr">
        <is>
          <t>San Agustín</t>
        </is>
      </c>
      <c r="E928" s="17" t="inlineStr">
        <is>
          <t>Huila</t>
        </is>
      </c>
      <c r="F928" s="17" t="n">
        <v>4</v>
      </c>
      <c r="G928" s="17" t="n">
        <v>1800</v>
      </c>
      <c r="H928" s="18" t="n">
        <v>-76.29497222000001</v>
      </c>
      <c r="I928" s="19" t="n">
        <v>1.88847222</v>
      </c>
      <c r="J928" s="42" t="n">
        <v>15.46666666666667</v>
      </c>
      <c r="K928" s="20" t="n">
        <v>16.80516785258165</v>
      </c>
      <c r="L928" s="20" t="n">
        <v>20.83333333333334</v>
      </c>
      <c r="M928" s="20" t="n">
        <v>22.16666666666667</v>
      </c>
      <c r="N928" s="20" t="n">
        <v>24.5</v>
      </c>
      <c r="O928" s="20" t="n">
        <v>24</v>
      </c>
      <c r="P928" s="20" t="n">
        <v>25.11547619047618</v>
      </c>
      <c r="Q928" s="20" t="n">
        <v>22.21759809750297</v>
      </c>
      <c r="R928" s="20" t="n">
        <v>19.62068965517241</v>
      </c>
      <c r="S928" s="20" t="n">
        <v>19.96543209876543</v>
      </c>
      <c r="T928" s="20" t="n">
        <v>21.43333333333334</v>
      </c>
      <c r="U928" s="20" t="n">
        <v>18.46666666666667</v>
      </c>
      <c r="V928" s="43" t="n">
        <v>250.5910305611653</v>
      </c>
      <c r="W928" s="23" t="n">
        <v>358</v>
      </c>
      <c r="X928" s="44" t="n">
        <v>0.9944444444444445</v>
      </c>
      <c r="Y928" s="4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</row>
    <row r="929" ht="16.5" customHeight="1">
      <c r="A929" s="16" t="n">
        <v>21010200</v>
      </c>
      <c r="B929" s="17" t="inlineStr">
        <is>
          <t>PM</t>
        </is>
      </c>
      <c r="C929" s="17" t="inlineStr">
        <is>
          <t>Sulchomisco</t>
        </is>
      </c>
      <c r="D929" s="17" t="inlineStr">
        <is>
          <t>San Agustín</t>
        </is>
      </c>
      <c r="E929" s="17" t="inlineStr">
        <is>
          <t>Huila</t>
        </is>
      </c>
      <c r="F929" s="17" t="n">
        <v>4</v>
      </c>
      <c r="G929" s="17" t="n">
        <v>1800</v>
      </c>
      <c r="H929" s="18" t="n">
        <v>-76.31755556</v>
      </c>
      <c r="I929" s="19" t="n">
        <v>1.85030556</v>
      </c>
      <c r="J929" s="42" t="n">
        <v>9.607816091954019</v>
      </c>
      <c r="K929" s="20" t="n">
        <v>10.84272728516694</v>
      </c>
      <c r="L929" s="20" t="n">
        <v>14.16571541815299</v>
      </c>
      <c r="M929" s="20" t="n">
        <v>17.55692391899288</v>
      </c>
      <c r="N929" s="20" t="n">
        <v>17.83444444444445</v>
      </c>
      <c r="O929" s="20" t="n">
        <v>19.33333333333333</v>
      </c>
      <c r="P929" s="20" t="n">
        <v>20.54888888888889</v>
      </c>
      <c r="Q929" s="20" t="n">
        <v>15.9744061302682</v>
      </c>
      <c r="R929" s="20" t="n">
        <v>13.20114942528736</v>
      </c>
      <c r="S929" s="20" t="n">
        <v>13.54597701149425</v>
      </c>
      <c r="T929" s="20" t="n">
        <v>13.85057471264368</v>
      </c>
      <c r="U929" s="20" t="n">
        <v>10.63333333333333</v>
      </c>
      <c r="V929" s="43" t="n">
        <v>177.0952899939603</v>
      </c>
      <c r="W929" s="23" t="n">
        <v>357</v>
      </c>
      <c r="X929" s="44" t="n">
        <v>0.9916666666666667</v>
      </c>
      <c r="Y929" s="4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</row>
    <row r="930" ht="16.5" customHeight="1">
      <c r="A930" s="16" t="n">
        <v>21010160</v>
      </c>
      <c r="B930" s="17" t="inlineStr">
        <is>
          <t>PM</t>
        </is>
      </c>
      <c r="C930" s="17" t="inlineStr">
        <is>
          <t>Villa Fátima</t>
        </is>
      </c>
      <c r="D930" s="17" t="inlineStr">
        <is>
          <t>San Agustín</t>
        </is>
      </c>
      <c r="E930" s="17" t="inlineStr">
        <is>
          <t>Huila</t>
        </is>
      </c>
      <c r="F930" s="17" t="n">
        <v>4</v>
      </c>
      <c r="G930" s="17" t="n">
        <v>1724</v>
      </c>
      <c r="H930" s="18" t="n">
        <v>-76.39416666999999</v>
      </c>
      <c r="I930" s="19" t="n">
        <v>1.89944444</v>
      </c>
      <c r="J930" s="42" t="n">
        <v>10.76666666666667</v>
      </c>
      <c r="K930" s="20" t="n">
        <v>12.01663009978527</v>
      </c>
      <c r="L930" s="20" t="n">
        <v>14.96584564860426</v>
      </c>
      <c r="M930" s="20" t="n">
        <v>16.91652005629838</v>
      </c>
      <c r="N930" s="20" t="n">
        <v>19.18842647641696</v>
      </c>
      <c r="O930" s="20" t="n">
        <v>20.2515873015873</v>
      </c>
      <c r="P930" s="20" t="n">
        <v>20.5995894909688</v>
      </c>
      <c r="Q930" s="20" t="n">
        <v>17.13314176245211</v>
      </c>
      <c r="R930" s="20" t="n">
        <v>12.88466111771701</v>
      </c>
      <c r="S930" s="20" t="n">
        <v>13.64297573435505</v>
      </c>
      <c r="T930" s="20" t="n">
        <v>15.42413793103448</v>
      </c>
      <c r="U930" s="20" t="n">
        <v>13.58111111111111</v>
      </c>
      <c r="V930" s="43" t="n">
        <v>187.3712933969974</v>
      </c>
      <c r="W930" s="23" t="n">
        <v>352</v>
      </c>
      <c r="X930" s="44" t="n">
        <v>0.9777777777777777</v>
      </c>
      <c r="Y930" s="4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</row>
    <row r="931" ht="16.5" customHeight="1">
      <c r="A931" s="16" t="n">
        <v>21125010</v>
      </c>
      <c r="B931" s="17" t="inlineStr">
        <is>
          <t>CO</t>
        </is>
      </c>
      <c r="C931" s="17" t="inlineStr">
        <is>
          <t>Santa María</t>
        </is>
      </c>
      <c r="D931" s="17" t="inlineStr">
        <is>
          <t xml:space="preserve">Santa María </t>
        </is>
      </c>
      <c r="E931" s="17" t="inlineStr">
        <is>
          <t>Huila</t>
        </is>
      </c>
      <c r="F931" s="17" t="n">
        <v>4</v>
      </c>
      <c r="G931" s="17" t="n">
        <v>1300</v>
      </c>
      <c r="H931" s="18" t="n">
        <v>-75.58905556000001</v>
      </c>
      <c r="I931" s="19" t="n">
        <v>2.93569444</v>
      </c>
      <c r="J931" s="42" t="n">
        <v>17.14487179487179</v>
      </c>
      <c r="K931" s="20" t="n">
        <v>18.32770935960591</v>
      </c>
      <c r="L931" s="20" t="n">
        <v>22.21241379310344</v>
      </c>
      <c r="M931" s="20" t="n">
        <v>22.58333333333333</v>
      </c>
      <c r="N931" s="20" t="n">
        <v>21.60396825396825</v>
      </c>
      <c r="O931" s="20" t="n">
        <v>18.76170126170126</v>
      </c>
      <c r="P931" s="20" t="n">
        <v>17.94</v>
      </c>
      <c r="Q931" s="20" t="n">
        <v>14.62179487179487</v>
      </c>
      <c r="R931" s="20" t="n">
        <v>13.26923076923077</v>
      </c>
      <c r="S931" s="20" t="n">
        <v>20.8</v>
      </c>
      <c r="T931" s="20" t="n">
        <v>24.44</v>
      </c>
      <c r="U931" s="20" t="n">
        <v>19.78280459770115</v>
      </c>
      <c r="V931" s="43" t="n">
        <v>231.4878280353108</v>
      </c>
      <c r="W931" s="23" t="n">
        <v>306</v>
      </c>
      <c r="X931" s="44" t="n">
        <v>0.85</v>
      </c>
      <c r="Y931" s="4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</row>
    <row r="932" ht="16.5" customHeight="1">
      <c r="A932" s="16" t="n">
        <v>21035040</v>
      </c>
      <c r="B932" s="17" t="inlineStr">
        <is>
          <t>CO</t>
        </is>
      </c>
      <c r="C932" s="17" t="inlineStr">
        <is>
          <t>El Líbano</t>
        </is>
      </c>
      <c r="D932" s="17" t="inlineStr">
        <is>
          <t>Suaza</t>
        </is>
      </c>
      <c r="E932" s="17" t="inlineStr">
        <is>
          <t>Huila</t>
        </is>
      </c>
      <c r="F932" s="17" t="n">
        <v>4</v>
      </c>
      <c r="G932" s="17" t="n">
        <v>1045</v>
      </c>
      <c r="H932" s="18" t="n">
        <v>-75.83</v>
      </c>
      <c r="I932" s="19" t="n">
        <v>1.87</v>
      </c>
      <c r="J932" s="42" t="n">
        <v>11.77740784780024</v>
      </c>
      <c r="K932" s="20" t="n">
        <v>13.39169642798666</v>
      </c>
      <c r="L932" s="20" t="n">
        <v>17.55572730875941</v>
      </c>
      <c r="M932" s="20" t="n">
        <v>20.48620878394957</v>
      </c>
      <c r="N932" s="20" t="n">
        <v>21.50286398467433</v>
      </c>
      <c r="O932" s="20" t="n">
        <v>19.60915750915751</v>
      </c>
      <c r="P932" s="20" t="n">
        <v>20.01563492063492</v>
      </c>
      <c r="Q932" s="20" t="n">
        <v>18.25563492063493</v>
      </c>
      <c r="R932" s="20" t="n">
        <v>17.09231190265672</v>
      </c>
      <c r="S932" s="20" t="n">
        <v>17.40805860805861</v>
      </c>
      <c r="T932" s="20" t="n">
        <v>17.74293924466338</v>
      </c>
      <c r="U932" s="20" t="n">
        <v>14.59759897828863</v>
      </c>
      <c r="V932" s="43" t="n">
        <v>209.4352404372649</v>
      </c>
      <c r="W932" s="23" t="n">
        <v>354</v>
      </c>
      <c r="X932" s="44" t="n">
        <v>0.9833333333333333</v>
      </c>
      <c r="Y932" s="4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</row>
    <row r="933" ht="16.5" customHeight="1">
      <c r="A933" s="16" t="n">
        <v>21040050</v>
      </c>
      <c r="B933" s="17" t="inlineStr">
        <is>
          <t>PM</t>
        </is>
      </c>
      <c r="C933" s="17" t="inlineStr">
        <is>
          <t>Tarqui</t>
        </is>
      </c>
      <c r="D933" s="17" t="inlineStr">
        <is>
          <t>Tarqui</t>
        </is>
      </c>
      <c r="E933" s="17" t="inlineStr">
        <is>
          <t>Huila</t>
        </is>
      </c>
      <c r="F933" s="17" t="n">
        <v>4</v>
      </c>
      <c r="G933" s="17" t="n">
        <v>830</v>
      </c>
      <c r="H933" s="18" t="n">
        <v>-75.82280556000001</v>
      </c>
      <c r="I933" s="19" t="n">
        <v>2.10883333</v>
      </c>
      <c r="J933" s="42" t="n">
        <v>8.266666666666664</v>
      </c>
      <c r="K933" s="20" t="n">
        <v>8.540550456355053</v>
      </c>
      <c r="L933" s="20" t="n">
        <v>11.58</v>
      </c>
      <c r="M933" s="20" t="n">
        <v>11.9960591133005</v>
      </c>
      <c r="N933" s="20" t="n">
        <v>11.85402298850575</v>
      </c>
      <c r="O933" s="20" t="n">
        <v>9.810344827586206</v>
      </c>
      <c r="P933" s="20" t="n">
        <v>9.123333333333331</v>
      </c>
      <c r="Q933" s="20" t="n">
        <v>6.999999999999998</v>
      </c>
      <c r="R933" s="20" t="n">
        <v>7.052318668252081</v>
      </c>
      <c r="S933" s="20" t="n">
        <v>9.772413793103448</v>
      </c>
      <c r="T933" s="20" t="n">
        <v>12.47681331747919</v>
      </c>
      <c r="U933" s="20" t="n">
        <v>9.723809523809521</v>
      </c>
      <c r="V933" s="43" t="n">
        <v>117.1963326883917</v>
      </c>
      <c r="W933" s="23" t="n">
        <v>352</v>
      </c>
      <c r="X933" s="44" t="n">
        <v>0.9777777777777777</v>
      </c>
      <c r="Y933" s="4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</row>
    <row r="934" ht="16.5" customHeight="1">
      <c r="A934" s="16" t="n">
        <v>21115070</v>
      </c>
      <c r="B934" s="17" t="inlineStr">
        <is>
          <t>CO</t>
        </is>
      </c>
      <c r="C934" s="17" t="inlineStr">
        <is>
          <t>El Portal</t>
        </is>
      </c>
      <c r="D934" s="17" t="inlineStr">
        <is>
          <t>Tello</t>
        </is>
      </c>
      <c r="E934" s="17" t="inlineStr">
        <is>
          <t>Huila</t>
        </is>
      </c>
      <c r="F934" s="17" t="n">
        <v>4</v>
      </c>
      <c r="G934" s="17" t="n">
        <v>1300</v>
      </c>
      <c r="H934" s="18" t="n">
        <v>-75.07299999999999</v>
      </c>
      <c r="I934" s="19" t="n">
        <v>3.01494444</v>
      </c>
      <c r="J934" s="42" t="n">
        <v>12.65</v>
      </c>
      <c r="K934" s="20" t="n">
        <v>13.60191966986432</v>
      </c>
      <c r="L934" s="20" t="n">
        <v>18.89473684210527</v>
      </c>
      <c r="M934" s="20" t="n">
        <v>21.68421052631579</v>
      </c>
      <c r="N934" s="20" t="n">
        <v>22.95</v>
      </c>
      <c r="O934" s="20" t="n">
        <v>19.54999999999999</v>
      </c>
      <c r="P934" s="20" t="n">
        <v>19.21052631578948</v>
      </c>
      <c r="Q934" s="20" t="n">
        <v>16.32589231699939</v>
      </c>
      <c r="R934" s="20" t="n">
        <v>16.68421052631579</v>
      </c>
      <c r="S934" s="20" t="n">
        <v>19.63157894736842</v>
      </c>
      <c r="T934" s="20" t="n">
        <v>22.12758620689655</v>
      </c>
      <c r="U934" s="20" t="n">
        <v>18.13035714285714</v>
      </c>
      <c r="V934" s="43" t="n">
        <v>221.4410184945122</v>
      </c>
      <c r="W934" s="23" t="n">
        <v>233</v>
      </c>
      <c r="X934" s="44" t="n">
        <v>0.9708333333333333</v>
      </c>
      <c r="Y934" s="45" t="inlineStr">
        <is>
          <t>M20</t>
        </is>
      </c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</row>
    <row r="935" ht="16.5" customHeight="1">
      <c r="A935" s="16" t="n">
        <v>21110180</v>
      </c>
      <c r="B935" s="17" t="inlineStr">
        <is>
          <t>PM</t>
        </is>
      </c>
      <c r="C935" s="17" t="inlineStr">
        <is>
          <t>Hato Bogotá</t>
        </is>
      </c>
      <c r="D935" s="17" t="inlineStr">
        <is>
          <t>Tello</t>
        </is>
      </c>
      <c r="E935" s="17" t="inlineStr">
        <is>
          <t>Huila</t>
        </is>
      </c>
      <c r="F935" s="17" t="n">
        <v>4</v>
      </c>
      <c r="G935" s="17" t="n">
        <v>591</v>
      </c>
      <c r="H935" s="18" t="n">
        <v>-75.15972222000001</v>
      </c>
      <c r="I935" s="19" t="n">
        <v>3.03602778</v>
      </c>
      <c r="J935" s="42" t="n">
        <v>5.638888888888888</v>
      </c>
      <c r="K935" s="20" t="n">
        <v>6.640566844553912</v>
      </c>
      <c r="L935" s="20" t="n">
        <v>9.64222222222222</v>
      </c>
      <c r="M935" s="20" t="n">
        <v>9.166666666666666</v>
      </c>
      <c r="N935" s="20" t="n">
        <v>8.01126984126984</v>
      </c>
      <c r="O935" s="20" t="n">
        <v>4.433333333333334</v>
      </c>
      <c r="P935" s="20" t="n">
        <v>4.551724137931034</v>
      </c>
      <c r="Q935" s="20" t="n">
        <v>2.991060025542783</v>
      </c>
      <c r="R935" s="20" t="n">
        <v>4.482758620689656</v>
      </c>
      <c r="S935" s="20" t="n">
        <v>9.066666666666663</v>
      </c>
      <c r="T935" s="20" t="n">
        <v>11.77380952380952</v>
      </c>
      <c r="U935" s="20" t="n">
        <v>8.018390804597697</v>
      </c>
      <c r="V935" s="43" t="n">
        <v>84.41735757617222</v>
      </c>
      <c r="W935" s="23" t="n">
        <v>357</v>
      </c>
      <c r="X935" s="44" t="n">
        <v>0.9916666666666667</v>
      </c>
      <c r="Y935" s="4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</row>
    <row r="936" ht="16.5" customHeight="1">
      <c r="A936" s="16" t="n">
        <v>21110040</v>
      </c>
      <c r="B936" s="17" t="inlineStr">
        <is>
          <t>PM</t>
        </is>
      </c>
      <c r="C936" s="17" t="inlineStr">
        <is>
          <t>Hato Milagro</t>
        </is>
      </c>
      <c r="D936" s="17" t="inlineStr">
        <is>
          <t>Tello</t>
        </is>
      </c>
      <c r="E936" s="17" t="inlineStr">
        <is>
          <t>Huila</t>
        </is>
      </c>
      <c r="F936" s="17" t="n">
        <v>4</v>
      </c>
      <c r="G936" s="17" t="n">
        <v>548</v>
      </c>
      <c r="H936" s="18" t="n">
        <v>-75.16841667</v>
      </c>
      <c r="I936" s="19" t="n">
        <v>3.07488889</v>
      </c>
      <c r="J936" s="42" t="n">
        <v>7.734761904761902</v>
      </c>
      <c r="K936" s="20" t="n">
        <v>7.896315681444992</v>
      </c>
      <c r="L936" s="20" t="n">
        <v>12.3448275862069</v>
      </c>
      <c r="M936" s="20" t="n">
        <v>13.43333333333333</v>
      </c>
      <c r="N936" s="20" t="n">
        <v>12.11777777777778</v>
      </c>
      <c r="O936" s="20" t="n">
        <v>9.180737217598097</v>
      </c>
      <c r="P936" s="20" t="n">
        <v>7.833333333333329</v>
      </c>
      <c r="Q936" s="20" t="n">
        <v>5.466666666666665</v>
      </c>
      <c r="R936" s="20" t="n">
        <v>6.300000000000002</v>
      </c>
      <c r="S936" s="20" t="n">
        <v>11.8</v>
      </c>
      <c r="T936" s="20" t="n">
        <v>15.46666666666667</v>
      </c>
      <c r="U936" s="20" t="n">
        <v>10.67777777777778</v>
      </c>
      <c r="V936" s="43" t="n">
        <v>120.2521979455674</v>
      </c>
      <c r="W936" s="23" t="n">
        <v>357</v>
      </c>
      <c r="X936" s="44" t="n">
        <v>0.9916666666666667</v>
      </c>
      <c r="Y936" s="4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</row>
    <row r="937" ht="16.5" customHeight="1">
      <c r="A937" s="16" t="n">
        <v>21110160</v>
      </c>
      <c r="B937" s="17" t="inlineStr">
        <is>
          <t>PM</t>
        </is>
      </c>
      <c r="C937" s="17" t="inlineStr">
        <is>
          <t>Mesa Redonda</t>
        </is>
      </c>
      <c r="D937" s="17" t="inlineStr">
        <is>
          <t>Tello</t>
        </is>
      </c>
      <c r="E937" s="17" t="inlineStr">
        <is>
          <t>Huila</t>
        </is>
      </c>
      <c r="F937" s="17" t="n">
        <v>4</v>
      </c>
      <c r="G937" s="17" t="n">
        <v>500</v>
      </c>
      <c r="H937" s="18" t="n">
        <v>-75.19902777999999</v>
      </c>
      <c r="I937" s="19" t="n">
        <v>3.11847222</v>
      </c>
      <c r="J937" s="42" t="n">
        <v>6.266666666666665</v>
      </c>
      <c r="K937" s="20" t="n">
        <v>7.584359605911328</v>
      </c>
      <c r="L937" s="20" t="n">
        <v>10.73333333333334</v>
      </c>
      <c r="M937" s="20" t="n">
        <v>10.66666666666666</v>
      </c>
      <c r="N937" s="20" t="n">
        <v>10.56666666666666</v>
      </c>
      <c r="O937" s="20" t="n">
        <v>7.2</v>
      </c>
      <c r="P937" s="20" t="n">
        <v>6.099999999999998</v>
      </c>
      <c r="Q937" s="20" t="n">
        <v>3.566666666666666</v>
      </c>
      <c r="R937" s="20" t="n">
        <v>5.033333333333333</v>
      </c>
      <c r="S937" s="20" t="n">
        <v>9.866666666666667</v>
      </c>
      <c r="T937" s="20" t="n">
        <v>13.60285374554102</v>
      </c>
      <c r="U937" s="20" t="n">
        <v>9.60888888888889</v>
      </c>
      <c r="V937" s="43" t="n">
        <v>100.7961022403412</v>
      </c>
      <c r="W937" s="23" t="n">
        <v>358</v>
      </c>
      <c r="X937" s="44" t="n">
        <v>0.9944444444444445</v>
      </c>
      <c r="Y937" s="4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</row>
    <row r="938" ht="16.5" customHeight="1">
      <c r="A938" s="16" t="n">
        <v>21080080</v>
      </c>
      <c r="B938" s="17" t="inlineStr">
        <is>
          <t>PG</t>
        </is>
      </c>
      <c r="C938" s="17" t="inlineStr">
        <is>
          <t>La Mina</t>
        </is>
      </c>
      <c r="D938" s="17" t="inlineStr">
        <is>
          <t>Teruel</t>
        </is>
      </c>
      <c r="E938" s="17" t="inlineStr">
        <is>
          <t>Huila</t>
        </is>
      </c>
      <c r="F938" s="17" t="n">
        <v>4</v>
      </c>
      <c r="G938" s="17" t="n">
        <v>1800</v>
      </c>
      <c r="H938" s="18" t="n">
        <v>-75.63200000000001</v>
      </c>
      <c r="I938" s="19" t="n">
        <v>2.79305556</v>
      </c>
      <c r="J938" s="42" t="n">
        <v>13.83333333333333</v>
      </c>
      <c r="K938" s="20" t="n">
        <v>14.8071972115794</v>
      </c>
      <c r="L938" s="20" t="n">
        <v>17.7</v>
      </c>
      <c r="M938" s="20" t="n">
        <v>16.34137931034483</v>
      </c>
      <c r="N938" s="20" t="n">
        <v>16.36666666666667</v>
      </c>
      <c r="O938" s="20" t="n">
        <v>10.99203612479475</v>
      </c>
      <c r="P938" s="20" t="n">
        <v>10.17126436781609</v>
      </c>
      <c r="Q938" s="20" t="n">
        <v>8.237777777777776</v>
      </c>
      <c r="R938" s="20" t="n">
        <v>9.837037037037035</v>
      </c>
      <c r="S938" s="20" t="n">
        <v>15.33333333333334</v>
      </c>
      <c r="T938" s="20" t="n">
        <v>19.83333333333333</v>
      </c>
      <c r="U938" s="20" t="n">
        <v>17.43333333333333</v>
      </c>
      <c r="V938" s="43" t="n">
        <v>170.8866918293499</v>
      </c>
      <c r="W938" s="23" t="n">
        <v>360</v>
      </c>
      <c r="X938" s="44" t="n">
        <v>1</v>
      </c>
      <c r="Y938" s="4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</row>
    <row r="939" ht="16.5" customHeight="1">
      <c r="A939" s="16" t="n">
        <v>21080100</v>
      </c>
      <c r="B939" s="17" t="inlineStr">
        <is>
          <t>PM</t>
        </is>
      </c>
      <c r="C939" s="17" t="inlineStr">
        <is>
          <t>Las Herreras</t>
        </is>
      </c>
      <c r="D939" s="17" t="inlineStr">
        <is>
          <t>Teruel</t>
        </is>
      </c>
      <c r="E939" s="17" t="inlineStr">
        <is>
          <t>Huila</t>
        </is>
      </c>
      <c r="F939" s="17" t="n">
        <v>4</v>
      </c>
      <c r="G939" s="17" t="n">
        <v>1800</v>
      </c>
      <c r="H939" s="18" t="n">
        <v>-75.61305556000001</v>
      </c>
      <c r="I939" s="19" t="n">
        <v>2.77283333</v>
      </c>
      <c r="J939" s="42" t="n">
        <v>11.6716049382716</v>
      </c>
      <c r="K939" s="20" t="n">
        <v>12.37778628619146</v>
      </c>
      <c r="L939" s="20" t="n">
        <v>13.57475994513032</v>
      </c>
      <c r="M939" s="20" t="n">
        <v>12.58382877526754</v>
      </c>
      <c r="N939" s="20" t="n">
        <v>10.23333333333333</v>
      </c>
      <c r="O939" s="20" t="n">
        <v>8.192307692307692</v>
      </c>
      <c r="P939" s="20" t="n">
        <v>7.582990397805211</v>
      </c>
      <c r="Q939" s="20" t="n">
        <v>6.112345679012343</v>
      </c>
      <c r="R939" s="20" t="n">
        <v>7.076923076923078</v>
      </c>
      <c r="S939" s="20" t="n">
        <v>13.02692307692308</v>
      </c>
      <c r="T939" s="20" t="n">
        <v>16.74074074074074</v>
      </c>
      <c r="U939" s="20" t="n">
        <v>14.30952380952381</v>
      </c>
      <c r="V939" s="43" t="n">
        <v>133.4830677514302</v>
      </c>
      <c r="W939" s="23" t="n">
        <v>324</v>
      </c>
      <c r="X939" s="44" t="n">
        <v>0.9</v>
      </c>
      <c r="Y939" s="4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</row>
    <row r="940" ht="16.5" customHeight="1">
      <c r="A940" s="16" t="n">
        <v>21085030</v>
      </c>
      <c r="B940" s="17" t="inlineStr">
        <is>
          <t>CO</t>
        </is>
      </c>
      <c r="C940" s="17" t="inlineStr">
        <is>
          <t>San Rafael</t>
        </is>
      </c>
      <c r="D940" s="17" t="inlineStr">
        <is>
          <t>Teruel</t>
        </is>
      </c>
      <c r="E940" s="17" t="inlineStr">
        <is>
          <t>Huila</t>
        </is>
      </c>
      <c r="F940" s="17" t="n">
        <v>4</v>
      </c>
      <c r="G940" s="17" t="n">
        <v>1030</v>
      </c>
      <c r="H940" s="18" t="n">
        <v>-75.58</v>
      </c>
      <c r="I940" s="19" t="n">
        <v>2.76</v>
      </c>
      <c r="J940" s="42" t="n">
        <v>16.04011097899326</v>
      </c>
      <c r="K940" s="20" t="n">
        <v>15.9205571753704</v>
      </c>
      <c r="L940" s="20" t="n">
        <v>19.75410509031198</v>
      </c>
      <c r="M940" s="20" t="n">
        <v>18.20251778872468</v>
      </c>
      <c r="N940" s="20" t="n">
        <v>17.49195402298851</v>
      </c>
      <c r="O940" s="20" t="n">
        <v>13.87922171918967</v>
      </c>
      <c r="P940" s="20" t="n">
        <v>13.07918955136553</v>
      </c>
      <c r="Q940" s="20" t="n">
        <v>10.35128205128205</v>
      </c>
      <c r="R940" s="20" t="n">
        <v>11.22446633825944</v>
      </c>
      <c r="S940" s="20" t="n">
        <v>17.89934144333668</v>
      </c>
      <c r="T940" s="20" t="n">
        <v>22.25402298850575</v>
      </c>
      <c r="U940" s="20" t="n">
        <v>19.60740740740741</v>
      </c>
      <c r="V940" s="43" t="n">
        <v>195.7041765557354</v>
      </c>
      <c r="W940" s="23" t="n">
        <v>348</v>
      </c>
      <c r="X940" s="44" t="n">
        <v>0.9666666666666667</v>
      </c>
      <c r="Y940" s="4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</row>
    <row r="941" ht="16.5" customHeight="1">
      <c r="A941" s="16" t="n">
        <v>21050140</v>
      </c>
      <c r="B941" s="17" t="inlineStr">
        <is>
          <t>PM</t>
        </is>
      </c>
      <c r="C941" s="17" t="inlineStr">
        <is>
          <t>El Hatillo</t>
        </is>
      </c>
      <c r="D941" s="17" t="inlineStr">
        <is>
          <t>Tesalia</t>
        </is>
      </c>
      <c r="E941" s="17" t="inlineStr">
        <is>
          <t>Huila</t>
        </is>
      </c>
      <c r="F941" s="17" t="n">
        <v>4</v>
      </c>
      <c r="G941" s="17" t="n">
        <v>900</v>
      </c>
      <c r="H941" s="18" t="n">
        <v>-75.61566667</v>
      </c>
      <c r="I941" s="19" t="n">
        <v>2.51077778</v>
      </c>
      <c r="J941" s="42" t="n">
        <v>8.171111111111108</v>
      </c>
      <c r="K941" s="20" t="n">
        <v>8.426293103448277</v>
      </c>
      <c r="L941" s="20" t="n">
        <v>10.3134126984127</v>
      </c>
      <c r="M941" s="20" t="n">
        <v>8.733333333333334</v>
      </c>
      <c r="N941" s="20" t="n">
        <v>8.355911330049258</v>
      </c>
      <c r="O941" s="20" t="n">
        <v>5.566666666666666</v>
      </c>
      <c r="P941" s="20" t="n">
        <v>4.366666666666664</v>
      </c>
      <c r="Q941" s="20" t="n">
        <v>3.009999999999998</v>
      </c>
      <c r="R941" s="20" t="n">
        <v>4.037931034482759</v>
      </c>
      <c r="S941" s="20" t="n">
        <v>10.00888888888889</v>
      </c>
      <c r="T941" s="20" t="n">
        <v>14.8</v>
      </c>
      <c r="U941" s="20" t="n">
        <v>11.2</v>
      </c>
      <c r="V941" s="43" t="n">
        <v>96.99021483305965</v>
      </c>
      <c r="W941" s="23" t="n">
        <v>358</v>
      </c>
      <c r="X941" s="44" t="n">
        <v>0.9944444444444445</v>
      </c>
      <c r="Y941" s="4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</row>
    <row r="942" ht="16.5" customHeight="1">
      <c r="A942" s="16" t="n">
        <v>21080110</v>
      </c>
      <c r="B942" s="17" t="inlineStr">
        <is>
          <t>PG</t>
        </is>
      </c>
      <c r="C942" s="17" t="inlineStr">
        <is>
          <t>Hacienda San José</t>
        </is>
      </c>
      <c r="D942" s="17" t="inlineStr">
        <is>
          <t>Tesalia</t>
        </is>
      </c>
      <c r="E942" s="17" t="inlineStr">
        <is>
          <t>Huila</t>
        </is>
      </c>
      <c r="F942" s="17" t="n">
        <v>4</v>
      </c>
      <c r="G942" s="17" t="n">
        <v>1000</v>
      </c>
      <c r="H942" s="18" t="n">
        <v>-75.72</v>
      </c>
      <c r="I942" s="19" t="n">
        <v>2.58</v>
      </c>
      <c r="J942" s="42" t="n">
        <v>10.60591133004926</v>
      </c>
      <c r="K942" s="20" t="n">
        <v>10.75219467576303</v>
      </c>
      <c r="L942" s="20" t="n">
        <v>13.18518518518519</v>
      </c>
      <c r="M942" s="20" t="n">
        <v>12.55555555555556</v>
      </c>
      <c r="N942" s="20" t="n">
        <v>10.74487179487179</v>
      </c>
      <c r="O942" s="20" t="n">
        <v>8.140306122448978</v>
      </c>
      <c r="P942" s="20" t="n">
        <v>6.519999999999998</v>
      </c>
      <c r="Q942" s="20" t="n">
        <v>5.471428571428571</v>
      </c>
      <c r="R942" s="20" t="n">
        <v>6.250000000000002</v>
      </c>
      <c r="S942" s="20" t="n">
        <v>10.83333333333333</v>
      </c>
      <c r="T942" s="20" t="n">
        <v>15.020762828135</v>
      </c>
      <c r="U942" s="20" t="n">
        <v>12.99310344827586</v>
      </c>
      <c r="V942" s="43" t="n">
        <v>123.0726528450466</v>
      </c>
      <c r="W942" s="23" t="n">
        <v>333</v>
      </c>
      <c r="X942" s="44" t="n">
        <v>0.925</v>
      </c>
      <c r="Y942" s="4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</row>
    <row r="943" ht="16.5" customHeight="1">
      <c r="A943" s="16" t="n">
        <v>21050150</v>
      </c>
      <c r="B943" s="17" t="inlineStr">
        <is>
          <t>PM</t>
        </is>
      </c>
      <c r="C943" s="17" t="inlineStr">
        <is>
          <t>Paez Paicol Radio</t>
        </is>
      </c>
      <c r="D943" s="17" t="inlineStr">
        <is>
          <t>Tesalia</t>
        </is>
      </c>
      <c r="E943" s="17" t="inlineStr">
        <is>
          <t>Huila</t>
        </is>
      </c>
      <c r="F943" s="17" t="n">
        <v>4</v>
      </c>
      <c r="G943" s="17" t="n">
        <v>788</v>
      </c>
      <c r="H943" s="18" t="n">
        <v>-75.76000000000001</v>
      </c>
      <c r="I943" s="19" t="n">
        <v>2.46</v>
      </c>
      <c r="J943" s="42" t="n">
        <v>9.899999999999999</v>
      </c>
      <c r="K943" s="20" t="n">
        <v>9.39347290640394</v>
      </c>
      <c r="L943" s="20" t="n">
        <v>11.36666666666666</v>
      </c>
      <c r="M943" s="20" t="n">
        <v>9.733333333333333</v>
      </c>
      <c r="N943" s="20" t="n">
        <v>8.833333333333332</v>
      </c>
      <c r="O943" s="20" t="n">
        <v>6.033333333333334</v>
      </c>
      <c r="P943" s="20" t="n">
        <v>4.399999999999999</v>
      </c>
      <c r="Q943" s="20" t="n">
        <v>3.666666666666665</v>
      </c>
      <c r="R943" s="20" t="n">
        <v>4.935632183908045</v>
      </c>
      <c r="S943" s="20" t="n">
        <v>10.2</v>
      </c>
      <c r="T943" s="20" t="n">
        <v>14.5896551724138</v>
      </c>
      <c r="U943" s="20" t="n">
        <v>12.48275862068966</v>
      </c>
      <c r="V943" s="43" t="n">
        <v>105.5348522167488</v>
      </c>
      <c r="W943" s="23" t="n">
        <v>359</v>
      </c>
      <c r="X943" s="44" t="n">
        <v>0.9972222222222222</v>
      </c>
      <c r="Y943" s="4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</row>
    <row r="944" ht="16.5" customHeight="1">
      <c r="A944" s="16" t="n">
        <v>21050290</v>
      </c>
      <c r="B944" s="17" t="inlineStr">
        <is>
          <t>PM</t>
        </is>
      </c>
      <c r="C944" s="17" t="inlineStr">
        <is>
          <t>Tesalia 2</t>
        </is>
      </c>
      <c r="D944" s="17" t="inlineStr">
        <is>
          <t>Tesalia</t>
        </is>
      </c>
      <c r="E944" s="17" t="inlineStr">
        <is>
          <t>Huila</t>
        </is>
      </c>
      <c r="F944" s="17" t="n">
        <v>4</v>
      </c>
      <c r="G944" s="17" t="n">
        <v>825</v>
      </c>
      <c r="H944" s="18" t="n">
        <v>-75.7285</v>
      </c>
      <c r="I944" s="19" t="n">
        <v>2.49127778</v>
      </c>
      <c r="J944" s="42" t="n">
        <v>9.366666666666664</v>
      </c>
      <c r="K944" s="20" t="n">
        <v>9.69383210180624</v>
      </c>
      <c r="L944" s="20" t="n">
        <v>12.2</v>
      </c>
      <c r="M944" s="20" t="n">
        <v>10.2</v>
      </c>
      <c r="N944" s="20" t="n">
        <v>9.433333333333328</v>
      </c>
      <c r="O944" s="20" t="n">
        <v>6.566666666666667</v>
      </c>
      <c r="P944" s="20" t="n">
        <v>5.039999999999999</v>
      </c>
      <c r="Q944" s="20" t="n">
        <v>3.999999999999998</v>
      </c>
      <c r="R944" s="20" t="n">
        <v>4.833333333333333</v>
      </c>
      <c r="S944" s="20" t="n">
        <v>10.80888888888889</v>
      </c>
      <c r="T944" s="20" t="n">
        <v>14.55172413793104</v>
      </c>
      <c r="U944" s="20" t="n">
        <v>12.63218390804598</v>
      </c>
      <c r="V944" s="43" t="n">
        <v>109.3266290366721</v>
      </c>
      <c r="W944" s="23" t="n">
        <v>358</v>
      </c>
      <c r="X944" s="44" t="n">
        <v>0.9944444444444445</v>
      </c>
      <c r="Y944" s="4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</row>
    <row r="945" ht="16.5" customHeight="1">
      <c r="A945" s="16" t="n">
        <v>21140110</v>
      </c>
      <c r="B945" s="17" t="inlineStr">
        <is>
          <t>PM</t>
        </is>
      </c>
      <c r="C945" s="17" t="inlineStr">
        <is>
          <t>El Tomo</t>
        </is>
      </c>
      <c r="D945" s="17" t="inlineStr">
        <is>
          <t>Villavieja</t>
        </is>
      </c>
      <c r="E945" s="17" t="inlineStr">
        <is>
          <t>Huila</t>
        </is>
      </c>
      <c r="F945" s="17" t="n">
        <v>4</v>
      </c>
      <c r="G945" s="17" t="n">
        <v>444</v>
      </c>
      <c r="H945" s="18" t="n">
        <v>-75.09744443999999</v>
      </c>
      <c r="I945" s="19" t="n">
        <v>3.34536111</v>
      </c>
      <c r="J945" s="42" t="n">
        <v>4.768888888888887</v>
      </c>
      <c r="K945" s="20" t="n">
        <v>5.527073070607551</v>
      </c>
      <c r="L945" s="20" t="n">
        <v>8.015555555555554</v>
      </c>
      <c r="M945" s="20" t="n">
        <v>8.300000000000001</v>
      </c>
      <c r="N945" s="20" t="n">
        <v>7.295238095238092</v>
      </c>
      <c r="O945" s="20" t="n">
        <v>4.470443349753697</v>
      </c>
      <c r="P945" s="20" t="n">
        <v>4.071428571428571</v>
      </c>
      <c r="Q945" s="20" t="n">
        <v>2.793103448275862</v>
      </c>
      <c r="R945" s="20" t="n">
        <v>4.139120095124851</v>
      </c>
      <c r="S945" s="20" t="n">
        <v>7.57222222222222</v>
      </c>
      <c r="T945" s="20" t="n">
        <v>10.17816091954023</v>
      </c>
      <c r="U945" s="20" t="n">
        <v>6.984444444444442</v>
      </c>
      <c r="V945" s="43" t="n">
        <v>74.11567866107995</v>
      </c>
      <c r="W945" s="23" t="n">
        <v>352</v>
      </c>
      <c r="X945" s="44" t="n">
        <v>0.9777777777777777</v>
      </c>
      <c r="Y945" s="4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</row>
    <row r="946" ht="16.5" customHeight="1">
      <c r="A946" s="16" t="n">
        <v>21110290</v>
      </c>
      <c r="B946" s="17" t="inlineStr">
        <is>
          <t>PM</t>
        </is>
      </c>
      <c r="C946" s="17" t="inlineStr">
        <is>
          <t>La Victoria</t>
        </is>
      </c>
      <c r="D946" s="17" t="inlineStr">
        <is>
          <t>Villavieja</t>
        </is>
      </c>
      <c r="E946" s="17" t="inlineStr">
        <is>
          <t>Huila</t>
        </is>
      </c>
      <c r="F946" s="17" t="n">
        <v>4</v>
      </c>
      <c r="G946" s="17" t="n">
        <v>400</v>
      </c>
      <c r="H946" s="18" t="n">
        <v>-75.17030556</v>
      </c>
      <c r="I946" s="19" t="n">
        <v>3.34955556</v>
      </c>
      <c r="J946" s="42" t="n">
        <v>4.307142857142855</v>
      </c>
      <c r="K946" s="20" t="n">
        <v>5.366305950860547</v>
      </c>
      <c r="L946" s="20" t="n">
        <v>6.993793103448274</v>
      </c>
      <c r="M946" s="20" t="n">
        <v>7.398616900341039</v>
      </c>
      <c r="N946" s="20" t="n">
        <v>6.648461538461535</v>
      </c>
      <c r="O946" s="20" t="n">
        <v>3.991816484919933</v>
      </c>
      <c r="P946" s="20" t="n">
        <v>2.984750957854405</v>
      </c>
      <c r="Q946" s="20" t="n">
        <v>2.063404488232075</v>
      </c>
      <c r="R946" s="20" t="n">
        <v>3.488633461047255</v>
      </c>
      <c r="S946" s="20" t="n">
        <v>7.573707960834395</v>
      </c>
      <c r="T946" s="20" t="n">
        <v>9.973530377668308</v>
      </c>
      <c r="U946" s="20" t="n">
        <v>7.244909688013134</v>
      </c>
      <c r="V946" s="43" t="n">
        <v>68.03507376882376</v>
      </c>
      <c r="W946" s="23" t="n">
        <v>359</v>
      </c>
      <c r="X946" s="44" t="n">
        <v>0.9972222222222222</v>
      </c>
      <c r="Y946" s="4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</row>
    <row r="947" ht="16.5" customHeight="1">
      <c r="A947" s="16" t="n">
        <v>21110120</v>
      </c>
      <c r="B947" s="17" t="inlineStr">
        <is>
          <t>PM</t>
        </is>
      </c>
      <c r="C947" s="17" t="inlineStr">
        <is>
          <t xml:space="preserve">La Yeguera </t>
        </is>
      </c>
      <c r="D947" s="17" t="inlineStr">
        <is>
          <t>Villavieja</t>
        </is>
      </c>
      <c r="E947" s="17" t="inlineStr">
        <is>
          <t>Huila</t>
        </is>
      </c>
      <c r="F947" s="17" t="n">
        <v>4</v>
      </c>
      <c r="G947" s="17" t="n">
        <v>400</v>
      </c>
      <c r="H947" s="18" t="n">
        <v>-75.20077778</v>
      </c>
      <c r="I947" s="19" t="n">
        <v>3.30533333</v>
      </c>
      <c r="J947" s="42" t="n">
        <v>4.275862068965515</v>
      </c>
      <c r="K947" s="20" t="n">
        <v>4.974365763546798</v>
      </c>
      <c r="L947" s="20" t="n">
        <v>6.269599682917161</v>
      </c>
      <c r="M947" s="20" t="n">
        <v>6.985714285714286</v>
      </c>
      <c r="N947" s="20" t="n">
        <v>6.586206896551722</v>
      </c>
      <c r="O947" s="20" t="n">
        <v>3.780459770114942</v>
      </c>
      <c r="P947" s="20" t="n">
        <v>3.04047619047619</v>
      </c>
      <c r="Q947" s="20" t="n">
        <v>2.2</v>
      </c>
      <c r="R947" s="20" t="n">
        <v>3.333333333333334</v>
      </c>
      <c r="S947" s="20" t="n">
        <v>7.126666666666665</v>
      </c>
      <c r="T947" s="20" t="n">
        <v>9.280952380952385</v>
      </c>
      <c r="U947" s="20" t="n">
        <v>6.366666666666664</v>
      </c>
      <c r="V947" s="43" t="n">
        <v>64.22030370590566</v>
      </c>
      <c r="W947" s="23" t="n">
        <v>356</v>
      </c>
      <c r="X947" s="44" t="n">
        <v>0.9888888888888889</v>
      </c>
      <c r="Y947" s="4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</row>
    <row r="948" ht="16.5" customHeight="1">
      <c r="A948" s="16" t="n">
        <v>21110330</v>
      </c>
      <c r="B948" s="17" t="inlineStr">
        <is>
          <t>PM</t>
        </is>
      </c>
      <c r="C948" s="17" t="inlineStr">
        <is>
          <t>Polonia</t>
        </is>
      </c>
      <c r="D948" s="17" t="inlineStr">
        <is>
          <t>Villavieja</t>
        </is>
      </c>
      <c r="E948" s="17" t="inlineStr">
        <is>
          <t>Huila</t>
        </is>
      </c>
      <c r="F948" s="17" t="n">
        <v>4</v>
      </c>
      <c r="G948" s="17" t="n">
        <v>429</v>
      </c>
      <c r="H948" s="18" t="n">
        <v>-75.21841667</v>
      </c>
      <c r="I948" s="19" t="n">
        <v>3.18738889</v>
      </c>
      <c r="J948" s="42" t="n">
        <v>5.999999999999998</v>
      </c>
      <c r="K948" s="20" t="n">
        <v>8.028240190249702</v>
      </c>
      <c r="L948" s="20" t="n">
        <v>10.06666666666667</v>
      </c>
      <c r="M948" s="20" t="n">
        <v>10.67586206896552</v>
      </c>
      <c r="N948" s="20" t="n">
        <v>9.633333333333333</v>
      </c>
      <c r="O948" s="20" t="n">
        <v>6.313793103448276</v>
      </c>
      <c r="P948" s="20" t="n">
        <v>5.399999999999999</v>
      </c>
      <c r="Q948" s="20" t="n">
        <v>3.668888888888888</v>
      </c>
      <c r="R948" s="20" t="n">
        <v>4.768965517241378</v>
      </c>
      <c r="S948" s="20" t="n">
        <v>10.26666666666667</v>
      </c>
      <c r="T948" s="20" t="n">
        <v>12.73333333333333</v>
      </c>
      <c r="U948" s="20" t="n">
        <v>9.733333333333329</v>
      </c>
      <c r="V948" s="43" t="n">
        <v>97.28908310212709</v>
      </c>
      <c r="W948" s="23" t="n">
        <v>358</v>
      </c>
      <c r="X948" s="44" t="n">
        <v>0.9944444444444445</v>
      </c>
      <c r="Y948" s="4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</row>
    <row r="949" ht="16.5" customHeight="1">
      <c r="A949" s="16" t="n">
        <v>21110090</v>
      </c>
      <c r="B949" s="17" t="inlineStr">
        <is>
          <t>PM</t>
        </is>
      </c>
      <c r="C949" s="17" t="inlineStr">
        <is>
          <t>Potosi</t>
        </is>
      </c>
      <c r="D949" s="17" t="inlineStr">
        <is>
          <t>Villavieja</t>
        </is>
      </c>
      <c r="E949" s="17" t="inlineStr">
        <is>
          <t>Huila</t>
        </is>
      </c>
      <c r="F949" s="17" t="n">
        <v>4</v>
      </c>
      <c r="G949" s="17" t="n">
        <v>400</v>
      </c>
      <c r="H949" s="18" t="n">
        <v>-75.16925000000001</v>
      </c>
      <c r="I949" s="19" t="n">
        <v>3.38713889</v>
      </c>
      <c r="J949" s="42" t="n">
        <v>4.542222222222222</v>
      </c>
      <c r="K949" s="20" t="n">
        <v>5.33160121328225</v>
      </c>
      <c r="L949" s="20" t="n">
        <v>7.785714285714285</v>
      </c>
      <c r="M949" s="20" t="n">
        <v>8.200000000000001</v>
      </c>
      <c r="N949" s="20" t="n">
        <v>7.13333333333333</v>
      </c>
      <c r="O949" s="20" t="n">
        <v>3.933333333333334</v>
      </c>
      <c r="P949" s="20" t="n">
        <v>3.973333333333332</v>
      </c>
      <c r="Q949" s="20" t="n">
        <v>2.599999999999999</v>
      </c>
      <c r="R949" s="20" t="n">
        <v>3.709195402298851</v>
      </c>
      <c r="S949" s="20" t="n">
        <v>7.722681992337161</v>
      </c>
      <c r="T949" s="20" t="n">
        <v>10.4</v>
      </c>
      <c r="U949" s="20" t="n">
        <v>7.066666666666665</v>
      </c>
      <c r="V949" s="43" t="n">
        <v>72.39808178252143</v>
      </c>
      <c r="W949" s="23" t="n">
        <v>358</v>
      </c>
      <c r="X949" s="44" t="n">
        <v>0.9944444444444445</v>
      </c>
      <c r="Y949" s="4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</row>
    <row r="950" ht="16.5" customHeight="1">
      <c r="A950" s="16" t="n">
        <v>21145040</v>
      </c>
      <c r="B950" s="17" t="inlineStr">
        <is>
          <t>AM</t>
        </is>
      </c>
      <c r="C950" s="17" t="inlineStr">
        <is>
          <t>San Alfonso</t>
        </is>
      </c>
      <c r="D950" s="17" t="inlineStr">
        <is>
          <t>Villavieja</t>
        </is>
      </c>
      <c r="E950" s="17" t="inlineStr">
        <is>
          <t>Huila</t>
        </is>
      </c>
      <c r="F950" s="17" t="n">
        <v>4</v>
      </c>
      <c r="G950" s="17" t="n">
        <v>440</v>
      </c>
      <c r="H950" s="18" t="n">
        <v>-75.11011111000001</v>
      </c>
      <c r="I950" s="19" t="n">
        <v>3.37336111</v>
      </c>
      <c r="J950" s="42" t="n">
        <v>7.72413793103448</v>
      </c>
      <c r="K950" s="20" t="n">
        <v>9.326660111588769</v>
      </c>
      <c r="L950" s="20" t="n">
        <v>13.30734811165846</v>
      </c>
      <c r="M950" s="20" t="n">
        <v>14.02528735632184</v>
      </c>
      <c r="N950" s="20" t="n">
        <v>13.16444444444444</v>
      </c>
      <c r="O950" s="20" t="n">
        <v>10.13703263310873</v>
      </c>
      <c r="P950" s="20" t="n">
        <v>9.019786535303773</v>
      </c>
      <c r="Q950" s="20" t="n">
        <v>6.126190476190475</v>
      </c>
      <c r="R950" s="20" t="n">
        <v>8.48447659346674</v>
      </c>
      <c r="S950" s="20" t="n">
        <v>12.43884705157</v>
      </c>
      <c r="T950" s="20" t="n">
        <v>16.0332936979786</v>
      </c>
      <c r="U950" s="20" t="n">
        <v>12.06650246305419</v>
      </c>
      <c r="V950" s="43" t="n">
        <v>131.8540074057205</v>
      </c>
      <c r="W950" s="23" t="n">
        <v>345</v>
      </c>
      <c r="X950" s="44" t="n">
        <v>0.9583333333333334</v>
      </c>
      <c r="Y950" s="4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</row>
    <row r="951" ht="16.5" customHeight="1">
      <c r="A951" s="16" t="n">
        <v>21115060</v>
      </c>
      <c r="B951" s="17" t="inlineStr">
        <is>
          <t>CO</t>
        </is>
      </c>
      <c r="C951" s="17" t="inlineStr">
        <is>
          <t>San José</t>
        </is>
      </c>
      <c r="D951" s="17" t="inlineStr">
        <is>
          <t>Villavieja</t>
        </is>
      </c>
      <c r="E951" s="17" t="inlineStr">
        <is>
          <t>Huila</t>
        </is>
      </c>
      <c r="F951" s="17" t="n">
        <v>4</v>
      </c>
      <c r="G951" s="17" t="n">
        <v>400</v>
      </c>
      <c r="H951" s="18" t="n">
        <v>-75.18405556</v>
      </c>
      <c r="I951" s="19" t="n">
        <v>3.32922222</v>
      </c>
      <c r="J951" s="42" t="n">
        <v>7.34222222222222</v>
      </c>
      <c r="K951" s="20" t="n">
        <v>8.472465866934259</v>
      </c>
      <c r="L951" s="20" t="n">
        <v>11.37777777777777</v>
      </c>
      <c r="M951" s="20" t="n">
        <v>12.23333333333333</v>
      </c>
      <c r="N951" s="20" t="n">
        <v>12.16666666666667</v>
      </c>
      <c r="O951" s="20" t="n">
        <v>8.665106732348111</v>
      </c>
      <c r="P951" s="20" t="n">
        <v>7.533333333333329</v>
      </c>
      <c r="Q951" s="20" t="n">
        <v>4.766666666666666</v>
      </c>
      <c r="R951" s="20" t="n">
        <v>7.533333333333333</v>
      </c>
      <c r="S951" s="20" t="n">
        <v>11.4</v>
      </c>
      <c r="T951" s="20" t="n">
        <v>14.24597701149425</v>
      </c>
      <c r="U951" s="20" t="n">
        <v>10.06666666666666</v>
      </c>
      <c r="V951" s="43" t="n">
        <v>115.8035496107766</v>
      </c>
      <c r="W951" s="23" t="n">
        <v>360</v>
      </c>
      <c r="X951" s="44" t="n">
        <v>1</v>
      </c>
      <c r="Y951" s="4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</row>
    <row r="952" ht="16.5" customHeight="1">
      <c r="A952" s="16" t="n">
        <v>21140100</v>
      </c>
      <c r="B952" s="17" t="inlineStr">
        <is>
          <t>PM</t>
        </is>
      </c>
      <c r="C952" s="17" t="inlineStr">
        <is>
          <t>San Juanito</t>
        </is>
      </c>
      <c r="D952" s="17" t="inlineStr">
        <is>
          <t>Villavieja</t>
        </is>
      </c>
      <c r="E952" s="17" t="inlineStr">
        <is>
          <t>Huila</t>
        </is>
      </c>
      <c r="F952" s="17" t="n">
        <v>4</v>
      </c>
      <c r="G952" s="17" t="n">
        <v>368</v>
      </c>
      <c r="H952" s="18" t="n">
        <v>-75.10463889</v>
      </c>
      <c r="I952" s="19" t="n">
        <v>3.423</v>
      </c>
      <c r="J952" s="42" t="n">
        <v>3.608333333333332</v>
      </c>
      <c r="K952" s="20" t="n">
        <v>5.095586294862772</v>
      </c>
      <c r="L952" s="20" t="n">
        <v>8.036781609195399</v>
      </c>
      <c r="M952" s="20" t="n">
        <v>7.185185185185185</v>
      </c>
      <c r="N952" s="20" t="n">
        <v>6.259259259259258</v>
      </c>
      <c r="O952" s="20" t="n">
        <v>3.581456720619283</v>
      </c>
      <c r="P952" s="20" t="n">
        <v>3.214285714285713</v>
      </c>
      <c r="Q952" s="20" t="n">
        <v>2.214285714285714</v>
      </c>
      <c r="R952" s="20" t="n">
        <v>3.966153846153847</v>
      </c>
      <c r="S952" s="20" t="n">
        <v>7.657635467980292</v>
      </c>
      <c r="T952" s="20" t="n">
        <v>9.730083234244947</v>
      </c>
      <c r="U952" s="20" t="n">
        <v>6.728735632183906</v>
      </c>
      <c r="V952" s="43" t="n">
        <v>67.27778201158966</v>
      </c>
      <c r="W952" s="23" t="n">
        <v>335</v>
      </c>
      <c r="X952" s="44" t="n">
        <v>0.9305555555555556</v>
      </c>
      <c r="Y952" s="4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</row>
    <row r="953" ht="16.5" customHeight="1">
      <c r="A953" s="16" t="n">
        <v>21115080</v>
      </c>
      <c r="B953" s="17" t="inlineStr">
        <is>
          <t>CO</t>
        </is>
      </c>
      <c r="C953" s="17" t="inlineStr">
        <is>
          <t>Villavieja FFCC</t>
        </is>
      </c>
      <c r="D953" s="17" t="inlineStr">
        <is>
          <t>Villavieja</t>
        </is>
      </c>
      <c r="E953" s="17" t="inlineStr">
        <is>
          <t>Huila</t>
        </is>
      </c>
      <c r="F953" s="17" t="n">
        <v>4</v>
      </c>
      <c r="G953" s="17" t="n">
        <v>430</v>
      </c>
      <c r="H953" s="18" t="n">
        <v>-75.2475</v>
      </c>
      <c r="I953" s="19" t="n">
        <v>3.18305556</v>
      </c>
      <c r="J953" s="42" t="n">
        <v>8.377750410509028</v>
      </c>
      <c r="K953" s="20" t="n">
        <v>9.517866791573688</v>
      </c>
      <c r="L953" s="20" t="n">
        <v>12.48148148148148</v>
      </c>
      <c r="M953" s="20" t="n">
        <v>13.92592592592593</v>
      </c>
      <c r="N953" s="20" t="n">
        <v>13.25925925925926</v>
      </c>
      <c r="O953" s="20" t="n">
        <v>9.925925925925926</v>
      </c>
      <c r="P953" s="20" t="n">
        <v>8.962962962962958</v>
      </c>
      <c r="Q953" s="20" t="n">
        <v>6.333333333333332</v>
      </c>
      <c r="R953" s="20" t="n">
        <v>7.851851851851852</v>
      </c>
      <c r="S953" s="20" t="n">
        <v>12.48148148148148</v>
      </c>
      <c r="T953" s="20" t="n">
        <v>15.29629629629629</v>
      </c>
      <c r="U953" s="20" t="n">
        <v>11.78571428571428</v>
      </c>
      <c r="V953" s="43" t="n">
        <v>130.1998500063155</v>
      </c>
      <c r="W953" s="23" t="n">
        <v>326</v>
      </c>
      <c r="X953" s="44" t="n">
        <v>0.9055555555555556</v>
      </c>
      <c r="Y953" s="4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</row>
    <row r="954" ht="16.5" customHeight="1">
      <c r="A954" s="16" t="n">
        <v>21080070</v>
      </c>
      <c r="B954" s="17" t="inlineStr">
        <is>
          <t>PM</t>
        </is>
      </c>
      <c r="C954" s="17" t="inlineStr">
        <is>
          <t>Hacienda Santa Rosa</t>
        </is>
      </c>
      <c r="D954" s="17" t="inlineStr">
        <is>
          <t>Yaguará</t>
        </is>
      </c>
      <c r="E954" s="17" t="inlineStr">
        <is>
          <t>Huila</t>
        </is>
      </c>
      <c r="F954" s="17" t="n">
        <v>4</v>
      </c>
      <c r="G954" s="17" t="n">
        <v>650</v>
      </c>
      <c r="H954" s="18" t="n">
        <v>-75.58091666999999</v>
      </c>
      <c r="I954" s="19" t="n">
        <v>2.63691667</v>
      </c>
      <c r="J954" s="42" t="n">
        <v>11.44827586206896</v>
      </c>
      <c r="K954" s="20" t="n">
        <v>10.650734669611</v>
      </c>
      <c r="L954" s="20" t="n">
        <v>13.5</v>
      </c>
      <c r="M954" s="20" t="n">
        <v>12.24137931034483</v>
      </c>
      <c r="N954" s="20" t="n">
        <v>9.793103448275861</v>
      </c>
      <c r="O954" s="20" t="n">
        <v>6.200000000000002</v>
      </c>
      <c r="P954" s="20" t="n">
        <v>5.435555555555554</v>
      </c>
      <c r="Q954" s="20" t="n">
        <v>3.67</v>
      </c>
      <c r="R954" s="20" t="n">
        <v>5.624256837098692</v>
      </c>
      <c r="S954" s="20" t="n">
        <v>11.76666666666667</v>
      </c>
      <c r="T954" s="20" t="n">
        <v>17.68965517241379</v>
      </c>
      <c r="U954" s="20" t="n">
        <v>14.70459770114943</v>
      </c>
      <c r="V954" s="43" t="n">
        <v>122.7242252231848</v>
      </c>
      <c r="W954" s="23" t="n">
        <v>353</v>
      </c>
      <c r="X954" s="44" t="n">
        <v>0.9805555555555555</v>
      </c>
      <c r="Y954" s="4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</row>
    <row r="955" ht="16.5" customHeight="1">
      <c r="A955" s="16" t="n">
        <v>21080030</v>
      </c>
      <c r="B955" s="17" t="inlineStr">
        <is>
          <t>PM</t>
        </is>
      </c>
      <c r="C955" s="17" t="inlineStr">
        <is>
          <t>Yaguará</t>
        </is>
      </c>
      <c r="D955" s="17" t="inlineStr">
        <is>
          <t>Yaguará</t>
        </is>
      </c>
      <c r="E955" s="17" t="inlineStr">
        <is>
          <t>Huila</t>
        </is>
      </c>
      <c r="F955" s="17" t="n">
        <v>4</v>
      </c>
      <c r="G955" s="17" t="n">
        <v>600</v>
      </c>
      <c r="H955" s="18" t="n">
        <v>-75.52886111000001</v>
      </c>
      <c r="I955" s="19" t="n">
        <v>2.66961111</v>
      </c>
      <c r="J955" s="42" t="n">
        <v>10.36666666666667</v>
      </c>
      <c r="K955" s="20" t="n">
        <v>10.92774014778325</v>
      </c>
      <c r="L955" s="20" t="n">
        <v>14.3</v>
      </c>
      <c r="M955" s="20" t="n">
        <v>13.1</v>
      </c>
      <c r="N955" s="20" t="n">
        <v>10.56666666666667</v>
      </c>
      <c r="O955" s="20" t="n">
        <v>7.166666666666669</v>
      </c>
      <c r="P955" s="20" t="n">
        <v>6.966666666666664</v>
      </c>
      <c r="Q955" s="20" t="n">
        <v>4.366666666666665</v>
      </c>
      <c r="R955" s="20" t="n">
        <v>6.655172413793104</v>
      </c>
      <c r="S955" s="20" t="n">
        <v>12.53777777777778</v>
      </c>
      <c r="T955" s="20" t="n">
        <v>16.93333333333334</v>
      </c>
      <c r="U955" s="20" t="n">
        <v>13.89333333333333</v>
      </c>
      <c r="V955" s="43" t="n">
        <v>127.7806903393541</v>
      </c>
      <c r="W955" s="23" t="n">
        <v>359</v>
      </c>
      <c r="X955" s="44" t="n">
        <v>0.9972222222222222</v>
      </c>
      <c r="Y955" s="4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</row>
    <row r="956" ht="16.5" customHeight="1">
      <c r="A956" s="16" t="n">
        <v>15060020</v>
      </c>
      <c r="B956" s="17" t="inlineStr">
        <is>
          <t>PM</t>
        </is>
      </c>
      <c r="C956" s="17" t="inlineStr">
        <is>
          <t>Cuestecita</t>
        </is>
      </c>
      <c r="D956" s="17" t="inlineStr">
        <is>
          <t>Albania</t>
        </is>
      </c>
      <c r="E956" s="17" t="inlineStr">
        <is>
          <t>La Guajira</t>
        </is>
      </c>
      <c r="F956" s="17" t="n">
        <v>5</v>
      </c>
      <c r="G956" s="17" t="n">
        <v>93</v>
      </c>
      <c r="H956" s="18" t="n">
        <v>-72.61180556000001</v>
      </c>
      <c r="I956" s="19" t="n">
        <v>11.19738889</v>
      </c>
      <c r="J956" s="42" t="n">
        <v>0.6388888888888888</v>
      </c>
      <c r="K956" s="20" t="n">
        <v>0.1669950738916256</v>
      </c>
      <c r="L956" s="20" t="n">
        <v>0.3999999999999999</v>
      </c>
      <c r="M956" s="20" t="n">
        <v>1.9</v>
      </c>
      <c r="N956" s="20" t="n">
        <v>3.901111111111109</v>
      </c>
      <c r="O956" s="20" t="n">
        <v>1.566666666666667</v>
      </c>
      <c r="P956" s="20" t="n">
        <v>1.299999999999999</v>
      </c>
      <c r="Q956" s="20" t="n">
        <v>3.607777777777776</v>
      </c>
      <c r="R956" s="20" t="n">
        <v>5.579310344827586</v>
      </c>
      <c r="S956" s="20" t="n">
        <v>5.942528735632181</v>
      </c>
      <c r="T956" s="20" t="n">
        <v>4.695600475624256</v>
      </c>
      <c r="U956" s="20" t="n">
        <v>1.6</v>
      </c>
      <c r="V956" s="43" t="n">
        <v>31.29887907442009</v>
      </c>
      <c r="W956" s="23" t="n">
        <v>358</v>
      </c>
      <c r="X956" s="44" t="n">
        <v>0.9944444444444445</v>
      </c>
      <c r="Y956" s="4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</row>
    <row r="957" ht="16.5" customHeight="1">
      <c r="A957" s="16" t="n">
        <v>15065501</v>
      </c>
      <c r="B957" s="17" t="inlineStr">
        <is>
          <t>CP</t>
        </is>
      </c>
      <c r="C957" s="17" t="inlineStr">
        <is>
          <t xml:space="preserve">La Mina Cerrejón  - AUT </t>
        </is>
      </c>
      <c r="D957" s="17" t="inlineStr">
        <is>
          <t>Albania</t>
        </is>
      </c>
      <c r="E957" s="17" t="inlineStr">
        <is>
          <t>La Guajira</t>
        </is>
      </c>
      <c r="F957" s="17" t="n">
        <v>5</v>
      </c>
      <c r="G957" s="17" t="n">
        <v>80</v>
      </c>
      <c r="H957" s="18" t="n">
        <v>-72.61594443999999</v>
      </c>
      <c r="I957" s="19" t="n">
        <v>11.13758333</v>
      </c>
      <c r="J957" s="42" t="n">
        <v>2.442222222222222</v>
      </c>
      <c r="K957" s="20" t="n">
        <v>1.692833471742509</v>
      </c>
      <c r="L957" s="20" t="n">
        <v>2.782716049382716</v>
      </c>
      <c r="M957" s="20" t="n">
        <v>5.252080856123662</v>
      </c>
      <c r="N957" s="20" t="n">
        <v>10.2260153256705</v>
      </c>
      <c r="O957" s="20" t="n">
        <v>6.779310344827586</v>
      </c>
      <c r="P957" s="20" t="n">
        <v>5.343333333333332</v>
      </c>
      <c r="Q957" s="20" t="n">
        <v>9.396551724137931</v>
      </c>
      <c r="R957" s="20" t="n">
        <v>13.27559783326727</v>
      </c>
      <c r="S957" s="20" t="n">
        <v>15.57792310741181</v>
      </c>
      <c r="T957" s="20" t="n">
        <v>12.59461525394938</v>
      </c>
      <c r="U957" s="20" t="n">
        <v>6.33979389615537</v>
      </c>
      <c r="V957" s="43" t="n">
        <v>91.7029934182243</v>
      </c>
      <c r="W957" s="23" t="n">
        <v>350</v>
      </c>
      <c r="X957" s="44" t="n">
        <v>0.9722222222222222</v>
      </c>
      <c r="Y957" s="4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</row>
    <row r="958" ht="16.5" customHeight="1">
      <c r="A958" s="16" t="n">
        <v>15060040</v>
      </c>
      <c r="B958" s="17" t="inlineStr">
        <is>
          <t>PM</t>
        </is>
      </c>
      <c r="C958" s="17" t="inlineStr">
        <is>
          <t>Lagunitas</t>
        </is>
      </c>
      <c r="D958" s="17" t="inlineStr">
        <is>
          <t>Barrancas</t>
        </is>
      </c>
      <c r="E958" s="17" t="inlineStr">
        <is>
          <t>La Guajira</t>
        </is>
      </c>
      <c r="F958" s="17" t="n">
        <v>5</v>
      </c>
      <c r="G958" s="17" t="n">
        <v>900</v>
      </c>
      <c r="H958" s="18" t="n">
        <v>-72.87752777999999</v>
      </c>
      <c r="I958" s="19" t="n">
        <v>11.03436111</v>
      </c>
      <c r="J958" s="42" t="n">
        <v>0.967816091954023</v>
      </c>
      <c r="K958" s="20" t="n">
        <v>0.3814973670800068</v>
      </c>
      <c r="L958" s="20" t="n">
        <v>1.344827586206896</v>
      </c>
      <c r="M958" s="20" t="n">
        <v>4.758620689655172</v>
      </c>
      <c r="N958" s="20" t="n">
        <v>7.379310344827584</v>
      </c>
      <c r="O958" s="20" t="n">
        <v>4.965517241379312</v>
      </c>
      <c r="P958" s="20" t="n">
        <v>3.310344827586206</v>
      </c>
      <c r="Q958" s="20" t="n">
        <v>5.488505747126434</v>
      </c>
      <c r="R958" s="20" t="n">
        <v>7.531510107015458</v>
      </c>
      <c r="S958" s="20" t="n">
        <v>8.410225921521993</v>
      </c>
      <c r="T958" s="20" t="n">
        <v>6.827586206896552</v>
      </c>
      <c r="U958" s="20" t="n">
        <v>2.417241379310344</v>
      </c>
      <c r="V958" s="43" t="n">
        <v>53.78300351055999</v>
      </c>
      <c r="W958" s="23" t="n">
        <v>348</v>
      </c>
      <c r="X958" s="44" t="n">
        <v>0.9666666666666667</v>
      </c>
      <c r="Y958" s="4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</row>
    <row r="959" ht="16.5" customHeight="1">
      <c r="A959" s="16" t="n">
        <v>15067130</v>
      </c>
      <c r="B959" s="17" t="inlineStr">
        <is>
          <t>LG</t>
        </is>
      </c>
      <c r="C959" s="17" t="inlineStr">
        <is>
          <t>Pozo Hondo</t>
        </is>
      </c>
      <c r="D959" s="17" t="inlineStr">
        <is>
          <t>Barrancas</t>
        </is>
      </c>
      <c r="E959" s="17" t="inlineStr">
        <is>
          <t>La Guajira</t>
        </is>
      </c>
      <c r="F959" s="17" t="n">
        <v>5</v>
      </c>
      <c r="G959" s="17" t="n">
        <v>210</v>
      </c>
      <c r="H959" s="18" t="n">
        <v>-72.81955556000001</v>
      </c>
      <c r="I959" s="19" t="n">
        <v>10.99855556</v>
      </c>
      <c r="J959" s="42" t="n">
        <v>0.6333333333333333</v>
      </c>
      <c r="K959" s="20" t="n">
        <v>0.1727535247154748</v>
      </c>
      <c r="L959" s="20" t="n">
        <v>1.345977011494252</v>
      </c>
      <c r="M959" s="20" t="n">
        <v>4.137931034482759</v>
      </c>
      <c r="N959" s="20" t="n">
        <v>7.366666666666664</v>
      </c>
      <c r="O959" s="20" t="n">
        <v>5.366666666666668</v>
      </c>
      <c r="P959" s="20" t="n">
        <v>3.674444444444444</v>
      </c>
      <c r="Q959" s="20" t="n">
        <v>6.502615933412602</v>
      </c>
      <c r="R959" s="20" t="n">
        <v>9.310344827586206</v>
      </c>
      <c r="S959" s="20" t="n">
        <v>10.025</v>
      </c>
      <c r="T959" s="20" t="n">
        <v>6.551724137931035</v>
      </c>
      <c r="U959" s="20" t="n">
        <v>2.214285714285714</v>
      </c>
      <c r="V959" s="43" t="n">
        <v>57.30174329501915</v>
      </c>
      <c r="W959" s="23" t="n">
        <v>351</v>
      </c>
      <c r="X959" s="44" t="n">
        <v>0.975</v>
      </c>
      <c r="Y959" s="4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</row>
    <row r="960" ht="16.5" customHeight="1">
      <c r="A960" s="16" t="n">
        <v>15060200</v>
      </c>
      <c r="B960" s="17" t="inlineStr">
        <is>
          <t>PG</t>
        </is>
      </c>
      <c r="C960" s="17" t="inlineStr">
        <is>
          <t>Roche</t>
        </is>
      </c>
      <c r="D960" s="17" t="inlineStr">
        <is>
          <t>Barrancas</t>
        </is>
      </c>
      <c r="E960" s="17" t="inlineStr">
        <is>
          <t>La Guajira</t>
        </is>
      </c>
      <c r="F960" s="17" t="n">
        <v>5</v>
      </c>
      <c r="G960" s="17" t="n">
        <v>100</v>
      </c>
      <c r="H960" s="18" t="n">
        <v>-72.64733333</v>
      </c>
      <c r="I960" s="19" t="n">
        <v>11.07505556</v>
      </c>
      <c r="J960" s="42" t="n">
        <v>1.842105263157894</v>
      </c>
      <c r="K960" s="20" t="n">
        <v>0.7379277936219859</v>
      </c>
      <c r="L960" s="20" t="n">
        <v>1.684210526315789</v>
      </c>
      <c r="M960" s="20" t="n">
        <v>5.263157894736842</v>
      </c>
      <c r="N960" s="20" t="n">
        <v>9.799999999999997</v>
      </c>
      <c r="O960" s="20" t="n">
        <v>6.810344827586208</v>
      </c>
      <c r="P960" s="20" t="n">
        <v>6.222222222222222</v>
      </c>
      <c r="Q960" s="20" t="n">
        <v>9.323529411764705</v>
      </c>
      <c r="R960" s="20" t="n">
        <v>12.09127789046653</v>
      </c>
      <c r="S960" s="20" t="n">
        <v>11.72222222222222</v>
      </c>
      <c r="T960" s="20" t="n">
        <v>10.60072595281307</v>
      </c>
      <c r="U960" s="20" t="n">
        <v>5.722222222222223</v>
      </c>
      <c r="V960" s="43" t="n">
        <v>81.81994622712968</v>
      </c>
      <c r="W960" s="23" t="n">
        <v>223</v>
      </c>
      <c r="X960" s="44" t="n">
        <v>0.9291666666666667</v>
      </c>
      <c r="Y960" s="45" t="inlineStr">
        <is>
          <t>M20</t>
        </is>
      </c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</row>
    <row r="961" ht="16.5" customHeight="1">
      <c r="A961" s="16" t="n">
        <v>15060210</v>
      </c>
      <c r="B961" s="17" t="inlineStr">
        <is>
          <t>PG</t>
        </is>
      </c>
      <c r="C961" s="17" t="inlineStr">
        <is>
          <t>Tajo Sur</t>
        </is>
      </c>
      <c r="D961" s="17" t="inlineStr">
        <is>
          <t>Barrancas</t>
        </is>
      </c>
      <c r="E961" s="17" t="inlineStr">
        <is>
          <t>La Guajira</t>
        </is>
      </c>
      <c r="F961" s="17" t="n">
        <v>5</v>
      </c>
      <c r="G961" s="17" t="n">
        <v>95</v>
      </c>
      <c r="H961" s="18" t="n">
        <v>-72.675</v>
      </c>
      <c r="I961" s="19" t="n">
        <v>11.07688889</v>
      </c>
      <c r="J961" s="42" t="n">
        <v>1.801149425287356</v>
      </c>
      <c r="K961" s="20" t="n">
        <v>1.04942561315714</v>
      </c>
      <c r="L961" s="20" t="n">
        <v>1.678571428571428</v>
      </c>
      <c r="M961" s="20" t="n">
        <v>5.357142857142857</v>
      </c>
      <c r="N961" s="20" t="n">
        <v>9.981111111111112</v>
      </c>
      <c r="O961" s="20" t="n">
        <v>6.571264367816094</v>
      </c>
      <c r="P961" s="20" t="n">
        <v>5.633333333333331</v>
      </c>
      <c r="Q961" s="20" t="n">
        <v>9.461538461538458</v>
      </c>
      <c r="R961" s="20" t="n">
        <v>12.22193877551021</v>
      </c>
      <c r="S961" s="20" t="n">
        <v>13.58620689655172</v>
      </c>
      <c r="T961" s="20" t="n">
        <v>11.25985221674877</v>
      </c>
      <c r="U961" s="20" t="n">
        <v>5.116219667943806</v>
      </c>
      <c r="V961" s="43" t="n">
        <v>83.71775415471228</v>
      </c>
      <c r="W961" s="23" t="n">
        <v>341</v>
      </c>
      <c r="X961" s="44" t="n">
        <v>0.9472222222222222</v>
      </c>
      <c r="Y961" s="4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</row>
    <row r="962" ht="16.5" customHeight="1">
      <c r="A962" s="16" t="n">
        <v>15030010</v>
      </c>
      <c r="B962" s="17" t="inlineStr">
        <is>
          <t>PM</t>
        </is>
      </c>
      <c r="C962" s="17" t="inlineStr">
        <is>
          <t>Dibulla</t>
        </is>
      </c>
      <c r="D962" s="17" t="inlineStr">
        <is>
          <t>Dibulla</t>
        </is>
      </c>
      <c r="E962" s="17" t="inlineStr">
        <is>
          <t>La Guajira</t>
        </is>
      </c>
      <c r="F962" s="17" t="n">
        <v>5</v>
      </c>
      <c r="G962" s="17" t="n">
        <v>5</v>
      </c>
      <c r="H962" s="18" t="n">
        <v>-73.31219444</v>
      </c>
      <c r="I962" s="19" t="n">
        <v>11.27522222</v>
      </c>
      <c r="J962" s="42" t="n">
        <v>1.066666666666666</v>
      </c>
      <c r="K962" s="20" t="n">
        <v>1.267538998357964</v>
      </c>
      <c r="L962" s="20" t="n">
        <v>2.103333333333333</v>
      </c>
      <c r="M962" s="20" t="n">
        <v>4.533333333333332</v>
      </c>
      <c r="N962" s="20" t="n">
        <v>9.068965517241377</v>
      </c>
      <c r="O962" s="20" t="n">
        <v>5.466666666666666</v>
      </c>
      <c r="P962" s="20" t="n">
        <v>3.133333333333332</v>
      </c>
      <c r="Q962" s="20" t="n">
        <v>7.714444444444443</v>
      </c>
      <c r="R962" s="20" t="n">
        <v>11.98306878306878</v>
      </c>
      <c r="S962" s="20" t="n">
        <v>14.35666666666667</v>
      </c>
      <c r="T962" s="20" t="n">
        <v>9.93333333333333</v>
      </c>
      <c r="U962" s="20" t="n">
        <v>3.344827586206895</v>
      </c>
      <c r="V962" s="43" t="n">
        <v>73.97217866265279</v>
      </c>
      <c r="W962" s="23" t="n">
        <v>358</v>
      </c>
      <c r="X962" s="44" t="n">
        <v>0.9944444444444445</v>
      </c>
      <c r="Y962" s="4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</row>
    <row r="963" ht="16.5" customHeight="1">
      <c r="A963" s="16" t="n">
        <v>15035020</v>
      </c>
      <c r="B963" s="17" t="inlineStr">
        <is>
          <t>CO</t>
        </is>
      </c>
      <c r="C963" s="17" t="inlineStr">
        <is>
          <t>Termoguajira -AUT</t>
        </is>
      </c>
      <c r="D963" s="17" t="inlineStr">
        <is>
          <t>Dibulla</t>
        </is>
      </c>
      <c r="E963" s="17" t="inlineStr">
        <is>
          <t>La Guajira</t>
        </is>
      </c>
      <c r="F963" s="17" t="n">
        <v>5</v>
      </c>
      <c r="G963" s="17" t="n">
        <v>5</v>
      </c>
      <c r="H963" s="18" t="n">
        <v>-73.41138889</v>
      </c>
      <c r="I963" s="19" t="n">
        <v>11.2525</v>
      </c>
      <c r="J963" s="42" t="n">
        <v>1.231481481481481</v>
      </c>
      <c r="K963" s="20" t="n">
        <v>1.759584958264915</v>
      </c>
      <c r="L963" s="20" t="n">
        <v>2.401352265043949</v>
      </c>
      <c r="M963" s="20" t="n">
        <v>5.838533114395184</v>
      </c>
      <c r="N963" s="20" t="n">
        <v>8.515535201149428</v>
      </c>
      <c r="O963" s="20" t="n">
        <v>6.901510029299075</v>
      </c>
      <c r="P963" s="20" t="n">
        <v>4.413725490196079</v>
      </c>
      <c r="Q963" s="20" t="n">
        <v>9.317647058823527</v>
      </c>
      <c r="R963" s="20" t="n">
        <v>14.06896551724138</v>
      </c>
      <c r="S963" s="20" t="n">
        <v>14.7841108857336</v>
      </c>
      <c r="T963" s="20" t="n">
        <v>12.5221707073634</v>
      </c>
      <c r="U963" s="20" t="n">
        <v>5.388839285714286</v>
      </c>
      <c r="V963" s="43" t="n">
        <v>87.14345599470629</v>
      </c>
      <c r="W963" s="23" t="n">
        <v>202</v>
      </c>
      <c r="X963" s="44" t="n">
        <v>0.8416666666666667</v>
      </c>
      <c r="Y963" s="45" t="inlineStr">
        <is>
          <t>M20</t>
        </is>
      </c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</row>
    <row r="964" ht="16.5" customHeight="1">
      <c r="A964" s="16" t="n">
        <v>15060050</v>
      </c>
      <c r="B964" s="17" t="inlineStr">
        <is>
          <t>PM</t>
        </is>
      </c>
      <c r="C964" s="17" t="inlineStr">
        <is>
          <t>Sabanas de Manuela</t>
        </is>
      </c>
      <c r="D964" s="17" t="inlineStr">
        <is>
          <t>Distracción</t>
        </is>
      </c>
      <c r="E964" s="17" t="inlineStr">
        <is>
          <t>La Guajira</t>
        </is>
      </c>
      <c r="F964" s="17" t="n">
        <v>5</v>
      </c>
      <c r="G964" s="17" t="n">
        <v>420</v>
      </c>
      <c r="H964" s="18" t="n">
        <v>-73.04797222000001</v>
      </c>
      <c r="I964" s="19" t="n">
        <v>10.953</v>
      </c>
      <c r="J964" s="42" t="n">
        <v>1.413793103448276</v>
      </c>
      <c r="K964" s="20" t="n">
        <v>0.8973585867164939</v>
      </c>
      <c r="L964" s="20" t="n">
        <v>2.96551724137931</v>
      </c>
      <c r="M964" s="20" t="n">
        <v>7.002378121284185</v>
      </c>
      <c r="N964" s="20" t="n">
        <v>11.96551724137931</v>
      </c>
      <c r="O964" s="20" t="n">
        <v>7.827586206896552</v>
      </c>
      <c r="P964" s="20" t="n">
        <v>5.448275862068964</v>
      </c>
      <c r="Q964" s="20" t="n">
        <v>10.31034482758621</v>
      </c>
      <c r="R964" s="20" t="n">
        <v>12.35714285714286</v>
      </c>
      <c r="S964" s="20" t="n">
        <v>14.23452380952381</v>
      </c>
      <c r="T964" s="20" t="n">
        <v>10.27841634738187</v>
      </c>
      <c r="U964" s="20" t="n">
        <v>4.285714285714286</v>
      </c>
      <c r="V964" s="43" t="n">
        <v>88.98656849052212</v>
      </c>
      <c r="W964" s="23" t="n">
        <v>343</v>
      </c>
      <c r="X964" s="44" t="n">
        <v>0.9527777777777777</v>
      </c>
      <c r="Y964" s="4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</row>
    <row r="965" ht="16.5" customHeight="1">
      <c r="A965" s="16" t="n">
        <v>15060150</v>
      </c>
      <c r="B965" s="17" t="inlineStr">
        <is>
          <t>PM</t>
        </is>
      </c>
      <c r="C965" s="17" t="inlineStr">
        <is>
          <t xml:space="preserve">El Conejo </t>
        </is>
      </c>
      <c r="D965" s="17" t="inlineStr">
        <is>
          <t>Fonseca</t>
        </is>
      </c>
      <c r="E965" s="17" t="inlineStr">
        <is>
          <t>La Guajira</t>
        </is>
      </c>
      <c r="F965" s="17" t="n">
        <v>5</v>
      </c>
      <c r="G965" s="17" t="n">
        <v>350</v>
      </c>
      <c r="H965" s="18" t="n">
        <v>-72.79819444</v>
      </c>
      <c r="I965" s="19" t="n">
        <v>10.77794444</v>
      </c>
      <c r="J965" s="42" t="n">
        <v>0.3448275862068965</v>
      </c>
      <c r="K965" s="20" t="n">
        <v>0.2435344827586207</v>
      </c>
      <c r="L965" s="20" t="n">
        <v>1.344827586206896</v>
      </c>
      <c r="M965" s="20" t="n">
        <v>3.758620689655173</v>
      </c>
      <c r="N965" s="20" t="n">
        <v>6.839080459770112</v>
      </c>
      <c r="O965" s="20" t="n">
        <v>3.625445897740786</v>
      </c>
      <c r="P965" s="20" t="n">
        <v>3.827586206896551</v>
      </c>
      <c r="Q965" s="20" t="n">
        <v>5.475555555555554</v>
      </c>
      <c r="R965" s="20" t="n">
        <v>8.100000000000001</v>
      </c>
      <c r="S965" s="20" t="n">
        <v>8.512643678160916</v>
      </c>
      <c r="T965" s="20" t="n">
        <v>5.931034482758621</v>
      </c>
      <c r="U965" s="20" t="n">
        <v>1.767816091954022</v>
      </c>
      <c r="V965" s="43" t="n">
        <v>49.77097271766416</v>
      </c>
      <c r="W965" s="23" t="n">
        <v>350</v>
      </c>
      <c r="X965" s="44" t="n">
        <v>0.9722222222222222</v>
      </c>
      <c r="Y965" s="4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</row>
    <row r="966" ht="16.5" customHeight="1">
      <c r="A966" s="16" t="n">
        <v>15060070</v>
      </c>
      <c r="B966" s="17" t="inlineStr">
        <is>
          <t>PM</t>
        </is>
      </c>
      <c r="C966" s="17" t="inlineStr">
        <is>
          <t xml:space="preserve">El Juguete </t>
        </is>
      </c>
      <c r="D966" s="17" t="inlineStr">
        <is>
          <t>Fonseca</t>
        </is>
      </c>
      <c r="E966" s="17" t="inlineStr">
        <is>
          <t>La Guajira</t>
        </is>
      </c>
      <c r="F966" s="17" t="n">
        <v>5</v>
      </c>
      <c r="G966" s="17" t="n">
        <v>390</v>
      </c>
      <c r="H966" s="18" t="n">
        <v>-72.76836111</v>
      </c>
      <c r="I966" s="19" t="n">
        <v>10.786</v>
      </c>
      <c r="J966" s="42" t="n">
        <v>0.8947368421052631</v>
      </c>
      <c r="K966" s="20" t="n">
        <v>0.7324345346123929</v>
      </c>
      <c r="L966" s="20" t="n">
        <v>2.368421052631578</v>
      </c>
      <c r="M966" s="20" t="n">
        <v>7.368421052631578</v>
      </c>
      <c r="N966" s="20" t="n">
        <v>9.684210526315788</v>
      </c>
      <c r="O966" s="20" t="n">
        <v>7.166666666666668</v>
      </c>
      <c r="P966" s="20" t="n">
        <v>6.068518518518517</v>
      </c>
      <c r="Q966" s="20" t="n">
        <v>7.611111111111111</v>
      </c>
      <c r="R966" s="20" t="n">
        <v>11.38888888888889</v>
      </c>
      <c r="S966" s="20" t="n">
        <v>12.16666666666667</v>
      </c>
      <c r="T966" s="20" t="n">
        <v>10.83333333333333</v>
      </c>
      <c r="U966" s="20" t="n">
        <v>3.555555555555554</v>
      </c>
      <c r="V966" s="43" t="n">
        <v>79.83896474903734</v>
      </c>
      <c r="W966" s="23" t="n">
        <v>221</v>
      </c>
      <c r="X966" s="44" t="n">
        <v>0.9208333333333333</v>
      </c>
      <c r="Y966" s="45" t="inlineStr">
        <is>
          <t>M20</t>
        </is>
      </c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</row>
    <row r="967" ht="16.5" customHeight="1">
      <c r="A967" s="16" t="n">
        <v>15060090</v>
      </c>
      <c r="B967" s="17" t="inlineStr">
        <is>
          <t>PG</t>
        </is>
      </c>
      <c r="C967" s="17" t="inlineStr">
        <is>
          <t>Guacamayo</t>
        </is>
      </c>
      <c r="D967" s="17" t="inlineStr">
        <is>
          <t>Hato Nuevo</t>
        </is>
      </c>
      <c r="E967" s="17" t="inlineStr">
        <is>
          <t>La Guajira</t>
        </is>
      </c>
      <c r="F967" s="17" t="n">
        <v>5</v>
      </c>
      <c r="G967" s="17" t="n">
        <v>220</v>
      </c>
      <c r="H967" s="18" t="n">
        <v>-72.77669444</v>
      </c>
      <c r="I967" s="19" t="n">
        <v>11.06338889</v>
      </c>
      <c r="J967" s="42" t="n">
        <v>0.7586206896551725</v>
      </c>
      <c r="K967" s="20" t="n">
        <v>0.586642177679633</v>
      </c>
      <c r="L967" s="20" t="n">
        <v>1.448275862068965</v>
      </c>
      <c r="M967" s="20" t="n">
        <v>4.275862068965518</v>
      </c>
      <c r="N967" s="20" t="n">
        <v>8.099999999999996</v>
      </c>
      <c r="O967" s="20" t="n">
        <v>4.841379310344826</v>
      </c>
      <c r="P967" s="20" t="n">
        <v>3.803333333333332</v>
      </c>
      <c r="Q967" s="20" t="n">
        <v>6.714285714285712</v>
      </c>
      <c r="R967" s="20" t="n">
        <v>8.999999999999998</v>
      </c>
      <c r="S967" s="20" t="n">
        <v>9.551724137931034</v>
      </c>
      <c r="T967" s="20" t="n">
        <v>6.635467980295566</v>
      </c>
      <c r="U967" s="20" t="n">
        <v>2.607142857142856</v>
      </c>
      <c r="V967" s="43" t="n">
        <v>58.3227341317026</v>
      </c>
      <c r="W967" s="23" t="n">
        <v>348</v>
      </c>
      <c r="X967" s="44" t="n">
        <v>0.9666666666666667</v>
      </c>
      <c r="Y967" s="4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</row>
    <row r="968" ht="16.5" customHeight="1">
      <c r="A968" s="16" t="n">
        <v>15065100</v>
      </c>
      <c r="B968" s="17" t="inlineStr">
        <is>
          <t>ME</t>
        </is>
      </c>
      <c r="C968" s="17" t="inlineStr">
        <is>
          <t>Hacienda La Cruz</t>
        </is>
      </c>
      <c r="D968" s="17" t="inlineStr">
        <is>
          <t>Hato Nuevo</t>
        </is>
      </c>
      <c r="E968" s="17" t="inlineStr">
        <is>
          <t>La Guajira</t>
        </is>
      </c>
      <c r="F968" s="17" t="n">
        <v>5</v>
      </c>
      <c r="G968" s="17" t="n">
        <v>155</v>
      </c>
      <c r="H968" s="18" t="n">
        <v>-72.70858333</v>
      </c>
      <c r="I968" s="19" t="n">
        <v>11.11586111</v>
      </c>
      <c r="J968" s="42" t="n">
        <v>1.044521072796935</v>
      </c>
      <c r="K968" s="20" t="n">
        <v>0.535527357494722</v>
      </c>
      <c r="L968" s="20" t="n">
        <v>1.525287356321839</v>
      </c>
      <c r="M968" s="20" t="n">
        <v>4.175980975029727</v>
      </c>
      <c r="N968" s="20" t="n">
        <v>6.977011494252872</v>
      </c>
      <c r="O968" s="20" t="n">
        <v>4.177339901477833</v>
      </c>
      <c r="P968" s="20" t="n">
        <v>3.289285714285713</v>
      </c>
      <c r="Q968" s="20" t="n">
        <v>5.690123456790122</v>
      </c>
      <c r="R968" s="20" t="n">
        <v>9.017241379310347</v>
      </c>
      <c r="S968" s="20" t="n">
        <v>9.298193760262723</v>
      </c>
      <c r="T968" s="20" t="n">
        <v>9.470179451090782</v>
      </c>
      <c r="U968" s="20" t="n">
        <v>3.261904761904761</v>
      </c>
      <c r="V968" s="43" t="n">
        <v>58.46259668101838</v>
      </c>
      <c r="W968" s="23" t="n">
        <v>341</v>
      </c>
      <c r="X968" s="44" t="n">
        <v>0.9472222222222222</v>
      </c>
      <c r="Y968" s="4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</row>
    <row r="969" ht="16.5" customHeight="1">
      <c r="A969" s="16" t="n">
        <v>15060180</v>
      </c>
      <c r="B969" s="17" t="inlineStr">
        <is>
          <t>PM</t>
        </is>
      </c>
      <c r="C969" s="17" t="inlineStr">
        <is>
          <t>La Gloria</t>
        </is>
      </c>
      <c r="D969" s="17" t="inlineStr">
        <is>
          <t>Hato Nuevo</t>
        </is>
      </c>
      <c r="E969" s="17" t="inlineStr">
        <is>
          <t>La Guajira</t>
        </is>
      </c>
      <c r="F969" s="17" t="n">
        <v>5</v>
      </c>
      <c r="G969" s="17" t="n">
        <v>680</v>
      </c>
      <c r="H969" s="18" t="n">
        <v>-72.7115</v>
      </c>
      <c r="I969" s="19" t="n">
        <v>11.13802778</v>
      </c>
      <c r="J969" s="42" t="n">
        <v>1.666666666666666</v>
      </c>
      <c r="K969" s="20" t="n">
        <v>0.9657401902497028</v>
      </c>
      <c r="L969" s="20" t="n">
        <v>2.225765306122449</v>
      </c>
      <c r="M969" s="20" t="n">
        <v>5.152709359605911</v>
      </c>
      <c r="N969" s="20" t="n">
        <v>9.103448275862068</v>
      </c>
      <c r="O969" s="20" t="n">
        <v>5.137931034482758</v>
      </c>
      <c r="P969" s="20" t="n">
        <v>3.78206896551724</v>
      </c>
      <c r="Q969" s="20" t="n">
        <v>7.751488095238091</v>
      </c>
      <c r="R969" s="20" t="n">
        <v>10.92241379310345</v>
      </c>
      <c r="S969" s="20" t="n">
        <v>12.41379310344828</v>
      </c>
      <c r="T969" s="20" t="n">
        <v>9.714285714285712</v>
      </c>
      <c r="U969" s="20" t="n">
        <v>4.714285714285713</v>
      </c>
      <c r="V969" s="43" t="n">
        <v>73.55059621886802</v>
      </c>
      <c r="W969" s="23" t="n">
        <v>343</v>
      </c>
      <c r="X969" s="44" t="n">
        <v>0.9527777777777777</v>
      </c>
      <c r="Y969" s="4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</row>
    <row r="970" ht="16.5" customHeight="1">
      <c r="A970" s="16" t="n">
        <v>15085030</v>
      </c>
      <c r="B970" s="17" t="inlineStr">
        <is>
          <t>CO</t>
        </is>
      </c>
      <c r="C970" s="17" t="inlineStr">
        <is>
          <t>Escuela Agrícola Carraipía - AUT</t>
        </is>
      </c>
      <c r="D970" s="17" t="inlineStr">
        <is>
          <t>Maicao</t>
        </is>
      </c>
      <c r="E970" s="17" t="inlineStr">
        <is>
          <t>La Guajira</t>
        </is>
      </c>
      <c r="F970" s="17" t="n">
        <v>5</v>
      </c>
      <c r="G970" s="17" t="n">
        <v>118</v>
      </c>
      <c r="H970" s="18" t="n">
        <v>-72.35994443999999</v>
      </c>
      <c r="I970" s="19" t="n">
        <v>11.21675</v>
      </c>
      <c r="J970" s="42" t="n">
        <v>4.114814814814814</v>
      </c>
      <c r="K970" s="20" t="n">
        <v>3.34399720137097</v>
      </c>
      <c r="L970" s="20" t="n">
        <v>5.07129955430448</v>
      </c>
      <c r="M970" s="20" t="n">
        <v>6.521997621878715</v>
      </c>
      <c r="N970" s="20" t="n">
        <v>11.67550535077289</v>
      </c>
      <c r="O970" s="20" t="n">
        <v>6.576514823436008</v>
      </c>
      <c r="P970" s="20" t="n">
        <v>5.216744935975704</v>
      </c>
      <c r="Q970" s="20" t="n">
        <v>9.252149851000421</v>
      </c>
      <c r="R970" s="20" t="n">
        <v>13.36758960421267</v>
      </c>
      <c r="S970" s="20" t="n">
        <v>17.55270935960591</v>
      </c>
      <c r="T970" s="20" t="n">
        <v>17.43903940886699</v>
      </c>
      <c r="U970" s="20" t="n">
        <v>9.795189442315879</v>
      </c>
      <c r="V970" s="43" t="n">
        <v>109.9275519685554</v>
      </c>
      <c r="W970" s="23" t="n">
        <v>334</v>
      </c>
      <c r="X970" s="44" t="n">
        <v>0.9277777777777778</v>
      </c>
      <c r="Y970" s="4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</row>
    <row r="971" ht="16.5" customHeight="1">
      <c r="A971" s="16" t="n">
        <v>15070160</v>
      </c>
      <c r="B971" s="17" t="inlineStr">
        <is>
          <t>PM</t>
        </is>
      </c>
      <c r="C971" s="17" t="inlineStr">
        <is>
          <t>Escuela Ceura</t>
        </is>
      </c>
      <c r="D971" s="17" t="inlineStr">
        <is>
          <t>Maicao</t>
        </is>
      </c>
      <c r="E971" s="17" t="inlineStr">
        <is>
          <t>La Guajira</t>
        </is>
      </c>
      <c r="F971" s="17" t="n">
        <v>5</v>
      </c>
      <c r="G971" s="17" t="n">
        <v>85</v>
      </c>
      <c r="H971" s="18" t="n">
        <v>-72.46997222</v>
      </c>
      <c r="I971" s="19" t="n">
        <v>11.43775</v>
      </c>
      <c r="J971" s="42" t="n">
        <v>0.103448275862069</v>
      </c>
      <c r="K971" s="20" t="n">
        <v>0.1008928571428571</v>
      </c>
      <c r="L971" s="20" t="n">
        <v>0.1666666666666667</v>
      </c>
      <c r="M971" s="20" t="n">
        <v>0.9333333333333332</v>
      </c>
      <c r="N971" s="20" t="n">
        <v>2.666666666666666</v>
      </c>
      <c r="O971" s="20" t="n">
        <v>1.133333333333334</v>
      </c>
      <c r="P971" s="20" t="n">
        <v>0.8711111111111109</v>
      </c>
      <c r="Q971" s="20" t="n">
        <v>2.27111111111111</v>
      </c>
      <c r="R971" s="20" t="n">
        <v>3.8</v>
      </c>
      <c r="S971" s="20" t="n">
        <v>4.833333333333331</v>
      </c>
      <c r="T971" s="20" t="n">
        <v>3.600000000000001</v>
      </c>
      <c r="U971" s="20" t="n">
        <v>0.8965517241379308</v>
      </c>
      <c r="V971" s="43" t="n">
        <v>21.37644841269841</v>
      </c>
      <c r="W971" s="23" t="n">
        <v>358</v>
      </c>
      <c r="X971" s="44" t="n">
        <v>0.9944444444444445</v>
      </c>
      <c r="Y971" s="4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</row>
    <row r="972" ht="16.5" customHeight="1">
      <c r="A972" s="16" t="n">
        <v>15070230</v>
      </c>
      <c r="B972" s="17" t="inlineStr">
        <is>
          <t>PM</t>
        </is>
      </c>
      <c r="C972" s="17" t="inlineStr">
        <is>
          <t>Guayabal</t>
        </is>
      </c>
      <c r="D972" s="17" t="inlineStr">
        <is>
          <t>Maicao</t>
        </is>
      </c>
      <c r="E972" s="17" t="inlineStr">
        <is>
          <t>La Guajira</t>
        </is>
      </c>
      <c r="F972" s="17" t="n">
        <v>5</v>
      </c>
      <c r="G972" s="17" t="n">
        <v>85</v>
      </c>
      <c r="H972" s="18" t="n">
        <v>-72.55377778</v>
      </c>
      <c r="I972" s="19" t="n">
        <v>11.44011111</v>
      </c>
      <c r="J972" s="42" t="n">
        <v>0.2631578947368421</v>
      </c>
      <c r="K972" s="20" t="n">
        <v>0.1556423386051335</v>
      </c>
      <c r="L972" s="20" t="n">
        <v>0.631578947368421</v>
      </c>
      <c r="M972" s="20" t="n">
        <v>1.789473684210526</v>
      </c>
      <c r="N972" s="20" t="n">
        <v>4.684210526315788</v>
      </c>
      <c r="O972" s="20" t="n">
        <v>2.315789473684211</v>
      </c>
      <c r="P972" s="20" t="n">
        <v>1.421052631578947</v>
      </c>
      <c r="Q972" s="20" t="n">
        <v>4.833333333333332</v>
      </c>
      <c r="R972" s="20" t="n">
        <v>5.294117647058824</v>
      </c>
      <c r="S972" s="20" t="n">
        <v>6.52941176470588</v>
      </c>
      <c r="T972" s="20" t="n">
        <v>4.470588235294119</v>
      </c>
      <c r="U972" s="20" t="n">
        <v>2.117647058823529</v>
      </c>
      <c r="V972" s="43" t="n">
        <v>34.50600353571556</v>
      </c>
      <c r="W972" s="23" t="n">
        <v>219</v>
      </c>
      <c r="X972" s="44" t="n">
        <v>0.9125</v>
      </c>
      <c r="Y972" s="45" t="inlineStr">
        <is>
          <t>M20</t>
        </is>
      </c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</row>
    <row r="973" ht="16.5" customHeight="1">
      <c r="A973" s="16" t="n">
        <v>15060130</v>
      </c>
      <c r="B973" s="17" t="inlineStr">
        <is>
          <t>PG</t>
        </is>
      </c>
      <c r="C973" s="17" t="inlineStr">
        <is>
          <t>Hacienda La Esperanza</t>
        </is>
      </c>
      <c r="D973" s="17" t="inlineStr">
        <is>
          <t>Maicao</t>
        </is>
      </c>
      <c r="E973" s="17" t="inlineStr">
        <is>
          <t>La Guajira</t>
        </is>
      </c>
      <c r="F973" s="17" t="n">
        <v>5</v>
      </c>
      <c r="G973" s="17" t="n">
        <v>87</v>
      </c>
      <c r="H973" s="18" t="n">
        <v>-72.50847222</v>
      </c>
      <c r="I973" s="19" t="n">
        <v>11.142</v>
      </c>
      <c r="J973" s="42" t="n">
        <v>0.5</v>
      </c>
      <c r="K973" s="20" t="n">
        <v>0.2373949579831933</v>
      </c>
      <c r="L973" s="20" t="n">
        <v>0.9374999999999999</v>
      </c>
      <c r="M973" s="20" t="n">
        <v>4.137931034482758</v>
      </c>
      <c r="N973" s="20" t="n">
        <v>5.894736842105262</v>
      </c>
      <c r="O973" s="20" t="n">
        <v>4.263157894736842</v>
      </c>
      <c r="P973" s="20" t="n">
        <v>2.845614035087719</v>
      </c>
      <c r="Q973" s="20" t="n">
        <v>5.555555555555555</v>
      </c>
      <c r="R973" s="20" t="n">
        <v>7.886877828054299</v>
      </c>
      <c r="S973" s="20" t="n">
        <v>7.647058823529411</v>
      </c>
      <c r="T973" s="20" t="n">
        <v>8.130268199233718</v>
      </c>
      <c r="U973" s="20" t="n">
        <v>3.166666666666666</v>
      </c>
      <c r="V973" s="43" t="n">
        <v>51.20276183743542</v>
      </c>
      <c r="W973" s="23" t="n">
        <v>214</v>
      </c>
      <c r="X973" s="44" t="n">
        <v>0.8916666666666667</v>
      </c>
      <c r="Y973" s="45" t="inlineStr">
        <is>
          <t>M20</t>
        </is>
      </c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</row>
    <row r="974" ht="16.5" customHeight="1">
      <c r="A974" s="16" t="n">
        <v>15087080</v>
      </c>
      <c r="B974" s="17" t="inlineStr">
        <is>
          <t>LG</t>
        </is>
      </c>
      <c r="C974" s="17" t="inlineStr">
        <is>
          <t xml:space="preserve">Paraguachón </t>
        </is>
      </c>
      <c r="D974" s="17" t="inlineStr">
        <is>
          <t>Maicao</t>
        </is>
      </c>
      <c r="E974" s="17" t="inlineStr">
        <is>
          <t>La Guajira</t>
        </is>
      </c>
      <c r="F974" s="17" t="n">
        <v>5</v>
      </c>
      <c r="G974" s="17" t="n">
        <v>35</v>
      </c>
      <c r="H974" s="18" t="n">
        <v>-72.13244444</v>
      </c>
      <c r="I974" s="19" t="n">
        <v>11.36013889</v>
      </c>
      <c r="J974" s="42" t="n">
        <v>0.7857142857142858</v>
      </c>
      <c r="K974" s="20" t="n">
        <v>0.1031722439272974</v>
      </c>
      <c r="L974" s="20" t="n">
        <v>0.5209876543209876</v>
      </c>
      <c r="M974" s="20" t="n">
        <v>0.7407407407407407</v>
      </c>
      <c r="N974" s="20" t="n">
        <v>2.37037037037037</v>
      </c>
      <c r="O974" s="20" t="n">
        <v>1.107142857142857</v>
      </c>
      <c r="P974" s="20" t="n">
        <v>0.9642857142857143</v>
      </c>
      <c r="Q974" s="20" t="n">
        <v>2.678571428571428</v>
      </c>
      <c r="R974" s="20" t="n">
        <v>5.357142857142858</v>
      </c>
      <c r="S974" s="20" t="n">
        <v>6.703703703703701</v>
      </c>
      <c r="T974" s="20" t="n">
        <v>5.961538461538463</v>
      </c>
      <c r="U974" s="20" t="n">
        <v>2.085714285714285</v>
      </c>
      <c r="V974" s="43" t="n">
        <v>29.37908460317299</v>
      </c>
      <c r="W974" s="23" t="n">
        <v>331</v>
      </c>
      <c r="X974" s="44" t="n">
        <v>0.9194444444444444</v>
      </c>
      <c r="Y974" s="4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</row>
    <row r="975" ht="16.5" customHeight="1">
      <c r="A975" s="16" t="n">
        <v>15070130</v>
      </c>
      <c r="B975" s="17" t="inlineStr">
        <is>
          <t>PM</t>
        </is>
      </c>
      <c r="C975" s="17" t="inlineStr">
        <is>
          <t>El Pájaro</t>
        </is>
      </c>
      <c r="D975" s="17" t="inlineStr">
        <is>
          <t>Manaure</t>
        </is>
      </c>
      <c r="E975" s="17" t="inlineStr">
        <is>
          <t>La Guajira</t>
        </is>
      </c>
      <c r="F975" s="17" t="n">
        <v>5</v>
      </c>
      <c r="G975" s="17" t="n">
        <v>2</v>
      </c>
      <c r="H975" s="18" t="n">
        <v>-72.67641666999999</v>
      </c>
      <c r="I975" s="19" t="n">
        <v>11.70947222</v>
      </c>
      <c r="J975" s="42" t="n">
        <v>0.64</v>
      </c>
      <c r="K975" s="20" t="n">
        <v>0.2017857142857143</v>
      </c>
      <c r="L975" s="20" t="n">
        <v>0.5</v>
      </c>
      <c r="M975" s="20" t="n">
        <v>1.076923076923077</v>
      </c>
      <c r="N975" s="20" t="n">
        <v>3.384615384615384</v>
      </c>
      <c r="O975" s="20" t="n">
        <v>1.615384615384616</v>
      </c>
      <c r="P975" s="20" t="n">
        <v>1.192307692307692</v>
      </c>
      <c r="Q975" s="20" t="n">
        <v>2.269230769230769</v>
      </c>
      <c r="R975" s="20" t="n">
        <v>4.244137931034483</v>
      </c>
      <c r="S975" s="20" t="n">
        <v>7.703846153846151</v>
      </c>
      <c r="T975" s="20" t="n">
        <v>5.692307692307692</v>
      </c>
      <c r="U975" s="20" t="n">
        <v>2.32</v>
      </c>
      <c r="V975" s="43" t="n">
        <v>30.84053902993558</v>
      </c>
      <c r="W975" s="23" t="n">
        <v>306</v>
      </c>
      <c r="X975" s="44" t="n">
        <v>0.85</v>
      </c>
      <c r="Y975" s="4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</row>
    <row r="976" ht="16.5" customHeight="1">
      <c r="A976" s="16" t="n">
        <v>15070150</v>
      </c>
      <c r="B976" s="17" t="inlineStr">
        <is>
          <t>PM</t>
        </is>
      </c>
      <c r="C976" s="17" t="inlineStr">
        <is>
          <t>Hacienda Caracas</t>
        </is>
      </c>
      <c r="D976" s="17" t="inlineStr">
        <is>
          <t>Manaure</t>
        </is>
      </c>
      <c r="E976" s="17" t="inlineStr">
        <is>
          <t>La Guajira</t>
        </is>
      </c>
      <c r="F976" s="17" t="n">
        <v>5</v>
      </c>
      <c r="G976" s="17" t="n">
        <v>80</v>
      </c>
      <c r="H976" s="18" t="n">
        <v>-72.55897222</v>
      </c>
      <c r="I976" s="19" t="n">
        <v>11.48213889</v>
      </c>
      <c r="J976" s="42" t="n">
        <v>0.2</v>
      </c>
      <c r="K976" s="20" t="n">
        <v>0.1495997536945813</v>
      </c>
      <c r="L976" s="20" t="n">
        <v>0.45</v>
      </c>
      <c r="M976" s="20" t="n">
        <v>0.8999999999999999</v>
      </c>
      <c r="N976" s="20" t="n">
        <v>2.299999999999999</v>
      </c>
      <c r="O976" s="20" t="n">
        <v>1.15</v>
      </c>
      <c r="P976" s="20" t="n">
        <v>0.75</v>
      </c>
      <c r="Q976" s="20" t="n">
        <v>2.05</v>
      </c>
      <c r="R976" s="20" t="n">
        <v>4.75</v>
      </c>
      <c r="S976" s="20" t="n">
        <v>3.799999999999998</v>
      </c>
      <c r="T976" s="20" t="n">
        <v>3</v>
      </c>
      <c r="U976" s="20" t="n">
        <v>1.368421052631579</v>
      </c>
      <c r="V976" s="43" t="n">
        <v>20.86802080632616</v>
      </c>
      <c r="W976" s="23" t="n">
        <v>239</v>
      </c>
      <c r="X976" s="44" t="n">
        <v>0.9958333333333333</v>
      </c>
      <c r="Y976" s="45" t="inlineStr">
        <is>
          <t>M20</t>
        </is>
      </c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</row>
    <row r="977" ht="16.5" customHeight="1">
      <c r="A977" s="16" t="n">
        <v>15070140</v>
      </c>
      <c r="B977" s="17" t="inlineStr">
        <is>
          <t>PM</t>
        </is>
      </c>
      <c r="C977" s="17" t="inlineStr">
        <is>
          <t>Mayapo</t>
        </is>
      </c>
      <c r="D977" s="17" t="inlineStr">
        <is>
          <t>Manaure</t>
        </is>
      </c>
      <c r="E977" s="17" t="inlineStr">
        <is>
          <t>La Guajira</t>
        </is>
      </c>
      <c r="F977" s="17" t="n">
        <v>5</v>
      </c>
      <c r="G977" s="17" t="n">
        <v>3</v>
      </c>
      <c r="H977" s="18" t="n">
        <v>-72.78675</v>
      </c>
      <c r="I977" s="19" t="n">
        <v>11.65027778</v>
      </c>
      <c r="J977" s="42" t="n">
        <v>0.5517241379310345</v>
      </c>
      <c r="K977" s="20" t="n">
        <v>0.03479064039408867</v>
      </c>
      <c r="L977" s="20" t="n">
        <v>0.1379310344827586</v>
      </c>
      <c r="M977" s="20" t="n">
        <v>0.9310344827586206</v>
      </c>
      <c r="N977" s="20" t="n">
        <v>2.137931034482758</v>
      </c>
      <c r="O977" s="20" t="n">
        <v>1.275862068965517</v>
      </c>
      <c r="P977" s="20" t="n">
        <v>0.9999999999999998</v>
      </c>
      <c r="Q977" s="20" t="n">
        <v>1.827586206896551</v>
      </c>
      <c r="R977" s="20" t="n">
        <v>4.172413793103448</v>
      </c>
      <c r="S977" s="20" t="n">
        <v>6.175862068965516</v>
      </c>
      <c r="T977" s="20" t="n">
        <v>4.896551724137932</v>
      </c>
      <c r="U977" s="20" t="n">
        <v>2.03448275862069</v>
      </c>
      <c r="V977" s="43" t="n">
        <v>25.17616995073892</v>
      </c>
      <c r="W977" s="23" t="n">
        <v>347</v>
      </c>
      <c r="X977" s="44" t="n">
        <v>0.9638888888888889</v>
      </c>
      <c r="Y977" s="4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</row>
    <row r="978" ht="16.5" customHeight="1">
      <c r="A978" s="16" t="n">
        <v>15065180</v>
      </c>
      <c r="B978" s="17" t="inlineStr">
        <is>
          <t>SP</t>
        </is>
      </c>
      <c r="C978" s="17" t="inlineStr">
        <is>
          <t xml:space="preserve">Aeropuerto Almirante Padilla </t>
        </is>
      </c>
      <c r="D978" s="17" t="inlineStr">
        <is>
          <t>Riohacha</t>
        </is>
      </c>
      <c r="E978" s="17" t="inlineStr">
        <is>
          <t>La Guajira</t>
        </is>
      </c>
      <c r="F978" s="17" t="n">
        <v>5</v>
      </c>
      <c r="G978" s="17" t="n">
        <v>4</v>
      </c>
      <c r="H978" s="18" t="n">
        <v>-72.91766666999999</v>
      </c>
      <c r="I978" s="19" t="n">
        <v>11.52961111</v>
      </c>
      <c r="J978" s="42" t="n">
        <v>1.471428571428571</v>
      </c>
      <c r="K978" s="20" t="n">
        <v>0.8569760350571334</v>
      </c>
      <c r="L978" s="20" t="n">
        <v>1.275862068965517</v>
      </c>
      <c r="M978" s="20" t="n">
        <v>2.675606641123883</v>
      </c>
      <c r="N978" s="20" t="n">
        <v>7.121839080459766</v>
      </c>
      <c r="O978" s="20" t="n">
        <v>3.881093935790727</v>
      </c>
      <c r="P978" s="20" t="n">
        <v>2.763218390804597</v>
      </c>
      <c r="Q978" s="20" t="n">
        <v>5.766666666666665</v>
      </c>
      <c r="R978" s="20" t="n">
        <v>10.31122448979592</v>
      </c>
      <c r="S978" s="20" t="n">
        <v>12.88946886446886</v>
      </c>
      <c r="T978" s="20" t="n">
        <v>8.165782493368699</v>
      </c>
      <c r="U978" s="20" t="n">
        <v>3.328205128205128</v>
      </c>
      <c r="V978" s="43" t="n">
        <v>60.50737236613547</v>
      </c>
      <c r="W978" s="23" t="n">
        <v>335</v>
      </c>
      <c r="X978" s="44" t="n">
        <v>0.9305555555555556</v>
      </c>
      <c r="Y978" s="4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</row>
    <row r="979" ht="16.5" customHeight="1">
      <c r="A979" s="16" t="n">
        <v>15050010</v>
      </c>
      <c r="B979" s="17" t="inlineStr">
        <is>
          <t>PM</t>
        </is>
      </c>
      <c r="C979" s="17" t="inlineStr">
        <is>
          <t>Camarones</t>
        </is>
      </c>
      <c r="D979" s="17" t="inlineStr">
        <is>
          <t>Riohacha</t>
        </is>
      </c>
      <c r="E979" s="17" t="inlineStr">
        <is>
          <t>La Guajira</t>
        </is>
      </c>
      <c r="F979" s="17" t="n">
        <v>5</v>
      </c>
      <c r="G979" s="17" t="n">
        <v>5</v>
      </c>
      <c r="H979" s="18" t="n">
        <v>-73.05272222000001</v>
      </c>
      <c r="I979" s="19" t="n">
        <v>11.42883333</v>
      </c>
      <c r="J979" s="42" t="n">
        <v>0.1428571428571428</v>
      </c>
      <c r="K979" s="20" t="n">
        <v>0.03479064039408867</v>
      </c>
      <c r="L979" s="20" t="n">
        <v>0.3793103448275862</v>
      </c>
      <c r="M979" s="20" t="n">
        <v>0.9655172413793103</v>
      </c>
      <c r="N979" s="20" t="n">
        <v>3.413793103448274</v>
      </c>
      <c r="O979" s="20" t="n">
        <v>2.068965517241379</v>
      </c>
      <c r="P979" s="20" t="n">
        <v>1.394047619047619</v>
      </c>
      <c r="Q979" s="20" t="n">
        <v>3.068965517241379</v>
      </c>
      <c r="R979" s="20" t="n">
        <v>5.551724137931034</v>
      </c>
      <c r="S979" s="20" t="n">
        <v>6.758422512881488</v>
      </c>
      <c r="T979" s="20" t="n">
        <v>4.455410225921522</v>
      </c>
      <c r="U979" s="20" t="n">
        <v>1.037037037037037</v>
      </c>
      <c r="V979" s="43" t="n">
        <v>29.27084104020786</v>
      </c>
      <c r="W979" s="23" t="n">
        <v>344</v>
      </c>
      <c r="X979" s="44" t="n">
        <v>0.9555555555555556</v>
      </c>
      <c r="Y979" s="4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</row>
    <row r="980" ht="16.5" customHeight="1">
      <c r="A980" s="16" t="n">
        <v>15060270</v>
      </c>
      <c r="B980" s="17" t="inlineStr">
        <is>
          <t>PM</t>
        </is>
      </c>
      <c r="C980" s="17" t="inlineStr">
        <is>
          <t>La Arena</t>
        </is>
      </c>
      <c r="D980" s="17" t="inlineStr">
        <is>
          <t>Riohacha</t>
        </is>
      </c>
      <c r="E980" s="17" t="inlineStr">
        <is>
          <t>La Guajira</t>
        </is>
      </c>
      <c r="F980" s="17" t="n">
        <v>5</v>
      </c>
      <c r="G980" s="17" t="n">
        <v>120</v>
      </c>
      <c r="H980" s="18" t="n">
        <v>-72.72791667</v>
      </c>
      <c r="I980" s="19" t="n">
        <v>11.18913889</v>
      </c>
      <c r="J980" s="42" t="n">
        <v>0.7</v>
      </c>
      <c r="K980" s="20" t="n">
        <v>0.4012520525451559</v>
      </c>
      <c r="L980" s="20" t="n">
        <v>1.033333333333333</v>
      </c>
      <c r="M980" s="20" t="n">
        <v>3.666666666666667</v>
      </c>
      <c r="N980" s="20" t="n">
        <v>6.733333333333333</v>
      </c>
      <c r="O980" s="20" t="n">
        <v>3.673563218390805</v>
      </c>
      <c r="P980" s="20" t="n">
        <v>2.166666666666666</v>
      </c>
      <c r="Q980" s="20" t="n">
        <v>5.133333333333332</v>
      </c>
      <c r="R980" s="20" t="n">
        <v>8.166666666666666</v>
      </c>
      <c r="S980" s="20" t="n">
        <v>10.45111111111111</v>
      </c>
      <c r="T980" s="20" t="n">
        <v>7.566666666666666</v>
      </c>
      <c r="U980" s="20" t="n">
        <v>3.033333333333333</v>
      </c>
      <c r="V980" s="43" t="n">
        <v>52.72592638204706</v>
      </c>
      <c r="W980" s="23" t="n">
        <v>360</v>
      </c>
      <c r="X980" s="44" t="n">
        <v>1</v>
      </c>
      <c r="Y980" s="4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</row>
    <row r="981" ht="16.5" customHeight="1">
      <c r="A981" s="16" t="n">
        <v>15060010</v>
      </c>
      <c r="B981" s="17" t="inlineStr">
        <is>
          <t>PM</t>
        </is>
      </c>
      <c r="C981" s="17" t="inlineStr">
        <is>
          <t xml:space="preserve">Los Remedios </t>
        </is>
      </c>
      <c r="D981" s="17" t="inlineStr">
        <is>
          <t>Riohacha</t>
        </is>
      </c>
      <c r="E981" s="17" t="inlineStr">
        <is>
          <t>La Guajira</t>
        </is>
      </c>
      <c r="F981" s="17" t="n">
        <v>5</v>
      </c>
      <c r="G981" s="17" t="n">
        <v>10</v>
      </c>
      <c r="H981" s="18" t="n">
        <v>-72.9135</v>
      </c>
      <c r="I981" s="19" t="n">
        <v>11.38177778</v>
      </c>
      <c r="J981" s="42" t="n">
        <v>0.4</v>
      </c>
      <c r="K981" s="20" t="n">
        <v>0.2991995073891626</v>
      </c>
      <c r="L981" s="20" t="n">
        <v>0.6333333333333334</v>
      </c>
      <c r="M981" s="20" t="n">
        <v>1.966666666666667</v>
      </c>
      <c r="N981" s="20" t="n">
        <v>4.833333333333331</v>
      </c>
      <c r="O981" s="20" t="n">
        <v>3.100000000000001</v>
      </c>
      <c r="P981" s="20" t="n">
        <v>2.166666666666666</v>
      </c>
      <c r="Q981" s="20" t="n">
        <v>5.499999999999998</v>
      </c>
      <c r="R981" s="20" t="n">
        <v>7.517241379310346</v>
      </c>
      <c r="S981" s="20" t="n">
        <v>8.90804597701149</v>
      </c>
      <c r="T981" s="20" t="n">
        <v>5.172413793103448</v>
      </c>
      <c r="U981" s="20" t="n">
        <v>1.827586206896551</v>
      </c>
      <c r="V981" s="43" t="n">
        <v>42.32448686371099</v>
      </c>
      <c r="W981" s="23" t="n">
        <v>356</v>
      </c>
      <c r="X981" s="44" t="n">
        <v>0.9888888888888889</v>
      </c>
      <c r="Y981" s="4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</row>
    <row r="982" ht="16.5" customHeight="1">
      <c r="A982" s="16" t="n">
        <v>15060080</v>
      </c>
      <c r="B982" s="17" t="inlineStr">
        <is>
          <t>PM</t>
        </is>
      </c>
      <c r="C982" s="17" t="inlineStr">
        <is>
          <t>Cañaverales</t>
        </is>
      </c>
      <c r="D982" s="17" t="inlineStr">
        <is>
          <t>San Juan del Cesar</t>
        </is>
      </c>
      <c r="E982" s="17" t="inlineStr">
        <is>
          <t>La Guajira</t>
        </is>
      </c>
      <c r="F982" s="17" t="n">
        <v>5</v>
      </c>
      <c r="G982" s="17" t="n">
        <v>230</v>
      </c>
      <c r="H982" s="18" t="n">
        <v>-72.84522222000001</v>
      </c>
      <c r="I982" s="19" t="n">
        <v>10.75777778</v>
      </c>
      <c r="J982" s="42" t="n">
        <v>0.6999999999999998</v>
      </c>
      <c r="K982" s="20" t="n">
        <v>0.4685139573070607</v>
      </c>
      <c r="L982" s="20" t="n">
        <v>1.733333333333333</v>
      </c>
      <c r="M982" s="20" t="n">
        <v>4.5</v>
      </c>
      <c r="N982" s="20" t="n">
        <v>7.896551724137926</v>
      </c>
      <c r="O982" s="20" t="n">
        <v>5.433333333333334</v>
      </c>
      <c r="P982" s="20" t="n">
        <v>4.303571428571428</v>
      </c>
      <c r="Q982" s="20" t="n">
        <v>6.774444444444443</v>
      </c>
      <c r="R982" s="20" t="n">
        <v>7.500000000000002</v>
      </c>
      <c r="S982" s="20" t="n">
        <v>8.742222222222219</v>
      </c>
      <c r="T982" s="20" t="n">
        <v>5.233333333333334</v>
      </c>
      <c r="U982" s="20" t="n">
        <v>1.866666666666666</v>
      </c>
      <c r="V982" s="43" t="n">
        <v>55.15197044334974</v>
      </c>
      <c r="W982" s="23" t="n">
        <v>359</v>
      </c>
      <c r="X982" s="44" t="n">
        <v>0.9972222222222222</v>
      </c>
      <c r="Y982" s="4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</row>
    <row r="983" ht="16.5" customHeight="1">
      <c r="A983" s="16" t="n">
        <v>15065200</v>
      </c>
      <c r="B983" s="17" t="inlineStr">
        <is>
          <t>PM</t>
        </is>
      </c>
      <c r="C983" s="17" t="inlineStr">
        <is>
          <t>Caracoli</t>
        </is>
      </c>
      <c r="D983" s="17" t="inlineStr">
        <is>
          <t>San Juan del Cesar</t>
        </is>
      </c>
      <c r="E983" s="17" t="inlineStr">
        <is>
          <t>La Guajira</t>
        </is>
      </c>
      <c r="F983" s="17" t="n">
        <v>5</v>
      </c>
      <c r="G983" s="17" t="n">
        <v>300</v>
      </c>
      <c r="H983" s="18" t="n">
        <v>-73.00319444</v>
      </c>
      <c r="I983" s="19" t="n">
        <v>10.75233333</v>
      </c>
      <c r="J983" s="42" t="n">
        <v>0.25</v>
      </c>
      <c r="K983" s="20" t="n">
        <v>0.1391625615763547</v>
      </c>
      <c r="L983" s="20" t="n">
        <v>1.428571428571429</v>
      </c>
      <c r="M983" s="20" t="n">
        <v>4.392857142857142</v>
      </c>
      <c r="N983" s="20" t="n">
        <v>8.979064039408867</v>
      </c>
      <c r="O983" s="20" t="n">
        <v>5.612068965517241</v>
      </c>
      <c r="P983" s="20" t="n">
        <v>5.241379310344827</v>
      </c>
      <c r="Q983" s="20" t="n">
        <v>6.517241379310342</v>
      </c>
      <c r="R983" s="20" t="n">
        <v>8.285714285714286</v>
      </c>
      <c r="S983" s="20" t="n">
        <v>9.759523809523806</v>
      </c>
      <c r="T983" s="20" t="n">
        <v>6.091133004926109</v>
      </c>
      <c r="U983" s="20" t="n">
        <v>1.642857142857143</v>
      </c>
      <c r="V983" s="43" t="n">
        <v>58.33957307060754</v>
      </c>
      <c r="W983" s="23" t="n">
        <v>339</v>
      </c>
      <c r="X983" s="44" t="n">
        <v>0.9416666666666667</v>
      </c>
      <c r="Y983" s="4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</row>
    <row r="984" ht="16.5" customHeight="1">
      <c r="A984" s="16" t="n">
        <v>28010200</v>
      </c>
      <c r="B984" s="17" t="inlineStr">
        <is>
          <t>PM</t>
        </is>
      </c>
      <c r="C984" s="17" t="inlineStr">
        <is>
          <t>Hatico de los Indios</t>
        </is>
      </c>
      <c r="D984" s="17" t="inlineStr">
        <is>
          <t>San Juan del Cesar</t>
        </is>
      </c>
      <c r="E984" s="17" t="inlineStr">
        <is>
          <t>La Guajira</t>
        </is>
      </c>
      <c r="F984" s="17" t="n">
        <v>5</v>
      </c>
      <c r="G984" s="17" t="n">
        <v>594</v>
      </c>
      <c r="H984" s="18" t="n">
        <v>-73.11416666999999</v>
      </c>
      <c r="I984" s="19" t="n">
        <v>10.86022222</v>
      </c>
      <c r="J984" s="42" t="n">
        <v>0.4482758620689655</v>
      </c>
      <c r="K984" s="20" t="n">
        <v>0.2435344827586207</v>
      </c>
      <c r="L984" s="20" t="n">
        <v>1.428571428571429</v>
      </c>
      <c r="M984" s="20" t="n">
        <v>5.000000000000001</v>
      </c>
      <c r="N984" s="20" t="n">
        <v>10.10714285714286</v>
      </c>
      <c r="O984" s="20" t="n">
        <v>6.250000000000002</v>
      </c>
      <c r="P984" s="20" t="n">
        <v>4.785714285714285</v>
      </c>
      <c r="Q984" s="20" t="n">
        <v>7.678571428571424</v>
      </c>
      <c r="R984" s="20" t="n">
        <v>9.928571428571431</v>
      </c>
      <c r="S984" s="20" t="n">
        <v>11.07142857142857</v>
      </c>
      <c r="T984" s="20" t="n">
        <v>6.589774078478002</v>
      </c>
      <c r="U984" s="20" t="n">
        <v>1.607142857142857</v>
      </c>
      <c r="V984" s="43" t="n">
        <v>65.13872728044844</v>
      </c>
      <c r="W984" s="23" t="n">
        <v>339</v>
      </c>
      <c r="X984" s="44" t="n">
        <v>0.9416666666666667</v>
      </c>
      <c r="Y984" s="4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</row>
    <row r="985" ht="16.5" customHeight="1">
      <c r="A985" s="16" t="n">
        <v>15075501</v>
      </c>
      <c r="B985" s="17" t="inlineStr">
        <is>
          <t>CP</t>
        </is>
      </c>
      <c r="C985" s="17" t="inlineStr">
        <is>
          <t xml:space="preserve">Aeropuerto Puerto Bolívar  - AUT </t>
        </is>
      </c>
      <c r="D985" s="17" t="inlineStr">
        <is>
          <t>Uribia</t>
        </is>
      </c>
      <c r="E985" s="17" t="inlineStr">
        <is>
          <t>La Guajira</t>
        </is>
      </c>
      <c r="F985" s="17" t="n">
        <v>5</v>
      </c>
      <c r="G985" s="17" t="n">
        <v>10</v>
      </c>
      <c r="H985" s="18" t="n">
        <v>-71.98288889</v>
      </c>
      <c r="I985" s="19" t="n">
        <v>12.22430556</v>
      </c>
      <c r="J985" s="42" t="n">
        <v>1.9</v>
      </c>
      <c r="K985" s="20" t="n">
        <v>0.6923026410987171</v>
      </c>
      <c r="L985" s="20" t="n">
        <v>0.5567901234567901</v>
      </c>
      <c r="M985" s="20" t="n">
        <v>1.413793103448276</v>
      </c>
      <c r="N985" s="20" t="n">
        <v>3.031289910600255</v>
      </c>
      <c r="O985" s="20" t="n">
        <v>1.268965517241379</v>
      </c>
      <c r="P985" s="20" t="n">
        <v>1.249655172413793</v>
      </c>
      <c r="Q985" s="20" t="n">
        <v>3.260007927070946</v>
      </c>
      <c r="R985" s="20" t="n">
        <v>5.933223864258348</v>
      </c>
      <c r="S985" s="20" t="n">
        <v>8.870497140592263</v>
      </c>
      <c r="T985" s="20" t="n">
        <v>6.916959887403236</v>
      </c>
      <c r="U985" s="20" t="n">
        <v>3.642857142857142</v>
      </c>
      <c r="V985" s="43" t="n">
        <v>38.73634243044114</v>
      </c>
      <c r="W985" s="23" t="n">
        <v>344</v>
      </c>
      <c r="X985" s="44" t="n">
        <v>0.9555555555555556</v>
      </c>
      <c r="Y985" s="4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</row>
    <row r="986" ht="16.5" customHeight="1">
      <c r="A986" s="16" t="n">
        <v>15070060</v>
      </c>
      <c r="B986" s="17" t="inlineStr">
        <is>
          <t>PM</t>
        </is>
      </c>
      <c r="C986" s="17" t="inlineStr">
        <is>
          <t>Buenos Aires</t>
        </is>
      </c>
      <c r="D986" s="17" t="inlineStr">
        <is>
          <t>Uribia</t>
        </is>
      </c>
      <c r="E986" s="17" t="inlineStr">
        <is>
          <t>La Guajira</t>
        </is>
      </c>
      <c r="F986" s="17" t="n">
        <v>5</v>
      </c>
      <c r="G986" s="17" t="n">
        <v>40</v>
      </c>
      <c r="H986" s="18" t="n">
        <v>-71.41588889000001</v>
      </c>
      <c r="I986" s="19" t="n">
        <v>12.27341667</v>
      </c>
      <c r="J986" s="42" t="n">
        <v>1.233333333333333</v>
      </c>
      <c r="K986" s="20" t="n">
        <v>0.4957666256157635</v>
      </c>
      <c r="L986" s="20" t="n">
        <v>0.2962962962962963</v>
      </c>
      <c r="M986" s="20" t="n">
        <v>0.3928571428571428</v>
      </c>
      <c r="N986" s="20" t="n">
        <v>1.75</v>
      </c>
      <c r="O986" s="20" t="n">
        <v>0.4642857142857143</v>
      </c>
      <c r="P986" s="20" t="n">
        <v>0.3928571428571428</v>
      </c>
      <c r="Q986" s="20" t="n">
        <v>0.7857142857142856</v>
      </c>
      <c r="R986" s="20" t="n">
        <v>2.78544061302682</v>
      </c>
      <c r="S986" s="20" t="n">
        <v>5.923076923076923</v>
      </c>
      <c r="T986" s="20" t="n">
        <v>4.590185676392574</v>
      </c>
      <c r="U986" s="20" t="n">
        <v>3.962962962962962</v>
      </c>
      <c r="V986" s="43" t="n">
        <v>23.07277671641896</v>
      </c>
      <c r="W986" s="23" t="n">
        <v>331</v>
      </c>
      <c r="X986" s="44" t="n">
        <v>0.9194444444444444</v>
      </c>
      <c r="Y986" s="4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</row>
    <row r="987" ht="16.5" customHeight="1">
      <c r="A987" s="16" t="n">
        <v>15070190</v>
      </c>
      <c r="B987" s="17" t="inlineStr">
        <is>
          <t>PM</t>
        </is>
      </c>
      <c r="C987" s="17" t="inlineStr">
        <is>
          <t>Caimito</t>
        </is>
      </c>
      <c r="D987" s="17" t="inlineStr">
        <is>
          <t>Uribia</t>
        </is>
      </c>
      <c r="E987" s="17" t="inlineStr">
        <is>
          <t>La Guajira</t>
        </is>
      </c>
      <c r="F987" s="17" t="n">
        <v>5</v>
      </c>
      <c r="G987" s="17" t="n">
        <v>100</v>
      </c>
      <c r="H987" s="18" t="n">
        <v>-71.51277777999999</v>
      </c>
      <c r="I987" s="19" t="n">
        <v>12.26913889</v>
      </c>
      <c r="J987" s="42" t="n">
        <v>1.333333333333333</v>
      </c>
      <c r="K987" s="20" t="n">
        <v>0.4337233169129721</v>
      </c>
      <c r="L987" s="20" t="n">
        <v>0.3333333333333333</v>
      </c>
      <c r="M987" s="20" t="n">
        <v>0.4</v>
      </c>
      <c r="N987" s="20" t="n">
        <v>1.635555555555556</v>
      </c>
      <c r="O987" s="20" t="n">
        <v>0.5333333333333333</v>
      </c>
      <c r="P987" s="20" t="n">
        <v>0.4999999999999999</v>
      </c>
      <c r="Q987" s="20" t="n">
        <v>1.233333333333333</v>
      </c>
      <c r="R987" s="20" t="n">
        <v>3.133333333333334</v>
      </c>
      <c r="S987" s="20" t="n">
        <v>6.266666666666664</v>
      </c>
      <c r="T987" s="20" t="n">
        <v>5.899999999999999</v>
      </c>
      <c r="U987" s="20" t="n">
        <v>3.379310344827586</v>
      </c>
      <c r="V987" s="43" t="n">
        <v>25.08192255062945</v>
      </c>
      <c r="W987" s="23" t="n">
        <v>359</v>
      </c>
      <c r="X987" s="44" t="n">
        <v>0.9972222222222222</v>
      </c>
      <c r="Y987" s="4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</row>
    <row r="988" ht="16.5" customHeight="1">
      <c r="A988" s="16" t="n">
        <v>15070100</v>
      </c>
      <c r="B988" s="17" t="inlineStr">
        <is>
          <t>PM</t>
        </is>
      </c>
      <c r="C988" s="17" t="inlineStr">
        <is>
          <t>Carrizal</t>
        </is>
      </c>
      <c r="D988" s="17" t="inlineStr">
        <is>
          <t>Uribia</t>
        </is>
      </c>
      <c r="E988" s="17" t="inlineStr">
        <is>
          <t>La Guajira</t>
        </is>
      </c>
      <c r="F988" s="17" t="n">
        <v>5</v>
      </c>
      <c r="G988" s="17" t="n">
        <v>5</v>
      </c>
      <c r="H988" s="18" t="n">
        <v>-72.18000000000001</v>
      </c>
      <c r="I988" s="19" t="n">
        <v>12</v>
      </c>
      <c r="J988" s="42" t="n">
        <v>1.210526315789474</v>
      </c>
      <c r="K988" s="20" t="n">
        <v>0.422980943738657</v>
      </c>
      <c r="L988" s="20" t="n">
        <v>0.2222222222222222</v>
      </c>
      <c r="M988" s="20" t="n">
        <v>0.888888888888889</v>
      </c>
      <c r="N988" s="20" t="n">
        <v>3.352941176470588</v>
      </c>
      <c r="O988" s="20" t="n">
        <v>1.368421052631579</v>
      </c>
      <c r="P988" s="20" t="n">
        <v>1.473684210526316</v>
      </c>
      <c r="Q988" s="20" t="n">
        <v>3</v>
      </c>
      <c r="R988" s="20" t="n">
        <v>4.631578947368421</v>
      </c>
      <c r="S988" s="20" t="n">
        <v>7.710526315789473</v>
      </c>
      <c r="T988" s="20" t="n">
        <v>3.947368421052632</v>
      </c>
      <c r="U988" s="20" t="n">
        <v>3.315789473684211</v>
      </c>
      <c r="V988" s="43" t="n">
        <v>31.54492796816246</v>
      </c>
      <c r="W988" s="23" t="n">
        <v>224</v>
      </c>
      <c r="X988" s="44" t="n">
        <v>0.9333333333333333</v>
      </c>
      <c r="Y988" s="45" t="inlineStr">
        <is>
          <t>M20</t>
        </is>
      </c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</row>
    <row r="989" ht="16.5" customHeight="1">
      <c r="A989" s="16" t="n">
        <v>15070070</v>
      </c>
      <c r="B989" s="17" t="inlineStr">
        <is>
          <t>PM</t>
        </is>
      </c>
      <c r="C989" s="17" t="inlineStr">
        <is>
          <t>Irraipa</t>
        </is>
      </c>
      <c r="D989" s="17" t="inlineStr">
        <is>
          <t>Uribia</t>
        </is>
      </c>
      <c r="E989" s="17" t="inlineStr">
        <is>
          <t>La Guajira</t>
        </is>
      </c>
      <c r="F989" s="17" t="n">
        <v>5</v>
      </c>
      <c r="G989" s="17" t="n">
        <v>65</v>
      </c>
      <c r="H989" s="18" t="n">
        <v>-71.95227778</v>
      </c>
      <c r="I989" s="19" t="n">
        <v>12.12636111</v>
      </c>
      <c r="J989" s="42" t="n">
        <v>0.2666666666666667</v>
      </c>
      <c r="K989" s="20" t="n">
        <v>0.1008928571428571</v>
      </c>
      <c r="L989" s="20" t="n">
        <v>0.1666666666666667</v>
      </c>
      <c r="M989" s="20" t="n">
        <v>0.6</v>
      </c>
      <c r="N989" s="20" t="n">
        <v>1.6</v>
      </c>
      <c r="O989" s="20" t="n">
        <v>0.6</v>
      </c>
      <c r="P989" s="20" t="n">
        <v>0.5</v>
      </c>
      <c r="Q989" s="20" t="n">
        <v>1.367777777777778</v>
      </c>
      <c r="R989" s="20" t="n">
        <v>3.633333333333334</v>
      </c>
      <c r="S989" s="20" t="n">
        <v>5.517241379310344</v>
      </c>
      <c r="T989" s="20" t="n">
        <v>4.599999999999999</v>
      </c>
      <c r="U989" s="20" t="n">
        <v>1.3</v>
      </c>
      <c r="V989" s="43" t="n">
        <v>20.25257868089765</v>
      </c>
      <c r="W989" s="23" t="n">
        <v>359</v>
      </c>
      <c r="X989" s="44" t="n">
        <v>0.9972222222222222</v>
      </c>
      <c r="Y989" s="4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</row>
    <row r="990" ht="16.5" customHeight="1">
      <c r="A990" s="16" t="n">
        <v>15080080</v>
      </c>
      <c r="B990" s="17" t="inlineStr">
        <is>
          <t>PM</t>
        </is>
      </c>
      <c r="C990" s="17" t="inlineStr">
        <is>
          <t>Jasay</t>
        </is>
      </c>
      <c r="D990" s="17" t="inlineStr">
        <is>
          <t>Uribia</t>
        </is>
      </c>
      <c r="E990" s="17" t="inlineStr">
        <is>
          <t>La Guajira</t>
        </is>
      </c>
      <c r="F990" s="17" t="n">
        <v>5</v>
      </c>
      <c r="G990" s="17" t="n">
        <v>35</v>
      </c>
      <c r="H990" s="18" t="n">
        <v>-71.96472222</v>
      </c>
      <c r="I990" s="19" t="n">
        <v>11.79041667</v>
      </c>
      <c r="J990" s="42" t="n">
        <v>0.15</v>
      </c>
      <c r="K990" s="20" t="n">
        <v>0.05044642857142857</v>
      </c>
      <c r="L990" s="20" t="n">
        <v>0.15</v>
      </c>
      <c r="M990" s="20" t="n">
        <v>0.25</v>
      </c>
      <c r="N990" s="20" t="n">
        <v>1.6</v>
      </c>
      <c r="O990" s="20" t="n">
        <v>0.2500000000000001</v>
      </c>
      <c r="P990" s="20" t="n">
        <v>0.4</v>
      </c>
      <c r="Q990" s="20" t="n">
        <v>1.25</v>
      </c>
      <c r="R990" s="20" t="n">
        <v>2.75</v>
      </c>
      <c r="S990" s="20" t="n">
        <v>3.764999999999999</v>
      </c>
      <c r="T990" s="20" t="n">
        <v>2.6</v>
      </c>
      <c r="U990" s="20" t="n">
        <v>0.8499999999999999</v>
      </c>
      <c r="V990" s="43" t="n">
        <v>14.06544642857143</v>
      </c>
      <c r="W990" s="23" t="n">
        <v>240</v>
      </c>
      <c r="X990" s="44" t="n">
        <v>1</v>
      </c>
      <c r="Y990" s="45" t="inlineStr">
        <is>
          <t>M20</t>
        </is>
      </c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</row>
    <row r="991" ht="16.5" customHeight="1">
      <c r="A991" s="16" t="n">
        <v>15070110</v>
      </c>
      <c r="B991" s="17" t="inlineStr">
        <is>
          <t>PM</t>
        </is>
      </c>
      <c r="C991" s="17" t="inlineStr">
        <is>
          <t>Jojoncito</t>
        </is>
      </c>
      <c r="D991" s="17" t="inlineStr">
        <is>
          <t>Uribia</t>
        </is>
      </c>
      <c r="E991" s="17" t="inlineStr">
        <is>
          <t>La Guajira</t>
        </is>
      </c>
      <c r="F991" s="17" t="n">
        <v>5</v>
      </c>
      <c r="G991" s="17" t="n">
        <v>120</v>
      </c>
      <c r="H991" s="18" t="n">
        <v>-71.96530556</v>
      </c>
      <c r="I991" s="19" t="n">
        <v>11.81144444</v>
      </c>
      <c r="J991" s="42" t="n">
        <v>0.07142857142857142</v>
      </c>
      <c r="K991" s="20" t="n">
        <v>0</v>
      </c>
      <c r="L991" s="20" t="n">
        <v>0.2142857142857143</v>
      </c>
      <c r="M991" s="20" t="n">
        <v>0.6206896551724138</v>
      </c>
      <c r="N991" s="20" t="n">
        <v>2.428571428571428</v>
      </c>
      <c r="O991" s="20" t="n">
        <v>0.4642857142857142</v>
      </c>
      <c r="P991" s="20" t="n">
        <v>0.3928571428571428</v>
      </c>
      <c r="Q991" s="20" t="n">
        <v>1.428571428571429</v>
      </c>
      <c r="R991" s="20" t="n">
        <v>2.428571428571429</v>
      </c>
      <c r="S991" s="20" t="n">
        <v>5.178571428571428</v>
      </c>
      <c r="T991" s="20" t="n">
        <v>3.214285714285715</v>
      </c>
      <c r="U991" s="20" t="n">
        <v>1</v>
      </c>
      <c r="V991" s="43" t="n">
        <v>17.44211822660099</v>
      </c>
      <c r="W991" s="23" t="n">
        <v>336</v>
      </c>
      <c r="X991" s="44" t="n">
        <v>0.9333333333333333</v>
      </c>
      <c r="Y991" s="4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</row>
    <row r="992" ht="16.5" customHeight="1">
      <c r="A992" s="16" t="n">
        <v>15070080</v>
      </c>
      <c r="B992" s="17" t="inlineStr">
        <is>
          <t>PM</t>
        </is>
      </c>
      <c r="C992" s="17" t="inlineStr">
        <is>
          <t>Kauraquimana</t>
        </is>
      </c>
      <c r="D992" s="17" t="inlineStr">
        <is>
          <t>Uribia</t>
        </is>
      </c>
      <c r="E992" s="17" t="inlineStr">
        <is>
          <t>La Guajira</t>
        </is>
      </c>
      <c r="F992" s="17" t="n">
        <v>5</v>
      </c>
      <c r="G992" s="17" t="n">
        <v>35</v>
      </c>
      <c r="H992" s="18" t="n">
        <v>-71.45869444</v>
      </c>
      <c r="I992" s="19" t="n">
        <v>12.21836111</v>
      </c>
      <c r="J992" s="42" t="n">
        <v>3.018888888888888</v>
      </c>
      <c r="K992" s="20" t="n">
        <v>1.794037356321839</v>
      </c>
      <c r="L992" s="20" t="n">
        <v>1.133333333333333</v>
      </c>
      <c r="M992" s="20" t="n">
        <v>1.233333333333333</v>
      </c>
      <c r="N992" s="20" t="n">
        <v>2.066666666666666</v>
      </c>
      <c r="O992" s="20" t="n">
        <v>0.9666666666666667</v>
      </c>
      <c r="P992" s="20" t="n">
        <v>0.4</v>
      </c>
      <c r="Q992" s="20" t="n">
        <v>2.002222222222222</v>
      </c>
      <c r="R992" s="20" t="n">
        <v>4.333333333333333</v>
      </c>
      <c r="S992" s="20" t="n">
        <v>7.931034482758619</v>
      </c>
      <c r="T992" s="20" t="n">
        <v>8.399999999999999</v>
      </c>
      <c r="U992" s="20" t="n">
        <v>7.047777777777777</v>
      </c>
      <c r="V992" s="43" t="n">
        <v>40.32729406130267</v>
      </c>
      <c r="W992" s="23" t="n">
        <v>359</v>
      </c>
      <c r="X992" s="44" t="n">
        <v>0.9972222222222222</v>
      </c>
      <c r="Y992" s="4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</row>
    <row r="993" ht="16.5" customHeight="1">
      <c r="A993" s="16" t="n">
        <v>15085020</v>
      </c>
      <c r="B993" s="17" t="inlineStr">
        <is>
          <t>CP</t>
        </is>
      </c>
      <c r="C993" s="17" t="inlineStr">
        <is>
          <t>Nazareth</t>
        </is>
      </c>
      <c r="D993" s="17" t="inlineStr">
        <is>
          <t>Uribia</t>
        </is>
      </c>
      <c r="E993" s="17" t="inlineStr">
        <is>
          <t>La Guajira</t>
        </is>
      </c>
      <c r="F993" s="17" t="n">
        <v>5</v>
      </c>
      <c r="G993" s="17" t="n">
        <v>85</v>
      </c>
      <c r="H993" s="18" t="n">
        <v>-71.28388889</v>
      </c>
      <c r="I993" s="19" t="n">
        <v>12.17888889</v>
      </c>
      <c r="J993" s="42" t="n">
        <v>6.632957393483711</v>
      </c>
      <c r="K993" s="20" t="n">
        <v>2.873255906768837</v>
      </c>
      <c r="L993" s="20" t="n">
        <v>2.25</v>
      </c>
      <c r="M993" s="20" t="n">
        <v>2.258620689655173</v>
      </c>
      <c r="N993" s="20" t="n">
        <v>2.755</v>
      </c>
      <c r="O993" s="20" t="n">
        <v>1.484573502722323</v>
      </c>
      <c r="P993" s="20" t="n">
        <v>1.001666666666666</v>
      </c>
      <c r="Q993" s="20" t="n">
        <v>1.611111111111111</v>
      </c>
      <c r="R993" s="20" t="n">
        <v>4.628352490421456</v>
      </c>
      <c r="S993" s="20" t="n">
        <v>10.50196078431372</v>
      </c>
      <c r="T993" s="20" t="n">
        <v>12.74353448275862</v>
      </c>
      <c r="U993" s="20" t="n">
        <v>9.145679012345681</v>
      </c>
      <c r="V993" s="43" t="n">
        <v>57.8867120402473</v>
      </c>
      <c r="W993" s="23" t="n">
        <v>225</v>
      </c>
      <c r="X993" s="44" t="n">
        <v>0.9375</v>
      </c>
      <c r="Y993" s="45" t="inlineStr">
        <is>
          <t>M20</t>
        </is>
      </c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</row>
    <row r="994" ht="16.5" customHeight="1">
      <c r="A994" s="16" t="n">
        <v>15070020</v>
      </c>
      <c r="B994" s="17" t="inlineStr">
        <is>
          <t>PM</t>
        </is>
      </c>
      <c r="C994" s="17" t="inlineStr">
        <is>
          <t>Nuevo Ambiente</t>
        </is>
      </c>
      <c r="D994" s="17" t="inlineStr">
        <is>
          <t>Uribia</t>
        </is>
      </c>
      <c r="E994" s="17" t="inlineStr">
        <is>
          <t>La Guajira</t>
        </is>
      </c>
      <c r="F994" s="17" t="n">
        <v>5</v>
      </c>
      <c r="G994" s="17" t="n">
        <v>39</v>
      </c>
      <c r="H994" s="18" t="n">
        <v>-71.81919444</v>
      </c>
      <c r="I994" s="19" t="n">
        <v>12.34391667</v>
      </c>
      <c r="J994" s="42" t="n">
        <v>0.4137931034482758</v>
      </c>
      <c r="K994" s="20" t="n">
        <v>0.2423348055036521</v>
      </c>
      <c r="L994" s="20" t="n">
        <v>0.06896551724137931</v>
      </c>
      <c r="M994" s="20" t="n">
        <v>0.1071428571428572</v>
      </c>
      <c r="N994" s="20" t="n">
        <v>0.5714285714285714</v>
      </c>
      <c r="O994" s="20" t="n">
        <v>0.4642857142857143</v>
      </c>
      <c r="P994" s="20" t="n">
        <v>0.3571428571428572</v>
      </c>
      <c r="Q994" s="20" t="n">
        <v>1.142857142857143</v>
      </c>
      <c r="R994" s="20" t="n">
        <v>2.571428571428573</v>
      </c>
      <c r="S994" s="20" t="n">
        <v>3.857142857142856</v>
      </c>
      <c r="T994" s="20" t="n">
        <v>3.482758620689655</v>
      </c>
      <c r="U994" s="20" t="n">
        <v>1.398809523809524</v>
      </c>
      <c r="V994" s="43" t="n">
        <v>14.67809014212106</v>
      </c>
      <c r="W994" s="23" t="n">
        <v>340</v>
      </c>
      <c r="X994" s="44" t="n">
        <v>0.9444444444444444</v>
      </c>
      <c r="Y994" s="4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</row>
    <row r="995" ht="16.5" customHeight="1">
      <c r="A995" s="16" t="n">
        <v>15070240</v>
      </c>
      <c r="B995" s="17" t="inlineStr">
        <is>
          <t>PM</t>
        </is>
      </c>
      <c r="C995" s="17" t="inlineStr">
        <is>
          <t>Orochon</t>
        </is>
      </c>
      <c r="D995" s="17" t="inlineStr">
        <is>
          <t>Uribia</t>
        </is>
      </c>
      <c r="E995" s="17" t="inlineStr">
        <is>
          <t>La Guajira</t>
        </is>
      </c>
      <c r="F995" s="17" t="n">
        <v>5</v>
      </c>
      <c r="G995" s="17" t="n">
        <v>100</v>
      </c>
      <c r="H995" s="18" t="n">
        <v>-72.19061111000001</v>
      </c>
      <c r="I995" s="19" t="n">
        <v>11.81163889</v>
      </c>
      <c r="J995" s="42" t="n">
        <v>0.4482758620689654</v>
      </c>
      <c r="K995" s="20" t="n">
        <v>0.1080994897959184</v>
      </c>
      <c r="L995" s="20" t="n">
        <v>0.4137931034482759</v>
      </c>
      <c r="M995" s="20" t="n">
        <v>0.896551724137931</v>
      </c>
      <c r="N995" s="20" t="n">
        <v>1.793103448275862</v>
      </c>
      <c r="O995" s="20" t="n">
        <v>0.4827586206896551</v>
      </c>
      <c r="P995" s="20" t="n">
        <v>0.5517241379310344</v>
      </c>
      <c r="Q995" s="20" t="n">
        <v>1.940229885057471</v>
      </c>
      <c r="R995" s="20" t="n">
        <v>3.862068965517241</v>
      </c>
      <c r="S995" s="20" t="n">
        <v>5.413793103448274</v>
      </c>
      <c r="T995" s="20" t="n">
        <v>4.655172413793103</v>
      </c>
      <c r="U995" s="20" t="n">
        <v>1.392857142857143</v>
      </c>
      <c r="V995" s="43" t="n">
        <v>21.95842789702087</v>
      </c>
      <c r="W995" s="23" t="n">
        <v>346</v>
      </c>
      <c r="X995" s="44" t="n">
        <v>0.9611111111111111</v>
      </c>
      <c r="Y995" s="4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</row>
    <row r="996" ht="16.5" customHeight="1">
      <c r="A996" s="16" t="n">
        <v>15070090</v>
      </c>
      <c r="B996" s="17" t="inlineStr">
        <is>
          <t>PM</t>
        </is>
      </c>
      <c r="C996" s="17" t="inlineStr">
        <is>
          <t>Perpana</t>
        </is>
      </c>
      <c r="D996" s="17" t="inlineStr">
        <is>
          <t>Uribia</t>
        </is>
      </c>
      <c r="E996" s="17" t="inlineStr">
        <is>
          <t>La Guajira</t>
        </is>
      </c>
      <c r="F996" s="17" t="n">
        <v>5</v>
      </c>
      <c r="G996" s="17" t="n">
        <v>65</v>
      </c>
      <c r="H996" s="18" t="n">
        <v>-71.81930556</v>
      </c>
      <c r="I996" s="19" t="n">
        <v>12.08855556</v>
      </c>
      <c r="J996" s="42" t="n">
        <v>0.7333333333333333</v>
      </c>
      <c r="K996" s="20" t="n">
        <v>0.5009852216748769</v>
      </c>
      <c r="L996" s="20" t="n">
        <v>1.133333333333333</v>
      </c>
      <c r="M996" s="20" t="n">
        <v>1.433333333333333</v>
      </c>
      <c r="N996" s="20" t="n">
        <v>3.515555555555556</v>
      </c>
      <c r="O996" s="20" t="n">
        <v>1.9</v>
      </c>
      <c r="P996" s="20" t="n">
        <v>1.166666666666667</v>
      </c>
      <c r="Q996" s="20" t="n">
        <v>3.269999999999999</v>
      </c>
      <c r="R996" s="20" t="n">
        <v>5.366666666666667</v>
      </c>
      <c r="S996" s="20" t="n">
        <v>9.733333333333334</v>
      </c>
      <c r="T996" s="20" t="n">
        <v>6.450574712643678</v>
      </c>
      <c r="U996" s="20" t="n">
        <v>2.896551724137931</v>
      </c>
      <c r="V996" s="43" t="n">
        <v>38.1003338806787</v>
      </c>
      <c r="W996" s="23" t="n">
        <v>359</v>
      </c>
      <c r="X996" s="44" t="n">
        <v>0.9972222222222222</v>
      </c>
      <c r="Y996" s="4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</row>
    <row r="997" ht="16.5" customHeight="1">
      <c r="A997" s="16" t="n">
        <v>15080010</v>
      </c>
      <c r="B997" s="17" t="inlineStr">
        <is>
          <t>PM</t>
        </is>
      </c>
      <c r="C997" s="17" t="inlineStr">
        <is>
          <t>Puerto Estrella</t>
        </is>
      </c>
      <c r="D997" s="17" t="inlineStr">
        <is>
          <t>Uribia</t>
        </is>
      </c>
      <c r="E997" s="17" t="inlineStr">
        <is>
          <t>La Guajira</t>
        </is>
      </c>
      <c r="F997" s="17" t="n">
        <v>5</v>
      </c>
      <c r="G997" s="17" t="n">
        <v>5</v>
      </c>
      <c r="H997" s="18" t="n">
        <v>-71.31197222</v>
      </c>
      <c r="I997" s="19" t="n">
        <v>12.34530556</v>
      </c>
      <c r="J997" s="42" t="n">
        <v>0.5172413793103448</v>
      </c>
      <c r="K997" s="20" t="n">
        <v>0.1715538474605062</v>
      </c>
      <c r="L997" s="20" t="n">
        <v>0.1724137931034483</v>
      </c>
      <c r="M997" s="20" t="n">
        <v>0.1046373365041617</v>
      </c>
      <c r="N997" s="20" t="n">
        <v>0.7241379310344825</v>
      </c>
      <c r="O997" s="20" t="n">
        <v>0.1724137931034483</v>
      </c>
      <c r="P997" s="20" t="n">
        <v>0.1785714285714286</v>
      </c>
      <c r="Q997" s="20" t="n">
        <v>0.4137931034482757</v>
      </c>
      <c r="R997" s="20" t="n">
        <v>1.620689655172414</v>
      </c>
      <c r="S997" s="20" t="n">
        <v>3.392857142857142</v>
      </c>
      <c r="T997" s="20" t="n">
        <v>3.448275862068965</v>
      </c>
      <c r="U997" s="20" t="n">
        <v>2.103448275862069</v>
      </c>
      <c r="V997" s="43" t="n">
        <v>13.02003354849668</v>
      </c>
      <c r="W997" s="23" t="n">
        <v>346</v>
      </c>
      <c r="X997" s="44" t="n">
        <v>0.9611111111111111</v>
      </c>
      <c r="Y997" s="4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</row>
    <row r="998" ht="16.5" customHeight="1">
      <c r="A998" s="16" t="n">
        <v>15080090</v>
      </c>
      <c r="B998" s="17" t="inlineStr">
        <is>
          <t>PM</t>
        </is>
      </c>
      <c r="C998" s="17" t="inlineStr">
        <is>
          <t>Puerto López</t>
        </is>
      </c>
      <c r="D998" s="17" t="inlineStr">
        <is>
          <t>Uribia</t>
        </is>
      </c>
      <c r="E998" s="17" t="inlineStr">
        <is>
          <t>La Guajira</t>
        </is>
      </c>
      <c r="F998" s="17" t="n">
        <v>5</v>
      </c>
      <c r="G998" s="17" t="n">
        <v>2</v>
      </c>
      <c r="H998" s="18" t="n">
        <v>-71.2825</v>
      </c>
      <c r="I998" s="19" t="n">
        <v>11.93427778</v>
      </c>
      <c r="J998" s="42" t="n">
        <v>0.2413793103448276</v>
      </c>
      <c r="K998" s="20" t="n">
        <v>0.1739532019704433</v>
      </c>
      <c r="L998" s="20" t="n">
        <v>0.2068965517241379</v>
      </c>
      <c r="M998" s="20" t="n">
        <v>0.1724137931034483</v>
      </c>
      <c r="N998" s="20" t="n">
        <v>0.7586206896551723</v>
      </c>
      <c r="O998" s="20" t="n">
        <v>0.3448275862068966</v>
      </c>
      <c r="P998" s="20" t="n">
        <v>0.2857142857142857</v>
      </c>
      <c r="Q998" s="20" t="n">
        <v>0.6551724137931033</v>
      </c>
      <c r="R998" s="20" t="n">
        <v>1.931034482758621</v>
      </c>
      <c r="S998" s="20" t="n">
        <v>4.071428571428571</v>
      </c>
      <c r="T998" s="20" t="n">
        <v>3.551724137931035</v>
      </c>
      <c r="U998" s="20" t="n">
        <v>1.642857142857143</v>
      </c>
      <c r="V998" s="43" t="n">
        <v>14.03602216748769</v>
      </c>
      <c r="W998" s="23" t="n">
        <v>345</v>
      </c>
      <c r="X998" s="44" t="n">
        <v>0.9583333333333334</v>
      </c>
      <c r="Y998" s="4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</row>
    <row r="999" ht="16.5" customHeight="1">
      <c r="A999" s="16" t="n">
        <v>15085040</v>
      </c>
      <c r="B999" s="17" t="inlineStr">
        <is>
          <t>CO</t>
        </is>
      </c>
      <c r="C999" s="17" t="inlineStr">
        <is>
          <t>Rancho Grande</t>
        </is>
      </c>
      <c r="D999" s="17" t="inlineStr">
        <is>
          <t>Uribia</t>
        </is>
      </c>
      <c r="E999" s="17" t="inlineStr">
        <is>
          <t>La Guajira</t>
        </is>
      </c>
      <c r="F999" s="17" t="n">
        <v>5</v>
      </c>
      <c r="G999" s="17" t="n">
        <v>50</v>
      </c>
      <c r="H999" s="18" t="n">
        <v>-71.83305556000001</v>
      </c>
      <c r="I999" s="19" t="n">
        <v>11.68605556</v>
      </c>
      <c r="J999" s="42" t="n">
        <v>1.2</v>
      </c>
      <c r="K999" s="20" t="n">
        <v>0.3328304597701149</v>
      </c>
      <c r="L999" s="20" t="n">
        <v>0.4</v>
      </c>
      <c r="M999" s="20" t="n">
        <v>0.9666666666666667</v>
      </c>
      <c r="N999" s="20" t="n">
        <v>2.904444444444444</v>
      </c>
      <c r="O999" s="20" t="n">
        <v>1</v>
      </c>
      <c r="P999" s="20" t="n">
        <v>0.7586206896551723</v>
      </c>
      <c r="Q999" s="20" t="n">
        <v>2.725287356321838</v>
      </c>
      <c r="R999" s="20" t="n">
        <v>6.379310344827587</v>
      </c>
      <c r="S999" s="20" t="n">
        <v>8.392857142857141</v>
      </c>
      <c r="T999" s="20" t="n">
        <v>6.080856123662308</v>
      </c>
      <c r="U999" s="20" t="n">
        <v>3.061302681992337</v>
      </c>
      <c r="V999" s="43" t="n">
        <v>34.20217591019761</v>
      </c>
      <c r="W999" s="23" t="n">
        <v>353</v>
      </c>
      <c r="X999" s="44" t="n">
        <v>0.9805555555555555</v>
      </c>
      <c r="Y999" s="4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</row>
    <row r="1000" ht="16.5" customHeight="1">
      <c r="A1000" s="16" t="n">
        <v>15070010</v>
      </c>
      <c r="B1000" s="17" t="inlineStr">
        <is>
          <t>PM</t>
        </is>
      </c>
      <c r="C1000" s="17" t="inlineStr">
        <is>
          <t>Santana Urraich</t>
        </is>
      </c>
      <c r="D1000" s="17" t="inlineStr">
        <is>
          <t>Uribia</t>
        </is>
      </c>
      <c r="E1000" s="17" t="inlineStr">
        <is>
          <t>La Guajira</t>
        </is>
      </c>
      <c r="F1000" s="17" t="n">
        <v>5</v>
      </c>
      <c r="G1000" s="17" t="n">
        <v>30</v>
      </c>
      <c r="H1000" s="18" t="n">
        <v>-72.05019444</v>
      </c>
      <c r="I1000" s="19" t="n">
        <v>12.08658333</v>
      </c>
      <c r="J1000" s="42" t="n">
        <v>0.25</v>
      </c>
      <c r="K1000" s="20" t="n">
        <v>0.03479064039408867</v>
      </c>
      <c r="L1000" s="20" t="n">
        <v>0.103448275862069</v>
      </c>
      <c r="M1000" s="20" t="n">
        <v>0.7241379310344828</v>
      </c>
      <c r="N1000" s="20" t="n">
        <v>2</v>
      </c>
      <c r="O1000" s="20" t="n">
        <v>0.6896551724137931</v>
      </c>
      <c r="P1000" s="20" t="n">
        <v>0.4827586206896551</v>
      </c>
      <c r="Q1000" s="20" t="n">
        <v>1.241379310344827</v>
      </c>
      <c r="R1000" s="20" t="n">
        <v>3.594530321046374</v>
      </c>
      <c r="S1000" s="20" t="n">
        <v>4.896551724137929</v>
      </c>
      <c r="T1000" s="20" t="n">
        <v>2.931034482758621</v>
      </c>
      <c r="U1000" s="20" t="n">
        <v>1.519540229885057</v>
      </c>
      <c r="V1000" s="43" t="n">
        <v>18.46782670856689</v>
      </c>
      <c r="W1000" s="23" t="n">
        <v>347</v>
      </c>
      <c r="X1000" s="44" t="n">
        <v>0.9638888888888889</v>
      </c>
      <c r="Y1000" s="4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</row>
    <row r="1001" ht="16.5" customHeight="1">
      <c r="A1001" s="16" t="n">
        <v>15080040</v>
      </c>
      <c r="B1001" s="17" t="inlineStr">
        <is>
          <t>PM</t>
        </is>
      </c>
      <c r="C1001" s="17" t="inlineStr">
        <is>
          <t>Siapana</t>
        </is>
      </c>
      <c r="D1001" s="17" t="inlineStr">
        <is>
          <t>Uribia</t>
        </is>
      </c>
      <c r="E1001" s="17" t="inlineStr">
        <is>
          <t>La Guajira</t>
        </is>
      </c>
      <c r="F1001" s="17" t="n">
        <v>5</v>
      </c>
      <c r="G1001" s="17" t="n">
        <v>145</v>
      </c>
      <c r="H1001" s="18" t="n">
        <v>-71.3185</v>
      </c>
      <c r="I1001" s="19" t="n">
        <v>12.06947222</v>
      </c>
      <c r="J1001" s="42" t="n">
        <v>0.7241379310344828</v>
      </c>
      <c r="K1001" s="20" t="n">
        <v>0.3790980125700696</v>
      </c>
      <c r="L1001" s="20" t="n">
        <v>0.2080459770114942</v>
      </c>
      <c r="M1001" s="20" t="n">
        <v>0.103448275862069</v>
      </c>
      <c r="N1001" s="20" t="n">
        <v>0.5862068965517241</v>
      </c>
      <c r="O1001" s="20" t="n">
        <v>0.06896551724137931</v>
      </c>
      <c r="P1001" s="20" t="n">
        <v>0.103448275862069</v>
      </c>
      <c r="Q1001" s="20" t="n">
        <v>0.5862068965517241</v>
      </c>
      <c r="R1001" s="20" t="n">
        <v>1.827586206896552</v>
      </c>
      <c r="S1001" s="20" t="n">
        <v>4.310344827586206</v>
      </c>
      <c r="T1001" s="20" t="n">
        <v>4.03448275862069</v>
      </c>
      <c r="U1001" s="20" t="n">
        <v>2.857142857142856</v>
      </c>
      <c r="V1001" s="43" t="n">
        <v>15.78911443293132</v>
      </c>
      <c r="W1001" s="23" t="n">
        <v>347</v>
      </c>
      <c r="X1001" s="44" t="n">
        <v>0.9638888888888889</v>
      </c>
      <c r="Y1001" s="4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</row>
    <row r="1002" ht="16.5" customHeight="1">
      <c r="A1002" s="16" t="n">
        <v>15080070</v>
      </c>
      <c r="B1002" s="17" t="inlineStr">
        <is>
          <t>PM</t>
        </is>
      </c>
      <c r="C1002" s="17" t="inlineStr">
        <is>
          <t>Sillamaná</t>
        </is>
      </c>
      <c r="D1002" s="17" t="inlineStr">
        <is>
          <t>Uribia</t>
        </is>
      </c>
      <c r="E1002" s="17" t="inlineStr">
        <is>
          <t>La Guajira</t>
        </is>
      </c>
      <c r="F1002" s="17" t="n">
        <v>5</v>
      </c>
      <c r="G1002" s="17" t="n">
        <v>115</v>
      </c>
      <c r="H1002" s="18" t="n">
        <v>-71.51588889</v>
      </c>
      <c r="I1002" s="19" t="n">
        <v>11.89941667</v>
      </c>
      <c r="J1002" s="42" t="n">
        <v>0.6229885057471264</v>
      </c>
      <c r="K1002" s="20" t="n">
        <v>0.03359096313912009</v>
      </c>
      <c r="L1002" s="20" t="n">
        <v>0.1379310344827586</v>
      </c>
      <c r="M1002" s="20" t="n">
        <v>0.2413793103448276</v>
      </c>
      <c r="N1002" s="20" t="n">
        <v>1.140229885057471</v>
      </c>
      <c r="O1002" s="20" t="n">
        <v>0.4137931034482759</v>
      </c>
      <c r="P1002" s="20" t="n">
        <v>0.2758620689655172</v>
      </c>
      <c r="Q1002" s="20" t="n">
        <v>0.8275862068965516</v>
      </c>
      <c r="R1002" s="20" t="n">
        <v>2.888888888888889</v>
      </c>
      <c r="S1002" s="20" t="n">
        <v>4.499999999999998</v>
      </c>
      <c r="T1002" s="20" t="n">
        <v>2.823891625615764</v>
      </c>
      <c r="U1002" s="20" t="n">
        <v>1.333333333333333</v>
      </c>
      <c r="V1002" s="43" t="n">
        <v>15.23947492591964</v>
      </c>
      <c r="W1002" s="23" t="n">
        <v>343</v>
      </c>
      <c r="X1002" s="44" t="n">
        <v>0.9527777777777777</v>
      </c>
      <c r="Y1002" s="4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</row>
    <row r="1003" ht="16.5" customHeight="1">
      <c r="A1003" s="16" t="n">
        <v>15080020</v>
      </c>
      <c r="B1003" s="17" t="inlineStr">
        <is>
          <t>PM</t>
        </is>
      </c>
      <c r="C1003" s="17" t="inlineStr">
        <is>
          <t>Sipanao</t>
        </is>
      </c>
      <c r="D1003" s="17" t="inlineStr">
        <is>
          <t>Uribia</t>
        </is>
      </c>
      <c r="E1003" s="17" t="inlineStr">
        <is>
          <t>La Guajira</t>
        </is>
      </c>
      <c r="F1003" s="17" t="n">
        <v>5</v>
      </c>
      <c r="G1003" s="17" t="n">
        <v>100</v>
      </c>
      <c r="H1003" s="18" t="n">
        <v>-71.26869444</v>
      </c>
      <c r="I1003" s="19" t="n">
        <v>12.11936111</v>
      </c>
      <c r="J1003" s="42" t="n">
        <v>2.322807017543859</v>
      </c>
      <c r="K1003" s="20" t="n">
        <v>1.413598651801918</v>
      </c>
      <c r="L1003" s="20" t="n">
        <v>1.052631578947368</v>
      </c>
      <c r="M1003" s="20" t="n">
        <v>1.531760435571688</v>
      </c>
      <c r="N1003" s="20" t="n">
        <v>2.157894736842104</v>
      </c>
      <c r="O1003" s="20" t="n">
        <v>0.8947368421052632</v>
      </c>
      <c r="P1003" s="20" t="n">
        <v>0.631578947368421</v>
      </c>
      <c r="Q1003" s="20" t="n">
        <v>1.473684210526316</v>
      </c>
      <c r="R1003" s="20" t="n">
        <v>4.210526315789473</v>
      </c>
      <c r="S1003" s="20" t="n">
        <v>7.229824561403509</v>
      </c>
      <c r="T1003" s="20" t="n">
        <v>7.105263157894736</v>
      </c>
      <c r="U1003" s="20" t="n">
        <v>5.39298245614035</v>
      </c>
      <c r="V1003" s="43" t="n">
        <v>35.417288911935</v>
      </c>
      <c r="W1003" s="23" t="n">
        <v>228</v>
      </c>
      <c r="X1003" s="44" t="n">
        <v>0.95</v>
      </c>
      <c r="Y1003" s="45" t="inlineStr">
        <is>
          <t>M20</t>
        </is>
      </c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</row>
    <row r="1004" ht="16.5" customHeight="1">
      <c r="A1004" s="16" t="n">
        <v>28015070</v>
      </c>
      <c r="B1004" s="17" t="inlineStr">
        <is>
          <t>CO</t>
        </is>
      </c>
      <c r="C1004" s="17" t="inlineStr">
        <is>
          <t>Urumita</t>
        </is>
      </c>
      <c r="D1004" s="17" t="inlineStr">
        <is>
          <t>Urumita</t>
        </is>
      </c>
      <c r="E1004" s="17" t="inlineStr">
        <is>
          <t>La Guajira</t>
        </is>
      </c>
      <c r="F1004" s="17" t="n">
        <v>5</v>
      </c>
      <c r="G1004" s="17" t="n">
        <v>255</v>
      </c>
      <c r="H1004" s="18" t="n">
        <v>-73.01638889</v>
      </c>
      <c r="I1004" s="19" t="n">
        <v>10.56638889</v>
      </c>
      <c r="J1004" s="42" t="n">
        <v>0.8620689655172412</v>
      </c>
      <c r="K1004" s="20" t="n">
        <v>1.179460471597808</v>
      </c>
      <c r="L1004" s="20" t="n">
        <v>4.00475624256837</v>
      </c>
      <c r="M1004" s="20" t="n">
        <v>8.228293545534928</v>
      </c>
      <c r="N1004" s="20" t="n">
        <v>15.51444444444444</v>
      </c>
      <c r="O1004" s="20" t="n">
        <v>12.60147783251232</v>
      </c>
      <c r="P1004" s="20" t="n">
        <v>11.57666666666666</v>
      </c>
      <c r="Q1004" s="20" t="n">
        <v>15.17111111111111</v>
      </c>
      <c r="R1004" s="20" t="n">
        <v>16.40886699507389</v>
      </c>
      <c r="S1004" s="20" t="n">
        <v>16.72413793103448</v>
      </c>
      <c r="T1004" s="20" t="n">
        <v>11.69704433497537</v>
      </c>
      <c r="U1004" s="20" t="n">
        <v>3.724137931034482</v>
      </c>
      <c r="V1004" s="43" t="n">
        <v>117.6924664720711</v>
      </c>
      <c r="W1004" s="23" t="n">
        <v>351</v>
      </c>
      <c r="X1004" s="44" t="n">
        <v>0.975</v>
      </c>
      <c r="Y1004" s="4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</row>
    <row r="1005" ht="16.5" customHeight="1">
      <c r="A1005" s="16" t="n">
        <v>28010340</v>
      </c>
      <c r="B1005" s="17" t="inlineStr">
        <is>
          <t>PM</t>
        </is>
      </c>
      <c r="C1005" s="17" t="inlineStr">
        <is>
          <t>Villanueva</t>
        </is>
      </c>
      <c r="D1005" s="17" t="inlineStr">
        <is>
          <t xml:space="preserve">Villanueva </t>
        </is>
      </c>
      <c r="E1005" s="17" t="inlineStr">
        <is>
          <t>La Guajira</t>
        </is>
      </c>
      <c r="F1005" s="17" t="n">
        <v>5</v>
      </c>
      <c r="G1005" s="17" t="n">
        <v>340</v>
      </c>
      <c r="H1005" s="18" t="n">
        <v>-72.98194443999999</v>
      </c>
      <c r="I1005" s="19" t="n">
        <v>10.61583333</v>
      </c>
      <c r="J1005" s="42" t="n">
        <v>0.6551724137931033</v>
      </c>
      <c r="K1005" s="20" t="n">
        <v>0.5206599286563615</v>
      </c>
      <c r="L1005" s="20" t="n">
        <v>2.310344827586206</v>
      </c>
      <c r="M1005" s="20" t="n">
        <v>6.241379310344828</v>
      </c>
      <c r="N1005" s="20" t="n">
        <v>11.58620689655172</v>
      </c>
      <c r="O1005" s="20" t="n">
        <v>8.96551724137931</v>
      </c>
      <c r="P1005" s="20" t="n">
        <v>7.109195402298849</v>
      </c>
      <c r="Q1005" s="20" t="n">
        <v>10.11785714285714</v>
      </c>
      <c r="R1005" s="20" t="n">
        <v>10.63733650416171</v>
      </c>
      <c r="S1005" s="20" t="n">
        <v>12.60459770114943</v>
      </c>
      <c r="T1005" s="20" t="n">
        <v>8.344827586206897</v>
      </c>
      <c r="U1005" s="20" t="n">
        <v>2.758620689655172</v>
      </c>
      <c r="V1005" s="43" t="n">
        <v>81.85171564464073</v>
      </c>
      <c r="W1005" s="23" t="n">
        <v>347</v>
      </c>
      <c r="X1005" s="44" t="n">
        <v>0.9638888888888889</v>
      </c>
      <c r="Y1005" s="4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</row>
    <row r="1006" ht="16.5" customHeight="1">
      <c r="A1006" s="16" t="n">
        <v>28040150</v>
      </c>
      <c r="B1006" s="17" t="inlineStr">
        <is>
          <t>PM</t>
        </is>
      </c>
      <c r="C1006" s="17" t="inlineStr">
        <is>
          <t>Bellavista</t>
        </is>
      </c>
      <c r="D1006" s="17" t="inlineStr">
        <is>
          <t>Algarrobo</t>
        </is>
      </c>
      <c r="E1006" s="17" t="inlineStr">
        <is>
          <t>Magdalena</t>
        </is>
      </c>
      <c r="F1006" s="17" t="n">
        <v>5</v>
      </c>
      <c r="G1006" s="17" t="n">
        <v>140</v>
      </c>
      <c r="H1006" s="18" t="n">
        <v>-74.03922222</v>
      </c>
      <c r="I1006" s="19" t="n">
        <v>10.30805556</v>
      </c>
      <c r="J1006" s="42" t="n">
        <v>1.555555555555555</v>
      </c>
      <c r="K1006" s="20" t="n">
        <v>2.111920726144864</v>
      </c>
      <c r="L1006" s="20" t="n">
        <v>4.74074074074074</v>
      </c>
      <c r="M1006" s="20" t="n">
        <v>7.259259259259259</v>
      </c>
      <c r="N1006" s="20" t="n">
        <v>10.60740740740741</v>
      </c>
      <c r="O1006" s="20" t="n">
        <v>7.555555555555554</v>
      </c>
      <c r="P1006" s="20" t="n">
        <v>7.725925925925922</v>
      </c>
      <c r="Q1006" s="20" t="n">
        <v>10.5</v>
      </c>
      <c r="R1006" s="20" t="n">
        <v>10.07692307692308</v>
      </c>
      <c r="S1006" s="20" t="n">
        <v>10.81481481481481</v>
      </c>
      <c r="T1006" s="20" t="n">
        <v>9.444444444444445</v>
      </c>
      <c r="U1006" s="20" t="n">
        <v>3.01358024691358</v>
      </c>
      <c r="V1006" s="43" t="n">
        <v>85.40612775368521</v>
      </c>
      <c r="W1006" s="23" t="n">
        <v>322</v>
      </c>
      <c r="X1006" s="44" t="n">
        <v>0.8944444444444445</v>
      </c>
      <c r="Y1006" s="4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</row>
    <row r="1007" ht="16.5" customHeight="1">
      <c r="A1007" s="16" t="n">
        <v>29060060</v>
      </c>
      <c r="B1007" s="17" t="inlineStr">
        <is>
          <t>PM</t>
        </is>
      </c>
      <c r="C1007" s="17" t="inlineStr">
        <is>
          <t xml:space="preserve">El Cenizo </t>
        </is>
      </c>
      <c r="D1007" s="17" t="inlineStr">
        <is>
          <t>Aracataca</t>
        </is>
      </c>
      <c r="E1007" s="17" t="inlineStr">
        <is>
          <t>Magdalena</t>
        </is>
      </c>
      <c r="F1007" s="17" t="n">
        <v>5</v>
      </c>
      <c r="G1007" s="17" t="n">
        <v>450</v>
      </c>
      <c r="H1007" s="18" t="n">
        <v>-74.07322222000001</v>
      </c>
      <c r="I1007" s="19" t="n">
        <v>10.65161111</v>
      </c>
      <c r="J1007" s="42" t="n">
        <v>1.466666666666666</v>
      </c>
      <c r="K1007" s="20" t="n">
        <v>1.00529304154612</v>
      </c>
      <c r="L1007" s="20" t="n">
        <v>4.107142857142856</v>
      </c>
      <c r="M1007" s="20" t="n">
        <v>10.04926108374384</v>
      </c>
      <c r="N1007" s="20" t="n">
        <v>12.85595238095238</v>
      </c>
      <c r="O1007" s="20" t="n">
        <v>11.66666666666667</v>
      </c>
      <c r="P1007" s="20" t="n">
        <v>11.03333333333333</v>
      </c>
      <c r="Q1007" s="20" t="n">
        <v>12.44827586206896</v>
      </c>
      <c r="R1007" s="20" t="n">
        <v>13.0166468489893</v>
      </c>
      <c r="S1007" s="20" t="n">
        <v>14.37555555555555</v>
      </c>
      <c r="T1007" s="20" t="n">
        <v>11.30574712643678</v>
      </c>
      <c r="U1007" s="20" t="n">
        <v>4.555172413793103</v>
      </c>
      <c r="V1007" s="43" t="n">
        <v>107.8857138368956</v>
      </c>
      <c r="W1007" s="23" t="n">
        <v>347</v>
      </c>
      <c r="X1007" s="44" t="n">
        <v>0.9638888888888889</v>
      </c>
      <c r="Y1007" s="4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</row>
    <row r="1008" ht="16.5" customHeight="1">
      <c r="A1008" s="16" t="n">
        <v>29060200</v>
      </c>
      <c r="B1008" s="17" t="inlineStr">
        <is>
          <t>PM</t>
        </is>
      </c>
      <c r="C1008" s="17" t="inlineStr">
        <is>
          <t xml:space="preserve">La María </t>
        </is>
      </c>
      <c r="D1008" s="17" t="inlineStr">
        <is>
          <t>Aracataca</t>
        </is>
      </c>
      <c r="E1008" s="17" t="inlineStr">
        <is>
          <t>Magdalena</t>
        </is>
      </c>
      <c r="F1008" s="17" t="n">
        <v>5</v>
      </c>
      <c r="G1008" s="17" t="n">
        <v>30</v>
      </c>
      <c r="H1008" s="18" t="n">
        <v>-74.18697222</v>
      </c>
      <c r="I1008" s="19" t="n">
        <v>10.54066667</v>
      </c>
      <c r="J1008" s="42" t="n">
        <v>0.7892857142857141</v>
      </c>
      <c r="K1008" s="20" t="n">
        <v>0.5579387885422368</v>
      </c>
      <c r="L1008" s="20" t="n">
        <v>1.966666666666667</v>
      </c>
      <c r="M1008" s="20" t="n">
        <v>6.285714285714286</v>
      </c>
      <c r="N1008" s="20" t="n">
        <v>9.330952380952379</v>
      </c>
      <c r="O1008" s="20" t="n">
        <v>6.851851851851852</v>
      </c>
      <c r="P1008" s="20" t="n">
        <v>5.749999999999997</v>
      </c>
      <c r="Q1008" s="20" t="n">
        <v>8.206896551724135</v>
      </c>
      <c r="R1008" s="20" t="n">
        <v>10</v>
      </c>
      <c r="S1008" s="20" t="n">
        <v>11.14712643678161</v>
      </c>
      <c r="T1008" s="20" t="n">
        <v>6.448275862068965</v>
      </c>
      <c r="U1008" s="20" t="n">
        <v>2.241379310344827</v>
      </c>
      <c r="V1008" s="43" t="n">
        <v>69.57608784893267</v>
      </c>
      <c r="W1008" s="23" t="n">
        <v>339</v>
      </c>
      <c r="X1008" s="44" t="n">
        <v>0.9416666666666667</v>
      </c>
      <c r="Y1008" s="4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</row>
    <row r="1009" ht="16.5" customHeight="1">
      <c r="A1009" s="16" t="n">
        <v>25025000</v>
      </c>
      <c r="B1009" s="17" t="inlineStr">
        <is>
          <t>CP</t>
        </is>
      </c>
      <c r="C1009" s="17" t="inlineStr">
        <is>
          <t xml:space="preserve">El Dificil - AUT </t>
        </is>
      </c>
      <c r="D1009" s="17" t="inlineStr">
        <is>
          <t xml:space="preserve">Ariguaní </t>
        </is>
      </c>
      <c r="E1009" s="17" t="inlineStr">
        <is>
          <t>Magdalena</t>
        </is>
      </c>
      <c r="F1009" s="17" t="n">
        <v>5</v>
      </c>
      <c r="G1009" s="17" t="n">
        <v>120</v>
      </c>
      <c r="H1009" s="18" t="n">
        <v>-74.08580556000001</v>
      </c>
      <c r="I1009" s="19" t="n">
        <v>9.911972219999999</v>
      </c>
      <c r="J1009" s="42" t="n">
        <v>0.6785714285714284</v>
      </c>
      <c r="K1009" s="20" t="n">
        <v>1.108330401125968</v>
      </c>
      <c r="L1009" s="20" t="n">
        <v>2.999999999999999</v>
      </c>
      <c r="M1009" s="20" t="n">
        <v>4.151477832512316</v>
      </c>
      <c r="N1009" s="20" t="n">
        <v>4.999999999999998</v>
      </c>
      <c r="O1009" s="20" t="n">
        <v>3.76575505350773</v>
      </c>
      <c r="P1009" s="20" t="n">
        <v>3.862068965517239</v>
      </c>
      <c r="Q1009" s="20" t="n">
        <v>5.218390804597699</v>
      </c>
      <c r="R1009" s="20" t="n">
        <v>5.275862068965519</v>
      </c>
      <c r="S1009" s="20" t="n">
        <v>5.821428571428569</v>
      </c>
      <c r="T1009" s="20" t="n">
        <v>4.857142857142859</v>
      </c>
      <c r="U1009" s="20" t="n">
        <v>1.642857142857142</v>
      </c>
      <c r="V1009" s="43" t="n">
        <v>44.38188512622646</v>
      </c>
      <c r="W1009" s="23" t="n">
        <v>341</v>
      </c>
      <c r="X1009" s="44" t="n">
        <v>0.9472222222222222</v>
      </c>
      <c r="Y1009" s="4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</row>
    <row r="1010" ht="16.5" customHeight="1">
      <c r="A1010" s="16" t="n">
        <v>28040360</v>
      </c>
      <c r="B1010" s="17" t="inlineStr">
        <is>
          <t>PM</t>
        </is>
      </c>
      <c r="C1010" s="17" t="inlineStr">
        <is>
          <t xml:space="preserve">Hacienda La Cabaña </t>
        </is>
      </c>
      <c r="D1010" s="17" t="inlineStr">
        <is>
          <t xml:space="preserve">Ariguaní </t>
        </is>
      </c>
      <c r="E1010" s="17" t="inlineStr">
        <is>
          <t>Magdalena</t>
        </is>
      </c>
      <c r="F1010" s="17" t="n">
        <v>5</v>
      </c>
      <c r="G1010" s="17" t="n">
        <v>100</v>
      </c>
      <c r="H1010" s="18" t="n">
        <v>-74.07672222000001</v>
      </c>
      <c r="I1010" s="19" t="n">
        <v>9.861000000000001</v>
      </c>
      <c r="J1010" s="42" t="n">
        <v>1.102222222222222</v>
      </c>
      <c r="K1010" s="20" t="n">
        <v>1.622403530377669</v>
      </c>
      <c r="L1010" s="20" t="n">
        <v>4.816091954022988</v>
      </c>
      <c r="M1010" s="20" t="n">
        <v>6.266666666666666</v>
      </c>
      <c r="N1010" s="20" t="n">
        <v>7.643333333333331</v>
      </c>
      <c r="O1010" s="20" t="n">
        <v>5.133333333333334</v>
      </c>
      <c r="P1010" s="20" t="n">
        <v>5.57222222222222</v>
      </c>
      <c r="Q1010" s="20" t="n">
        <v>7.866666666666664</v>
      </c>
      <c r="R1010" s="20" t="n">
        <v>7.733333333333335</v>
      </c>
      <c r="S1010" s="20" t="n">
        <v>8.013333333333332</v>
      </c>
      <c r="T1010" s="20" t="n">
        <v>6.724137931034485</v>
      </c>
      <c r="U1010" s="20" t="n">
        <v>2.999999999999999</v>
      </c>
      <c r="V1010" s="43" t="n">
        <v>65.49374452654624</v>
      </c>
      <c r="W1010" s="23" t="n">
        <v>359</v>
      </c>
      <c r="X1010" s="44" t="n">
        <v>0.9972222222222222</v>
      </c>
      <c r="Y1010" s="4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</row>
    <row r="1011" ht="16.5" customHeight="1">
      <c r="A1011" s="16" t="n">
        <v>28040300</v>
      </c>
      <c r="B1011" s="17" t="inlineStr">
        <is>
          <t>PM</t>
        </is>
      </c>
      <c r="C1011" s="17" t="inlineStr">
        <is>
          <t>Villa Concepción</t>
        </is>
      </c>
      <c r="D1011" s="17" t="inlineStr">
        <is>
          <t xml:space="preserve">Ariguaní </t>
        </is>
      </c>
      <c r="E1011" s="17" t="inlineStr">
        <is>
          <t>Magdalena</t>
        </is>
      </c>
      <c r="F1011" s="17" t="n">
        <v>5</v>
      </c>
      <c r="G1011" s="17" t="n">
        <v>120</v>
      </c>
      <c r="H1011" s="18" t="n">
        <v>-73.85944443999999</v>
      </c>
      <c r="I1011" s="19" t="n">
        <v>9.706305560000001</v>
      </c>
      <c r="J1011" s="42" t="n">
        <v>1.306666666666666</v>
      </c>
      <c r="K1011" s="20" t="n">
        <v>2.028294334975369</v>
      </c>
      <c r="L1011" s="20" t="n">
        <v>4.310344827586205</v>
      </c>
      <c r="M1011" s="20" t="n">
        <v>7.275862068965519</v>
      </c>
      <c r="N1011" s="20" t="n">
        <v>7.965517241379307</v>
      </c>
      <c r="O1011" s="20" t="n">
        <v>5.657550535077289</v>
      </c>
      <c r="P1011" s="20" t="n">
        <v>6.288505747126434</v>
      </c>
      <c r="Q1011" s="20" t="n">
        <v>7.357142857142854</v>
      </c>
      <c r="R1011" s="20" t="n">
        <v>7.806896551724138</v>
      </c>
      <c r="S1011" s="20" t="n">
        <v>7.814814814814812</v>
      </c>
      <c r="T1011" s="20" t="n">
        <v>6.620689655172415</v>
      </c>
      <c r="U1011" s="20" t="n">
        <v>2.413793103448275</v>
      </c>
      <c r="V1011" s="43" t="n">
        <v>66.84607840407928</v>
      </c>
      <c r="W1011" s="23" t="n">
        <v>348</v>
      </c>
      <c r="X1011" s="44" t="n">
        <v>0.9666666666666667</v>
      </c>
      <c r="Y1011" s="4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</row>
    <row r="1012" ht="16.5" customHeight="1">
      <c r="A1012" s="16" t="n">
        <v>29060340</v>
      </c>
      <c r="B1012" s="17" t="inlineStr">
        <is>
          <t>PM</t>
        </is>
      </c>
      <c r="C1012" s="17" t="inlineStr">
        <is>
          <t xml:space="preserve">El Palmor </t>
        </is>
      </c>
      <c r="D1012" s="17" t="inlineStr">
        <is>
          <t>Ciénaga</t>
        </is>
      </c>
      <c r="E1012" s="17" t="inlineStr">
        <is>
          <t>Magdalena</t>
        </is>
      </c>
      <c r="F1012" s="17" t="n">
        <v>5</v>
      </c>
      <c r="G1012" s="17" t="n">
        <v>1200</v>
      </c>
      <c r="H1012" s="18" t="n">
        <v>-74.02563889</v>
      </c>
      <c r="I1012" s="19" t="n">
        <v>10.77344444</v>
      </c>
      <c r="J1012" s="42" t="n">
        <v>1.266666666666667</v>
      </c>
      <c r="K1012" s="20" t="n">
        <v>1.87173645320197</v>
      </c>
      <c r="L1012" s="20" t="n">
        <v>4.89655172413793</v>
      </c>
      <c r="M1012" s="20" t="n">
        <v>11.24137931034483</v>
      </c>
      <c r="N1012" s="20" t="n">
        <v>15.89285714285714</v>
      </c>
      <c r="O1012" s="20" t="n">
        <v>12.07142857142857</v>
      </c>
      <c r="P1012" s="20" t="n">
        <v>9.724137931034482</v>
      </c>
      <c r="Q1012" s="20" t="n">
        <v>14.30666666666667</v>
      </c>
      <c r="R1012" s="20" t="n">
        <v>15.78260869565218</v>
      </c>
      <c r="S1012" s="20" t="n">
        <v>18.59999999999999</v>
      </c>
      <c r="T1012" s="20" t="n">
        <v>12.17241379310345</v>
      </c>
      <c r="U1012" s="20" t="n">
        <v>5.033333333333332</v>
      </c>
      <c r="V1012" s="43" t="n">
        <v>122.8597802884272</v>
      </c>
      <c r="W1012" s="23" t="n">
        <v>351</v>
      </c>
      <c r="X1012" s="44" t="n">
        <v>0.975</v>
      </c>
      <c r="Y1012" s="4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</row>
    <row r="1013" ht="16.5" customHeight="1">
      <c r="A1013" s="16" t="n">
        <v>29060210</v>
      </c>
      <c r="B1013" s="17" t="inlineStr">
        <is>
          <t>PM</t>
        </is>
      </c>
      <c r="C1013" s="17" t="inlineStr">
        <is>
          <t>La Palma</t>
        </is>
      </c>
      <c r="D1013" s="17" t="inlineStr">
        <is>
          <t>Ciénaga</t>
        </is>
      </c>
      <c r="E1013" s="17" t="inlineStr">
        <is>
          <t>Magdalena</t>
        </is>
      </c>
      <c r="F1013" s="17" t="n">
        <v>5</v>
      </c>
      <c r="G1013" s="17" t="n">
        <v>23</v>
      </c>
      <c r="H1013" s="18" t="n">
        <v>-74.20469444</v>
      </c>
      <c r="I1013" s="19" t="n">
        <v>10.96683333</v>
      </c>
      <c r="J1013" s="42" t="n">
        <v>0.2344444444444444</v>
      </c>
      <c r="K1013" s="20" t="n">
        <v>0.1681547619047619</v>
      </c>
      <c r="L1013" s="20" t="n">
        <v>0.6206896551724137</v>
      </c>
      <c r="M1013" s="20" t="n">
        <v>2.733333333333335</v>
      </c>
      <c r="N1013" s="20" t="n">
        <v>7.666666666666663</v>
      </c>
      <c r="O1013" s="20" t="n">
        <v>8.111494252873563</v>
      </c>
      <c r="P1013" s="20" t="n">
        <v>7.233333333333331</v>
      </c>
      <c r="Q1013" s="20" t="n">
        <v>10.3</v>
      </c>
      <c r="R1013" s="20" t="n">
        <v>11.5</v>
      </c>
      <c r="S1013" s="20" t="n">
        <v>11.08555555555556</v>
      </c>
      <c r="T1013" s="20" t="n">
        <v>6.5</v>
      </c>
      <c r="U1013" s="20" t="n">
        <v>1.666666666666666</v>
      </c>
      <c r="V1013" s="43" t="n">
        <v>67.82033866995074</v>
      </c>
      <c r="W1013" s="23" t="n">
        <v>359</v>
      </c>
      <c r="X1013" s="44" t="n">
        <v>0.9972222222222222</v>
      </c>
      <c r="Y1013" s="4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</row>
    <row r="1014" ht="16.5" customHeight="1">
      <c r="A1014" s="16" t="n">
        <v>29060070</v>
      </c>
      <c r="B1014" s="17" t="inlineStr">
        <is>
          <t>PM</t>
        </is>
      </c>
      <c r="C1014" s="17" t="inlineStr">
        <is>
          <t>San Pablo</t>
        </is>
      </c>
      <c r="D1014" s="17" t="inlineStr">
        <is>
          <t>Ciénaga</t>
        </is>
      </c>
      <c r="E1014" s="17" t="inlineStr">
        <is>
          <t>Magdalena</t>
        </is>
      </c>
      <c r="F1014" s="17" t="n">
        <v>5</v>
      </c>
      <c r="G1014" s="17" t="n">
        <v>800</v>
      </c>
      <c r="H1014" s="18" t="n">
        <v>-74.02680556</v>
      </c>
      <c r="I1014" s="19" t="n">
        <v>10.80819444</v>
      </c>
      <c r="J1014" s="42" t="n">
        <v>3.310344827586206</v>
      </c>
      <c r="K1014" s="20" t="n">
        <v>3.503417487684728</v>
      </c>
      <c r="L1014" s="20" t="n">
        <v>8.699999999999999</v>
      </c>
      <c r="M1014" s="20" t="n">
        <v>15.36666666666667</v>
      </c>
      <c r="N1014" s="20" t="n">
        <v>23.33333333333333</v>
      </c>
      <c r="O1014" s="20" t="n">
        <v>19.72413793103448</v>
      </c>
      <c r="P1014" s="20" t="n">
        <v>19.09999999999999</v>
      </c>
      <c r="Q1014" s="20" t="n">
        <v>23.35888888888889</v>
      </c>
      <c r="R1014" s="20" t="n">
        <v>22.16666666666667</v>
      </c>
      <c r="S1014" s="20" t="n">
        <v>24.2</v>
      </c>
      <c r="T1014" s="20" t="n">
        <v>16.15172413793103</v>
      </c>
      <c r="U1014" s="20" t="n">
        <v>7.205555555555554</v>
      </c>
      <c r="V1014" s="43" t="n">
        <v>186.1207354953475</v>
      </c>
      <c r="W1014" s="23" t="n">
        <v>358</v>
      </c>
      <c r="X1014" s="44" t="n">
        <v>0.9944444444444445</v>
      </c>
      <c r="Y1014" s="4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</row>
    <row r="1015" ht="16.5" customHeight="1">
      <c r="A1015" s="16" t="n">
        <v>29060310</v>
      </c>
      <c r="B1015" s="17" t="inlineStr">
        <is>
          <t>PM</t>
        </is>
      </c>
      <c r="C1015" s="17" t="inlineStr">
        <is>
          <t>Sevillano</t>
        </is>
      </c>
      <c r="D1015" s="17" t="inlineStr">
        <is>
          <t>Ciénaga</t>
        </is>
      </c>
      <c r="E1015" s="17" t="inlineStr">
        <is>
          <t>Magdalena</t>
        </is>
      </c>
      <c r="F1015" s="17" t="n">
        <v>5</v>
      </c>
      <c r="G1015" s="17" t="n">
        <v>5</v>
      </c>
      <c r="H1015" s="18" t="n">
        <v>-74.25244443999999</v>
      </c>
      <c r="I1015" s="19" t="n">
        <v>10.93305556</v>
      </c>
      <c r="J1015" s="42" t="n">
        <v>0.06666666666666667</v>
      </c>
      <c r="K1015" s="20" t="n">
        <v>0.06726190476190476</v>
      </c>
      <c r="L1015" s="20" t="n">
        <v>0.3333333333333333</v>
      </c>
      <c r="M1015" s="20" t="n">
        <v>1.701149425287357</v>
      </c>
      <c r="N1015" s="20" t="n">
        <v>5.033333333333331</v>
      </c>
      <c r="O1015" s="20" t="n">
        <v>5.5</v>
      </c>
      <c r="P1015" s="20" t="n">
        <v>5.099999999999999</v>
      </c>
      <c r="Q1015" s="20" t="n">
        <v>8.266666666666664</v>
      </c>
      <c r="R1015" s="20" t="n">
        <v>9.099999999999994</v>
      </c>
      <c r="S1015" s="20" t="n">
        <v>9.646666666666672</v>
      </c>
      <c r="T1015" s="20" t="n">
        <v>5.379310344827587</v>
      </c>
      <c r="U1015" s="20" t="n">
        <v>1.735555555555555</v>
      </c>
      <c r="V1015" s="43" t="n">
        <v>51.92994389709907</v>
      </c>
      <c r="W1015" s="23" t="n">
        <v>360</v>
      </c>
      <c r="X1015" s="44" t="n">
        <v>1</v>
      </c>
      <c r="Y1015" s="4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</row>
    <row r="1016" ht="16.5" customHeight="1">
      <c r="A1016" s="16" t="n">
        <v>25025090</v>
      </c>
      <c r="B1016" s="17" t="inlineStr">
        <is>
          <t>CP</t>
        </is>
      </c>
      <c r="C1016" s="17" t="inlineStr">
        <is>
          <t>Aeropuerto Las Flores</t>
        </is>
      </c>
      <c r="D1016" s="17" t="inlineStr">
        <is>
          <t>El Banco</t>
        </is>
      </c>
      <c r="E1016" s="17" t="inlineStr">
        <is>
          <t>Magdalena</t>
        </is>
      </c>
      <c r="F1016" s="17" t="n">
        <v>5</v>
      </c>
      <c r="G1016" s="17" t="n">
        <v>34</v>
      </c>
      <c r="H1016" s="18" t="n">
        <v>-73.97083332999999</v>
      </c>
      <c r="I1016" s="19" t="n">
        <v>9.046333330000001</v>
      </c>
      <c r="J1016" s="42" t="n">
        <v>1.793103448275862</v>
      </c>
      <c r="K1016" s="20" t="n">
        <v>1.855900713436386</v>
      </c>
      <c r="L1016" s="20" t="n">
        <v>5.148275862068964</v>
      </c>
      <c r="M1016" s="20" t="n">
        <v>10.01354679802956</v>
      </c>
      <c r="N1016" s="20" t="n">
        <v>12.76510989010989</v>
      </c>
      <c r="O1016" s="20" t="n">
        <v>11.14578917437833</v>
      </c>
      <c r="P1016" s="20" t="n">
        <v>9.586666666666668</v>
      </c>
      <c r="Q1016" s="20" t="n">
        <v>13.96551724137931</v>
      </c>
      <c r="R1016" s="20" t="n">
        <v>15.35714285714285</v>
      </c>
      <c r="S1016" s="20" t="n">
        <v>15.33809523809524</v>
      </c>
      <c r="T1016" s="20" t="n">
        <v>12.5352323838081</v>
      </c>
      <c r="U1016" s="20" t="n">
        <v>4.931034482758619</v>
      </c>
      <c r="V1016" s="43" t="n">
        <v>114.4354147561498</v>
      </c>
      <c r="W1016" s="23" t="n">
        <v>344</v>
      </c>
      <c r="X1016" s="44" t="n">
        <v>0.9555555555555556</v>
      </c>
      <c r="Y1016" s="4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</row>
    <row r="1017" ht="16.5" customHeight="1">
      <c r="A1017" s="16" t="n">
        <v>25021200</v>
      </c>
      <c r="B1017" s="17" t="inlineStr">
        <is>
          <t>PM</t>
        </is>
      </c>
      <c r="C1017" s="17" t="inlineStr">
        <is>
          <t xml:space="preserve">Los Negritos </t>
        </is>
      </c>
      <c r="D1017" s="17" t="inlineStr">
        <is>
          <t>El Banco</t>
        </is>
      </c>
      <c r="E1017" s="17" t="inlineStr">
        <is>
          <t>Magdalena</t>
        </is>
      </c>
      <c r="F1017" s="17" t="n">
        <v>2</v>
      </c>
      <c r="G1017" s="17" t="n">
        <v>26</v>
      </c>
      <c r="H1017" s="18" t="n">
        <v>-74.07944444</v>
      </c>
      <c r="I1017" s="19" t="n">
        <v>9.026666670000001</v>
      </c>
      <c r="J1017" s="42" t="n">
        <v>1.141379310344828</v>
      </c>
      <c r="K1017" s="20" t="n">
        <v>1.213944845179451</v>
      </c>
      <c r="L1017" s="20" t="n">
        <v>3.035632183908045</v>
      </c>
      <c r="M1017" s="20" t="n">
        <v>5.96551724137931</v>
      </c>
      <c r="N1017" s="20" t="n">
        <v>8.859259259259256</v>
      </c>
      <c r="O1017" s="20" t="n">
        <v>6.333333333333332</v>
      </c>
      <c r="P1017" s="20" t="n">
        <v>6.466666666666665</v>
      </c>
      <c r="Q1017" s="20" t="n">
        <v>8.999999999999996</v>
      </c>
      <c r="R1017" s="20" t="n">
        <v>9.607142857142859</v>
      </c>
      <c r="S1017" s="20" t="n">
        <v>11.5</v>
      </c>
      <c r="T1017" s="20" t="n">
        <v>9.249999999999996</v>
      </c>
      <c r="U1017" s="20" t="n">
        <v>3.249999999999999</v>
      </c>
      <c r="V1017" s="43" t="n">
        <v>75.62287569721374</v>
      </c>
      <c r="W1017" s="23" t="n">
        <v>346</v>
      </c>
      <c r="X1017" s="44" t="n">
        <v>0.9611111111111111</v>
      </c>
      <c r="Y1017" s="4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</row>
    <row r="1018" ht="16.5" customHeight="1">
      <c r="A1018" s="16" t="n">
        <v>25021040</v>
      </c>
      <c r="B1018" s="17" t="inlineStr">
        <is>
          <t>PM</t>
        </is>
      </c>
      <c r="C1018" s="17" t="inlineStr">
        <is>
          <t>Menchiquejo</t>
        </is>
      </c>
      <c r="D1018" s="17" t="inlineStr">
        <is>
          <t>El Banco</t>
        </is>
      </c>
      <c r="E1018" s="17" t="inlineStr">
        <is>
          <t>Magdalena</t>
        </is>
      </c>
      <c r="F1018" s="17" t="n">
        <v>5</v>
      </c>
      <c r="G1018" s="17" t="n">
        <v>25</v>
      </c>
      <c r="H1018" s="18" t="n">
        <v>-74.04422222000001</v>
      </c>
      <c r="I1018" s="19" t="n">
        <v>9.18805556</v>
      </c>
      <c r="J1018" s="42" t="n">
        <v>1.002222222222222</v>
      </c>
      <c r="K1018" s="20" t="n">
        <v>1.432214696223317</v>
      </c>
      <c r="L1018" s="20" t="n">
        <v>4.033333333333332</v>
      </c>
      <c r="M1018" s="20" t="n">
        <v>7.233333333333333</v>
      </c>
      <c r="N1018" s="20" t="n">
        <v>9.266666666666666</v>
      </c>
      <c r="O1018" s="20" t="n">
        <v>6.766666666666668</v>
      </c>
      <c r="P1018" s="20" t="n">
        <v>6.266666666666664</v>
      </c>
      <c r="Q1018" s="20" t="n">
        <v>8.499999999999998</v>
      </c>
      <c r="R1018" s="20" t="n">
        <v>9.787356321839081</v>
      </c>
      <c r="S1018" s="20" t="n">
        <v>10.2</v>
      </c>
      <c r="T1018" s="20" t="n">
        <v>8.466666666666669</v>
      </c>
      <c r="U1018" s="20" t="n">
        <v>3.099999999999999</v>
      </c>
      <c r="V1018" s="43" t="n">
        <v>76.05512657361795</v>
      </c>
      <c r="W1018" s="23" t="n">
        <v>360</v>
      </c>
      <c r="X1018" s="44" t="n">
        <v>1</v>
      </c>
      <c r="Y1018" s="4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</row>
    <row r="1019" ht="16.5" customHeight="1">
      <c r="A1019" s="16" t="n">
        <v>25021380</v>
      </c>
      <c r="B1019" s="17" t="inlineStr">
        <is>
          <t>PM</t>
        </is>
      </c>
      <c r="C1019" s="17" t="inlineStr">
        <is>
          <t>San Roque Alertas</t>
        </is>
      </c>
      <c r="D1019" s="17" t="inlineStr">
        <is>
          <t>El Banco</t>
        </is>
      </c>
      <c r="E1019" s="17" t="inlineStr">
        <is>
          <t>Magdalena</t>
        </is>
      </c>
      <c r="F1019" s="17" t="n">
        <v>2</v>
      </c>
      <c r="G1019" s="17" t="n">
        <v>24</v>
      </c>
      <c r="H1019" s="18" t="n">
        <v>-74.15000000000001</v>
      </c>
      <c r="I1019" s="19" t="n">
        <v>9.07</v>
      </c>
      <c r="J1019" s="42" t="n">
        <v>1.5</v>
      </c>
      <c r="K1019" s="20" t="n">
        <v>1.795368849966551</v>
      </c>
      <c r="L1019" s="20" t="n">
        <v>4.036666666666665</v>
      </c>
      <c r="M1019" s="20" t="n">
        <v>7.562425683709869</v>
      </c>
      <c r="N1019" s="20" t="n">
        <v>9.766666666666666</v>
      </c>
      <c r="O1019" s="20" t="n">
        <v>7.428571428571431</v>
      </c>
      <c r="P1019" s="20" t="n">
        <v>7.592857142857141</v>
      </c>
      <c r="Q1019" s="20" t="n">
        <v>9.705665024630539</v>
      </c>
      <c r="R1019" s="20" t="n">
        <v>11.33293697978597</v>
      </c>
      <c r="S1019" s="20" t="n">
        <v>11.20689655172414</v>
      </c>
      <c r="T1019" s="20" t="n">
        <v>9.379310344827585</v>
      </c>
      <c r="U1019" s="20" t="n">
        <v>4.040229885057471</v>
      </c>
      <c r="V1019" s="43" t="n">
        <v>85.34759522446403</v>
      </c>
      <c r="W1019" s="23" t="n">
        <v>349</v>
      </c>
      <c r="X1019" s="44" t="n">
        <v>0.9694444444444444</v>
      </c>
      <c r="Y1019" s="4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</row>
    <row r="1020" ht="16.5" customHeight="1">
      <c r="A1020" s="16" t="n">
        <v>29050010</v>
      </c>
      <c r="B1020" s="17" t="inlineStr">
        <is>
          <t>PM</t>
        </is>
      </c>
      <c r="C1020" s="17" t="inlineStr">
        <is>
          <t>Tiogollo</t>
        </is>
      </c>
      <c r="D1020" s="17" t="inlineStr">
        <is>
          <t>El Piñón</t>
        </is>
      </c>
      <c r="E1020" s="17" t="inlineStr">
        <is>
          <t>Magdalena</t>
        </is>
      </c>
      <c r="F1020" s="17" t="n">
        <v>5</v>
      </c>
      <c r="G1020" s="17" t="n">
        <v>41</v>
      </c>
      <c r="H1020" s="18" t="n">
        <v>-74.73211111000001</v>
      </c>
      <c r="I1020" s="19" t="n">
        <v>10.34441667</v>
      </c>
      <c r="J1020" s="42" t="n">
        <v>0.6999999999999998</v>
      </c>
      <c r="K1020" s="20" t="n">
        <v>0.9033969622331689</v>
      </c>
      <c r="L1020" s="20" t="n">
        <v>3.033333333333333</v>
      </c>
      <c r="M1020" s="20" t="n">
        <v>5.866666666666667</v>
      </c>
      <c r="N1020" s="20" t="n">
        <v>7.551724137931032</v>
      </c>
      <c r="O1020" s="20" t="n">
        <v>7.308045977011496</v>
      </c>
      <c r="P1020" s="20" t="n">
        <v>7.066666666666664</v>
      </c>
      <c r="Q1020" s="20" t="n">
        <v>7.93333333333333</v>
      </c>
      <c r="R1020" s="20" t="n">
        <v>8.733333333333331</v>
      </c>
      <c r="S1020" s="20" t="n">
        <v>9.333333333333332</v>
      </c>
      <c r="T1020" s="20" t="n">
        <v>5.503192848020436</v>
      </c>
      <c r="U1020" s="20" t="n">
        <v>1.937777777777778</v>
      </c>
      <c r="V1020" s="43" t="n">
        <v>65.87080436964057</v>
      </c>
      <c r="W1020" s="23" t="n">
        <v>359</v>
      </c>
      <c r="X1020" s="44" t="n">
        <v>0.9972222222222222</v>
      </c>
      <c r="Y1020" s="4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</row>
    <row r="1021" ht="16.5" customHeight="1">
      <c r="A1021" s="16" t="n">
        <v>29060350</v>
      </c>
      <c r="B1021" s="17" t="inlineStr">
        <is>
          <t>PM</t>
        </is>
      </c>
      <c r="C1021" s="17" t="inlineStr">
        <is>
          <t>Bayano</t>
        </is>
      </c>
      <c r="D1021" s="17" t="inlineStr">
        <is>
          <t>El Retén</t>
        </is>
      </c>
      <c r="E1021" s="17" t="inlineStr">
        <is>
          <t>Magdalena</t>
        </is>
      </c>
      <c r="F1021" s="17" t="n">
        <v>5</v>
      </c>
      <c r="G1021" s="17" t="n">
        <v>30</v>
      </c>
      <c r="H1021" s="18" t="n">
        <v>-74.29858333</v>
      </c>
      <c r="I1021" s="19" t="n">
        <v>10.63116667</v>
      </c>
      <c r="J1021" s="42" t="n">
        <v>0.12</v>
      </c>
      <c r="K1021" s="20" t="n">
        <v>0.1210714285714286</v>
      </c>
      <c r="L1021" s="20" t="n">
        <v>1.12</v>
      </c>
      <c r="M1021" s="20" t="n">
        <v>3.818646232439336</v>
      </c>
      <c r="N1021" s="20" t="n">
        <v>7.498765432098763</v>
      </c>
      <c r="O1021" s="20" t="n">
        <v>6.222222222222222</v>
      </c>
      <c r="P1021" s="20" t="n">
        <v>5.071428571428572</v>
      </c>
      <c r="Q1021" s="20" t="n">
        <v>6.48148148148148</v>
      </c>
      <c r="R1021" s="20" t="n">
        <v>8.423076923076925</v>
      </c>
      <c r="S1021" s="20" t="n">
        <v>9.860493827160496</v>
      </c>
      <c r="T1021" s="20" t="n">
        <v>5.888888888888889</v>
      </c>
      <c r="U1021" s="20" t="n">
        <v>1.641333333333333</v>
      </c>
      <c r="V1021" s="43" t="n">
        <v>56.26740834070145</v>
      </c>
      <c r="W1021" s="23" t="n">
        <v>316</v>
      </c>
      <c r="X1021" s="44" t="n">
        <v>0.8777777777777778</v>
      </c>
      <c r="Y1021" s="4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</row>
    <row r="1022" ht="16.5" customHeight="1">
      <c r="A1022" s="16" t="n">
        <v>29060030</v>
      </c>
      <c r="B1022" s="17" t="inlineStr">
        <is>
          <t>PM</t>
        </is>
      </c>
      <c r="C1022" s="17" t="inlineStr">
        <is>
          <t xml:space="preserve">El Bongo </t>
        </is>
      </c>
      <c r="D1022" s="17" t="inlineStr">
        <is>
          <t>El Retén</t>
        </is>
      </c>
      <c r="E1022" s="17" t="inlineStr">
        <is>
          <t>Magdalena</t>
        </is>
      </c>
      <c r="F1022" s="17" t="n">
        <v>5</v>
      </c>
      <c r="G1022" s="17" t="n">
        <v>20</v>
      </c>
      <c r="H1022" s="18" t="n">
        <v>-74.3755</v>
      </c>
      <c r="I1022" s="19" t="n">
        <v>10.64877778</v>
      </c>
      <c r="J1022" s="42" t="n">
        <v>0.2666666666666667</v>
      </c>
      <c r="K1022" s="20" t="n">
        <v>0.2655685550082101</v>
      </c>
      <c r="L1022" s="20" t="n">
        <v>0.9333333333333331</v>
      </c>
      <c r="M1022" s="20" t="n">
        <v>4.366666666666667</v>
      </c>
      <c r="N1022" s="20" t="n">
        <v>7.866666666666664</v>
      </c>
      <c r="O1022" s="20" t="n">
        <v>7.137931034482759</v>
      </c>
      <c r="P1022" s="20" t="n">
        <v>5.699999999999998</v>
      </c>
      <c r="Q1022" s="20" t="n">
        <v>8.533333333333333</v>
      </c>
      <c r="R1022" s="20" t="n">
        <v>9.666666666666666</v>
      </c>
      <c r="S1022" s="20" t="n">
        <v>11.09777777777778</v>
      </c>
      <c r="T1022" s="20" t="n">
        <v>6.539080459770116</v>
      </c>
      <c r="U1022" s="20" t="n">
        <v>1.302222222222222</v>
      </c>
      <c r="V1022" s="43" t="n">
        <v>63.67591338259441</v>
      </c>
      <c r="W1022" s="23" t="n">
        <v>359</v>
      </c>
      <c r="X1022" s="44" t="n">
        <v>0.9972222222222222</v>
      </c>
      <c r="Y1022" s="4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</row>
    <row r="1023" ht="16.5" customHeight="1">
      <c r="A1023" s="16" t="n">
        <v>29060150</v>
      </c>
      <c r="B1023" s="17" t="inlineStr">
        <is>
          <t>PM</t>
        </is>
      </c>
      <c r="C1023" s="17" t="inlineStr">
        <is>
          <t xml:space="preserve">El Destino </t>
        </is>
      </c>
      <c r="D1023" s="17" t="inlineStr">
        <is>
          <t>El Retén</t>
        </is>
      </c>
      <c r="E1023" s="17" t="inlineStr">
        <is>
          <t>Magdalena</t>
        </is>
      </c>
      <c r="F1023" s="17" t="n">
        <v>5</v>
      </c>
      <c r="G1023" s="17" t="n">
        <v>20</v>
      </c>
      <c r="H1023" s="18" t="n">
        <v>-74.22411111000001</v>
      </c>
      <c r="I1023" s="19" t="n">
        <v>10.57366667</v>
      </c>
      <c r="J1023" s="42" t="n">
        <v>0.4</v>
      </c>
      <c r="K1023" s="20" t="n">
        <v>0.2678879310344827</v>
      </c>
      <c r="L1023" s="20" t="n">
        <v>1.133333333333333</v>
      </c>
      <c r="M1023" s="20" t="n">
        <v>4.700000000000002</v>
      </c>
      <c r="N1023" s="20" t="n">
        <v>8.729999999999997</v>
      </c>
      <c r="O1023" s="20" t="n">
        <v>6.766666666666667</v>
      </c>
      <c r="P1023" s="20" t="n">
        <v>5.466666666666665</v>
      </c>
      <c r="Q1023" s="20" t="n">
        <v>6.999999999999996</v>
      </c>
      <c r="R1023" s="20" t="n">
        <v>8.978596908442331</v>
      </c>
      <c r="S1023" s="20" t="n">
        <v>10.82758620689655</v>
      </c>
      <c r="T1023" s="20" t="n">
        <v>6.310344827586208</v>
      </c>
      <c r="U1023" s="20" t="n">
        <v>1.689655172413793</v>
      </c>
      <c r="V1023" s="43" t="n">
        <v>62.27073771304003</v>
      </c>
      <c r="W1023" s="23" t="n">
        <v>356</v>
      </c>
      <c r="X1023" s="44" t="n">
        <v>0.9888888888888889</v>
      </c>
      <c r="Y1023" s="4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</row>
    <row r="1024" ht="16.5" customHeight="1">
      <c r="A1024" s="16" t="n">
        <v>29060170</v>
      </c>
      <c r="B1024" s="17" t="inlineStr">
        <is>
          <t>PM</t>
        </is>
      </c>
      <c r="C1024" s="17" t="inlineStr">
        <is>
          <t>Gavilán</t>
        </is>
      </c>
      <c r="D1024" s="17" t="inlineStr">
        <is>
          <t>El Retén</t>
        </is>
      </c>
      <c r="E1024" s="17" t="inlineStr">
        <is>
          <t>Magdalena</t>
        </is>
      </c>
      <c r="F1024" s="17" t="n">
        <v>5</v>
      </c>
      <c r="G1024" s="17" t="n">
        <v>20</v>
      </c>
      <c r="H1024" s="18" t="n">
        <v>-74.33069444</v>
      </c>
      <c r="I1024" s="19" t="n">
        <v>10.68044444</v>
      </c>
      <c r="J1024" s="42" t="n">
        <v>0.1666666666666667</v>
      </c>
      <c r="K1024" s="20" t="n">
        <v>0.03363095238095238</v>
      </c>
      <c r="L1024" s="20" t="n">
        <v>0.4333333333333333</v>
      </c>
      <c r="M1024" s="20" t="n">
        <v>1.967816091954024</v>
      </c>
      <c r="N1024" s="20" t="n">
        <v>4.933333333333332</v>
      </c>
      <c r="O1024" s="20" t="n">
        <v>4.347205707491081</v>
      </c>
      <c r="P1024" s="20" t="n">
        <v>3.671111111111111</v>
      </c>
      <c r="Q1024" s="20" t="n">
        <v>4.866666666666664</v>
      </c>
      <c r="R1024" s="20" t="n">
        <v>6.005747126436782</v>
      </c>
      <c r="S1024" s="20" t="n">
        <v>7.380829585207393</v>
      </c>
      <c r="T1024" s="20" t="n">
        <v>3.517241379310346</v>
      </c>
      <c r="U1024" s="20" t="n">
        <v>0.8965517241379309</v>
      </c>
      <c r="V1024" s="43" t="n">
        <v>38.22013367802962</v>
      </c>
      <c r="W1024" s="23" t="n">
        <v>357</v>
      </c>
      <c r="X1024" s="44" t="n">
        <v>0.9916666666666667</v>
      </c>
      <c r="Y1024" s="4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</row>
    <row r="1025" ht="16.5" customHeight="1">
      <c r="A1025" s="16" t="n">
        <v>29060190</v>
      </c>
      <c r="B1025" s="17" t="inlineStr">
        <is>
          <t>PM</t>
        </is>
      </c>
      <c r="C1025" s="17" t="inlineStr">
        <is>
          <t xml:space="preserve">La Florida </t>
        </is>
      </c>
      <c r="D1025" s="17" t="inlineStr">
        <is>
          <t>El Retén</t>
        </is>
      </c>
      <c r="E1025" s="17" t="inlineStr">
        <is>
          <t>Magdalena</t>
        </is>
      </c>
      <c r="F1025" s="17" t="n">
        <v>5</v>
      </c>
      <c r="G1025" s="17" t="n">
        <v>26</v>
      </c>
      <c r="H1025" s="18" t="n">
        <v>-74.25538889000001</v>
      </c>
      <c r="I1025" s="19" t="n">
        <v>10.61063889</v>
      </c>
      <c r="J1025" s="42" t="n">
        <v>0.3846153846153845</v>
      </c>
      <c r="K1025" s="20" t="n">
        <v>0.3880494505494505</v>
      </c>
      <c r="L1025" s="20" t="n">
        <v>1</v>
      </c>
      <c r="M1025" s="20" t="n">
        <v>3.730769230769232</v>
      </c>
      <c r="N1025" s="20" t="n">
        <v>7.307692307692305</v>
      </c>
      <c r="O1025" s="20" t="n">
        <v>6.080000000000001</v>
      </c>
      <c r="P1025" s="20" t="n">
        <v>4.2</v>
      </c>
      <c r="Q1025" s="20" t="n">
        <v>6.749999999999998</v>
      </c>
      <c r="R1025" s="20" t="n">
        <v>8.416666666666666</v>
      </c>
      <c r="S1025" s="20" t="n">
        <v>11.20833333333333</v>
      </c>
      <c r="T1025" s="20" t="n">
        <v>5.250000000000002</v>
      </c>
      <c r="U1025" s="20" t="n">
        <v>1.639999999999999</v>
      </c>
      <c r="V1025" s="43" t="n">
        <v>56.35612637362637</v>
      </c>
      <c r="W1025" s="23" t="n">
        <v>301</v>
      </c>
      <c r="X1025" s="44" t="n">
        <v>0.8361111111111111</v>
      </c>
      <c r="Y1025" s="4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</row>
    <row r="1026" ht="16.5" customHeight="1">
      <c r="A1026" s="16" t="n">
        <v>29060560</v>
      </c>
      <c r="B1026" s="17" t="inlineStr">
        <is>
          <t>PM</t>
        </is>
      </c>
      <c r="C1026" s="17" t="inlineStr">
        <is>
          <t>Doña María</t>
        </is>
      </c>
      <c r="D1026" s="17" t="inlineStr">
        <is>
          <t>Fundación</t>
        </is>
      </c>
      <c r="E1026" s="17" t="inlineStr">
        <is>
          <t>Magdalena</t>
        </is>
      </c>
      <c r="F1026" s="17" t="n">
        <v>5</v>
      </c>
      <c r="G1026" s="17" t="n">
        <v>50</v>
      </c>
      <c r="H1026" s="18" t="n">
        <v>-74.17794443999999</v>
      </c>
      <c r="I1026" s="19" t="n">
        <v>10.38444444</v>
      </c>
      <c r="J1026" s="42" t="n">
        <v>1.333333333333333</v>
      </c>
      <c r="K1026" s="20" t="n">
        <v>1.404382183908046</v>
      </c>
      <c r="L1026" s="20" t="n">
        <v>3.366666666666666</v>
      </c>
      <c r="M1026" s="20" t="n">
        <v>5.900000000000001</v>
      </c>
      <c r="N1026" s="20" t="n">
        <v>7.866666666666664</v>
      </c>
      <c r="O1026" s="20" t="n">
        <v>5.500000000000002</v>
      </c>
      <c r="P1026" s="20" t="n">
        <v>4.934761904761904</v>
      </c>
      <c r="Q1026" s="20" t="n">
        <v>7.257142857142854</v>
      </c>
      <c r="R1026" s="20" t="n">
        <v>8.433333333333332</v>
      </c>
      <c r="S1026" s="20" t="n">
        <v>10.34507389162562</v>
      </c>
      <c r="T1026" s="20" t="n">
        <v>7.655172413793104</v>
      </c>
      <c r="U1026" s="20" t="n">
        <v>2.219540229885057</v>
      </c>
      <c r="V1026" s="43" t="n">
        <v>66.21607348111658</v>
      </c>
      <c r="W1026" s="23" t="n">
        <v>357</v>
      </c>
      <c r="X1026" s="44" t="n">
        <v>0.9916666666666667</v>
      </c>
      <c r="Y1026" s="4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</row>
    <row r="1027" ht="16.5" customHeight="1">
      <c r="A1027" s="16" t="n">
        <v>29060040</v>
      </c>
      <c r="B1027" s="17" t="inlineStr">
        <is>
          <t>PM</t>
        </is>
      </c>
      <c r="C1027" s="17" t="inlineStr">
        <is>
          <t>Fundación</t>
        </is>
      </c>
      <c r="D1027" s="17" t="inlineStr">
        <is>
          <t>Fundación</t>
        </is>
      </c>
      <c r="E1027" s="17" t="inlineStr">
        <is>
          <t>Magdalena</t>
        </is>
      </c>
      <c r="F1027" s="17" t="n">
        <v>5</v>
      </c>
      <c r="G1027" s="17" t="n">
        <v>40</v>
      </c>
      <c r="H1027" s="18" t="n">
        <v>-74.18222222</v>
      </c>
      <c r="I1027" s="19" t="n">
        <v>10.52436111</v>
      </c>
      <c r="J1027" s="42" t="n">
        <v>0.7586206896551724</v>
      </c>
      <c r="K1027" s="20" t="n">
        <v>0.6214328180737217</v>
      </c>
      <c r="L1027" s="20" t="n">
        <v>2.399999999999999</v>
      </c>
      <c r="M1027" s="20" t="n">
        <v>6.266666666666667</v>
      </c>
      <c r="N1027" s="20" t="n">
        <v>9.199999999999998</v>
      </c>
      <c r="O1027" s="20" t="n">
        <v>7.833333333333334</v>
      </c>
      <c r="P1027" s="20" t="n">
        <v>6.809999999999998</v>
      </c>
      <c r="Q1027" s="20" t="n">
        <v>8.399999999999995</v>
      </c>
      <c r="R1027" s="20" t="n">
        <v>10.06666666666667</v>
      </c>
      <c r="S1027" s="20" t="n">
        <v>11.84137931034483</v>
      </c>
      <c r="T1027" s="20" t="n">
        <v>7.689655172413791</v>
      </c>
      <c r="U1027" s="20" t="n">
        <v>2.275862068965517</v>
      </c>
      <c r="V1027" s="43" t="n">
        <v>74.1636167261197</v>
      </c>
      <c r="W1027" s="23" t="n">
        <v>355</v>
      </c>
      <c r="X1027" s="44" t="n">
        <v>0.9861111111111112</v>
      </c>
      <c r="Y1027" s="4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</row>
    <row r="1028" ht="16.5" customHeight="1">
      <c r="A1028" s="16" t="n">
        <v>29060100</v>
      </c>
      <c r="B1028" s="17" t="inlineStr">
        <is>
          <t>PM</t>
        </is>
      </c>
      <c r="C1028" s="17" t="inlineStr">
        <is>
          <t>Santa Rosa de Lima</t>
        </is>
      </c>
      <c r="D1028" s="17" t="inlineStr">
        <is>
          <t>Fundación</t>
        </is>
      </c>
      <c r="E1028" s="17" t="inlineStr">
        <is>
          <t>Magdalena</t>
        </is>
      </c>
      <c r="F1028" s="17" t="n">
        <v>5</v>
      </c>
      <c r="G1028" s="17" t="n">
        <v>75</v>
      </c>
      <c r="H1028" s="18" t="n">
        <v>-74.108</v>
      </c>
      <c r="I1028" s="19" t="n">
        <v>10.40275</v>
      </c>
      <c r="J1028" s="42" t="n">
        <v>0.6666666666666666</v>
      </c>
      <c r="K1028" s="20" t="n">
        <v>0.9370279146141212</v>
      </c>
      <c r="L1028" s="20" t="n">
        <v>3.066666666666666</v>
      </c>
      <c r="M1028" s="20" t="n">
        <v>4.939080459770116</v>
      </c>
      <c r="N1028" s="20" t="n">
        <v>6.42413793103448</v>
      </c>
      <c r="O1028" s="20" t="n">
        <v>5.337931034482758</v>
      </c>
      <c r="P1028" s="20" t="n">
        <v>4.806666666666665</v>
      </c>
      <c r="Q1028" s="20" t="n">
        <v>5.599999999999998</v>
      </c>
      <c r="R1028" s="20" t="n">
        <v>6.605747126436781</v>
      </c>
      <c r="S1028" s="20" t="n">
        <v>8.208888888888884</v>
      </c>
      <c r="T1028" s="20" t="n">
        <v>6.166666666666667</v>
      </c>
      <c r="U1028" s="20" t="n">
        <v>2.70111111111111</v>
      </c>
      <c r="V1028" s="43" t="n">
        <v>55.46059113300491</v>
      </c>
      <c r="W1028" s="23" t="n">
        <v>359</v>
      </c>
      <c r="X1028" s="44" t="n">
        <v>0.9972222222222222</v>
      </c>
      <c r="Y1028" s="4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</row>
    <row r="1029" ht="16.5" customHeight="1">
      <c r="A1029" s="16" t="n">
        <v>25021620</v>
      </c>
      <c r="B1029" s="17" t="inlineStr">
        <is>
          <t>PM</t>
        </is>
      </c>
      <c r="C1029" s="17" t="inlineStr">
        <is>
          <t>Iran</t>
        </is>
      </c>
      <c r="D1029" s="17" t="inlineStr">
        <is>
          <t>Nueva Granada</t>
        </is>
      </c>
      <c r="E1029" s="17" t="inlineStr">
        <is>
          <t>Magdalena</t>
        </is>
      </c>
      <c r="F1029" s="17" t="n">
        <v>5</v>
      </c>
      <c r="G1029" s="17" t="n">
        <v>80</v>
      </c>
      <c r="H1029" s="18" t="n">
        <v>-74.32216667</v>
      </c>
      <c r="I1029" s="19" t="n">
        <v>9.68377778</v>
      </c>
      <c r="J1029" s="42" t="n">
        <v>1.334444444444444</v>
      </c>
      <c r="K1029" s="20" t="n">
        <v>2.064244663382594</v>
      </c>
      <c r="L1029" s="20" t="n">
        <v>3.833333333333333</v>
      </c>
      <c r="M1029" s="20" t="n">
        <v>5.799999999999999</v>
      </c>
      <c r="N1029" s="20" t="n">
        <v>6.033333333333331</v>
      </c>
      <c r="O1029" s="20" t="n">
        <v>4.206896551724138</v>
      </c>
      <c r="P1029" s="20" t="n">
        <v>5.862068965517238</v>
      </c>
      <c r="Q1029" s="20" t="n">
        <v>5.965517241379309</v>
      </c>
      <c r="R1029" s="20" t="n">
        <v>6.620689655172415</v>
      </c>
      <c r="S1029" s="20" t="n">
        <v>7.599999999999997</v>
      </c>
      <c r="T1029" s="20" t="n">
        <v>5.933333333333336</v>
      </c>
      <c r="U1029" s="20" t="n">
        <v>3.066666666666666</v>
      </c>
      <c r="V1029" s="43" t="n">
        <v>58.32052818828679</v>
      </c>
      <c r="W1029" s="23" t="n">
        <v>356</v>
      </c>
      <c r="X1029" s="44" t="n">
        <v>0.9888888888888889</v>
      </c>
      <c r="Y1029" s="4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</row>
    <row r="1030" ht="16.5" customHeight="1">
      <c r="A1030" s="16" t="n">
        <v>25021630</v>
      </c>
      <c r="B1030" s="17" t="inlineStr">
        <is>
          <t>PM</t>
        </is>
      </c>
      <c r="C1030" s="17" t="inlineStr">
        <is>
          <t>Nueva Granada</t>
        </is>
      </c>
      <c r="D1030" s="17" t="inlineStr">
        <is>
          <t>Nueva Granada</t>
        </is>
      </c>
      <c r="E1030" s="17" t="inlineStr">
        <is>
          <t>Magdalena</t>
        </is>
      </c>
      <c r="F1030" s="17" t="n">
        <v>5</v>
      </c>
      <c r="G1030" s="17" t="n">
        <v>110</v>
      </c>
      <c r="H1030" s="18" t="n">
        <v>-74.38855556</v>
      </c>
      <c r="I1030" s="19" t="n">
        <v>9.80175</v>
      </c>
      <c r="J1030" s="42" t="n">
        <v>1.468888888888889</v>
      </c>
      <c r="K1030" s="20" t="n">
        <v>1.79351749617802</v>
      </c>
      <c r="L1030" s="20" t="n">
        <v>3.724137931034481</v>
      </c>
      <c r="M1030" s="20" t="n">
        <v>6.055172413793106</v>
      </c>
      <c r="N1030" s="20" t="n">
        <v>6.974444444444441</v>
      </c>
      <c r="O1030" s="20" t="n">
        <v>5.7</v>
      </c>
      <c r="P1030" s="20" t="n">
        <v>6.366666666666664</v>
      </c>
      <c r="Q1030" s="20" t="n">
        <v>7.409999999999997</v>
      </c>
      <c r="R1030" s="20" t="n">
        <v>7.066666666666667</v>
      </c>
      <c r="S1030" s="20" t="n">
        <v>7.833333333333331</v>
      </c>
      <c r="T1030" s="20" t="n">
        <v>6.733333333333334</v>
      </c>
      <c r="U1030" s="20" t="n">
        <v>2.633333333333332</v>
      </c>
      <c r="V1030" s="43" t="n">
        <v>63.75949450767226</v>
      </c>
      <c r="W1030" s="23" t="n">
        <v>358</v>
      </c>
      <c r="X1030" s="44" t="n">
        <v>0.9944444444444445</v>
      </c>
      <c r="Y1030" s="4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</row>
    <row r="1031" ht="16.5" customHeight="1">
      <c r="A1031" s="16" t="n">
        <v>29020020</v>
      </c>
      <c r="B1031" s="17" t="inlineStr">
        <is>
          <t>PM</t>
        </is>
      </c>
      <c r="C1031" s="17" t="inlineStr">
        <is>
          <t>Garrapata</t>
        </is>
      </c>
      <c r="D1031" s="17" t="inlineStr">
        <is>
          <t>Pivijai</t>
        </is>
      </c>
      <c r="E1031" s="17" t="inlineStr">
        <is>
          <t>Magdalena</t>
        </is>
      </c>
      <c r="F1031" s="17" t="n">
        <v>5</v>
      </c>
      <c r="G1031" s="17" t="n">
        <v>60</v>
      </c>
      <c r="H1031" s="18" t="n">
        <v>-74.42397222000001</v>
      </c>
      <c r="I1031" s="19" t="n">
        <v>10.32155556</v>
      </c>
      <c r="J1031" s="42" t="n">
        <v>0.8571428571428569</v>
      </c>
      <c r="K1031" s="20" t="n">
        <v>0.8903826856413062</v>
      </c>
      <c r="L1031" s="20" t="n">
        <v>2.692307692307692</v>
      </c>
      <c r="M1031" s="20" t="n">
        <v>5.083554376657826</v>
      </c>
      <c r="N1031" s="20" t="n">
        <v>7.039999999999997</v>
      </c>
      <c r="O1031" s="20" t="n">
        <v>5.884615384615385</v>
      </c>
      <c r="P1031" s="20" t="n">
        <v>6.11111111111111</v>
      </c>
      <c r="Q1031" s="20" t="n">
        <v>7.518518518518516</v>
      </c>
      <c r="R1031" s="20" t="n">
        <v>8.185185185185183</v>
      </c>
      <c r="S1031" s="20" t="n">
        <v>8.035714285714281</v>
      </c>
      <c r="T1031" s="20" t="n">
        <v>6.333333333333332</v>
      </c>
      <c r="U1031" s="20" t="n">
        <v>2.888888888888888</v>
      </c>
      <c r="V1031" s="43" t="n">
        <v>61.52075431911636</v>
      </c>
      <c r="W1031" s="23" t="n">
        <v>321</v>
      </c>
      <c r="X1031" s="44" t="n">
        <v>0.8916666666666667</v>
      </c>
      <c r="Y1031" s="4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</row>
    <row r="1032" ht="16.5" customHeight="1">
      <c r="A1032" s="16" t="n">
        <v>29065000</v>
      </c>
      <c r="B1032" s="17" t="inlineStr">
        <is>
          <t>CP</t>
        </is>
      </c>
      <c r="C1032" s="17" t="inlineStr">
        <is>
          <t xml:space="preserve">Media Luna - AUT </t>
        </is>
      </c>
      <c r="D1032" s="17" t="inlineStr">
        <is>
          <t>Pivijai</t>
        </is>
      </c>
      <c r="E1032" s="17" t="inlineStr">
        <is>
          <t>Magdalena</t>
        </is>
      </c>
      <c r="F1032" s="17" t="n">
        <v>5</v>
      </c>
      <c r="G1032" s="17" t="n">
        <v>20</v>
      </c>
      <c r="H1032" s="18" t="n">
        <v>-74.50666667</v>
      </c>
      <c r="I1032" s="19" t="n">
        <v>10.51002778</v>
      </c>
      <c r="J1032" s="42" t="n">
        <v>0.5344444444444443</v>
      </c>
      <c r="K1032" s="20" t="n">
        <v>0.2771254458977407</v>
      </c>
      <c r="L1032" s="20" t="n">
        <v>1.266666666666667</v>
      </c>
      <c r="M1032" s="20" t="n">
        <v>5.218965517241381</v>
      </c>
      <c r="N1032" s="20" t="n">
        <v>7.90229885057471</v>
      </c>
      <c r="O1032" s="20" t="n">
        <v>7.07471264367816</v>
      </c>
      <c r="P1032" s="20" t="n">
        <v>6.655384615384613</v>
      </c>
      <c r="Q1032" s="20" t="n">
        <v>8.802222222222218</v>
      </c>
      <c r="R1032" s="20" t="n">
        <v>9.430295566502464</v>
      </c>
      <c r="S1032" s="20" t="n">
        <v>9.541570881226054</v>
      </c>
      <c r="T1032" s="20" t="n">
        <v>7.266349583828775</v>
      </c>
      <c r="U1032" s="20" t="n">
        <v>2.204444444444444</v>
      </c>
      <c r="V1032" s="43" t="n">
        <v>66.17448088211167</v>
      </c>
      <c r="W1032" s="23" t="n">
        <v>357</v>
      </c>
      <c r="X1032" s="44" t="n">
        <v>0.9916666666666667</v>
      </c>
      <c r="Y1032" s="4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</row>
    <row r="1033" ht="16.5" customHeight="1">
      <c r="A1033" s="16" t="n">
        <v>28040100</v>
      </c>
      <c r="B1033" s="17" t="inlineStr">
        <is>
          <t>PM</t>
        </is>
      </c>
      <c r="C1033" s="17" t="inlineStr">
        <is>
          <t>Monterrubio</t>
        </is>
      </c>
      <c r="D1033" s="17" t="inlineStr">
        <is>
          <t>Pivijai</t>
        </is>
      </c>
      <c r="E1033" s="17" t="inlineStr">
        <is>
          <t>Magdalena</t>
        </is>
      </c>
      <c r="F1033" s="17" t="n">
        <v>5</v>
      </c>
      <c r="G1033" s="17" t="n">
        <v>100</v>
      </c>
      <c r="H1033" s="18" t="n">
        <v>-74.27325</v>
      </c>
      <c r="I1033" s="19" t="n">
        <v>10.23369444</v>
      </c>
      <c r="J1033" s="42" t="n">
        <v>1.2</v>
      </c>
      <c r="K1033" s="20" t="n">
        <v>1.898409277504105</v>
      </c>
      <c r="L1033" s="20" t="n">
        <v>4.533333333333331</v>
      </c>
      <c r="M1033" s="20" t="n">
        <v>7.733333333333333</v>
      </c>
      <c r="N1033" s="20" t="n">
        <v>8.999999999999995</v>
      </c>
      <c r="O1033" s="20" t="n">
        <v>7.844827586206896</v>
      </c>
      <c r="P1033" s="20" t="n">
        <v>7.199999999999997</v>
      </c>
      <c r="Q1033" s="20" t="n">
        <v>9.321839080459769</v>
      </c>
      <c r="R1033" s="20" t="n">
        <v>9.873959571938169</v>
      </c>
      <c r="S1033" s="20" t="n">
        <v>9.766666666666662</v>
      </c>
      <c r="T1033" s="20" t="n">
        <v>7.633333333333336</v>
      </c>
      <c r="U1033" s="20" t="n">
        <v>2.633333333333333</v>
      </c>
      <c r="V1033" s="43" t="n">
        <v>78.63903551610892</v>
      </c>
      <c r="W1033" s="23" t="n">
        <v>358</v>
      </c>
      <c r="X1033" s="44" t="n">
        <v>0.9944444444444445</v>
      </c>
      <c r="Y1033" s="4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</row>
    <row r="1034" ht="16.5" customHeight="1">
      <c r="A1034" s="16" t="n">
        <v>25021600</v>
      </c>
      <c r="B1034" s="17" t="inlineStr">
        <is>
          <t>PM</t>
        </is>
      </c>
      <c r="C1034" s="17" t="inlineStr">
        <is>
          <t>Apure</t>
        </is>
      </c>
      <c r="D1034" s="17" t="inlineStr">
        <is>
          <t>Plato</t>
        </is>
      </c>
      <c r="E1034" s="17" t="inlineStr">
        <is>
          <t>Magdalena</t>
        </is>
      </c>
      <c r="F1034" s="17" t="n">
        <v>5</v>
      </c>
      <c r="G1034" s="17" t="n">
        <v>85</v>
      </c>
      <c r="H1034" s="18" t="n">
        <v>-74.58038888999999</v>
      </c>
      <c r="I1034" s="19" t="n">
        <v>9.8725</v>
      </c>
      <c r="J1034" s="42" t="n">
        <v>1.699999999999999</v>
      </c>
      <c r="K1034" s="20" t="n">
        <v>1.595730706075534</v>
      </c>
      <c r="L1034" s="20" t="n">
        <v>3.466666666666666</v>
      </c>
      <c r="M1034" s="20" t="n">
        <v>5.800000000000002</v>
      </c>
      <c r="N1034" s="20" t="n">
        <v>5.899999999999997</v>
      </c>
      <c r="O1034" s="20" t="n">
        <v>5.999999999999998</v>
      </c>
      <c r="P1034" s="20" t="n">
        <v>6.299999999999996</v>
      </c>
      <c r="Q1034" s="20" t="n">
        <v>6.499999999999997</v>
      </c>
      <c r="R1034" s="20" t="n">
        <v>5.733333333333336</v>
      </c>
      <c r="S1034" s="20" t="n">
        <v>5.981111111111108</v>
      </c>
      <c r="T1034" s="20" t="n">
        <v>4.666666666666668</v>
      </c>
      <c r="U1034" s="20" t="n">
        <v>2.466666666666666</v>
      </c>
      <c r="V1034" s="43" t="n">
        <v>56.11017515051998</v>
      </c>
      <c r="W1034" s="23" t="n">
        <v>359</v>
      </c>
      <c r="X1034" s="44" t="n">
        <v>0.9972222222222222</v>
      </c>
      <c r="Y1034" s="4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</row>
    <row r="1035" ht="16.5" customHeight="1">
      <c r="A1035" s="16" t="n">
        <v>25021610</v>
      </c>
      <c r="B1035" s="17" t="inlineStr">
        <is>
          <t>PM</t>
        </is>
      </c>
      <c r="C1035" s="17" t="inlineStr">
        <is>
          <t>El Agrado</t>
        </is>
      </c>
      <c r="D1035" s="17" t="inlineStr">
        <is>
          <t>Plato</t>
        </is>
      </c>
      <c r="E1035" s="17" t="inlineStr">
        <is>
          <t>Magdalena</t>
        </is>
      </c>
      <c r="F1035" s="17" t="n">
        <v>5</v>
      </c>
      <c r="G1035" s="17" t="n">
        <v>100</v>
      </c>
      <c r="H1035" s="18" t="n">
        <v>-74.50486111000001</v>
      </c>
      <c r="I1035" s="19" t="n">
        <v>9.685666670000002</v>
      </c>
      <c r="J1035" s="42" t="n">
        <v>1.135555555555555</v>
      </c>
      <c r="K1035" s="20" t="n">
        <v>1.933199917898194</v>
      </c>
      <c r="L1035" s="20" t="n">
        <v>4.099999999999999</v>
      </c>
      <c r="M1035" s="20" t="n">
        <v>6.000000000000001</v>
      </c>
      <c r="N1035" s="20" t="n">
        <v>7.57222222222222</v>
      </c>
      <c r="O1035" s="20" t="n">
        <v>5.666666666666669</v>
      </c>
      <c r="P1035" s="20" t="n">
        <v>6.708888888888887</v>
      </c>
      <c r="Q1035" s="20" t="n">
        <v>7.366666666666663</v>
      </c>
      <c r="R1035" s="20" t="n">
        <v>6.887718702225243</v>
      </c>
      <c r="S1035" s="20" t="n">
        <v>7.399999999999998</v>
      </c>
      <c r="T1035" s="20" t="n">
        <v>6.840229885057472</v>
      </c>
      <c r="U1035" s="20" t="n">
        <v>2.866666666666666</v>
      </c>
      <c r="V1035" s="43" t="n">
        <v>64.47781517184755</v>
      </c>
      <c r="W1035" s="23" t="n">
        <v>359</v>
      </c>
      <c r="X1035" s="44" t="n">
        <v>0.9972222222222222</v>
      </c>
      <c r="Y1035" s="4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</row>
    <row r="1036" ht="16.5" customHeight="1">
      <c r="A1036" s="16" t="n">
        <v>29060180</v>
      </c>
      <c r="B1036" s="17" t="inlineStr">
        <is>
          <t>PM</t>
        </is>
      </c>
      <c r="C1036" s="17" t="inlineStr">
        <is>
          <t>La Esperanza</t>
        </is>
      </c>
      <c r="D1036" s="17" t="inlineStr">
        <is>
          <t>Puebloviejo</t>
        </is>
      </c>
      <c r="E1036" s="17" t="inlineStr">
        <is>
          <t>Magdalena</t>
        </is>
      </c>
      <c r="F1036" s="17" t="n">
        <v>5</v>
      </c>
      <c r="G1036" s="17" t="n">
        <v>25</v>
      </c>
      <c r="H1036" s="18" t="n">
        <v>-74.30627778</v>
      </c>
      <c r="I1036" s="19" t="n">
        <v>10.74252778</v>
      </c>
      <c r="J1036" s="42" t="n">
        <v>0.1666666666666667</v>
      </c>
      <c r="K1036" s="20" t="n">
        <v>0.06726190476190476</v>
      </c>
      <c r="L1036" s="20" t="n">
        <v>0.5666666666666665</v>
      </c>
      <c r="M1036" s="20" t="n">
        <v>3.166666666666667</v>
      </c>
      <c r="N1036" s="20" t="n">
        <v>6.533333333333331</v>
      </c>
      <c r="O1036" s="20" t="n">
        <v>6.133333333333334</v>
      </c>
      <c r="P1036" s="20" t="n">
        <v>5.641111111111109</v>
      </c>
      <c r="Q1036" s="20" t="n">
        <v>7.299999999999997</v>
      </c>
      <c r="R1036" s="20" t="n">
        <v>8.193103448275862</v>
      </c>
      <c r="S1036" s="20" t="n">
        <v>9.1</v>
      </c>
      <c r="T1036" s="20" t="n">
        <v>4.931034482758623</v>
      </c>
      <c r="U1036" s="20" t="n">
        <v>1.3</v>
      </c>
      <c r="V1036" s="43" t="n">
        <v>53.09917761357416</v>
      </c>
      <c r="W1036" s="23" t="n">
        <v>359</v>
      </c>
      <c r="X1036" s="44" t="n">
        <v>0.9972222222222222</v>
      </c>
      <c r="Y1036" s="4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</row>
    <row r="1037" ht="16.5" customHeight="1">
      <c r="A1037" s="16" t="n">
        <v>29060270</v>
      </c>
      <c r="B1037" s="17" t="inlineStr">
        <is>
          <t>PM</t>
        </is>
      </c>
      <c r="C1037" s="17" t="inlineStr">
        <is>
          <t>Palo Alto</t>
        </is>
      </c>
      <c r="D1037" s="17" t="inlineStr">
        <is>
          <t>Puebloviejo</t>
        </is>
      </c>
      <c r="E1037" s="17" t="inlineStr">
        <is>
          <t>Magdalena</t>
        </is>
      </c>
      <c r="F1037" s="17" t="n">
        <v>5</v>
      </c>
      <c r="G1037" s="17" t="n">
        <v>25</v>
      </c>
      <c r="H1037" s="18" t="n">
        <v>-74.27191667</v>
      </c>
      <c r="I1037" s="19" t="n">
        <v>10.7225</v>
      </c>
      <c r="J1037" s="42" t="n">
        <v>0.1666666666666667</v>
      </c>
      <c r="K1037" s="20" t="n">
        <v>0.200626026272578</v>
      </c>
      <c r="L1037" s="20" t="n">
        <v>0.6333333333333334</v>
      </c>
      <c r="M1037" s="20" t="n">
        <v>3.275862068965518</v>
      </c>
      <c r="N1037" s="20" t="n">
        <v>5.714285714285712</v>
      </c>
      <c r="O1037" s="20" t="n">
        <v>5.900000000000001</v>
      </c>
      <c r="P1037" s="20" t="n">
        <v>4.866349206349205</v>
      </c>
      <c r="Q1037" s="20" t="n">
        <v>6.933333333333331</v>
      </c>
      <c r="R1037" s="20" t="n">
        <v>8.20623973727422</v>
      </c>
      <c r="S1037" s="20" t="n">
        <v>8.739920634920631</v>
      </c>
      <c r="T1037" s="20" t="n">
        <v>4.965517241379311</v>
      </c>
      <c r="U1037" s="20" t="n">
        <v>1.133333333333333</v>
      </c>
      <c r="V1037" s="43" t="n">
        <v>50.73546729611383</v>
      </c>
      <c r="W1037" s="23" t="n">
        <v>356</v>
      </c>
      <c r="X1037" s="44" t="n">
        <v>0.9888888888888889</v>
      </c>
      <c r="Y1037" s="4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</row>
    <row r="1038" ht="16.5" customHeight="1">
      <c r="A1038" s="16" t="n">
        <v>29060120</v>
      </c>
      <c r="B1038" s="17" t="inlineStr">
        <is>
          <t>PM</t>
        </is>
      </c>
      <c r="C1038" s="17" t="inlineStr">
        <is>
          <t>Tasajera</t>
        </is>
      </c>
      <c r="D1038" s="17" t="inlineStr">
        <is>
          <t>Puebloviejo</t>
        </is>
      </c>
      <c r="E1038" s="17" t="inlineStr">
        <is>
          <t>Magdalena</t>
        </is>
      </c>
      <c r="F1038" s="17" t="n">
        <v>5</v>
      </c>
      <c r="G1038" s="17" t="n">
        <v>2</v>
      </c>
      <c r="H1038" s="18" t="n">
        <v>-74.36175</v>
      </c>
      <c r="I1038" s="19" t="n">
        <v>10.97622222</v>
      </c>
      <c r="J1038" s="42" t="n">
        <v>0.1</v>
      </c>
      <c r="K1038" s="20" t="n">
        <v>0.03363095238095238</v>
      </c>
      <c r="L1038" s="20" t="n">
        <v>0.2333333333333333</v>
      </c>
      <c r="M1038" s="20" t="n">
        <v>0.6666666666666666</v>
      </c>
      <c r="N1038" s="20" t="n">
        <v>1.620689655172413</v>
      </c>
      <c r="O1038" s="20" t="n">
        <v>2.275862068965518</v>
      </c>
      <c r="P1038" s="20" t="n">
        <v>1.699999999999999</v>
      </c>
      <c r="Q1038" s="20" t="n">
        <v>2.833333333333333</v>
      </c>
      <c r="R1038" s="20" t="n">
        <v>4.100000000000001</v>
      </c>
      <c r="S1038" s="20" t="n">
        <v>4.566666666666666</v>
      </c>
      <c r="T1038" s="20" t="n">
        <v>2.433333333333333</v>
      </c>
      <c r="U1038" s="20" t="n">
        <v>0.3333333333333333</v>
      </c>
      <c r="V1038" s="43" t="n">
        <v>20.89684934318555</v>
      </c>
      <c r="W1038" s="23" t="n">
        <v>358</v>
      </c>
      <c r="X1038" s="44" t="n">
        <v>0.9944444444444445</v>
      </c>
      <c r="Y1038" s="4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</row>
    <row r="1039" ht="16.5" customHeight="1">
      <c r="A1039" s="16" t="n">
        <v>29060540</v>
      </c>
      <c r="B1039" s="17" t="inlineStr">
        <is>
          <t>PM</t>
        </is>
      </c>
      <c r="C1039" s="17" t="inlineStr">
        <is>
          <t>San Rafael</t>
        </is>
      </c>
      <c r="D1039" s="17" t="inlineStr">
        <is>
          <t>Remolino</t>
        </is>
      </c>
      <c r="E1039" s="17" t="inlineStr">
        <is>
          <t>Magdalena</t>
        </is>
      </c>
      <c r="F1039" s="17" t="n">
        <v>5</v>
      </c>
      <c r="G1039" s="17" t="n">
        <v>10</v>
      </c>
      <c r="H1039" s="18" t="n">
        <v>-74.64700000000001</v>
      </c>
      <c r="I1039" s="19" t="n">
        <v>10.59061111</v>
      </c>
      <c r="J1039" s="42" t="n">
        <v>0.2666666666666667</v>
      </c>
      <c r="K1039" s="20" t="n">
        <v>0.06726190476190476</v>
      </c>
      <c r="L1039" s="20" t="n">
        <v>0.601111111111111</v>
      </c>
      <c r="M1039" s="20" t="n">
        <v>3.733333333333333</v>
      </c>
      <c r="N1039" s="20" t="n">
        <v>5.666666666666664</v>
      </c>
      <c r="O1039" s="20" t="n">
        <v>5.400000000000001</v>
      </c>
      <c r="P1039" s="20" t="n">
        <v>4.83333333333333</v>
      </c>
      <c r="Q1039" s="20" t="n">
        <v>6.13333333333333</v>
      </c>
      <c r="R1039" s="20" t="n">
        <v>7.300000000000002</v>
      </c>
      <c r="S1039" s="20" t="n">
        <v>7.399999999999997</v>
      </c>
      <c r="T1039" s="20" t="n">
        <v>5.166666666666668</v>
      </c>
      <c r="U1039" s="20" t="n">
        <v>1.166666666666667</v>
      </c>
      <c r="V1039" s="43" t="n">
        <v>47.73503968253967</v>
      </c>
      <c r="W1039" s="23" t="n">
        <v>360</v>
      </c>
      <c r="X1039" s="44" t="n">
        <v>1</v>
      </c>
      <c r="Y1039" s="4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</row>
    <row r="1040" ht="16.5" customHeight="1">
      <c r="A1040" s="16" t="n">
        <v>28040140</v>
      </c>
      <c r="B1040" s="17" t="inlineStr">
        <is>
          <t>PM</t>
        </is>
      </c>
      <c r="C1040" s="17" t="inlineStr">
        <is>
          <t>San Ángel</t>
        </is>
      </c>
      <c r="D1040" s="17" t="inlineStr">
        <is>
          <t>Sabanas de San Ángel</t>
        </is>
      </c>
      <c r="E1040" s="17" t="inlineStr">
        <is>
          <t>Magdalena</t>
        </is>
      </c>
      <c r="F1040" s="17" t="n">
        <v>5</v>
      </c>
      <c r="G1040" s="17" t="n">
        <v>140</v>
      </c>
      <c r="H1040" s="18" t="n">
        <v>-74.21261111</v>
      </c>
      <c r="I1040" s="19" t="n">
        <v>10.03305556</v>
      </c>
      <c r="J1040" s="42" t="n">
        <v>1.066666666666667</v>
      </c>
      <c r="K1040" s="20" t="n">
        <v>1.468165024630542</v>
      </c>
      <c r="L1040" s="20" t="n">
        <v>4.413793103448275</v>
      </c>
      <c r="M1040" s="20" t="n">
        <v>6.533333333333332</v>
      </c>
      <c r="N1040" s="20" t="n">
        <v>7.206896551724135</v>
      </c>
      <c r="O1040" s="20" t="n">
        <v>5.96551724137931</v>
      </c>
      <c r="P1040" s="20" t="n">
        <v>6.525287356321837</v>
      </c>
      <c r="Q1040" s="20" t="n">
        <v>8.103448275862064</v>
      </c>
      <c r="R1040" s="20" t="n">
        <v>9.310344827586206</v>
      </c>
      <c r="S1040" s="20" t="n">
        <v>10.13095238095238</v>
      </c>
      <c r="T1040" s="20" t="n">
        <v>7.535714285714286</v>
      </c>
      <c r="U1040" s="20" t="n">
        <v>2.178571428571428</v>
      </c>
      <c r="V1040" s="43" t="n">
        <v>70.43869047619047</v>
      </c>
      <c r="W1040" s="23" t="n">
        <v>348</v>
      </c>
      <c r="X1040" s="44" t="n">
        <v>0.9666666666666667</v>
      </c>
      <c r="Y1040" s="4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</row>
    <row r="1041" ht="16.5" customHeight="1">
      <c r="A1041" s="16" t="n">
        <v>29050020</v>
      </c>
      <c r="B1041" s="17" t="inlineStr">
        <is>
          <t>PM</t>
        </is>
      </c>
      <c r="C1041" s="17" t="inlineStr">
        <is>
          <t>Salamina</t>
        </is>
      </c>
      <c r="D1041" s="17" t="inlineStr">
        <is>
          <t xml:space="preserve">Salamina </t>
        </is>
      </c>
      <c r="E1041" s="17" t="inlineStr">
        <is>
          <t>Magdalena</t>
        </is>
      </c>
      <c r="F1041" s="17" t="n">
        <v>5</v>
      </c>
      <c r="G1041" s="17" t="n">
        <v>15</v>
      </c>
      <c r="H1041" s="18" t="n">
        <v>-74.79000000000001</v>
      </c>
      <c r="I1041" s="19" t="n">
        <v>10.48752778</v>
      </c>
      <c r="J1041" s="42" t="n">
        <v>0.3333333333333333</v>
      </c>
      <c r="K1041" s="20" t="n">
        <v>0.2354166666666666</v>
      </c>
      <c r="L1041" s="20" t="n">
        <v>1.166666666666667</v>
      </c>
      <c r="M1041" s="20" t="n">
        <v>3.583004926108375</v>
      </c>
      <c r="N1041" s="20" t="n">
        <v>5.517241379310344</v>
      </c>
      <c r="O1041" s="20" t="n">
        <v>5.499999999999999</v>
      </c>
      <c r="P1041" s="20" t="n">
        <v>4.838888888888889</v>
      </c>
      <c r="Q1041" s="20" t="n">
        <v>6.137777777777776</v>
      </c>
      <c r="R1041" s="20" t="n">
        <v>5.866666666666667</v>
      </c>
      <c r="S1041" s="20" t="n">
        <v>6.233333333333332</v>
      </c>
      <c r="T1041" s="20" t="n">
        <v>4.466666666666666</v>
      </c>
      <c r="U1041" s="20" t="n">
        <v>1.3</v>
      </c>
      <c r="V1041" s="43" t="n">
        <v>45.17899630541871</v>
      </c>
      <c r="W1041" s="23" t="n">
        <v>359</v>
      </c>
      <c r="X1041" s="44" t="n">
        <v>0.9972222222222222</v>
      </c>
      <c r="Y1041" s="4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</row>
    <row r="1042" ht="16.5" customHeight="1">
      <c r="A1042" s="16" t="n">
        <v>25025300</v>
      </c>
      <c r="B1042" s="17" t="inlineStr">
        <is>
          <t>CO</t>
        </is>
      </c>
      <c r="C1042" s="17" t="inlineStr">
        <is>
          <t>El Seis</t>
        </is>
      </c>
      <c r="D1042" s="17" t="inlineStr">
        <is>
          <t>San Sebastián de Buenavista</t>
        </is>
      </c>
      <c r="E1042" s="17" t="inlineStr">
        <is>
          <t>Magdalena</t>
        </is>
      </c>
      <c r="F1042" s="17" t="n">
        <v>5</v>
      </c>
      <c r="G1042" s="17" t="n">
        <v>50</v>
      </c>
      <c r="H1042" s="18" t="n">
        <v>-74.32227777999999</v>
      </c>
      <c r="I1042" s="19" t="n">
        <v>9.683666670000001</v>
      </c>
      <c r="J1042" s="42" t="n">
        <v>1.27</v>
      </c>
      <c r="K1042" s="20" t="n">
        <v>1.837239067247986</v>
      </c>
      <c r="L1042" s="20" t="n">
        <v>3.760919540229883</v>
      </c>
      <c r="M1042" s="20" t="n">
        <v>6.793103448275863</v>
      </c>
      <c r="N1042" s="20" t="n">
        <v>8.274999999999995</v>
      </c>
      <c r="O1042" s="20" t="n">
        <v>6.092994995492024</v>
      </c>
      <c r="P1042" s="20" t="n">
        <v>6.633333333333332</v>
      </c>
      <c r="Q1042" s="20" t="n">
        <v>9.176500638569602</v>
      </c>
      <c r="R1042" s="20" t="n">
        <v>8.786472148541115</v>
      </c>
      <c r="S1042" s="20" t="n">
        <v>8.949603174603171</v>
      </c>
      <c r="T1042" s="20" t="n">
        <v>7.25089179548157</v>
      </c>
      <c r="U1042" s="20" t="n">
        <v>2.627586206896552</v>
      </c>
      <c r="V1042" s="43" t="n">
        <v>71.45364434867109</v>
      </c>
      <c r="W1042" s="23" t="n">
        <v>341</v>
      </c>
      <c r="X1042" s="44" t="n">
        <v>0.9472222222222222</v>
      </c>
      <c r="Y1042" s="4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</row>
    <row r="1043" ht="16.5" customHeight="1">
      <c r="A1043" s="16" t="n">
        <v>25020900</v>
      </c>
      <c r="B1043" s="17" t="inlineStr">
        <is>
          <t>PM</t>
        </is>
      </c>
      <c r="C1043" s="17" t="inlineStr">
        <is>
          <t>San Sebastián</t>
        </is>
      </c>
      <c r="D1043" s="17" t="inlineStr">
        <is>
          <t>San Sebastián de Buenavista</t>
        </is>
      </c>
      <c r="E1043" s="17" t="inlineStr">
        <is>
          <t>Magdalena</t>
        </is>
      </c>
      <c r="F1043" s="17" t="n">
        <v>2</v>
      </c>
      <c r="G1043" s="17" t="n">
        <v>65</v>
      </c>
      <c r="H1043" s="18" t="n">
        <v>-74.35583333</v>
      </c>
      <c r="I1043" s="19" t="n">
        <v>9.233888890000001</v>
      </c>
      <c r="J1043" s="42" t="n">
        <v>0.4999999999999999</v>
      </c>
      <c r="K1043" s="20" t="n">
        <v>0.7978653530377666</v>
      </c>
      <c r="L1043" s="20" t="n">
        <v>2.233333333333333</v>
      </c>
      <c r="M1043" s="20" t="n">
        <v>4.107015457788348</v>
      </c>
      <c r="N1043" s="20" t="n">
        <v>6.827586206896549</v>
      </c>
      <c r="O1043" s="20" t="n">
        <v>5.87807881773399</v>
      </c>
      <c r="P1043" s="20" t="n">
        <v>5.068965517241378</v>
      </c>
      <c r="Q1043" s="20" t="n">
        <v>6.749999999999996</v>
      </c>
      <c r="R1043" s="20" t="n">
        <v>7.220443349753694</v>
      </c>
      <c r="S1043" s="20" t="n">
        <v>6.97701149425287</v>
      </c>
      <c r="T1043" s="20" t="n">
        <v>5.551724137931034</v>
      </c>
      <c r="U1043" s="20" t="n">
        <v>2.139080459770115</v>
      </c>
      <c r="V1043" s="43" t="n">
        <v>54.05110412773907</v>
      </c>
      <c r="W1043" s="23" t="n">
        <v>348</v>
      </c>
      <c r="X1043" s="44" t="n">
        <v>0.9666666666666667</v>
      </c>
      <c r="Y1043" s="4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</row>
    <row r="1044" ht="16.5" customHeight="1">
      <c r="A1044" s="16" t="n">
        <v>25021030</v>
      </c>
      <c r="B1044" s="17" t="inlineStr">
        <is>
          <t>PM</t>
        </is>
      </c>
      <c r="C1044" s="17" t="inlineStr">
        <is>
          <t>San Zenón</t>
        </is>
      </c>
      <c r="D1044" s="17" t="inlineStr">
        <is>
          <t>San Zenón</t>
        </is>
      </c>
      <c r="E1044" s="17" t="inlineStr">
        <is>
          <t>Magdalena</t>
        </is>
      </c>
      <c r="F1044" s="17" t="n">
        <v>2</v>
      </c>
      <c r="G1044" s="17" t="n">
        <v>25</v>
      </c>
      <c r="H1044" s="18" t="n">
        <v>-74.50194444</v>
      </c>
      <c r="I1044" s="19" t="n">
        <v>9.2475</v>
      </c>
      <c r="J1044" s="42" t="n">
        <v>0.9344444444444443</v>
      </c>
      <c r="K1044" s="20" t="n">
        <v>1.094745484400657</v>
      </c>
      <c r="L1044" s="20" t="n">
        <v>2.666666666666666</v>
      </c>
      <c r="M1044" s="20" t="n">
        <v>4.800000000000001</v>
      </c>
      <c r="N1044" s="20" t="n">
        <v>7.799999999999995</v>
      </c>
      <c r="O1044" s="20" t="n">
        <v>6.482758620689656</v>
      </c>
      <c r="P1044" s="20" t="n">
        <v>7.137931034482757</v>
      </c>
      <c r="Q1044" s="20" t="n">
        <v>8.999999999999995</v>
      </c>
      <c r="R1044" s="20" t="n">
        <v>8.172413793103447</v>
      </c>
      <c r="S1044" s="20" t="n">
        <v>8.668965517241377</v>
      </c>
      <c r="T1044" s="20" t="n">
        <v>7.107142857142858</v>
      </c>
      <c r="U1044" s="20" t="n">
        <v>2.655172413793102</v>
      </c>
      <c r="V1044" s="43" t="n">
        <v>66.52024083196494</v>
      </c>
      <c r="W1044" s="23" t="n">
        <v>352</v>
      </c>
      <c r="X1044" s="44" t="n">
        <v>0.9777777777777777</v>
      </c>
      <c r="Y1044" s="4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</row>
    <row r="1045" ht="16.5" customHeight="1">
      <c r="A1045" s="16" t="n">
        <v>28040320</v>
      </c>
      <c r="B1045" s="17" t="inlineStr">
        <is>
          <t>PM</t>
        </is>
      </c>
      <c r="C1045" s="17" t="inlineStr">
        <is>
          <t>El Brillante</t>
        </is>
      </c>
      <c r="D1045" s="17" t="inlineStr">
        <is>
          <t>Santa Ana</t>
        </is>
      </c>
      <c r="E1045" s="17" t="inlineStr">
        <is>
          <t>Magdalena</t>
        </is>
      </c>
      <c r="F1045" s="17" t="n">
        <v>5</v>
      </c>
      <c r="G1045" s="17" t="n">
        <v>135</v>
      </c>
      <c r="H1045" s="18" t="n">
        <v>-73.95913889000001</v>
      </c>
      <c r="I1045" s="19" t="n">
        <v>9.70275</v>
      </c>
      <c r="J1045" s="42" t="n">
        <v>1.6</v>
      </c>
      <c r="K1045" s="20" t="n">
        <v>1.998142446633825</v>
      </c>
      <c r="L1045" s="20" t="n">
        <v>4.538888888888888</v>
      </c>
      <c r="M1045" s="20" t="n">
        <v>6.966666666666668</v>
      </c>
      <c r="N1045" s="20" t="n">
        <v>8.133333333333331</v>
      </c>
      <c r="O1045" s="20" t="n">
        <v>5.305747126436782</v>
      </c>
      <c r="P1045" s="20" t="n">
        <v>5.899999999999998</v>
      </c>
      <c r="Q1045" s="20" t="n">
        <v>8.034482758620685</v>
      </c>
      <c r="R1045" s="20" t="n">
        <v>8.315101070154579</v>
      </c>
      <c r="S1045" s="20" t="n">
        <v>9.114942528735629</v>
      </c>
      <c r="T1045" s="20" t="n">
        <v>7.310344827586207</v>
      </c>
      <c r="U1045" s="20" t="n">
        <v>2.310344827586206</v>
      </c>
      <c r="V1045" s="43" t="n">
        <v>69.5279944746428</v>
      </c>
      <c r="W1045" s="23" t="n">
        <v>355</v>
      </c>
      <c r="X1045" s="44" t="n">
        <v>0.9861111111111112</v>
      </c>
      <c r="Y1045" s="4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</row>
    <row r="1046" ht="16.5" customHeight="1">
      <c r="A1046" s="16" t="n">
        <v>25021500</v>
      </c>
      <c r="B1046" s="17" t="inlineStr">
        <is>
          <t>PM</t>
        </is>
      </c>
      <c r="C1046" s="17" t="inlineStr">
        <is>
          <t>El Pueblito</t>
        </is>
      </c>
      <c r="D1046" s="17" t="inlineStr">
        <is>
          <t>Santa Ana</t>
        </is>
      </c>
      <c r="E1046" s="17" t="inlineStr">
        <is>
          <t>Magdalena</t>
        </is>
      </c>
      <c r="F1046" s="17" t="n">
        <v>5</v>
      </c>
      <c r="G1046" s="17" t="n">
        <v>35</v>
      </c>
      <c r="H1046" s="18" t="n">
        <v>-74.35225</v>
      </c>
      <c r="I1046" s="19" t="n">
        <v>9.58116667</v>
      </c>
      <c r="J1046" s="42" t="n">
        <v>1.233333333333333</v>
      </c>
      <c r="K1046" s="20" t="n">
        <v>1.696623563218391</v>
      </c>
      <c r="L1046" s="20" t="n">
        <v>2.999999999999999</v>
      </c>
      <c r="M1046" s="20" t="n">
        <v>5.566666666666667</v>
      </c>
      <c r="N1046" s="20" t="n">
        <v>7.199999999999997</v>
      </c>
      <c r="O1046" s="20" t="n">
        <v>5.433333333333332</v>
      </c>
      <c r="P1046" s="20" t="n">
        <v>5.166666666666665</v>
      </c>
      <c r="Q1046" s="20" t="n">
        <v>6.299999999999997</v>
      </c>
      <c r="R1046" s="20" t="n">
        <v>5.6</v>
      </c>
      <c r="S1046" s="20" t="n">
        <v>6.466666666666663</v>
      </c>
      <c r="T1046" s="20" t="n">
        <v>6.233333333333334</v>
      </c>
      <c r="U1046" s="20" t="n">
        <v>2.599999999999999</v>
      </c>
      <c r="V1046" s="43" t="n">
        <v>56.49662356321838</v>
      </c>
      <c r="W1046" s="23" t="n">
        <v>360</v>
      </c>
      <c r="X1046" s="44" t="n">
        <v>1</v>
      </c>
      <c r="Y1046" s="4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</row>
    <row r="1047" ht="16.5" customHeight="1">
      <c r="A1047" s="16" t="n">
        <v>25021190</v>
      </c>
      <c r="B1047" s="17" t="inlineStr">
        <is>
          <t>PM</t>
        </is>
      </c>
      <c r="C1047" s="17" t="inlineStr">
        <is>
          <t>La Mecha</t>
        </is>
      </c>
      <c r="D1047" s="17" t="inlineStr">
        <is>
          <t>Santa Bárbara de Pinto</t>
        </is>
      </c>
      <c r="E1047" s="17" t="inlineStr">
        <is>
          <t>Magdalena</t>
        </is>
      </c>
      <c r="F1047" s="17" t="n">
        <v>5</v>
      </c>
      <c r="G1047" s="17" t="n">
        <v>100</v>
      </c>
      <c r="H1047" s="18" t="n">
        <v>-74.59563889</v>
      </c>
      <c r="I1047" s="19" t="n">
        <v>9.622944439999999</v>
      </c>
      <c r="J1047" s="42" t="n">
        <v>1.214285714285714</v>
      </c>
      <c r="K1047" s="20" t="n">
        <v>1.621963648717513</v>
      </c>
      <c r="L1047" s="20" t="n">
        <v>4.035714285714286</v>
      </c>
      <c r="M1047" s="20" t="n">
        <v>6.642857142857141</v>
      </c>
      <c r="N1047" s="20" t="n">
        <v>7.714285714285711</v>
      </c>
      <c r="O1047" s="20" t="n">
        <v>5.800000000000002</v>
      </c>
      <c r="P1047" s="20" t="n">
        <v>5.966666666666664</v>
      </c>
      <c r="Q1047" s="20" t="n">
        <v>8.266666666666664</v>
      </c>
      <c r="R1047" s="20" t="n">
        <v>7.033333333333333</v>
      </c>
      <c r="S1047" s="20" t="n">
        <v>7.448275862068964</v>
      </c>
      <c r="T1047" s="20" t="n">
        <v>6.034482758620692</v>
      </c>
      <c r="U1047" s="20" t="n">
        <v>2.607142857142856</v>
      </c>
      <c r="V1047" s="43" t="n">
        <v>64.38567465035953</v>
      </c>
      <c r="W1047" s="23" t="n">
        <v>347</v>
      </c>
      <c r="X1047" s="44" t="n">
        <v>0.9638888888888889</v>
      </c>
      <c r="Y1047" s="4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</row>
    <row r="1048" ht="16.5" customHeight="1">
      <c r="A1048" s="16" t="n">
        <v>25021020</v>
      </c>
      <c r="B1048" s="17" t="inlineStr">
        <is>
          <t>PM</t>
        </is>
      </c>
      <c r="C1048" s="17" t="inlineStr">
        <is>
          <t>Tierra Grata</t>
        </is>
      </c>
      <c r="D1048" s="17" t="inlineStr">
        <is>
          <t>Santa Bárbara de Pinto</t>
        </is>
      </c>
      <c r="E1048" s="17" t="inlineStr">
        <is>
          <t>Magdalena</t>
        </is>
      </c>
      <c r="F1048" s="17" t="n">
        <v>2</v>
      </c>
      <c r="G1048" s="17" t="n">
        <v>25</v>
      </c>
      <c r="H1048" s="18" t="n">
        <v>-74.73916666999999</v>
      </c>
      <c r="I1048" s="19" t="n">
        <v>9.436666670000001</v>
      </c>
      <c r="J1048" s="42" t="n">
        <v>0.5172413793103448</v>
      </c>
      <c r="K1048" s="20" t="n">
        <v>0.7545969933752333</v>
      </c>
      <c r="L1048" s="20" t="n">
        <v>2.112643678160919</v>
      </c>
      <c r="M1048" s="20" t="n">
        <v>4.200000000000001</v>
      </c>
      <c r="N1048" s="20" t="n">
        <v>7.073333333333331</v>
      </c>
      <c r="O1048" s="20" t="n">
        <v>5.966666666666667</v>
      </c>
      <c r="P1048" s="20" t="n">
        <v>5.866666666666664</v>
      </c>
      <c r="Q1048" s="20" t="n">
        <v>6.535632183908043</v>
      </c>
      <c r="R1048" s="20" t="n">
        <v>6.724137931034485</v>
      </c>
      <c r="S1048" s="20" t="n">
        <v>6.827586206896549</v>
      </c>
      <c r="T1048" s="20" t="n">
        <v>4.435960591133004</v>
      </c>
      <c r="U1048" s="20" t="n">
        <v>1.930864197530864</v>
      </c>
      <c r="V1048" s="43" t="n">
        <v>52.94532982801611</v>
      </c>
      <c r="W1048" s="23" t="n">
        <v>349</v>
      </c>
      <c r="X1048" s="44" t="n">
        <v>0.9694444444444444</v>
      </c>
      <c r="Y1048" s="4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</row>
    <row r="1049" ht="16.5" customHeight="1">
      <c r="A1049" s="16" t="n">
        <v>15015050</v>
      </c>
      <c r="B1049" s="17" t="inlineStr">
        <is>
          <t>SP</t>
        </is>
      </c>
      <c r="C1049" s="17" t="inlineStr">
        <is>
          <t>Aeropuerto Simón Bolívar</t>
        </is>
      </c>
      <c r="D1049" s="17" t="inlineStr">
        <is>
          <t>Santa Marta</t>
        </is>
      </c>
      <c r="E1049" s="17" t="inlineStr">
        <is>
          <t>Magdalena</t>
        </is>
      </c>
      <c r="F1049" s="17" t="n">
        <v>5</v>
      </c>
      <c r="G1049" s="17" t="n">
        <v>4</v>
      </c>
      <c r="H1049" s="18" t="n">
        <v>-74.22888889000001</v>
      </c>
      <c r="I1049" s="19" t="n">
        <v>11.12833333</v>
      </c>
      <c r="J1049" s="42" t="n">
        <v>0.2793103448275862</v>
      </c>
      <c r="K1049" s="20" t="n">
        <v>0.3351498357963875</v>
      </c>
      <c r="L1049" s="20" t="n">
        <v>0.6999999999999998</v>
      </c>
      <c r="M1049" s="20" t="n">
        <v>2.323891625615763</v>
      </c>
      <c r="N1049" s="20" t="n">
        <v>6.399999999999999</v>
      </c>
      <c r="O1049" s="20" t="n">
        <v>9.614942528735632</v>
      </c>
      <c r="P1049" s="20" t="n">
        <v>9.407777777777774</v>
      </c>
      <c r="Q1049" s="20" t="n">
        <v>13.27222222222222</v>
      </c>
      <c r="R1049" s="20" t="n">
        <v>13.17122473246136</v>
      </c>
      <c r="S1049" s="20" t="n">
        <v>13.31555555555555</v>
      </c>
      <c r="T1049" s="20" t="n">
        <v>9.266349583828774</v>
      </c>
      <c r="U1049" s="20" t="n">
        <v>2</v>
      </c>
      <c r="V1049" s="43" t="n">
        <v>80.08642420682104</v>
      </c>
      <c r="W1049" s="23" t="n">
        <v>352</v>
      </c>
      <c r="X1049" s="44" t="n">
        <v>0.9777777777777777</v>
      </c>
      <c r="Y1049" s="4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</row>
    <row r="1050" ht="16.5" customHeight="1">
      <c r="A1050" s="16" t="n">
        <v>15010020</v>
      </c>
      <c r="B1050" s="17" t="inlineStr">
        <is>
          <t>PM</t>
        </is>
      </c>
      <c r="C1050" s="17" t="inlineStr">
        <is>
          <t>Buritaca</t>
        </is>
      </c>
      <c r="D1050" s="17" t="inlineStr">
        <is>
          <t>Santa Marta</t>
        </is>
      </c>
      <c r="E1050" s="17" t="inlineStr">
        <is>
          <t>Magdalena</t>
        </is>
      </c>
      <c r="F1050" s="17" t="n">
        <v>5</v>
      </c>
      <c r="G1050" s="17" t="n">
        <v>30</v>
      </c>
      <c r="H1050" s="18" t="n">
        <v>-73.76475000000001</v>
      </c>
      <c r="I1050" s="19" t="n">
        <v>11.25013056</v>
      </c>
      <c r="J1050" s="42" t="n">
        <v>1.734444444444444</v>
      </c>
      <c r="K1050" s="20" t="n">
        <v>1.666471674876848</v>
      </c>
      <c r="L1050" s="20" t="n">
        <v>3.033333333333334</v>
      </c>
      <c r="M1050" s="20" t="n">
        <v>4.5</v>
      </c>
      <c r="N1050" s="20" t="n">
        <v>6.579999999999998</v>
      </c>
      <c r="O1050" s="20" t="n">
        <v>5.133333333333334</v>
      </c>
      <c r="P1050" s="20" t="n">
        <v>3.899999999999999</v>
      </c>
      <c r="Q1050" s="20" t="n">
        <v>7.633333333333329</v>
      </c>
      <c r="R1050" s="20" t="n">
        <v>10.36666666666667</v>
      </c>
      <c r="S1050" s="20" t="n">
        <v>12.33333333333333</v>
      </c>
      <c r="T1050" s="20" t="n">
        <v>11.96666666666667</v>
      </c>
      <c r="U1050" s="20" t="n">
        <v>6.066666666666666</v>
      </c>
      <c r="V1050" s="43" t="n">
        <v>74.91424945265462</v>
      </c>
      <c r="W1050" s="23" t="n">
        <v>360</v>
      </c>
      <c r="X1050" s="44" t="n">
        <v>1</v>
      </c>
      <c r="Y1050" s="4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</row>
    <row r="1051" ht="16.5" customHeight="1">
      <c r="A1051" s="16" t="n">
        <v>15010300</v>
      </c>
      <c r="B1051" s="17" t="inlineStr">
        <is>
          <t>PG</t>
        </is>
      </c>
      <c r="C1051" s="17" t="inlineStr">
        <is>
          <t>Guachaca</t>
        </is>
      </c>
      <c r="D1051" s="17" t="inlineStr">
        <is>
          <t>Santa Marta</t>
        </is>
      </c>
      <c r="E1051" s="17" t="inlineStr">
        <is>
          <t>Magdalena</t>
        </is>
      </c>
      <c r="F1051" s="17" t="n">
        <v>5</v>
      </c>
      <c r="G1051" s="17" t="n">
        <v>45</v>
      </c>
      <c r="H1051" s="18" t="n">
        <v>-73.83666667</v>
      </c>
      <c r="I1051" s="19" t="n">
        <v>11.25638889</v>
      </c>
      <c r="J1051" s="42" t="n">
        <v>4.308888888888887</v>
      </c>
      <c r="K1051" s="20" t="n">
        <v>3.409482758620689</v>
      </c>
      <c r="L1051" s="20" t="n">
        <v>5.768888888888887</v>
      </c>
      <c r="M1051" s="20" t="n">
        <v>8.618311533888226</v>
      </c>
      <c r="N1051" s="20" t="n">
        <v>10.82758620689655</v>
      </c>
      <c r="O1051" s="20" t="n">
        <v>8.078478002378123</v>
      </c>
      <c r="P1051" s="20" t="n">
        <v>6.645555555555554</v>
      </c>
      <c r="Q1051" s="20" t="n">
        <v>10.58555555555555</v>
      </c>
      <c r="R1051" s="20" t="n">
        <v>14.77356321839081</v>
      </c>
      <c r="S1051" s="20" t="n">
        <v>18.54222222222223</v>
      </c>
      <c r="T1051" s="20" t="n">
        <v>17.79540229885058</v>
      </c>
      <c r="U1051" s="20" t="n">
        <v>9.384811165845647</v>
      </c>
      <c r="V1051" s="43" t="n">
        <v>118.7387462959817</v>
      </c>
      <c r="W1051" s="23" t="n">
        <v>355</v>
      </c>
      <c r="X1051" s="44" t="n">
        <v>0.9861111111111112</v>
      </c>
      <c r="Y1051" s="4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</row>
    <row r="1052" ht="16.5" customHeight="1">
      <c r="A1052" s="16" t="n">
        <v>15010010</v>
      </c>
      <c r="B1052" s="17" t="inlineStr">
        <is>
          <t>PM</t>
        </is>
      </c>
      <c r="C1052" s="17" t="inlineStr">
        <is>
          <t>Minca</t>
        </is>
      </c>
      <c r="D1052" s="17" t="inlineStr">
        <is>
          <t>Santa Marta</t>
        </is>
      </c>
      <c r="E1052" s="17" t="inlineStr">
        <is>
          <t>Magdalena</t>
        </is>
      </c>
      <c r="F1052" s="17" t="n">
        <v>5</v>
      </c>
      <c r="G1052" s="17" t="n">
        <v>640</v>
      </c>
      <c r="H1052" s="18" t="n">
        <v>-74.12</v>
      </c>
      <c r="I1052" s="19" t="n">
        <v>11.14083333</v>
      </c>
      <c r="J1052" s="42" t="n">
        <v>0.5862068965517241</v>
      </c>
      <c r="K1052" s="20" t="n">
        <v>0.5530512145405129</v>
      </c>
      <c r="L1052" s="20" t="n">
        <v>1.517241379310345</v>
      </c>
      <c r="M1052" s="20" t="n">
        <v>6.833333333333335</v>
      </c>
      <c r="N1052" s="20" t="n">
        <v>14.2</v>
      </c>
      <c r="O1052" s="20" t="n">
        <v>14.5</v>
      </c>
      <c r="P1052" s="20" t="n">
        <v>13.60555555555556</v>
      </c>
      <c r="Q1052" s="20" t="n">
        <v>18.7</v>
      </c>
      <c r="R1052" s="20" t="n">
        <v>20.20689655172414</v>
      </c>
      <c r="S1052" s="20" t="n">
        <v>21.41379310344827</v>
      </c>
      <c r="T1052" s="20" t="n">
        <v>14.80856123662307</v>
      </c>
      <c r="U1052" s="20" t="n">
        <v>4.517241379310343</v>
      </c>
      <c r="V1052" s="43" t="n">
        <v>131.4418806503973</v>
      </c>
      <c r="W1052" s="23" t="n">
        <v>353</v>
      </c>
      <c r="X1052" s="44" t="n">
        <v>0.9805555555555555</v>
      </c>
      <c r="Y1052" s="4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</row>
    <row r="1053" ht="16.5" customHeight="1">
      <c r="A1053" s="16" t="n">
        <v>15015060</v>
      </c>
      <c r="B1053" s="17" t="inlineStr">
        <is>
          <t>CP</t>
        </is>
      </c>
      <c r="C1053" s="17" t="inlineStr">
        <is>
          <t>San Lorenzo</t>
        </is>
      </c>
      <c r="D1053" s="17" t="inlineStr">
        <is>
          <t>Santa Marta</t>
        </is>
      </c>
      <c r="E1053" s="17" t="inlineStr">
        <is>
          <t>Magdalena</t>
        </is>
      </c>
      <c r="F1053" s="17" t="n">
        <v>5</v>
      </c>
      <c r="G1053" s="17" t="n">
        <v>2200</v>
      </c>
      <c r="H1053" s="18" t="n">
        <v>-74.05469443999999</v>
      </c>
      <c r="I1053" s="19" t="n">
        <v>11.11108333</v>
      </c>
      <c r="J1053" s="42" t="n">
        <v>2.78543956043956</v>
      </c>
      <c r="K1053" s="20" t="n">
        <v>2.162651111246258</v>
      </c>
      <c r="L1053" s="20" t="n">
        <v>6.045732689210948</v>
      </c>
      <c r="M1053" s="20" t="n">
        <v>13.33923508120892</v>
      </c>
      <c r="N1053" s="20" t="n">
        <v>21.36255339763068</v>
      </c>
      <c r="O1053" s="20" t="n">
        <v>20.41379310344827</v>
      </c>
      <c r="P1053" s="20" t="n">
        <v>19.42064718872091</v>
      </c>
      <c r="Q1053" s="20" t="n">
        <v>23.79319727891156</v>
      </c>
      <c r="R1053" s="20" t="n">
        <v>26.059011381009</v>
      </c>
      <c r="S1053" s="20" t="n">
        <v>25.35476473585866</v>
      </c>
      <c r="T1053" s="20" t="n">
        <v>19.79565143536607</v>
      </c>
      <c r="U1053" s="20" t="n">
        <v>9.521662713616735</v>
      </c>
      <c r="V1053" s="43" t="n">
        <v>190.0543396766676</v>
      </c>
      <c r="W1053" s="23" t="n">
        <v>338</v>
      </c>
      <c r="X1053" s="44" t="n">
        <v>0.9388888888888889</v>
      </c>
      <c r="Y1053" s="4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</row>
    <row r="1054" ht="16.5" customHeight="1">
      <c r="A1054" s="16" t="n">
        <v>15010040</v>
      </c>
      <c r="B1054" s="17" t="inlineStr">
        <is>
          <t>PM</t>
        </is>
      </c>
      <c r="C1054" s="17" t="inlineStr">
        <is>
          <t>Vista Nieves</t>
        </is>
      </c>
      <c r="D1054" s="17" t="inlineStr">
        <is>
          <t>Santa Marta</t>
        </is>
      </c>
      <c r="E1054" s="17" t="inlineStr">
        <is>
          <t>Magdalena</t>
        </is>
      </c>
      <c r="F1054" s="17" t="n">
        <v>5</v>
      </c>
      <c r="G1054" s="17" t="n">
        <v>20</v>
      </c>
      <c r="H1054" s="18" t="n">
        <v>-74.07986111000001</v>
      </c>
      <c r="I1054" s="19" t="n">
        <v>11.08536111</v>
      </c>
      <c r="J1054" s="42" t="n">
        <v>1.133333333333333</v>
      </c>
      <c r="K1054" s="20" t="n">
        <v>1.210474350263292</v>
      </c>
      <c r="L1054" s="20" t="n">
        <v>2.999999999999999</v>
      </c>
      <c r="M1054" s="20" t="n">
        <v>10.16666666666667</v>
      </c>
      <c r="N1054" s="20" t="n">
        <v>17.51444444444445</v>
      </c>
      <c r="O1054" s="20" t="n">
        <v>17.5</v>
      </c>
      <c r="P1054" s="20" t="n">
        <v>16.4</v>
      </c>
      <c r="Q1054" s="20" t="n">
        <v>19.67586206896552</v>
      </c>
      <c r="R1054" s="20" t="n">
        <v>21.56666666666666</v>
      </c>
      <c r="S1054" s="20" t="n">
        <v>21.22</v>
      </c>
      <c r="T1054" s="20" t="n">
        <v>13.83333333333333</v>
      </c>
      <c r="U1054" s="20" t="n">
        <v>4.966666666666666</v>
      </c>
      <c r="V1054" s="43" t="n">
        <v>148.1874475303399</v>
      </c>
      <c r="W1054" s="23" t="n">
        <v>357</v>
      </c>
      <c r="X1054" s="44" t="n">
        <v>0.9916666666666667</v>
      </c>
      <c r="Y1054" s="4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</row>
    <row r="1055" ht="16.5" customHeight="1">
      <c r="A1055" s="16" t="n">
        <v>29060080</v>
      </c>
      <c r="B1055" s="17" t="inlineStr">
        <is>
          <t>PM</t>
        </is>
      </c>
      <c r="C1055" s="17" t="inlineStr">
        <is>
          <t>Los Cocos</t>
        </is>
      </c>
      <c r="D1055" s="17" t="inlineStr">
        <is>
          <t>Sitionuevo</t>
        </is>
      </c>
      <c r="E1055" s="17" t="inlineStr">
        <is>
          <t>Magdalena</t>
        </is>
      </c>
      <c r="F1055" s="17" t="n">
        <v>5</v>
      </c>
      <c r="G1055" s="17" t="n">
        <v>4</v>
      </c>
      <c r="H1055" s="18" t="n">
        <v>-74.68363889</v>
      </c>
      <c r="I1055" s="19" t="n">
        <v>11.00597222</v>
      </c>
      <c r="J1055" s="42" t="n">
        <v>0</v>
      </c>
      <c r="K1055" s="20" t="n">
        <v>0</v>
      </c>
      <c r="L1055" s="20" t="n">
        <v>0.1071428571428571</v>
      </c>
      <c r="M1055" s="20" t="n">
        <v>1.928571428571429</v>
      </c>
      <c r="N1055" s="20" t="n">
        <v>6.666666666666666</v>
      </c>
      <c r="O1055" s="20" t="n">
        <v>5.076923076923077</v>
      </c>
      <c r="P1055" s="20" t="n">
        <v>3.93368700265252</v>
      </c>
      <c r="Q1055" s="20" t="n">
        <v>6.879999999999997</v>
      </c>
      <c r="R1055" s="20" t="n">
        <v>8.093793103448277</v>
      </c>
      <c r="S1055" s="20" t="n">
        <v>12.4</v>
      </c>
      <c r="T1055" s="20" t="n">
        <v>6.809018567639257</v>
      </c>
      <c r="U1055" s="20" t="n">
        <v>0.5769230769230768</v>
      </c>
      <c r="V1055" s="43" t="n">
        <v>52.47272577996716</v>
      </c>
      <c r="W1055" s="23" t="n">
        <v>318</v>
      </c>
      <c r="X1055" s="44" t="n">
        <v>0.8833333333333333</v>
      </c>
      <c r="Y1055" s="4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</row>
    <row r="1056" ht="16.5" customHeight="1">
      <c r="A1056" s="16" t="n">
        <v>29060140</v>
      </c>
      <c r="B1056" s="17" t="inlineStr">
        <is>
          <t>PM</t>
        </is>
      </c>
      <c r="C1056" s="17" t="inlineStr">
        <is>
          <t xml:space="preserve">El Carmen </t>
        </is>
      </c>
      <c r="D1056" s="17" t="inlineStr">
        <is>
          <t>Zona Bananera</t>
        </is>
      </c>
      <c r="E1056" s="17" t="inlineStr">
        <is>
          <t>Magdalena</t>
        </is>
      </c>
      <c r="F1056" s="17" t="n">
        <v>5</v>
      </c>
      <c r="G1056" s="17" t="n">
        <v>25</v>
      </c>
      <c r="H1056" s="18" t="n">
        <v>-74.20644444</v>
      </c>
      <c r="I1056" s="19" t="n">
        <v>10.6755</v>
      </c>
      <c r="J1056" s="42" t="n">
        <v>0.3666666666666665</v>
      </c>
      <c r="K1056" s="20" t="n">
        <v>0.3641420361247947</v>
      </c>
      <c r="L1056" s="20" t="n">
        <v>1.001111111111111</v>
      </c>
      <c r="M1056" s="20" t="n">
        <v>4.333333333333334</v>
      </c>
      <c r="N1056" s="20" t="n">
        <v>8.044444444444441</v>
      </c>
      <c r="O1056" s="20" t="n">
        <v>7.1</v>
      </c>
      <c r="P1056" s="20" t="n">
        <v>6.243333333333331</v>
      </c>
      <c r="Q1056" s="20" t="n">
        <v>7.499999999999997</v>
      </c>
      <c r="R1056" s="20" t="n">
        <v>9.533333333333333</v>
      </c>
      <c r="S1056" s="20" t="n">
        <v>10.64</v>
      </c>
      <c r="T1056" s="20" t="n">
        <v>6.766666666666668</v>
      </c>
      <c r="U1056" s="20" t="n">
        <v>1.633333333333333</v>
      </c>
      <c r="V1056" s="43" t="n">
        <v>63.52636425834701</v>
      </c>
      <c r="W1056" s="23" t="n">
        <v>360</v>
      </c>
      <c r="X1056" s="44" t="n">
        <v>1</v>
      </c>
      <c r="Y1056" s="4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</row>
    <row r="1057" ht="16.5" customHeight="1">
      <c r="A1057" s="16" t="n">
        <v>29060160</v>
      </c>
      <c r="B1057" s="17" t="inlineStr">
        <is>
          <t>PM</t>
        </is>
      </c>
      <c r="C1057" s="17" t="inlineStr">
        <is>
          <t>El Enano</t>
        </is>
      </c>
      <c r="D1057" s="17" t="inlineStr">
        <is>
          <t>Zona Bananera</t>
        </is>
      </c>
      <c r="E1057" s="17" t="inlineStr">
        <is>
          <t>Magdalena</t>
        </is>
      </c>
      <c r="F1057" s="17" t="n">
        <v>5</v>
      </c>
      <c r="G1057" s="17" t="n">
        <v>25</v>
      </c>
      <c r="H1057" s="18" t="n">
        <v>-74.18947222000001</v>
      </c>
      <c r="I1057" s="19" t="n">
        <v>10.90219444</v>
      </c>
      <c r="J1057" s="42" t="n">
        <v>0.1724137931034483</v>
      </c>
      <c r="K1057" s="20" t="n">
        <v>0.1391625615763547</v>
      </c>
      <c r="L1057" s="20" t="n">
        <v>0.4827586206896551</v>
      </c>
      <c r="M1057" s="20" t="n">
        <v>2.103448275862069</v>
      </c>
      <c r="N1057" s="20" t="n">
        <v>6.534482758620688</v>
      </c>
      <c r="O1057" s="20" t="n">
        <v>6.348394768133176</v>
      </c>
      <c r="P1057" s="20" t="n">
        <v>5.86206896551724</v>
      </c>
      <c r="Q1057" s="20" t="n">
        <v>8.566666666666666</v>
      </c>
      <c r="R1057" s="20" t="n">
        <v>9.724137931034484</v>
      </c>
      <c r="S1057" s="20" t="n">
        <v>9.645977011494251</v>
      </c>
      <c r="T1057" s="20" t="n">
        <v>5.206896551724137</v>
      </c>
      <c r="U1057" s="20" t="n">
        <v>1.172413793103448</v>
      </c>
      <c r="V1057" s="43" t="n">
        <v>55.95882169752561</v>
      </c>
      <c r="W1057" s="23" t="n">
        <v>348</v>
      </c>
      <c r="X1057" s="44" t="n">
        <v>0.9666666666666667</v>
      </c>
      <c r="Y1057" s="4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</row>
    <row r="1058" ht="16.5" customHeight="1">
      <c r="A1058" s="16" t="n">
        <v>29060550</v>
      </c>
      <c r="B1058" s="17" t="inlineStr">
        <is>
          <t>PM</t>
        </is>
      </c>
      <c r="C1058" s="17" t="inlineStr">
        <is>
          <t xml:space="preserve">El Ruby </t>
        </is>
      </c>
      <c r="D1058" s="17" t="inlineStr">
        <is>
          <t>Zona Bananera</t>
        </is>
      </c>
      <c r="E1058" s="17" t="inlineStr">
        <is>
          <t>Magdalena</t>
        </is>
      </c>
      <c r="F1058" s="17" t="n">
        <v>5</v>
      </c>
      <c r="G1058" s="17" t="n">
        <v>20</v>
      </c>
      <c r="H1058" s="18" t="n">
        <v>-74.18822222</v>
      </c>
      <c r="I1058" s="19" t="n">
        <v>10.84513889</v>
      </c>
      <c r="J1058" s="42" t="n">
        <v>0.3</v>
      </c>
      <c r="K1058" s="20" t="n">
        <v>0.1593045112781955</v>
      </c>
      <c r="L1058" s="20" t="n">
        <v>0.2222222222222222</v>
      </c>
      <c r="M1058" s="20" t="n">
        <v>3.157894736842105</v>
      </c>
      <c r="N1058" s="20" t="n">
        <v>7.696491228070173</v>
      </c>
      <c r="O1058" s="20" t="n">
        <v>7</v>
      </c>
      <c r="P1058" s="20" t="n">
        <v>5.842105263157894</v>
      </c>
      <c r="Q1058" s="20" t="n">
        <v>8.473684210526315</v>
      </c>
      <c r="R1058" s="20" t="n">
        <v>10.26315789473684</v>
      </c>
      <c r="S1058" s="20" t="n">
        <v>9.535</v>
      </c>
      <c r="T1058" s="20" t="n">
        <v>6.644283121597096</v>
      </c>
      <c r="U1058" s="20" t="n">
        <v>1.55</v>
      </c>
      <c r="V1058" s="43" t="n">
        <v>60.84414318843085</v>
      </c>
      <c r="W1058" s="23" t="n">
        <v>230</v>
      </c>
      <c r="X1058" s="44" t="n">
        <v>0.9583333333333334</v>
      </c>
      <c r="Y1058" s="45" t="inlineStr">
        <is>
          <t>M20</t>
        </is>
      </c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</row>
    <row r="1059" ht="16.5" customHeight="1">
      <c r="A1059" s="16" t="n">
        <v>29060330</v>
      </c>
      <c r="B1059" s="17" t="inlineStr">
        <is>
          <t>PM</t>
        </is>
      </c>
      <c r="C1059" s="17" t="inlineStr">
        <is>
          <t xml:space="preserve">La Playa </t>
        </is>
      </c>
      <c r="D1059" s="17" t="inlineStr">
        <is>
          <t>Zona Bananera</t>
        </is>
      </c>
      <c r="E1059" s="17" t="inlineStr">
        <is>
          <t>Magdalena</t>
        </is>
      </c>
      <c r="F1059" s="17" t="n">
        <v>5</v>
      </c>
      <c r="G1059" s="17" t="n">
        <v>20</v>
      </c>
      <c r="H1059" s="18" t="n">
        <v>-74.12047222000001</v>
      </c>
      <c r="I1059" s="19" t="n">
        <v>10.76197222</v>
      </c>
      <c r="J1059" s="42" t="n">
        <v>0.25</v>
      </c>
      <c r="K1059" s="20" t="n">
        <v>0.2504926108374385</v>
      </c>
      <c r="L1059" s="20" t="n">
        <v>1.105263157894737</v>
      </c>
      <c r="M1059" s="20" t="n">
        <v>5.050000000000001</v>
      </c>
      <c r="N1059" s="20" t="n">
        <v>7.949999999999998</v>
      </c>
      <c r="O1059" s="20" t="n">
        <v>7.750000000000001</v>
      </c>
      <c r="P1059" s="20" t="n">
        <v>6.349999999999998</v>
      </c>
      <c r="Q1059" s="20" t="n">
        <v>8.199999999999999</v>
      </c>
      <c r="R1059" s="20" t="n">
        <v>9.368421052631579</v>
      </c>
      <c r="S1059" s="20" t="n">
        <v>10.8</v>
      </c>
      <c r="T1059" s="20" t="n">
        <v>7</v>
      </c>
      <c r="U1059" s="20" t="n">
        <v>2.001666666666667</v>
      </c>
      <c r="V1059" s="43" t="n">
        <v>66.07584348803042</v>
      </c>
      <c r="W1059" s="23" t="n">
        <v>238</v>
      </c>
      <c r="X1059" s="44" t="n">
        <v>0.9916666666666667</v>
      </c>
      <c r="Y1059" s="45" t="inlineStr">
        <is>
          <t>M20</t>
        </is>
      </c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</row>
    <row r="1060" ht="16.5" customHeight="1">
      <c r="A1060" s="16" t="n">
        <v>29060230</v>
      </c>
      <c r="B1060" s="17" t="inlineStr">
        <is>
          <t>PM</t>
        </is>
      </c>
      <c r="C1060" s="17" t="inlineStr">
        <is>
          <t>La Sara</t>
        </is>
      </c>
      <c r="D1060" s="17" t="inlineStr">
        <is>
          <t>Zona Bananera</t>
        </is>
      </c>
      <c r="E1060" s="17" t="inlineStr">
        <is>
          <t>Magdalena</t>
        </is>
      </c>
      <c r="F1060" s="17" t="n">
        <v>5</v>
      </c>
      <c r="G1060" s="17" t="n">
        <v>25</v>
      </c>
      <c r="H1060" s="18" t="n">
        <v>-74.16102778</v>
      </c>
      <c r="I1060" s="19" t="n">
        <v>10.83622222</v>
      </c>
      <c r="J1060" s="42" t="n">
        <v>0.25</v>
      </c>
      <c r="K1060" s="20" t="n">
        <v>0.3531249999999999</v>
      </c>
      <c r="L1060" s="20" t="n">
        <v>1.15</v>
      </c>
      <c r="M1060" s="20" t="n">
        <v>3.850000000000001</v>
      </c>
      <c r="N1060" s="20" t="n">
        <v>9.199999999999999</v>
      </c>
      <c r="O1060" s="20" t="n">
        <v>8.949999999999999</v>
      </c>
      <c r="P1060" s="20" t="n">
        <v>7.399999999999999</v>
      </c>
      <c r="Q1060" s="20" t="n">
        <v>9.85</v>
      </c>
      <c r="R1060" s="20" t="n">
        <v>11.4</v>
      </c>
      <c r="S1060" s="20" t="n">
        <v>12.13</v>
      </c>
      <c r="T1060" s="20" t="n">
        <v>7.310344827586206</v>
      </c>
      <c r="U1060" s="20" t="n">
        <v>2.201666666666667</v>
      </c>
      <c r="V1060" s="43" t="n">
        <v>74.04513649425287</v>
      </c>
      <c r="W1060" s="23" t="n">
        <v>240</v>
      </c>
      <c r="X1060" s="44" t="n">
        <v>1</v>
      </c>
      <c r="Y1060" s="45" t="inlineStr">
        <is>
          <t>M20</t>
        </is>
      </c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</row>
    <row r="1061" ht="16.5" customHeight="1">
      <c r="A1061" s="16" t="n">
        <v>29060240</v>
      </c>
      <c r="B1061" s="17" t="inlineStr">
        <is>
          <t>PM</t>
        </is>
      </c>
      <c r="C1061" s="17" t="inlineStr">
        <is>
          <t xml:space="preserve">La Unión </t>
        </is>
      </c>
      <c r="D1061" s="17" t="inlineStr">
        <is>
          <t>Zona Bananera</t>
        </is>
      </c>
      <c r="E1061" s="17" t="inlineStr">
        <is>
          <t>Magdalena</t>
        </is>
      </c>
      <c r="F1061" s="17" t="n">
        <v>5</v>
      </c>
      <c r="G1061" s="17" t="n">
        <v>20</v>
      </c>
      <c r="H1061" s="18" t="n">
        <v>-74.22355556000001</v>
      </c>
      <c r="I1061" s="19" t="n">
        <v>10.70655556</v>
      </c>
      <c r="J1061" s="42" t="n">
        <v>0.1153846153846154</v>
      </c>
      <c r="K1061" s="20" t="n">
        <v>0</v>
      </c>
      <c r="L1061" s="20" t="n">
        <v>0.2307692307692308</v>
      </c>
      <c r="M1061" s="20" t="n">
        <v>1.543766578249337</v>
      </c>
      <c r="N1061" s="20" t="n">
        <v>4.934615384615383</v>
      </c>
      <c r="O1061" s="20" t="n">
        <v>4.384615384615384</v>
      </c>
      <c r="P1061" s="20" t="n">
        <v>3.961538461538461</v>
      </c>
      <c r="Q1061" s="20" t="n">
        <v>4.884615384615383</v>
      </c>
      <c r="R1061" s="20" t="n">
        <v>7.115384615384616</v>
      </c>
      <c r="S1061" s="20" t="n">
        <v>9.192307692307692</v>
      </c>
      <c r="T1061" s="20" t="n">
        <v>5.600000000000001</v>
      </c>
      <c r="U1061" s="20" t="n">
        <v>1.754166666666666</v>
      </c>
      <c r="V1061" s="43" t="n">
        <v>43.71716401414677</v>
      </c>
      <c r="W1061" s="23" t="n">
        <v>309</v>
      </c>
      <c r="X1061" s="44" t="n">
        <v>0.8583333333333333</v>
      </c>
      <c r="Y1061" s="4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</row>
    <row r="1062" ht="16.5" customHeight="1">
      <c r="A1062" s="16" t="n">
        <v>29060250</v>
      </c>
      <c r="B1062" s="17" t="inlineStr">
        <is>
          <t>PM</t>
        </is>
      </c>
      <c r="C1062" s="17" t="inlineStr">
        <is>
          <t xml:space="preserve">Los Proyectos </t>
        </is>
      </c>
      <c r="D1062" s="17" t="inlineStr">
        <is>
          <t>Zona Bananera</t>
        </is>
      </c>
      <c r="E1062" s="17" t="inlineStr">
        <is>
          <t>Magdalena</t>
        </is>
      </c>
      <c r="F1062" s="17" t="n">
        <v>5</v>
      </c>
      <c r="G1062" s="17" t="n">
        <v>20</v>
      </c>
      <c r="H1062" s="18" t="n">
        <v>-74.23708332999999</v>
      </c>
      <c r="I1062" s="19" t="n">
        <v>10.73672222</v>
      </c>
      <c r="J1062" s="42" t="n">
        <v>0.06666666666666667</v>
      </c>
      <c r="K1062" s="20" t="n">
        <v>0.1021384479717813</v>
      </c>
      <c r="L1062" s="20" t="n">
        <v>0.6</v>
      </c>
      <c r="M1062" s="20" t="n">
        <v>2.933333333333334</v>
      </c>
      <c r="N1062" s="20" t="n">
        <v>5.346666666666665</v>
      </c>
      <c r="O1062" s="20" t="n">
        <v>5.200000000000002</v>
      </c>
      <c r="P1062" s="20" t="n">
        <v>3.599999999999999</v>
      </c>
      <c r="Q1062" s="20" t="n">
        <v>5.237777777777776</v>
      </c>
      <c r="R1062" s="20" t="n">
        <v>7.100000000000001</v>
      </c>
      <c r="S1062" s="20" t="n">
        <v>7.62758620689655</v>
      </c>
      <c r="T1062" s="20" t="n">
        <v>3.93103448275862</v>
      </c>
      <c r="U1062" s="20" t="n">
        <v>0.9666666666666667</v>
      </c>
      <c r="V1062" s="43" t="n">
        <v>42.71187024873806</v>
      </c>
      <c r="W1062" s="23" t="n">
        <v>358</v>
      </c>
      <c r="X1062" s="44" t="n">
        <v>0.9944444444444445</v>
      </c>
      <c r="Y1062" s="4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</row>
    <row r="1063" ht="16.5" customHeight="1">
      <c r="A1063" s="16" t="n">
        <v>29065020</v>
      </c>
      <c r="B1063" s="17" t="inlineStr">
        <is>
          <t>CO</t>
        </is>
      </c>
      <c r="C1063" s="17" t="inlineStr">
        <is>
          <t>Padelma</t>
        </is>
      </c>
      <c r="D1063" s="17" t="inlineStr">
        <is>
          <t>Zona Bananera</t>
        </is>
      </c>
      <c r="E1063" s="17" t="inlineStr">
        <is>
          <t>Magdalena</t>
        </is>
      </c>
      <c r="F1063" s="17" t="n">
        <v>5</v>
      </c>
      <c r="G1063" s="17" t="n">
        <v>20</v>
      </c>
      <c r="H1063" s="18" t="n">
        <v>-74.19972222000001</v>
      </c>
      <c r="I1063" s="19" t="n">
        <v>10.72111111</v>
      </c>
      <c r="J1063" s="42" t="n">
        <v>0.3226190476190476</v>
      </c>
      <c r="K1063" s="20" t="n">
        <v>0.3091014588859416</v>
      </c>
      <c r="L1063" s="20" t="n">
        <v>1.678571428571428</v>
      </c>
      <c r="M1063" s="20" t="n">
        <v>4.431537546876429</v>
      </c>
      <c r="N1063" s="20" t="n">
        <v>10.26551724137931</v>
      </c>
      <c r="O1063" s="20" t="n">
        <v>9.859277504105087</v>
      </c>
      <c r="P1063" s="20" t="n">
        <v>8.208888888888886</v>
      </c>
      <c r="Q1063" s="20" t="n">
        <v>10.55862068965517</v>
      </c>
      <c r="R1063" s="20" t="n">
        <v>12.91724137931035</v>
      </c>
      <c r="S1063" s="20" t="n">
        <v>13.30222222222222</v>
      </c>
      <c r="T1063" s="20" t="n">
        <v>8.564367816091954</v>
      </c>
      <c r="U1063" s="20" t="n">
        <v>2.399999999999999</v>
      </c>
      <c r="V1063" s="43" t="n">
        <v>82.81796522360584</v>
      </c>
      <c r="W1063" s="23" t="n">
        <v>347</v>
      </c>
      <c r="X1063" s="44" t="n">
        <v>0.9638888888888889</v>
      </c>
      <c r="Y1063" s="4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</row>
    <row r="1064" ht="16.5" customHeight="1">
      <c r="A1064" s="16" t="n">
        <v>29065030</v>
      </c>
      <c r="B1064" s="17" t="inlineStr">
        <is>
          <t>CO</t>
        </is>
      </c>
      <c r="C1064" s="17" t="inlineStr">
        <is>
          <t>Prado Sevilla</t>
        </is>
      </c>
      <c r="D1064" s="17" t="inlineStr">
        <is>
          <t>Zona Bananera</t>
        </is>
      </c>
      <c r="E1064" s="17" t="inlineStr">
        <is>
          <t>Magdalena</t>
        </is>
      </c>
      <c r="F1064" s="17" t="n">
        <v>5</v>
      </c>
      <c r="G1064" s="17" t="n">
        <v>18</v>
      </c>
      <c r="H1064" s="18" t="n">
        <v>-74.15472222000001</v>
      </c>
      <c r="I1064" s="19" t="n">
        <v>10.76416667</v>
      </c>
      <c r="J1064" s="42" t="n">
        <v>0.25</v>
      </c>
      <c r="K1064" s="20" t="n">
        <v>0.4606860632183908</v>
      </c>
      <c r="L1064" s="20" t="n">
        <v>2</v>
      </c>
      <c r="M1064" s="20" t="n">
        <v>5.864285714285714</v>
      </c>
      <c r="N1064" s="20" t="n">
        <v>12.73793103448275</v>
      </c>
      <c r="O1064" s="20" t="n">
        <v>12.46153846153846</v>
      </c>
      <c r="P1064" s="20" t="n">
        <v>10.38103448275862</v>
      </c>
      <c r="Q1064" s="20" t="n">
        <v>15.32666666666666</v>
      </c>
      <c r="R1064" s="20" t="n">
        <v>16.03601842803295</v>
      </c>
      <c r="S1064" s="20" t="n">
        <v>15.30297619047619</v>
      </c>
      <c r="T1064" s="20" t="n">
        <v>10.84655172413793</v>
      </c>
      <c r="U1064" s="20" t="n">
        <v>3.943358395989975</v>
      </c>
      <c r="V1064" s="43" t="n">
        <v>105.6110471615876</v>
      </c>
      <c r="W1064" s="23" t="n">
        <v>238</v>
      </c>
      <c r="X1064" s="44" t="n">
        <v>0.9916666666666667</v>
      </c>
      <c r="Y1064" s="45" t="inlineStr">
        <is>
          <t>M20</t>
        </is>
      </c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</row>
    <row r="1065" ht="16.5" customHeight="1">
      <c r="A1065" s="16" t="n">
        <v>29060280</v>
      </c>
      <c r="B1065" s="17" t="inlineStr">
        <is>
          <t>PM</t>
        </is>
      </c>
      <c r="C1065" s="17" t="inlineStr">
        <is>
          <t>San Isidro</t>
        </is>
      </c>
      <c r="D1065" s="17" t="inlineStr">
        <is>
          <t>Zona Bananera</t>
        </is>
      </c>
      <c r="E1065" s="17" t="inlineStr">
        <is>
          <t>Magdalena</t>
        </is>
      </c>
      <c r="F1065" s="17" t="n">
        <v>5</v>
      </c>
      <c r="G1065" s="17" t="n">
        <v>25</v>
      </c>
      <c r="H1065" s="18" t="n">
        <v>-74.22061111000001</v>
      </c>
      <c r="I1065" s="19" t="n">
        <v>10.90083333</v>
      </c>
      <c r="J1065" s="42" t="n">
        <v>0.2068965517241379</v>
      </c>
      <c r="K1065" s="20" t="n">
        <v>0.03479064039408867</v>
      </c>
      <c r="L1065" s="20" t="n">
        <v>0.5172413793103448</v>
      </c>
      <c r="M1065" s="20" t="n">
        <v>2.137931034482759</v>
      </c>
      <c r="N1065" s="20" t="n">
        <v>5.785714285714285</v>
      </c>
      <c r="O1065" s="20" t="n">
        <v>5.25</v>
      </c>
      <c r="P1065" s="20" t="n">
        <v>4.749999999999998</v>
      </c>
      <c r="Q1065" s="20" t="n">
        <v>6.678571428571426</v>
      </c>
      <c r="R1065" s="20" t="n">
        <v>8.857142857142856</v>
      </c>
      <c r="S1065" s="20" t="n">
        <v>8.674466338259439</v>
      </c>
      <c r="T1065" s="20" t="n">
        <v>4.407407407407407</v>
      </c>
      <c r="U1065" s="20" t="n">
        <v>0.9321839080459767</v>
      </c>
      <c r="V1065" s="43" t="n">
        <v>48.23234583105272</v>
      </c>
      <c r="W1065" s="23" t="n">
        <v>340</v>
      </c>
      <c r="X1065" s="44" t="n">
        <v>0.9444444444444444</v>
      </c>
      <c r="Y1065" s="4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</row>
    <row r="1066" ht="16.5" customHeight="1">
      <c r="A1066" s="16" t="n">
        <v>35010020</v>
      </c>
      <c r="B1066" s="17" t="inlineStr">
        <is>
          <t>PM</t>
        </is>
      </c>
      <c r="C1066" s="17" t="inlineStr">
        <is>
          <t>Acacías</t>
        </is>
      </c>
      <c r="D1066" s="17" t="inlineStr">
        <is>
          <t>Acacías</t>
        </is>
      </c>
      <c r="E1066" s="17" t="inlineStr">
        <is>
          <t>Meta</t>
        </is>
      </c>
      <c r="F1066" s="17" t="n">
        <v>3</v>
      </c>
      <c r="G1066" s="17" t="n">
        <v>525</v>
      </c>
      <c r="H1066" s="18" t="n">
        <v>-73.76558333</v>
      </c>
      <c r="I1066" s="19" t="n">
        <v>3.99463889</v>
      </c>
      <c r="J1066" s="42" t="n">
        <v>5.966666666666665</v>
      </c>
      <c r="K1066" s="20" t="n">
        <v>6.366687192118228</v>
      </c>
      <c r="L1066" s="20" t="n">
        <v>13.43678160919541</v>
      </c>
      <c r="M1066" s="20" t="n">
        <v>20.16666666666667</v>
      </c>
      <c r="N1066" s="20" t="n">
        <v>24.03571428571428</v>
      </c>
      <c r="O1066" s="20" t="n">
        <v>23.2015306122449</v>
      </c>
      <c r="P1066" s="20" t="n">
        <v>22.55172413793104</v>
      </c>
      <c r="Q1066" s="20" t="n">
        <v>17.89655172413793</v>
      </c>
      <c r="R1066" s="20" t="n">
        <v>15.56666666666666</v>
      </c>
      <c r="S1066" s="20" t="n">
        <v>18.71149425287356</v>
      </c>
      <c r="T1066" s="20" t="n">
        <v>17.8898420248004</v>
      </c>
      <c r="U1066" s="20" t="n">
        <v>11.76666666666667</v>
      </c>
      <c r="V1066" s="43" t="n">
        <v>197.5569925056824</v>
      </c>
      <c r="W1066" s="23" t="n">
        <v>352</v>
      </c>
      <c r="X1066" s="44" t="n">
        <v>0.9777777777777777</v>
      </c>
      <c r="Y1066" s="4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</row>
    <row r="1067" ht="16.5" customHeight="1">
      <c r="A1067" s="16" t="n">
        <v>35105050</v>
      </c>
      <c r="B1067" s="17" t="inlineStr">
        <is>
          <t>CO</t>
        </is>
      </c>
      <c r="C1067" s="17" t="inlineStr">
        <is>
          <t>Guaicaramo</t>
        </is>
      </c>
      <c r="D1067" s="17" t="inlineStr">
        <is>
          <t>Barranca de Upía</t>
        </is>
      </c>
      <c r="E1067" s="17" t="inlineStr">
        <is>
          <t>Meta</t>
        </is>
      </c>
      <c r="F1067" s="17" t="n">
        <v>3</v>
      </c>
      <c r="G1067" s="17" t="n">
        <v>206</v>
      </c>
      <c r="H1067" s="18" t="n">
        <v>-72.95363999999999</v>
      </c>
      <c r="I1067" s="19" t="n">
        <v>4.46865</v>
      </c>
      <c r="J1067" s="42" t="n">
        <v>2.726666666666667</v>
      </c>
      <c r="K1067" s="20" t="n">
        <v>4.821866789819376</v>
      </c>
      <c r="L1067" s="20" t="n">
        <v>10.72649572649572</v>
      </c>
      <c r="M1067" s="20" t="n">
        <v>17.81186055323986</v>
      </c>
      <c r="N1067" s="20" t="n">
        <v>21.70740740740741</v>
      </c>
      <c r="O1067" s="20" t="n">
        <v>20.54327396741189</v>
      </c>
      <c r="P1067" s="20" t="n">
        <v>20.1281822051937</v>
      </c>
      <c r="Q1067" s="20" t="n">
        <v>17.34721157939549</v>
      </c>
      <c r="R1067" s="20" t="n">
        <v>15.36307243203795</v>
      </c>
      <c r="S1067" s="20" t="n">
        <v>15.79232804232804</v>
      </c>
      <c r="T1067" s="20" t="n">
        <v>11.70557029177719</v>
      </c>
      <c r="U1067" s="20" t="n">
        <v>4.539310344827585</v>
      </c>
      <c r="V1067" s="43" t="n">
        <v>163.2132460066009</v>
      </c>
      <c r="W1067" s="23" t="n">
        <v>313</v>
      </c>
      <c r="X1067" s="44" t="n">
        <v>0.8694444444444445</v>
      </c>
      <c r="Y1067" s="4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</row>
    <row r="1068" ht="16.5" customHeight="1">
      <c r="A1068" s="16" t="n">
        <v>35100020</v>
      </c>
      <c r="B1068" s="17" t="inlineStr">
        <is>
          <t>PM</t>
        </is>
      </c>
      <c r="C1068" s="17" t="inlineStr">
        <is>
          <t>Cabuyaro</t>
        </is>
      </c>
      <c r="D1068" s="17" t="inlineStr">
        <is>
          <t>Cabuyaro</t>
        </is>
      </c>
      <c r="E1068" s="17" t="inlineStr">
        <is>
          <t>Meta</t>
        </is>
      </c>
      <c r="F1068" s="17" t="n">
        <v>3</v>
      </c>
      <c r="G1068" s="17" t="n">
        <v>180</v>
      </c>
      <c r="H1068" s="18" t="n">
        <v>-72.79000000000001</v>
      </c>
      <c r="I1068" s="19" t="n">
        <v>4.28</v>
      </c>
      <c r="J1068" s="42" t="n">
        <v>1.413793103448276</v>
      </c>
      <c r="K1068" s="20" t="n">
        <v>2.89602089349414</v>
      </c>
      <c r="L1068" s="20" t="n">
        <v>7.511111111111108</v>
      </c>
      <c r="M1068" s="20" t="n">
        <v>13.78275862068966</v>
      </c>
      <c r="N1068" s="20" t="n">
        <v>16.98222222222222</v>
      </c>
      <c r="O1068" s="20" t="n">
        <v>16.95977011494253</v>
      </c>
      <c r="P1068" s="20" t="n">
        <v>16.34482758620689</v>
      </c>
      <c r="Q1068" s="20" t="n">
        <v>14.07333333333334</v>
      </c>
      <c r="R1068" s="20" t="n">
        <v>11.37407407407408</v>
      </c>
      <c r="S1068" s="20" t="n">
        <v>10.86206896551724</v>
      </c>
      <c r="T1068" s="20" t="n">
        <v>8.310344827586208</v>
      </c>
      <c r="U1068" s="20" t="n">
        <v>2.655172413793102</v>
      </c>
      <c r="V1068" s="43" t="n">
        <v>123.1654972664188</v>
      </c>
      <c r="W1068" s="23" t="n">
        <v>354</v>
      </c>
      <c r="X1068" s="44" t="n">
        <v>0.9833333333333333</v>
      </c>
      <c r="Y1068" s="4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</row>
    <row r="1069" ht="16.5" customHeight="1">
      <c r="A1069" s="16" t="n">
        <v>35010060</v>
      </c>
      <c r="B1069" s="17" t="inlineStr">
        <is>
          <t>PM</t>
        </is>
      </c>
      <c r="C1069" s="17" t="inlineStr">
        <is>
          <t>El Toro</t>
        </is>
      </c>
      <c r="D1069" s="17" t="inlineStr">
        <is>
          <t>Castilla La Nueva</t>
        </is>
      </c>
      <c r="E1069" s="17" t="inlineStr">
        <is>
          <t>Meta</t>
        </is>
      </c>
      <c r="F1069" s="17" t="n">
        <v>3</v>
      </c>
      <c r="G1069" s="17" t="n">
        <v>230</v>
      </c>
      <c r="H1069" s="18" t="n">
        <v>-73.40055556</v>
      </c>
      <c r="I1069" s="19" t="n">
        <v>3.78666667</v>
      </c>
      <c r="J1069" s="42" t="n">
        <v>2.002222222222222</v>
      </c>
      <c r="K1069" s="20" t="n">
        <v>2.966125110521662</v>
      </c>
      <c r="L1069" s="20" t="n">
        <v>7.709523809523807</v>
      </c>
      <c r="M1069" s="20" t="n">
        <v>12.16666666666667</v>
      </c>
      <c r="N1069" s="20" t="n">
        <v>13.46468253968254</v>
      </c>
      <c r="O1069" s="20" t="n">
        <v>14.20666666666667</v>
      </c>
      <c r="P1069" s="20" t="n">
        <v>12.79655172413793</v>
      </c>
      <c r="Q1069" s="20" t="n">
        <v>9.776666666666666</v>
      </c>
      <c r="R1069" s="20" t="n">
        <v>8.585057471264369</v>
      </c>
      <c r="S1069" s="20" t="n">
        <v>9.214444444444442</v>
      </c>
      <c r="T1069" s="20" t="n">
        <v>7.665873959571937</v>
      </c>
      <c r="U1069" s="20" t="n">
        <v>3.413793103448274</v>
      </c>
      <c r="V1069" s="43" t="n">
        <v>103.9682743848172</v>
      </c>
      <c r="W1069" s="23" t="n">
        <v>358</v>
      </c>
      <c r="X1069" s="44" t="n">
        <v>0.9944444444444445</v>
      </c>
      <c r="Y1069" s="4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</row>
    <row r="1070" ht="16.5" customHeight="1">
      <c r="A1070" s="16" t="n">
        <v>32060030</v>
      </c>
      <c r="B1070" s="17" t="inlineStr">
        <is>
          <t>PM</t>
        </is>
      </c>
      <c r="C1070" s="17" t="inlineStr">
        <is>
          <t>San Luis Cubarral</t>
        </is>
      </c>
      <c r="D1070" s="17" t="inlineStr">
        <is>
          <t>Cubarral</t>
        </is>
      </c>
      <c r="E1070" s="17" t="inlineStr">
        <is>
          <t>Meta</t>
        </is>
      </c>
      <c r="F1070" s="17" t="n">
        <v>3</v>
      </c>
      <c r="G1070" s="17" t="n">
        <v>598</v>
      </c>
      <c r="H1070" s="18" t="n">
        <v>-73.84278999999999</v>
      </c>
      <c r="I1070" s="19" t="n">
        <v>3.79068</v>
      </c>
      <c r="J1070" s="42" t="n">
        <v>7.233333333333332</v>
      </c>
      <c r="K1070" s="20" t="n">
        <v>8.25349958949097</v>
      </c>
      <c r="L1070" s="20" t="n">
        <v>14.63448275862069</v>
      </c>
      <c r="M1070" s="20" t="n">
        <v>21.2183908045977</v>
      </c>
      <c r="N1070" s="20" t="n">
        <v>24.13333333333333</v>
      </c>
      <c r="O1070" s="20" t="n">
        <v>23.7</v>
      </c>
      <c r="P1070" s="20" t="n">
        <v>22.36666666666666</v>
      </c>
      <c r="Q1070" s="20" t="n">
        <v>18.51444444444444</v>
      </c>
      <c r="R1070" s="20" t="n">
        <v>16.56666666666666</v>
      </c>
      <c r="S1070" s="20" t="n">
        <v>19.65666666666667</v>
      </c>
      <c r="T1070" s="20" t="n">
        <v>20.20000000000001</v>
      </c>
      <c r="U1070" s="20" t="n">
        <v>12.51777777777778</v>
      </c>
      <c r="V1070" s="43" t="n">
        <v>208.9952620415983</v>
      </c>
      <c r="W1070" s="23" t="n">
        <v>360</v>
      </c>
      <c r="X1070" s="44" t="n">
        <v>1</v>
      </c>
      <c r="Y1070" s="4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</row>
    <row r="1071" ht="16.5" customHeight="1">
      <c r="A1071" s="16" t="n">
        <v>35045020</v>
      </c>
      <c r="B1071" s="17" t="inlineStr">
        <is>
          <t>CO</t>
        </is>
      </c>
      <c r="C1071" s="17" t="inlineStr">
        <is>
          <t>Hacienda La Cabaña</t>
        </is>
      </c>
      <c r="D1071" s="17" t="inlineStr">
        <is>
          <t>Cumaral</t>
        </is>
      </c>
      <c r="E1071" s="17" t="inlineStr">
        <is>
          <t>Meta</t>
        </is>
      </c>
      <c r="F1071" s="17" t="n">
        <v>3</v>
      </c>
      <c r="G1071" s="17" t="n">
        <v>305</v>
      </c>
      <c r="H1071" s="18" t="n">
        <v>-73.3575</v>
      </c>
      <c r="I1071" s="19" t="n">
        <v>4.30044444</v>
      </c>
      <c r="J1071" s="42" t="n">
        <v>4.982337164750956</v>
      </c>
      <c r="K1071" s="20" t="n">
        <v>6.678943927507146</v>
      </c>
      <c r="L1071" s="20" t="n">
        <v>14.13333333333333</v>
      </c>
      <c r="M1071" s="20" t="n">
        <v>21.49195402298851</v>
      </c>
      <c r="N1071" s="20" t="n">
        <v>24.10835249042145</v>
      </c>
      <c r="O1071" s="20" t="n">
        <v>24.26091954022989</v>
      </c>
      <c r="P1071" s="20" t="n">
        <v>24.20999999999999</v>
      </c>
      <c r="Q1071" s="20" t="n">
        <v>21.15666666666666</v>
      </c>
      <c r="R1071" s="20" t="n">
        <v>18.38850574712643</v>
      </c>
      <c r="S1071" s="20" t="n">
        <v>19.23333333333333</v>
      </c>
      <c r="T1071" s="20" t="n">
        <v>16.73333333333333</v>
      </c>
      <c r="U1071" s="20" t="n">
        <v>9.526091954022986</v>
      </c>
      <c r="V1071" s="43" t="n">
        <v>204.903771513714</v>
      </c>
      <c r="W1071" s="23" t="n">
        <v>360</v>
      </c>
      <c r="X1071" s="44" t="n">
        <v>1</v>
      </c>
      <c r="Y1071" s="4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</row>
    <row r="1072" ht="16.5" customHeight="1">
      <c r="A1072" s="16" t="n">
        <v>35030010</v>
      </c>
      <c r="B1072" s="17" t="inlineStr">
        <is>
          <t>PG</t>
        </is>
      </c>
      <c r="C1072" s="17" t="inlineStr">
        <is>
          <t>El Calvario</t>
        </is>
      </c>
      <c r="D1072" s="17" t="inlineStr">
        <is>
          <t>El Calvario</t>
        </is>
      </c>
      <c r="E1072" s="17" t="inlineStr">
        <is>
          <t>Meta</t>
        </is>
      </c>
      <c r="F1072" s="17" t="n">
        <v>3</v>
      </c>
      <c r="G1072" s="17" t="n">
        <v>1902</v>
      </c>
      <c r="H1072" s="18" t="n">
        <v>-73.71319</v>
      </c>
      <c r="I1072" s="19" t="n">
        <v>4.35259</v>
      </c>
      <c r="J1072" s="42" t="n">
        <v>7.683908045977009</v>
      </c>
      <c r="K1072" s="20" t="n">
        <v>10.04952498240676</v>
      </c>
      <c r="L1072" s="20" t="n">
        <v>17.28571428571428</v>
      </c>
      <c r="M1072" s="20" t="n">
        <v>23.63333333333334</v>
      </c>
      <c r="N1072" s="20" t="n">
        <v>26.0615763546798</v>
      </c>
      <c r="O1072" s="20" t="n">
        <v>26.27586206896552</v>
      </c>
      <c r="P1072" s="20" t="n">
        <v>27.75198938992042</v>
      </c>
      <c r="Q1072" s="20" t="n">
        <v>25.85255648038049</v>
      </c>
      <c r="R1072" s="20" t="n">
        <v>22.98768472906405</v>
      </c>
      <c r="S1072" s="20" t="n">
        <v>21.17857142857143</v>
      </c>
      <c r="T1072" s="20" t="n">
        <v>19.15394088669951</v>
      </c>
      <c r="U1072" s="20" t="n">
        <v>12.27586206896552</v>
      </c>
      <c r="V1072" s="43" t="n">
        <v>240.1905240546781</v>
      </c>
      <c r="W1072" s="23" t="n">
        <v>344</v>
      </c>
      <c r="X1072" s="44" t="n">
        <v>0.9555555555555556</v>
      </c>
      <c r="Y1072" s="4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</row>
    <row r="1073" ht="16.5" customHeight="1">
      <c r="A1073" s="16" t="n">
        <v>35030020</v>
      </c>
      <c r="B1073" s="17" t="inlineStr">
        <is>
          <t>PM</t>
        </is>
      </c>
      <c r="C1073" s="17" t="inlineStr">
        <is>
          <t>Monfort</t>
        </is>
      </c>
      <c r="D1073" s="17" t="inlineStr">
        <is>
          <t>El Calvario</t>
        </is>
      </c>
      <c r="E1073" s="17" t="inlineStr">
        <is>
          <t>Meta</t>
        </is>
      </c>
      <c r="F1073" s="17" t="n">
        <v>3</v>
      </c>
      <c r="G1073" s="17" t="n">
        <v>1100</v>
      </c>
      <c r="H1073" s="18" t="n">
        <v>-73.64802777999999</v>
      </c>
      <c r="I1073" s="19" t="n">
        <v>4.310083329999999</v>
      </c>
      <c r="J1073" s="42" t="n">
        <v>6.789285714285716</v>
      </c>
      <c r="K1073" s="20" t="n">
        <v>8.953982074438974</v>
      </c>
      <c r="L1073" s="20" t="n">
        <v>14.43716049382716</v>
      </c>
      <c r="M1073" s="20" t="n">
        <v>20.53571428571428</v>
      </c>
      <c r="N1073" s="20" t="n">
        <v>25.55888888888888</v>
      </c>
      <c r="O1073" s="20" t="n">
        <v>25.68133174791914</v>
      </c>
      <c r="P1073" s="20" t="n">
        <v>25.67241379310345</v>
      </c>
      <c r="Q1073" s="20" t="n">
        <v>24.04413793103447</v>
      </c>
      <c r="R1073" s="20" t="n">
        <v>20.85714285714286</v>
      </c>
      <c r="S1073" s="20" t="n">
        <v>20.75632183908046</v>
      </c>
      <c r="T1073" s="20" t="n">
        <v>17</v>
      </c>
      <c r="U1073" s="20" t="n">
        <v>12.55238095238095</v>
      </c>
      <c r="V1073" s="43" t="n">
        <v>222.8387605778164</v>
      </c>
      <c r="W1073" s="23" t="n">
        <v>346</v>
      </c>
      <c r="X1073" s="44" t="n">
        <v>0.9611111111111111</v>
      </c>
      <c r="Y1073" s="4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</row>
    <row r="1074" ht="16.5" customHeight="1">
      <c r="A1074" s="16" t="n">
        <v>32060020</v>
      </c>
      <c r="B1074" s="17" t="inlineStr">
        <is>
          <t>PM</t>
        </is>
      </c>
      <c r="C1074" s="17" t="inlineStr">
        <is>
          <t>Mesa de Yamanes</t>
        </is>
      </c>
      <c r="D1074" s="17" t="inlineStr">
        <is>
          <t>El Castillo</t>
        </is>
      </c>
      <c r="E1074" s="17" t="inlineStr">
        <is>
          <t>Meta</t>
        </is>
      </c>
      <c r="F1074" s="17" t="n">
        <v>3</v>
      </c>
      <c r="G1074" s="17" t="n">
        <v>584</v>
      </c>
      <c r="H1074" s="18" t="n">
        <v>-73.88781</v>
      </c>
      <c r="I1074" s="19" t="n">
        <v>3.54054</v>
      </c>
      <c r="J1074" s="42" t="n">
        <v>3.310344827586207</v>
      </c>
      <c r="K1074" s="20" t="n">
        <v>5.345273090739795</v>
      </c>
      <c r="L1074" s="20" t="n">
        <v>10.46551724137931</v>
      </c>
      <c r="M1074" s="20" t="n">
        <v>16.36860879904875</v>
      </c>
      <c r="N1074" s="20" t="n">
        <v>19.25862068965517</v>
      </c>
      <c r="O1074" s="20" t="n">
        <v>18</v>
      </c>
      <c r="P1074" s="20" t="n">
        <v>17.10714285714286</v>
      </c>
      <c r="Q1074" s="20" t="n">
        <v>14.55172413793103</v>
      </c>
      <c r="R1074" s="20" t="n">
        <v>12.39285714285714</v>
      </c>
      <c r="S1074" s="20" t="n">
        <v>13.17241379310345</v>
      </c>
      <c r="T1074" s="20" t="n">
        <v>12.75862068965517</v>
      </c>
      <c r="U1074" s="20" t="n">
        <v>6.598850574712642</v>
      </c>
      <c r="V1074" s="43" t="n">
        <v>149.3299738438115</v>
      </c>
      <c r="W1074" s="23" t="n">
        <v>345</v>
      </c>
      <c r="X1074" s="44" t="n">
        <v>0.9583333333333334</v>
      </c>
      <c r="Y1074" s="4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</row>
    <row r="1075" ht="16.5" customHeight="1">
      <c r="A1075" s="16" t="n">
        <v>32060060</v>
      </c>
      <c r="B1075" s="17" t="inlineStr">
        <is>
          <t>PM</t>
        </is>
      </c>
      <c r="C1075" s="17" t="inlineStr">
        <is>
          <t>Calime</t>
        </is>
      </c>
      <c r="D1075" s="17" t="inlineStr">
        <is>
          <t>El Dorado</t>
        </is>
      </c>
      <c r="E1075" s="17" t="inlineStr">
        <is>
          <t>Meta</t>
        </is>
      </c>
      <c r="F1075" s="17" t="n">
        <v>3</v>
      </c>
      <c r="G1075" s="17" t="n">
        <v>800</v>
      </c>
      <c r="H1075" s="18" t="n">
        <v>-73.83469443999999</v>
      </c>
      <c r="I1075" s="19" t="n">
        <v>3.74233333</v>
      </c>
      <c r="J1075" s="42" t="n">
        <v>5.746225749559082</v>
      </c>
      <c r="K1075" s="20" t="n">
        <v>7.110195613058276</v>
      </c>
      <c r="L1075" s="20" t="n">
        <v>12.5390797954706</v>
      </c>
      <c r="M1075" s="20" t="n">
        <v>18.71958655050442</v>
      </c>
      <c r="N1075" s="20" t="n">
        <v>21.43431674510492</v>
      </c>
      <c r="O1075" s="20" t="n">
        <v>20.51292059540522</v>
      </c>
      <c r="P1075" s="20" t="n">
        <v>19.08748915549153</v>
      </c>
      <c r="Q1075" s="20" t="n">
        <v>15.9034310276689</v>
      </c>
      <c r="R1075" s="20" t="n">
        <v>14.45234689715898</v>
      </c>
      <c r="S1075" s="20" t="n">
        <v>16.24320136623679</v>
      </c>
      <c r="T1075" s="20" t="n">
        <v>15.698347287633</v>
      </c>
      <c r="U1075" s="20" t="n">
        <v>9.002724937897348</v>
      </c>
      <c r="V1075" s="43" t="n">
        <v>176.4498657211891</v>
      </c>
      <c r="W1075" s="23" t="n">
        <v>342</v>
      </c>
      <c r="X1075" s="44" t="n">
        <v>0.95</v>
      </c>
      <c r="Y1075" s="4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</row>
    <row r="1076" ht="16.5" customHeight="1">
      <c r="A1076" s="16" t="n">
        <v>32070060</v>
      </c>
      <c r="B1076" s="17" t="inlineStr">
        <is>
          <t>PM</t>
        </is>
      </c>
      <c r="C1076" s="17" t="inlineStr">
        <is>
          <t>Fuente de Oro</t>
        </is>
      </c>
      <c r="D1076" s="17" t="inlineStr">
        <is>
          <t>Fuente de Oro</t>
        </is>
      </c>
      <c r="E1076" s="17" t="inlineStr">
        <is>
          <t>Meta</t>
        </is>
      </c>
      <c r="F1076" s="17" t="n">
        <v>3</v>
      </c>
      <c r="G1076" s="17" t="n">
        <v>300</v>
      </c>
      <c r="H1076" s="18" t="n">
        <v>-73.63333333</v>
      </c>
      <c r="I1076" s="19" t="n">
        <v>3.46666667</v>
      </c>
      <c r="J1076" s="42" t="n">
        <v>2.833333333333333</v>
      </c>
      <c r="K1076" s="20" t="n">
        <v>4.729551328832938</v>
      </c>
      <c r="L1076" s="20" t="n">
        <v>11.13333333333333</v>
      </c>
      <c r="M1076" s="20" t="n">
        <v>17.53333333333333</v>
      </c>
      <c r="N1076" s="20" t="n">
        <v>19</v>
      </c>
      <c r="O1076" s="20" t="n">
        <v>19.43333333333333</v>
      </c>
      <c r="P1076" s="20" t="n">
        <v>18.95666666666667</v>
      </c>
      <c r="Q1076" s="20" t="n">
        <v>14.96666666666667</v>
      </c>
      <c r="R1076" s="20" t="n">
        <v>12.03333333333334</v>
      </c>
      <c r="S1076" s="20" t="n">
        <v>13.86666666666667</v>
      </c>
      <c r="T1076" s="20" t="n">
        <v>11.1</v>
      </c>
      <c r="U1076" s="20" t="n">
        <v>4.799999999999998</v>
      </c>
      <c r="V1076" s="43" t="n">
        <v>150.3862179954996</v>
      </c>
      <c r="W1076" s="23" t="n">
        <v>360</v>
      </c>
      <c r="X1076" s="44" t="n">
        <v>1</v>
      </c>
      <c r="Y1076" s="4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</row>
    <row r="1077" ht="16.5" customHeight="1">
      <c r="A1077" s="16" t="n">
        <v>32070110</v>
      </c>
      <c r="B1077" s="17" t="inlineStr">
        <is>
          <t>PM</t>
        </is>
      </c>
      <c r="C1077" s="17" t="inlineStr">
        <is>
          <t>Aguas Claras</t>
        </is>
      </c>
      <c r="D1077" s="17" t="inlineStr">
        <is>
          <t xml:space="preserve">Granada </t>
        </is>
      </c>
      <c r="E1077" s="17" t="inlineStr">
        <is>
          <t>Meta</t>
        </is>
      </c>
      <c r="F1077" s="17" t="n">
        <v>3</v>
      </c>
      <c r="G1077" s="17" t="n">
        <v>426</v>
      </c>
      <c r="H1077" s="18" t="n">
        <v>-73.86185</v>
      </c>
      <c r="I1077" s="19" t="n">
        <v>3.47071</v>
      </c>
      <c r="J1077" s="42" t="n">
        <v>3.758620689655173</v>
      </c>
      <c r="K1077" s="20" t="n">
        <v>5.459811165845649</v>
      </c>
      <c r="L1077" s="20" t="n">
        <v>12.43333333333334</v>
      </c>
      <c r="M1077" s="20" t="n">
        <v>18.13333333333333</v>
      </c>
      <c r="N1077" s="20" t="n">
        <v>20</v>
      </c>
      <c r="O1077" s="20" t="n">
        <v>20.06666666666667</v>
      </c>
      <c r="P1077" s="20" t="n">
        <v>19.10344827586207</v>
      </c>
      <c r="Q1077" s="20" t="n">
        <v>15.27586206896552</v>
      </c>
      <c r="R1077" s="20" t="n">
        <v>13.86666666666667</v>
      </c>
      <c r="S1077" s="20" t="n">
        <v>15.03333333333333</v>
      </c>
      <c r="T1077" s="20" t="n">
        <v>13.15270935960591</v>
      </c>
      <c r="U1077" s="20" t="n">
        <v>6.433333333333332</v>
      </c>
      <c r="V1077" s="43" t="n">
        <v>162.717118226601</v>
      </c>
      <c r="W1077" s="23" t="n">
        <v>356</v>
      </c>
      <c r="X1077" s="44" t="n">
        <v>0.9888888888888889</v>
      </c>
      <c r="Y1077" s="4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</row>
    <row r="1078" ht="16.5" customHeight="1">
      <c r="A1078" s="16" t="n">
        <v>32075040</v>
      </c>
      <c r="B1078" s="17" t="inlineStr">
        <is>
          <t>CO</t>
        </is>
      </c>
      <c r="C1078" s="17" t="inlineStr">
        <is>
          <t>La Holanda</t>
        </is>
      </c>
      <c r="D1078" s="17" t="inlineStr">
        <is>
          <t xml:space="preserve">Granada </t>
        </is>
      </c>
      <c r="E1078" s="17" t="inlineStr">
        <is>
          <t>Meta</t>
        </is>
      </c>
      <c r="F1078" s="17" t="n">
        <v>3</v>
      </c>
      <c r="G1078" s="17" t="n">
        <v>360</v>
      </c>
      <c r="H1078" s="18" t="n">
        <v>-73.71602777999999</v>
      </c>
      <c r="I1078" s="19" t="n">
        <v>3.51633333</v>
      </c>
      <c r="J1078" s="42" t="n">
        <v>4.242758620689655</v>
      </c>
      <c r="K1078" s="20" t="n">
        <v>7.088064677978469</v>
      </c>
      <c r="L1078" s="20" t="n">
        <v>13.09861111111111</v>
      </c>
      <c r="M1078" s="20" t="n">
        <v>19.97653256704981</v>
      </c>
      <c r="N1078" s="20" t="n">
        <v>22.20571428571429</v>
      </c>
      <c r="O1078" s="20" t="n">
        <v>22.09990147783251</v>
      </c>
      <c r="P1078" s="20" t="n">
        <v>22.52226664140457</v>
      </c>
      <c r="Q1078" s="20" t="n">
        <v>18.94475308641976</v>
      </c>
      <c r="R1078" s="20" t="n">
        <v>15.7348953728264</v>
      </c>
      <c r="S1078" s="20" t="n">
        <v>17.888</v>
      </c>
      <c r="T1078" s="20" t="n">
        <v>15.77418719211822</v>
      </c>
      <c r="U1078" s="20" t="n">
        <v>6.760012041598247</v>
      </c>
      <c r="V1078" s="43" t="n">
        <v>186.3356970747431</v>
      </c>
      <c r="W1078" s="23" t="n">
        <v>299</v>
      </c>
      <c r="X1078" s="44" t="n">
        <v>0.8305555555555556</v>
      </c>
      <c r="Y1078" s="4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</row>
    <row r="1079" ht="16.5" customHeight="1">
      <c r="A1079" s="16" t="n">
        <v>35010040</v>
      </c>
      <c r="B1079" s="17" t="inlineStr">
        <is>
          <t>PM</t>
        </is>
      </c>
      <c r="C1079" s="17" t="inlineStr">
        <is>
          <t>Caño Hondo</t>
        </is>
      </c>
      <c r="D1079" s="17" t="inlineStr">
        <is>
          <t xml:space="preserve">Guamal </t>
        </is>
      </c>
      <c r="E1079" s="17" t="inlineStr">
        <is>
          <t>Meta</t>
        </is>
      </c>
      <c r="F1079" s="17" t="n">
        <v>3</v>
      </c>
      <c r="G1079" s="17" t="n">
        <v>639</v>
      </c>
      <c r="H1079" s="18" t="n">
        <v>-73.81362</v>
      </c>
      <c r="I1079" s="19" t="n">
        <v>3.92507</v>
      </c>
      <c r="J1079" s="42" t="n">
        <v>7.949999999999998</v>
      </c>
      <c r="K1079" s="20" t="n">
        <v>8.333045596910539</v>
      </c>
      <c r="L1079" s="20" t="n">
        <v>15.4</v>
      </c>
      <c r="M1079" s="20" t="n">
        <v>23.02183908045977</v>
      </c>
      <c r="N1079" s="20" t="n">
        <v>25.49222222222222</v>
      </c>
      <c r="O1079" s="20" t="n">
        <v>25.67419738406658</v>
      </c>
      <c r="P1079" s="20" t="n">
        <v>24.23333333333333</v>
      </c>
      <c r="Q1079" s="20" t="n">
        <v>20.95057471264369</v>
      </c>
      <c r="R1079" s="20" t="n">
        <v>17.58620689655172</v>
      </c>
      <c r="S1079" s="20" t="n">
        <v>20.52444444444444</v>
      </c>
      <c r="T1079" s="20" t="n">
        <v>21.41272577996716</v>
      </c>
      <c r="U1079" s="20" t="n">
        <v>14.2</v>
      </c>
      <c r="V1079" s="43" t="n">
        <v>224.7785894505994</v>
      </c>
      <c r="W1079" s="23" t="n">
        <v>357</v>
      </c>
      <c r="X1079" s="44" t="n">
        <v>0.9916666666666667</v>
      </c>
      <c r="Y1079" s="4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</row>
    <row r="1080" ht="16.5" customHeight="1">
      <c r="A1080" s="16" t="n">
        <v>35010070</v>
      </c>
      <c r="B1080" s="17" t="inlineStr">
        <is>
          <t>PM</t>
        </is>
      </c>
      <c r="C1080" s="17" t="inlineStr">
        <is>
          <t>Guamal</t>
        </is>
      </c>
      <c r="D1080" s="17" t="inlineStr">
        <is>
          <t xml:space="preserve">Guamal </t>
        </is>
      </c>
      <c r="E1080" s="17" t="inlineStr">
        <is>
          <t>Meta</t>
        </is>
      </c>
      <c r="F1080" s="17" t="n">
        <v>3</v>
      </c>
      <c r="G1080" s="17" t="n">
        <v>525</v>
      </c>
      <c r="H1080" s="18" t="n">
        <v>-73.75861111</v>
      </c>
      <c r="I1080" s="19" t="n">
        <v>3.87833333</v>
      </c>
      <c r="J1080" s="42" t="n">
        <v>6.133333333333331</v>
      </c>
      <c r="K1080" s="20" t="n">
        <v>7.126884160433012</v>
      </c>
      <c r="L1080" s="20" t="n">
        <v>13.67555555555555</v>
      </c>
      <c r="M1080" s="20" t="n">
        <v>20.06666666666666</v>
      </c>
      <c r="N1080" s="20" t="n">
        <v>23.36842911877394</v>
      </c>
      <c r="O1080" s="20" t="n">
        <v>23.08</v>
      </c>
      <c r="P1080" s="20" t="n">
        <v>21.43333333333333</v>
      </c>
      <c r="Q1080" s="20" t="n">
        <v>18.11666666666667</v>
      </c>
      <c r="R1080" s="20" t="n">
        <v>16.0896551724138</v>
      </c>
      <c r="S1080" s="20" t="n">
        <v>18.18444444444444</v>
      </c>
      <c r="T1080" s="20" t="n">
        <v>17.79310344827586</v>
      </c>
      <c r="U1080" s="20" t="n">
        <v>10.89655172413793</v>
      </c>
      <c r="V1080" s="43" t="n">
        <v>195.9646236240345</v>
      </c>
      <c r="W1080" s="23" t="n">
        <v>358</v>
      </c>
      <c r="X1080" s="44" t="n">
        <v>0.9944444444444445</v>
      </c>
      <c r="Y1080" s="4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</row>
    <row r="1081" ht="16.5" customHeight="1">
      <c r="A1081" s="16" t="n">
        <v>32035010</v>
      </c>
      <c r="B1081" s="17" t="inlineStr">
        <is>
          <t>CP</t>
        </is>
      </c>
      <c r="C1081" s="17" t="inlineStr">
        <is>
          <t>La Macarena</t>
        </is>
      </c>
      <c r="D1081" s="17" t="inlineStr">
        <is>
          <t>La Macarena</t>
        </is>
      </c>
      <c r="E1081" s="17" t="inlineStr">
        <is>
          <t>Meta</t>
        </is>
      </c>
      <c r="F1081" s="17" t="n">
        <v>3</v>
      </c>
      <c r="G1081" s="17" t="n">
        <v>248</v>
      </c>
      <c r="H1081" s="18" t="n">
        <v>-73.79333333</v>
      </c>
      <c r="I1081" s="19" t="n">
        <v>2.17611111</v>
      </c>
      <c r="J1081" s="42" t="n">
        <v>5.018888888888887</v>
      </c>
      <c r="K1081" s="20" t="n">
        <v>7.092536363865139</v>
      </c>
      <c r="L1081" s="20" t="n">
        <v>14.48399014778325</v>
      </c>
      <c r="M1081" s="20" t="n">
        <v>19.00868454661558</v>
      </c>
      <c r="N1081" s="20" t="n">
        <v>21.31954022988506</v>
      </c>
      <c r="O1081" s="20" t="n">
        <v>22.96428571428571</v>
      </c>
      <c r="P1081" s="20" t="n">
        <v>22.04334975369458</v>
      </c>
      <c r="Q1081" s="20" t="n">
        <v>19.61444444444444</v>
      </c>
      <c r="R1081" s="20" t="n">
        <v>16.2727969348659</v>
      </c>
      <c r="S1081" s="20" t="n">
        <v>16.1768253968254</v>
      </c>
      <c r="T1081" s="20" t="n">
        <v>13.37561104505219</v>
      </c>
      <c r="U1081" s="20" t="n">
        <v>8.94252873563218</v>
      </c>
      <c r="V1081" s="43" t="n">
        <v>186.3134822018383</v>
      </c>
      <c r="W1081" s="23" t="n">
        <v>348</v>
      </c>
      <c r="X1081" s="44" t="n">
        <v>0.9666666666666667</v>
      </c>
      <c r="Y1081" s="4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</row>
    <row r="1082" ht="16.5" customHeight="1">
      <c r="A1082" s="16" t="n">
        <v>32030020</v>
      </c>
      <c r="B1082" s="17" t="inlineStr">
        <is>
          <t>PM</t>
        </is>
      </c>
      <c r="C1082" s="17" t="inlineStr">
        <is>
          <t>Raudal Uno</t>
        </is>
      </c>
      <c r="D1082" s="17" t="inlineStr">
        <is>
          <t>La Macarena</t>
        </is>
      </c>
      <c r="E1082" s="17" t="inlineStr">
        <is>
          <t>Meta</t>
        </is>
      </c>
      <c r="F1082" s="17" t="n">
        <v>3</v>
      </c>
      <c r="G1082" s="17" t="n">
        <v>351</v>
      </c>
      <c r="H1082" s="18" t="n">
        <v>-73.94388889</v>
      </c>
      <c r="I1082" s="19" t="n">
        <v>2.3225</v>
      </c>
      <c r="J1082" s="42" t="n">
        <v>3.257142857142858</v>
      </c>
      <c r="K1082" s="20" t="n">
        <v>4.817353210441264</v>
      </c>
      <c r="L1082" s="20" t="n">
        <v>11.73076923076923</v>
      </c>
      <c r="M1082" s="20" t="n">
        <v>16.44708994708994</v>
      </c>
      <c r="N1082" s="20" t="n">
        <v>17.32098765432099</v>
      </c>
      <c r="O1082" s="20" t="n">
        <v>18.2487684729064</v>
      </c>
      <c r="P1082" s="20" t="n">
        <v>17.66530612244898</v>
      </c>
      <c r="Q1082" s="20" t="n">
        <v>13.62068965517241</v>
      </c>
      <c r="R1082" s="20" t="n">
        <v>12.03703703703704</v>
      </c>
      <c r="S1082" s="20" t="n">
        <v>12.28571428571428</v>
      </c>
      <c r="T1082" s="20" t="n">
        <v>10.67857142857143</v>
      </c>
      <c r="U1082" s="20" t="n">
        <v>5.370370370370368</v>
      </c>
      <c r="V1082" s="43" t="n">
        <v>143.4798002719852</v>
      </c>
      <c r="W1082" s="23" t="n">
        <v>331</v>
      </c>
      <c r="X1082" s="44" t="n">
        <v>0.9194444444444444</v>
      </c>
      <c r="Y1082" s="4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</row>
    <row r="1083" ht="16.5" customHeight="1">
      <c r="A1083" s="16" t="n">
        <v>32065010</v>
      </c>
      <c r="B1083" s="17" t="inlineStr">
        <is>
          <t>CO</t>
        </is>
      </c>
      <c r="C1083" s="17" t="inlineStr">
        <is>
          <t>Lejanias</t>
        </is>
      </c>
      <c r="D1083" s="17" t="inlineStr">
        <is>
          <t>Lejanías</t>
        </is>
      </c>
      <c r="E1083" s="17" t="inlineStr">
        <is>
          <t>Meta</t>
        </is>
      </c>
      <c r="F1083" s="17" t="n">
        <v>3</v>
      </c>
      <c r="G1083" s="17" t="n">
        <v>680</v>
      </c>
      <c r="H1083" s="18" t="n">
        <v>-74.01666666999999</v>
      </c>
      <c r="I1083" s="19" t="n">
        <v>3.53333333</v>
      </c>
      <c r="J1083" s="42" t="n">
        <v>6.239999999999999</v>
      </c>
      <c r="K1083" s="20" t="n">
        <v>8.487524630541872</v>
      </c>
      <c r="L1083" s="20" t="n">
        <v>15.28</v>
      </c>
      <c r="M1083" s="20" t="n">
        <v>23.0648275862069</v>
      </c>
      <c r="N1083" s="20" t="n">
        <v>25.27333333333333</v>
      </c>
      <c r="O1083" s="20" t="n">
        <v>24.89118773946361</v>
      </c>
      <c r="P1083" s="20" t="n">
        <v>25.39999999999999</v>
      </c>
      <c r="Q1083" s="20" t="n">
        <v>22.00461538461538</v>
      </c>
      <c r="R1083" s="20" t="n">
        <v>20.27637520525452</v>
      </c>
      <c r="S1083" s="20" t="n">
        <v>21.17265325670498</v>
      </c>
      <c r="T1083" s="20" t="n">
        <v>19.04741379310344</v>
      </c>
      <c r="U1083" s="20" t="n">
        <v>11.64861111111111</v>
      </c>
      <c r="V1083" s="43" t="n">
        <v>222.7865420403351</v>
      </c>
      <c r="W1083" s="23" t="n">
        <v>296</v>
      </c>
      <c r="X1083" s="44" t="n">
        <v>0.8222222222222222</v>
      </c>
      <c r="Y1083" s="4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</row>
    <row r="1084" ht="16.5" customHeight="1">
      <c r="A1084" s="16" t="n">
        <v>32097010</v>
      </c>
      <c r="B1084" s="17" t="inlineStr">
        <is>
          <t>LM</t>
        </is>
      </c>
      <c r="C1084" s="17" t="inlineStr">
        <is>
          <t>Mapiripan</t>
        </is>
      </c>
      <c r="D1084" s="17" t="inlineStr">
        <is>
          <t>Mapiripán</t>
        </is>
      </c>
      <c r="E1084" s="17" t="inlineStr">
        <is>
          <t>Meta</t>
        </is>
      </c>
      <c r="F1084" s="17" t="n">
        <v>3</v>
      </c>
      <c r="G1084" s="17" t="n">
        <v>158</v>
      </c>
      <c r="H1084" s="18" t="n">
        <v>-72.13011111</v>
      </c>
      <c r="I1084" s="19" t="n">
        <v>2.88972222</v>
      </c>
      <c r="J1084" s="42" t="n">
        <v>2.5</v>
      </c>
      <c r="K1084" s="20" t="n">
        <v>4.779203156358329</v>
      </c>
      <c r="L1084" s="20" t="n">
        <v>9.692307692307692</v>
      </c>
      <c r="M1084" s="20" t="n">
        <v>14.78571428571428</v>
      </c>
      <c r="N1084" s="20" t="n">
        <v>17.02709359605911</v>
      </c>
      <c r="O1084" s="20" t="n">
        <v>17.98339719029374</v>
      </c>
      <c r="P1084" s="20" t="n">
        <v>17.46049382716049</v>
      </c>
      <c r="Q1084" s="20" t="n">
        <v>14.48148148148148</v>
      </c>
      <c r="R1084" s="20" t="n">
        <v>11.27453580901857</v>
      </c>
      <c r="S1084" s="20" t="n">
        <v>12.49876543209876</v>
      </c>
      <c r="T1084" s="20" t="n">
        <v>12.22988505747126</v>
      </c>
      <c r="U1084" s="20" t="n">
        <v>5.286666666666665</v>
      </c>
      <c r="V1084" s="43" t="n">
        <v>139.9995441946304</v>
      </c>
      <c r="W1084" s="23" t="n">
        <v>318</v>
      </c>
      <c r="X1084" s="44" t="n">
        <v>0.8833333333333333</v>
      </c>
      <c r="Y1084" s="4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</row>
    <row r="1085" ht="16.5" customHeight="1">
      <c r="A1085" s="16" t="n">
        <v>32075050</v>
      </c>
      <c r="B1085" s="17" t="inlineStr">
        <is>
          <t>CO</t>
        </is>
      </c>
      <c r="C1085" s="17" t="inlineStr">
        <is>
          <t>Mesetas</t>
        </is>
      </c>
      <c r="D1085" s="17" t="inlineStr">
        <is>
          <t>Mesetas</t>
        </is>
      </c>
      <c r="E1085" s="17" t="inlineStr">
        <is>
          <t>Meta</t>
        </is>
      </c>
      <c r="F1085" s="17" t="n">
        <v>3</v>
      </c>
      <c r="G1085" s="17" t="n">
        <v>556</v>
      </c>
      <c r="H1085" s="18" t="n">
        <v>-74.04300000000001</v>
      </c>
      <c r="I1085" s="19" t="n">
        <v>3.38008</v>
      </c>
      <c r="J1085" s="42" t="n">
        <v>6.450029472443265</v>
      </c>
      <c r="K1085" s="20" t="n">
        <v>6.57402213390514</v>
      </c>
      <c r="L1085" s="20" t="n">
        <v>13.5320987654321</v>
      </c>
      <c r="M1085" s="20" t="n">
        <v>21.5576354679803</v>
      </c>
      <c r="N1085" s="20" t="n">
        <v>24.10044444444444</v>
      </c>
      <c r="O1085" s="20" t="n">
        <v>24.37000547345376</v>
      </c>
      <c r="P1085" s="20" t="n">
        <v>24.43926436781609</v>
      </c>
      <c r="Q1085" s="20" t="n">
        <v>22.1527816091954</v>
      </c>
      <c r="R1085" s="20" t="n">
        <v>19.63086272955476</v>
      </c>
      <c r="S1085" s="20" t="n">
        <v>19.42579940188636</v>
      </c>
      <c r="T1085" s="20" t="n">
        <v>16.37725779967159</v>
      </c>
      <c r="U1085" s="20" t="n">
        <v>9.885185185185181</v>
      </c>
      <c r="V1085" s="43" t="n">
        <v>208.4953868509684</v>
      </c>
      <c r="W1085" s="23" t="n">
        <v>321</v>
      </c>
      <c r="X1085" s="44" t="n">
        <v>0.8916666666666667</v>
      </c>
      <c r="Y1085" s="4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</row>
    <row r="1086" ht="16.5" customHeight="1">
      <c r="A1086" s="16" t="n">
        <v>33035010</v>
      </c>
      <c r="B1086" s="17" t="inlineStr">
        <is>
          <t>ME</t>
        </is>
      </c>
      <c r="C1086" s="17" t="inlineStr">
        <is>
          <t xml:space="preserve">Carimagua - AUT </t>
        </is>
      </c>
      <c r="D1086" s="17" t="inlineStr">
        <is>
          <t>Puerto Gaitán</t>
        </is>
      </c>
      <c r="E1086" s="17" t="inlineStr">
        <is>
          <t>Meta</t>
        </is>
      </c>
      <c r="F1086" s="17" t="n">
        <v>3</v>
      </c>
      <c r="G1086" s="17" t="n">
        <v>200</v>
      </c>
      <c r="H1086" s="18" t="n">
        <v>-71.34075</v>
      </c>
      <c r="I1086" s="19" t="n">
        <v>4.57441667</v>
      </c>
      <c r="J1086" s="42" t="n">
        <v>2.134580422207197</v>
      </c>
      <c r="K1086" s="20" t="n">
        <v>4.157244164049971</v>
      </c>
      <c r="L1086" s="20" t="n">
        <v>8.279693486590036</v>
      </c>
      <c r="M1086" s="20" t="n">
        <v>16.67094017094017</v>
      </c>
      <c r="N1086" s="20" t="n">
        <v>21.385</v>
      </c>
      <c r="O1086" s="20" t="n">
        <v>22.72714833059661</v>
      </c>
      <c r="P1086" s="20" t="n">
        <v>21.26503759398496</v>
      </c>
      <c r="Q1086" s="20" t="n">
        <v>18.77731829573935</v>
      </c>
      <c r="R1086" s="20" t="n">
        <v>17.49862587503241</v>
      </c>
      <c r="S1086" s="20" t="n">
        <v>14.6559829059829</v>
      </c>
      <c r="T1086" s="20" t="n">
        <v>11.02136752136752</v>
      </c>
      <c r="U1086" s="20" t="n">
        <v>4.70297619047619</v>
      </c>
      <c r="V1086" s="43" t="n">
        <v>163.2759149569673</v>
      </c>
      <c r="W1086" s="23" t="n">
        <v>219</v>
      </c>
      <c r="X1086" s="44" t="n">
        <v>0.9125</v>
      </c>
      <c r="Y1086" s="45" t="inlineStr">
        <is>
          <t>M20</t>
        </is>
      </c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</row>
    <row r="1087" ht="16.5" customHeight="1">
      <c r="A1087" s="16" t="n">
        <v>35120010</v>
      </c>
      <c r="B1087" s="17" t="inlineStr">
        <is>
          <t>PM</t>
        </is>
      </c>
      <c r="C1087" s="17" t="inlineStr">
        <is>
          <t>Puerto Gaitán</t>
        </is>
      </c>
      <c r="D1087" s="17" t="inlineStr">
        <is>
          <t>Puerto Gaitán</t>
        </is>
      </c>
      <c r="E1087" s="17" t="inlineStr">
        <is>
          <t>Meta</t>
        </is>
      </c>
      <c r="F1087" s="17" t="n">
        <v>3</v>
      </c>
      <c r="G1087" s="17" t="n">
        <v>150</v>
      </c>
      <c r="H1087" s="18" t="n">
        <v>-72.07663889</v>
      </c>
      <c r="I1087" s="19" t="n">
        <v>4.31138889</v>
      </c>
      <c r="J1087" s="42" t="n">
        <v>1.292857142857143</v>
      </c>
      <c r="K1087" s="20" t="n">
        <v>2.308445633505086</v>
      </c>
      <c r="L1087" s="20" t="n">
        <v>5.379310344827585</v>
      </c>
      <c r="M1087" s="20" t="n">
        <v>11.5243757431629</v>
      </c>
      <c r="N1087" s="20" t="n">
        <v>15.10919540229885</v>
      </c>
      <c r="O1087" s="20" t="n">
        <v>15.90093048713739</v>
      </c>
      <c r="P1087" s="20" t="n">
        <v>14.62643678160919</v>
      </c>
      <c r="Q1087" s="20" t="n">
        <v>12.68071519795657</v>
      </c>
      <c r="R1087" s="20" t="n">
        <v>11.6563614744352</v>
      </c>
      <c r="S1087" s="20" t="n">
        <v>10.81481481481481</v>
      </c>
      <c r="T1087" s="20" t="n">
        <v>7.323607427055704</v>
      </c>
      <c r="U1087" s="20" t="n">
        <v>2.714285714285713</v>
      </c>
      <c r="V1087" s="43" t="n">
        <v>111.3313361639461</v>
      </c>
      <c r="W1087" s="23" t="n">
        <v>341</v>
      </c>
      <c r="X1087" s="44" t="n">
        <v>0.9472222222222222</v>
      </c>
      <c r="Y1087" s="4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</row>
    <row r="1088" ht="16.5" customHeight="1">
      <c r="A1088" s="16" t="n">
        <v>32070020</v>
      </c>
      <c r="B1088" s="17" t="inlineStr">
        <is>
          <t>PM</t>
        </is>
      </c>
      <c r="C1088" s="17" t="inlineStr">
        <is>
          <t>Caño Blanco</t>
        </is>
      </c>
      <c r="D1088" s="17" t="inlineStr">
        <is>
          <t>Puerto Lleras</t>
        </is>
      </c>
      <c r="E1088" s="17" t="inlineStr">
        <is>
          <t>Meta</t>
        </is>
      </c>
      <c r="F1088" s="17" t="n">
        <v>3</v>
      </c>
      <c r="G1088" s="17" t="n">
        <v>261</v>
      </c>
      <c r="H1088" s="18" t="n">
        <v>-73.52907999999999</v>
      </c>
      <c r="I1088" s="19" t="n">
        <v>3.3185</v>
      </c>
      <c r="J1088" s="42" t="n">
        <v>2.620689655172413</v>
      </c>
      <c r="K1088" s="20" t="n">
        <v>4.202647154118616</v>
      </c>
      <c r="L1088" s="20" t="n">
        <v>9.864285714285712</v>
      </c>
      <c r="M1088" s="20" t="n">
        <v>15.05476190476191</v>
      </c>
      <c r="N1088" s="20" t="n">
        <v>16.76638888888889</v>
      </c>
      <c r="O1088" s="20" t="n">
        <v>16.70894437838552</v>
      </c>
      <c r="P1088" s="20" t="n">
        <v>16.24777777777778</v>
      </c>
      <c r="Q1088" s="20" t="n">
        <v>11.91222222222222</v>
      </c>
      <c r="R1088" s="20" t="n">
        <v>10.43333333333333</v>
      </c>
      <c r="S1088" s="20" t="n">
        <v>11.59425287356322</v>
      </c>
      <c r="T1088" s="20" t="n">
        <v>10.15172413793103</v>
      </c>
      <c r="U1088" s="20" t="n">
        <v>4.213333333333331</v>
      </c>
      <c r="V1088" s="43" t="n">
        <v>129.770361373774</v>
      </c>
      <c r="W1088" s="23" t="n">
        <v>354</v>
      </c>
      <c r="X1088" s="44" t="n">
        <v>0.9833333333333333</v>
      </c>
      <c r="Y1088" s="4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</row>
    <row r="1089" ht="16.5" customHeight="1">
      <c r="A1089" s="16" t="n">
        <v>32075080</v>
      </c>
      <c r="B1089" s="17" t="inlineStr">
        <is>
          <t>CO</t>
        </is>
      </c>
      <c r="C1089" s="17" t="inlineStr">
        <is>
          <t>Puerto Lleras</t>
        </is>
      </c>
      <c r="D1089" s="17" t="inlineStr">
        <is>
          <t>Puerto Lleras</t>
        </is>
      </c>
      <c r="E1089" s="17" t="inlineStr">
        <is>
          <t>Meta</t>
        </is>
      </c>
      <c r="F1089" s="17" t="n">
        <v>3</v>
      </c>
      <c r="G1089" s="17" t="n">
        <v>245</v>
      </c>
      <c r="H1089" s="18" t="n">
        <v>-73.37319443999999</v>
      </c>
      <c r="I1089" s="19" t="n">
        <v>3.26769444</v>
      </c>
      <c r="J1089" s="42" t="n">
        <v>3.526315789473683</v>
      </c>
      <c r="K1089" s="20" t="n">
        <v>6.293626847290639</v>
      </c>
      <c r="L1089" s="20" t="n">
        <v>12.58320512820513</v>
      </c>
      <c r="M1089" s="20" t="n">
        <v>18.5051724137931</v>
      </c>
      <c r="N1089" s="20" t="n">
        <v>21.2</v>
      </c>
      <c r="O1089" s="20" t="n">
        <v>21.65193155302049</v>
      </c>
      <c r="P1089" s="20" t="n">
        <v>20.58285440613027</v>
      </c>
      <c r="Q1089" s="20" t="n">
        <v>16.94129554655871</v>
      </c>
      <c r="R1089" s="20" t="n">
        <v>15.21052631578947</v>
      </c>
      <c r="S1089" s="20" t="n">
        <v>15.82833333333333</v>
      </c>
      <c r="T1089" s="20" t="n">
        <v>14.03793103448276</v>
      </c>
      <c r="U1089" s="20" t="n">
        <v>7.532241379310346</v>
      </c>
      <c r="V1089" s="43" t="n">
        <v>173.8934337473879</v>
      </c>
      <c r="W1089" s="23" t="n">
        <v>233</v>
      </c>
      <c r="X1089" s="44" t="n">
        <v>0.9708333333333333</v>
      </c>
      <c r="Y1089" s="45" t="inlineStr">
        <is>
          <t>M20</t>
        </is>
      </c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</row>
    <row r="1090" ht="16.5" customHeight="1">
      <c r="A1090" s="16" t="n">
        <v>32070080</v>
      </c>
      <c r="B1090" s="17" t="inlineStr">
        <is>
          <t>PM</t>
        </is>
      </c>
      <c r="C1090" s="17" t="inlineStr">
        <is>
          <t>Tierra Grata</t>
        </is>
      </c>
      <c r="D1090" s="17" t="inlineStr">
        <is>
          <t>Puerto Lleras</t>
        </is>
      </c>
      <c r="E1090" s="17" t="inlineStr">
        <is>
          <t>Meta</t>
        </is>
      </c>
      <c r="F1090" s="17" t="n">
        <v>3</v>
      </c>
      <c r="G1090" s="17" t="n">
        <v>191</v>
      </c>
      <c r="H1090" s="18" t="n">
        <v>-73.22638889</v>
      </c>
      <c r="I1090" s="19" t="n">
        <v>3.0875</v>
      </c>
      <c r="J1090" s="42" t="n">
        <v>2.620689655172413</v>
      </c>
      <c r="K1090" s="20" t="n">
        <v>4.310884702011337</v>
      </c>
      <c r="L1090" s="20" t="n">
        <v>9.925015788808894</v>
      </c>
      <c r="M1090" s="20" t="n">
        <v>15.06896551724138</v>
      </c>
      <c r="N1090" s="20" t="n">
        <v>16.32777777777778</v>
      </c>
      <c r="O1090" s="20" t="n">
        <v>17.36666666666667</v>
      </c>
      <c r="P1090" s="20" t="n">
        <v>16.81666666666666</v>
      </c>
      <c r="Q1090" s="20" t="n">
        <v>13.75777777777778</v>
      </c>
      <c r="R1090" s="20" t="n">
        <v>11.30049261083744</v>
      </c>
      <c r="S1090" s="20" t="n">
        <v>12.39425287356322</v>
      </c>
      <c r="T1090" s="20" t="n">
        <v>12.12702322308234</v>
      </c>
      <c r="U1090" s="20" t="n">
        <v>5.379310344827585</v>
      </c>
      <c r="V1090" s="43" t="n">
        <v>137.3955236044335</v>
      </c>
      <c r="W1090" s="23" t="n">
        <v>351</v>
      </c>
      <c r="X1090" s="44" t="n">
        <v>0.975</v>
      </c>
      <c r="Y1090" s="4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</row>
    <row r="1091" ht="16.5" customHeight="1">
      <c r="A1091" s="16" t="n">
        <v>35180030</v>
      </c>
      <c r="B1091" s="17" t="inlineStr">
        <is>
          <t>PM</t>
        </is>
      </c>
      <c r="C1091" s="17" t="inlineStr">
        <is>
          <t>Fondo Nuevo Humapo</t>
        </is>
      </c>
      <c r="D1091" s="17" t="inlineStr">
        <is>
          <t>Puerto López</t>
        </is>
      </c>
      <c r="E1091" s="17" t="inlineStr">
        <is>
          <t>Meta</t>
        </is>
      </c>
      <c r="F1091" s="17" t="n">
        <v>3</v>
      </c>
      <c r="G1091" s="17" t="n">
        <v>155</v>
      </c>
      <c r="H1091" s="18" t="n">
        <v>-72.39</v>
      </c>
      <c r="I1091" s="19" t="n">
        <v>4.33</v>
      </c>
      <c r="J1091" s="42" t="n">
        <v>1.366666666666666</v>
      </c>
      <c r="K1091" s="20" t="n">
        <v>2.663803366174056</v>
      </c>
      <c r="L1091" s="20" t="n">
        <v>6.482758620689652</v>
      </c>
      <c r="M1091" s="20" t="n">
        <v>12.32142857142858</v>
      </c>
      <c r="N1091" s="20" t="n">
        <v>14.72660098522168</v>
      </c>
      <c r="O1091" s="20" t="n">
        <v>15.28458184700753</v>
      </c>
      <c r="P1091" s="20" t="n">
        <v>14.38777777777778</v>
      </c>
      <c r="Q1091" s="20" t="n">
        <v>12.35098522167488</v>
      </c>
      <c r="R1091" s="20" t="n">
        <v>10.56100094031129</v>
      </c>
      <c r="S1091" s="20" t="n">
        <v>10.10714285714286</v>
      </c>
      <c r="T1091" s="20" t="n">
        <v>6.862068965517241</v>
      </c>
      <c r="U1091" s="20" t="n">
        <v>2.928571428571427</v>
      </c>
      <c r="V1091" s="43" t="n">
        <v>110.0433872481836</v>
      </c>
      <c r="W1091" s="23" t="n">
        <v>345</v>
      </c>
      <c r="X1091" s="44" t="n">
        <v>0.9583333333333334</v>
      </c>
      <c r="Y1091" s="4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</row>
    <row r="1092" ht="16.5" customHeight="1">
      <c r="A1092" s="16" t="n">
        <v>35130010</v>
      </c>
      <c r="B1092" s="17" t="inlineStr">
        <is>
          <t>PM</t>
        </is>
      </c>
      <c r="C1092" s="17" t="inlineStr">
        <is>
          <t xml:space="preserve">La Plata </t>
        </is>
      </c>
      <c r="D1092" s="17" t="inlineStr">
        <is>
          <t>Puerto López</t>
        </is>
      </c>
      <c r="E1092" s="17" t="inlineStr">
        <is>
          <t>Meta</t>
        </is>
      </c>
      <c r="F1092" s="17" t="n">
        <v>3</v>
      </c>
      <c r="G1092" s="17" t="n">
        <v>225</v>
      </c>
      <c r="H1092" s="18" t="n">
        <v>-72.76572222</v>
      </c>
      <c r="I1092" s="19" t="n">
        <v>3.95608333</v>
      </c>
      <c r="J1092" s="42" t="n">
        <v>2.133333333333333</v>
      </c>
      <c r="K1092" s="20" t="n">
        <v>2.909184759472116</v>
      </c>
      <c r="L1092" s="20" t="n">
        <v>8.137931034482756</v>
      </c>
      <c r="M1092" s="20" t="n">
        <v>14.49336870026525</v>
      </c>
      <c r="N1092" s="20" t="n">
        <v>16.25555555555556</v>
      </c>
      <c r="O1092" s="20" t="n">
        <v>17.49167657550535</v>
      </c>
      <c r="P1092" s="20" t="n">
        <v>16.57423135722779</v>
      </c>
      <c r="Q1092" s="20" t="n">
        <v>13.8735632183908</v>
      </c>
      <c r="R1092" s="20" t="n">
        <v>12.56480380499406</v>
      </c>
      <c r="S1092" s="20" t="n">
        <v>12.7</v>
      </c>
      <c r="T1092" s="20" t="n">
        <v>8.371921182266011</v>
      </c>
      <c r="U1092" s="20" t="n">
        <v>3.482758620689653</v>
      </c>
      <c r="V1092" s="43" t="n">
        <v>128.9883281421827</v>
      </c>
      <c r="W1092" s="23" t="n">
        <v>345</v>
      </c>
      <c r="X1092" s="44" t="n">
        <v>0.9583333333333334</v>
      </c>
      <c r="Y1092" s="4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</row>
    <row r="1093" ht="16.5" customHeight="1">
      <c r="A1093" s="16" t="n">
        <v>35010080</v>
      </c>
      <c r="B1093" s="17" t="inlineStr">
        <is>
          <t>PM</t>
        </is>
      </c>
      <c r="C1093" s="17" t="inlineStr">
        <is>
          <t>Nare</t>
        </is>
      </c>
      <c r="D1093" s="17" t="inlineStr">
        <is>
          <t>Puerto López</t>
        </is>
      </c>
      <c r="E1093" s="17" t="inlineStr">
        <is>
          <t>Meta</t>
        </is>
      </c>
      <c r="F1093" s="17" t="n">
        <v>3</v>
      </c>
      <c r="G1093" s="17" t="n">
        <v>200</v>
      </c>
      <c r="H1093" s="18" t="n">
        <v>-73.14972222</v>
      </c>
      <c r="I1093" s="19" t="n">
        <v>3.79388889</v>
      </c>
      <c r="J1093" s="42" t="n">
        <v>2.133333333333333</v>
      </c>
      <c r="K1093" s="20" t="n">
        <v>3.441481557501673</v>
      </c>
      <c r="L1093" s="20" t="n">
        <v>8.54555555555555</v>
      </c>
      <c r="M1093" s="20" t="n">
        <v>15.12068965517241</v>
      </c>
      <c r="N1093" s="20" t="n">
        <v>17.74714285714285</v>
      </c>
      <c r="O1093" s="20" t="n">
        <v>17.7</v>
      </c>
      <c r="P1093" s="20" t="n">
        <v>17.16666666666666</v>
      </c>
      <c r="Q1093" s="20" t="n">
        <v>12.96666666666666</v>
      </c>
      <c r="R1093" s="20" t="n">
        <v>11.13333333333333</v>
      </c>
      <c r="S1093" s="20" t="n">
        <v>11.56666666666666</v>
      </c>
      <c r="T1093" s="20" t="n">
        <v>8.517241379310345</v>
      </c>
      <c r="U1093" s="20" t="n">
        <v>3.793103448275861</v>
      </c>
      <c r="V1093" s="43" t="n">
        <v>129.8318811196254</v>
      </c>
      <c r="W1093" s="23" t="n">
        <v>358</v>
      </c>
      <c r="X1093" s="44" t="n">
        <v>0.9944444444444445</v>
      </c>
      <c r="Y1093" s="4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</row>
    <row r="1094" ht="16.5" customHeight="1">
      <c r="A1094" s="16" t="n">
        <v>35010010</v>
      </c>
      <c r="B1094" s="17" t="inlineStr">
        <is>
          <t>PM</t>
        </is>
      </c>
      <c r="C1094" s="17" t="inlineStr">
        <is>
          <t>Puerto López</t>
        </is>
      </c>
      <c r="D1094" s="17" t="inlineStr">
        <is>
          <t>Puerto López</t>
        </is>
      </c>
      <c r="E1094" s="17" t="inlineStr">
        <is>
          <t>Meta</t>
        </is>
      </c>
      <c r="F1094" s="17" t="n">
        <v>3</v>
      </c>
      <c r="G1094" s="17" t="n">
        <v>182</v>
      </c>
      <c r="H1094" s="18" t="n">
        <v>-72.9365</v>
      </c>
      <c r="I1094" s="19" t="n">
        <v>4.10502778</v>
      </c>
      <c r="J1094" s="42" t="n">
        <v>1.448275862068965</v>
      </c>
      <c r="K1094" s="20" t="n">
        <v>2.732224958949096</v>
      </c>
      <c r="L1094" s="20" t="n">
        <v>7.866666666666664</v>
      </c>
      <c r="M1094" s="20" t="n">
        <v>14.03439153439153</v>
      </c>
      <c r="N1094" s="20" t="n">
        <v>16.46666666666667</v>
      </c>
      <c r="O1094" s="20" t="n">
        <v>16.57252747252747</v>
      </c>
      <c r="P1094" s="20" t="n">
        <v>14.84942528735632</v>
      </c>
      <c r="Q1094" s="20" t="n">
        <v>12.23333333333333</v>
      </c>
      <c r="R1094" s="20" t="n">
        <v>11.03333333333333</v>
      </c>
      <c r="S1094" s="20" t="n">
        <v>10.39777777777778</v>
      </c>
      <c r="T1094" s="20" t="n">
        <v>7.82758620689655</v>
      </c>
      <c r="U1094" s="20" t="n">
        <v>3.034482758620689</v>
      </c>
      <c r="V1094" s="43" t="n">
        <v>118.4966918585884</v>
      </c>
      <c r="W1094" s="23" t="n">
        <v>356</v>
      </c>
      <c r="X1094" s="44" t="n">
        <v>0.9888888888888889</v>
      </c>
      <c r="Y1094" s="4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</row>
    <row r="1095" ht="16.5" customHeight="1">
      <c r="A1095" s="16" t="n">
        <v>32080010</v>
      </c>
      <c r="B1095" s="17" t="inlineStr">
        <is>
          <t>PM</t>
        </is>
      </c>
      <c r="C1095" s="17" t="inlineStr">
        <is>
          <t>Puerto Rico</t>
        </is>
      </c>
      <c r="D1095" s="17" t="inlineStr">
        <is>
          <t xml:space="preserve">Puerto Rico </t>
        </is>
      </c>
      <c r="E1095" s="17" t="inlineStr">
        <is>
          <t>Meta</t>
        </is>
      </c>
      <c r="F1095" s="17" t="n">
        <v>3</v>
      </c>
      <c r="G1095" s="17" t="n">
        <v>230</v>
      </c>
      <c r="H1095" s="18" t="n">
        <v>-73.20999999999999</v>
      </c>
      <c r="I1095" s="19" t="n">
        <v>2.94</v>
      </c>
      <c r="J1095" s="42" t="n">
        <v>2.89655172413793</v>
      </c>
      <c r="K1095" s="20" t="n">
        <v>4.961145320197045</v>
      </c>
      <c r="L1095" s="20" t="n">
        <v>9.966666666666663</v>
      </c>
      <c r="M1095" s="20" t="n">
        <v>15.884661117717</v>
      </c>
      <c r="N1095" s="20" t="n">
        <v>16.86547619047619</v>
      </c>
      <c r="O1095" s="20" t="n">
        <v>17.53388822829964</v>
      </c>
      <c r="P1095" s="20" t="n">
        <v>15.64240102171136</v>
      </c>
      <c r="Q1095" s="20" t="n">
        <v>12.1</v>
      </c>
      <c r="R1095" s="20" t="n">
        <v>12.24137931034483</v>
      </c>
      <c r="S1095" s="20" t="n">
        <v>13.13333333333333</v>
      </c>
      <c r="T1095" s="20" t="n">
        <v>11.56666666666667</v>
      </c>
      <c r="U1095" s="20" t="n">
        <v>5.399999999999999</v>
      </c>
      <c r="V1095" s="43" t="n">
        <v>138.1921695795507</v>
      </c>
      <c r="W1095" s="23" t="n">
        <v>355</v>
      </c>
      <c r="X1095" s="44" t="n">
        <v>0.9861111111111112</v>
      </c>
      <c r="Y1095" s="4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</row>
    <row r="1096" ht="16.5" customHeight="1">
      <c r="A1096" s="16" t="n">
        <v>35030090</v>
      </c>
      <c r="B1096" s="17" t="inlineStr">
        <is>
          <t>PG</t>
        </is>
      </c>
      <c r="C1096" s="17" t="inlineStr">
        <is>
          <t>Buenavista</t>
        </is>
      </c>
      <c r="D1096" s="17" t="inlineStr">
        <is>
          <t>Restrepo</t>
        </is>
      </c>
      <c r="E1096" s="17" t="inlineStr">
        <is>
          <t>Meta</t>
        </is>
      </c>
      <c r="F1096" s="17" t="n">
        <v>3</v>
      </c>
      <c r="G1096" s="17" t="n">
        <v>1280</v>
      </c>
      <c r="H1096" s="18" t="n">
        <v>-73.61783333</v>
      </c>
      <c r="I1096" s="19" t="n">
        <v>4.27477778</v>
      </c>
      <c r="J1096" s="42" t="n">
        <v>12.4076923076923</v>
      </c>
      <c r="K1096" s="20" t="n">
        <v>12.01114646049991</v>
      </c>
      <c r="L1096" s="20" t="n">
        <v>18.69987228607918</v>
      </c>
      <c r="M1096" s="20" t="n">
        <v>25.03846153846154</v>
      </c>
      <c r="N1096" s="20" t="n">
        <v>27.98641975308642</v>
      </c>
      <c r="O1096" s="20" t="n">
        <v>27.45755968169761</v>
      </c>
      <c r="P1096" s="20" t="n">
        <v>27.60384615384615</v>
      </c>
      <c r="Q1096" s="20" t="n">
        <v>25.62777777777777</v>
      </c>
      <c r="R1096" s="20" t="n">
        <v>23.03846153846154</v>
      </c>
      <c r="S1096" s="20" t="n">
        <v>24.57051282051282</v>
      </c>
      <c r="T1096" s="20" t="n">
        <v>24.39591315453384</v>
      </c>
      <c r="U1096" s="20" t="n">
        <v>20.22222222222221</v>
      </c>
      <c r="V1096" s="43" t="n">
        <v>269.0598856948713</v>
      </c>
      <c r="W1096" s="23" t="n">
        <v>317</v>
      </c>
      <c r="X1096" s="44" t="n">
        <v>0.8805555555555555</v>
      </c>
      <c r="Y1096" s="4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</row>
    <row r="1097" ht="16.5" customHeight="1">
      <c r="A1097" s="16" t="n">
        <v>32070120</v>
      </c>
      <c r="B1097" s="17" t="inlineStr">
        <is>
          <t>PM</t>
        </is>
      </c>
      <c r="C1097" s="17" t="inlineStr">
        <is>
          <t>Mesa de Fernandez</t>
        </is>
      </c>
      <c r="D1097" s="17" t="inlineStr">
        <is>
          <t>San Juan de Arama</t>
        </is>
      </c>
      <c r="E1097" s="17" t="inlineStr">
        <is>
          <t>Meta</t>
        </is>
      </c>
      <c r="F1097" s="17" t="n">
        <v>3</v>
      </c>
      <c r="G1097" s="17" t="n">
        <v>882</v>
      </c>
      <c r="H1097" s="18" t="n">
        <v>-74.02996999999999</v>
      </c>
      <c r="I1097" s="19" t="n">
        <v>3.45656</v>
      </c>
      <c r="J1097" s="42" t="n">
        <v>3.962962962962963</v>
      </c>
      <c r="K1097" s="20" t="n">
        <v>5.61804415252691</v>
      </c>
      <c r="L1097" s="20" t="n">
        <v>12.2962962962963</v>
      </c>
      <c r="M1097" s="20" t="n">
        <v>19.5925925925926</v>
      </c>
      <c r="N1097" s="20" t="n">
        <v>22.42307692307692</v>
      </c>
      <c r="O1097" s="20" t="n">
        <v>22.36</v>
      </c>
      <c r="P1097" s="20" t="n">
        <v>21.99999999999999</v>
      </c>
      <c r="Q1097" s="20" t="n">
        <v>18.6</v>
      </c>
      <c r="R1097" s="20" t="n">
        <v>15.53846153846154</v>
      </c>
      <c r="S1097" s="20" t="n">
        <v>17.23076923076923</v>
      </c>
      <c r="T1097" s="20" t="n">
        <v>15.37037037037037</v>
      </c>
      <c r="U1097" s="20" t="n">
        <v>8.499999999999996</v>
      </c>
      <c r="V1097" s="43" t="n">
        <v>183.4925740670568</v>
      </c>
      <c r="W1097" s="23" t="n">
        <v>314</v>
      </c>
      <c r="X1097" s="44" t="n">
        <v>0.8722222222222222</v>
      </c>
      <c r="Y1097" s="4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</row>
    <row r="1098" ht="16.5" customHeight="1">
      <c r="A1098" s="16" t="n">
        <v>32070090</v>
      </c>
      <c r="B1098" s="17" t="inlineStr">
        <is>
          <t>PM</t>
        </is>
      </c>
      <c r="C1098" s="17" t="inlineStr">
        <is>
          <t>Peñas Blancas</t>
        </is>
      </c>
      <c r="D1098" s="17" t="inlineStr">
        <is>
          <t>San Juan de Arama</t>
        </is>
      </c>
      <c r="E1098" s="17" t="inlineStr">
        <is>
          <t>Meta</t>
        </is>
      </c>
      <c r="F1098" s="17" t="n">
        <v>3</v>
      </c>
      <c r="G1098" s="17" t="n">
        <v>354</v>
      </c>
      <c r="H1098" s="18" t="n">
        <v>-73.90615</v>
      </c>
      <c r="I1098" s="19" t="n">
        <v>3.25622</v>
      </c>
      <c r="J1098" s="42" t="n">
        <v>3.281333333333333</v>
      </c>
      <c r="K1098" s="20" t="n">
        <v>4.824766009852215</v>
      </c>
      <c r="L1098" s="20" t="n">
        <v>11</v>
      </c>
      <c r="M1098" s="20" t="n">
        <v>16.20159151193634</v>
      </c>
      <c r="N1098" s="20" t="n">
        <v>19.46557971014492</v>
      </c>
      <c r="O1098" s="20" t="n">
        <v>19.40916256157636</v>
      </c>
      <c r="P1098" s="20" t="n">
        <v>19.28831908831908</v>
      </c>
      <c r="Q1098" s="20" t="n">
        <v>14.13733333333333</v>
      </c>
      <c r="R1098" s="20" t="n">
        <v>11.58333333333333</v>
      </c>
      <c r="S1098" s="20" t="n">
        <v>15.12564102564103</v>
      </c>
      <c r="T1098" s="20" t="n">
        <v>12.6304347826087</v>
      </c>
      <c r="U1098" s="20" t="n">
        <v>6.816358024691357</v>
      </c>
      <c r="V1098" s="43" t="n">
        <v>153.76385271477</v>
      </c>
      <c r="W1098" s="23" t="n">
        <v>300</v>
      </c>
      <c r="X1098" s="44" t="n">
        <v>0.8333333333333334</v>
      </c>
      <c r="Y1098" s="4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</row>
    <row r="1099" ht="16.5" customHeight="1">
      <c r="A1099" s="16" t="n">
        <v>32070100</v>
      </c>
      <c r="B1099" s="17" t="inlineStr">
        <is>
          <t>PM</t>
        </is>
      </c>
      <c r="C1099" s="17" t="inlineStr">
        <is>
          <t>San Juan de Arama</t>
        </is>
      </c>
      <c r="D1099" s="17" t="inlineStr">
        <is>
          <t>San Juan de Arama</t>
        </is>
      </c>
      <c r="E1099" s="17" t="inlineStr">
        <is>
          <t>Meta</t>
        </is>
      </c>
      <c r="F1099" s="17" t="n">
        <v>3</v>
      </c>
      <c r="G1099" s="17" t="n">
        <v>454</v>
      </c>
      <c r="H1099" s="18" t="n">
        <v>-73.87694</v>
      </c>
      <c r="I1099" s="19" t="n">
        <v>3.37759</v>
      </c>
      <c r="J1099" s="42" t="n">
        <v>3.513333333333332</v>
      </c>
      <c r="K1099" s="20" t="n">
        <v>5.73117816091954</v>
      </c>
      <c r="L1099" s="20" t="n">
        <v>12.63333333333333</v>
      </c>
      <c r="M1099" s="20" t="n">
        <v>19.2</v>
      </c>
      <c r="N1099" s="20" t="n">
        <v>20.26666666666667</v>
      </c>
      <c r="O1099" s="20" t="n">
        <v>19.86666666666666</v>
      </c>
      <c r="P1099" s="20" t="n">
        <v>18.96666666666667</v>
      </c>
      <c r="Q1099" s="20" t="n">
        <v>15.06666666666667</v>
      </c>
      <c r="R1099" s="20" t="n">
        <v>13.83333333333334</v>
      </c>
      <c r="S1099" s="20" t="n">
        <v>15.13333333333333</v>
      </c>
      <c r="T1099" s="20" t="n">
        <v>12.75862068965517</v>
      </c>
      <c r="U1099" s="20" t="n">
        <v>6.399999999999998</v>
      </c>
      <c r="V1099" s="43" t="n">
        <v>163.3697988505747</v>
      </c>
      <c r="W1099" s="23" t="n">
        <v>359</v>
      </c>
      <c r="X1099" s="44" t="n">
        <v>0.9972222222222222</v>
      </c>
      <c r="Y1099" s="4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</row>
    <row r="1100" ht="16.5" customHeight="1">
      <c r="A1100" s="16" t="n">
        <v>35030300</v>
      </c>
      <c r="B1100" s="17" t="inlineStr">
        <is>
          <t>PM</t>
        </is>
      </c>
      <c r="C1100" s="17" t="inlineStr">
        <is>
          <t>San Juanito PVM</t>
        </is>
      </c>
      <c r="D1100" s="17" t="inlineStr">
        <is>
          <t>San Juanito</t>
        </is>
      </c>
      <c r="E1100" s="17" t="inlineStr">
        <is>
          <t>Meta</t>
        </is>
      </c>
      <c r="F1100" s="17" t="n">
        <v>11</v>
      </c>
      <c r="G1100" s="17" t="n">
        <v>3300</v>
      </c>
      <c r="H1100" s="18" t="n">
        <v>-73.51666666999999</v>
      </c>
      <c r="I1100" s="19" t="n">
        <v>4.45</v>
      </c>
      <c r="J1100" s="42" t="n">
        <v>14</v>
      </c>
      <c r="K1100" s="20" t="n">
        <v>14.75825408228426</v>
      </c>
      <c r="L1100" s="20" t="n">
        <v>20.55</v>
      </c>
      <c r="M1100" s="20" t="n">
        <v>25.50000000000001</v>
      </c>
      <c r="N1100" s="20" t="n">
        <v>28.55</v>
      </c>
      <c r="O1100" s="20" t="n">
        <v>28.5448275862069</v>
      </c>
      <c r="P1100" s="20" t="n">
        <v>29.26315789473685</v>
      </c>
      <c r="Q1100" s="20" t="n">
        <v>28.54999999999999</v>
      </c>
      <c r="R1100" s="20" t="n">
        <v>25.25</v>
      </c>
      <c r="S1100" s="20" t="n">
        <v>25.05</v>
      </c>
      <c r="T1100" s="20" t="n">
        <v>23.15000000000001</v>
      </c>
      <c r="U1100" s="20" t="n">
        <v>18</v>
      </c>
      <c r="V1100" s="43" t="n">
        <v>281.166239563228</v>
      </c>
      <c r="W1100" s="23" t="n">
        <v>239</v>
      </c>
      <c r="X1100" s="44" t="n">
        <v>0.9958333333333333</v>
      </c>
      <c r="Y1100" s="45" t="inlineStr">
        <is>
          <t>M20</t>
        </is>
      </c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</row>
    <row r="1101" ht="16.5" customHeight="1">
      <c r="A1101" s="16" t="n">
        <v>35015050</v>
      </c>
      <c r="B1101" s="17" t="inlineStr">
        <is>
          <t>CO</t>
        </is>
      </c>
      <c r="C1101" s="17" t="inlineStr">
        <is>
          <t>Barbascal</t>
        </is>
      </c>
      <c r="D1101" s="17" t="inlineStr">
        <is>
          <t xml:space="preserve">San Martín </t>
        </is>
      </c>
      <c r="E1101" s="17" t="inlineStr">
        <is>
          <t>Meta</t>
        </is>
      </c>
      <c r="F1101" s="17" t="n">
        <v>3</v>
      </c>
      <c r="G1101" s="17" t="n">
        <v>250</v>
      </c>
      <c r="H1101" s="18" t="n">
        <v>-73.34927777999999</v>
      </c>
      <c r="I1101" s="19" t="n">
        <v>3.63077778</v>
      </c>
      <c r="J1101" s="42" t="n">
        <v>3.273909870461594</v>
      </c>
      <c r="K1101" s="20" t="n">
        <v>5.960268726559295</v>
      </c>
      <c r="L1101" s="20" t="n">
        <v>13.21014492753623</v>
      </c>
      <c r="M1101" s="20" t="n">
        <v>19.58386643782181</v>
      </c>
      <c r="N1101" s="20" t="n">
        <v>21.45317172240948</v>
      </c>
      <c r="O1101" s="20" t="n">
        <v>22.64177297797987</v>
      </c>
      <c r="P1101" s="20" t="n">
        <v>21.56082222046871</v>
      </c>
      <c r="Q1101" s="20" t="n">
        <v>18.69516031457955</v>
      </c>
      <c r="R1101" s="20" t="n">
        <v>15.18524760176303</v>
      </c>
      <c r="S1101" s="20" t="n">
        <v>17.03551551292023</v>
      </c>
      <c r="T1101" s="20" t="n">
        <v>13.75287356321839</v>
      </c>
      <c r="U1101" s="20" t="n">
        <v>6.060905349794237</v>
      </c>
      <c r="V1101" s="43" t="n">
        <v>178.4136592255124</v>
      </c>
      <c r="W1101" s="23" t="n">
        <v>219</v>
      </c>
      <c r="X1101" s="44" t="n">
        <v>0.9125</v>
      </c>
      <c r="Y1101" s="45" t="inlineStr">
        <is>
          <t>M20</t>
        </is>
      </c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</row>
    <row r="1102" ht="16.5" customHeight="1">
      <c r="A1102" s="16" t="n">
        <v>35010090</v>
      </c>
      <c r="B1102" s="17" t="inlineStr">
        <is>
          <t>PM</t>
        </is>
      </c>
      <c r="C1102" s="17" t="inlineStr">
        <is>
          <t>San Martín</t>
        </is>
      </c>
      <c r="D1102" s="17" t="inlineStr">
        <is>
          <t xml:space="preserve">San Martín </t>
        </is>
      </c>
      <c r="E1102" s="17" t="inlineStr">
        <is>
          <t>Meta</t>
        </is>
      </c>
      <c r="F1102" s="17" t="n">
        <v>3</v>
      </c>
      <c r="G1102" s="17" t="n">
        <v>447</v>
      </c>
      <c r="H1102" s="18" t="n">
        <v>-73.70808</v>
      </c>
      <c r="I1102" s="19" t="n">
        <v>3.70849</v>
      </c>
      <c r="J1102" s="42" t="n">
        <v>3.966666666666667</v>
      </c>
      <c r="K1102" s="20" t="n">
        <v>6.285509031198687</v>
      </c>
      <c r="L1102" s="20" t="n">
        <v>12.72121212121212</v>
      </c>
      <c r="M1102" s="20" t="n">
        <v>19.6</v>
      </c>
      <c r="N1102" s="20" t="n">
        <v>21.69222222222222</v>
      </c>
      <c r="O1102" s="20" t="n">
        <v>21.48850574712644</v>
      </c>
      <c r="P1102" s="20" t="n">
        <v>20.59047619047619</v>
      </c>
      <c r="Q1102" s="20" t="n">
        <v>16.73333333333333</v>
      </c>
      <c r="R1102" s="20" t="n">
        <v>14.28045977011494</v>
      </c>
      <c r="S1102" s="20" t="n">
        <v>16.9</v>
      </c>
      <c r="T1102" s="20" t="n">
        <v>14.89655172413793</v>
      </c>
      <c r="U1102" s="20" t="n">
        <v>7.739080459770112</v>
      </c>
      <c r="V1102" s="43" t="n">
        <v>176.8940172662587</v>
      </c>
      <c r="W1102" s="23" t="n">
        <v>358</v>
      </c>
      <c r="X1102" s="44" t="n">
        <v>0.9944444444444445</v>
      </c>
      <c r="Y1102" s="4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</row>
    <row r="1103" ht="16.5" customHeight="1">
      <c r="A1103" s="16" t="n">
        <v>32010010</v>
      </c>
      <c r="B1103" s="17" t="inlineStr">
        <is>
          <t>PM</t>
        </is>
      </c>
      <c r="C1103" s="17" t="inlineStr">
        <is>
          <t>La Mariposa</t>
        </is>
      </c>
      <c r="D1103" s="17" t="inlineStr">
        <is>
          <t>Uribe</t>
        </is>
      </c>
      <c r="E1103" s="17" t="inlineStr">
        <is>
          <t>Meta</t>
        </is>
      </c>
      <c r="F1103" s="17" t="n">
        <v>3</v>
      </c>
      <c r="G1103" s="17" t="n">
        <v>383</v>
      </c>
      <c r="H1103" s="18" t="n">
        <v>-74.10308332999999</v>
      </c>
      <c r="I1103" s="19" t="n">
        <v>2.56283333</v>
      </c>
      <c r="J1103" s="42" t="n">
        <v>4.333333333333333</v>
      </c>
      <c r="K1103" s="20" t="n">
        <v>6.876503884046988</v>
      </c>
      <c r="L1103" s="20" t="n">
        <v>13.92857142857143</v>
      </c>
      <c r="M1103" s="20" t="n">
        <v>19.46016646848989</v>
      </c>
      <c r="N1103" s="20" t="n">
        <v>20.80636604774535</v>
      </c>
      <c r="O1103" s="20" t="n">
        <v>22.36724137931035</v>
      </c>
      <c r="P1103" s="20" t="n">
        <v>22.42857142857143</v>
      </c>
      <c r="Q1103" s="20" t="n">
        <v>17.94</v>
      </c>
      <c r="R1103" s="20" t="n">
        <v>13.56551724137931</v>
      </c>
      <c r="S1103" s="20" t="n">
        <v>14.72111111111111</v>
      </c>
      <c r="T1103" s="20" t="n">
        <v>11.01149425287356</v>
      </c>
      <c r="U1103" s="20" t="n">
        <v>5.482758620689653</v>
      </c>
      <c r="V1103" s="43" t="n">
        <v>172.9216351961224</v>
      </c>
      <c r="W1103" s="23" t="n">
        <v>343</v>
      </c>
      <c r="X1103" s="44" t="n">
        <v>0.9527777777777777</v>
      </c>
      <c r="Y1103" s="4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</row>
    <row r="1104" ht="16.5" customHeight="1">
      <c r="A1104" s="16" t="n">
        <v>32020020</v>
      </c>
      <c r="B1104" s="17" t="inlineStr">
        <is>
          <t>PM</t>
        </is>
      </c>
      <c r="C1104" s="17" t="inlineStr">
        <is>
          <t>La Uribe</t>
        </is>
      </c>
      <c r="D1104" s="17" t="inlineStr">
        <is>
          <t>Uribe</t>
        </is>
      </c>
      <c r="E1104" s="17" t="inlineStr">
        <is>
          <t>Meta</t>
        </is>
      </c>
      <c r="F1104" s="17" t="n">
        <v>3</v>
      </c>
      <c r="G1104" s="17" t="n">
        <v>722</v>
      </c>
      <c r="H1104" s="18" t="n">
        <v>-74.35812</v>
      </c>
      <c r="I1104" s="19" t="n">
        <v>3.24323</v>
      </c>
      <c r="J1104" s="42" t="n">
        <v>5.044871794871795</v>
      </c>
      <c r="K1104" s="20" t="n">
        <v>6.990126877698719</v>
      </c>
      <c r="L1104" s="20" t="n">
        <v>14.71605090311987</v>
      </c>
      <c r="M1104" s="20" t="n">
        <v>20.94490056559022</v>
      </c>
      <c r="N1104" s="20" t="n">
        <v>24.7144742443593</v>
      </c>
      <c r="O1104" s="20" t="n">
        <v>24.44444444444444</v>
      </c>
      <c r="P1104" s="20" t="n">
        <v>24.88461538461537</v>
      </c>
      <c r="Q1104" s="20" t="n">
        <v>22.13</v>
      </c>
      <c r="R1104" s="20" t="n">
        <v>17.91452991452991</v>
      </c>
      <c r="S1104" s="20" t="n">
        <v>17.28</v>
      </c>
      <c r="T1104" s="20" t="n">
        <v>14.30769230769231</v>
      </c>
      <c r="U1104" s="20" t="n">
        <v>8.275641025641024</v>
      </c>
      <c r="V1104" s="43" t="n">
        <v>201.6473474625629</v>
      </c>
      <c r="W1104" s="23" t="n">
        <v>316</v>
      </c>
      <c r="X1104" s="44" t="n">
        <v>0.8777777777777778</v>
      </c>
      <c r="Y1104" s="4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</row>
    <row r="1105" ht="16.5" customHeight="1">
      <c r="A1105" s="16" t="n">
        <v>35035020</v>
      </c>
      <c r="B1105" s="17" t="inlineStr">
        <is>
          <t>SP</t>
        </is>
      </c>
      <c r="C1105" s="17" t="inlineStr">
        <is>
          <t>Aeropuerto Vanguardia</t>
        </is>
      </c>
      <c r="D1105" s="17" t="inlineStr">
        <is>
          <t>Villavicencio</t>
        </is>
      </c>
      <c r="E1105" s="17" t="inlineStr">
        <is>
          <t>Meta</t>
        </is>
      </c>
      <c r="F1105" s="17" t="n">
        <v>3</v>
      </c>
      <c r="G1105" s="17" t="n">
        <v>422</v>
      </c>
      <c r="H1105" s="18" t="n">
        <v>-73.61757778</v>
      </c>
      <c r="I1105" s="19" t="n">
        <v>4.16191944</v>
      </c>
      <c r="J1105" s="42" t="n">
        <v>9.174444444444443</v>
      </c>
      <c r="K1105" s="20" t="n">
        <v>9.919512014698794</v>
      </c>
      <c r="L1105" s="20" t="n">
        <v>17.3</v>
      </c>
      <c r="M1105" s="20" t="n">
        <v>24.2</v>
      </c>
      <c r="N1105" s="20" t="n">
        <v>27.13333333333332</v>
      </c>
      <c r="O1105" s="20" t="n">
        <v>27.33333333333333</v>
      </c>
      <c r="P1105" s="20" t="n">
        <v>27.40000000000001</v>
      </c>
      <c r="Q1105" s="20" t="n">
        <v>24.46666666666667</v>
      </c>
      <c r="R1105" s="20" t="n">
        <v>21.75402298850575</v>
      </c>
      <c r="S1105" s="20" t="n">
        <v>23.34777777777778</v>
      </c>
      <c r="T1105" s="20" t="n">
        <v>22.36666666666666</v>
      </c>
      <c r="U1105" s="20" t="n">
        <v>15.80000000000001</v>
      </c>
      <c r="V1105" s="43" t="n">
        <v>250.1957572254267</v>
      </c>
      <c r="W1105" s="23" t="n">
        <v>360</v>
      </c>
      <c r="X1105" s="44" t="n">
        <v>1</v>
      </c>
      <c r="Y1105" s="4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</row>
    <row r="1106" ht="16.5" customHeight="1">
      <c r="A1106" s="16" t="n">
        <v>35030100</v>
      </c>
      <c r="B1106" s="46" t="inlineStr">
        <is>
          <t>PG</t>
        </is>
      </c>
      <c r="C1106" s="46" t="inlineStr">
        <is>
          <t>Alcaldía</t>
        </is>
      </c>
      <c r="D1106" s="46" t="inlineStr">
        <is>
          <t>Villavicencio</t>
        </is>
      </c>
      <c r="E1106" s="46" t="inlineStr">
        <is>
          <t>Meta</t>
        </is>
      </c>
      <c r="F1106" s="46" t="n">
        <v>3</v>
      </c>
      <c r="G1106" s="46" t="n">
        <v>470</v>
      </c>
      <c r="H1106" s="47" t="n">
        <v>-73.63333333</v>
      </c>
      <c r="I1106" s="48" t="n">
        <v>4.15</v>
      </c>
      <c r="J1106" s="42" t="n">
        <v>8.959999999999997</v>
      </c>
      <c r="K1106" s="20" t="n">
        <v>10.86024630541872</v>
      </c>
      <c r="L1106" s="20" t="n">
        <v>17.94133333333333</v>
      </c>
      <c r="M1106" s="20" t="n">
        <v>24.375</v>
      </c>
      <c r="N1106" s="20" t="n">
        <v>27.29166666666665</v>
      </c>
      <c r="O1106" s="20" t="n">
        <v>27.54166666666667</v>
      </c>
      <c r="P1106" s="20" t="n">
        <v>27.95999999999999</v>
      </c>
      <c r="Q1106" s="20" t="n">
        <v>24.29166666666666</v>
      </c>
      <c r="R1106" s="20" t="n">
        <v>22.05714285714285</v>
      </c>
      <c r="S1106" s="20" t="n">
        <v>23.81547619047618</v>
      </c>
      <c r="T1106" s="20" t="n">
        <v>23.54068965517241</v>
      </c>
      <c r="U1106" s="20" t="n">
        <v>17</v>
      </c>
      <c r="V1106" s="43" t="n">
        <v>255.6348883415435</v>
      </c>
      <c r="W1106" s="23" t="n">
        <v>294</v>
      </c>
      <c r="X1106" s="44" t="n">
        <v>0.8166666666666667</v>
      </c>
      <c r="Y1106" s="4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</row>
    <row r="1107" ht="16.5" customHeight="1">
      <c r="A1107" s="16" t="n">
        <v>35025110</v>
      </c>
      <c r="B1107" s="17" t="inlineStr">
        <is>
          <t>AM</t>
        </is>
      </c>
      <c r="C1107" s="17" t="inlineStr">
        <is>
          <t xml:space="preserve">La Libertad- AUT </t>
        </is>
      </c>
      <c r="D1107" s="17" t="inlineStr">
        <is>
          <t>Villavicencio</t>
        </is>
      </c>
      <c r="E1107" s="17" t="inlineStr">
        <is>
          <t>Meta</t>
        </is>
      </c>
      <c r="F1107" s="17" t="n">
        <v>3</v>
      </c>
      <c r="G1107" s="17" t="n">
        <v>336</v>
      </c>
      <c r="H1107" s="18" t="n">
        <v>-73.46791666999999</v>
      </c>
      <c r="I1107" s="19" t="n">
        <v>4.05736111</v>
      </c>
      <c r="J1107" s="42" t="n">
        <v>4.914604021685301</v>
      </c>
      <c r="K1107" s="20" t="n">
        <v>6.184433937368051</v>
      </c>
      <c r="L1107" s="20" t="n">
        <v>12.01190476190476</v>
      </c>
      <c r="M1107" s="20" t="n">
        <v>19.68689159693658</v>
      </c>
      <c r="N1107" s="20" t="n">
        <v>23.63252404410039</v>
      </c>
      <c r="O1107" s="20" t="n">
        <v>23.27830523513754</v>
      </c>
      <c r="P1107" s="20" t="n">
        <v>22.6527807524809</v>
      </c>
      <c r="Q1107" s="20" t="n">
        <v>19.9351395730706</v>
      </c>
      <c r="R1107" s="20" t="n">
        <v>16.94493314567206</v>
      </c>
      <c r="S1107" s="20" t="n">
        <v>18.19107142857143</v>
      </c>
      <c r="T1107" s="20" t="n">
        <v>15.02700237182996</v>
      </c>
      <c r="U1107" s="20" t="n">
        <v>7.851851851851849</v>
      </c>
      <c r="V1107" s="43" t="n">
        <v>190.3114427206094</v>
      </c>
      <c r="W1107" s="23" t="n">
        <v>333</v>
      </c>
      <c r="X1107" s="44" t="n">
        <v>0.925</v>
      </c>
      <c r="Y1107" s="4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</row>
    <row r="1108" ht="16.5" customHeight="1">
      <c r="A1108" s="16" t="n">
        <v>35030050</v>
      </c>
      <c r="B1108" s="17" t="inlineStr">
        <is>
          <t>PM</t>
        </is>
      </c>
      <c r="C1108" s="17" t="inlineStr">
        <is>
          <t>Ojo De Agua</t>
        </is>
      </c>
      <c r="D1108" s="17" t="inlineStr">
        <is>
          <t>Villavicencio</t>
        </is>
      </c>
      <c r="E1108" s="17" t="inlineStr">
        <is>
          <t>Meta</t>
        </is>
      </c>
      <c r="F1108" s="17" t="n">
        <v>3</v>
      </c>
      <c r="G1108" s="17" t="n">
        <v>300</v>
      </c>
      <c r="H1108" s="18" t="n">
        <v>-73.44877778</v>
      </c>
      <c r="I1108" s="19" t="n">
        <v>4.09113889</v>
      </c>
      <c r="J1108" s="42" t="n">
        <v>2.155172413793103</v>
      </c>
      <c r="K1108" s="20" t="n">
        <v>4.055084898680958</v>
      </c>
      <c r="L1108" s="20" t="n">
        <v>9.499999999999996</v>
      </c>
      <c r="M1108" s="20" t="n">
        <v>15.95705619412516</v>
      </c>
      <c r="N1108" s="20" t="n">
        <v>19.19640740740741</v>
      </c>
      <c r="O1108" s="20" t="n">
        <v>17.84772093806577</v>
      </c>
      <c r="P1108" s="20" t="n">
        <v>17.03340996168582</v>
      </c>
      <c r="Q1108" s="20" t="n">
        <v>13.79565772669221</v>
      </c>
      <c r="R1108" s="20" t="n">
        <v>12.46320420036895</v>
      </c>
      <c r="S1108" s="20" t="n">
        <v>13.87493158182814</v>
      </c>
      <c r="T1108" s="20" t="n">
        <v>10.94304187192118</v>
      </c>
      <c r="U1108" s="20" t="n">
        <v>4.939560439560438</v>
      </c>
      <c r="V1108" s="43" t="n">
        <v>141.7612476341291</v>
      </c>
      <c r="W1108" s="23" t="n">
        <v>321</v>
      </c>
      <c r="X1108" s="44" t="n">
        <v>0.8916666666666667</v>
      </c>
      <c r="Y1108" s="4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</row>
    <row r="1109" ht="16.5" customHeight="1">
      <c r="A1109" s="16" t="n">
        <v>35020060</v>
      </c>
      <c r="B1109" s="17" t="inlineStr">
        <is>
          <t>PM</t>
        </is>
      </c>
      <c r="C1109" s="17" t="inlineStr">
        <is>
          <t>Pompeya</t>
        </is>
      </c>
      <c r="D1109" s="17" t="inlineStr">
        <is>
          <t>Villavicencio</t>
        </is>
      </c>
      <c r="E1109" s="17" t="inlineStr">
        <is>
          <t>Meta</t>
        </is>
      </c>
      <c r="F1109" s="17" t="n">
        <v>3</v>
      </c>
      <c r="G1109" s="17" t="n">
        <v>260</v>
      </c>
      <c r="H1109" s="18" t="n">
        <v>-73.36799999999999</v>
      </c>
      <c r="I1109" s="19" t="n">
        <v>4.03975</v>
      </c>
      <c r="J1109" s="42" t="n">
        <v>2.899999999999999</v>
      </c>
      <c r="K1109" s="20" t="n">
        <v>4.229382183908046</v>
      </c>
      <c r="L1109" s="20" t="n">
        <v>10.04888888888889</v>
      </c>
      <c r="M1109" s="20" t="n">
        <v>16.79379310344827</v>
      </c>
      <c r="N1109" s="20" t="n">
        <v>18.7</v>
      </c>
      <c r="O1109" s="20" t="n">
        <v>19.02298850574713</v>
      </c>
      <c r="P1109" s="20" t="n">
        <v>17.83333333333334</v>
      </c>
      <c r="Q1109" s="20" t="n">
        <v>14.96666666666667</v>
      </c>
      <c r="R1109" s="20" t="n">
        <v>12.4</v>
      </c>
      <c r="S1109" s="20" t="n">
        <v>13.28444444444444</v>
      </c>
      <c r="T1109" s="20" t="n">
        <v>10.65517241379311</v>
      </c>
      <c r="U1109" s="20" t="n">
        <v>4.034482758620688</v>
      </c>
      <c r="V1109" s="43" t="n">
        <v>144.8691522988506</v>
      </c>
      <c r="W1109" s="23" t="n">
        <v>358</v>
      </c>
      <c r="X1109" s="44" t="n">
        <v>0.9944444444444445</v>
      </c>
      <c r="Y1109" s="4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</row>
    <row r="1110" ht="16.5" customHeight="1">
      <c r="A1110" s="16" t="n">
        <v>35030290</v>
      </c>
      <c r="B1110" s="17" t="inlineStr">
        <is>
          <t>PG</t>
        </is>
      </c>
      <c r="C1110" s="17" t="inlineStr">
        <is>
          <t>Servita</t>
        </is>
      </c>
      <c r="D1110" s="17" t="inlineStr">
        <is>
          <t>Villavicencio</t>
        </is>
      </c>
      <c r="E1110" s="17" t="inlineStr">
        <is>
          <t>Meta</t>
        </is>
      </c>
      <c r="F1110" s="17" t="n">
        <v>3</v>
      </c>
      <c r="G1110" s="17" t="n">
        <v>1084</v>
      </c>
      <c r="H1110" s="18" t="n">
        <v>-73.69233</v>
      </c>
      <c r="I1110" s="19" t="n">
        <v>4.18849</v>
      </c>
      <c r="J1110" s="42" t="n">
        <v>10.20680459770115</v>
      </c>
      <c r="K1110" s="20" t="n">
        <v>10.12649237137384</v>
      </c>
      <c r="L1110" s="20" t="n">
        <v>17.36925287356322</v>
      </c>
      <c r="M1110" s="20" t="n">
        <v>23.95310344827586</v>
      </c>
      <c r="N1110" s="20" t="n">
        <v>27.23066666666666</v>
      </c>
      <c r="O1110" s="20" t="n">
        <v>27.51999999999999</v>
      </c>
      <c r="P1110" s="20" t="n">
        <v>27.19230769230769</v>
      </c>
      <c r="Q1110" s="20" t="n">
        <v>24.42307692307691</v>
      </c>
      <c r="R1110" s="20" t="n">
        <v>22.23076923076923</v>
      </c>
      <c r="S1110" s="20" t="n">
        <v>22.50512820512821</v>
      </c>
      <c r="T1110" s="20" t="n">
        <v>23.11263736263736</v>
      </c>
      <c r="U1110" s="20" t="n">
        <v>18.79358974358974</v>
      </c>
      <c r="V1110" s="43" t="n">
        <v>254.6638291150899</v>
      </c>
      <c r="W1110" s="23" t="n">
        <v>304</v>
      </c>
      <c r="X1110" s="44" t="n">
        <v>0.8444444444444444</v>
      </c>
      <c r="Y1110" s="4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</row>
    <row r="1111" ht="16.5" customHeight="1">
      <c r="A1111" s="16" t="n">
        <v>35035070</v>
      </c>
      <c r="B1111" s="46" t="inlineStr">
        <is>
          <t>CP</t>
        </is>
      </c>
      <c r="C1111" s="46" t="inlineStr">
        <is>
          <t>Unillanos</t>
        </is>
      </c>
      <c r="D1111" s="46" t="inlineStr">
        <is>
          <t>Villavicencio</t>
        </is>
      </c>
      <c r="E1111" s="46" t="inlineStr">
        <is>
          <t>Meta</t>
        </is>
      </c>
      <c r="F1111" s="46" t="n">
        <v>3</v>
      </c>
      <c r="G1111" s="46" t="n">
        <v>340</v>
      </c>
      <c r="H1111" s="47" t="n">
        <v>-73.58199999999999</v>
      </c>
      <c r="I1111" s="48" t="n">
        <v>4.07672222</v>
      </c>
      <c r="J1111" s="42" t="n">
        <v>6.499999999999998</v>
      </c>
      <c r="K1111" s="20" t="n">
        <v>7.365468493431854</v>
      </c>
      <c r="L1111" s="20" t="n">
        <v>14.24102564102564</v>
      </c>
      <c r="M1111" s="20" t="n">
        <v>21.67034482758621</v>
      </c>
      <c r="N1111" s="20" t="n">
        <v>24.61153846153846</v>
      </c>
      <c r="O1111" s="20" t="n">
        <v>24.41666666666667</v>
      </c>
      <c r="P1111" s="20" t="n">
        <v>24.08333333333333</v>
      </c>
      <c r="Q1111" s="20" t="n">
        <v>20.74266666666667</v>
      </c>
      <c r="R1111" s="20" t="n">
        <v>18.12637362637362</v>
      </c>
      <c r="S1111" s="20" t="n">
        <v>19.76149425287356</v>
      </c>
      <c r="T1111" s="20" t="n">
        <v>17.2087912087912</v>
      </c>
      <c r="U1111" s="20" t="n">
        <v>10.16666666666666</v>
      </c>
      <c r="V1111" s="43" t="n">
        <v>208.8943698449539</v>
      </c>
      <c r="W1111" s="23" t="n">
        <v>300</v>
      </c>
      <c r="X1111" s="44" t="n">
        <v>0.8333333333333334</v>
      </c>
      <c r="Y1111" s="4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</row>
    <row r="1112" ht="16.5" customHeight="1">
      <c r="A1112" s="16" t="n">
        <v>32070010</v>
      </c>
      <c r="B1112" s="17" t="inlineStr">
        <is>
          <t>PM</t>
        </is>
      </c>
      <c r="C1112" s="17" t="inlineStr">
        <is>
          <t>Campo Alegre</t>
        </is>
      </c>
      <c r="D1112" s="17" t="inlineStr">
        <is>
          <t>Vistahermosa</t>
        </is>
      </c>
      <c r="E1112" s="17" t="inlineStr">
        <is>
          <t>Meta</t>
        </is>
      </c>
      <c r="F1112" s="17" t="n">
        <v>3</v>
      </c>
      <c r="G1112" s="17" t="n">
        <v>321</v>
      </c>
      <c r="H1112" s="18" t="n">
        <v>-73.87694</v>
      </c>
      <c r="I1112" s="19" t="n">
        <v>3.37759</v>
      </c>
      <c r="J1112" s="42" t="n">
        <v>2.866666666666666</v>
      </c>
      <c r="K1112" s="20" t="n">
        <v>4.899939563948186</v>
      </c>
      <c r="L1112" s="20" t="n">
        <v>10.94367816091954</v>
      </c>
      <c r="M1112" s="20" t="n">
        <v>17.11994002998501</v>
      </c>
      <c r="N1112" s="20" t="n">
        <v>17.79679802955665</v>
      </c>
      <c r="O1112" s="20" t="n">
        <v>17.62841854934602</v>
      </c>
      <c r="P1112" s="20" t="n">
        <v>17.10344827586206</v>
      </c>
      <c r="Q1112" s="20" t="n">
        <v>13.58739595719382</v>
      </c>
      <c r="R1112" s="20" t="n">
        <v>12.37931034482759</v>
      </c>
      <c r="S1112" s="20" t="n">
        <v>13.58620689655172</v>
      </c>
      <c r="T1112" s="20" t="n">
        <v>11.1</v>
      </c>
      <c r="U1112" s="20" t="n">
        <v>5.066666666666666</v>
      </c>
      <c r="V1112" s="43" t="n">
        <v>144.0784691415239</v>
      </c>
      <c r="W1112" s="23" t="n">
        <v>352</v>
      </c>
      <c r="X1112" s="44" t="n">
        <v>0.9777777777777777</v>
      </c>
      <c r="Y1112" s="4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</row>
    <row r="1113" ht="16.5" customHeight="1">
      <c r="A1113" s="16" t="n">
        <v>32070040</v>
      </c>
      <c r="B1113" s="17" t="inlineStr">
        <is>
          <t>PM</t>
        </is>
      </c>
      <c r="C1113" s="17" t="inlineStr">
        <is>
          <t>Piñalito</t>
        </is>
      </c>
      <c r="D1113" s="17" t="inlineStr">
        <is>
          <t>Vistahermosa</t>
        </is>
      </c>
      <c r="E1113" s="17" t="inlineStr">
        <is>
          <t>Meta</t>
        </is>
      </c>
      <c r="F1113" s="17" t="n">
        <v>3</v>
      </c>
      <c r="G1113" s="17" t="n">
        <v>246</v>
      </c>
      <c r="H1113" s="18" t="n">
        <v>-73.67501</v>
      </c>
      <c r="I1113" s="19" t="n">
        <v>2.97619</v>
      </c>
      <c r="J1113" s="42" t="n">
        <v>2.689655172413793</v>
      </c>
      <c r="K1113" s="20" t="n">
        <v>4.67994097163241</v>
      </c>
      <c r="L1113" s="20" t="n">
        <v>11.15172413793103</v>
      </c>
      <c r="M1113" s="20" t="n">
        <v>16.07407407407408</v>
      </c>
      <c r="N1113" s="20" t="n">
        <v>17.0991789819376</v>
      </c>
      <c r="O1113" s="20" t="n">
        <v>18.06666666666667</v>
      </c>
      <c r="P1113" s="20" t="n">
        <v>17.14444444444445</v>
      </c>
      <c r="Q1113" s="20" t="n">
        <v>12.76666666666667</v>
      </c>
      <c r="R1113" s="20" t="n">
        <v>11.37179487179488</v>
      </c>
      <c r="S1113" s="20" t="n">
        <v>13.3</v>
      </c>
      <c r="T1113" s="20" t="n">
        <v>11.23333333333334</v>
      </c>
      <c r="U1113" s="20" t="n">
        <v>5.310344827586205</v>
      </c>
      <c r="V1113" s="43" t="n">
        <v>140.8878241484811</v>
      </c>
      <c r="W1113" s="23" t="n">
        <v>351</v>
      </c>
      <c r="X1113" s="44" t="n">
        <v>0.975</v>
      </c>
      <c r="Y1113" s="4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</row>
    <row r="1114" ht="16.5" customHeight="1">
      <c r="A1114" s="16" t="n">
        <v>52055230</v>
      </c>
      <c r="B1114" s="17" t="inlineStr">
        <is>
          <t>SP</t>
        </is>
      </c>
      <c r="C1114" s="17" t="inlineStr">
        <is>
          <t xml:space="preserve">Aeropuerto San Luis - AUT </t>
        </is>
      </c>
      <c r="D1114" s="17" t="inlineStr">
        <is>
          <t>Aldana</t>
        </is>
      </c>
      <c r="E1114" s="17" t="inlineStr">
        <is>
          <t>Nariño</t>
        </is>
      </c>
      <c r="F1114" s="17" t="n">
        <v>7</v>
      </c>
      <c r="G1114" s="17" t="n">
        <v>2961</v>
      </c>
      <c r="H1114" s="18" t="n">
        <v>-77.67775</v>
      </c>
      <c r="I1114" s="19" t="n">
        <v>0.8570833300000001</v>
      </c>
      <c r="J1114" s="42" t="n">
        <v>19.16666666666667</v>
      </c>
      <c r="K1114" s="20" t="n">
        <v>17.4026648877942</v>
      </c>
      <c r="L1114" s="20" t="n">
        <v>20.08666666666667</v>
      </c>
      <c r="M1114" s="20" t="n">
        <v>21.26666666666667</v>
      </c>
      <c r="N1114" s="20" t="n">
        <v>22.73333333333333</v>
      </c>
      <c r="O1114" s="20" t="n">
        <v>21.4</v>
      </c>
      <c r="P1114" s="20" t="n">
        <v>20.2</v>
      </c>
      <c r="Q1114" s="20" t="n">
        <v>18</v>
      </c>
      <c r="R1114" s="20" t="n">
        <v>16.51904761904762</v>
      </c>
      <c r="S1114" s="20" t="n">
        <v>18.17567049808429</v>
      </c>
      <c r="T1114" s="20" t="n">
        <v>19.96666666666667</v>
      </c>
      <c r="U1114" s="20" t="n">
        <v>21.26666666666667</v>
      </c>
      <c r="V1114" s="43" t="n">
        <v>236.1840496715928</v>
      </c>
      <c r="W1114" s="23" t="n">
        <v>360</v>
      </c>
      <c r="X1114" s="44" t="n">
        <v>1</v>
      </c>
      <c r="Y1114" s="4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</row>
    <row r="1115" ht="16.5" customHeight="1">
      <c r="A1115" s="16" t="n">
        <v>52040160</v>
      </c>
      <c r="B1115" s="17" t="inlineStr">
        <is>
          <t>PM</t>
        </is>
      </c>
      <c r="C1115" s="17" t="inlineStr">
        <is>
          <t>Berruecos</t>
        </is>
      </c>
      <c r="D1115" s="17" t="inlineStr">
        <is>
          <t xml:space="preserve">Arboleda </t>
        </is>
      </c>
      <c r="E1115" s="17" t="inlineStr">
        <is>
          <t>Nariño</t>
        </is>
      </c>
      <c r="F1115" s="17" t="n">
        <v>7</v>
      </c>
      <c r="G1115" s="17" t="n">
        <v>2200</v>
      </c>
      <c r="H1115" s="18" t="n">
        <v>-77.13530556000001</v>
      </c>
      <c r="I1115" s="19" t="n">
        <v>1.50527778</v>
      </c>
      <c r="J1115" s="42" t="n">
        <v>16.34482758620689</v>
      </c>
      <c r="K1115" s="20" t="n">
        <v>14.16338967215899</v>
      </c>
      <c r="L1115" s="20" t="n">
        <v>17.28333333333333</v>
      </c>
      <c r="M1115" s="20" t="n">
        <v>17.73333333333333</v>
      </c>
      <c r="N1115" s="20" t="n">
        <v>15.5</v>
      </c>
      <c r="O1115" s="20" t="n">
        <v>10.6</v>
      </c>
      <c r="P1115" s="20" t="n">
        <v>8.331034482758618</v>
      </c>
      <c r="Q1115" s="20" t="n">
        <v>6.358937772493062</v>
      </c>
      <c r="R1115" s="20" t="n">
        <v>8.833333333333332</v>
      </c>
      <c r="S1115" s="20" t="n">
        <v>16.29999999999999</v>
      </c>
      <c r="T1115" s="20" t="n">
        <v>21.26666666666666</v>
      </c>
      <c r="U1115" s="20" t="n">
        <v>19.61264367816092</v>
      </c>
      <c r="V1115" s="43" t="n">
        <v>172.3274998584452</v>
      </c>
      <c r="W1115" s="23" t="n">
        <v>355</v>
      </c>
      <c r="X1115" s="44" t="n">
        <v>0.9861111111111112</v>
      </c>
      <c r="Y1115" s="4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</row>
    <row r="1116" ht="16.5" customHeight="1">
      <c r="A1116" s="16" t="n">
        <v>51025080</v>
      </c>
      <c r="B1116" s="17" t="inlineStr">
        <is>
          <t>CP</t>
        </is>
      </c>
      <c r="C1116" s="17" t="inlineStr">
        <is>
          <t xml:space="preserve">Altaquer - AUT </t>
        </is>
      </c>
      <c r="D1116" s="17" t="inlineStr">
        <is>
          <t>Barbacoas</t>
        </is>
      </c>
      <c r="E1116" s="17" t="inlineStr">
        <is>
          <t>Nariño</t>
        </is>
      </c>
      <c r="F1116" s="17" t="n">
        <v>7</v>
      </c>
      <c r="G1116" s="17" t="n">
        <v>1010</v>
      </c>
      <c r="H1116" s="18" t="n">
        <v>-78.0925</v>
      </c>
      <c r="I1116" s="19" t="n">
        <v>1.24833333</v>
      </c>
      <c r="J1116" s="42" t="n">
        <v>27.88235294117647</v>
      </c>
      <c r="K1116" s="20" t="n">
        <v>24.10377426832802</v>
      </c>
      <c r="L1116" s="20" t="n">
        <v>28.88039215686275</v>
      </c>
      <c r="M1116" s="20" t="n">
        <v>28.47058823529412</v>
      </c>
      <c r="N1116" s="20" t="n">
        <v>28.7921568627451</v>
      </c>
      <c r="O1116" s="20" t="n">
        <v>27.19594320486816</v>
      </c>
      <c r="P1116" s="20" t="n">
        <v>25.50936819172113</v>
      </c>
      <c r="Q1116" s="20" t="n">
        <v>23.44624746450304</v>
      </c>
      <c r="R1116" s="20" t="n">
        <v>24.76704014939309</v>
      </c>
      <c r="S1116" s="20" t="n">
        <v>28.44259259259259</v>
      </c>
      <c r="T1116" s="20" t="n">
        <v>27.49425287356322</v>
      </c>
      <c r="U1116" s="20" t="n">
        <v>28.48809523809524</v>
      </c>
      <c r="V1116" s="43" t="n">
        <v>323.4728041791429</v>
      </c>
      <c r="W1116" s="23" t="n">
        <v>207</v>
      </c>
      <c r="X1116" s="44" t="n">
        <v>0.8625</v>
      </c>
      <c r="Y1116" s="45" t="inlineStr">
        <is>
          <t>M20</t>
        </is>
      </c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</row>
    <row r="1117" ht="16.5" customHeight="1">
      <c r="A1117" s="16" t="n">
        <v>52065020</v>
      </c>
      <c r="B1117" s="17" t="inlineStr">
        <is>
          <t>PM</t>
        </is>
      </c>
      <c r="C1117" s="17" t="inlineStr">
        <is>
          <t>Barbacoas</t>
        </is>
      </c>
      <c r="D1117" s="17" t="inlineStr">
        <is>
          <t>Barbacoas</t>
        </is>
      </c>
      <c r="E1117" s="17" t="inlineStr">
        <is>
          <t>Nariño</t>
        </is>
      </c>
      <c r="F1117" s="17" t="n">
        <v>7</v>
      </c>
      <c r="G1117" s="17" t="n">
        <v>32</v>
      </c>
      <c r="H1117" s="18" t="n">
        <v>-78.14</v>
      </c>
      <c r="I1117" s="19" t="n">
        <v>1.67</v>
      </c>
      <c r="J1117" s="42" t="n">
        <v>26.54499178981938</v>
      </c>
      <c r="K1117" s="20" t="n">
        <v>23.33321966921867</v>
      </c>
      <c r="L1117" s="20" t="n">
        <v>25.53785479709125</v>
      </c>
      <c r="M1117" s="20" t="n">
        <v>26.56319884275549</v>
      </c>
      <c r="N1117" s="20" t="n">
        <v>28.65901360544217</v>
      </c>
      <c r="O1117" s="20" t="n">
        <v>26.86672140120416</v>
      </c>
      <c r="P1117" s="20" t="n">
        <v>25.20006414732931</v>
      </c>
      <c r="Q1117" s="20" t="n">
        <v>22.67698803659395</v>
      </c>
      <c r="R1117" s="20" t="n">
        <v>24.31812134225927</v>
      </c>
      <c r="S1117" s="20" t="n">
        <v>25.70246761539864</v>
      </c>
      <c r="T1117" s="20" t="n">
        <v>22.72482211275315</v>
      </c>
      <c r="U1117" s="20" t="n">
        <v>25.56068424463191</v>
      </c>
      <c r="V1117" s="43" t="n">
        <v>303.6881476044973</v>
      </c>
      <c r="W1117" s="23" t="n">
        <v>339</v>
      </c>
      <c r="X1117" s="44" t="n">
        <v>0.9416666666666667</v>
      </c>
      <c r="Y1117" s="4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</row>
    <row r="1118" ht="16.5" customHeight="1">
      <c r="A1118" s="16" t="n">
        <v>51020010</v>
      </c>
      <c r="B1118" s="17" t="inlineStr">
        <is>
          <t>PG</t>
        </is>
      </c>
      <c r="C1118" s="17" t="inlineStr">
        <is>
          <t>Junin</t>
        </is>
      </c>
      <c r="D1118" s="17" t="inlineStr">
        <is>
          <t>Barbacoas</t>
        </is>
      </c>
      <c r="E1118" s="17" t="inlineStr">
        <is>
          <t>Nariño</t>
        </is>
      </c>
      <c r="F1118" s="17" t="n">
        <v>7</v>
      </c>
      <c r="G1118" s="17" t="n">
        <v>950</v>
      </c>
      <c r="H1118" s="18" t="n">
        <v>-78.12233332999999</v>
      </c>
      <c r="I1118" s="19" t="n">
        <v>1.34027778</v>
      </c>
      <c r="J1118" s="42" t="n">
        <v>30.26666666666667</v>
      </c>
      <c r="K1118" s="20" t="n">
        <v>27.10886699507389</v>
      </c>
      <c r="L1118" s="20" t="n">
        <v>29.86444444444445</v>
      </c>
      <c r="M1118" s="20" t="n">
        <v>29.56666666666666</v>
      </c>
      <c r="N1118" s="20" t="n">
        <v>30.43333333333334</v>
      </c>
      <c r="O1118" s="20" t="n">
        <v>29</v>
      </c>
      <c r="P1118" s="20" t="n">
        <v>29.83333333333334</v>
      </c>
      <c r="Q1118" s="20" t="n">
        <v>28.86206896551725</v>
      </c>
      <c r="R1118" s="20" t="n">
        <v>29.24137931034483</v>
      </c>
      <c r="S1118" s="20" t="n">
        <v>30.37931034482759</v>
      </c>
      <c r="T1118" s="20" t="n">
        <v>28.49753694581281</v>
      </c>
      <c r="U1118" s="20" t="n">
        <v>30.22222222222222</v>
      </c>
      <c r="V1118" s="43" t="n">
        <v>353.275829228243</v>
      </c>
      <c r="W1118" s="23" t="n">
        <v>352</v>
      </c>
      <c r="X1118" s="44" t="n">
        <v>0.9777777777777777</v>
      </c>
      <c r="Y1118" s="4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</row>
    <row r="1119" ht="16.5" customHeight="1">
      <c r="A1119" s="16" t="n">
        <v>52040040</v>
      </c>
      <c r="B1119" s="17" t="inlineStr">
        <is>
          <t>PM</t>
        </is>
      </c>
      <c r="C1119" s="17" t="inlineStr">
        <is>
          <t>Buesaco</t>
        </is>
      </c>
      <c r="D1119" s="17" t="inlineStr">
        <is>
          <t>Buesaco</t>
        </is>
      </c>
      <c r="E1119" s="17" t="inlineStr">
        <is>
          <t>Nariño</t>
        </is>
      </c>
      <c r="F1119" s="17" t="n">
        <v>7</v>
      </c>
      <c r="G1119" s="17" t="n">
        <v>220</v>
      </c>
      <c r="H1119" s="18" t="n">
        <v>-77.14972222</v>
      </c>
      <c r="I1119" s="19" t="n">
        <v>1.40416667</v>
      </c>
      <c r="J1119" s="42" t="n">
        <v>10.49425287356322</v>
      </c>
      <c r="K1119" s="20" t="n">
        <v>9.139501231527094</v>
      </c>
      <c r="L1119" s="20" t="n">
        <v>11.04283524904215</v>
      </c>
      <c r="M1119" s="20" t="n">
        <v>11.31609195402299</v>
      </c>
      <c r="N1119" s="20" t="n">
        <v>9.583333333333334</v>
      </c>
      <c r="O1119" s="20" t="n">
        <v>5.22167487684729</v>
      </c>
      <c r="P1119" s="20" t="n">
        <v>3.071428571428571</v>
      </c>
      <c r="Q1119" s="20" t="n">
        <v>1.936781609195402</v>
      </c>
      <c r="R1119" s="20" t="n">
        <v>4.200000000000001</v>
      </c>
      <c r="S1119" s="20" t="n">
        <v>10.73839506172839</v>
      </c>
      <c r="T1119" s="20" t="n">
        <v>14.38390804597701</v>
      </c>
      <c r="U1119" s="20" t="n">
        <v>11.45119047619047</v>
      </c>
      <c r="V1119" s="43" t="n">
        <v>102.5793932828559</v>
      </c>
      <c r="W1119" s="23" t="n">
        <v>354</v>
      </c>
      <c r="X1119" s="44" t="n">
        <v>0.9833333333333333</v>
      </c>
      <c r="Y1119" s="4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</row>
    <row r="1120" ht="16.5" customHeight="1">
      <c r="A1120" s="16" t="n">
        <v>52040060</v>
      </c>
      <c r="B1120" s="17" t="inlineStr">
        <is>
          <t>PM</t>
        </is>
      </c>
      <c r="C1120" s="17" t="inlineStr">
        <is>
          <t>Rosal del Monte</t>
        </is>
      </c>
      <c r="D1120" s="17" t="inlineStr">
        <is>
          <t>Buesaco</t>
        </is>
      </c>
      <c r="E1120" s="17" t="inlineStr">
        <is>
          <t>Nariño</t>
        </is>
      </c>
      <c r="F1120" s="17" t="n">
        <v>7</v>
      </c>
      <c r="G1120" s="17" t="n">
        <v>2568</v>
      </c>
      <c r="H1120" s="18" t="n">
        <v>-77.17405556000001</v>
      </c>
      <c r="I1120" s="19" t="n">
        <v>1.28730556</v>
      </c>
      <c r="J1120" s="42" t="n">
        <v>11.13333333333333</v>
      </c>
      <c r="K1120" s="20" t="n">
        <v>10.56555758450824</v>
      </c>
      <c r="L1120" s="20" t="n">
        <v>13.67586206896552</v>
      </c>
      <c r="M1120" s="20" t="n">
        <v>12.63333333333333</v>
      </c>
      <c r="N1120" s="20" t="n">
        <v>11.37777777777778</v>
      </c>
      <c r="O1120" s="20" t="n">
        <v>7.337931034482759</v>
      </c>
      <c r="P1120" s="20" t="n">
        <v>6.206896551724136</v>
      </c>
      <c r="Q1120" s="20" t="n">
        <v>3.862068965517239</v>
      </c>
      <c r="R1120" s="20" t="n">
        <v>5.205747126436783</v>
      </c>
      <c r="S1120" s="20" t="n">
        <v>11.76555555555556</v>
      </c>
      <c r="T1120" s="20" t="n">
        <v>16.23333333333333</v>
      </c>
      <c r="U1120" s="20" t="n">
        <v>14.00666666666667</v>
      </c>
      <c r="V1120" s="43" t="n">
        <v>124.0040633316347</v>
      </c>
      <c r="W1120" s="23" t="n">
        <v>356</v>
      </c>
      <c r="X1120" s="44" t="n">
        <v>0.9888888888888889</v>
      </c>
      <c r="Y1120" s="4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</row>
    <row r="1121" ht="16.5" customHeight="1">
      <c r="A1121" s="16" t="n">
        <v>52045020</v>
      </c>
      <c r="B1121" s="17" t="inlineStr">
        <is>
          <t>SP</t>
        </is>
      </c>
      <c r="C1121" s="17" t="inlineStr">
        <is>
          <t>Aeropuerto Antonio Nariño</t>
        </is>
      </c>
      <c r="D1121" s="17" t="inlineStr">
        <is>
          <t>Chachaguí</t>
        </is>
      </c>
      <c r="E1121" s="17" t="inlineStr">
        <is>
          <t>Nariño</t>
        </is>
      </c>
      <c r="F1121" s="17" t="n">
        <v>7</v>
      </c>
      <c r="G1121" s="17" t="n">
        <v>1796</v>
      </c>
      <c r="H1121" s="18" t="n">
        <v>-77.29086111000001</v>
      </c>
      <c r="I1121" s="19" t="n">
        <v>1.39408333</v>
      </c>
      <c r="J1121" s="42" t="n">
        <v>15.54074074074074</v>
      </c>
      <c r="K1121" s="20" t="n">
        <v>13.92175393784589</v>
      </c>
      <c r="L1121" s="20" t="n">
        <v>18.1</v>
      </c>
      <c r="M1121" s="20" t="n">
        <v>19.46666666666667</v>
      </c>
      <c r="N1121" s="20" t="n">
        <v>18.37126436781609</v>
      </c>
      <c r="O1121" s="20" t="n">
        <v>12.58045977011494</v>
      </c>
      <c r="P1121" s="20" t="n">
        <v>8.684523809523807</v>
      </c>
      <c r="Q1121" s="20" t="n">
        <v>6.489999999999998</v>
      </c>
      <c r="R1121" s="20" t="n">
        <v>10</v>
      </c>
      <c r="S1121" s="20" t="n">
        <v>16.56461538461538</v>
      </c>
      <c r="T1121" s="20" t="n">
        <v>20.03333333333333</v>
      </c>
      <c r="U1121" s="20" t="n">
        <v>17.92307692307692</v>
      </c>
      <c r="V1121" s="43" t="n">
        <v>177.6764349337338</v>
      </c>
      <c r="W1121" s="23" t="n">
        <v>358</v>
      </c>
      <c r="X1121" s="44" t="n">
        <v>0.9944444444444445</v>
      </c>
      <c r="Y1121" s="4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</row>
    <row r="1122" ht="16.5" customHeight="1">
      <c r="A1122" s="16" t="n">
        <v>52030060</v>
      </c>
      <c r="B1122" s="17" t="inlineStr">
        <is>
          <t>PM</t>
        </is>
      </c>
      <c r="C1122" s="17" t="inlineStr">
        <is>
          <t>Hidromayo Camp</t>
        </is>
      </c>
      <c r="D1122" s="17" t="inlineStr">
        <is>
          <t xml:space="preserve">Colón </t>
        </is>
      </c>
      <c r="E1122" s="17" t="inlineStr">
        <is>
          <t>Nariño</t>
        </is>
      </c>
      <c r="F1122" s="17" t="n">
        <v>7</v>
      </c>
      <c r="G1122" s="17" t="n">
        <v>1820</v>
      </c>
      <c r="H1122" s="18" t="n">
        <v>-77.01497222</v>
      </c>
      <c r="I1122" s="19" t="n">
        <v>1.66563889</v>
      </c>
      <c r="J1122" s="42" t="n">
        <v>13.36666666666667</v>
      </c>
      <c r="K1122" s="20" t="n">
        <v>11.21534277504105</v>
      </c>
      <c r="L1122" s="20" t="n">
        <v>14.63333333333333</v>
      </c>
      <c r="M1122" s="20" t="n">
        <v>14.2</v>
      </c>
      <c r="N1122" s="20" t="n">
        <v>11.73333333333333</v>
      </c>
      <c r="O1122" s="20" t="n">
        <v>6.7</v>
      </c>
      <c r="P1122" s="20" t="n">
        <v>3.899999999999999</v>
      </c>
      <c r="Q1122" s="20" t="n">
        <v>3.169999999999999</v>
      </c>
      <c r="R1122" s="20" t="n">
        <v>5.378160919540231</v>
      </c>
      <c r="S1122" s="20" t="n">
        <v>13.69360153256705</v>
      </c>
      <c r="T1122" s="20" t="n">
        <v>18.37931034482758</v>
      </c>
      <c r="U1122" s="20" t="n">
        <v>16.9551724137931</v>
      </c>
      <c r="V1122" s="43" t="n">
        <v>133.3249213191023</v>
      </c>
      <c r="W1122" s="23" t="n">
        <v>358</v>
      </c>
      <c r="X1122" s="44" t="n">
        <v>0.9944444444444445</v>
      </c>
      <c r="Y1122" s="4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</row>
    <row r="1123" ht="16.5" customHeight="1">
      <c r="A1123" s="16" t="n">
        <v>52055030</v>
      </c>
      <c r="B1123" s="17" t="inlineStr">
        <is>
          <t>CO</t>
        </is>
      </c>
      <c r="C1123" s="17" t="inlineStr">
        <is>
          <t>Bombona</t>
        </is>
      </c>
      <c r="D1123" s="17" t="inlineStr">
        <is>
          <t>Consacá</t>
        </is>
      </c>
      <c r="E1123" s="17" t="inlineStr">
        <is>
          <t>Nariño</t>
        </is>
      </c>
      <c r="F1123" s="17" t="n">
        <v>7</v>
      </c>
      <c r="G1123" s="17" t="n">
        <v>1493</v>
      </c>
      <c r="H1123" s="18" t="n">
        <v>-77.46511111000001</v>
      </c>
      <c r="I1123" s="19" t="n">
        <v>1.18436111</v>
      </c>
      <c r="J1123" s="42" t="n">
        <v>16.15888888888889</v>
      </c>
      <c r="K1123" s="20" t="n">
        <v>14.78146931825093</v>
      </c>
      <c r="L1123" s="20" t="n">
        <v>18.09425287356322</v>
      </c>
      <c r="M1123" s="20" t="n">
        <v>19.512739935451</v>
      </c>
      <c r="N1123" s="20" t="n">
        <v>17.95</v>
      </c>
      <c r="O1123" s="20" t="n">
        <v>11.90886699507389</v>
      </c>
      <c r="P1123" s="20" t="n">
        <v>8.828571428571427</v>
      </c>
      <c r="Q1123" s="20" t="n">
        <v>5.427824019024969</v>
      </c>
      <c r="R1123" s="20" t="n">
        <v>8.174329501915707</v>
      </c>
      <c r="S1123" s="20" t="n">
        <v>17.22988505747126</v>
      </c>
      <c r="T1123" s="20" t="n">
        <v>20.34652624426703</v>
      </c>
      <c r="U1123" s="20" t="n">
        <v>19.75942528735632</v>
      </c>
      <c r="V1123" s="43" t="n">
        <v>178.1727795498346</v>
      </c>
      <c r="W1123" s="23" t="n">
        <v>350</v>
      </c>
      <c r="X1123" s="44" t="n">
        <v>0.9722222222222222</v>
      </c>
      <c r="Y1123" s="4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</row>
    <row r="1124" ht="16.5" customHeight="1">
      <c r="A1124" s="16" t="n">
        <v>52050130</v>
      </c>
      <c r="B1124" s="17" t="inlineStr">
        <is>
          <t>PM</t>
        </is>
      </c>
      <c r="C1124" s="17" t="inlineStr">
        <is>
          <t>Chiles</t>
        </is>
      </c>
      <c r="D1124" s="17" t="inlineStr">
        <is>
          <t>Cumbal</t>
        </is>
      </c>
      <c r="E1124" s="17" t="inlineStr">
        <is>
          <t>Nariño</t>
        </is>
      </c>
      <c r="F1124" s="17" t="n">
        <v>7</v>
      </c>
      <c r="G1124" s="17" t="n">
        <v>3100</v>
      </c>
      <c r="H1124" s="18" t="n">
        <v>-77.84833332999999</v>
      </c>
      <c r="I1124" s="19" t="n">
        <v>0.81166667</v>
      </c>
      <c r="J1124" s="42" t="n">
        <v>13.70555555555555</v>
      </c>
      <c r="K1124" s="20" t="n">
        <v>13.82161495196572</v>
      </c>
      <c r="L1124" s="20" t="n">
        <v>16.68226053639847</v>
      </c>
      <c r="M1124" s="20" t="n">
        <v>18.24282316969594</v>
      </c>
      <c r="N1124" s="20" t="n">
        <v>18.87</v>
      </c>
      <c r="O1124" s="20" t="n">
        <v>14.52104637336504</v>
      </c>
      <c r="P1124" s="20" t="n">
        <v>13.50574712643678</v>
      </c>
      <c r="Q1124" s="20" t="n">
        <v>10.22222222222222</v>
      </c>
      <c r="R1124" s="20" t="n">
        <v>10.66666666666667</v>
      </c>
      <c r="S1124" s="20" t="n">
        <v>14.43333333333334</v>
      </c>
      <c r="T1124" s="20" t="n">
        <v>16.86108374384236</v>
      </c>
      <c r="U1124" s="20" t="n">
        <v>15.92758620689655</v>
      </c>
      <c r="V1124" s="43" t="n">
        <v>177.4599398863787</v>
      </c>
      <c r="W1124" s="23" t="n">
        <v>355</v>
      </c>
      <c r="X1124" s="44" t="n">
        <v>0.9861111111111112</v>
      </c>
      <c r="Y1124" s="4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</row>
    <row r="1125" ht="16.5" customHeight="1">
      <c r="A1125" s="16" t="n">
        <v>52050110</v>
      </c>
      <c r="B1125" s="17" t="inlineStr">
        <is>
          <t>PM</t>
        </is>
      </c>
      <c r="C1125" s="17" t="inlineStr">
        <is>
          <t>Cumbal</t>
        </is>
      </c>
      <c r="D1125" s="17" t="inlineStr">
        <is>
          <t>Cumbal</t>
        </is>
      </c>
      <c r="E1125" s="17" t="inlineStr">
        <is>
          <t>Nariño</t>
        </is>
      </c>
      <c r="F1125" s="17" t="n">
        <v>7</v>
      </c>
      <c r="G1125" s="17" t="n">
        <v>392</v>
      </c>
      <c r="H1125" s="18" t="n">
        <v>-77.78711111</v>
      </c>
      <c r="I1125" s="19" t="n">
        <v>0.908</v>
      </c>
      <c r="J1125" s="42" t="n">
        <v>15.8</v>
      </c>
      <c r="K1125" s="20" t="n">
        <v>14.60627052545156</v>
      </c>
      <c r="L1125" s="20" t="n">
        <v>17.27555555555555</v>
      </c>
      <c r="M1125" s="20" t="n">
        <v>18.2</v>
      </c>
      <c r="N1125" s="20" t="n">
        <v>18.53333333333333</v>
      </c>
      <c r="O1125" s="20" t="n">
        <v>15.73333333333333</v>
      </c>
      <c r="P1125" s="20" t="n">
        <v>14.1</v>
      </c>
      <c r="Q1125" s="20" t="n">
        <v>11.64777777777778</v>
      </c>
      <c r="R1125" s="20" t="n">
        <v>10.63333333333333</v>
      </c>
      <c r="S1125" s="20" t="n">
        <v>15.3</v>
      </c>
      <c r="T1125" s="20" t="n">
        <v>17.8</v>
      </c>
      <c r="U1125" s="20" t="n">
        <v>18.59999999999999</v>
      </c>
      <c r="V1125" s="43" t="n">
        <v>188.2296038587849</v>
      </c>
      <c r="W1125" s="23" t="n">
        <v>360</v>
      </c>
      <c r="X1125" s="44" t="n">
        <v>1</v>
      </c>
      <c r="Y1125" s="4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</row>
    <row r="1126" ht="16.5" customHeight="1">
      <c r="A1126" s="16" t="n">
        <v>52080010</v>
      </c>
      <c r="B1126" s="17" t="inlineStr">
        <is>
          <t>PM</t>
        </is>
      </c>
      <c r="C1126" s="17" t="inlineStr">
        <is>
          <t>Pisanda</t>
        </is>
      </c>
      <c r="D1126" s="17" t="inlineStr">
        <is>
          <t>Cumbitara</t>
        </is>
      </c>
      <c r="E1126" s="17" t="inlineStr">
        <is>
          <t>Nariño</t>
        </is>
      </c>
      <c r="F1126" s="17" t="n">
        <v>7</v>
      </c>
      <c r="G1126" s="17" t="n">
        <v>350</v>
      </c>
      <c r="H1126" s="18" t="n">
        <v>-77.50555556</v>
      </c>
      <c r="I1126" s="19" t="n">
        <v>1.65138889</v>
      </c>
      <c r="J1126" s="42" t="n">
        <v>16.40333333333333</v>
      </c>
      <c r="K1126" s="20" t="n">
        <v>11.6258723316913</v>
      </c>
      <c r="L1126" s="20" t="n">
        <v>12.88555555555555</v>
      </c>
      <c r="M1126" s="20" t="n">
        <v>13.76666666666667</v>
      </c>
      <c r="N1126" s="20" t="n">
        <v>13.26666666666667</v>
      </c>
      <c r="O1126" s="20" t="n">
        <v>9.766666666666667</v>
      </c>
      <c r="P1126" s="20" t="n">
        <v>7.366666666666664</v>
      </c>
      <c r="Q1126" s="20" t="n">
        <v>5.233333333333332</v>
      </c>
      <c r="R1126" s="20" t="n">
        <v>8.666666666666664</v>
      </c>
      <c r="S1126" s="20" t="n">
        <v>16.43333333333333</v>
      </c>
      <c r="T1126" s="20" t="n">
        <v>18.26666666666666</v>
      </c>
      <c r="U1126" s="20" t="n">
        <v>18.26666666666667</v>
      </c>
      <c r="V1126" s="43" t="n">
        <v>151.9480945539135</v>
      </c>
      <c r="W1126" s="23" t="n">
        <v>360</v>
      </c>
      <c r="X1126" s="44" t="n">
        <v>1</v>
      </c>
      <c r="Y1126" s="4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</row>
    <row r="1127" ht="16.5" customHeight="1">
      <c r="A1127" s="16" t="n">
        <v>53020010</v>
      </c>
      <c r="B1127" s="17" t="inlineStr">
        <is>
          <t>PM</t>
        </is>
      </c>
      <c r="C1127" s="17" t="inlineStr">
        <is>
          <t xml:space="preserve">El Charco </t>
        </is>
      </c>
      <c r="D1127" s="17" t="inlineStr">
        <is>
          <t>El Charco</t>
        </is>
      </c>
      <c r="E1127" s="17" t="inlineStr">
        <is>
          <t>Nariño</t>
        </is>
      </c>
      <c r="F1127" s="17" t="n">
        <v>7</v>
      </c>
      <c r="G1127" s="17" t="n">
        <v>50</v>
      </c>
      <c r="H1127" s="18" t="n">
        <v>-78.09133333</v>
      </c>
      <c r="I1127" s="19" t="n">
        <v>2.44188889</v>
      </c>
      <c r="J1127" s="42" t="n">
        <v>17.42857142857142</v>
      </c>
      <c r="K1127" s="20" t="n">
        <v>13.15799507063362</v>
      </c>
      <c r="L1127" s="20" t="n">
        <v>13.35238095238095</v>
      </c>
      <c r="M1127" s="20" t="n">
        <v>15.28571428571429</v>
      </c>
      <c r="N1127" s="20" t="n">
        <v>19.37530864197531</v>
      </c>
      <c r="O1127" s="20" t="n">
        <v>17.45408163265306</v>
      </c>
      <c r="P1127" s="20" t="n">
        <v>15.33333333333334</v>
      </c>
      <c r="Q1127" s="20" t="n">
        <v>13.2919540229885</v>
      </c>
      <c r="R1127" s="20" t="n">
        <v>16.03210463733651</v>
      </c>
      <c r="S1127" s="20" t="n">
        <v>16.25</v>
      </c>
      <c r="T1127" s="20" t="n">
        <v>12.85714285714286</v>
      </c>
      <c r="U1127" s="20" t="n">
        <v>15</v>
      </c>
      <c r="V1127" s="43" t="n">
        <v>184.8185868627299</v>
      </c>
      <c r="W1127" s="23" t="n">
        <v>336</v>
      </c>
      <c r="X1127" s="44" t="n">
        <v>0.9333333333333333</v>
      </c>
      <c r="Y1127" s="4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</row>
    <row r="1128" ht="16.5" customHeight="1">
      <c r="A1128" s="16" t="n">
        <v>52050010</v>
      </c>
      <c r="B1128" s="17" t="inlineStr">
        <is>
          <t>PM</t>
        </is>
      </c>
      <c r="C1128" s="17" t="inlineStr">
        <is>
          <t>El Peñol</t>
        </is>
      </c>
      <c r="D1128" s="17" t="inlineStr">
        <is>
          <t>El Peñol</t>
        </is>
      </c>
      <c r="E1128" s="17" t="inlineStr">
        <is>
          <t>Nariño</t>
        </is>
      </c>
      <c r="F1128" s="17" t="n">
        <v>7</v>
      </c>
      <c r="G1128" s="17" t="n">
        <v>1620</v>
      </c>
      <c r="H1128" s="18" t="n">
        <v>-77.43944444</v>
      </c>
      <c r="I1128" s="19" t="n">
        <v>1.45444444</v>
      </c>
      <c r="J1128" s="42" t="n">
        <v>12.86666666666667</v>
      </c>
      <c r="K1128" s="20" t="n">
        <v>11.0251539408867</v>
      </c>
      <c r="L1128" s="20" t="n">
        <v>14.23333333333333</v>
      </c>
      <c r="M1128" s="20" t="n">
        <v>16.93333333333333</v>
      </c>
      <c r="N1128" s="20" t="n">
        <v>15.13777777777778</v>
      </c>
      <c r="O1128" s="20" t="n">
        <v>10.43908045977012</v>
      </c>
      <c r="P1128" s="20" t="n">
        <v>6.799999999999997</v>
      </c>
      <c r="Q1128" s="20" t="n">
        <v>4.033333333333331</v>
      </c>
      <c r="R1128" s="20" t="n">
        <v>7.800000000000001</v>
      </c>
      <c r="S1128" s="20" t="n">
        <v>14.31666666666667</v>
      </c>
      <c r="T1128" s="20" t="n">
        <v>17.26666666666667</v>
      </c>
      <c r="U1128" s="20" t="n">
        <v>15.9</v>
      </c>
      <c r="V1128" s="43" t="n">
        <v>146.7520121784346</v>
      </c>
      <c r="W1128" s="23" t="n">
        <v>360</v>
      </c>
      <c r="X1128" s="44" t="n">
        <v>1</v>
      </c>
      <c r="Y1128" s="4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</row>
    <row r="1129" ht="16.5" customHeight="1">
      <c r="A1129" s="16" t="n">
        <v>52010030</v>
      </c>
      <c r="B1129" s="17" t="inlineStr">
        <is>
          <t>PM</t>
        </is>
      </c>
      <c r="C1129" s="17" t="inlineStr">
        <is>
          <t xml:space="preserve">El Rosario </t>
        </is>
      </c>
      <c r="D1129" s="17" t="inlineStr">
        <is>
          <t>El Rosario</t>
        </is>
      </c>
      <c r="E1129" s="17" t="inlineStr">
        <is>
          <t>Nariño</t>
        </is>
      </c>
      <c r="F1129" s="17" t="n">
        <v>7</v>
      </c>
      <c r="G1129" s="17" t="n">
        <v>1700</v>
      </c>
      <c r="H1129" s="18" t="n">
        <v>-77.33750000000001</v>
      </c>
      <c r="I1129" s="19" t="n">
        <v>1.73944444</v>
      </c>
      <c r="J1129" s="42" t="n">
        <v>10.40617283950617</v>
      </c>
      <c r="K1129" s="20" t="n">
        <v>9.305318844409213</v>
      </c>
      <c r="L1129" s="20" t="n">
        <v>11.8</v>
      </c>
      <c r="M1129" s="20" t="n">
        <v>12.96666666666667</v>
      </c>
      <c r="N1129" s="20" t="n">
        <v>12.31325396825397</v>
      </c>
      <c r="O1129" s="20" t="n">
        <v>8.236781609195404</v>
      </c>
      <c r="P1129" s="20" t="n">
        <v>6.455172413793102</v>
      </c>
      <c r="Q1129" s="20" t="n">
        <v>5.133333333333332</v>
      </c>
      <c r="R1129" s="20" t="n">
        <v>7.066666666666667</v>
      </c>
      <c r="S1129" s="20" t="n">
        <v>13.5</v>
      </c>
      <c r="T1129" s="20" t="n">
        <v>16.63333333333333</v>
      </c>
      <c r="U1129" s="20" t="n">
        <v>14.15222222222222</v>
      </c>
      <c r="V1129" s="43" t="n">
        <v>127.9689218973801</v>
      </c>
      <c r="W1129" s="23" t="n">
        <v>358</v>
      </c>
      <c r="X1129" s="44" t="n">
        <v>0.9944444444444445</v>
      </c>
      <c r="Y1129" s="4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</row>
    <row r="1130" ht="16.5" customHeight="1">
      <c r="A1130" s="16" t="n">
        <v>52040050</v>
      </c>
      <c r="B1130" s="17" t="inlineStr">
        <is>
          <t>PM</t>
        </is>
      </c>
      <c r="C1130" s="17" t="inlineStr">
        <is>
          <t>Aponte</t>
        </is>
      </c>
      <c r="D1130" s="17" t="inlineStr">
        <is>
          <t>El Tablón</t>
        </is>
      </c>
      <c r="E1130" s="17" t="inlineStr">
        <is>
          <t>Nariño</t>
        </is>
      </c>
      <c r="F1130" s="17" t="n">
        <v>7</v>
      </c>
      <c r="G1130" s="17" t="n">
        <v>1800</v>
      </c>
      <c r="H1130" s="18" t="n">
        <v>-77.03052778</v>
      </c>
      <c r="I1130" s="19" t="n">
        <v>1.39733333</v>
      </c>
      <c r="J1130" s="42" t="n">
        <v>13.91119047619048</v>
      </c>
      <c r="K1130" s="20" t="n">
        <v>13.41080398953962</v>
      </c>
      <c r="L1130" s="20" t="n">
        <v>15.45888888888889</v>
      </c>
      <c r="M1130" s="20" t="n">
        <v>15.74074074074074</v>
      </c>
      <c r="N1130" s="20" t="n">
        <v>15.10765736179529</v>
      </c>
      <c r="O1130" s="20" t="n">
        <v>12.02807881773399</v>
      </c>
      <c r="P1130" s="20" t="n">
        <v>11.28061728395062</v>
      </c>
      <c r="Q1130" s="20" t="n">
        <v>9.392988505747125</v>
      </c>
      <c r="R1130" s="20" t="n">
        <v>8.630952380952383</v>
      </c>
      <c r="S1130" s="20" t="n">
        <v>14.13981937602627</v>
      </c>
      <c r="T1130" s="20" t="n">
        <v>19.88109393579072</v>
      </c>
      <c r="U1130" s="20" t="n">
        <v>17.69305692391899</v>
      </c>
      <c r="V1130" s="43" t="n">
        <v>166.6758886812751</v>
      </c>
      <c r="W1130" s="23" t="n">
        <v>358</v>
      </c>
      <c r="X1130" s="44" t="n">
        <v>0.9944444444444445</v>
      </c>
      <c r="Y1130" s="4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</row>
    <row r="1131" ht="16.5" customHeight="1">
      <c r="A1131" s="16" t="n">
        <v>52090010</v>
      </c>
      <c r="B1131" s="17" t="inlineStr">
        <is>
          <t>PM</t>
        </is>
      </c>
      <c r="C1131" s="17" t="inlineStr">
        <is>
          <t>Salahonda</t>
        </is>
      </c>
      <c r="D1131" s="17" t="inlineStr">
        <is>
          <t>Francisco Pizarro</t>
        </is>
      </c>
      <c r="E1131" s="17" t="inlineStr">
        <is>
          <t>Nariño</t>
        </is>
      </c>
      <c r="F1131" s="17" t="n">
        <v>7</v>
      </c>
      <c r="G1131" s="17" t="n">
        <v>3</v>
      </c>
      <c r="H1131" s="18" t="n">
        <v>-78.65833332999999</v>
      </c>
      <c r="I1131" s="19" t="n">
        <v>2.03888889</v>
      </c>
      <c r="J1131" s="42" t="n">
        <v>14.31222222222222</v>
      </c>
      <c r="K1131" s="20" t="n">
        <v>10.45295528492368</v>
      </c>
      <c r="L1131" s="20" t="n">
        <v>7.968888888888888</v>
      </c>
      <c r="M1131" s="20" t="n">
        <v>12.62758620689655</v>
      </c>
      <c r="N1131" s="20" t="n">
        <v>17.30344827586207</v>
      </c>
      <c r="O1131" s="20" t="n">
        <v>16.28620689655172</v>
      </c>
      <c r="P1131" s="20" t="n">
        <v>14.07030651340996</v>
      </c>
      <c r="Q1131" s="20" t="n">
        <v>10.91720174395561</v>
      </c>
      <c r="R1131" s="20" t="n">
        <v>10.60063856960409</v>
      </c>
      <c r="S1131" s="20" t="n">
        <v>10.6243754398311</v>
      </c>
      <c r="T1131" s="20" t="n">
        <v>9.579072532699163</v>
      </c>
      <c r="U1131" s="20" t="n">
        <v>11.76091954022989</v>
      </c>
      <c r="V1131" s="43" t="n">
        <v>146.5038221150749</v>
      </c>
      <c r="W1131" s="23" t="n">
        <v>354</v>
      </c>
      <c r="X1131" s="44" t="n">
        <v>0.9833333333333333</v>
      </c>
      <c r="Y1131" s="4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</row>
    <row r="1132" ht="16.5" customHeight="1">
      <c r="A1132" s="16" t="n">
        <v>52050100</v>
      </c>
      <c r="B1132" s="17" t="inlineStr">
        <is>
          <t>PM</t>
        </is>
      </c>
      <c r="C1132" s="17" t="inlineStr">
        <is>
          <t>Gualmatán</t>
        </is>
      </c>
      <c r="D1132" s="17" t="inlineStr">
        <is>
          <t>Gualmatán</t>
        </is>
      </c>
      <c r="E1132" s="17" t="inlineStr">
        <is>
          <t>Nariño</t>
        </is>
      </c>
      <c r="F1132" s="17" t="n">
        <v>7</v>
      </c>
      <c r="G1132" s="17" t="n">
        <v>2830</v>
      </c>
      <c r="H1132" s="18" t="n">
        <v>-77.58138889</v>
      </c>
      <c r="I1132" s="19" t="n">
        <v>0.9066666700000001</v>
      </c>
      <c r="J1132" s="42" t="n">
        <v>17</v>
      </c>
      <c r="K1132" s="20" t="n">
        <v>15.88076765188834</v>
      </c>
      <c r="L1132" s="20" t="n">
        <v>18.55402298850575</v>
      </c>
      <c r="M1132" s="20" t="n">
        <v>19.55517241379311</v>
      </c>
      <c r="N1132" s="20" t="n">
        <v>20.97777777777777</v>
      </c>
      <c r="O1132" s="20" t="n">
        <v>18.9058748403576</v>
      </c>
      <c r="P1132" s="20" t="n">
        <v>18.34482758620689</v>
      </c>
      <c r="Q1132" s="20" t="n">
        <v>17.08555555555556</v>
      </c>
      <c r="R1132" s="20" t="n">
        <v>14.79310344827586</v>
      </c>
      <c r="S1132" s="20" t="n">
        <v>16.8211111111111</v>
      </c>
      <c r="T1132" s="20" t="n">
        <v>18.58620689655173</v>
      </c>
      <c r="U1132" s="20" t="n">
        <v>18.23</v>
      </c>
      <c r="V1132" s="43" t="n">
        <v>214.7344202700237</v>
      </c>
      <c r="W1132" s="23" t="n">
        <v>357</v>
      </c>
      <c r="X1132" s="44" t="n">
        <v>0.9916666666666667</v>
      </c>
      <c r="Y1132" s="4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</row>
    <row r="1133" ht="16.5" customHeight="1">
      <c r="A1133" s="16" t="n">
        <v>52050090</v>
      </c>
      <c r="B1133" s="17" t="inlineStr">
        <is>
          <t>PM</t>
        </is>
      </c>
      <c r="C1133" s="17" t="inlineStr">
        <is>
          <t>Imués</t>
        </is>
      </c>
      <c r="D1133" s="17" t="inlineStr">
        <is>
          <t>Imués</t>
        </is>
      </c>
      <c r="E1133" s="17" t="inlineStr">
        <is>
          <t>Nariño</t>
        </is>
      </c>
      <c r="F1133" s="17" t="n">
        <v>7</v>
      </c>
      <c r="G1133" s="17" t="n">
        <v>2550</v>
      </c>
      <c r="H1133" s="18" t="n">
        <v>-77.49955556</v>
      </c>
      <c r="I1133" s="19" t="n">
        <v>1.05525</v>
      </c>
      <c r="J1133" s="42" t="n">
        <v>14.46666666666667</v>
      </c>
      <c r="K1133" s="20" t="n">
        <v>13.40715311986864</v>
      </c>
      <c r="L1133" s="20" t="n">
        <v>15.96551724137931</v>
      </c>
      <c r="M1133" s="20" t="n">
        <v>17.58620689655172</v>
      </c>
      <c r="N1133" s="20" t="n">
        <v>15.79310344827586</v>
      </c>
      <c r="O1133" s="20" t="n">
        <v>10.13333333333333</v>
      </c>
      <c r="P1133" s="20" t="n">
        <v>8.482758620689653</v>
      </c>
      <c r="Q1133" s="20" t="n">
        <v>6.233333333333331</v>
      </c>
      <c r="R1133" s="20" t="n">
        <v>9.166666666666664</v>
      </c>
      <c r="S1133" s="20" t="n">
        <v>15.1</v>
      </c>
      <c r="T1133" s="20" t="n">
        <v>18.18148148148148</v>
      </c>
      <c r="U1133" s="20" t="n">
        <v>16.76666666666667</v>
      </c>
      <c r="V1133" s="43" t="n">
        <v>161.2828874749133</v>
      </c>
      <c r="W1133" s="23" t="n">
        <v>356</v>
      </c>
      <c r="X1133" s="44" t="n">
        <v>0.9888888888888889</v>
      </c>
      <c r="Y1133" s="4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</row>
    <row r="1134" ht="16.5" customHeight="1">
      <c r="A1134" s="16" t="n">
        <v>52030090</v>
      </c>
      <c r="B1134" s="17" t="inlineStr">
        <is>
          <t>PM</t>
        </is>
      </c>
      <c r="C1134" s="17" t="inlineStr">
        <is>
          <t>La Cruz</t>
        </is>
      </c>
      <c r="D1134" s="17" t="inlineStr">
        <is>
          <t>La Cruz</t>
        </is>
      </c>
      <c r="E1134" s="17" t="inlineStr">
        <is>
          <t>Nariño</t>
        </is>
      </c>
      <c r="F1134" s="17" t="n">
        <v>7</v>
      </c>
      <c r="G1134" s="17" t="n">
        <v>2248</v>
      </c>
      <c r="H1134" s="18" t="n">
        <v>-76.83416667</v>
      </c>
      <c r="I1134" s="19" t="n">
        <v>1.59527778</v>
      </c>
      <c r="J1134" s="42" t="n">
        <v>14.13333333333333</v>
      </c>
      <c r="K1134" s="20" t="n">
        <v>12.54120978531898</v>
      </c>
      <c r="L1134" s="20" t="n">
        <v>14.91149425287357</v>
      </c>
      <c r="M1134" s="20" t="n">
        <v>13.67241379310345</v>
      </c>
      <c r="N1134" s="20" t="n">
        <v>12.4</v>
      </c>
      <c r="O1134" s="20" t="n">
        <v>9.266666666666664</v>
      </c>
      <c r="P1134" s="20" t="n">
        <v>8.137931034482756</v>
      </c>
      <c r="Q1134" s="20" t="n">
        <v>6.006896551724136</v>
      </c>
      <c r="R1134" s="20" t="n">
        <v>6.833333333333335</v>
      </c>
      <c r="S1134" s="20" t="n">
        <v>13.00888888888889</v>
      </c>
      <c r="T1134" s="20" t="n">
        <v>18.06666666666667</v>
      </c>
      <c r="U1134" s="20" t="n">
        <v>15.43333333333333</v>
      </c>
      <c r="V1134" s="43" t="n">
        <v>144.4121676397251</v>
      </c>
      <c r="W1134" s="23" t="n">
        <v>358</v>
      </c>
      <c r="X1134" s="44" t="n">
        <v>0.9944444444444445</v>
      </c>
      <c r="Y1134" s="4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</row>
    <row r="1135" ht="16.5" customHeight="1">
      <c r="A1135" s="16" t="n">
        <v>52060040</v>
      </c>
      <c r="B1135" s="17" t="inlineStr">
        <is>
          <t>PM</t>
        </is>
      </c>
      <c r="C1135" s="17" t="inlineStr">
        <is>
          <t xml:space="preserve">El Vergel </t>
        </is>
      </c>
      <c r="D1135" s="17" t="inlineStr">
        <is>
          <t>La Llanada</t>
        </is>
      </c>
      <c r="E1135" s="17" t="inlineStr">
        <is>
          <t>Nariño</t>
        </is>
      </c>
      <c r="F1135" s="17" t="n">
        <v>7</v>
      </c>
      <c r="G1135" s="17" t="n">
        <v>1770</v>
      </c>
      <c r="H1135" s="18" t="n">
        <v>-77.64169443999999</v>
      </c>
      <c r="I1135" s="19" t="n">
        <v>1.52916667</v>
      </c>
      <c r="J1135" s="42" t="n">
        <v>23.53333333333333</v>
      </c>
      <c r="K1135" s="20" t="n">
        <v>21.0564552545156</v>
      </c>
      <c r="L1135" s="20" t="n">
        <v>23.71379310344827</v>
      </c>
      <c r="M1135" s="20" t="n">
        <v>23.19381688466112</v>
      </c>
      <c r="N1135" s="20" t="n">
        <v>24.20689655172414</v>
      </c>
      <c r="O1135" s="20" t="n">
        <v>19.88109393579073</v>
      </c>
      <c r="P1135" s="20" t="n">
        <v>17.11724137931034</v>
      </c>
      <c r="Q1135" s="20" t="n">
        <v>12.01785714285714</v>
      </c>
      <c r="R1135" s="20" t="n">
        <v>17.54340071343638</v>
      </c>
      <c r="S1135" s="20" t="n">
        <v>24.85222222222222</v>
      </c>
      <c r="T1135" s="20" t="n">
        <v>26.33218390804597</v>
      </c>
      <c r="U1135" s="20" t="n">
        <v>25.99999999999999</v>
      </c>
      <c r="V1135" s="43" t="n">
        <v>259.4482944293453</v>
      </c>
      <c r="W1135" s="23" t="n">
        <v>352</v>
      </c>
      <c r="X1135" s="44" t="n">
        <v>0.9777777777777777</v>
      </c>
      <c r="Y1135" s="4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</row>
    <row r="1136" ht="16.5" customHeight="1">
      <c r="A1136" s="16" t="n">
        <v>52030030</v>
      </c>
      <c r="B1136" s="17" t="inlineStr">
        <is>
          <t>PM</t>
        </is>
      </c>
      <c r="C1136" s="17" t="inlineStr">
        <is>
          <t>La Unión</t>
        </is>
      </c>
      <c r="D1136" s="17" t="inlineStr">
        <is>
          <t>La Unión</t>
        </is>
      </c>
      <c r="E1136" s="17" t="inlineStr">
        <is>
          <t>Nariño</t>
        </is>
      </c>
      <c r="F1136" s="17" t="n">
        <v>7</v>
      </c>
      <c r="G1136" s="17" t="n">
        <v>1745</v>
      </c>
      <c r="H1136" s="18" t="n">
        <v>-77.13266666999999</v>
      </c>
      <c r="I1136" s="19" t="n">
        <v>1.58305556</v>
      </c>
      <c r="J1136" s="42" t="n">
        <v>15.03333333333334</v>
      </c>
      <c r="K1136" s="20" t="n">
        <v>13.41527093596059</v>
      </c>
      <c r="L1136" s="20" t="n">
        <v>17.03333333333333</v>
      </c>
      <c r="M1136" s="20" t="n">
        <v>17.03333333333333</v>
      </c>
      <c r="N1136" s="20" t="n">
        <v>14.48275862068965</v>
      </c>
      <c r="O1136" s="20" t="n">
        <v>9.586206896551722</v>
      </c>
      <c r="P1136" s="20" t="n">
        <v>6.099999999999999</v>
      </c>
      <c r="Q1136" s="20" t="n">
        <v>4.655172413793102</v>
      </c>
      <c r="R1136" s="20" t="n">
        <v>7.766666666666667</v>
      </c>
      <c r="S1136" s="20" t="n">
        <v>16.20689655172414</v>
      </c>
      <c r="T1136" s="20" t="n">
        <v>20.85287356321839</v>
      </c>
      <c r="U1136" s="20" t="n">
        <v>18.6</v>
      </c>
      <c r="V1136" s="43" t="n">
        <v>160.7658456486042</v>
      </c>
      <c r="W1136" s="23" t="n">
        <v>356</v>
      </c>
      <c r="X1136" s="44" t="n">
        <v>0.9888888888888889</v>
      </c>
      <c r="Y1136" s="4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</row>
    <row r="1137" ht="16.5" customHeight="1">
      <c r="A1137" s="16" t="n">
        <v>52010060</v>
      </c>
      <c r="B1137" s="17" t="inlineStr">
        <is>
          <t>PM</t>
        </is>
      </c>
      <c r="C1137" s="17" t="inlineStr">
        <is>
          <t>Mamaconde</t>
        </is>
      </c>
      <c r="D1137" s="17" t="inlineStr">
        <is>
          <t>Leiva</t>
        </is>
      </c>
      <c r="E1137" s="17" t="inlineStr">
        <is>
          <t>Nariño</t>
        </is>
      </c>
      <c r="F1137" s="17" t="n">
        <v>7</v>
      </c>
      <c r="G1137" s="17" t="n">
        <v>650</v>
      </c>
      <c r="H1137" s="18" t="n">
        <v>-77.21638889</v>
      </c>
      <c r="I1137" s="19" t="n">
        <v>1.95463889</v>
      </c>
      <c r="J1137" s="42" t="n">
        <v>9.713793103448275</v>
      </c>
      <c r="K1137" s="20" t="n">
        <v>7.817328042328041</v>
      </c>
      <c r="L1137" s="20" t="n">
        <v>10.3320197044335</v>
      </c>
      <c r="M1137" s="20" t="n">
        <v>11.53639846743295</v>
      </c>
      <c r="N1137" s="20" t="n">
        <v>8.414285714285711</v>
      </c>
      <c r="O1137" s="20" t="n">
        <v>3.845977011494254</v>
      </c>
      <c r="P1137" s="20" t="n">
        <v>2.642857142857143</v>
      </c>
      <c r="Q1137" s="20" t="n">
        <v>2.624137931034482</v>
      </c>
      <c r="R1137" s="20" t="n">
        <v>4.907253269916765</v>
      </c>
      <c r="S1137" s="20" t="n">
        <v>12.24396258503401</v>
      </c>
      <c r="T1137" s="20" t="n">
        <v>15.71428571428572</v>
      </c>
      <c r="U1137" s="20" t="n">
        <v>13.02561053690662</v>
      </c>
      <c r="V1137" s="43" t="n">
        <v>102.8179092234575</v>
      </c>
      <c r="W1137" s="23" t="n">
        <v>350</v>
      </c>
      <c r="X1137" s="44" t="n">
        <v>0.9722222222222222</v>
      </c>
      <c r="Y1137" s="4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</row>
    <row r="1138" ht="16.5" customHeight="1">
      <c r="A1138" s="16" t="n">
        <v>52050140</v>
      </c>
      <c r="B1138" s="17" t="inlineStr">
        <is>
          <t>PM</t>
        </is>
      </c>
      <c r="C1138" s="17" t="inlineStr">
        <is>
          <t>Vivero Linares</t>
        </is>
      </c>
      <c r="D1138" s="17" t="inlineStr">
        <is>
          <t>Linares</t>
        </is>
      </c>
      <c r="E1138" s="17" t="inlineStr">
        <is>
          <t>Nariño</t>
        </is>
      </c>
      <c r="F1138" s="17" t="n">
        <v>7</v>
      </c>
      <c r="G1138" s="17" t="n">
        <v>1480</v>
      </c>
      <c r="H1138" s="18" t="n">
        <v>-77.52611111</v>
      </c>
      <c r="I1138" s="19" t="n">
        <v>1.34805556</v>
      </c>
      <c r="J1138" s="42" t="n">
        <v>13.96666666666667</v>
      </c>
      <c r="K1138" s="20" t="n">
        <v>11.66641846074318</v>
      </c>
      <c r="L1138" s="20" t="n">
        <v>14.93086419753087</v>
      </c>
      <c r="M1138" s="20" t="n">
        <v>17.1</v>
      </c>
      <c r="N1138" s="20" t="n">
        <v>15.65666666666666</v>
      </c>
      <c r="O1138" s="20" t="n">
        <v>10.46666666666667</v>
      </c>
      <c r="P1138" s="20" t="n">
        <v>6.809999999999998</v>
      </c>
      <c r="Q1138" s="20" t="n">
        <v>4.96551724137931</v>
      </c>
      <c r="R1138" s="20" t="n">
        <v>7.333333333333335</v>
      </c>
      <c r="S1138" s="20" t="n">
        <v>14.78666666666667</v>
      </c>
      <c r="T1138" s="20" t="n">
        <v>18.03333333333333</v>
      </c>
      <c r="U1138" s="20" t="n">
        <v>16.49777777777777</v>
      </c>
      <c r="V1138" s="43" t="n">
        <v>152.2139110107645</v>
      </c>
      <c r="W1138" s="23" t="n">
        <v>359</v>
      </c>
      <c r="X1138" s="44" t="n">
        <v>0.9972222222222222</v>
      </c>
      <c r="Y1138" s="4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</row>
    <row r="1139" ht="16.5" customHeight="1">
      <c r="A1139" s="16" t="n">
        <v>52070010</v>
      </c>
      <c r="B1139" s="17" t="inlineStr">
        <is>
          <t>PM</t>
        </is>
      </c>
      <c r="C1139" s="17" t="inlineStr">
        <is>
          <t>Magüi</t>
        </is>
      </c>
      <c r="D1139" s="17" t="inlineStr">
        <is>
          <t>Magüí (Payán)</t>
        </is>
      </c>
      <c r="E1139" s="17" t="inlineStr">
        <is>
          <t>Nariño</t>
        </is>
      </c>
      <c r="F1139" s="17" t="n">
        <v>7</v>
      </c>
      <c r="G1139" s="17" t="n">
        <v>100</v>
      </c>
      <c r="H1139" s="18" t="n">
        <v>-78.18388889000001</v>
      </c>
      <c r="I1139" s="19" t="n">
        <v>1.765</v>
      </c>
      <c r="J1139" s="42" t="n">
        <v>24.36932223543399</v>
      </c>
      <c r="K1139" s="20" t="n">
        <v>21.34551345726313</v>
      </c>
      <c r="L1139" s="20" t="n">
        <v>21.91760204081632</v>
      </c>
      <c r="M1139" s="20" t="n">
        <v>26.5292641035804</v>
      </c>
      <c r="N1139" s="20" t="n">
        <v>27.57901234567901</v>
      </c>
      <c r="O1139" s="20" t="n">
        <v>25.47613555859433</v>
      </c>
      <c r="P1139" s="20" t="n">
        <v>23.31995073891625</v>
      </c>
      <c r="Q1139" s="20" t="n">
        <v>19.26814449917898</v>
      </c>
      <c r="R1139" s="20" t="n">
        <v>20.67895362663496</v>
      </c>
      <c r="S1139" s="20" t="n">
        <v>22.19704433497537</v>
      </c>
      <c r="T1139" s="20" t="n">
        <v>19.82375478927203</v>
      </c>
      <c r="U1139" s="20" t="n">
        <v>22.15238095238095</v>
      </c>
      <c r="V1139" s="43" t="n">
        <v>274.6570786827257</v>
      </c>
      <c r="W1139" s="23" t="n">
        <v>341</v>
      </c>
      <c r="X1139" s="44" t="n">
        <v>0.9472222222222222</v>
      </c>
      <c r="Y1139" s="4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</row>
    <row r="1140" ht="16.5" customHeight="1">
      <c r="A1140" s="16" t="n">
        <v>53020020</v>
      </c>
      <c r="B1140" s="17" t="inlineStr">
        <is>
          <t>PM</t>
        </is>
      </c>
      <c r="C1140" s="17" t="inlineStr">
        <is>
          <t>San José de Tapaje</t>
        </is>
      </c>
      <c r="D1140" s="17" t="inlineStr">
        <is>
          <t>Magüí (Payán)</t>
        </is>
      </c>
      <c r="E1140" s="17" t="inlineStr">
        <is>
          <t>Nariño</t>
        </is>
      </c>
      <c r="F1140" s="17" t="n">
        <v>7</v>
      </c>
      <c r="G1140" s="17" t="n">
        <v>80</v>
      </c>
      <c r="H1140" s="18" t="n">
        <v>-78.11286111</v>
      </c>
      <c r="I1140" s="19" t="n">
        <v>2.07927778</v>
      </c>
      <c r="J1140" s="42" t="n">
        <v>18.29</v>
      </c>
      <c r="K1140" s="20" t="n">
        <v>15.17187391867832</v>
      </c>
      <c r="L1140" s="20" t="n">
        <v>14.63333333333333</v>
      </c>
      <c r="M1140" s="20" t="n">
        <v>17.30919540229885</v>
      </c>
      <c r="N1140" s="20" t="n">
        <v>21.06555555555556</v>
      </c>
      <c r="O1140" s="20" t="n">
        <v>18.15476190476191</v>
      </c>
      <c r="P1140" s="20" t="n">
        <v>15.69425287356322</v>
      </c>
      <c r="Q1140" s="20" t="n">
        <v>14.53777777777778</v>
      </c>
      <c r="R1140" s="20" t="n">
        <v>15.33333333333333</v>
      </c>
      <c r="S1140" s="20" t="n">
        <v>16.73222222222222</v>
      </c>
      <c r="T1140" s="20" t="n">
        <v>14.07471264367816</v>
      </c>
      <c r="U1140" s="20" t="n">
        <v>16.27111111111111</v>
      </c>
      <c r="V1140" s="43" t="n">
        <v>197.2681300763138</v>
      </c>
      <c r="W1140" s="23" t="n">
        <v>357</v>
      </c>
      <c r="X1140" s="44" t="n">
        <v>0.9916666666666667</v>
      </c>
      <c r="Y1140" s="4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</row>
    <row r="1141" ht="16.5" customHeight="1">
      <c r="A1141" s="16" t="n">
        <v>53010020</v>
      </c>
      <c r="B1141" s="17" t="inlineStr">
        <is>
          <t>PM</t>
        </is>
      </c>
      <c r="C1141" s="17" t="inlineStr">
        <is>
          <t>Mosquera</t>
        </is>
      </c>
      <c r="D1141" s="17" t="inlineStr">
        <is>
          <t xml:space="preserve">Mosquera </t>
        </is>
      </c>
      <c r="E1141" s="17" t="inlineStr">
        <is>
          <t>Nariño</t>
        </is>
      </c>
      <c r="F1141" s="17" t="n">
        <v>7</v>
      </c>
      <c r="G1141" s="17" t="n">
        <v>10</v>
      </c>
      <c r="H1141" s="18" t="n">
        <v>-78.45452777999999</v>
      </c>
      <c r="I1141" s="19" t="n">
        <v>2.50508333</v>
      </c>
      <c r="J1141" s="42" t="n">
        <v>13.01709183673469</v>
      </c>
      <c r="K1141" s="20" t="n">
        <v>10.13916881862284</v>
      </c>
      <c r="L1141" s="20" t="n">
        <v>8.912222222222219</v>
      </c>
      <c r="M1141" s="20" t="n">
        <v>12.00367816091954</v>
      </c>
      <c r="N1141" s="20" t="n">
        <v>16.3128078817734</v>
      </c>
      <c r="O1141" s="20" t="n">
        <v>15.32334428024083</v>
      </c>
      <c r="P1141" s="20" t="n">
        <v>12.47931034482758</v>
      </c>
      <c r="Q1141" s="20" t="n">
        <v>9.945287356321838</v>
      </c>
      <c r="R1141" s="20" t="n">
        <v>12.0647377460695</v>
      </c>
      <c r="S1141" s="20" t="n">
        <v>12.11149425287356</v>
      </c>
      <c r="T1141" s="20" t="n">
        <v>11.41111111111111</v>
      </c>
      <c r="U1141" s="20" t="n">
        <v>12.01149425287356</v>
      </c>
      <c r="V1141" s="43" t="n">
        <v>145.7317482645907</v>
      </c>
      <c r="W1141" s="23" t="n">
        <v>350</v>
      </c>
      <c r="X1141" s="44" t="n">
        <v>0.9722222222222222</v>
      </c>
      <c r="Y1141" s="4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</row>
    <row r="1142" ht="16.5" customHeight="1">
      <c r="A1142" s="16" t="n">
        <v>52040070</v>
      </c>
      <c r="B1142" s="17" t="inlineStr">
        <is>
          <t>PM</t>
        </is>
      </c>
      <c r="C1142" s="17" t="inlineStr">
        <is>
          <t>Nariño</t>
        </is>
      </c>
      <c r="D1142" s="17" t="inlineStr">
        <is>
          <t xml:space="preserve">Nariño </t>
        </is>
      </c>
      <c r="E1142" s="17" t="inlineStr">
        <is>
          <t>Nariño</t>
        </is>
      </c>
      <c r="F1142" s="17" t="n">
        <v>7</v>
      </c>
      <c r="G1142" s="17" t="n">
        <v>2590</v>
      </c>
      <c r="H1142" s="18" t="n">
        <v>-77.355</v>
      </c>
      <c r="I1142" s="19" t="n">
        <v>1.28277778</v>
      </c>
      <c r="J1142" s="42" t="n">
        <v>15.37574316290131</v>
      </c>
      <c r="K1142" s="20" t="n">
        <v>14.37781198686371</v>
      </c>
      <c r="L1142" s="20" t="n">
        <v>18.03448275862069</v>
      </c>
      <c r="M1142" s="20" t="n">
        <v>16.55702917771883</v>
      </c>
      <c r="N1142" s="20" t="n">
        <v>15.69012345679012</v>
      </c>
      <c r="O1142" s="20" t="n">
        <v>10.2047619047619</v>
      </c>
      <c r="P1142" s="20" t="n">
        <v>8.366666666666665</v>
      </c>
      <c r="Q1142" s="20" t="n">
        <v>5.727586206896549</v>
      </c>
      <c r="R1142" s="20" t="n">
        <v>8.265755053507728</v>
      </c>
      <c r="S1142" s="20" t="n">
        <v>16.79425287356322</v>
      </c>
      <c r="T1142" s="20" t="n">
        <v>20.88423645320197</v>
      </c>
      <c r="U1142" s="20" t="n">
        <v>18.75952380952381</v>
      </c>
      <c r="V1142" s="43" t="n">
        <v>169.0379735110165</v>
      </c>
      <c r="W1142" s="23" t="n">
        <v>350</v>
      </c>
      <c r="X1142" s="44" t="n">
        <v>0.9722222222222222</v>
      </c>
      <c r="Y1142" s="4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</row>
    <row r="1143" ht="16.5" customHeight="1">
      <c r="A1143" s="16" t="n">
        <v>52055210</v>
      </c>
      <c r="B1143" s="17" t="inlineStr">
        <is>
          <t>CP</t>
        </is>
      </c>
      <c r="C1143" s="17" t="inlineStr">
        <is>
          <t xml:space="preserve">Botana - AUT </t>
        </is>
      </c>
      <c r="D1143" s="17" t="inlineStr">
        <is>
          <t>Pasto</t>
        </is>
      </c>
      <c r="E1143" s="17" t="inlineStr">
        <is>
          <t>Nariño</t>
        </is>
      </c>
      <c r="F1143" s="17" t="n">
        <v>7</v>
      </c>
      <c r="G1143" s="17" t="n">
        <v>2820</v>
      </c>
      <c r="H1143" s="18" t="n">
        <v>-77.27880556000001</v>
      </c>
      <c r="I1143" s="19" t="n">
        <v>1.16</v>
      </c>
      <c r="J1143" s="42" t="n">
        <v>17.79523809523809</v>
      </c>
      <c r="K1143" s="20" t="n">
        <v>16.66471674876847</v>
      </c>
      <c r="L1143" s="20" t="n">
        <v>19.95197044334975</v>
      </c>
      <c r="M1143" s="20" t="n">
        <v>20.65169016476983</v>
      </c>
      <c r="N1143" s="20" t="n">
        <v>21.78666666666666</v>
      </c>
      <c r="O1143" s="20" t="n">
        <v>20.90394088669951</v>
      </c>
      <c r="P1143" s="20" t="n">
        <v>20.41251596424009</v>
      </c>
      <c r="Q1143" s="20" t="n">
        <v>16.25965120887832</v>
      </c>
      <c r="R1143" s="20" t="n">
        <v>15.26570932040611</v>
      </c>
      <c r="S1143" s="20" t="n">
        <v>17.413282247765</v>
      </c>
      <c r="T1143" s="20" t="n">
        <v>19.86682520808561</v>
      </c>
      <c r="U1143" s="20" t="n">
        <v>20.10357142857142</v>
      </c>
      <c r="V1143" s="43" t="n">
        <v>227.0757783834389</v>
      </c>
      <c r="W1143" s="23" t="n">
        <v>344</v>
      </c>
      <c r="X1143" s="44" t="n">
        <v>0.9555555555555556</v>
      </c>
      <c r="Y1143" s="4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</row>
    <row r="1144" ht="16.5" customHeight="1">
      <c r="A1144" s="16" t="n">
        <v>47015100</v>
      </c>
      <c r="B1144" s="17" t="inlineStr">
        <is>
          <t>CP</t>
        </is>
      </c>
      <c r="C1144" s="17" t="inlineStr">
        <is>
          <t xml:space="preserve">El Encano </t>
        </is>
      </c>
      <c r="D1144" s="17" t="inlineStr">
        <is>
          <t>Pasto</t>
        </is>
      </c>
      <c r="E1144" s="17" t="inlineStr">
        <is>
          <t>Nariño</t>
        </is>
      </c>
      <c r="F1144" s="17" t="n">
        <v>7</v>
      </c>
      <c r="G1144" s="17" t="n">
        <v>2830</v>
      </c>
      <c r="H1144" s="18" t="n">
        <v>-77.16147222000001</v>
      </c>
      <c r="I1144" s="19" t="n">
        <v>1.15994444</v>
      </c>
      <c r="J1144" s="42" t="n">
        <v>20.53773946360154</v>
      </c>
      <c r="K1144" s="20" t="n">
        <v>20.00367329562733</v>
      </c>
      <c r="L1144" s="20" t="n">
        <v>23.78613026819923</v>
      </c>
      <c r="M1144" s="20" t="n">
        <v>25.62357737387464</v>
      </c>
      <c r="N1144" s="20" t="n">
        <v>26.64413265306122</v>
      </c>
      <c r="O1144" s="20" t="n">
        <v>26.2338441890166</v>
      </c>
      <c r="P1144" s="20" t="n">
        <v>26.06235084838533</v>
      </c>
      <c r="Q1144" s="20" t="n">
        <v>24.3813492063492</v>
      </c>
      <c r="R1144" s="20" t="n">
        <v>22.26666666666667</v>
      </c>
      <c r="S1144" s="20" t="n">
        <v>22.29252873563219</v>
      </c>
      <c r="T1144" s="20" t="n">
        <v>22.22848932676519</v>
      </c>
      <c r="U1144" s="20" t="n">
        <v>23.03600924405522</v>
      </c>
      <c r="V1144" s="43" t="n">
        <v>283.0964912712344</v>
      </c>
      <c r="W1144" s="23" t="n">
        <v>357</v>
      </c>
      <c r="X1144" s="44" t="n">
        <v>0.9916666666666667</v>
      </c>
      <c r="Y1144" s="4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</row>
    <row r="1145" ht="16.5" customHeight="1">
      <c r="A1145" s="16" t="n">
        <v>52045010</v>
      </c>
      <c r="B1145" s="17" t="inlineStr">
        <is>
          <t>AM</t>
        </is>
      </c>
      <c r="C1145" s="17" t="inlineStr">
        <is>
          <t>Obonuco</t>
        </is>
      </c>
      <c r="D1145" s="17" t="inlineStr">
        <is>
          <t>Pasto</t>
        </is>
      </c>
      <c r="E1145" s="17" t="inlineStr">
        <is>
          <t>Nariño</t>
        </is>
      </c>
      <c r="F1145" s="17" t="n">
        <v>7</v>
      </c>
      <c r="G1145" s="17" t="n">
        <v>2710</v>
      </c>
      <c r="H1145" s="18" t="n">
        <v>-77.30308332999999</v>
      </c>
      <c r="I1145" s="19" t="n">
        <v>1.19822222</v>
      </c>
      <c r="J1145" s="42" t="n">
        <v>17.33318965517241</v>
      </c>
      <c r="K1145" s="20" t="n">
        <v>16.10544169420287</v>
      </c>
      <c r="L1145" s="20" t="n">
        <v>19.54933333333333</v>
      </c>
      <c r="M1145" s="20" t="n">
        <v>20.90716180371353</v>
      </c>
      <c r="N1145" s="20" t="n">
        <v>20.66933333333333</v>
      </c>
      <c r="O1145" s="20" t="n">
        <v>17.04275862068965</v>
      </c>
      <c r="P1145" s="20" t="n">
        <v>15.59615384615385</v>
      </c>
      <c r="Q1145" s="20" t="n">
        <v>13.16687192118227</v>
      </c>
      <c r="R1145" s="20" t="n">
        <v>13.47967980295567</v>
      </c>
      <c r="S1145" s="20" t="n">
        <v>17.12133734719942</v>
      </c>
      <c r="T1145" s="20" t="n">
        <v>20.77472527472527</v>
      </c>
      <c r="U1145" s="20" t="n">
        <v>20.21904761904762</v>
      </c>
      <c r="V1145" s="43" t="n">
        <v>211.9650342517093</v>
      </c>
      <c r="W1145" s="23" t="n">
        <v>313</v>
      </c>
      <c r="X1145" s="44" t="n">
        <v>0.8694444444444445</v>
      </c>
      <c r="Y1145" s="4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</row>
    <row r="1146" ht="16.5" customHeight="1">
      <c r="A1146" s="16" t="n">
        <v>52050060</v>
      </c>
      <c r="B1146" s="17" t="inlineStr">
        <is>
          <t>PM</t>
        </is>
      </c>
      <c r="C1146" s="17" t="inlineStr">
        <is>
          <t>Rio Bobo</t>
        </is>
      </c>
      <c r="D1146" s="17" t="inlineStr">
        <is>
          <t>Pasto</t>
        </is>
      </c>
      <c r="E1146" s="17" t="inlineStr">
        <is>
          <t>Nariño</t>
        </is>
      </c>
      <c r="F1146" s="17" t="n">
        <v>7</v>
      </c>
      <c r="G1146" s="17" t="n">
        <v>364</v>
      </c>
      <c r="H1146" s="18" t="n">
        <v>-77.29972222000001</v>
      </c>
      <c r="I1146" s="19" t="n">
        <v>1.0995</v>
      </c>
      <c r="J1146" s="42" t="n">
        <v>15.43333333333333</v>
      </c>
      <c r="K1146" s="20" t="n">
        <v>14.35771072796935</v>
      </c>
      <c r="L1146" s="20" t="n">
        <v>16.91666666666666</v>
      </c>
      <c r="M1146" s="20" t="n">
        <v>17.89166336372044</v>
      </c>
      <c r="N1146" s="20" t="n">
        <v>19.67586206896552</v>
      </c>
      <c r="O1146" s="20" t="n">
        <v>16.1141498216409</v>
      </c>
      <c r="P1146" s="20" t="n">
        <v>13.71379310344828</v>
      </c>
      <c r="Q1146" s="20" t="n">
        <v>11.25517241379311</v>
      </c>
      <c r="R1146" s="20" t="n">
        <v>10.77586206896552</v>
      </c>
      <c r="S1146" s="20" t="n">
        <v>14.46666666666667</v>
      </c>
      <c r="T1146" s="20" t="n">
        <v>17.1</v>
      </c>
      <c r="U1146" s="20" t="n">
        <v>16.66666666666666</v>
      </c>
      <c r="V1146" s="43" t="n">
        <v>184.3675469018364</v>
      </c>
      <c r="W1146" s="23" t="n">
        <v>355</v>
      </c>
      <c r="X1146" s="44" t="n">
        <v>0.9861111111111112</v>
      </c>
      <c r="Y1146" s="4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</row>
    <row r="1147" ht="16.5" customHeight="1">
      <c r="A1147" s="16" t="n">
        <v>47010230</v>
      </c>
      <c r="B1147" s="17" t="inlineStr">
        <is>
          <t>PM</t>
        </is>
      </c>
      <c r="C1147" s="17" t="inlineStr">
        <is>
          <t>Santa Isabel</t>
        </is>
      </c>
      <c r="D1147" s="17" t="inlineStr">
        <is>
          <t>Pasto</t>
        </is>
      </c>
      <c r="E1147" s="17" t="inlineStr">
        <is>
          <t>Nariño</t>
        </is>
      </c>
      <c r="F1147" s="17" t="n">
        <v>7</v>
      </c>
      <c r="G1147" s="17" t="n">
        <v>2719</v>
      </c>
      <c r="H1147" s="18" t="n">
        <v>-77.15736111000001</v>
      </c>
      <c r="I1147" s="19" t="n">
        <v>0.9901666700000001</v>
      </c>
      <c r="J1147" s="42" t="n">
        <v>21.59065934065934</v>
      </c>
      <c r="K1147" s="20" t="n">
        <v>20.30197316973721</v>
      </c>
      <c r="L1147" s="20" t="n">
        <v>24.59455087271179</v>
      </c>
      <c r="M1147" s="20" t="n">
        <v>25.29045092838196</v>
      </c>
      <c r="N1147" s="20" t="n">
        <v>26.95935632183908</v>
      </c>
      <c r="O1147" s="20" t="n">
        <v>26.34055408193339</v>
      </c>
      <c r="P1147" s="20" t="n">
        <v>27.47908930150309</v>
      </c>
      <c r="Q1147" s="20" t="n">
        <v>25.26457307060755</v>
      </c>
      <c r="R1147" s="20" t="n">
        <v>23.25045612114578</v>
      </c>
      <c r="S1147" s="20" t="n">
        <v>23.58862433862434</v>
      </c>
      <c r="T1147" s="20" t="n">
        <v>23.64898460415702</v>
      </c>
      <c r="U1147" s="20" t="n">
        <v>24.0769483390173</v>
      </c>
      <c r="V1147" s="43" t="n">
        <v>292.3862204903178</v>
      </c>
      <c r="W1147" s="23" t="n">
        <v>318</v>
      </c>
      <c r="X1147" s="44" t="n">
        <v>0.8833333333333333</v>
      </c>
      <c r="Y1147" s="4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</row>
    <row r="1148" ht="16.5" customHeight="1">
      <c r="A1148" s="16" t="n">
        <v>52045070</v>
      </c>
      <c r="B1148" s="17" t="inlineStr">
        <is>
          <t>CO</t>
        </is>
      </c>
      <c r="C1148" s="17" t="inlineStr">
        <is>
          <t>Wilquipamba</t>
        </is>
      </c>
      <c r="D1148" s="17" t="inlineStr">
        <is>
          <t>Pasto</t>
        </is>
      </c>
      <c r="E1148" s="17" t="inlineStr">
        <is>
          <t>Nariño</t>
        </is>
      </c>
      <c r="F1148" s="17" t="n">
        <v>7</v>
      </c>
      <c r="G1148" s="17" t="n">
        <v>2850</v>
      </c>
      <c r="H1148" s="18" t="n">
        <v>-77.19</v>
      </c>
      <c r="I1148" s="19" t="n">
        <v>1.19999833</v>
      </c>
      <c r="J1148" s="42" t="n">
        <v>19.44243147656941</v>
      </c>
      <c r="K1148" s="20" t="n">
        <v>18.04012325212038</v>
      </c>
      <c r="L1148" s="20" t="n">
        <v>20.70796934865899</v>
      </c>
      <c r="M1148" s="20" t="n">
        <v>22.6764367816092</v>
      </c>
      <c r="N1148" s="20" t="n">
        <v>24.79597701149425</v>
      </c>
      <c r="O1148" s="20" t="n">
        <v>24.7576354679803</v>
      </c>
      <c r="P1148" s="20" t="n">
        <v>24.65287356321838</v>
      </c>
      <c r="Q1148" s="20" t="n">
        <v>21.88973180076628</v>
      </c>
      <c r="R1148" s="20" t="n">
        <v>18.89450830140485</v>
      </c>
      <c r="S1148" s="20" t="n">
        <v>19.7394017094017</v>
      </c>
      <c r="T1148" s="20" t="n">
        <v>21.99558348904365</v>
      </c>
      <c r="U1148" s="20" t="n">
        <v>21.32576733611216</v>
      </c>
      <c r="V1148" s="43" t="n">
        <v>258.9184395383795</v>
      </c>
      <c r="W1148" s="23" t="n">
        <v>359</v>
      </c>
      <c r="X1148" s="44" t="n">
        <v>0.9972222222222222</v>
      </c>
      <c r="Y1148" s="4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</row>
    <row r="1149" ht="16.5" customHeight="1">
      <c r="A1149" s="16" t="n">
        <v>52010140</v>
      </c>
      <c r="B1149" s="17" t="inlineStr">
        <is>
          <t>PM</t>
        </is>
      </c>
      <c r="C1149" s="17" t="inlineStr">
        <is>
          <t>La Guasca</t>
        </is>
      </c>
      <c r="D1149" s="17" t="inlineStr">
        <is>
          <t>Policarpa</t>
        </is>
      </c>
      <c r="E1149" s="17" t="inlineStr">
        <is>
          <t>Nariño</t>
        </is>
      </c>
      <c r="F1149" s="17" t="n">
        <v>7</v>
      </c>
      <c r="G1149" s="17" t="n">
        <v>500</v>
      </c>
      <c r="H1149" s="18" t="n">
        <v>-77.42944444</v>
      </c>
      <c r="I1149" s="19" t="n">
        <v>1.59444444</v>
      </c>
      <c r="J1149" s="42" t="n">
        <v>7.374285714285712</v>
      </c>
      <c r="K1149" s="20" t="n">
        <v>5.092094251002298</v>
      </c>
      <c r="L1149" s="20" t="n">
        <v>7.077606837606835</v>
      </c>
      <c r="M1149" s="20" t="n">
        <v>7.817241379310348</v>
      </c>
      <c r="N1149" s="20" t="n">
        <v>6.316191904047974</v>
      </c>
      <c r="O1149" s="20" t="n">
        <v>3.188505747126437</v>
      </c>
      <c r="P1149" s="20" t="n">
        <v>1.968965517241379</v>
      </c>
      <c r="Q1149" s="20" t="n">
        <v>1.843571428571428</v>
      </c>
      <c r="R1149" s="20" t="n">
        <v>3.276190476190477</v>
      </c>
      <c r="S1149" s="20" t="n">
        <v>8.494980842911875</v>
      </c>
      <c r="T1149" s="20" t="n">
        <v>9.6</v>
      </c>
      <c r="U1149" s="20" t="n">
        <v>8.959425287356321</v>
      </c>
      <c r="V1149" s="43" t="n">
        <v>71.00905938565108</v>
      </c>
      <c r="W1149" s="23" t="n">
        <v>359</v>
      </c>
      <c r="X1149" s="44" t="n">
        <v>0.9972222222222222</v>
      </c>
      <c r="Y1149" s="4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</row>
    <row r="1150" ht="16.5" customHeight="1">
      <c r="A1150" s="16" t="n">
        <v>52070030</v>
      </c>
      <c r="B1150" s="17" t="inlineStr">
        <is>
          <t>PM</t>
        </is>
      </c>
      <c r="C1150" s="17" t="inlineStr">
        <is>
          <t>Llano Verde</t>
        </is>
      </c>
      <c r="D1150" s="17" t="inlineStr">
        <is>
          <t>Policarpa</t>
        </is>
      </c>
      <c r="E1150" s="17" t="inlineStr">
        <is>
          <t>Nariño</t>
        </is>
      </c>
      <c r="F1150" s="17" t="n">
        <v>7</v>
      </c>
      <c r="G1150" s="17" t="n">
        <v>340</v>
      </c>
      <c r="H1150" s="18" t="n">
        <v>-77.52777777999999</v>
      </c>
      <c r="I1150" s="19" t="n">
        <v>1.73972222</v>
      </c>
      <c r="J1150" s="42" t="n">
        <v>13.98444444444444</v>
      </c>
      <c r="K1150" s="20" t="n">
        <v>9.765174390318069</v>
      </c>
      <c r="L1150" s="20" t="n">
        <v>12.37931034482759</v>
      </c>
      <c r="M1150" s="20" t="n">
        <v>12.9</v>
      </c>
      <c r="N1150" s="20" t="n">
        <v>11.93333333333333</v>
      </c>
      <c r="O1150" s="20" t="n">
        <v>8.620689655172415</v>
      </c>
      <c r="P1150" s="20" t="n">
        <v>6.015555555555554</v>
      </c>
      <c r="Q1150" s="20" t="n">
        <v>4.984444444444444</v>
      </c>
      <c r="R1150" s="20" t="n">
        <v>8.037931034482758</v>
      </c>
      <c r="S1150" s="20" t="n">
        <v>14.8</v>
      </c>
      <c r="T1150" s="20" t="n">
        <v>17.9</v>
      </c>
      <c r="U1150" s="20" t="n">
        <v>17.70444444444444</v>
      </c>
      <c r="V1150" s="43" t="n">
        <v>139.025327647023</v>
      </c>
      <c r="W1150" s="23" t="n">
        <v>358</v>
      </c>
      <c r="X1150" s="44" t="n">
        <v>0.9944444444444445</v>
      </c>
      <c r="Y1150" s="4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</row>
    <row r="1151" ht="16.5" customHeight="1">
      <c r="A1151" s="16" t="n">
        <v>52050190</v>
      </c>
      <c r="B1151" s="17" t="inlineStr">
        <is>
          <t>PM</t>
        </is>
      </c>
      <c r="C1151" s="17" t="inlineStr">
        <is>
          <t>Santa Rosa de Potosi</t>
        </is>
      </c>
      <c r="D1151" s="17" t="inlineStr">
        <is>
          <t>Potosí</t>
        </is>
      </c>
      <c r="E1151" s="17" t="inlineStr">
        <is>
          <t>Nariño</t>
        </is>
      </c>
      <c r="F1151" s="17" t="n">
        <v>7</v>
      </c>
      <c r="G1151" s="17" t="n">
        <v>2746</v>
      </c>
      <c r="H1151" s="18" t="n">
        <v>-77.56852778</v>
      </c>
      <c r="I1151" s="19" t="n">
        <v>0.81625</v>
      </c>
      <c r="J1151" s="42" t="n">
        <v>11.44</v>
      </c>
      <c r="K1151" s="20" t="n">
        <v>11.17541944140364</v>
      </c>
      <c r="L1151" s="20" t="n">
        <v>12.91666666666667</v>
      </c>
      <c r="M1151" s="20" t="n">
        <v>14.54454022988506</v>
      </c>
      <c r="N1151" s="20" t="n">
        <v>14.375</v>
      </c>
      <c r="O1151" s="20" t="n">
        <v>15.41666666666667</v>
      </c>
      <c r="P1151" s="20" t="n">
        <v>13.52</v>
      </c>
      <c r="Q1151" s="20" t="n">
        <v>11.28</v>
      </c>
      <c r="R1151" s="20" t="n">
        <v>9.840000000000002</v>
      </c>
      <c r="S1151" s="20" t="n">
        <v>11.92</v>
      </c>
      <c r="T1151" s="20" t="n">
        <v>13.2551724137931</v>
      </c>
      <c r="U1151" s="20" t="n">
        <v>13.292</v>
      </c>
      <c r="V1151" s="43" t="n">
        <v>152.9754654184151</v>
      </c>
      <c r="W1151" s="23" t="n">
        <v>295</v>
      </c>
      <c r="X1151" s="44" t="n">
        <v>0.8194444444444444</v>
      </c>
      <c r="Y1151" s="4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</row>
    <row r="1152" ht="16.5" customHeight="1">
      <c r="A1152" s="16" t="n">
        <v>47015080</v>
      </c>
      <c r="B1152" s="17" t="inlineStr">
        <is>
          <t>CO</t>
        </is>
      </c>
      <c r="C1152" s="17" t="inlineStr">
        <is>
          <t>Monopamba</t>
        </is>
      </c>
      <c r="D1152" s="17" t="inlineStr">
        <is>
          <t>Puerres</t>
        </is>
      </c>
      <c r="E1152" s="17" t="inlineStr">
        <is>
          <t>Nariño</t>
        </is>
      </c>
      <c r="F1152" s="17" t="n">
        <v>7</v>
      </c>
      <c r="G1152" s="17" t="n">
        <v>1776</v>
      </c>
      <c r="H1152" s="18" t="n">
        <v>-77.30361111000001</v>
      </c>
      <c r="I1152" s="19" t="n">
        <v>0.8049166700000001</v>
      </c>
      <c r="J1152" s="42" t="n">
        <v>22.85666666666666</v>
      </c>
      <c r="K1152" s="20" t="n">
        <v>21.45787580873788</v>
      </c>
      <c r="L1152" s="20" t="n">
        <v>24.53016250495441</v>
      </c>
      <c r="M1152" s="20" t="n">
        <v>25.18014268727705</v>
      </c>
      <c r="N1152" s="20" t="n">
        <v>26.76986863711002</v>
      </c>
      <c r="O1152" s="20" t="n">
        <v>27.35057471264367</v>
      </c>
      <c r="P1152" s="20" t="n">
        <v>27.64776500638569</v>
      </c>
      <c r="Q1152" s="20" t="n">
        <v>26.17123354031796</v>
      </c>
      <c r="R1152" s="20" t="n">
        <v>23.0073985995508</v>
      </c>
      <c r="S1152" s="20" t="n">
        <v>22.64478795085216</v>
      </c>
      <c r="T1152" s="20" t="n">
        <v>20.72222222222222</v>
      </c>
      <c r="U1152" s="20" t="n">
        <v>23.27693486590038</v>
      </c>
      <c r="V1152" s="43" t="n">
        <v>291.6156332026189</v>
      </c>
      <c r="W1152" s="23" t="n">
        <v>353</v>
      </c>
      <c r="X1152" s="44" t="n">
        <v>0.9805555555555555</v>
      </c>
      <c r="Y1152" s="4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</row>
    <row r="1153" ht="16.5" customHeight="1">
      <c r="A1153" s="16" t="n">
        <v>52050120</v>
      </c>
      <c r="B1153" s="17" t="inlineStr">
        <is>
          <t>PM</t>
        </is>
      </c>
      <c r="C1153" s="17" t="inlineStr">
        <is>
          <t>Puerres</t>
        </is>
      </c>
      <c r="D1153" s="17" t="inlineStr">
        <is>
          <t>Puerres</t>
        </is>
      </c>
      <c r="E1153" s="17" t="inlineStr">
        <is>
          <t>Nariño</t>
        </is>
      </c>
      <c r="F1153" s="17" t="n">
        <v>7</v>
      </c>
      <c r="G1153" s="17" t="n">
        <v>2817</v>
      </c>
      <c r="H1153" s="18" t="n">
        <v>-77.50291666999999</v>
      </c>
      <c r="I1153" s="19" t="n">
        <v>0.88825</v>
      </c>
      <c r="J1153" s="42" t="n">
        <v>14.33333333333333</v>
      </c>
      <c r="K1153" s="20" t="n">
        <v>12.757856686736</v>
      </c>
      <c r="L1153" s="20" t="n">
        <v>14.47</v>
      </c>
      <c r="M1153" s="20" t="n">
        <v>15.84761904761905</v>
      </c>
      <c r="N1153" s="20" t="n">
        <v>16.46555555555556</v>
      </c>
      <c r="O1153" s="20" t="n">
        <v>16.36091954022988</v>
      </c>
      <c r="P1153" s="20" t="n">
        <v>15.86666666666667</v>
      </c>
      <c r="Q1153" s="20" t="n">
        <v>14.31888888888889</v>
      </c>
      <c r="R1153" s="20" t="n">
        <v>11.06666666666667</v>
      </c>
      <c r="S1153" s="20" t="n">
        <v>12.46666666666667</v>
      </c>
      <c r="T1153" s="20" t="n">
        <v>15.2</v>
      </c>
      <c r="U1153" s="20" t="n">
        <v>15.43333333333334</v>
      </c>
      <c r="V1153" s="43" t="n">
        <v>174.5875063856961</v>
      </c>
      <c r="W1153" s="23" t="n">
        <v>360</v>
      </c>
      <c r="X1153" s="44" t="n">
        <v>1</v>
      </c>
      <c r="Y1153" s="4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</row>
    <row r="1154" ht="16.5" customHeight="1">
      <c r="A1154" s="16" t="n">
        <v>52090020</v>
      </c>
      <c r="B1154" s="17" t="inlineStr">
        <is>
          <t>PM</t>
        </is>
      </c>
      <c r="C1154" s="17" t="inlineStr">
        <is>
          <t>Remolino Grande</t>
        </is>
      </c>
      <c r="D1154" s="17" t="inlineStr">
        <is>
          <t xml:space="preserve">Roberto Payán </t>
        </is>
      </c>
      <c r="E1154" s="17" t="inlineStr">
        <is>
          <t>Nariño</t>
        </is>
      </c>
      <c r="F1154" s="17" t="n">
        <v>7</v>
      </c>
      <c r="G1154" s="17" t="n">
        <v>40</v>
      </c>
      <c r="H1154" s="18" t="n">
        <v>-78.41638889000001</v>
      </c>
      <c r="I1154" s="19" t="n">
        <v>2.19036111</v>
      </c>
      <c r="J1154" s="42" t="n">
        <v>20.49333712264746</v>
      </c>
      <c r="K1154" s="20" t="n">
        <v>17.1877238434765</v>
      </c>
      <c r="L1154" s="20" t="n">
        <v>15.00902777777777</v>
      </c>
      <c r="M1154" s="20" t="n">
        <v>18.42068965517241</v>
      </c>
      <c r="N1154" s="20" t="n">
        <v>21.59212430821627</v>
      </c>
      <c r="O1154" s="20" t="n">
        <v>19.91644562334218</v>
      </c>
      <c r="P1154" s="20" t="n">
        <v>15.85088757396449</v>
      </c>
      <c r="Q1154" s="20" t="n">
        <v>12.43703703703704</v>
      </c>
      <c r="R1154" s="20" t="n">
        <v>15.63139446760137</v>
      </c>
      <c r="S1154" s="20" t="n">
        <v>17.25897435897436</v>
      </c>
      <c r="T1154" s="20" t="n">
        <v>14.29234558544903</v>
      </c>
      <c r="U1154" s="20" t="n">
        <v>17.96965517241379</v>
      </c>
      <c r="V1154" s="43" t="n">
        <v>206.0596425260727</v>
      </c>
      <c r="W1154" s="23" t="n">
        <v>310</v>
      </c>
      <c r="X1154" s="44" t="n">
        <v>0.8611111111111112</v>
      </c>
      <c r="Y1154" s="4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</row>
    <row r="1155" ht="16.5" customHeight="1">
      <c r="A1155" s="16" t="n">
        <v>52050020</v>
      </c>
      <c r="B1155" s="17" t="inlineStr">
        <is>
          <t>PM</t>
        </is>
      </c>
      <c r="C1155" s="17" t="inlineStr">
        <is>
          <t>Samaniego</t>
        </is>
      </c>
      <c r="D1155" s="17" t="inlineStr">
        <is>
          <t>Samaniego</t>
        </is>
      </c>
      <c r="E1155" s="17" t="inlineStr">
        <is>
          <t>Nariño</t>
        </is>
      </c>
      <c r="F1155" s="17" t="n">
        <v>7</v>
      </c>
      <c r="G1155" s="17" t="n">
        <v>1700</v>
      </c>
      <c r="H1155" s="18" t="n">
        <v>-77.59141666999999</v>
      </c>
      <c r="I1155" s="19" t="n">
        <v>1.34144444</v>
      </c>
      <c r="J1155" s="42" t="n">
        <v>14.23333333333333</v>
      </c>
      <c r="K1155" s="20" t="n">
        <v>12.00740968801314</v>
      </c>
      <c r="L1155" s="20" t="n">
        <v>15.6</v>
      </c>
      <c r="M1155" s="20" t="n">
        <v>17.37241379310345</v>
      </c>
      <c r="N1155" s="20" t="n">
        <v>16.54999999999999</v>
      </c>
      <c r="O1155" s="20" t="n">
        <v>9.479310344827587</v>
      </c>
      <c r="P1155" s="20" t="n">
        <v>6.64222222222222</v>
      </c>
      <c r="Q1155" s="20" t="n">
        <v>4.633333333333333</v>
      </c>
      <c r="R1155" s="20" t="n">
        <v>7.033333333333334</v>
      </c>
      <c r="S1155" s="20" t="n">
        <v>16.13908045977011</v>
      </c>
      <c r="T1155" s="20" t="n">
        <v>19.1</v>
      </c>
      <c r="U1155" s="20" t="n">
        <v>17</v>
      </c>
      <c r="V1155" s="43" t="n">
        <v>155.7904365079365</v>
      </c>
      <c r="W1155" s="23" t="n">
        <v>360</v>
      </c>
      <c r="X1155" s="44" t="n">
        <v>1</v>
      </c>
      <c r="Y1155" s="4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</row>
    <row r="1156" ht="16.5" customHeight="1">
      <c r="A1156" s="16" t="n">
        <v>52055060</v>
      </c>
      <c r="B1156" s="17" t="inlineStr">
        <is>
          <t>CO</t>
        </is>
      </c>
      <c r="C1156" s="17" t="inlineStr">
        <is>
          <t>Tanama</t>
        </is>
      </c>
      <c r="D1156" s="17" t="inlineStr">
        <is>
          <t>Samaniego</t>
        </is>
      </c>
      <c r="E1156" s="17" t="inlineStr">
        <is>
          <t>Nariño</t>
        </is>
      </c>
      <c r="F1156" s="17" t="n">
        <v>7</v>
      </c>
      <c r="G1156" s="17" t="n">
        <v>1500</v>
      </c>
      <c r="H1156" s="18" t="n">
        <v>-77.58305556000001</v>
      </c>
      <c r="I1156" s="19" t="n">
        <v>1.37355556</v>
      </c>
      <c r="J1156" s="42" t="n">
        <v>15.729924692826</v>
      </c>
      <c r="K1156" s="20" t="n">
        <v>14.30213160615459</v>
      </c>
      <c r="L1156" s="20" t="n">
        <v>17.03597701149425</v>
      </c>
      <c r="M1156" s="20" t="n">
        <v>18.73587848932677</v>
      </c>
      <c r="N1156" s="20" t="n">
        <v>18.50269871677918</v>
      </c>
      <c r="O1156" s="20" t="n">
        <v>11.96605911330049</v>
      </c>
      <c r="P1156" s="20" t="n">
        <v>8.836666666666664</v>
      </c>
      <c r="Q1156" s="20" t="n">
        <v>6.091494252873563</v>
      </c>
      <c r="R1156" s="20" t="n">
        <v>8.648629531388151</v>
      </c>
      <c r="S1156" s="20" t="n">
        <v>17.53401873137505</v>
      </c>
      <c r="T1156" s="20" t="n">
        <v>20.59255857103658</v>
      </c>
      <c r="U1156" s="20" t="n">
        <v>19.29136389659576</v>
      </c>
      <c r="V1156" s="43" t="n">
        <v>177.2674012798171</v>
      </c>
      <c r="W1156" s="23" t="n">
        <v>357</v>
      </c>
      <c r="X1156" s="44" t="n">
        <v>0.9916666666666667</v>
      </c>
      <c r="Y1156" s="4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</row>
    <row r="1157" ht="16.5" customHeight="1">
      <c r="A1157" s="16" t="n">
        <v>52045030</v>
      </c>
      <c r="B1157" s="17" t="inlineStr">
        <is>
          <t>CO</t>
        </is>
      </c>
      <c r="C1157" s="17" t="inlineStr">
        <is>
          <t>San Bernardo</t>
        </is>
      </c>
      <c r="D1157" s="17" t="inlineStr">
        <is>
          <t xml:space="preserve">San Bernardo </t>
        </is>
      </c>
      <c r="E1157" s="17" t="inlineStr">
        <is>
          <t>Nariño</t>
        </is>
      </c>
      <c r="F1157" s="17" t="n">
        <v>7</v>
      </c>
      <c r="G1157" s="17" t="n">
        <v>2190</v>
      </c>
      <c r="H1157" s="18" t="n">
        <v>-77.03261111</v>
      </c>
      <c r="I1157" s="19" t="n">
        <v>1.53872222</v>
      </c>
      <c r="J1157" s="42" t="n">
        <v>18.16230067989878</v>
      </c>
      <c r="K1157" s="20" t="n">
        <v>16.88099625045028</v>
      </c>
      <c r="L1157" s="20" t="n">
        <v>19.90032840722496</v>
      </c>
      <c r="M1157" s="20" t="n">
        <v>19.44209935262254</v>
      </c>
      <c r="N1157" s="20" t="n">
        <v>18.85670498084291</v>
      </c>
      <c r="O1157" s="20" t="n">
        <v>15.14655172413793</v>
      </c>
      <c r="P1157" s="20" t="n">
        <v>13.39948190929166</v>
      </c>
      <c r="Q1157" s="20" t="n">
        <v>10.83798199422456</v>
      </c>
      <c r="R1157" s="20" t="n">
        <v>10.61950059453032</v>
      </c>
      <c r="S1157" s="20" t="n">
        <v>17.66360153256705</v>
      </c>
      <c r="T1157" s="20" t="n">
        <v>22.99540229885057</v>
      </c>
      <c r="U1157" s="20" t="n">
        <v>20.97487684729064</v>
      </c>
      <c r="V1157" s="43" t="n">
        <v>204.8798265719322</v>
      </c>
      <c r="W1157" s="23" t="n">
        <v>350</v>
      </c>
      <c r="X1157" s="44" t="n">
        <v>0.9722222222222222</v>
      </c>
      <c r="Y1157" s="4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</row>
    <row r="1158" ht="16.5" customHeight="1">
      <c r="A1158" s="16" t="n">
        <v>52050040</v>
      </c>
      <c r="B1158" s="17" t="inlineStr">
        <is>
          <t>PM</t>
        </is>
      </c>
      <c r="C1158" s="17" t="inlineStr">
        <is>
          <t>Sandona</t>
        </is>
      </c>
      <c r="D1158" s="17" t="inlineStr">
        <is>
          <t>Sandoná</t>
        </is>
      </c>
      <c r="E1158" s="17" t="inlineStr">
        <is>
          <t>Nariño</t>
        </is>
      </c>
      <c r="F1158" s="17" t="n">
        <v>7</v>
      </c>
      <c r="G1158" s="17" t="n">
        <v>20</v>
      </c>
      <c r="H1158" s="18" t="n">
        <v>-77.47919444</v>
      </c>
      <c r="I1158" s="19" t="n">
        <v>1.32225</v>
      </c>
      <c r="J1158" s="42" t="n">
        <v>12.05888888888889</v>
      </c>
      <c r="K1158" s="20" t="n">
        <v>10.66333128078818</v>
      </c>
      <c r="L1158" s="20" t="n">
        <v>13.73563218390805</v>
      </c>
      <c r="M1158" s="20" t="n">
        <v>17.38480204342273</v>
      </c>
      <c r="N1158" s="20" t="n">
        <v>16.41111111111111</v>
      </c>
      <c r="O1158" s="20" t="n">
        <v>10.13333333333333</v>
      </c>
      <c r="P1158" s="20" t="n">
        <v>6.142857142857141</v>
      </c>
      <c r="Q1158" s="20" t="n">
        <v>4.766666666666666</v>
      </c>
      <c r="R1158" s="20" t="n">
        <v>7.433333333333334</v>
      </c>
      <c r="S1158" s="20" t="n">
        <v>14.34666666666667</v>
      </c>
      <c r="T1158" s="20" t="n">
        <v>16.72643678160919</v>
      </c>
      <c r="U1158" s="20" t="n">
        <v>15.52261904761905</v>
      </c>
      <c r="V1158" s="43" t="n">
        <v>145.3256784802043</v>
      </c>
      <c r="W1158" s="23" t="n">
        <v>353</v>
      </c>
      <c r="X1158" s="44" t="n">
        <v>0.9805555555555555</v>
      </c>
      <c r="Y1158" s="4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</row>
    <row r="1159" ht="16.5" customHeight="1">
      <c r="A1159" s="16" t="n">
        <v>52060050</v>
      </c>
      <c r="B1159" s="17" t="inlineStr">
        <is>
          <t>PM</t>
        </is>
      </c>
      <c r="C1159" s="17" t="inlineStr">
        <is>
          <t>El Sande</t>
        </is>
      </c>
      <c r="D1159" s="17" t="inlineStr">
        <is>
          <t xml:space="preserve">Santa Cruz </t>
        </is>
      </c>
      <c r="E1159" s="17" t="inlineStr">
        <is>
          <t>Nariño</t>
        </is>
      </c>
      <c r="F1159" s="17" t="n">
        <v>7</v>
      </c>
      <c r="G1159" s="17" t="n">
        <v>840</v>
      </c>
      <c r="H1159" s="18" t="n">
        <v>-77.77583333</v>
      </c>
      <c r="I1159" s="19" t="n">
        <v>1.40472222</v>
      </c>
      <c r="J1159" s="42" t="n">
        <v>27.0061975308642</v>
      </c>
      <c r="K1159" s="20" t="n">
        <v>24.19838243713392</v>
      </c>
      <c r="L1159" s="20" t="n">
        <v>26.42746031746031</v>
      </c>
      <c r="M1159" s="20" t="n">
        <v>26.17394636015325</v>
      </c>
      <c r="N1159" s="20" t="n">
        <v>27.54416385129822</v>
      </c>
      <c r="O1159" s="20" t="n">
        <v>24.72029739098704</v>
      </c>
      <c r="P1159" s="20" t="n">
        <v>23.1855938697318</v>
      </c>
      <c r="Q1159" s="20" t="n">
        <v>19.64318007662835</v>
      </c>
      <c r="R1159" s="20" t="n">
        <v>23.30314842578711</v>
      </c>
      <c r="S1159" s="20" t="n">
        <v>28.60779146141214</v>
      </c>
      <c r="T1159" s="20" t="n">
        <v>27.67292059437653</v>
      </c>
      <c r="U1159" s="20" t="n">
        <v>28.76691517404953</v>
      </c>
      <c r="V1159" s="43" t="n">
        <v>307.2499974898824</v>
      </c>
      <c r="W1159" s="23" t="n">
        <v>354</v>
      </c>
      <c r="X1159" s="44" t="n">
        <v>0.9833333333333333</v>
      </c>
      <c r="Y1159" s="4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</row>
    <row r="1160" ht="16.5" customHeight="1">
      <c r="A1160" s="16" t="n">
        <v>52050050</v>
      </c>
      <c r="B1160" s="17" t="inlineStr">
        <is>
          <t>PM</t>
        </is>
      </c>
      <c r="C1160" s="17" t="inlineStr">
        <is>
          <t>Guachaves</t>
        </is>
      </c>
      <c r="D1160" s="17" t="inlineStr">
        <is>
          <t xml:space="preserve">Santa Cruz </t>
        </is>
      </c>
      <c r="E1160" s="17" t="inlineStr">
        <is>
          <t>Nariño</t>
        </is>
      </c>
      <c r="F1160" s="17" t="n">
        <v>7</v>
      </c>
      <c r="G1160" s="17" t="n">
        <v>2834</v>
      </c>
      <c r="H1160" s="18" t="n">
        <v>-77.67966666999999</v>
      </c>
      <c r="I1160" s="19" t="n">
        <v>1.22063889</v>
      </c>
      <c r="J1160" s="42" t="n">
        <v>17.13333333333333</v>
      </c>
      <c r="K1160" s="20" t="n">
        <v>15.11722047375783</v>
      </c>
      <c r="L1160" s="20" t="n">
        <v>20.23333333333333</v>
      </c>
      <c r="M1160" s="20" t="n">
        <v>20.8264367816092</v>
      </c>
      <c r="N1160" s="20" t="n">
        <v>19.93333333333333</v>
      </c>
      <c r="O1160" s="20" t="n">
        <v>12.66111771700357</v>
      </c>
      <c r="P1160" s="20" t="n">
        <v>9.005747126436781</v>
      </c>
      <c r="Q1160" s="20" t="n">
        <v>6.003333333333331</v>
      </c>
      <c r="R1160" s="20" t="n">
        <v>9.499999999999996</v>
      </c>
      <c r="S1160" s="20" t="n">
        <v>19.33333333333333</v>
      </c>
      <c r="T1160" s="20" t="n">
        <v>22.46666666666667</v>
      </c>
      <c r="U1160" s="20" t="n">
        <v>19.92888888888889</v>
      </c>
      <c r="V1160" s="43" t="n">
        <v>192.1427443210296</v>
      </c>
      <c r="W1160" s="23" t="n">
        <v>358</v>
      </c>
      <c r="X1160" s="44" t="n">
        <v>0.9944444444444445</v>
      </c>
      <c r="Y1160" s="4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</row>
    <row r="1161" ht="16.5" customHeight="1">
      <c r="A1161" s="16" t="n">
        <v>52045040</v>
      </c>
      <c r="B1161" s="17" t="inlineStr">
        <is>
          <t>CO</t>
        </is>
      </c>
      <c r="C1161" s="17" t="inlineStr">
        <is>
          <t>Taminango</t>
        </is>
      </c>
      <c r="D1161" s="17" t="inlineStr">
        <is>
          <t>Taminango</t>
        </is>
      </c>
      <c r="E1161" s="17" t="inlineStr">
        <is>
          <t>Nariño</t>
        </is>
      </c>
      <c r="F1161" s="17" t="n">
        <v>7</v>
      </c>
      <c r="G1161" s="17" t="n">
        <v>1875</v>
      </c>
      <c r="H1161" s="18" t="n">
        <v>-77.2675</v>
      </c>
      <c r="I1161" s="19" t="n">
        <v>1.54916667</v>
      </c>
      <c r="J1161" s="42" t="n">
        <v>16.68735632183908</v>
      </c>
      <c r="K1161" s="20" t="n">
        <v>14.70732527636263</v>
      </c>
      <c r="L1161" s="20" t="n">
        <v>17.89777777777778</v>
      </c>
      <c r="M1161" s="20" t="n">
        <v>18.42298850574712</v>
      </c>
      <c r="N1161" s="20" t="n">
        <v>17.4816091954023</v>
      </c>
      <c r="O1161" s="20" t="n">
        <v>11.56703026038001</v>
      </c>
      <c r="P1161" s="20" t="n">
        <v>8.183908045977008</v>
      </c>
      <c r="Q1161" s="20" t="n">
        <v>5.370114942528734</v>
      </c>
      <c r="R1161" s="20" t="n">
        <v>9.456978653530378</v>
      </c>
      <c r="S1161" s="20" t="n">
        <v>17.40999999999999</v>
      </c>
      <c r="T1161" s="20" t="n">
        <v>21.08390804597701</v>
      </c>
      <c r="U1161" s="20" t="n">
        <v>19.26555555555555</v>
      </c>
      <c r="V1161" s="43" t="n">
        <v>177.5345525810776</v>
      </c>
      <c r="W1161" s="23" t="n">
        <v>356</v>
      </c>
      <c r="X1161" s="44" t="n">
        <v>0.9888888888888889</v>
      </c>
      <c r="Y1161" s="4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</row>
    <row r="1162" ht="16.5" customHeight="1">
      <c r="A1162" s="16" t="n">
        <v>52035040</v>
      </c>
      <c r="B1162" s="17" t="inlineStr">
        <is>
          <t>CO</t>
        </is>
      </c>
      <c r="C1162" s="17" t="inlineStr">
        <is>
          <t xml:space="preserve">Viento Libre - AUT </t>
        </is>
      </c>
      <c r="D1162" s="17" t="inlineStr">
        <is>
          <t>Taminango</t>
        </is>
      </c>
      <c r="E1162" s="17" t="inlineStr">
        <is>
          <t>Nariño</t>
        </is>
      </c>
      <c r="F1162" s="17" t="n">
        <v>7</v>
      </c>
      <c r="G1162" s="17" t="n">
        <v>1400</v>
      </c>
      <c r="H1162" s="18" t="n">
        <v>-77.34</v>
      </c>
      <c r="I1162" s="19" t="n">
        <v>1.62</v>
      </c>
      <c r="J1162" s="42" t="n">
        <v>13.00111111111111</v>
      </c>
      <c r="K1162" s="20" t="n">
        <v>11.32943823417961</v>
      </c>
      <c r="L1162" s="20" t="n">
        <v>15.1113239676458</v>
      </c>
      <c r="M1162" s="20" t="n">
        <v>16.74285714285714</v>
      </c>
      <c r="N1162" s="20" t="n">
        <v>16.05</v>
      </c>
      <c r="O1162" s="20" t="n">
        <v>11.2795566502463</v>
      </c>
      <c r="P1162" s="20" t="n">
        <v>7.417356321839077</v>
      </c>
      <c r="Q1162" s="20" t="n">
        <v>5.252758620689654</v>
      </c>
      <c r="R1162" s="20" t="n">
        <v>8.165517241379311</v>
      </c>
      <c r="S1162" s="20" t="n">
        <v>14.75222222222222</v>
      </c>
      <c r="T1162" s="20" t="n">
        <v>17.75057471264368</v>
      </c>
      <c r="U1162" s="20" t="n">
        <v>15.68777777777778</v>
      </c>
      <c r="V1162" s="43" t="n">
        <v>152.5404940025917</v>
      </c>
      <c r="W1162" s="23" t="n">
        <v>360</v>
      </c>
      <c r="X1162" s="44" t="n">
        <v>1</v>
      </c>
      <c r="Y1162" s="4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</row>
    <row r="1163" ht="16.5" customHeight="1">
      <c r="A1163" s="16" t="n">
        <v>52055090</v>
      </c>
      <c r="B1163" s="17" t="inlineStr">
        <is>
          <t>CP</t>
        </is>
      </c>
      <c r="C1163" s="17" t="inlineStr">
        <is>
          <t>Sindagua</t>
        </is>
      </c>
      <c r="D1163" s="17" t="inlineStr">
        <is>
          <t>Tangua</t>
        </is>
      </c>
      <c r="E1163" s="17" t="inlineStr">
        <is>
          <t>Nariño</t>
        </is>
      </c>
      <c r="F1163" s="17" t="n">
        <v>7</v>
      </c>
      <c r="G1163" s="17" t="n">
        <v>2800</v>
      </c>
      <c r="H1163" s="18" t="n">
        <v>-77.38936111000001</v>
      </c>
      <c r="I1163" s="19" t="n">
        <v>1.10758333</v>
      </c>
      <c r="J1163" s="42" t="n">
        <v>20.84135802469136</v>
      </c>
      <c r="K1163" s="20" t="n">
        <v>18.99770837134343</v>
      </c>
      <c r="L1163" s="20" t="n">
        <v>23.34495530012771</v>
      </c>
      <c r="M1163" s="20" t="n">
        <v>23.99698960043788</v>
      </c>
      <c r="N1163" s="20" t="n">
        <v>24.61724137931034</v>
      </c>
      <c r="O1163" s="20" t="n">
        <v>19.34958382877526</v>
      </c>
      <c r="P1163" s="20" t="n">
        <v>16.50939357907253</v>
      </c>
      <c r="Q1163" s="20" t="n">
        <v>11.81111111111111</v>
      </c>
      <c r="R1163" s="20" t="n">
        <v>14.17683030405979</v>
      </c>
      <c r="S1163" s="20" t="n">
        <v>19.01391625615764</v>
      </c>
      <c r="T1163" s="20" t="n">
        <v>23.51417624521073</v>
      </c>
      <c r="U1163" s="20" t="n">
        <v>22.61517241379309</v>
      </c>
      <c r="V1163" s="43" t="n">
        <v>238.7884364140909</v>
      </c>
      <c r="W1163" s="23" t="n">
        <v>354</v>
      </c>
      <c r="X1163" s="44" t="n">
        <v>0.9833333333333333</v>
      </c>
      <c r="Y1163" s="4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</row>
    <row r="1164" ht="16.5" customHeight="1">
      <c r="A1164" s="16" t="n">
        <v>52050080</v>
      </c>
      <c r="B1164" s="17" t="inlineStr">
        <is>
          <t>PM</t>
        </is>
      </c>
      <c r="C1164" s="17" t="inlineStr">
        <is>
          <t>Tangua</t>
        </is>
      </c>
      <c r="D1164" s="17" t="inlineStr">
        <is>
          <t>Tangua</t>
        </is>
      </c>
      <c r="E1164" s="17" t="inlineStr">
        <is>
          <t>Nariño</t>
        </is>
      </c>
      <c r="F1164" s="17" t="n">
        <v>7</v>
      </c>
      <c r="G1164" s="17" t="n">
        <v>2420</v>
      </c>
      <c r="H1164" s="18" t="n">
        <v>-77.39197222000001</v>
      </c>
      <c r="I1164" s="19" t="n">
        <v>1.09416667</v>
      </c>
      <c r="J1164" s="42" t="n">
        <v>12.56666666666667</v>
      </c>
      <c r="K1164" s="20" t="n">
        <v>10.94691140046372</v>
      </c>
      <c r="L1164" s="20" t="n">
        <v>14.21885057471265</v>
      </c>
      <c r="M1164" s="20" t="n">
        <v>15.54252873563218</v>
      </c>
      <c r="N1164" s="20" t="n">
        <v>14.97555555555555</v>
      </c>
      <c r="O1164" s="20" t="n">
        <v>9.066666666666666</v>
      </c>
      <c r="P1164" s="20" t="n">
        <v>7.777777777777774</v>
      </c>
      <c r="Q1164" s="20" t="n">
        <v>4.999999999999998</v>
      </c>
      <c r="R1164" s="20" t="n">
        <v>7.466666666666667</v>
      </c>
      <c r="S1164" s="20" t="n">
        <v>13.20647509578544</v>
      </c>
      <c r="T1164" s="20" t="n">
        <v>16.46436781609195</v>
      </c>
      <c r="U1164" s="20" t="n">
        <v>14.55977011494253</v>
      </c>
      <c r="V1164" s="43" t="n">
        <v>141.7922370709618</v>
      </c>
      <c r="W1164" s="23" t="n">
        <v>357</v>
      </c>
      <c r="X1164" s="44" t="n">
        <v>0.9916666666666667</v>
      </c>
      <c r="Y1164" s="4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</row>
    <row r="1165" ht="16.5" customHeight="1">
      <c r="A1165" s="16" t="n">
        <v>51035020</v>
      </c>
      <c r="B1165" s="17" t="inlineStr">
        <is>
          <t>CP</t>
        </is>
      </c>
      <c r="C1165" s="17" t="inlineStr">
        <is>
          <t>CCCP del Pacífico</t>
        </is>
      </c>
      <c r="D1165" s="17" t="inlineStr">
        <is>
          <t>Tumaco</t>
        </is>
      </c>
      <c r="E1165" s="17" t="inlineStr">
        <is>
          <t>Nariño</t>
        </is>
      </c>
      <c r="F1165" s="17" t="n">
        <v>7</v>
      </c>
      <c r="G1165" s="17" t="n">
        <v>1</v>
      </c>
      <c r="H1165" s="18" t="n">
        <v>-78.73</v>
      </c>
      <c r="I1165" s="19" t="n">
        <v>1.81916667</v>
      </c>
      <c r="J1165" s="42" t="n">
        <v>21.32254055468342</v>
      </c>
      <c r="K1165" s="20" t="n">
        <v>18.73606814475908</v>
      </c>
      <c r="L1165" s="20" t="n">
        <v>19.36183213338386</v>
      </c>
      <c r="M1165" s="20" t="n">
        <v>21.5890166028097</v>
      </c>
      <c r="N1165" s="20" t="n">
        <v>24.51457830755404</v>
      </c>
      <c r="O1165" s="20" t="n">
        <v>21.82764702304932</v>
      </c>
      <c r="P1165" s="20" t="n">
        <v>18.4</v>
      </c>
      <c r="Q1165" s="20" t="n">
        <v>16.13461538461538</v>
      </c>
      <c r="R1165" s="20" t="n">
        <v>16.25851866965925</v>
      </c>
      <c r="S1165" s="20" t="n">
        <v>15.32266666666666</v>
      </c>
      <c r="T1165" s="20" t="n">
        <v>13.45241379310345</v>
      </c>
      <c r="U1165" s="20" t="n">
        <v>16.74566544566545</v>
      </c>
      <c r="V1165" s="43" t="n">
        <v>223.6655627259496</v>
      </c>
      <c r="W1165" s="23" t="n">
        <v>315</v>
      </c>
      <c r="X1165" s="44" t="n">
        <v>0.875</v>
      </c>
      <c r="Y1165" s="4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</row>
    <row r="1166" ht="16.5" customHeight="1">
      <c r="A1166" s="16" t="n">
        <v>51030020</v>
      </c>
      <c r="B1166" s="17" t="inlineStr">
        <is>
          <t>PM</t>
        </is>
      </c>
      <c r="C1166" s="17" t="inlineStr">
        <is>
          <t>El Coco</t>
        </is>
      </c>
      <c r="D1166" s="17" t="inlineStr">
        <is>
          <t>Tumaco</t>
        </is>
      </c>
      <c r="E1166" s="17" t="inlineStr">
        <is>
          <t>Nariño</t>
        </is>
      </c>
      <c r="F1166" s="17" t="n">
        <v>7</v>
      </c>
      <c r="G1166" s="17" t="n">
        <v>20</v>
      </c>
      <c r="H1166" s="18" t="n">
        <v>-78.62986111000001</v>
      </c>
      <c r="I1166" s="19" t="n">
        <v>1.63372222</v>
      </c>
      <c r="J1166" s="42" t="n">
        <v>16.12444444444444</v>
      </c>
      <c r="K1166" s="20" t="n">
        <v>12.76816502463054</v>
      </c>
      <c r="L1166" s="20" t="n">
        <v>12.86333333333333</v>
      </c>
      <c r="M1166" s="20" t="n">
        <v>16.16691297208538</v>
      </c>
      <c r="N1166" s="20" t="n">
        <v>19.62425683709869</v>
      </c>
      <c r="O1166" s="20" t="n">
        <v>15.87650755902837</v>
      </c>
      <c r="P1166" s="20" t="n">
        <v>11.21137534680936</v>
      </c>
      <c r="Q1166" s="20" t="n">
        <v>8.977777777777776</v>
      </c>
      <c r="R1166" s="20" t="n">
        <v>10.73333333333333</v>
      </c>
      <c r="S1166" s="20" t="n">
        <v>11.12498084291188</v>
      </c>
      <c r="T1166" s="20" t="n">
        <v>8.487514863258026</v>
      </c>
      <c r="U1166" s="20" t="n">
        <v>12.10344827586207</v>
      </c>
      <c r="V1166" s="43" t="n">
        <v>156.0620506105732</v>
      </c>
      <c r="W1166" s="23" t="n">
        <v>355</v>
      </c>
      <c r="X1166" s="44" t="n">
        <v>0.9861111111111112</v>
      </c>
      <c r="Y1166" s="4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</row>
    <row r="1167" ht="16.5" customHeight="1">
      <c r="A1167" s="16" t="n">
        <v>51025090</v>
      </c>
      <c r="B1167" s="17" t="inlineStr">
        <is>
          <t>CP</t>
        </is>
      </c>
      <c r="C1167" s="17" t="inlineStr">
        <is>
          <t xml:space="preserve">Granja El Mira - AUT </t>
        </is>
      </c>
      <c r="D1167" s="17" t="inlineStr">
        <is>
          <t>Tumaco</t>
        </is>
      </c>
      <c r="E1167" s="17" t="inlineStr">
        <is>
          <t>Nariño</t>
        </is>
      </c>
      <c r="F1167" s="17" t="n">
        <v>7</v>
      </c>
      <c r="G1167" s="17" t="n">
        <v>16</v>
      </c>
      <c r="H1167" s="18" t="n">
        <v>-78.69558332999999</v>
      </c>
      <c r="I1167" s="19" t="n">
        <v>1.55019444</v>
      </c>
      <c r="J1167" s="42" t="n">
        <v>23.38792002466199</v>
      </c>
      <c r="K1167" s="20" t="n">
        <v>20.07403166650293</v>
      </c>
      <c r="L1167" s="20" t="n">
        <v>21.07898550724638</v>
      </c>
      <c r="M1167" s="20" t="n">
        <v>23.38113168374761</v>
      </c>
      <c r="N1167" s="20" t="n">
        <v>26.89991789819376</v>
      </c>
      <c r="O1167" s="20" t="n">
        <v>22.87039773763911</v>
      </c>
      <c r="P1167" s="20" t="n">
        <v>20.97089034847655</v>
      </c>
      <c r="Q1167" s="20" t="n">
        <v>16.64058965212354</v>
      </c>
      <c r="R1167" s="20" t="n">
        <v>19.37166405023548</v>
      </c>
      <c r="S1167" s="20" t="n">
        <v>19.82487212879603</v>
      </c>
      <c r="T1167" s="20" t="n">
        <v>16.15389527458493</v>
      </c>
      <c r="U1167" s="20" t="n">
        <v>19.49301187318428</v>
      </c>
      <c r="V1167" s="43" t="n">
        <v>250.1473078453926</v>
      </c>
      <c r="W1167" s="23" t="n">
        <v>350</v>
      </c>
      <c r="X1167" s="44" t="n">
        <v>0.9722222222222222</v>
      </c>
      <c r="Y1167" s="4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</row>
    <row r="1168" ht="16.5" customHeight="1">
      <c r="A1168" s="16" t="n">
        <v>51020050</v>
      </c>
      <c r="B1168" s="17" t="inlineStr">
        <is>
          <t>PM</t>
        </is>
      </c>
      <c r="C1168" s="17" t="inlineStr">
        <is>
          <t>La Guayacana</t>
        </is>
      </c>
      <c r="D1168" s="17" t="inlineStr">
        <is>
          <t>Tumaco</t>
        </is>
      </c>
      <c r="E1168" s="17" t="inlineStr">
        <is>
          <t>Nariño</t>
        </is>
      </c>
      <c r="F1168" s="17" t="n">
        <v>7</v>
      </c>
      <c r="G1168" s="17" t="n">
        <v>100</v>
      </c>
      <c r="H1168" s="18" t="n">
        <v>-78.43738888999999</v>
      </c>
      <c r="I1168" s="19" t="n">
        <v>1.41461111</v>
      </c>
      <c r="J1168" s="42" t="n">
        <v>25.33333333333333</v>
      </c>
      <c r="K1168" s="20" t="n">
        <v>21.43159285106124</v>
      </c>
      <c r="L1168" s="20" t="n">
        <v>22.90888888888889</v>
      </c>
      <c r="M1168" s="20" t="n">
        <v>25.12183908045977</v>
      </c>
      <c r="N1168" s="20" t="n">
        <v>26.93333333333333</v>
      </c>
      <c r="O1168" s="20" t="n">
        <v>25.02528735632184</v>
      </c>
      <c r="P1168" s="20" t="n">
        <v>24.76666666666667</v>
      </c>
      <c r="Q1168" s="20" t="n">
        <v>21.53333333333333</v>
      </c>
      <c r="R1168" s="20" t="n">
        <v>22.9</v>
      </c>
      <c r="S1168" s="20" t="n">
        <v>21.99444444444445</v>
      </c>
      <c r="T1168" s="20" t="n">
        <v>18.86666666666667</v>
      </c>
      <c r="U1168" s="20" t="n">
        <v>23.13333333333333</v>
      </c>
      <c r="V1168" s="43" t="n">
        <v>279.9487192878428</v>
      </c>
      <c r="W1168" s="23" t="n">
        <v>360</v>
      </c>
      <c r="X1168" s="44" t="n">
        <v>1</v>
      </c>
      <c r="Y1168" s="4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</row>
    <row r="1169" ht="16.5" customHeight="1">
      <c r="A1169" s="16" t="n">
        <v>51020040</v>
      </c>
      <c r="B1169" s="17" t="inlineStr">
        <is>
          <t>PM</t>
        </is>
      </c>
      <c r="C1169" s="17" t="inlineStr">
        <is>
          <t>Mataje</t>
        </is>
      </c>
      <c r="D1169" s="17" t="inlineStr">
        <is>
          <t>Tumaco</t>
        </is>
      </c>
      <c r="E1169" s="17" t="inlineStr">
        <is>
          <t>Nariño</t>
        </is>
      </c>
      <c r="F1169" s="17" t="n">
        <v>7</v>
      </c>
      <c r="G1169" s="17" t="n">
        <v>100</v>
      </c>
      <c r="H1169" s="18" t="n">
        <v>-78.71591667</v>
      </c>
      <c r="I1169" s="19" t="n">
        <v>1.36216667</v>
      </c>
      <c r="J1169" s="42" t="n">
        <v>22.41379310344827</v>
      </c>
      <c r="K1169" s="20" t="n">
        <v>20.08949475153678</v>
      </c>
      <c r="L1169" s="20" t="n">
        <v>20.56724137931034</v>
      </c>
      <c r="M1169" s="20" t="n">
        <v>23.66187739463602</v>
      </c>
      <c r="N1169" s="20" t="n">
        <v>25.55970625798212</v>
      </c>
      <c r="O1169" s="20" t="n">
        <v>22.67110304496874</v>
      </c>
      <c r="P1169" s="20" t="n">
        <v>20.16941251596424</v>
      </c>
      <c r="Q1169" s="20" t="n">
        <v>15.76481481481481</v>
      </c>
      <c r="R1169" s="20" t="n">
        <v>18.77531472359059</v>
      </c>
      <c r="S1169" s="20" t="n">
        <v>18.60185185185185</v>
      </c>
      <c r="T1169" s="20" t="n">
        <v>14.64097363083165</v>
      </c>
      <c r="U1169" s="20" t="n">
        <v>20.06078431372549</v>
      </c>
      <c r="V1169" s="43" t="n">
        <v>242.9763677826609</v>
      </c>
      <c r="W1169" s="23" t="n">
        <v>213</v>
      </c>
      <c r="X1169" s="44" t="n">
        <v>0.8875</v>
      </c>
      <c r="Y1169" s="45" t="inlineStr">
        <is>
          <t>M20</t>
        </is>
      </c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</row>
    <row r="1170" ht="16.5" customHeight="1">
      <c r="A1170" s="16" t="n">
        <v>52055220</v>
      </c>
      <c r="B1170" s="17" t="inlineStr">
        <is>
          <t>CP</t>
        </is>
      </c>
      <c r="C1170" s="17" t="inlineStr">
        <is>
          <t xml:space="preserve">El Paraiso - AUT </t>
        </is>
      </c>
      <c r="D1170" s="17" t="inlineStr">
        <is>
          <t>Túquerres</t>
        </is>
      </c>
      <c r="E1170" s="17" t="inlineStr">
        <is>
          <t>Nariño</t>
        </is>
      </c>
      <c r="F1170" s="17" t="n">
        <v>7</v>
      </c>
      <c r="G1170" s="17" t="n">
        <v>3120</v>
      </c>
      <c r="H1170" s="18" t="n">
        <v>-77.63688888999999</v>
      </c>
      <c r="I1170" s="19" t="n">
        <v>1.07061111</v>
      </c>
      <c r="J1170" s="42" t="n">
        <v>16.9</v>
      </c>
      <c r="K1170" s="20" t="n">
        <v>15.55815962719699</v>
      </c>
      <c r="L1170" s="20" t="n">
        <v>19.15862068965517</v>
      </c>
      <c r="M1170" s="20" t="n">
        <v>20.15057471264368</v>
      </c>
      <c r="N1170" s="20" t="n">
        <v>19.87888888888889</v>
      </c>
      <c r="O1170" s="20" t="n">
        <v>14.81954022988506</v>
      </c>
      <c r="P1170" s="20" t="n">
        <v>12.0797619047619</v>
      </c>
      <c r="Q1170" s="20" t="n">
        <v>9.579999999999998</v>
      </c>
      <c r="R1170" s="20" t="n">
        <v>11.64712643678161</v>
      </c>
      <c r="S1170" s="20" t="n">
        <v>17.79520412207689</v>
      </c>
      <c r="T1170" s="20" t="n">
        <v>19.41256157635468</v>
      </c>
      <c r="U1170" s="20" t="n">
        <v>19.62333333333333</v>
      </c>
      <c r="V1170" s="43" t="n">
        <v>196.6037715215782</v>
      </c>
      <c r="W1170" s="23" t="n">
        <v>356</v>
      </c>
      <c r="X1170" s="44" t="n">
        <v>0.9888888888888889</v>
      </c>
      <c r="Y1170" s="4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</row>
    <row r="1171" ht="16.5" customHeight="1">
      <c r="A1171" s="16" t="n">
        <v>16055040</v>
      </c>
      <c r="B1171" s="17" t="inlineStr">
        <is>
          <t>CP</t>
        </is>
      </c>
      <c r="C1171" s="17" t="inlineStr">
        <is>
          <t>Abrego Centro Administrativo</t>
        </is>
      </c>
      <c r="D1171" s="17" t="inlineStr">
        <is>
          <t>Ábrego</t>
        </is>
      </c>
      <c r="E1171" s="17" t="inlineStr">
        <is>
          <t>Norte de Santander</t>
        </is>
      </c>
      <c r="F1171" s="17" t="n">
        <v>8</v>
      </c>
      <c r="G1171" s="17" t="n">
        <v>1430</v>
      </c>
      <c r="H1171" s="18" t="n">
        <v>-73.22305556000001</v>
      </c>
      <c r="I1171" s="19" t="n">
        <v>8.087222219999999</v>
      </c>
      <c r="J1171" s="42" t="n">
        <v>2.437151067323481</v>
      </c>
      <c r="K1171" s="20" t="n">
        <v>3.358539320900774</v>
      </c>
      <c r="L1171" s="20" t="n">
        <v>6.494642857142855</v>
      </c>
      <c r="M1171" s="20" t="n">
        <v>13.03703703703704</v>
      </c>
      <c r="N1171" s="20" t="n">
        <v>17.4025641025641</v>
      </c>
      <c r="O1171" s="20" t="n">
        <v>11.49175824175824</v>
      </c>
      <c r="P1171" s="20" t="n">
        <v>11.15925925925926</v>
      </c>
      <c r="Q1171" s="20" t="n">
        <v>15.05119047619048</v>
      </c>
      <c r="R1171" s="20" t="n">
        <v>19.47842704263631</v>
      </c>
      <c r="S1171" s="20" t="n">
        <v>19.69655172413792</v>
      </c>
      <c r="T1171" s="20" t="n">
        <v>12.91999320536776</v>
      </c>
      <c r="U1171" s="20" t="n">
        <v>4.886453201970443</v>
      </c>
      <c r="V1171" s="43" t="n">
        <v>137.4135675362887</v>
      </c>
      <c r="W1171" s="23" t="n">
        <v>333</v>
      </c>
      <c r="X1171" s="44" t="n">
        <v>0.925</v>
      </c>
      <c r="Y1171" s="4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</row>
    <row r="1172" ht="16.5" customHeight="1">
      <c r="A1172" s="16" t="n">
        <v>16040010</v>
      </c>
      <c r="B1172" s="17" t="inlineStr">
        <is>
          <t>PM</t>
        </is>
      </c>
      <c r="C1172" s="17" t="inlineStr">
        <is>
          <t>Alto El Venado</t>
        </is>
      </c>
      <c r="D1172" s="17" t="inlineStr">
        <is>
          <t>Ábrego</t>
        </is>
      </c>
      <c r="E1172" s="17" t="inlineStr">
        <is>
          <t>Norte de Santander</t>
        </is>
      </c>
      <c r="F1172" s="17" t="n">
        <v>8</v>
      </c>
      <c r="G1172" s="17" t="n">
        <v>1920</v>
      </c>
      <c r="H1172" s="18" t="n">
        <v>-73.07083333</v>
      </c>
      <c r="I1172" s="19" t="n">
        <v>8.088888890000002</v>
      </c>
      <c r="J1172" s="42" t="n">
        <v>2</v>
      </c>
      <c r="K1172" s="20" t="n">
        <v>2.248195175811109</v>
      </c>
      <c r="L1172" s="20" t="n">
        <v>3.211494252873562</v>
      </c>
      <c r="M1172" s="20" t="n">
        <v>9.241379310344829</v>
      </c>
      <c r="N1172" s="20" t="n">
        <v>9.666666666666664</v>
      </c>
      <c r="O1172" s="20" t="n">
        <v>3.7</v>
      </c>
      <c r="P1172" s="20" t="n">
        <v>3.448275862068964</v>
      </c>
      <c r="Q1172" s="20" t="n">
        <v>5.866666666666664</v>
      </c>
      <c r="R1172" s="20" t="n">
        <v>11.4</v>
      </c>
      <c r="S1172" s="20" t="n">
        <v>15.58275862068966</v>
      </c>
      <c r="T1172" s="20" t="n">
        <v>11.46666666666667</v>
      </c>
      <c r="U1172" s="20" t="n">
        <v>3.555555555555555</v>
      </c>
      <c r="V1172" s="43" t="n">
        <v>81.38765877734367</v>
      </c>
      <c r="W1172" s="23" t="n">
        <v>352</v>
      </c>
      <c r="X1172" s="44" t="n">
        <v>0.9777777777777777</v>
      </c>
      <c r="Y1172" s="4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</row>
    <row r="1173" ht="16.5" customHeight="1">
      <c r="A1173" s="16" t="n">
        <v>16050120</v>
      </c>
      <c r="B1173" s="17" t="inlineStr">
        <is>
          <t>PM</t>
        </is>
      </c>
      <c r="C1173" s="17" t="inlineStr">
        <is>
          <t>Bocatoma Rio Frío</t>
        </is>
      </c>
      <c r="D1173" s="17" t="inlineStr">
        <is>
          <t>Ábrego</t>
        </is>
      </c>
      <c r="E1173" s="17" t="inlineStr">
        <is>
          <t>Norte de Santander</t>
        </is>
      </c>
      <c r="F1173" s="17" t="n">
        <v>8</v>
      </c>
      <c r="G1173" s="17" t="n">
        <v>1700</v>
      </c>
      <c r="H1173" s="18" t="n">
        <v>-73.21927778</v>
      </c>
      <c r="I1173" s="19" t="n">
        <v>8.036416670000001</v>
      </c>
      <c r="J1173" s="42" t="n">
        <v>1.566666666666666</v>
      </c>
      <c r="K1173" s="20" t="n">
        <v>2.179813572277901</v>
      </c>
      <c r="L1173" s="20" t="n">
        <v>4.862068965517239</v>
      </c>
      <c r="M1173" s="20" t="n">
        <v>11.6</v>
      </c>
      <c r="N1173" s="20" t="n">
        <v>14.53333333333333</v>
      </c>
      <c r="O1173" s="20" t="n">
        <v>6.862068965517242</v>
      </c>
      <c r="P1173" s="20" t="n">
        <v>5.909195402298849</v>
      </c>
      <c r="Q1173" s="20" t="n">
        <v>10.30246913580247</v>
      </c>
      <c r="R1173" s="20" t="n">
        <v>15.51724137931035</v>
      </c>
      <c r="S1173" s="20" t="n">
        <v>16.32142857142857</v>
      </c>
      <c r="T1173" s="20" t="n">
        <v>9.620689655172415</v>
      </c>
      <c r="U1173" s="20" t="n">
        <v>3.399999999999999</v>
      </c>
      <c r="V1173" s="43" t="n">
        <v>102.674975647325</v>
      </c>
      <c r="W1173" s="23" t="n">
        <v>347</v>
      </c>
      <c r="X1173" s="44" t="n">
        <v>0.9638888888888889</v>
      </c>
      <c r="Y1173" s="4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</row>
    <row r="1174" ht="16.5" customHeight="1">
      <c r="A1174" s="16" t="n">
        <v>16050130</v>
      </c>
      <c r="B1174" s="17" t="inlineStr">
        <is>
          <t>PM</t>
        </is>
      </c>
      <c r="C1174" s="17" t="inlineStr">
        <is>
          <t>El Campanario</t>
        </is>
      </c>
      <c r="D1174" s="17" t="inlineStr">
        <is>
          <t>Ábrego</t>
        </is>
      </c>
      <c r="E1174" s="17" t="inlineStr">
        <is>
          <t>Norte de Santander</t>
        </is>
      </c>
      <c r="F1174" s="17" t="n">
        <v>8</v>
      </c>
      <c r="G1174" s="17" t="n">
        <v>1800</v>
      </c>
      <c r="H1174" s="18" t="n">
        <v>-73.23444443999999</v>
      </c>
      <c r="I1174" s="19" t="n">
        <v>8.00472222</v>
      </c>
      <c r="J1174" s="42" t="n">
        <v>2.137931034482758</v>
      </c>
      <c r="K1174" s="20" t="n">
        <v>3.252769363129054</v>
      </c>
      <c r="L1174" s="20" t="n">
        <v>6.448275862068964</v>
      </c>
      <c r="M1174" s="20" t="n">
        <v>13.55555555555556</v>
      </c>
      <c r="N1174" s="20" t="n">
        <v>15.3103448275862</v>
      </c>
      <c r="O1174" s="20" t="n">
        <v>8.302564102564101</v>
      </c>
      <c r="P1174" s="20" t="n">
        <v>7.566666666666665</v>
      </c>
      <c r="Q1174" s="20" t="n">
        <v>11.55172413793103</v>
      </c>
      <c r="R1174" s="20" t="n">
        <v>16.25632183908046</v>
      </c>
      <c r="S1174" s="20" t="n">
        <v>17.62068965517242</v>
      </c>
      <c r="T1174" s="20" t="n">
        <v>11.89778325123153</v>
      </c>
      <c r="U1174" s="20" t="n">
        <v>4.275862068965516</v>
      </c>
      <c r="V1174" s="43" t="n">
        <v>118.1764883644342</v>
      </c>
      <c r="W1174" s="23" t="n">
        <v>348</v>
      </c>
      <c r="X1174" s="44" t="n">
        <v>0.9666666666666667</v>
      </c>
      <c r="Y1174" s="4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</row>
    <row r="1175" ht="16.5" customHeight="1">
      <c r="A1175" s="16" t="n">
        <v>16050100</v>
      </c>
      <c r="B1175" s="17" t="inlineStr">
        <is>
          <t>PM</t>
        </is>
      </c>
      <c r="C1175" s="17" t="inlineStr">
        <is>
          <t xml:space="preserve">El Chorro </t>
        </is>
      </c>
      <c r="D1175" s="17" t="inlineStr">
        <is>
          <t>Ábrego</t>
        </is>
      </c>
      <c r="E1175" s="17" t="inlineStr">
        <is>
          <t>Norte de Santander</t>
        </is>
      </c>
      <c r="F1175" s="17" t="n">
        <v>8</v>
      </c>
      <c r="G1175" s="17" t="n">
        <v>1498</v>
      </c>
      <c r="H1175" s="18" t="n">
        <v>-73.18375</v>
      </c>
      <c r="I1175" s="19" t="n">
        <v>8.01747222</v>
      </c>
      <c r="J1175" s="42" t="n">
        <v>1.7</v>
      </c>
      <c r="K1175" s="20" t="n">
        <v>2.175574712643678</v>
      </c>
      <c r="L1175" s="20" t="n">
        <v>5.333333333333332</v>
      </c>
      <c r="M1175" s="20" t="n">
        <v>11.73333333333333</v>
      </c>
      <c r="N1175" s="20" t="n">
        <v>13.9</v>
      </c>
      <c r="O1175" s="20" t="n">
        <v>6.333333333333335</v>
      </c>
      <c r="P1175" s="20" t="n">
        <v>5.199999999999997</v>
      </c>
      <c r="Q1175" s="20" t="n">
        <v>9.5</v>
      </c>
      <c r="R1175" s="20" t="n">
        <v>14.9</v>
      </c>
      <c r="S1175" s="20" t="n">
        <v>15.03448275862069</v>
      </c>
      <c r="T1175" s="20" t="n">
        <v>10.13793103448276</v>
      </c>
      <c r="U1175" s="20" t="n">
        <v>3.633333333333333</v>
      </c>
      <c r="V1175" s="43" t="n">
        <v>99.58132183908046</v>
      </c>
      <c r="W1175" s="23" t="n">
        <v>358</v>
      </c>
      <c r="X1175" s="44" t="n">
        <v>0.9944444444444445</v>
      </c>
      <c r="Y1175" s="4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</row>
    <row r="1176" ht="16.5" customHeight="1">
      <c r="A1176" s="16" t="n">
        <v>16040050</v>
      </c>
      <c r="B1176" s="17" t="inlineStr">
        <is>
          <t>CP</t>
        </is>
      </c>
      <c r="C1176" s="17" t="inlineStr">
        <is>
          <t>La María - AUT</t>
        </is>
      </c>
      <c r="D1176" s="17" t="inlineStr">
        <is>
          <t>Ábrego</t>
        </is>
      </c>
      <c r="E1176" s="17" t="inlineStr">
        <is>
          <t>Norte de Santander</t>
        </is>
      </c>
      <c r="F1176" s="17" t="n">
        <v>8</v>
      </c>
      <c r="G1176" s="17" t="n">
        <v>1800</v>
      </c>
      <c r="H1176" s="18" t="n">
        <v>-73.21166667</v>
      </c>
      <c r="I1176" s="19" t="n">
        <v>7.93444444</v>
      </c>
      <c r="J1176" s="42" t="n">
        <v>3.933333333333332</v>
      </c>
      <c r="K1176" s="20" t="n">
        <v>4.235180623973727</v>
      </c>
      <c r="L1176" s="20" t="n">
        <v>9.299999999999997</v>
      </c>
      <c r="M1176" s="20" t="n">
        <v>16.59151193633953</v>
      </c>
      <c r="N1176" s="20" t="n">
        <v>17.75862068965517</v>
      </c>
      <c r="O1176" s="20" t="n">
        <v>9.866666666666671</v>
      </c>
      <c r="P1176" s="20" t="n">
        <v>8.214444444444442</v>
      </c>
      <c r="Q1176" s="20" t="n">
        <v>12.74666666666667</v>
      </c>
      <c r="R1176" s="20" t="n">
        <v>18.31609195402299</v>
      </c>
      <c r="S1176" s="20" t="n">
        <v>20.55172413793103</v>
      </c>
      <c r="T1176" s="20" t="n">
        <v>14.31034482758621</v>
      </c>
      <c r="U1176" s="20" t="n">
        <v>5.383333333333332</v>
      </c>
      <c r="V1176" s="43" t="n">
        <v>141.2079186139531</v>
      </c>
      <c r="W1176" s="23" t="n">
        <v>356</v>
      </c>
      <c r="X1176" s="44" t="n">
        <v>0.9888888888888889</v>
      </c>
      <c r="Y1176" s="4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</row>
    <row r="1177" ht="16.5" customHeight="1">
      <c r="A1177" s="16" t="n">
        <v>16020050</v>
      </c>
      <c r="B1177" s="17" t="inlineStr">
        <is>
          <t>PM</t>
        </is>
      </c>
      <c r="C1177" s="17" t="inlineStr">
        <is>
          <t>Arboledas</t>
        </is>
      </c>
      <c r="D1177" s="17" t="inlineStr">
        <is>
          <t>Arboledas</t>
        </is>
      </c>
      <c r="E1177" s="17" t="inlineStr">
        <is>
          <t>Norte de Santander</t>
        </is>
      </c>
      <c r="F1177" s="17" t="n">
        <v>8</v>
      </c>
      <c r="G1177" s="17" t="n">
        <v>925</v>
      </c>
      <c r="H1177" s="18" t="n">
        <v>-72.79972222000001</v>
      </c>
      <c r="I1177" s="19" t="n">
        <v>7.64444444</v>
      </c>
      <c r="J1177" s="42" t="n">
        <v>5.714285714285714</v>
      </c>
      <c r="K1177" s="20" t="n">
        <v>6.577916080225195</v>
      </c>
      <c r="L1177" s="20" t="n">
        <v>9.433333333333334</v>
      </c>
      <c r="M1177" s="20" t="n">
        <v>10.93103448275862</v>
      </c>
      <c r="N1177" s="20" t="n">
        <v>9.414444444444445</v>
      </c>
      <c r="O1177" s="20" t="n">
        <v>6.866666666666667</v>
      </c>
      <c r="P1177" s="20" t="n">
        <v>7.413793103448272</v>
      </c>
      <c r="Q1177" s="20" t="n">
        <v>7.714285714285711</v>
      </c>
      <c r="R1177" s="20" t="n">
        <v>10.79310344827586</v>
      </c>
      <c r="S1177" s="20" t="n">
        <v>12.92857142857143</v>
      </c>
      <c r="T1177" s="20" t="n">
        <v>11.60714285714285</v>
      </c>
      <c r="U1177" s="20" t="n">
        <v>6.689655172413791</v>
      </c>
      <c r="V1177" s="43" t="n">
        <v>106.0842324458519</v>
      </c>
      <c r="W1177" s="23" t="n">
        <v>346</v>
      </c>
      <c r="X1177" s="44" t="n">
        <v>0.9611111111111111</v>
      </c>
      <c r="Y1177" s="4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</row>
    <row r="1178" ht="16.5" customHeight="1">
      <c r="A1178" s="16" t="n">
        <v>16010020</v>
      </c>
      <c r="B1178" s="17" t="inlineStr">
        <is>
          <t>PM</t>
        </is>
      </c>
      <c r="C1178" s="17" t="inlineStr">
        <is>
          <t>La Donjuana 2</t>
        </is>
      </c>
      <c r="D1178" s="17" t="inlineStr">
        <is>
          <t>Bochalema</t>
        </is>
      </c>
      <c r="E1178" s="17" t="inlineStr">
        <is>
          <t>Norte de Santander</t>
        </is>
      </c>
      <c r="F1178" s="17" t="n">
        <v>8</v>
      </c>
      <c r="G1178" s="17" t="n">
        <v>770</v>
      </c>
      <c r="H1178" s="18" t="n">
        <v>-72.60138889</v>
      </c>
      <c r="I1178" s="19" t="n">
        <v>7.69722222</v>
      </c>
      <c r="J1178" s="42" t="n">
        <v>4.03448275862069</v>
      </c>
      <c r="K1178" s="20" t="n">
        <v>5.104626719891286</v>
      </c>
      <c r="L1178" s="20" t="n">
        <v>7.310344827586206</v>
      </c>
      <c r="M1178" s="20" t="n">
        <v>7.482758620689654</v>
      </c>
      <c r="N1178" s="20" t="n">
        <v>6.482758620689653</v>
      </c>
      <c r="O1178" s="20" t="n">
        <v>6.724137931034483</v>
      </c>
      <c r="P1178" s="20" t="n">
        <v>6.870114942528733</v>
      </c>
      <c r="Q1178" s="20" t="n">
        <v>6.72413793103448</v>
      </c>
      <c r="R1178" s="20" t="n">
        <v>7.965517241379311</v>
      </c>
      <c r="S1178" s="20" t="n">
        <v>10.2183908045977</v>
      </c>
      <c r="T1178" s="20" t="n">
        <v>10.41379310344828</v>
      </c>
      <c r="U1178" s="20" t="n">
        <v>5.89655172413793</v>
      </c>
      <c r="V1178" s="43" t="n">
        <v>85.2276152256384</v>
      </c>
      <c r="W1178" s="23" t="n">
        <v>348</v>
      </c>
      <c r="X1178" s="44" t="n">
        <v>0.9666666666666667</v>
      </c>
      <c r="Y1178" s="4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</row>
    <row r="1179" ht="16.5" customHeight="1">
      <c r="A1179" s="16" t="n">
        <v>23195180</v>
      </c>
      <c r="B1179" s="17" t="inlineStr">
        <is>
          <t>CO</t>
        </is>
      </c>
      <c r="C1179" s="17" t="inlineStr">
        <is>
          <t>Escuela Agrícola Cáchira</t>
        </is>
      </c>
      <c r="D1179" s="17" t="inlineStr">
        <is>
          <t>Cáchira</t>
        </is>
      </c>
      <c r="E1179" s="17" t="inlineStr">
        <is>
          <t>Norte de Santander</t>
        </is>
      </c>
      <c r="F1179" s="17" t="n">
        <v>8</v>
      </c>
      <c r="G1179" s="17" t="n">
        <v>1882</v>
      </c>
      <c r="H1179" s="18" t="n">
        <v>-73.05166666999999</v>
      </c>
      <c r="I1179" s="19" t="n">
        <v>7.73527778</v>
      </c>
      <c r="J1179" s="42" t="n">
        <v>6.660968660968659</v>
      </c>
      <c r="K1179" s="20" t="n">
        <v>7.352456182123245</v>
      </c>
      <c r="L1179" s="20" t="n">
        <v>13.26391133934948</v>
      </c>
      <c r="M1179" s="20" t="n">
        <v>17.17958542096473</v>
      </c>
      <c r="N1179" s="20" t="n">
        <v>16.65739644970414</v>
      </c>
      <c r="O1179" s="20" t="n">
        <v>14.09904761904762</v>
      </c>
      <c r="P1179" s="20" t="n">
        <v>14.1235649727029</v>
      </c>
      <c r="Q1179" s="20" t="n">
        <v>15.92925642479213</v>
      </c>
      <c r="R1179" s="20" t="n">
        <v>18.53825102100965</v>
      </c>
      <c r="S1179" s="20" t="n">
        <v>21.13415593027662</v>
      </c>
      <c r="T1179" s="20" t="n">
        <v>17.16227776764175</v>
      </c>
      <c r="U1179" s="20" t="n">
        <v>9.450205761316873</v>
      </c>
      <c r="V1179" s="43" t="n">
        <v>171.5510775498978</v>
      </c>
      <c r="W1179" s="23" t="n">
        <v>325</v>
      </c>
      <c r="X1179" s="44" t="n">
        <v>0.9027777777777778</v>
      </c>
      <c r="Y1179" s="4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</row>
    <row r="1180" ht="16.5" customHeight="1">
      <c r="A1180" s="16" t="n">
        <v>23190540</v>
      </c>
      <c r="B1180" s="17" t="inlineStr">
        <is>
          <t>PM</t>
        </is>
      </c>
      <c r="C1180" s="17" t="inlineStr">
        <is>
          <t>La Vega</t>
        </is>
      </c>
      <c r="D1180" s="17" t="inlineStr">
        <is>
          <t>Cáchira</t>
        </is>
      </c>
      <c r="E1180" s="17" t="inlineStr">
        <is>
          <t>Norte de Santander</t>
        </is>
      </c>
      <c r="F1180" s="17" t="n">
        <v>8</v>
      </c>
      <c r="G1180" s="17" t="n">
        <v>710</v>
      </c>
      <c r="H1180" s="18" t="n">
        <v>-73.18055556</v>
      </c>
      <c r="I1180" s="19" t="n">
        <v>7.65083333</v>
      </c>
      <c r="J1180" s="42" t="n">
        <v>4.931034482758619</v>
      </c>
      <c r="K1180" s="20" t="n">
        <v>5.627965927750409</v>
      </c>
      <c r="L1180" s="20" t="n">
        <v>8.344827586206895</v>
      </c>
      <c r="M1180" s="20" t="n">
        <v>14.2</v>
      </c>
      <c r="N1180" s="20" t="n">
        <v>14.60661375661376</v>
      </c>
      <c r="O1180" s="20" t="n">
        <v>9.310344827586208</v>
      </c>
      <c r="P1180" s="20" t="n">
        <v>8.348275862068965</v>
      </c>
      <c r="Q1180" s="20" t="n">
        <v>11.55172413793103</v>
      </c>
      <c r="R1180" s="20" t="n">
        <v>13.79310344827586</v>
      </c>
      <c r="S1180" s="20" t="n">
        <v>15.37931034482759</v>
      </c>
      <c r="T1180" s="20" t="n">
        <v>12.72413793103448</v>
      </c>
      <c r="U1180" s="20" t="n">
        <v>5.966666666666666</v>
      </c>
      <c r="V1180" s="43" t="n">
        <v>124.7840049717205</v>
      </c>
      <c r="W1180" s="23" t="n">
        <v>350</v>
      </c>
      <c r="X1180" s="44" t="n">
        <v>0.9722222222222222</v>
      </c>
      <c r="Y1180" s="4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</row>
    <row r="1181" ht="16.5" customHeight="1">
      <c r="A1181" s="16" t="n">
        <v>37010030</v>
      </c>
      <c r="B1181" s="17" t="inlineStr">
        <is>
          <t>PM</t>
        </is>
      </c>
      <c r="C1181" s="17" t="inlineStr">
        <is>
          <t>Cácota</t>
        </is>
      </c>
      <c r="D1181" s="17" t="inlineStr">
        <is>
          <t>Cácota</t>
        </is>
      </c>
      <c r="E1181" s="17" t="inlineStr">
        <is>
          <t>Norte de Santander</t>
        </is>
      </c>
      <c r="F1181" s="17" t="n">
        <v>8</v>
      </c>
      <c r="G1181" s="17" t="n">
        <v>2645</v>
      </c>
      <c r="H1181" s="18" t="n">
        <v>-72.64361111000001</v>
      </c>
      <c r="I1181" s="19" t="n">
        <v>7.27</v>
      </c>
      <c r="J1181" s="42" t="n">
        <v>2.233333333333333</v>
      </c>
      <c r="K1181" s="20" t="n">
        <v>3.00939039408867</v>
      </c>
      <c r="L1181" s="20" t="n">
        <v>7.266666666666665</v>
      </c>
      <c r="M1181" s="20" t="n">
        <v>10.03448275862069</v>
      </c>
      <c r="N1181" s="20" t="n">
        <v>11.82758620689655</v>
      </c>
      <c r="O1181" s="20" t="n">
        <v>14.48275862068966</v>
      </c>
      <c r="P1181" s="20" t="n">
        <v>14.24137931034483</v>
      </c>
      <c r="Q1181" s="20" t="n">
        <v>11.96551724137931</v>
      </c>
      <c r="R1181" s="20" t="n">
        <v>9.041617122473246</v>
      </c>
      <c r="S1181" s="20" t="n">
        <v>8.310344827586203</v>
      </c>
      <c r="T1181" s="20" t="n">
        <v>6.862068965517241</v>
      </c>
      <c r="U1181" s="20" t="n">
        <v>2.86206896551724</v>
      </c>
      <c r="V1181" s="43" t="n">
        <v>102.1372144131136</v>
      </c>
      <c r="W1181" s="23" t="n">
        <v>351</v>
      </c>
      <c r="X1181" s="44" t="n">
        <v>0.975</v>
      </c>
      <c r="Y1181" s="4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</row>
    <row r="1182" ht="16.5" customHeight="1">
      <c r="A1182" s="16" t="n">
        <v>16010110</v>
      </c>
      <c r="B1182" s="17" t="inlineStr">
        <is>
          <t>PM</t>
        </is>
      </c>
      <c r="C1182" s="17" t="inlineStr">
        <is>
          <t>Manzanares</t>
        </is>
      </c>
      <c r="D1182" s="17" t="inlineStr">
        <is>
          <t>Chinácota</t>
        </is>
      </c>
      <c r="E1182" s="17" t="inlineStr">
        <is>
          <t>Norte de Santander</t>
        </is>
      </c>
      <c r="F1182" s="17" t="n">
        <v>8</v>
      </c>
      <c r="G1182" s="17" t="n">
        <v>1350</v>
      </c>
      <c r="H1182" s="18" t="n">
        <v>-72.59083333</v>
      </c>
      <c r="I1182" s="19" t="n">
        <v>7.61277778</v>
      </c>
      <c r="J1182" s="42" t="n">
        <v>5.999999999999998</v>
      </c>
      <c r="K1182" s="20" t="n">
        <v>6.660088259441707</v>
      </c>
      <c r="L1182" s="20" t="n">
        <v>9.266666666666666</v>
      </c>
      <c r="M1182" s="20" t="n">
        <v>11.83333333333334</v>
      </c>
      <c r="N1182" s="20" t="n">
        <v>12.16666666666667</v>
      </c>
      <c r="O1182" s="20" t="n">
        <v>12.33333333333333</v>
      </c>
      <c r="P1182" s="20" t="n">
        <v>12.42857142857143</v>
      </c>
      <c r="Q1182" s="20" t="n">
        <v>12.39285714285714</v>
      </c>
      <c r="R1182" s="20" t="n">
        <v>14.07142857142857</v>
      </c>
      <c r="S1182" s="20" t="n">
        <v>14.10714285714286</v>
      </c>
      <c r="T1182" s="20" t="n">
        <v>14.6551724137931</v>
      </c>
      <c r="U1182" s="20" t="n">
        <v>8.620689655172411</v>
      </c>
      <c r="V1182" s="43" t="n">
        <v>134.5359503284072</v>
      </c>
      <c r="W1182" s="23" t="n">
        <v>347</v>
      </c>
      <c r="X1182" s="44" t="n">
        <v>0.9638888888888889</v>
      </c>
      <c r="Y1182" s="4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</row>
    <row r="1183" ht="16.5" customHeight="1">
      <c r="A1183" s="16" t="n">
        <v>37010020</v>
      </c>
      <c r="B1183" s="17" t="inlineStr">
        <is>
          <t>PM</t>
        </is>
      </c>
      <c r="C1183" s="17" t="inlineStr">
        <is>
          <t>Chitagá</t>
        </is>
      </c>
      <c r="D1183" s="17" t="inlineStr">
        <is>
          <t>Chitagá</t>
        </is>
      </c>
      <c r="E1183" s="17" t="inlineStr">
        <is>
          <t>Norte de Santander</t>
        </is>
      </c>
      <c r="F1183" s="17" t="n">
        <v>8</v>
      </c>
      <c r="G1183" s="17" t="n">
        <v>2410</v>
      </c>
      <c r="H1183" s="18" t="n">
        <v>-72.66472222</v>
      </c>
      <c r="I1183" s="19" t="n">
        <v>7.13944444</v>
      </c>
      <c r="J1183" s="42" t="n">
        <v>2.133333333333332</v>
      </c>
      <c r="K1183" s="20" t="n">
        <v>3.204561591558717</v>
      </c>
      <c r="L1183" s="20" t="n">
        <v>6.533333333333331</v>
      </c>
      <c r="M1183" s="20" t="n">
        <v>10.74074074074074</v>
      </c>
      <c r="N1183" s="20" t="n">
        <v>13.36666666666666</v>
      </c>
      <c r="O1183" s="20" t="n">
        <v>17.23333333333333</v>
      </c>
      <c r="P1183" s="20" t="n">
        <v>17.12333333333333</v>
      </c>
      <c r="Q1183" s="20" t="n">
        <v>14.16666666666666</v>
      </c>
      <c r="R1183" s="20" t="n">
        <v>11.5</v>
      </c>
      <c r="S1183" s="20" t="n">
        <v>10.1</v>
      </c>
      <c r="T1183" s="20" t="n">
        <v>6.833333333333335</v>
      </c>
      <c r="U1183" s="20" t="n">
        <v>3.533333333333332</v>
      </c>
      <c r="V1183" s="43" t="n">
        <v>116.4686356656328</v>
      </c>
      <c r="W1183" s="23" t="n">
        <v>360</v>
      </c>
      <c r="X1183" s="44" t="n">
        <v>1</v>
      </c>
      <c r="Y1183" s="4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</row>
    <row r="1184" ht="16.5" customHeight="1">
      <c r="A1184" s="16" t="n">
        <v>37010040</v>
      </c>
      <c r="B1184" s="17" t="inlineStr">
        <is>
          <t>PM</t>
        </is>
      </c>
      <c r="C1184" s="17" t="inlineStr">
        <is>
          <t>Presidente</t>
        </is>
      </c>
      <c r="D1184" s="17" t="inlineStr">
        <is>
          <t>Chitagá</t>
        </is>
      </c>
      <c r="E1184" s="17" t="inlineStr">
        <is>
          <t>Norte de Santander</t>
        </is>
      </c>
      <c r="F1184" s="17" t="n">
        <v>8</v>
      </c>
      <c r="G1184" s="17" t="n">
        <v>3320</v>
      </c>
      <c r="H1184" s="18" t="n">
        <v>-72.68083333</v>
      </c>
      <c r="I1184" s="19" t="n">
        <v>7.01388889</v>
      </c>
      <c r="J1184" s="42" t="n">
        <v>6.82469135802469</v>
      </c>
      <c r="K1184" s="20" t="n">
        <v>8.504820548909221</v>
      </c>
      <c r="L1184" s="20" t="n">
        <v>13.70753512132823</v>
      </c>
      <c r="M1184" s="20" t="n">
        <v>18.88736263736263</v>
      </c>
      <c r="N1184" s="20" t="n">
        <v>21.42970822281167</v>
      </c>
      <c r="O1184" s="20" t="n">
        <v>22.91735084838533</v>
      </c>
      <c r="P1184" s="20" t="n">
        <v>23.70507206714103</v>
      </c>
      <c r="Q1184" s="20" t="n">
        <v>22.30197044334975</v>
      </c>
      <c r="R1184" s="20" t="n">
        <v>18.30928381962864</v>
      </c>
      <c r="S1184" s="20" t="n">
        <v>18.58196591359492</v>
      </c>
      <c r="T1184" s="20" t="n">
        <v>15.36835400033973</v>
      </c>
      <c r="U1184" s="20" t="n">
        <v>7.867177522349935</v>
      </c>
      <c r="V1184" s="43" t="n">
        <v>198.4052925032258</v>
      </c>
      <c r="W1184" s="23" t="n">
        <v>336</v>
      </c>
      <c r="X1184" s="44" t="n">
        <v>0.9333333333333333</v>
      </c>
      <c r="Y1184" s="4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</row>
    <row r="1185" ht="16.5" customHeight="1">
      <c r="A1185" s="16" t="n">
        <v>16050240</v>
      </c>
      <c r="B1185" s="17" t="inlineStr">
        <is>
          <t>PM</t>
        </is>
      </c>
      <c r="C1185" s="17" t="inlineStr">
        <is>
          <t>El Palacio</t>
        </is>
      </c>
      <c r="D1185" s="17" t="inlineStr">
        <is>
          <t>Convención</t>
        </is>
      </c>
      <c r="E1185" s="17" t="inlineStr">
        <is>
          <t>Norte de Santander</t>
        </is>
      </c>
      <c r="F1185" s="17" t="n">
        <v>8</v>
      </c>
      <c r="G1185" s="17" t="n">
        <v>1280</v>
      </c>
      <c r="H1185" s="18" t="n">
        <v>-73.35113889</v>
      </c>
      <c r="I1185" s="19" t="n">
        <v>8.610333330000001</v>
      </c>
      <c r="J1185" s="42" t="n">
        <v>9.842105263157894</v>
      </c>
      <c r="K1185" s="20" t="n">
        <v>8.101268496912779</v>
      </c>
      <c r="L1185" s="20" t="n">
        <v>11.77777777777778</v>
      </c>
      <c r="M1185" s="20" t="n">
        <v>14.52631578947369</v>
      </c>
      <c r="N1185" s="20" t="n">
        <v>16.21578947368421</v>
      </c>
      <c r="O1185" s="20" t="n">
        <v>13.73502722323049</v>
      </c>
      <c r="P1185" s="20" t="n">
        <v>14.21052631578947</v>
      </c>
      <c r="Q1185" s="20" t="n">
        <v>16.85</v>
      </c>
      <c r="R1185" s="20" t="n">
        <v>18.73684210526316</v>
      </c>
      <c r="S1185" s="20" t="n">
        <v>19.89473684210526</v>
      </c>
      <c r="T1185" s="20" t="n">
        <v>18.95</v>
      </c>
      <c r="U1185" s="20" t="n">
        <v>15.04568965517242</v>
      </c>
      <c r="V1185" s="43" t="n">
        <v>177.8860789425671</v>
      </c>
      <c r="W1185" s="23" t="n">
        <v>230</v>
      </c>
      <c r="X1185" s="44" t="n">
        <v>0.9583333333333334</v>
      </c>
      <c r="Y1185" s="45" t="inlineStr">
        <is>
          <t>M20</t>
        </is>
      </c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</row>
    <row r="1186" ht="16.5" customHeight="1">
      <c r="A1186" s="16" t="n">
        <v>16055090</v>
      </c>
      <c r="B1186" s="17" t="inlineStr">
        <is>
          <t>CP</t>
        </is>
      </c>
      <c r="C1186" s="17" t="inlineStr">
        <is>
          <t>Institución Agrícola Convención</t>
        </is>
      </c>
      <c r="D1186" s="17" t="inlineStr">
        <is>
          <t>Convención</t>
        </is>
      </c>
      <c r="E1186" s="17" t="inlineStr">
        <is>
          <t>Norte de Santander</t>
        </is>
      </c>
      <c r="F1186" s="17" t="n">
        <v>8</v>
      </c>
      <c r="G1186" s="17" t="n">
        <v>1076</v>
      </c>
      <c r="H1186" s="18" t="n">
        <v>-73.34388889</v>
      </c>
      <c r="I1186" s="19" t="n">
        <v>8.470555559999999</v>
      </c>
      <c r="J1186" s="42" t="n">
        <v>10.528</v>
      </c>
      <c r="K1186" s="20" t="n">
        <v>8.803423645320196</v>
      </c>
      <c r="L1186" s="20" t="n">
        <v>11.41733333333333</v>
      </c>
      <c r="M1186" s="20" t="n">
        <v>15.52</v>
      </c>
      <c r="N1186" s="20" t="n">
        <v>16.28</v>
      </c>
      <c r="O1186" s="20" t="n">
        <v>13.36</v>
      </c>
      <c r="P1186" s="20" t="n">
        <v>15.52</v>
      </c>
      <c r="Q1186" s="20" t="n">
        <v>17.48</v>
      </c>
      <c r="R1186" s="20" t="n">
        <v>18.79166666666667</v>
      </c>
      <c r="S1186" s="20" t="n">
        <v>20.09980952380952</v>
      </c>
      <c r="T1186" s="20" t="n">
        <v>19.22666666666667</v>
      </c>
      <c r="U1186" s="20" t="n">
        <v>15.29166666666666</v>
      </c>
      <c r="V1186" s="43" t="n">
        <v>182.318566502463</v>
      </c>
      <c r="W1186" s="23" t="n">
        <v>298</v>
      </c>
      <c r="X1186" s="44" t="n">
        <v>0.8277777777777777</v>
      </c>
      <c r="Y1186" s="4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</row>
    <row r="1187" ht="16.5" customHeight="1">
      <c r="A1187" s="16" t="n">
        <v>16015010</v>
      </c>
      <c r="B1187" s="17" t="inlineStr">
        <is>
          <t>SP</t>
        </is>
      </c>
      <c r="C1187" s="17" t="inlineStr">
        <is>
          <t>Aeropuerto Camilo Daza</t>
        </is>
      </c>
      <c r="D1187" s="17" t="inlineStr">
        <is>
          <t>Cúcuta</t>
        </is>
      </c>
      <c r="E1187" s="17" t="inlineStr">
        <is>
          <t>Norte de Santander</t>
        </is>
      </c>
      <c r="F1187" s="17" t="n">
        <v>8</v>
      </c>
      <c r="G1187" s="17" t="n">
        <v>250</v>
      </c>
      <c r="H1187" s="18" t="n">
        <v>-72.50916667</v>
      </c>
      <c r="I1187" s="19" t="n">
        <v>7.93027778</v>
      </c>
      <c r="J1187" s="42" t="n">
        <v>7.824358974358972</v>
      </c>
      <c r="K1187" s="20" t="n">
        <v>7.201662561576354</v>
      </c>
      <c r="L1187" s="20" t="n">
        <v>10.04</v>
      </c>
      <c r="M1187" s="20" t="n">
        <v>11.4</v>
      </c>
      <c r="N1187" s="20" t="n">
        <v>12.53733333333333</v>
      </c>
      <c r="O1187" s="20" t="n">
        <v>14.08</v>
      </c>
      <c r="P1187" s="20" t="n">
        <v>14.36</v>
      </c>
      <c r="Q1187" s="20" t="n">
        <v>11.41466666666666</v>
      </c>
      <c r="R1187" s="20" t="n">
        <v>11.375</v>
      </c>
      <c r="S1187" s="20" t="n">
        <v>13.83333333333333</v>
      </c>
      <c r="T1187" s="20" t="n">
        <v>13.20833333333333</v>
      </c>
      <c r="U1187" s="20" t="n">
        <v>9.936111111111112</v>
      </c>
      <c r="V1187" s="43" t="n">
        <v>137.2107993137131</v>
      </c>
      <c r="W1187" s="23" t="n">
        <v>297</v>
      </c>
      <c r="X1187" s="44" t="n">
        <v>0.825</v>
      </c>
      <c r="Y1187" s="4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</row>
    <row r="1188" ht="16.5" customHeight="1">
      <c r="A1188" s="16" t="n">
        <v>16020320</v>
      </c>
      <c r="B1188" s="17" t="inlineStr">
        <is>
          <t>PM</t>
        </is>
      </c>
      <c r="C1188" s="17" t="inlineStr">
        <is>
          <t>Aguablanca</t>
        </is>
      </c>
      <c r="D1188" s="17" t="inlineStr">
        <is>
          <t>Cúcuta</t>
        </is>
      </c>
      <c r="E1188" s="17" t="inlineStr">
        <is>
          <t>Norte de Santander</t>
        </is>
      </c>
      <c r="F1188" s="17" t="n">
        <v>8</v>
      </c>
      <c r="G1188" s="17" t="n">
        <v>250</v>
      </c>
      <c r="H1188" s="18" t="n">
        <v>-72.48361111</v>
      </c>
      <c r="I1188" s="19" t="n">
        <v>8.03611111</v>
      </c>
      <c r="J1188" s="42" t="n">
        <v>4.777777777777777</v>
      </c>
      <c r="K1188" s="20" t="n">
        <v>4.393284756431308</v>
      </c>
      <c r="L1188" s="20" t="n">
        <v>4.944444444444444</v>
      </c>
      <c r="M1188" s="20" t="n">
        <v>6.846153846153847</v>
      </c>
      <c r="N1188" s="20" t="n">
        <v>6.300000000000002</v>
      </c>
      <c r="O1188" s="20" t="n">
        <v>4.000000000000001</v>
      </c>
      <c r="P1188" s="20" t="n">
        <v>3.789473684210526</v>
      </c>
      <c r="Q1188" s="20" t="n">
        <v>4.631578947368421</v>
      </c>
      <c r="R1188" s="20" t="n">
        <v>5.842105263157895</v>
      </c>
      <c r="S1188" s="20" t="n">
        <v>8.368421052631577</v>
      </c>
      <c r="T1188" s="20" t="n">
        <v>9.07088122605364</v>
      </c>
      <c r="U1188" s="20" t="n">
        <v>6.666666666666666</v>
      </c>
      <c r="V1188" s="43" t="n">
        <v>69.6307876648961</v>
      </c>
      <c r="W1188" s="23" t="n">
        <v>225</v>
      </c>
      <c r="X1188" s="44" t="n">
        <v>0.9375</v>
      </c>
      <c r="Y1188" s="45" t="inlineStr">
        <is>
          <t>M20</t>
        </is>
      </c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</row>
    <row r="1189" ht="16.5" customHeight="1">
      <c r="A1189" s="16" t="n">
        <v>16020130</v>
      </c>
      <c r="B1189" s="17" t="inlineStr">
        <is>
          <t>PM</t>
        </is>
      </c>
      <c r="C1189" s="17" t="inlineStr">
        <is>
          <t>Barrancas</t>
        </is>
      </c>
      <c r="D1189" s="17" t="inlineStr">
        <is>
          <t>Cúcuta</t>
        </is>
      </c>
      <c r="E1189" s="17" t="inlineStr">
        <is>
          <t>Norte de Santander</t>
        </is>
      </c>
      <c r="F1189" s="17" t="n">
        <v>8</v>
      </c>
      <c r="G1189" s="17" t="n">
        <v>74</v>
      </c>
      <c r="H1189" s="18" t="n">
        <v>-72.52630556000001</v>
      </c>
      <c r="I1189" s="19" t="n">
        <v>8.2455</v>
      </c>
      <c r="J1189" s="42" t="n">
        <v>6.133333333333332</v>
      </c>
      <c r="K1189" s="20" t="n">
        <v>5.197721674876846</v>
      </c>
      <c r="L1189" s="20" t="n">
        <v>6.766666666666664</v>
      </c>
      <c r="M1189" s="20" t="n">
        <v>9.200000000000001</v>
      </c>
      <c r="N1189" s="20" t="n">
        <v>9.03333333333333</v>
      </c>
      <c r="O1189" s="20" t="n">
        <v>6.533333333333333</v>
      </c>
      <c r="P1189" s="20" t="n">
        <v>6.833333333333329</v>
      </c>
      <c r="Q1189" s="20" t="n">
        <v>7.93333333333333</v>
      </c>
      <c r="R1189" s="20" t="n">
        <v>10.26666666666667</v>
      </c>
      <c r="S1189" s="20" t="n">
        <v>12.38111111111111</v>
      </c>
      <c r="T1189" s="20" t="n">
        <v>11.95632183908046</v>
      </c>
      <c r="U1189" s="20" t="n">
        <v>8.699999999999996</v>
      </c>
      <c r="V1189" s="43" t="n">
        <v>100.9351546250684</v>
      </c>
      <c r="W1189" s="23" t="n">
        <v>360</v>
      </c>
      <c r="X1189" s="44" t="n">
        <v>1</v>
      </c>
      <c r="Y1189" s="4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</row>
    <row r="1190" ht="16.5" customHeight="1">
      <c r="A1190" s="16" t="n">
        <v>16020140</v>
      </c>
      <c r="B1190" s="17" t="inlineStr">
        <is>
          <t>PM</t>
        </is>
      </c>
      <c r="C1190" s="17" t="inlineStr">
        <is>
          <t>Bocatoma Río Zulia</t>
        </is>
      </c>
      <c r="D1190" s="17" t="inlineStr">
        <is>
          <t>Cúcuta</t>
        </is>
      </c>
      <c r="E1190" s="17" t="inlineStr">
        <is>
          <t>Norte de Santander</t>
        </is>
      </c>
      <c r="F1190" s="17" t="n">
        <v>8</v>
      </c>
      <c r="G1190" s="17" t="n">
        <v>150</v>
      </c>
      <c r="H1190" s="18" t="n">
        <v>-72.58388889</v>
      </c>
      <c r="I1190" s="19" t="n">
        <v>8.07733333</v>
      </c>
      <c r="J1190" s="42" t="n">
        <v>5.310344827586206</v>
      </c>
      <c r="K1190" s="20" t="n">
        <v>4.832171446164672</v>
      </c>
      <c r="L1190" s="20" t="n">
        <v>6.199999999999998</v>
      </c>
      <c r="M1190" s="20" t="n">
        <v>7.833333333333334</v>
      </c>
      <c r="N1190" s="20" t="n">
        <v>8.27333333333333</v>
      </c>
      <c r="O1190" s="20" t="n">
        <v>5.775862068965518</v>
      </c>
      <c r="P1190" s="20" t="n">
        <v>6.646666666666665</v>
      </c>
      <c r="Q1190" s="20" t="n">
        <v>7.533333333333331</v>
      </c>
      <c r="R1190" s="20" t="n">
        <v>8.533333333333333</v>
      </c>
      <c r="S1190" s="20" t="n">
        <v>11.18</v>
      </c>
      <c r="T1190" s="20" t="n">
        <v>11.92592592592592</v>
      </c>
      <c r="U1190" s="20" t="n">
        <v>7.001190476190473</v>
      </c>
      <c r="V1190" s="43" t="n">
        <v>91.04549474483279</v>
      </c>
      <c r="W1190" s="23" t="n">
        <v>352</v>
      </c>
      <c r="X1190" s="44" t="n">
        <v>0.9777777777777777</v>
      </c>
      <c r="Y1190" s="4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</row>
    <row r="1191" ht="16.5" customHeight="1">
      <c r="A1191" s="16" t="n">
        <v>16025010</v>
      </c>
      <c r="B1191" s="17" t="inlineStr">
        <is>
          <t>CP</t>
        </is>
      </c>
      <c r="C1191" s="17" t="inlineStr">
        <is>
          <t>Carmen de Tonchalá</t>
        </is>
      </c>
      <c r="D1191" s="17" t="inlineStr">
        <is>
          <t>Cúcuta</t>
        </is>
      </c>
      <c r="E1191" s="17" t="inlineStr">
        <is>
          <t>Norte de Santander</t>
        </is>
      </c>
      <c r="F1191" s="17" t="n">
        <v>8</v>
      </c>
      <c r="G1191" s="17" t="n">
        <v>285</v>
      </c>
      <c r="H1191" s="18" t="n">
        <v>-72.56611111000001</v>
      </c>
      <c r="I1191" s="19" t="n">
        <v>7.84888889</v>
      </c>
      <c r="J1191" s="42" t="n">
        <v>7.53333333333333</v>
      </c>
      <c r="K1191" s="20" t="n">
        <v>8.048020054126377</v>
      </c>
      <c r="L1191" s="20" t="n">
        <v>10.56666666666667</v>
      </c>
      <c r="M1191" s="20" t="n">
        <v>11.32619047619048</v>
      </c>
      <c r="N1191" s="20" t="n">
        <v>10.98222222222222</v>
      </c>
      <c r="O1191" s="20" t="n">
        <v>11.3</v>
      </c>
      <c r="P1191" s="20" t="n">
        <v>12.18</v>
      </c>
      <c r="Q1191" s="20" t="n">
        <v>10.63333333333333</v>
      </c>
      <c r="R1191" s="20" t="n">
        <v>10.38620689655173</v>
      </c>
      <c r="S1191" s="20" t="n">
        <v>13.32111111111111</v>
      </c>
      <c r="T1191" s="20" t="n">
        <v>12.99167657550535</v>
      </c>
      <c r="U1191" s="20" t="n">
        <v>8.182758620689652</v>
      </c>
      <c r="V1191" s="43" t="n">
        <v>127.4515192897302</v>
      </c>
      <c r="W1191" s="23" t="n">
        <v>358</v>
      </c>
      <c r="X1191" s="44" t="n">
        <v>0.9944444444444445</v>
      </c>
      <c r="Y1191" s="4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</row>
    <row r="1192" ht="16.5" customHeight="1">
      <c r="A1192" s="16" t="n">
        <v>16020180</v>
      </c>
      <c r="B1192" s="17" t="inlineStr">
        <is>
          <t>PM</t>
        </is>
      </c>
      <c r="C1192" s="17" t="inlineStr">
        <is>
          <t>Cerro Pelao</t>
        </is>
      </c>
      <c r="D1192" s="17" t="inlineStr">
        <is>
          <t>Cúcuta</t>
        </is>
      </c>
      <c r="E1192" s="17" t="inlineStr">
        <is>
          <t>Norte de Santander</t>
        </is>
      </c>
      <c r="F1192" s="17" t="n">
        <v>8</v>
      </c>
      <c r="G1192" s="17" t="n">
        <v>300</v>
      </c>
      <c r="H1192" s="18" t="n">
        <v>-72.50027778</v>
      </c>
      <c r="I1192" s="19" t="n">
        <v>8.011944440000001</v>
      </c>
      <c r="J1192" s="42" t="n">
        <v>4.935632183908045</v>
      </c>
      <c r="K1192" s="20" t="n">
        <v>4.176076524545609</v>
      </c>
      <c r="L1192" s="20" t="n">
        <v>4.83095238095238</v>
      </c>
      <c r="M1192" s="20" t="n">
        <v>6.53256704980843</v>
      </c>
      <c r="N1192" s="20" t="n">
        <v>5.528395061728395</v>
      </c>
      <c r="O1192" s="20" t="n">
        <v>4.595443349753696</v>
      </c>
      <c r="P1192" s="20" t="n">
        <v>3.895238095238096</v>
      </c>
      <c r="Q1192" s="20" t="n">
        <v>4.448275862068965</v>
      </c>
      <c r="R1192" s="20" t="n">
        <v>6.075862068965518</v>
      </c>
      <c r="S1192" s="20" t="n">
        <v>9.522948870392389</v>
      </c>
      <c r="T1192" s="20" t="n">
        <v>9.311494252873564</v>
      </c>
      <c r="U1192" s="20" t="n">
        <v>5.678571428571427</v>
      </c>
      <c r="V1192" s="43" t="n">
        <v>69.53145712880652</v>
      </c>
      <c r="W1192" s="23" t="n">
        <v>342</v>
      </c>
      <c r="X1192" s="44" t="n">
        <v>0.95</v>
      </c>
      <c r="Y1192" s="4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</row>
    <row r="1193" ht="16.5" customHeight="1">
      <c r="A1193" s="16" t="n">
        <v>16025040</v>
      </c>
      <c r="B1193" s="17" t="inlineStr">
        <is>
          <t>CP</t>
        </is>
      </c>
      <c r="C1193" s="17" t="inlineStr">
        <is>
          <t>Cinera-Villa Olga</t>
        </is>
      </c>
      <c r="D1193" s="17" t="inlineStr">
        <is>
          <t>Cúcuta</t>
        </is>
      </c>
      <c r="E1193" s="17" t="inlineStr">
        <is>
          <t>Norte de Santander</t>
        </is>
      </c>
      <c r="F1193" s="17" t="n">
        <v>8</v>
      </c>
      <c r="G1193" s="17" t="n">
        <v>100</v>
      </c>
      <c r="H1193" s="18" t="n">
        <v>-72.46861111</v>
      </c>
      <c r="I1193" s="19" t="n">
        <v>8.16777778</v>
      </c>
      <c r="J1193" s="42" t="n">
        <v>11.75865001172883</v>
      </c>
      <c r="K1193" s="20" t="n">
        <v>10.1393185978914</v>
      </c>
      <c r="L1193" s="20" t="n">
        <v>12.80309155766944</v>
      </c>
      <c r="M1193" s="20" t="n">
        <v>14.1551724137931</v>
      </c>
      <c r="N1193" s="20" t="n">
        <v>12.66753864447087</v>
      </c>
      <c r="O1193" s="20" t="n">
        <v>11.89993842364532</v>
      </c>
      <c r="P1193" s="20" t="n">
        <v>12.35714285714286</v>
      </c>
      <c r="Q1193" s="20" t="n">
        <v>12.01071428571428</v>
      </c>
      <c r="R1193" s="20" t="n">
        <v>13.49014778325123</v>
      </c>
      <c r="S1193" s="20" t="n">
        <v>16.76143267651889</v>
      </c>
      <c r="T1193" s="20" t="n">
        <v>17.00735632183908</v>
      </c>
      <c r="U1193" s="20" t="n">
        <v>13.57935139573071</v>
      </c>
      <c r="V1193" s="43" t="n">
        <v>158.629854969396</v>
      </c>
      <c r="W1193" s="23" t="n">
        <v>340</v>
      </c>
      <c r="X1193" s="44" t="n">
        <v>0.9444444444444444</v>
      </c>
      <c r="Y1193" s="4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</row>
    <row r="1194" ht="16.5" customHeight="1">
      <c r="A1194" s="16" t="n">
        <v>16010060</v>
      </c>
      <c r="B1194" s="17" t="inlineStr">
        <is>
          <t>PM</t>
        </is>
      </c>
      <c r="C1194" s="17" t="inlineStr">
        <is>
          <t xml:space="preserve">La Jarra </t>
        </is>
      </c>
      <c r="D1194" s="17" t="inlineStr">
        <is>
          <t>Cúcuta</t>
        </is>
      </c>
      <c r="E1194" s="17" t="inlineStr">
        <is>
          <t>Norte de Santander</t>
        </is>
      </c>
      <c r="F1194" s="17" t="n">
        <v>8</v>
      </c>
      <c r="G1194" s="17" t="n">
        <v>87</v>
      </c>
      <c r="H1194" s="18" t="n">
        <v>-72.43222222</v>
      </c>
      <c r="I1194" s="19" t="n">
        <v>8.20194444</v>
      </c>
      <c r="J1194" s="42" t="n">
        <v>9.766666666666662</v>
      </c>
      <c r="K1194" s="20" t="n">
        <v>8.101580459770114</v>
      </c>
      <c r="L1194" s="20" t="n">
        <v>9.866666666666667</v>
      </c>
      <c r="M1194" s="20" t="n">
        <v>13</v>
      </c>
      <c r="N1194" s="20" t="n">
        <v>11.9</v>
      </c>
      <c r="O1194" s="20" t="n">
        <v>9.966666666666667</v>
      </c>
      <c r="P1194" s="20" t="n">
        <v>11.2</v>
      </c>
      <c r="Q1194" s="20" t="n">
        <v>11.16666666666666</v>
      </c>
      <c r="R1194" s="20" t="n">
        <v>13.16666666666667</v>
      </c>
      <c r="S1194" s="20" t="n">
        <v>15.34888888888889</v>
      </c>
      <c r="T1194" s="20" t="n">
        <v>15.72413793103448</v>
      </c>
      <c r="U1194" s="20" t="n">
        <v>12.26666666666667</v>
      </c>
      <c r="V1194" s="43" t="n">
        <v>141.4746072796935</v>
      </c>
      <c r="W1194" s="23" t="n">
        <v>359</v>
      </c>
      <c r="X1194" s="44" t="n">
        <v>0.9972222222222222</v>
      </c>
      <c r="Y1194" s="4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</row>
    <row r="1195" ht="16.5" customHeight="1">
      <c r="A1195" s="16" t="n">
        <v>16020250</v>
      </c>
      <c r="B1195" s="17" t="inlineStr">
        <is>
          <t>PM</t>
        </is>
      </c>
      <c r="C1195" s="17" t="inlineStr">
        <is>
          <t>Las Vacas</t>
        </is>
      </c>
      <c r="D1195" s="17" t="inlineStr">
        <is>
          <t>Cúcuta</t>
        </is>
      </c>
      <c r="E1195" s="17" t="inlineStr">
        <is>
          <t>Norte de Santander</t>
        </is>
      </c>
      <c r="F1195" s="17" t="n">
        <v>8</v>
      </c>
      <c r="G1195" s="17" t="n">
        <v>70</v>
      </c>
      <c r="H1195" s="18" t="n">
        <v>-72.52455556000001</v>
      </c>
      <c r="I1195" s="19" t="n">
        <v>8.21916667</v>
      </c>
      <c r="J1195" s="42" t="n">
        <v>6.899999999999998</v>
      </c>
      <c r="K1195" s="20" t="n">
        <v>5.148568744473917</v>
      </c>
      <c r="L1195" s="20" t="n">
        <v>6.833333333333331</v>
      </c>
      <c r="M1195" s="20" t="n">
        <v>8.073563218390806</v>
      </c>
      <c r="N1195" s="20" t="n">
        <v>7.699999999999996</v>
      </c>
      <c r="O1195" s="20" t="n">
        <v>5.448275862068966</v>
      </c>
      <c r="P1195" s="20" t="n">
        <v>5.828571428571427</v>
      </c>
      <c r="Q1195" s="20" t="n">
        <v>6.344827586206893</v>
      </c>
      <c r="R1195" s="20" t="n">
        <v>8.87039239001189</v>
      </c>
      <c r="S1195" s="20" t="n">
        <v>12.24137931034483</v>
      </c>
      <c r="T1195" s="20" t="n">
        <v>13.48275862068966</v>
      </c>
      <c r="U1195" s="20" t="n">
        <v>8.793103448275861</v>
      </c>
      <c r="V1195" s="43" t="n">
        <v>95.66477394236757</v>
      </c>
      <c r="W1195" s="23" t="n">
        <v>352</v>
      </c>
      <c r="X1195" s="44" t="n">
        <v>0.9777777777777777</v>
      </c>
      <c r="Y1195" s="4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</row>
    <row r="1196" ht="16.5" customHeight="1">
      <c r="A1196" s="16" t="n">
        <v>16020340</v>
      </c>
      <c r="B1196" s="17" t="inlineStr">
        <is>
          <t>PM</t>
        </is>
      </c>
      <c r="C1196" s="17" t="inlineStr">
        <is>
          <t>Planadas</t>
        </is>
      </c>
      <c r="D1196" s="17" t="inlineStr">
        <is>
          <t>Cúcuta</t>
        </is>
      </c>
      <c r="E1196" s="17" t="inlineStr">
        <is>
          <t>Norte de Santander</t>
        </is>
      </c>
      <c r="F1196" s="17" t="n">
        <v>8</v>
      </c>
      <c r="G1196" s="17" t="n">
        <v>100</v>
      </c>
      <c r="H1196" s="18" t="n">
        <v>-72.43611111</v>
      </c>
      <c r="I1196" s="19" t="n">
        <v>8.216944440000001</v>
      </c>
      <c r="J1196" s="42" t="n">
        <v>5.620689655172412</v>
      </c>
      <c r="K1196" s="20" t="n">
        <v>4.179675556310515</v>
      </c>
      <c r="L1196" s="20" t="n">
        <v>6.137931034482756</v>
      </c>
      <c r="M1196" s="20" t="n">
        <v>7.250000000000001</v>
      </c>
      <c r="N1196" s="20" t="n">
        <v>6.333333333333331</v>
      </c>
      <c r="O1196" s="20" t="n">
        <v>4.244827586206897</v>
      </c>
      <c r="P1196" s="20" t="n">
        <v>4.866666666666664</v>
      </c>
      <c r="Q1196" s="20" t="n">
        <v>5.733333333333332</v>
      </c>
      <c r="R1196" s="20" t="n">
        <v>8.133333333333333</v>
      </c>
      <c r="S1196" s="20" t="n">
        <v>9.821111111111108</v>
      </c>
      <c r="T1196" s="20" t="n">
        <v>10.62068965517241</v>
      </c>
      <c r="U1196" s="20" t="n">
        <v>6.933333333333331</v>
      </c>
      <c r="V1196" s="43" t="n">
        <v>79.87492459845609</v>
      </c>
      <c r="W1196" s="23" t="n">
        <v>354</v>
      </c>
      <c r="X1196" s="44" t="n">
        <v>0.9833333333333333</v>
      </c>
      <c r="Y1196" s="4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</row>
    <row r="1197" ht="16.5" customHeight="1">
      <c r="A1197" s="16" t="n">
        <v>16010100</v>
      </c>
      <c r="B1197" s="17" t="inlineStr">
        <is>
          <t>PM</t>
        </is>
      </c>
      <c r="C1197" s="17" t="inlineStr">
        <is>
          <t>Ricaurte</t>
        </is>
      </c>
      <c r="D1197" s="17" t="inlineStr">
        <is>
          <t>Cúcuta</t>
        </is>
      </c>
      <c r="E1197" s="17" t="inlineStr">
        <is>
          <t>Norte de Santander</t>
        </is>
      </c>
      <c r="F1197" s="17" t="n">
        <v>8</v>
      </c>
      <c r="G1197" s="17" t="n">
        <v>1492</v>
      </c>
      <c r="H1197" s="18" t="n">
        <v>-72.35397222</v>
      </c>
      <c r="I1197" s="19" t="n">
        <v>8.026361110000002</v>
      </c>
      <c r="J1197" s="42" t="n">
        <v>6.862068965517239</v>
      </c>
      <c r="K1197" s="20" t="n">
        <v>6.85011269337964</v>
      </c>
      <c r="L1197" s="20" t="n">
        <v>8.413793103448274</v>
      </c>
      <c r="M1197" s="20" t="n">
        <v>8.793103448275865</v>
      </c>
      <c r="N1197" s="20" t="n">
        <v>6.627586206896551</v>
      </c>
      <c r="O1197" s="20" t="n">
        <v>4.13527851458886</v>
      </c>
      <c r="P1197" s="20" t="n">
        <v>4.551724137931034</v>
      </c>
      <c r="Q1197" s="20" t="n">
        <v>4.379310344827585</v>
      </c>
      <c r="R1197" s="20" t="n">
        <v>7.655172413793105</v>
      </c>
      <c r="S1197" s="20" t="n">
        <v>10.35714285714286</v>
      </c>
      <c r="T1197" s="20" t="n">
        <v>11.67857142857143</v>
      </c>
      <c r="U1197" s="20" t="n">
        <v>8.385714285714284</v>
      </c>
      <c r="V1197" s="43" t="n">
        <v>88.68957840008673</v>
      </c>
      <c r="W1197" s="23" t="n">
        <v>345</v>
      </c>
      <c r="X1197" s="44" t="n">
        <v>0.9583333333333334</v>
      </c>
      <c r="Y1197" s="4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</row>
    <row r="1198" ht="16.5" customHeight="1">
      <c r="A1198" s="16" t="n">
        <v>16010040</v>
      </c>
      <c r="B1198" s="17" t="inlineStr">
        <is>
          <t>PM</t>
        </is>
      </c>
      <c r="C1198" s="17" t="inlineStr">
        <is>
          <t>Santa Rita</t>
        </is>
      </c>
      <c r="D1198" s="17" t="inlineStr">
        <is>
          <t>Cúcuta</t>
        </is>
      </c>
      <c r="E1198" s="17" t="inlineStr">
        <is>
          <t>Norte de Santander</t>
        </is>
      </c>
      <c r="F1198" s="17" t="n">
        <v>8</v>
      </c>
      <c r="G1198" s="17" t="n">
        <v>72</v>
      </c>
      <c r="H1198" s="18" t="n">
        <v>-72.36833333</v>
      </c>
      <c r="I1198" s="19" t="n">
        <v>8.185555559999999</v>
      </c>
      <c r="J1198" s="42" t="n">
        <v>5.851851851851851</v>
      </c>
      <c r="K1198" s="20" t="n">
        <v>4.736681262543332</v>
      </c>
      <c r="L1198" s="20" t="n">
        <v>7.500000000000001</v>
      </c>
      <c r="M1198" s="20" t="n">
        <v>8.24</v>
      </c>
      <c r="N1198" s="20" t="n">
        <v>7.905325443786981</v>
      </c>
      <c r="O1198" s="20" t="n">
        <v>5.8</v>
      </c>
      <c r="P1198" s="20" t="n">
        <v>7.999999999999996</v>
      </c>
      <c r="Q1198" s="20" t="n">
        <v>7.967999999999998</v>
      </c>
      <c r="R1198" s="20" t="n">
        <v>9.880000000000001</v>
      </c>
      <c r="S1198" s="20" t="n">
        <v>11.32</v>
      </c>
      <c r="T1198" s="20" t="n">
        <v>10.36246305418719</v>
      </c>
      <c r="U1198" s="20" t="n">
        <v>7.862068965517238</v>
      </c>
      <c r="V1198" s="43" t="n">
        <v>95.42639057788658</v>
      </c>
      <c r="W1198" s="23" t="n">
        <v>312</v>
      </c>
      <c r="X1198" s="44" t="n">
        <v>0.8666666666666667</v>
      </c>
      <c r="Y1198" s="4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</row>
    <row r="1199" ht="16.5" customHeight="1">
      <c r="A1199" s="16" t="n">
        <v>16010340</v>
      </c>
      <c r="B1199" s="17" t="inlineStr">
        <is>
          <t>PM</t>
        </is>
      </c>
      <c r="C1199" s="17" t="inlineStr">
        <is>
          <t>Tasajero</t>
        </is>
      </c>
      <c r="D1199" s="17" t="inlineStr">
        <is>
          <t>Cúcuta</t>
        </is>
      </c>
      <c r="E1199" s="17" t="inlineStr">
        <is>
          <t>Norte de Santander</t>
        </is>
      </c>
      <c r="F1199" s="17" t="n">
        <v>8</v>
      </c>
      <c r="G1199" s="17" t="n">
        <v>953</v>
      </c>
      <c r="H1199" s="18" t="n">
        <v>-72.46172222</v>
      </c>
      <c r="I1199" s="19" t="n">
        <v>7.99302778</v>
      </c>
      <c r="J1199" s="42" t="n">
        <v>6.14111111111111</v>
      </c>
      <c r="K1199" s="20" t="n">
        <v>5.326567012060472</v>
      </c>
      <c r="L1199" s="20" t="n">
        <v>5.928571428571427</v>
      </c>
      <c r="M1199" s="20" t="n">
        <v>8.931034482758623</v>
      </c>
      <c r="N1199" s="20" t="n">
        <v>7.452873563218389</v>
      </c>
      <c r="O1199" s="20" t="n">
        <v>6.329629629629629</v>
      </c>
      <c r="P1199" s="20" t="n">
        <v>6.499999999999997</v>
      </c>
      <c r="Q1199" s="20" t="n">
        <v>6.599999999999998</v>
      </c>
      <c r="R1199" s="20" t="n">
        <v>6.699999999999999</v>
      </c>
      <c r="S1199" s="20" t="n">
        <v>9.945977011494252</v>
      </c>
      <c r="T1199" s="20" t="n">
        <v>10.24137931034483</v>
      </c>
      <c r="U1199" s="20" t="n">
        <v>7.563614744351962</v>
      </c>
      <c r="V1199" s="43" t="n">
        <v>87.6607582935407</v>
      </c>
      <c r="W1199" s="23" t="n">
        <v>352</v>
      </c>
      <c r="X1199" s="44" t="n">
        <v>0.9777777777777777</v>
      </c>
      <c r="Y1199" s="4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</row>
    <row r="1200" ht="16.5" customHeight="1">
      <c r="A1200" s="16" t="n">
        <v>16020080</v>
      </c>
      <c r="B1200" s="17" t="inlineStr">
        <is>
          <t>PM</t>
        </is>
      </c>
      <c r="C1200" s="17" t="inlineStr">
        <is>
          <t>Cucutilla</t>
        </is>
      </c>
      <c r="D1200" s="17" t="inlineStr">
        <is>
          <t>Cucutilla</t>
        </is>
      </c>
      <c r="E1200" s="17" t="inlineStr">
        <is>
          <t>Norte de Santander</t>
        </is>
      </c>
      <c r="F1200" s="17" t="n">
        <v>8</v>
      </c>
      <c r="G1200" s="17" t="n">
        <v>1280</v>
      </c>
      <c r="H1200" s="18" t="n">
        <v>-72.77277778</v>
      </c>
      <c r="I1200" s="19" t="n">
        <v>7.53416667</v>
      </c>
      <c r="J1200" s="42" t="n">
        <v>6.733333333333333</v>
      </c>
      <c r="K1200" s="20" t="n">
        <v>6.900143678160919</v>
      </c>
      <c r="L1200" s="20" t="n">
        <v>9.999999999999996</v>
      </c>
      <c r="M1200" s="20" t="n">
        <v>13.43333333333334</v>
      </c>
      <c r="N1200" s="20" t="n">
        <v>11.43333333333333</v>
      </c>
      <c r="O1200" s="20" t="n">
        <v>7.766666666666667</v>
      </c>
      <c r="P1200" s="20" t="n">
        <v>8.233333333333331</v>
      </c>
      <c r="Q1200" s="20" t="n">
        <v>9.166666666666666</v>
      </c>
      <c r="R1200" s="20" t="n">
        <v>11.5</v>
      </c>
      <c r="S1200" s="20" t="n">
        <v>16.20689655172414</v>
      </c>
      <c r="T1200" s="20" t="n">
        <v>16.36781609195402</v>
      </c>
      <c r="U1200" s="20" t="n">
        <v>8.799999999999999</v>
      </c>
      <c r="V1200" s="43" t="n">
        <v>126.5415229885058</v>
      </c>
      <c r="W1200" s="23" t="n">
        <v>358</v>
      </c>
      <c r="X1200" s="44" t="n">
        <v>0.9944444444444445</v>
      </c>
      <c r="Y1200" s="4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</row>
    <row r="1201" ht="16.5" customHeight="1">
      <c r="A1201" s="16" t="n">
        <v>16020010</v>
      </c>
      <c r="B1201" s="17" t="inlineStr">
        <is>
          <t>PM</t>
        </is>
      </c>
      <c r="C1201" s="17" t="inlineStr">
        <is>
          <t>Gramalote</t>
        </is>
      </c>
      <c r="D1201" s="17" t="inlineStr">
        <is>
          <t>Gramalote</t>
        </is>
      </c>
      <c r="E1201" s="17" t="inlineStr">
        <is>
          <t>Norte de Santander</t>
        </is>
      </c>
      <c r="F1201" s="17" t="n">
        <v>8</v>
      </c>
      <c r="G1201" s="17" t="n">
        <v>120</v>
      </c>
      <c r="H1201" s="18" t="n">
        <v>-72.79944444</v>
      </c>
      <c r="I1201" s="19" t="n">
        <v>7.89194444</v>
      </c>
      <c r="J1201" s="42" t="n">
        <v>6.482758620689653</v>
      </c>
      <c r="K1201" s="20" t="n">
        <v>8.175800492610838</v>
      </c>
      <c r="L1201" s="20" t="n">
        <v>10.86206896551724</v>
      </c>
      <c r="M1201" s="20" t="n">
        <v>13.1</v>
      </c>
      <c r="N1201" s="20" t="n">
        <v>10.33333333333333</v>
      </c>
      <c r="O1201" s="20" t="n">
        <v>7.266666666666667</v>
      </c>
      <c r="P1201" s="20" t="n">
        <v>7.378888888888885</v>
      </c>
      <c r="Q1201" s="20" t="n">
        <v>7.699999999999996</v>
      </c>
      <c r="R1201" s="20" t="n">
        <v>11.62068965517242</v>
      </c>
      <c r="S1201" s="20" t="n">
        <v>15.63333333333333</v>
      </c>
      <c r="T1201" s="20" t="n">
        <v>16.16666666666666</v>
      </c>
      <c r="U1201" s="20" t="n">
        <v>9.206896551724139</v>
      </c>
      <c r="V1201" s="43" t="n">
        <v>123.9271031746031</v>
      </c>
      <c r="W1201" s="23" t="n">
        <v>355</v>
      </c>
      <c r="X1201" s="44" t="n">
        <v>0.9861111111111112</v>
      </c>
      <c r="Y1201" s="4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</row>
    <row r="1202" ht="16.5" customHeight="1">
      <c r="A1202" s="16" t="n">
        <v>23190510</v>
      </c>
      <c r="B1202" s="17" t="inlineStr">
        <is>
          <t>PM</t>
        </is>
      </c>
      <c r="C1202" s="17" t="inlineStr">
        <is>
          <t>El Caobo</t>
        </is>
      </c>
      <c r="D1202" s="17" t="inlineStr">
        <is>
          <t>La Esperanza</t>
        </is>
      </c>
      <c r="E1202" s="17" t="inlineStr">
        <is>
          <t>Norte de Santander</t>
        </is>
      </c>
      <c r="F1202" s="17" t="n">
        <v>8</v>
      </c>
      <c r="G1202" s="17" t="n">
        <v>300</v>
      </c>
      <c r="H1202" s="18" t="n">
        <v>-73.3275</v>
      </c>
      <c r="I1202" s="19" t="n">
        <v>7.59555556</v>
      </c>
      <c r="J1202" s="42" t="n">
        <v>4.653846153846153</v>
      </c>
      <c r="K1202" s="20" t="n">
        <v>4.164172034861691</v>
      </c>
      <c r="L1202" s="20" t="n">
        <v>9.038461538461535</v>
      </c>
      <c r="M1202" s="20" t="n">
        <v>12.32567049808429</v>
      </c>
      <c r="N1202" s="20" t="n">
        <v>12.80595238095238</v>
      </c>
      <c r="O1202" s="20" t="n">
        <v>8.539682539682538</v>
      </c>
      <c r="P1202" s="20" t="n">
        <v>9.934948979591837</v>
      </c>
      <c r="Q1202" s="20" t="n">
        <v>10.35714285714285</v>
      </c>
      <c r="R1202" s="20" t="n">
        <v>11.84605911330049</v>
      </c>
      <c r="S1202" s="20" t="n">
        <v>13.51851851851852</v>
      </c>
      <c r="T1202" s="20" t="n">
        <v>13.11538461538461</v>
      </c>
      <c r="U1202" s="20" t="n">
        <v>8.346153846153843</v>
      </c>
      <c r="V1202" s="43" t="n">
        <v>118.6459930759808</v>
      </c>
      <c r="W1202" s="23" t="n">
        <v>323</v>
      </c>
      <c r="X1202" s="44" t="n">
        <v>0.8972222222222223</v>
      </c>
      <c r="Y1202" s="4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</row>
    <row r="1203" ht="16.5" customHeight="1">
      <c r="A1203" s="16" t="n">
        <v>16055060</v>
      </c>
      <c r="B1203" s="17" t="inlineStr">
        <is>
          <t>CO</t>
        </is>
      </c>
      <c r="C1203" s="17" t="inlineStr">
        <is>
          <t>La Playa</t>
        </is>
      </c>
      <c r="D1203" s="17" t="inlineStr">
        <is>
          <t>La Playa</t>
        </is>
      </c>
      <c r="E1203" s="17" t="inlineStr">
        <is>
          <t>Norte de Santander</t>
        </is>
      </c>
      <c r="F1203" s="17" t="n">
        <v>8</v>
      </c>
      <c r="G1203" s="17" t="n">
        <v>1500</v>
      </c>
      <c r="H1203" s="18" t="n">
        <v>-73.235</v>
      </c>
      <c r="I1203" s="19" t="n">
        <v>8.217499999999999</v>
      </c>
      <c r="J1203" s="42" t="n">
        <v>4.355272760445175</v>
      </c>
      <c r="K1203" s="20" t="n">
        <v>3.306590395441996</v>
      </c>
      <c r="L1203" s="20" t="n">
        <v>6.667521367521365</v>
      </c>
      <c r="M1203" s="20" t="n">
        <v>10.89723941448079</v>
      </c>
      <c r="N1203" s="20" t="n">
        <v>13.8186084395444</v>
      </c>
      <c r="O1203" s="20" t="n">
        <v>9.082228116710874</v>
      </c>
      <c r="P1203" s="20" t="n">
        <v>9.241912972085384</v>
      </c>
      <c r="Q1203" s="20" t="n">
        <v>11.8439187225905</v>
      </c>
      <c r="R1203" s="20" t="n">
        <v>15.73168498168498</v>
      </c>
      <c r="S1203" s="20" t="n">
        <v>16.87082193030469</v>
      </c>
      <c r="T1203" s="20" t="n">
        <v>12.58571568916397</v>
      </c>
      <c r="U1203" s="20" t="n">
        <v>6.582936507936507</v>
      </c>
      <c r="V1203" s="43" t="n">
        <v>120.9844512979106</v>
      </c>
      <c r="W1203" s="23" t="n">
        <v>323</v>
      </c>
      <c r="X1203" s="44" t="n">
        <v>0.8972222222222223</v>
      </c>
      <c r="Y1203" s="4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</row>
    <row r="1204" ht="16.5" customHeight="1">
      <c r="A1204" s="16" t="n">
        <v>37010010</v>
      </c>
      <c r="B1204" s="17" t="inlineStr">
        <is>
          <t>PM</t>
        </is>
      </c>
      <c r="C1204" s="17" t="inlineStr">
        <is>
          <t>Labateca</t>
        </is>
      </c>
      <c r="D1204" s="17" t="inlineStr">
        <is>
          <t>Labateca</t>
        </is>
      </c>
      <c r="E1204" s="17" t="inlineStr">
        <is>
          <t>Norte de Santander</t>
        </is>
      </c>
      <c r="F1204" s="17" t="n">
        <v>8</v>
      </c>
      <c r="G1204" s="17" t="n">
        <v>1560</v>
      </c>
      <c r="H1204" s="18" t="n">
        <v>-72.50055556000001</v>
      </c>
      <c r="I1204" s="19" t="n">
        <v>7.29805556</v>
      </c>
      <c r="J1204" s="42" t="n">
        <v>2.707777777777777</v>
      </c>
      <c r="K1204" s="20" t="n">
        <v>3.611526181353768</v>
      </c>
      <c r="L1204" s="20" t="n">
        <v>7.551724137931035</v>
      </c>
      <c r="M1204" s="20" t="n">
        <v>10.03448275862069</v>
      </c>
      <c r="N1204" s="20" t="n">
        <v>11.88333333333333</v>
      </c>
      <c r="O1204" s="20" t="n">
        <v>14.21666666666667</v>
      </c>
      <c r="P1204" s="20" t="n">
        <v>13.17888888888888</v>
      </c>
      <c r="Q1204" s="20" t="n">
        <v>11.76666666666666</v>
      </c>
      <c r="R1204" s="20" t="n">
        <v>9.566666666666666</v>
      </c>
      <c r="S1204" s="20" t="n">
        <v>8.899999999999997</v>
      </c>
      <c r="T1204" s="20" t="n">
        <v>7.100000000000001</v>
      </c>
      <c r="U1204" s="20" t="n">
        <v>3.833333333333332</v>
      </c>
      <c r="V1204" s="43" t="n">
        <v>104.3510664112388</v>
      </c>
      <c r="W1204" s="23" t="n">
        <v>358</v>
      </c>
      <c r="X1204" s="44" t="n">
        <v>0.9944444444444445</v>
      </c>
      <c r="Y1204" s="4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</row>
    <row r="1205" ht="16.5" customHeight="1">
      <c r="A1205" s="16" t="n">
        <v>16030080</v>
      </c>
      <c r="B1205" s="17" t="inlineStr">
        <is>
          <t>PM</t>
        </is>
      </c>
      <c r="C1205" s="17" t="inlineStr">
        <is>
          <t>Lourdes</t>
        </is>
      </c>
      <c r="D1205" s="17" t="inlineStr">
        <is>
          <t>Lourdes</t>
        </is>
      </c>
      <c r="E1205" s="17" t="inlineStr">
        <is>
          <t>Norte de Santander</t>
        </is>
      </c>
      <c r="F1205" s="17" t="n">
        <v>8</v>
      </c>
      <c r="G1205" s="17" t="n">
        <v>1200</v>
      </c>
      <c r="H1205" s="18" t="n">
        <v>-72.8325</v>
      </c>
      <c r="I1205" s="19" t="n">
        <v>7.95027778</v>
      </c>
      <c r="J1205" s="42" t="n">
        <v>8.366666666666665</v>
      </c>
      <c r="K1205" s="20" t="n">
        <v>8.129412972085387</v>
      </c>
      <c r="L1205" s="20" t="n">
        <v>11.26666666666667</v>
      </c>
      <c r="M1205" s="20" t="n">
        <v>11.79310344827586</v>
      </c>
      <c r="N1205" s="20" t="n">
        <v>9.44222222222222</v>
      </c>
      <c r="O1205" s="20" t="n">
        <v>7.233333333333333</v>
      </c>
      <c r="P1205" s="20" t="n">
        <v>7.099999999999997</v>
      </c>
      <c r="Q1205" s="20" t="n">
        <v>7.366666666666664</v>
      </c>
      <c r="R1205" s="20" t="n">
        <v>9.833333333333334</v>
      </c>
      <c r="S1205" s="20" t="n">
        <v>13.93333333333333</v>
      </c>
      <c r="T1205" s="20" t="n">
        <v>15.13333333333333</v>
      </c>
      <c r="U1205" s="20" t="n">
        <v>10.50862068965517</v>
      </c>
      <c r="V1205" s="43" t="n">
        <v>120.106692665572</v>
      </c>
      <c r="W1205" s="23" t="n">
        <v>358</v>
      </c>
      <c r="X1205" s="44" t="n">
        <v>0.9944444444444445</v>
      </c>
      <c r="Y1205" s="4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</row>
    <row r="1206" ht="16.5" customHeight="1">
      <c r="A1206" s="16" t="n">
        <v>16020110</v>
      </c>
      <c r="B1206" s="17" t="inlineStr">
        <is>
          <t>PM</t>
        </is>
      </c>
      <c r="C1206" s="17" t="inlineStr">
        <is>
          <t>La Caldera</t>
        </is>
      </c>
      <c r="D1206" s="17" t="inlineStr">
        <is>
          <t>Mutiscua</t>
        </is>
      </c>
      <c r="E1206" s="17" t="inlineStr">
        <is>
          <t>Norte de Santander</t>
        </is>
      </c>
      <c r="F1206" s="17" t="n">
        <v>8</v>
      </c>
      <c r="G1206" s="17" t="n">
        <v>2875</v>
      </c>
      <c r="H1206" s="18" t="n">
        <v>-72.71833332999999</v>
      </c>
      <c r="I1206" s="19" t="n">
        <v>7.31694444</v>
      </c>
      <c r="J1206" s="42" t="n">
        <v>6.107142857142856</v>
      </c>
      <c r="K1206" s="20" t="n">
        <v>8.202193392220147</v>
      </c>
      <c r="L1206" s="20" t="n">
        <v>11.24137931034483</v>
      </c>
      <c r="M1206" s="20" t="n">
        <v>15.82142857142857</v>
      </c>
      <c r="N1206" s="20" t="n">
        <v>16</v>
      </c>
      <c r="O1206" s="20" t="n">
        <v>18.41379310344827</v>
      </c>
      <c r="P1206" s="20" t="n">
        <v>19.17241379310344</v>
      </c>
      <c r="Q1206" s="20" t="n">
        <v>16.71428571428572</v>
      </c>
      <c r="R1206" s="20" t="n">
        <v>14.4</v>
      </c>
      <c r="S1206" s="20" t="n">
        <v>15.6551724137931</v>
      </c>
      <c r="T1206" s="20" t="n">
        <v>14.07142857142857</v>
      </c>
      <c r="U1206" s="20" t="n">
        <v>7.607142857142852</v>
      </c>
      <c r="V1206" s="43" t="n">
        <v>163.4063805843384</v>
      </c>
      <c r="W1206" s="23" t="n">
        <v>343</v>
      </c>
      <c r="X1206" s="44" t="n">
        <v>0.9527777777777777</v>
      </c>
      <c r="Y1206" s="4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</row>
    <row r="1207" ht="16.5" customHeight="1">
      <c r="A1207" s="16" t="n">
        <v>16055010</v>
      </c>
      <c r="B1207" s="17" t="inlineStr">
        <is>
          <t>CP</t>
        </is>
      </c>
      <c r="C1207" s="17" t="inlineStr">
        <is>
          <t>Aeropuerto Aguas Claras</t>
        </is>
      </c>
      <c r="D1207" s="17" t="inlineStr">
        <is>
          <t>Ocaña</t>
        </is>
      </c>
      <c r="E1207" s="17" t="inlineStr">
        <is>
          <t>Norte de Santander</t>
        </is>
      </c>
      <c r="F1207" s="17" t="n">
        <v>8</v>
      </c>
      <c r="G1207" s="17" t="n">
        <v>1435</v>
      </c>
      <c r="H1207" s="18" t="n">
        <v>-73.3575</v>
      </c>
      <c r="I1207" s="19" t="n">
        <v>8.315277780000001</v>
      </c>
      <c r="J1207" s="42" t="n">
        <v>2.863960113960113</v>
      </c>
      <c r="K1207" s="20" t="n">
        <v>2.217295367467781</v>
      </c>
      <c r="L1207" s="20" t="n">
        <v>6.509935897435899</v>
      </c>
      <c r="M1207" s="20" t="n">
        <v>11.01615005683971</v>
      </c>
      <c r="N1207" s="20" t="n">
        <v>15.09615384615384</v>
      </c>
      <c r="O1207" s="20" t="n">
        <v>10.0469032882826</v>
      </c>
      <c r="P1207" s="20" t="n">
        <v>10.85843824119686</v>
      </c>
      <c r="Q1207" s="20" t="n">
        <v>15.18177948063005</v>
      </c>
      <c r="R1207" s="20" t="n">
        <v>18.16180371352785</v>
      </c>
      <c r="S1207" s="20" t="n">
        <v>17.68446762333119</v>
      </c>
      <c r="T1207" s="20" t="n">
        <v>11.11402298850575</v>
      </c>
      <c r="U1207" s="20" t="n">
        <v>6.53486590038314</v>
      </c>
      <c r="V1207" s="43" t="n">
        <v>127.2857765177148</v>
      </c>
      <c r="W1207" s="23" t="n">
        <v>310</v>
      </c>
      <c r="X1207" s="44" t="n">
        <v>0.8611111111111112</v>
      </c>
      <c r="Y1207" s="4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</row>
    <row r="1208" ht="16.5" customHeight="1">
      <c r="A1208" s="16" t="n">
        <v>16050170</v>
      </c>
      <c r="B1208" s="17" t="inlineStr">
        <is>
          <t>PM</t>
        </is>
      </c>
      <c r="C1208" s="17" t="inlineStr">
        <is>
          <t>Brotare</t>
        </is>
      </c>
      <c r="D1208" s="17" t="inlineStr">
        <is>
          <t>Ocaña</t>
        </is>
      </c>
      <c r="E1208" s="17" t="inlineStr">
        <is>
          <t>Norte de Santander</t>
        </is>
      </c>
      <c r="F1208" s="17" t="n">
        <v>8</v>
      </c>
      <c r="G1208" s="17" t="n">
        <v>1545</v>
      </c>
      <c r="H1208" s="18" t="n">
        <v>-73.42333332999999</v>
      </c>
      <c r="I1208" s="19" t="n">
        <v>8.400555559999999</v>
      </c>
      <c r="J1208" s="42" t="n">
        <v>5.533333333333331</v>
      </c>
      <c r="K1208" s="20" t="n">
        <v>3.901190476190476</v>
      </c>
      <c r="L1208" s="20" t="n">
        <v>7.172413793103447</v>
      </c>
      <c r="M1208" s="20" t="n">
        <v>10.66666666666666</v>
      </c>
      <c r="N1208" s="20" t="n">
        <v>13.06666666666667</v>
      </c>
      <c r="O1208" s="20" t="n">
        <v>9.266666666666667</v>
      </c>
      <c r="P1208" s="20" t="n">
        <v>8.966666666666663</v>
      </c>
      <c r="Q1208" s="20" t="n">
        <v>12.46666666666667</v>
      </c>
      <c r="R1208" s="20" t="n">
        <v>15.75172413793103</v>
      </c>
      <c r="S1208" s="20" t="n">
        <v>16</v>
      </c>
      <c r="T1208" s="20" t="n">
        <v>12.4</v>
      </c>
      <c r="U1208" s="20" t="n">
        <v>7.966666666666664</v>
      </c>
      <c r="V1208" s="43" t="n">
        <v>123.1586617405583</v>
      </c>
      <c r="W1208" s="23" t="n">
        <v>359</v>
      </c>
      <c r="X1208" s="44" t="n">
        <v>0.9972222222222222</v>
      </c>
      <c r="Y1208" s="4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</row>
    <row r="1209" ht="16.5" customHeight="1">
      <c r="A1209" s="16" t="n">
        <v>16055100</v>
      </c>
      <c r="B1209" s="17" t="inlineStr">
        <is>
          <t>CO</t>
        </is>
      </c>
      <c r="C1209" s="17" t="inlineStr">
        <is>
          <t>Universidad Francisco de Paula Santander</t>
        </is>
      </c>
      <c r="D1209" s="17" t="inlineStr">
        <is>
          <t>Ocaña</t>
        </is>
      </c>
      <c r="E1209" s="17" t="inlineStr">
        <is>
          <t>Norte de Santander</t>
        </is>
      </c>
      <c r="F1209" s="17" t="n">
        <v>8</v>
      </c>
      <c r="G1209" s="17" t="n">
        <v>1150</v>
      </c>
      <c r="H1209" s="18" t="n">
        <v>-73.32222222</v>
      </c>
      <c r="I1209" s="19" t="n">
        <v>8.23777778</v>
      </c>
      <c r="J1209" s="42" t="n">
        <v>2.526315789473684</v>
      </c>
      <c r="K1209" s="20" t="n">
        <v>2.450807334428024</v>
      </c>
      <c r="L1209" s="20" t="n">
        <v>7.055555555555555</v>
      </c>
      <c r="M1209" s="20" t="n">
        <v>11.64705882352941</v>
      </c>
      <c r="N1209" s="20" t="n">
        <v>15.16666666666667</v>
      </c>
      <c r="O1209" s="20" t="n">
        <v>9.300000000000001</v>
      </c>
      <c r="P1209" s="20" t="n">
        <v>9.444444444444445</v>
      </c>
      <c r="Q1209" s="20" t="n">
        <v>13.34021164021164</v>
      </c>
      <c r="R1209" s="20" t="n">
        <v>17.22222222222222</v>
      </c>
      <c r="S1209" s="20" t="n">
        <v>17.38888888888889</v>
      </c>
      <c r="T1209" s="20" t="n">
        <v>11.95061728395062</v>
      </c>
      <c r="U1209" s="20" t="n">
        <v>5.222222222222222</v>
      </c>
      <c r="V1209" s="43" t="n">
        <v>122.7150108715934</v>
      </c>
      <c r="W1209" s="23" t="n">
        <v>216</v>
      </c>
      <c r="X1209" s="44" t="n">
        <v>0.9</v>
      </c>
      <c r="Y1209" s="45" t="inlineStr">
        <is>
          <t>M20</t>
        </is>
      </c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</row>
    <row r="1210" ht="16.5" customHeight="1">
      <c r="A1210" s="16" t="n">
        <v>16015020</v>
      </c>
      <c r="B1210" s="17" t="inlineStr">
        <is>
          <t>AM</t>
        </is>
      </c>
      <c r="C1210" s="17" t="inlineStr">
        <is>
          <t>Iser Pamplona</t>
        </is>
      </c>
      <c r="D1210" s="17" t="inlineStr">
        <is>
          <t>Pamplona</t>
        </is>
      </c>
      <c r="E1210" s="17" t="inlineStr">
        <is>
          <t>Norte de Santander</t>
        </is>
      </c>
      <c r="F1210" s="17" t="n">
        <v>8</v>
      </c>
      <c r="G1210" s="17" t="n">
        <v>2340</v>
      </c>
      <c r="H1210" s="18" t="n">
        <v>-72.645</v>
      </c>
      <c r="I1210" s="19" t="n">
        <v>7.37311111</v>
      </c>
      <c r="J1210" s="42" t="n">
        <v>8.622988505747124</v>
      </c>
      <c r="K1210" s="20" t="n">
        <v>9.654187952320138</v>
      </c>
      <c r="L1210" s="20" t="n">
        <v>12.94530321046373</v>
      </c>
      <c r="M1210" s="20" t="n">
        <v>16.3281807372176</v>
      </c>
      <c r="N1210" s="20" t="n">
        <v>15.78111111111111</v>
      </c>
      <c r="O1210" s="20" t="n">
        <v>17.16666666666666</v>
      </c>
      <c r="P1210" s="20" t="n">
        <v>17.60222222222222</v>
      </c>
      <c r="Q1210" s="20" t="n">
        <v>17.57931034482759</v>
      </c>
      <c r="R1210" s="20" t="n">
        <v>16.19761904761905</v>
      </c>
      <c r="S1210" s="20" t="n">
        <v>17.14523809523809</v>
      </c>
      <c r="T1210" s="20" t="n">
        <v>16.0975029726516</v>
      </c>
      <c r="U1210" s="20" t="n">
        <v>8.574916985951466</v>
      </c>
      <c r="V1210" s="43" t="n">
        <v>173.6952478520364</v>
      </c>
      <c r="W1210" s="23" t="n">
        <v>355</v>
      </c>
      <c r="X1210" s="44" t="n">
        <v>0.9861111111111112</v>
      </c>
      <c r="Y1210" s="4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/>
      <c r="AL1210" s="5" t="n"/>
      <c r="AM1210" s="5" t="n"/>
    </row>
    <row r="1211" ht="16.5" customHeight="1">
      <c r="A1211" s="16" t="n">
        <v>16020370</v>
      </c>
      <c r="B1211" s="17" t="inlineStr">
        <is>
          <t>PM</t>
        </is>
      </c>
      <c r="C1211" s="17" t="inlineStr">
        <is>
          <t>Puerto Santander</t>
        </is>
      </c>
      <c r="D1211" s="17" t="inlineStr">
        <is>
          <t>Puerto Santander</t>
        </is>
      </c>
      <c r="E1211" s="17" t="inlineStr">
        <is>
          <t>Norte de Santander</t>
        </is>
      </c>
      <c r="F1211" s="17" t="n">
        <v>8</v>
      </c>
      <c r="G1211" s="17" t="n">
        <v>50</v>
      </c>
      <c r="H1211" s="18" t="n">
        <v>-72.41</v>
      </c>
      <c r="I1211" s="19" t="n">
        <v>8.359444440000001</v>
      </c>
      <c r="J1211" s="42" t="n">
        <v>5.333333333333331</v>
      </c>
      <c r="K1211" s="20" t="n">
        <v>5.058559113300493</v>
      </c>
      <c r="L1211" s="20" t="n">
        <v>6.433333333333331</v>
      </c>
      <c r="M1211" s="20" t="n">
        <v>10.7</v>
      </c>
      <c r="N1211" s="20" t="n">
        <v>8.499999999999998</v>
      </c>
      <c r="O1211" s="20" t="n">
        <v>7.000000000000001</v>
      </c>
      <c r="P1211" s="20" t="n">
        <v>8.03333333333333</v>
      </c>
      <c r="Q1211" s="20" t="n">
        <v>8.666666666666664</v>
      </c>
      <c r="R1211" s="20" t="n">
        <v>10.56666666666667</v>
      </c>
      <c r="S1211" s="20" t="n">
        <v>11.96666666666667</v>
      </c>
      <c r="T1211" s="20" t="n">
        <v>11.76666666666667</v>
      </c>
      <c r="U1211" s="20" t="n">
        <v>8.93333333333333</v>
      </c>
      <c r="V1211" s="43" t="n">
        <v>102.9585591133005</v>
      </c>
      <c r="W1211" s="23" t="n">
        <v>360</v>
      </c>
      <c r="X1211" s="44" t="n">
        <v>1</v>
      </c>
      <c r="Y1211" s="4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/>
      <c r="AL1211" s="5" t="n"/>
      <c r="AM1211" s="5" t="n"/>
    </row>
    <row r="1212" ht="16.5" customHeight="1">
      <c r="A1212" s="16" t="n">
        <v>16015030</v>
      </c>
      <c r="B1212" s="17" t="inlineStr">
        <is>
          <t>CO</t>
        </is>
      </c>
      <c r="C1212" s="17" t="inlineStr">
        <is>
          <t>La Esperanza</t>
        </is>
      </c>
      <c r="D1212" s="17" t="inlineStr">
        <is>
          <t>Ragonvalia</t>
        </is>
      </c>
      <c r="E1212" s="17" t="inlineStr">
        <is>
          <t>Norte de Santander</t>
        </is>
      </c>
      <c r="F1212" s="17" t="n">
        <v>8</v>
      </c>
      <c r="G1212" s="17" t="n">
        <v>1760</v>
      </c>
      <c r="H1212" s="18" t="n">
        <v>-72.53388889</v>
      </c>
      <c r="I1212" s="19" t="n">
        <v>7.56972222</v>
      </c>
      <c r="J1212" s="42" t="n">
        <v>9.9</v>
      </c>
      <c r="K1212" s="20" t="n">
        <v>9.795498084291186</v>
      </c>
      <c r="L1212" s="20" t="n">
        <v>13.6367816091954</v>
      </c>
      <c r="M1212" s="20" t="n">
        <v>17.05862068965517</v>
      </c>
      <c r="N1212" s="20" t="n">
        <v>18.22222222222222</v>
      </c>
      <c r="O1212" s="20" t="n">
        <v>20.69425287356322</v>
      </c>
      <c r="P1212" s="20" t="n">
        <v>22.29999999999999</v>
      </c>
      <c r="Q1212" s="20" t="n">
        <v>21.5544061302682</v>
      </c>
      <c r="R1212" s="20" t="n">
        <v>20.26436781609195</v>
      </c>
      <c r="S1212" s="20" t="n">
        <v>21.01222222222222</v>
      </c>
      <c r="T1212" s="20" t="n">
        <v>19.82758620689655</v>
      </c>
      <c r="U1212" s="20" t="n">
        <v>12.51379310344828</v>
      </c>
      <c r="V1212" s="43" t="n">
        <v>206.7797509578544</v>
      </c>
      <c r="W1212" s="23" t="n">
        <v>358</v>
      </c>
      <c r="X1212" s="44" t="n">
        <v>0.9944444444444445</v>
      </c>
      <c r="Y1212" s="4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/>
      <c r="AL1212" s="5" t="n"/>
      <c r="AM1212" s="5" t="n"/>
    </row>
    <row r="1213" ht="16.5" customHeight="1">
      <c r="A1213" s="16" t="n">
        <v>16025030</v>
      </c>
      <c r="B1213" s="17" t="inlineStr">
        <is>
          <t>CP</t>
        </is>
      </c>
      <c r="C1213" s="17" t="inlineStr">
        <is>
          <t>Salazar</t>
        </is>
      </c>
      <c r="D1213" s="17" t="inlineStr">
        <is>
          <t>Salazar</t>
        </is>
      </c>
      <c r="E1213" s="17" t="inlineStr">
        <is>
          <t>Norte de Santander</t>
        </is>
      </c>
      <c r="F1213" s="17" t="n">
        <v>8</v>
      </c>
      <c r="G1213" s="17" t="n">
        <v>860</v>
      </c>
      <c r="H1213" s="18" t="n">
        <v>-72.83055556000001</v>
      </c>
      <c r="I1213" s="19" t="n">
        <v>7.77458333</v>
      </c>
      <c r="J1213" s="42" t="n">
        <v>11.96666666666667</v>
      </c>
      <c r="K1213" s="20" t="n">
        <v>11.50088373471994</v>
      </c>
      <c r="L1213" s="20" t="n">
        <v>15.05</v>
      </c>
      <c r="M1213" s="20" t="n">
        <v>16.92857142857143</v>
      </c>
      <c r="N1213" s="20" t="n">
        <v>14.73793103448276</v>
      </c>
      <c r="O1213" s="20" t="n">
        <v>12.63793103448276</v>
      </c>
      <c r="P1213" s="20" t="n">
        <v>11.44827586206896</v>
      </c>
      <c r="Q1213" s="20" t="n">
        <v>12.31034482758621</v>
      </c>
      <c r="R1213" s="20" t="n">
        <v>14.91082045184304</v>
      </c>
      <c r="S1213" s="20" t="n">
        <v>20.23333333333333</v>
      </c>
      <c r="T1213" s="20" t="n">
        <v>20.58095238095239</v>
      </c>
      <c r="U1213" s="20" t="n">
        <v>15.26666666666667</v>
      </c>
      <c r="V1213" s="43" t="n">
        <v>177.5723774213741</v>
      </c>
      <c r="W1213" s="23" t="n">
        <v>353</v>
      </c>
      <c r="X1213" s="44" t="n">
        <v>0.9805555555555555</v>
      </c>
      <c r="Y1213" s="4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/>
      <c r="AL1213" s="5" t="n"/>
      <c r="AM1213" s="5" t="n"/>
    </row>
    <row r="1214" ht="16.5" customHeight="1">
      <c r="A1214" s="16" t="n">
        <v>16020190</v>
      </c>
      <c r="B1214" s="17" t="inlineStr">
        <is>
          <t>PM</t>
        </is>
      </c>
      <c r="C1214" s="17" t="inlineStr">
        <is>
          <t>Cornejo</t>
        </is>
      </c>
      <c r="D1214" s="17" t="inlineStr">
        <is>
          <t>San Cayetano</t>
        </is>
      </c>
      <c r="E1214" s="17" t="inlineStr">
        <is>
          <t>Norte de Santander</t>
        </is>
      </c>
      <c r="F1214" s="17" t="n">
        <v>8</v>
      </c>
      <c r="G1214" s="17" t="n">
        <v>250</v>
      </c>
      <c r="H1214" s="18" t="n">
        <v>-72.63416667</v>
      </c>
      <c r="I1214" s="19" t="n">
        <v>7.90138889</v>
      </c>
      <c r="J1214" s="42" t="n">
        <v>4.666666666666666</v>
      </c>
      <c r="K1214" s="20" t="n">
        <v>5.1117390921886</v>
      </c>
      <c r="L1214" s="20" t="n">
        <v>6.713010204081631</v>
      </c>
      <c r="M1214" s="20" t="n">
        <v>7.111111111111112</v>
      </c>
      <c r="N1214" s="20" t="n">
        <v>5.888888888888887</v>
      </c>
      <c r="O1214" s="20" t="n">
        <v>4.720000000000001</v>
      </c>
      <c r="P1214" s="20" t="n">
        <v>4.699999999999999</v>
      </c>
      <c r="Q1214" s="20" t="n">
        <v>4.307692307692307</v>
      </c>
      <c r="R1214" s="20" t="n">
        <v>7.576923076923075</v>
      </c>
      <c r="S1214" s="20" t="n">
        <v>9.448275862068963</v>
      </c>
      <c r="T1214" s="20" t="n">
        <v>10.12388250319285</v>
      </c>
      <c r="U1214" s="20" t="n">
        <v>5.32142857142857</v>
      </c>
      <c r="V1214" s="43" t="n">
        <v>75.68961828424266</v>
      </c>
      <c r="W1214" s="23" t="n">
        <v>324</v>
      </c>
      <c r="X1214" s="44" t="n">
        <v>0.9</v>
      </c>
      <c r="Y1214" s="4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/>
      <c r="AL1214" s="5" t="n"/>
      <c r="AM1214" s="5" t="n"/>
    </row>
    <row r="1215" ht="16.5" customHeight="1">
      <c r="A1215" s="16" t="n">
        <v>16020280</v>
      </c>
      <c r="B1215" s="17" t="inlineStr">
        <is>
          <t>PM</t>
        </is>
      </c>
      <c r="C1215" s="17" t="inlineStr">
        <is>
          <t>Urimaco</t>
        </is>
      </c>
      <c r="D1215" s="17" t="inlineStr">
        <is>
          <t>San Cayetano</t>
        </is>
      </c>
      <c r="E1215" s="17" t="inlineStr">
        <is>
          <t>Norte de Santander</t>
        </is>
      </c>
      <c r="F1215" s="17" t="n">
        <v>8</v>
      </c>
      <c r="G1215" s="17" t="n">
        <v>221</v>
      </c>
      <c r="H1215" s="18" t="n">
        <v>-72.5925</v>
      </c>
      <c r="I1215" s="19" t="n">
        <v>7.90083333</v>
      </c>
      <c r="J1215" s="42" t="n">
        <v>3.448275862068965</v>
      </c>
      <c r="K1215" s="20" t="n">
        <v>3.593033378630881</v>
      </c>
      <c r="L1215" s="20" t="n">
        <v>4.758620689655172</v>
      </c>
      <c r="M1215" s="20" t="n">
        <v>5.866666666666667</v>
      </c>
      <c r="N1215" s="20" t="n">
        <v>4.866666666666665</v>
      </c>
      <c r="O1215" s="20" t="n">
        <v>2.766666666666667</v>
      </c>
      <c r="P1215" s="20" t="n">
        <v>2.368888888888888</v>
      </c>
      <c r="Q1215" s="20" t="n">
        <v>2.86206896551724</v>
      </c>
      <c r="R1215" s="20" t="n">
        <v>4.689655172413793</v>
      </c>
      <c r="S1215" s="20" t="n">
        <v>8.499999999999998</v>
      </c>
      <c r="T1215" s="20" t="n">
        <v>8.000000000000002</v>
      </c>
      <c r="U1215" s="20" t="n">
        <v>4.428571428571428</v>
      </c>
      <c r="V1215" s="43" t="n">
        <v>56.14911438574637</v>
      </c>
      <c r="W1215" s="23" t="n">
        <v>352</v>
      </c>
      <c r="X1215" s="44" t="n">
        <v>0.9777777777777777</v>
      </c>
      <c r="Y1215" s="4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/>
      <c r="AL1215" s="5" t="n"/>
      <c r="AM1215" s="5" t="n"/>
    </row>
    <row r="1216" ht="16.5" customHeight="1">
      <c r="A1216" s="16" t="n">
        <v>16020030</v>
      </c>
      <c r="B1216" s="17" t="inlineStr">
        <is>
          <t>PM</t>
        </is>
      </c>
      <c r="C1216" s="17" t="inlineStr">
        <is>
          <t>Santiago Caimito</t>
        </is>
      </c>
      <c r="D1216" s="17" t="inlineStr">
        <is>
          <t>Santiago</t>
        </is>
      </c>
      <c r="E1216" s="17" t="inlineStr">
        <is>
          <t>Norte de Santander</t>
        </is>
      </c>
      <c r="F1216" s="17" t="n">
        <v>8</v>
      </c>
      <c r="G1216" s="17" t="n">
        <v>411</v>
      </c>
      <c r="H1216" s="18" t="n">
        <v>-72.71611111</v>
      </c>
      <c r="I1216" s="19" t="n">
        <v>7.86416667</v>
      </c>
      <c r="J1216" s="42" t="n">
        <v>3.499999999999999</v>
      </c>
      <c r="K1216" s="20" t="n">
        <v>4.222092716396904</v>
      </c>
      <c r="L1216" s="20" t="n">
        <v>5.035714285714286</v>
      </c>
      <c r="M1216" s="20" t="n">
        <v>5.999999999999999</v>
      </c>
      <c r="N1216" s="20" t="n">
        <v>5.041666666666666</v>
      </c>
      <c r="O1216" s="20" t="n">
        <v>3.107142857142858</v>
      </c>
      <c r="P1216" s="20" t="n">
        <v>2.96551724137931</v>
      </c>
      <c r="Q1216" s="20" t="n">
        <v>3.289285714285713</v>
      </c>
      <c r="R1216" s="20" t="n">
        <v>4.962962962962963</v>
      </c>
      <c r="S1216" s="20" t="n">
        <v>8.185185185185183</v>
      </c>
      <c r="T1216" s="20" t="n">
        <v>8.857142857142858</v>
      </c>
      <c r="U1216" s="20" t="n">
        <v>5.137931034482758</v>
      </c>
      <c r="V1216" s="43" t="n">
        <v>60.3046415213595</v>
      </c>
      <c r="W1216" s="23" t="n">
        <v>337</v>
      </c>
      <c r="X1216" s="44" t="n">
        <v>0.9361111111111111</v>
      </c>
      <c r="Y1216" s="4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/>
      <c r="AL1216" s="5" t="n"/>
      <c r="AM1216" s="5" t="n"/>
    </row>
    <row r="1217" ht="16.5" customHeight="1">
      <c r="A1217" s="16" t="n">
        <v>16030140</v>
      </c>
      <c r="B1217" s="17" t="inlineStr">
        <is>
          <t>PM</t>
        </is>
      </c>
      <c r="C1217" s="17" t="inlineStr">
        <is>
          <t>Divisiones</t>
        </is>
      </c>
      <c r="D1217" s="17" t="inlineStr">
        <is>
          <t>Sardinata</t>
        </is>
      </c>
      <c r="E1217" s="17" t="inlineStr">
        <is>
          <t>Norte de Santander</t>
        </is>
      </c>
      <c r="F1217" s="17" t="n">
        <v>8</v>
      </c>
      <c r="G1217" s="17" t="n">
        <v>100</v>
      </c>
      <c r="H1217" s="18" t="n">
        <v>-72.69361111000001</v>
      </c>
      <c r="I1217" s="19" t="n">
        <v>8.34277778</v>
      </c>
      <c r="J1217" s="42" t="n">
        <v>5.533333333333331</v>
      </c>
      <c r="K1217" s="20" t="n">
        <v>5.727699096880131</v>
      </c>
      <c r="L1217" s="20" t="n">
        <v>8.809999999999999</v>
      </c>
      <c r="M1217" s="20" t="n">
        <v>10.7</v>
      </c>
      <c r="N1217" s="20" t="n">
        <v>11.81333333333334</v>
      </c>
      <c r="O1217" s="20" t="n">
        <v>9.733333333333334</v>
      </c>
      <c r="P1217" s="20" t="n">
        <v>10.83333333333333</v>
      </c>
      <c r="Q1217" s="20" t="n">
        <v>11.86666666666667</v>
      </c>
      <c r="R1217" s="20" t="n">
        <v>13.2448275862069</v>
      </c>
      <c r="S1217" s="20" t="n">
        <v>14.53333333333333</v>
      </c>
      <c r="T1217" s="20" t="n">
        <v>14.56666666666666</v>
      </c>
      <c r="U1217" s="20" t="n">
        <v>10.76666666666667</v>
      </c>
      <c r="V1217" s="43" t="n">
        <v>128.1291933497537</v>
      </c>
      <c r="W1217" s="23" t="n">
        <v>360</v>
      </c>
      <c r="X1217" s="44" t="n">
        <v>1</v>
      </c>
      <c r="Y1217" s="4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/>
      <c r="AL1217" s="5" t="n"/>
      <c r="AM1217" s="5" t="n"/>
    </row>
    <row r="1218" ht="16.5" customHeight="1">
      <c r="A1218" s="16" t="n">
        <v>16030060</v>
      </c>
      <c r="B1218" s="17" t="inlineStr">
        <is>
          <t>PM</t>
        </is>
      </c>
      <c r="C1218" s="17" t="inlineStr">
        <is>
          <t>San Gil</t>
        </is>
      </c>
      <c r="D1218" s="17" t="inlineStr">
        <is>
          <t>Sardinata</t>
        </is>
      </c>
      <c r="E1218" s="17" t="inlineStr">
        <is>
          <t>Norte de Santander</t>
        </is>
      </c>
      <c r="F1218" s="17" t="n">
        <v>8</v>
      </c>
      <c r="G1218" s="17" t="n">
        <v>480</v>
      </c>
      <c r="H1218" s="18" t="n">
        <v>-72.85805556000001</v>
      </c>
      <c r="I1218" s="19" t="n">
        <v>8.224444439999999</v>
      </c>
      <c r="J1218" s="42" t="n">
        <v>7.777777777777777</v>
      </c>
      <c r="K1218" s="20" t="n">
        <v>8.178301780482306</v>
      </c>
      <c r="L1218" s="20" t="n">
        <v>9.421052631578947</v>
      </c>
      <c r="M1218" s="20" t="n">
        <v>11.42105263157895</v>
      </c>
      <c r="N1218" s="20" t="n">
        <v>9.611111111111109</v>
      </c>
      <c r="O1218" s="20" t="n">
        <v>5.800000000000001</v>
      </c>
      <c r="P1218" s="20" t="n">
        <v>7.849999999999999</v>
      </c>
      <c r="Q1218" s="20" t="n">
        <v>8.9</v>
      </c>
      <c r="R1218" s="20" t="n">
        <v>12.05</v>
      </c>
      <c r="S1218" s="20" t="n">
        <v>14.55555555555556</v>
      </c>
      <c r="T1218" s="20" t="n">
        <v>14.26315789473684</v>
      </c>
      <c r="U1218" s="20" t="n">
        <v>11.21052631578947</v>
      </c>
      <c r="V1218" s="43" t="n">
        <v>121.038535698611</v>
      </c>
      <c r="W1218" s="23" t="n">
        <v>227</v>
      </c>
      <c r="X1218" s="44" t="n">
        <v>0.9458333333333333</v>
      </c>
      <c r="Y1218" s="45" t="inlineStr">
        <is>
          <t>M20</t>
        </is>
      </c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/>
      <c r="AL1218" s="5" t="n"/>
      <c r="AM1218" s="5" t="n"/>
    </row>
    <row r="1219" ht="16.5" customHeight="1">
      <c r="A1219" s="16" t="n">
        <v>16035030</v>
      </c>
      <c r="B1219" s="17" t="inlineStr">
        <is>
          <t>PM</t>
        </is>
      </c>
      <c r="C1219" s="17" t="inlineStr">
        <is>
          <t>Sardinata</t>
        </is>
      </c>
      <c r="D1219" s="17" t="inlineStr">
        <is>
          <t>Sardinata</t>
        </is>
      </c>
      <c r="E1219" s="17" t="inlineStr">
        <is>
          <t>Norte de Santander</t>
        </is>
      </c>
      <c r="F1219" s="17" t="n">
        <v>8</v>
      </c>
      <c r="G1219" s="17" t="n">
        <v>320</v>
      </c>
      <c r="H1219" s="18" t="n">
        <v>-72.80305556</v>
      </c>
      <c r="I1219" s="19" t="n">
        <v>8.07666667</v>
      </c>
      <c r="J1219" s="42" t="n">
        <v>7.766666666666664</v>
      </c>
      <c r="K1219" s="20" t="n">
        <v>8.438061789211215</v>
      </c>
      <c r="L1219" s="20" t="n">
        <v>11.13793103448276</v>
      </c>
      <c r="M1219" s="20" t="n">
        <v>13.20689655172414</v>
      </c>
      <c r="N1219" s="20" t="n">
        <v>11.33214285714286</v>
      </c>
      <c r="O1219" s="20" t="n">
        <v>7.631391200951248</v>
      </c>
      <c r="P1219" s="20" t="n">
        <v>9.142857142857141</v>
      </c>
      <c r="Q1219" s="20" t="n">
        <v>10.51190476190476</v>
      </c>
      <c r="R1219" s="20" t="n">
        <v>12.83497536945813</v>
      </c>
      <c r="S1219" s="20" t="n">
        <v>15.82142857142857</v>
      </c>
      <c r="T1219" s="20" t="n">
        <v>15.86699507389163</v>
      </c>
      <c r="U1219" s="20" t="n">
        <v>10.3448275862069</v>
      </c>
      <c r="V1219" s="43" t="n">
        <v>134.036078605926</v>
      </c>
      <c r="W1219" s="23" t="n">
        <v>344</v>
      </c>
      <c r="X1219" s="44" t="n">
        <v>0.9555555555555556</v>
      </c>
      <c r="Y1219" s="4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/>
      <c r="AL1219" s="5" t="n"/>
      <c r="AM1219" s="5" t="n"/>
    </row>
    <row r="1220" ht="16.5" customHeight="1">
      <c r="A1220" s="16" t="n">
        <v>37010080</v>
      </c>
      <c r="B1220" s="17" t="inlineStr">
        <is>
          <t>PM</t>
        </is>
      </c>
      <c r="C1220" s="17" t="inlineStr">
        <is>
          <t>Los Rincón</t>
        </is>
      </c>
      <c r="D1220" s="17" t="inlineStr">
        <is>
          <t>Silos</t>
        </is>
      </c>
      <c r="E1220" s="17" t="inlineStr">
        <is>
          <t>Norte de Santander</t>
        </is>
      </c>
      <c r="F1220" s="17" t="n">
        <v>8</v>
      </c>
      <c r="G1220" s="17" t="n">
        <v>2650</v>
      </c>
      <c r="H1220" s="18" t="n">
        <v>-72.71277778</v>
      </c>
      <c r="I1220" s="19" t="n">
        <v>7.19833333</v>
      </c>
      <c r="J1220" s="42" t="n">
        <v>3.620689655172413</v>
      </c>
      <c r="K1220" s="20" t="n">
        <v>4.308041022592152</v>
      </c>
      <c r="L1220" s="20" t="n">
        <v>6.83333333333333</v>
      </c>
      <c r="M1220" s="20" t="n">
        <v>9.933333333333334</v>
      </c>
      <c r="N1220" s="20" t="n">
        <v>12.06666666666667</v>
      </c>
      <c r="O1220" s="20" t="n">
        <v>13.78620689655172</v>
      </c>
      <c r="P1220" s="20" t="n">
        <v>14.55172413793103</v>
      </c>
      <c r="Q1220" s="20" t="n">
        <v>12.15333333333333</v>
      </c>
      <c r="R1220" s="20" t="n">
        <v>11.37701149425288</v>
      </c>
      <c r="S1220" s="20" t="n">
        <v>11.50444444444445</v>
      </c>
      <c r="T1220" s="20" t="n">
        <v>9.241379310344829</v>
      </c>
      <c r="U1220" s="20" t="n">
        <v>5.620689655172413</v>
      </c>
      <c r="V1220" s="43" t="n">
        <v>114.9968532831285</v>
      </c>
      <c r="W1220" s="23" t="n">
        <v>355</v>
      </c>
      <c r="X1220" s="44" t="n">
        <v>0.9861111111111112</v>
      </c>
      <c r="Y1220" s="4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/>
      <c r="AL1220" s="5" t="n"/>
      <c r="AM1220" s="5" t="n"/>
    </row>
    <row r="1221" ht="16.5" customHeight="1">
      <c r="A1221" s="16" t="n">
        <v>37015010</v>
      </c>
      <c r="B1221" s="17" t="inlineStr">
        <is>
          <t>CO</t>
        </is>
      </c>
      <c r="C1221" s="17" t="inlineStr">
        <is>
          <t>Silos</t>
        </is>
      </c>
      <c r="D1221" s="17" t="inlineStr">
        <is>
          <t>Silos</t>
        </is>
      </c>
      <c r="E1221" s="17" t="inlineStr">
        <is>
          <t>Norte de Santander</t>
        </is>
      </c>
      <c r="F1221" s="17" t="n">
        <v>8</v>
      </c>
      <c r="G1221" s="17" t="n">
        <v>2765</v>
      </c>
      <c r="H1221" s="18" t="n">
        <v>-72.75333332999999</v>
      </c>
      <c r="I1221" s="19" t="n">
        <v>7.2075</v>
      </c>
      <c r="J1221" s="42" t="n">
        <v>6.813333333333333</v>
      </c>
      <c r="K1221" s="20" t="n">
        <v>8.086077262120821</v>
      </c>
      <c r="L1221" s="20" t="n">
        <v>12.1578947368421</v>
      </c>
      <c r="M1221" s="20" t="n">
        <v>16.88888888888889</v>
      </c>
      <c r="N1221" s="20" t="n">
        <v>20.0462962962963</v>
      </c>
      <c r="O1221" s="20" t="n">
        <v>21.89110707803993</v>
      </c>
      <c r="P1221" s="20" t="n">
        <v>23</v>
      </c>
      <c r="Q1221" s="20" t="n">
        <v>21.68421052631579</v>
      </c>
      <c r="R1221" s="20" t="n">
        <v>18.99274047186933</v>
      </c>
      <c r="S1221" s="20" t="n">
        <v>17.86315789473684</v>
      </c>
      <c r="T1221" s="20" t="n">
        <v>14.23956442831216</v>
      </c>
      <c r="U1221" s="20" t="n">
        <v>9.842105263157894</v>
      </c>
      <c r="V1221" s="43" t="n">
        <v>191.5053761799134</v>
      </c>
      <c r="W1221" s="23" t="n">
        <v>227</v>
      </c>
      <c r="X1221" s="44" t="n">
        <v>0.9458333333333333</v>
      </c>
      <c r="Y1221" s="45" t="inlineStr">
        <is>
          <t>M20</t>
        </is>
      </c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/>
      <c r="AL1221" s="5" t="n"/>
      <c r="AM1221" s="5" t="n"/>
    </row>
    <row r="1222" ht="16.5" customHeight="1">
      <c r="A1222" s="16" t="n">
        <v>16050020</v>
      </c>
      <c r="B1222" s="17" t="inlineStr">
        <is>
          <t>PM</t>
        </is>
      </c>
      <c r="C1222" s="17" t="inlineStr">
        <is>
          <t>Quince Letras</t>
        </is>
      </c>
      <c r="D1222" s="17" t="inlineStr">
        <is>
          <t>Teorama</t>
        </is>
      </c>
      <c r="E1222" s="17" t="inlineStr">
        <is>
          <t>Norte de Santander</t>
        </is>
      </c>
      <c r="F1222" s="17" t="n">
        <v>8</v>
      </c>
      <c r="G1222" s="17" t="n">
        <v>360</v>
      </c>
      <c r="H1222" s="18" t="n">
        <v>-73.24444444</v>
      </c>
      <c r="I1222" s="19" t="n">
        <v>8.53805556</v>
      </c>
      <c r="J1222" s="42" t="n">
        <v>6.766666666666665</v>
      </c>
      <c r="K1222" s="20" t="n">
        <v>6.373645320197043</v>
      </c>
      <c r="L1222" s="20" t="n">
        <v>8.5</v>
      </c>
      <c r="M1222" s="20" t="n">
        <v>12.26666666666667</v>
      </c>
      <c r="N1222" s="20" t="n">
        <v>12.93333333333333</v>
      </c>
      <c r="O1222" s="20" t="n">
        <v>9.266666666666669</v>
      </c>
      <c r="P1222" s="20" t="n">
        <v>9.666666666666663</v>
      </c>
      <c r="Q1222" s="20" t="n">
        <v>12.51724137931035</v>
      </c>
      <c r="R1222" s="20" t="n">
        <v>14.7</v>
      </c>
      <c r="S1222" s="20" t="n">
        <v>16.2</v>
      </c>
      <c r="T1222" s="20" t="n">
        <v>15.8</v>
      </c>
      <c r="U1222" s="20" t="n">
        <v>11.73333333333334</v>
      </c>
      <c r="V1222" s="43" t="n">
        <v>136.7242200328407</v>
      </c>
      <c r="W1222" s="23" t="n">
        <v>359</v>
      </c>
      <c r="X1222" s="44" t="n">
        <v>0.9972222222222222</v>
      </c>
      <c r="Y1222" s="4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/>
      <c r="AL1222" s="5" t="n"/>
      <c r="AM1222" s="5" t="n"/>
    </row>
    <row r="1223" ht="16.5" customHeight="1">
      <c r="A1223" s="16" t="n">
        <v>16055020</v>
      </c>
      <c r="B1223" s="17" t="inlineStr">
        <is>
          <t>CO</t>
        </is>
      </c>
      <c r="C1223" s="17" t="inlineStr">
        <is>
          <t>Teorama</t>
        </is>
      </c>
      <c r="D1223" s="17" t="inlineStr">
        <is>
          <t>Teorama</t>
        </is>
      </c>
      <c r="E1223" s="17" t="inlineStr">
        <is>
          <t>Norte de Santander</t>
        </is>
      </c>
      <c r="F1223" s="17" t="n">
        <v>8</v>
      </c>
      <c r="G1223" s="17" t="n">
        <v>1160</v>
      </c>
      <c r="H1223" s="18" t="n">
        <v>-73.28527778</v>
      </c>
      <c r="I1223" s="19" t="n">
        <v>8.44222222</v>
      </c>
      <c r="J1223" s="42" t="n">
        <v>7.651479289940827</v>
      </c>
      <c r="K1223" s="20" t="n">
        <v>6.432884929861304</v>
      </c>
      <c r="L1223" s="20" t="n">
        <v>7.763095238095238</v>
      </c>
      <c r="M1223" s="20" t="n">
        <v>12.23076923076922</v>
      </c>
      <c r="N1223" s="20" t="n">
        <v>14.20987654320987</v>
      </c>
      <c r="O1223" s="20" t="n">
        <v>11.16863905325444</v>
      </c>
      <c r="P1223" s="20" t="n">
        <v>13.29102564102564</v>
      </c>
      <c r="Q1223" s="20" t="n">
        <v>15.68611847922193</v>
      </c>
      <c r="R1223" s="20" t="n">
        <v>17.79487179487179</v>
      </c>
      <c r="S1223" s="20" t="n">
        <v>18.29094650205761</v>
      </c>
      <c r="T1223" s="20" t="n">
        <v>15.64781609195402</v>
      </c>
      <c r="U1223" s="20" t="n">
        <v>11.19296551724138</v>
      </c>
      <c r="V1223" s="43" t="n">
        <v>151.3604883115033</v>
      </c>
      <c r="W1223" s="23" t="n">
        <v>315</v>
      </c>
      <c r="X1223" s="44" t="n">
        <v>0.875</v>
      </c>
      <c r="Y1223" s="4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/>
      <c r="AL1223" s="5" t="n"/>
      <c r="AM1223" s="5" t="n"/>
    </row>
    <row r="1224" ht="16.5" customHeight="1">
      <c r="A1224" s="16" t="n">
        <v>16030030</v>
      </c>
      <c r="B1224" s="17" t="inlineStr">
        <is>
          <t>PM</t>
        </is>
      </c>
      <c r="C1224" s="17" t="inlineStr">
        <is>
          <t>Campo Tres</t>
        </is>
      </c>
      <c r="D1224" s="17" t="inlineStr">
        <is>
          <t>Tibú</t>
        </is>
      </c>
      <c r="E1224" s="17" t="inlineStr">
        <is>
          <t>Norte de Santander</t>
        </is>
      </c>
      <c r="F1224" s="17" t="n">
        <v>8</v>
      </c>
      <c r="G1224" s="17" t="n">
        <v>40</v>
      </c>
      <c r="H1224" s="18" t="n">
        <v>-72.69744444</v>
      </c>
      <c r="I1224" s="19" t="n">
        <v>8.514944440000001</v>
      </c>
      <c r="J1224" s="42" t="n">
        <v>4.866666666666664</v>
      </c>
      <c r="K1224" s="20" t="n">
        <v>4.869529967159278</v>
      </c>
      <c r="L1224" s="20" t="n">
        <v>7.799999999999997</v>
      </c>
      <c r="M1224" s="20" t="n">
        <v>10.83333333333334</v>
      </c>
      <c r="N1224" s="20" t="n">
        <v>11.37931034482758</v>
      </c>
      <c r="O1224" s="20" t="n">
        <v>9.9</v>
      </c>
      <c r="P1224" s="20" t="n">
        <v>10.48275862068965</v>
      </c>
      <c r="Q1224" s="20" t="n">
        <v>10.86206896551724</v>
      </c>
      <c r="R1224" s="20" t="n">
        <v>13.13793103448276</v>
      </c>
      <c r="S1224" s="20" t="n">
        <v>15.0448275862069</v>
      </c>
      <c r="T1224" s="20" t="n">
        <v>13.44827586206897</v>
      </c>
      <c r="U1224" s="20" t="n">
        <v>8.838888888888887</v>
      </c>
      <c r="V1224" s="43" t="n">
        <v>121.4635912698412</v>
      </c>
      <c r="W1224" s="23" t="n">
        <v>354</v>
      </c>
      <c r="X1224" s="44" t="n">
        <v>0.9833333333333333</v>
      </c>
      <c r="Y1224" s="4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/>
      <c r="AL1224" s="5" t="n"/>
      <c r="AM1224" s="5" t="n"/>
    </row>
    <row r="1225" ht="16.5" customHeight="1">
      <c r="A1225" s="16" t="n">
        <v>16060010</v>
      </c>
      <c r="B1225" s="17" t="inlineStr">
        <is>
          <t>PM</t>
        </is>
      </c>
      <c r="C1225" s="17" t="inlineStr">
        <is>
          <t>Cno La Raya</t>
        </is>
      </c>
      <c r="D1225" s="17" t="inlineStr">
        <is>
          <t>Tibú</t>
        </is>
      </c>
      <c r="E1225" s="17" t="inlineStr">
        <is>
          <t>Norte de Santander</t>
        </is>
      </c>
      <c r="F1225" s="17" t="n">
        <v>8</v>
      </c>
      <c r="G1225" s="17" t="n">
        <v>75</v>
      </c>
      <c r="H1225" s="18" t="n">
        <v>-72.79166667</v>
      </c>
      <c r="I1225" s="19" t="n">
        <v>8.83472222</v>
      </c>
      <c r="J1225" s="42" t="n">
        <v>5.999999999999997</v>
      </c>
      <c r="K1225" s="20" t="n">
        <v>5.223234811165846</v>
      </c>
      <c r="L1225" s="20" t="n">
        <v>9.133333333333333</v>
      </c>
      <c r="M1225" s="20" t="n">
        <v>13.8183908045977</v>
      </c>
      <c r="N1225" s="20" t="n">
        <v>14.01</v>
      </c>
      <c r="O1225" s="20" t="n">
        <v>10.41379310344828</v>
      </c>
      <c r="P1225" s="20" t="n">
        <v>10.3448275862069</v>
      </c>
      <c r="Q1225" s="20" t="n">
        <v>12.03333333333333</v>
      </c>
      <c r="R1225" s="20" t="n">
        <v>14.00574712643678</v>
      </c>
      <c r="S1225" s="20" t="n">
        <v>15.33333333333334</v>
      </c>
      <c r="T1225" s="20" t="n">
        <v>15.5183908045977</v>
      </c>
      <c r="U1225" s="20" t="n">
        <v>10.34444444444444</v>
      </c>
      <c r="V1225" s="43" t="n">
        <v>136.1788286808977</v>
      </c>
      <c r="W1225" s="23" t="n">
        <v>358</v>
      </c>
      <c r="X1225" s="44" t="n">
        <v>0.9944444444444445</v>
      </c>
      <c r="Y1225" s="4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/>
      <c r="AL1225" s="5" t="n"/>
      <c r="AM1225" s="5" t="n"/>
    </row>
    <row r="1226" ht="16.5" customHeight="1">
      <c r="A1226" s="16" t="n">
        <v>16030150</v>
      </c>
      <c r="B1226" s="17" t="inlineStr">
        <is>
          <t>PM</t>
        </is>
      </c>
      <c r="C1226" s="17" t="inlineStr">
        <is>
          <t xml:space="preserve">La Libertad </t>
        </is>
      </c>
      <c r="D1226" s="17" t="inlineStr">
        <is>
          <t>Tibú</t>
        </is>
      </c>
      <c r="E1226" s="17" t="inlineStr">
        <is>
          <t>Norte de Santander</t>
        </is>
      </c>
      <c r="F1226" s="17" t="n">
        <v>8</v>
      </c>
      <c r="G1226" s="17" t="n">
        <v>90</v>
      </c>
      <c r="H1226" s="18" t="n">
        <v>-72.64638889</v>
      </c>
      <c r="I1226" s="19" t="n">
        <v>8.32777778</v>
      </c>
      <c r="J1226" s="42" t="n">
        <v>7.474444444444441</v>
      </c>
      <c r="K1226" s="20" t="n">
        <v>6.929135878489325</v>
      </c>
      <c r="L1226" s="20" t="n">
        <v>8.883333333333331</v>
      </c>
      <c r="M1226" s="20" t="n">
        <v>11.17241379310345</v>
      </c>
      <c r="N1226" s="20" t="n">
        <v>11.66666666666667</v>
      </c>
      <c r="O1226" s="20" t="n">
        <v>8.766666666666666</v>
      </c>
      <c r="P1226" s="20" t="n">
        <v>10.83333333333333</v>
      </c>
      <c r="Q1226" s="20" t="n">
        <v>11.16666666666667</v>
      </c>
      <c r="R1226" s="20" t="n">
        <v>13.5</v>
      </c>
      <c r="S1226" s="20" t="n">
        <v>15.7</v>
      </c>
      <c r="T1226" s="20" t="n">
        <v>15.7</v>
      </c>
      <c r="U1226" s="20" t="n">
        <v>10.66666666666667</v>
      </c>
      <c r="V1226" s="43" t="n">
        <v>132.4593274493706</v>
      </c>
      <c r="W1226" s="23" t="n">
        <v>359</v>
      </c>
      <c r="X1226" s="44" t="n">
        <v>0.9972222222222222</v>
      </c>
      <c r="Y1226" s="4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/>
      <c r="AL1226" s="5" t="n"/>
      <c r="AM1226" s="5" t="n"/>
    </row>
    <row r="1227" ht="16.5" customHeight="1">
      <c r="A1227" s="16" t="n">
        <v>16070040</v>
      </c>
      <c r="B1227" s="17" t="inlineStr">
        <is>
          <t>PM</t>
        </is>
      </c>
      <c r="C1227" s="17" t="inlineStr">
        <is>
          <t>Oru</t>
        </is>
      </c>
      <c r="D1227" s="17" t="inlineStr">
        <is>
          <t>Tibú</t>
        </is>
      </c>
      <c r="E1227" s="17" t="inlineStr">
        <is>
          <t>Norte de Santander</t>
        </is>
      </c>
      <c r="F1227" s="17" t="n">
        <v>8</v>
      </c>
      <c r="G1227" s="17" t="n">
        <v>150</v>
      </c>
      <c r="H1227" s="18" t="n">
        <v>-72.90944444</v>
      </c>
      <c r="I1227" s="19" t="n">
        <v>8.641111110000001</v>
      </c>
      <c r="J1227" s="42" t="n">
        <v>7.999999999999998</v>
      </c>
      <c r="K1227" s="20" t="n">
        <v>6.856155512145406</v>
      </c>
      <c r="L1227" s="20" t="n">
        <v>9.857142857142856</v>
      </c>
      <c r="M1227" s="20" t="n">
        <v>14.27586206896552</v>
      </c>
      <c r="N1227" s="20" t="n">
        <v>14.06896551724138</v>
      </c>
      <c r="O1227" s="20" t="n">
        <v>11.89655172413793</v>
      </c>
      <c r="P1227" s="20" t="n">
        <v>13.1919540229885</v>
      </c>
      <c r="Q1227" s="20" t="n">
        <v>13.79310344827586</v>
      </c>
      <c r="R1227" s="20" t="n">
        <v>14.9</v>
      </c>
      <c r="S1227" s="20" t="n">
        <v>16.3448275862069</v>
      </c>
      <c r="T1227" s="20" t="n">
        <v>16.48275862068965</v>
      </c>
      <c r="U1227" s="20" t="n">
        <v>11.51724137931035</v>
      </c>
      <c r="V1227" s="43" t="n">
        <v>151.1845627371044</v>
      </c>
      <c r="W1227" s="23" t="n">
        <v>348</v>
      </c>
      <c r="X1227" s="44" t="n">
        <v>0.9666666666666667</v>
      </c>
      <c r="Y1227" s="4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/>
      <c r="AL1227" s="5" t="n"/>
      <c r="AM1227" s="5" t="n"/>
    </row>
    <row r="1228" ht="16.5" customHeight="1">
      <c r="A1228" s="16" t="n">
        <v>16070010</v>
      </c>
      <c r="B1228" s="17" t="inlineStr">
        <is>
          <t>PM</t>
        </is>
      </c>
      <c r="C1228" s="17" t="inlineStr">
        <is>
          <t>Puerto Barco</t>
        </is>
      </c>
      <c r="D1228" s="17" t="inlineStr">
        <is>
          <t>Tibú</t>
        </is>
      </c>
      <c r="E1228" s="17" t="inlineStr">
        <is>
          <t>Norte de Santander</t>
        </is>
      </c>
      <c r="F1228" s="17" t="n">
        <v>8</v>
      </c>
      <c r="G1228" s="17" t="n">
        <v>50</v>
      </c>
      <c r="H1228" s="18" t="n">
        <v>-72.89694444</v>
      </c>
      <c r="I1228" s="19" t="n">
        <v>8.998055559999999</v>
      </c>
      <c r="J1228" s="42" t="n">
        <v>6.007692307692307</v>
      </c>
      <c r="K1228" s="20" t="n">
        <v>6.049396551724138</v>
      </c>
      <c r="L1228" s="20" t="n">
        <v>7.874999999999998</v>
      </c>
      <c r="M1228" s="20" t="n">
        <v>13.625</v>
      </c>
      <c r="N1228" s="20" t="n">
        <v>17.12</v>
      </c>
      <c r="O1228" s="20" t="n">
        <v>12.6763925729443</v>
      </c>
      <c r="P1228" s="20" t="n">
        <v>13.17051282051282</v>
      </c>
      <c r="Q1228" s="20" t="n">
        <v>13.88888888888889</v>
      </c>
      <c r="R1228" s="20" t="n">
        <v>15.03846153846154</v>
      </c>
      <c r="S1228" s="20" t="n">
        <v>18.27999999999999</v>
      </c>
      <c r="T1228" s="20" t="n">
        <v>18.96</v>
      </c>
      <c r="U1228" s="20" t="n">
        <v>11.84</v>
      </c>
      <c r="V1228" s="43" t="n">
        <v>154.531344680224</v>
      </c>
      <c r="W1228" s="23" t="n">
        <v>304</v>
      </c>
      <c r="X1228" s="44" t="n">
        <v>0.8444444444444444</v>
      </c>
      <c r="Y1228" s="4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/>
      <c r="AL1228" s="5" t="n"/>
      <c r="AM1228" s="5" t="n"/>
    </row>
    <row r="1229" ht="16.5" customHeight="1">
      <c r="A1229" s="16" t="n">
        <v>37020030</v>
      </c>
      <c r="B1229" s="17" t="inlineStr">
        <is>
          <t>PM</t>
        </is>
      </c>
      <c r="C1229" s="17" t="inlineStr">
        <is>
          <t>Campo Hermoso</t>
        </is>
      </c>
      <c r="D1229" s="17" t="inlineStr">
        <is>
          <t xml:space="preserve">Toledo </t>
        </is>
      </c>
      <c r="E1229" s="17" t="inlineStr">
        <is>
          <t>Norte de Santander</t>
        </is>
      </c>
      <c r="F1229" s="17" t="n">
        <v>8</v>
      </c>
      <c r="G1229" s="17" t="n">
        <v>1660</v>
      </c>
      <c r="H1229" s="18" t="n">
        <v>-72.30027778</v>
      </c>
      <c r="I1229" s="19" t="n">
        <v>7.09888889</v>
      </c>
      <c r="J1229" s="42" t="n">
        <v>12.44827586206896</v>
      </c>
      <c r="K1229" s="20" t="n">
        <v>14.02642651888341</v>
      </c>
      <c r="L1229" s="20" t="n">
        <v>18.43333333333334</v>
      </c>
      <c r="M1229" s="20" t="n">
        <v>21.33333333333334</v>
      </c>
      <c r="N1229" s="20" t="n">
        <v>23.49999999999999</v>
      </c>
      <c r="O1229" s="20" t="n">
        <v>25.32988505747127</v>
      </c>
      <c r="P1229" s="20" t="n">
        <v>26.59999999999999</v>
      </c>
      <c r="Q1229" s="20" t="n">
        <v>24.36666666666666</v>
      </c>
      <c r="R1229" s="20" t="n">
        <v>20.8</v>
      </c>
      <c r="S1229" s="20" t="n">
        <v>19.4103448275862</v>
      </c>
      <c r="T1229" s="20" t="n">
        <v>16.8</v>
      </c>
      <c r="U1229" s="20" t="n">
        <v>13.75172413793103</v>
      </c>
      <c r="V1229" s="43" t="n">
        <v>236.7999897372742</v>
      </c>
      <c r="W1229" s="23" t="n">
        <v>358</v>
      </c>
      <c r="X1229" s="44" t="n">
        <v>0.9944444444444445</v>
      </c>
      <c r="Y1229" s="4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/>
      <c r="AL1229" s="5" t="n"/>
      <c r="AM1229" s="5" t="n"/>
    </row>
    <row r="1230" ht="16.5" customHeight="1">
      <c r="A1230" s="16" t="n">
        <v>37020020</v>
      </c>
      <c r="B1230" s="17" t="inlineStr">
        <is>
          <t>PM</t>
        </is>
      </c>
      <c r="C1230" s="17" t="inlineStr">
        <is>
          <t>San Bernardo Bata</t>
        </is>
      </c>
      <c r="D1230" s="17" t="inlineStr">
        <is>
          <t xml:space="preserve">Toledo </t>
        </is>
      </c>
      <c r="E1230" s="17" t="inlineStr">
        <is>
          <t>Norte de Santander</t>
        </is>
      </c>
      <c r="F1230" s="17" t="n">
        <v>8</v>
      </c>
      <c r="G1230" s="17" t="n">
        <v>145</v>
      </c>
      <c r="H1230" s="18" t="n">
        <v>-72.44194444</v>
      </c>
      <c r="I1230" s="19" t="n">
        <v>7.22666667</v>
      </c>
      <c r="J1230" s="42" t="n">
        <v>4.644444444444444</v>
      </c>
      <c r="K1230" s="20" t="n">
        <v>6.383482673687786</v>
      </c>
      <c r="L1230" s="20" t="n">
        <v>11.33333333333333</v>
      </c>
      <c r="M1230" s="20" t="n">
        <v>14.33333333333333</v>
      </c>
      <c r="N1230" s="20" t="n">
        <v>16.56666666666667</v>
      </c>
      <c r="O1230" s="20" t="n">
        <v>19.3448275862069</v>
      </c>
      <c r="P1230" s="20" t="n">
        <v>20.03571428571429</v>
      </c>
      <c r="Q1230" s="20" t="n">
        <v>17.79310344827586</v>
      </c>
      <c r="R1230" s="20" t="n">
        <v>13.68965517241379</v>
      </c>
      <c r="S1230" s="20" t="n">
        <v>11.82758620689655</v>
      </c>
      <c r="T1230" s="20" t="n">
        <v>9.1</v>
      </c>
      <c r="U1230" s="20" t="n">
        <v>5.914444444444444</v>
      </c>
      <c r="V1230" s="43" t="n">
        <v>150.9665915954174</v>
      </c>
      <c r="W1230" s="23" t="n">
        <v>353</v>
      </c>
      <c r="X1230" s="44" t="n">
        <v>0.9805555555555555</v>
      </c>
      <c r="Y1230" s="4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/>
      <c r="AL1230" s="5" t="n"/>
      <c r="AM1230" s="5" t="n"/>
    </row>
    <row r="1231" ht="16.5" customHeight="1">
      <c r="A1231" s="16" t="n">
        <v>37020040</v>
      </c>
      <c r="B1231" s="17" t="inlineStr">
        <is>
          <t>PM</t>
        </is>
      </c>
      <c r="C1231" s="17" t="inlineStr">
        <is>
          <t>Santa Maria-Abastos</t>
        </is>
      </c>
      <c r="D1231" s="17" t="inlineStr">
        <is>
          <t xml:space="preserve">Toledo </t>
        </is>
      </c>
      <c r="E1231" s="17" t="inlineStr">
        <is>
          <t>Norte de Santander</t>
        </is>
      </c>
      <c r="F1231" s="17" t="n">
        <v>8</v>
      </c>
      <c r="G1231" s="17" t="n">
        <v>850</v>
      </c>
      <c r="H1231" s="18" t="n">
        <v>-72.2525</v>
      </c>
      <c r="I1231" s="19" t="n">
        <v>7.09361111</v>
      </c>
      <c r="J1231" s="42" t="n">
        <v>9.633333333333333</v>
      </c>
      <c r="K1231" s="20" t="n">
        <v>11.85665024630542</v>
      </c>
      <c r="L1231" s="20" t="n">
        <v>14.55172413793103</v>
      </c>
      <c r="M1231" s="20" t="n">
        <v>19.53780332056194</v>
      </c>
      <c r="N1231" s="20" t="n">
        <v>21.93103448275861</v>
      </c>
      <c r="O1231" s="20" t="n">
        <v>24.73103448275862</v>
      </c>
      <c r="P1231" s="20" t="n">
        <v>25.33333333333333</v>
      </c>
      <c r="Q1231" s="20" t="n">
        <v>24.03333333333333</v>
      </c>
      <c r="R1231" s="20" t="n">
        <v>21.03333333333333</v>
      </c>
      <c r="S1231" s="20" t="n">
        <v>18.60555555555555</v>
      </c>
      <c r="T1231" s="20" t="n">
        <v>15.53333333333333</v>
      </c>
      <c r="U1231" s="20" t="n">
        <v>12.74827586206896</v>
      </c>
      <c r="V1231" s="43" t="n">
        <v>219.5287447546068</v>
      </c>
      <c r="W1231" s="23" t="n">
        <v>357</v>
      </c>
      <c r="X1231" s="44" t="n">
        <v>0.9916666666666667</v>
      </c>
      <c r="Y1231" s="4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/>
      <c r="AL1231" s="5" t="n"/>
      <c r="AM1231" s="5" t="n"/>
    </row>
    <row r="1232" ht="16.5" customHeight="1">
      <c r="A1232" s="16" t="n">
        <v>37035010</v>
      </c>
      <c r="B1232" s="17" t="inlineStr">
        <is>
          <t>CO</t>
        </is>
      </c>
      <c r="C1232" s="17" t="inlineStr">
        <is>
          <t>Tunebia</t>
        </is>
      </c>
      <c r="D1232" s="17" t="inlineStr">
        <is>
          <t xml:space="preserve">Toledo </t>
        </is>
      </c>
      <c r="E1232" s="17" t="inlineStr">
        <is>
          <t>Norte de Santander</t>
        </is>
      </c>
      <c r="F1232" s="17" t="n">
        <v>8</v>
      </c>
      <c r="G1232" s="17" t="n">
        <v>370</v>
      </c>
      <c r="H1232" s="18" t="n">
        <v>-72.11583332999999</v>
      </c>
      <c r="I1232" s="19" t="n">
        <v>7.00611111</v>
      </c>
      <c r="J1232" s="42" t="n">
        <v>10.70833333333333</v>
      </c>
      <c r="K1232" s="20" t="n">
        <v>12.59788262998727</v>
      </c>
      <c r="L1232" s="20" t="n">
        <v>16.15833333333333</v>
      </c>
      <c r="M1232" s="20" t="n">
        <v>20.96703296703297</v>
      </c>
      <c r="N1232" s="20" t="n">
        <v>22.33908045977012</v>
      </c>
      <c r="O1232" s="20" t="n">
        <v>24.68435013262599</v>
      </c>
      <c r="P1232" s="20" t="n">
        <v>25.05402298850575</v>
      </c>
      <c r="Q1232" s="20" t="n">
        <v>24.38809523809523</v>
      </c>
      <c r="R1232" s="20" t="n">
        <v>21.66637194223402</v>
      </c>
      <c r="S1232" s="20" t="n">
        <v>19.90123456790124</v>
      </c>
      <c r="T1232" s="20" t="n">
        <v>17.44704433497537</v>
      </c>
      <c r="U1232" s="20" t="n">
        <v>13.9</v>
      </c>
      <c r="V1232" s="43" t="n">
        <v>229.8117819277946</v>
      </c>
      <c r="W1232" s="23" t="n">
        <v>326</v>
      </c>
      <c r="X1232" s="44" t="n">
        <v>0.9055555555555556</v>
      </c>
      <c r="Y1232" s="4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/>
      <c r="AL1232" s="5" t="n"/>
      <c r="AM1232" s="5" t="n"/>
    </row>
    <row r="1233" ht="16.5" customHeight="1">
      <c r="A1233" s="16" t="n">
        <v>16030100</v>
      </c>
      <c r="B1233" s="17" t="inlineStr">
        <is>
          <t>PM</t>
        </is>
      </c>
      <c r="C1233" s="17" t="inlineStr">
        <is>
          <t>San Juan</t>
        </is>
      </c>
      <c r="D1233" s="17" t="inlineStr">
        <is>
          <t>Villa Caro</t>
        </is>
      </c>
      <c r="E1233" s="17" t="inlineStr">
        <is>
          <t>Norte de Santander</t>
        </is>
      </c>
      <c r="F1233" s="17" t="n">
        <v>8</v>
      </c>
      <c r="G1233" s="17" t="n">
        <v>2240</v>
      </c>
      <c r="H1233" s="18" t="n">
        <v>-73.01861111000001</v>
      </c>
      <c r="I1233" s="19" t="n">
        <v>8.02527778</v>
      </c>
      <c r="J1233" s="42" t="n">
        <v>2.464285714285714</v>
      </c>
      <c r="K1233" s="20" t="n">
        <v>2.861530172413793</v>
      </c>
      <c r="L1233" s="20" t="n">
        <v>4.785714285714285</v>
      </c>
      <c r="M1233" s="20" t="n">
        <v>8.758620689655171</v>
      </c>
      <c r="N1233" s="20" t="n">
        <v>6.965517241379308</v>
      </c>
      <c r="O1233" s="20" t="n">
        <v>2.517241379310345</v>
      </c>
      <c r="P1233" s="20" t="n">
        <v>2.749999999999999</v>
      </c>
      <c r="Q1233" s="20" t="n">
        <v>5.678571428571427</v>
      </c>
      <c r="R1233" s="20" t="n">
        <v>8.821428571428569</v>
      </c>
      <c r="S1233" s="20" t="n">
        <v>11.25</v>
      </c>
      <c r="T1233" s="20" t="n">
        <v>8.778061224489795</v>
      </c>
      <c r="U1233" s="20" t="n">
        <v>2.615384615384615</v>
      </c>
      <c r="V1233" s="43" t="n">
        <v>68.24635532263302</v>
      </c>
      <c r="W1233" s="23" t="n">
        <v>337</v>
      </c>
      <c r="X1233" s="44" t="n">
        <v>0.9361111111111111</v>
      </c>
      <c r="Y1233" s="4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/>
      <c r="AL1233" s="5" t="n"/>
      <c r="AM1233" s="5" t="n"/>
    </row>
    <row r="1234" ht="16.5" customHeight="1">
      <c r="A1234" s="16" t="n">
        <v>16030090</v>
      </c>
      <c r="B1234" s="17" t="inlineStr">
        <is>
          <t>PM</t>
        </is>
      </c>
      <c r="C1234" s="17" t="inlineStr">
        <is>
          <t>Villa Caro</t>
        </is>
      </c>
      <c r="D1234" s="17" t="inlineStr">
        <is>
          <t>Villa Caro</t>
        </is>
      </c>
      <c r="E1234" s="17" t="inlineStr">
        <is>
          <t>Norte de Santander</t>
        </is>
      </c>
      <c r="F1234" s="17" t="n">
        <v>8</v>
      </c>
      <c r="G1234" s="17" t="n">
        <v>1490</v>
      </c>
      <c r="H1234" s="18" t="n">
        <v>-72.98</v>
      </c>
      <c r="I1234" s="19" t="n">
        <v>7.91472222</v>
      </c>
      <c r="J1234" s="42" t="n">
        <v>3.428571428571428</v>
      </c>
      <c r="K1234" s="20" t="n">
        <v>3.938797501759325</v>
      </c>
      <c r="L1234" s="20" t="n">
        <v>6.075308641975306</v>
      </c>
      <c r="M1234" s="20" t="n">
        <v>9.642857142857144</v>
      </c>
      <c r="N1234" s="20" t="n">
        <v>7.535714285714283</v>
      </c>
      <c r="O1234" s="20" t="n">
        <v>4.044334975369458</v>
      </c>
      <c r="P1234" s="20" t="n">
        <v>3.32142857142857</v>
      </c>
      <c r="Q1234" s="20" t="n">
        <v>4.571428571428571</v>
      </c>
      <c r="R1234" s="20" t="n">
        <v>8.249999999999998</v>
      </c>
      <c r="S1234" s="20" t="n">
        <v>10.74642857142857</v>
      </c>
      <c r="T1234" s="20" t="n">
        <v>10.82142857142857</v>
      </c>
      <c r="U1234" s="20" t="n">
        <v>5.107142857142856</v>
      </c>
      <c r="V1234" s="43" t="n">
        <v>77.48344111910409</v>
      </c>
      <c r="W1234" s="23" t="n">
        <v>335</v>
      </c>
      <c r="X1234" s="44" t="n">
        <v>0.9305555555555556</v>
      </c>
      <c r="Y1234" s="4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/>
      <c r="AL1234" s="5" t="n"/>
      <c r="AM1234" s="5" t="n"/>
    </row>
    <row r="1235" ht="16.5" customHeight="1">
      <c r="A1235" s="16" t="n">
        <v>16010010</v>
      </c>
      <c r="B1235" s="17" t="inlineStr">
        <is>
          <t>PM</t>
        </is>
      </c>
      <c r="C1235" s="17" t="inlineStr">
        <is>
          <t>Villa del Rosario</t>
        </is>
      </c>
      <c r="D1235" s="17" t="inlineStr">
        <is>
          <t>Villa del Rosario</t>
        </is>
      </c>
      <c r="E1235" s="17" t="inlineStr">
        <is>
          <t>Norte de Santander</t>
        </is>
      </c>
      <c r="F1235" s="17" t="n">
        <v>8</v>
      </c>
      <c r="G1235" s="17" t="n">
        <v>522</v>
      </c>
      <c r="H1235" s="18" t="n">
        <v>-72.47777778</v>
      </c>
      <c r="I1235" s="19" t="n">
        <v>7.81777778</v>
      </c>
      <c r="J1235" s="42" t="n">
        <v>5.133333333333331</v>
      </c>
      <c r="K1235" s="20" t="n">
        <v>4.834739326765187</v>
      </c>
      <c r="L1235" s="20" t="n">
        <v>6.999999999999997</v>
      </c>
      <c r="M1235" s="20" t="n">
        <v>7.445977011494254</v>
      </c>
      <c r="N1235" s="20" t="n">
        <v>8.275862068965512</v>
      </c>
      <c r="O1235" s="20" t="n">
        <v>7.586206896551725</v>
      </c>
      <c r="P1235" s="20" t="n">
        <v>7.099999999999999</v>
      </c>
      <c r="Q1235" s="20" t="n">
        <v>6.758620689655169</v>
      </c>
      <c r="R1235" s="20" t="n">
        <v>7.448275862068964</v>
      </c>
      <c r="S1235" s="20" t="n">
        <v>9.448275862068963</v>
      </c>
      <c r="T1235" s="20" t="n">
        <v>9.666666666666668</v>
      </c>
      <c r="U1235" s="20" t="n">
        <v>6.136666666666664</v>
      </c>
      <c r="V1235" s="43" t="n">
        <v>86.83462438423645</v>
      </c>
      <c r="W1235" s="23" t="n">
        <v>355</v>
      </c>
      <c r="X1235" s="44" t="n">
        <v>0.9861111111111112</v>
      </c>
      <c r="Y1235" s="4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/>
      <c r="AL1235" s="5" t="n"/>
      <c r="AM1235" s="5" t="n"/>
    </row>
    <row r="1236" ht="16.5" customHeight="1">
      <c r="A1236" s="16" t="n">
        <v>47015040</v>
      </c>
      <c r="B1236" s="17" t="inlineStr">
        <is>
          <t>CO</t>
        </is>
      </c>
      <c r="C1236" s="17" t="inlineStr">
        <is>
          <t>Michoacán</t>
        </is>
      </c>
      <c r="D1236" s="17" t="inlineStr">
        <is>
          <t>Colón</t>
        </is>
      </c>
      <c r="E1236" s="17" t="inlineStr">
        <is>
          <t>Putumayo</t>
        </is>
      </c>
      <c r="F1236" s="17" t="n">
        <v>7</v>
      </c>
      <c r="G1236" s="17" t="n">
        <v>2100</v>
      </c>
      <c r="H1236" s="18" t="n">
        <v>-76.96097222</v>
      </c>
      <c r="I1236" s="19" t="n">
        <v>1.19827778</v>
      </c>
      <c r="J1236" s="42" t="n">
        <v>19.19888888888889</v>
      </c>
      <c r="K1236" s="20" t="n">
        <v>18.78759008392629</v>
      </c>
      <c r="L1236" s="20" t="n">
        <v>23.77586206896552</v>
      </c>
      <c r="M1236" s="20" t="n">
        <v>24.35909631391201</v>
      </c>
      <c r="N1236" s="20" t="n">
        <v>26.44976190476191</v>
      </c>
      <c r="O1236" s="20" t="n">
        <v>26.69770114942528</v>
      </c>
      <c r="P1236" s="20" t="n">
        <v>26.86666666666666</v>
      </c>
      <c r="Q1236" s="20" t="n">
        <v>23.99444444444445</v>
      </c>
      <c r="R1236" s="20" t="n">
        <v>21.5884236453202</v>
      </c>
      <c r="S1236" s="20" t="n">
        <v>20.28</v>
      </c>
      <c r="T1236" s="20" t="n">
        <v>20.41264367816092</v>
      </c>
      <c r="U1236" s="20" t="n">
        <v>20.86222222222222</v>
      </c>
      <c r="V1236" s="43" t="n">
        <v>273.2733010666943</v>
      </c>
      <c r="W1236" s="23" t="n">
        <v>358</v>
      </c>
      <c r="X1236" s="44" t="n">
        <v>0.9944444444444445</v>
      </c>
      <c r="Y1236" s="4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/>
      <c r="AL1236" s="5" t="n"/>
      <c r="AM1236" s="5" t="n"/>
    </row>
    <row r="1237" ht="16.5" customHeight="1">
      <c r="A1237" s="16" t="n">
        <v>44015060</v>
      </c>
      <c r="B1237" s="17" t="inlineStr">
        <is>
          <t>CP</t>
        </is>
      </c>
      <c r="C1237" s="17" t="inlineStr">
        <is>
          <t xml:space="preserve">Acueducto Mocoa - AUT </t>
        </is>
      </c>
      <c r="D1237" s="17" t="inlineStr">
        <is>
          <t>Mocoa</t>
        </is>
      </c>
      <c r="E1237" s="17" t="inlineStr">
        <is>
          <t>Putumayo</t>
        </is>
      </c>
      <c r="F1237" s="17" t="n">
        <v>7</v>
      </c>
      <c r="G1237" s="17" t="n">
        <v>650</v>
      </c>
      <c r="H1237" s="18" t="n">
        <v>-76.65183332999999</v>
      </c>
      <c r="I1237" s="19" t="n">
        <v>1.15733333</v>
      </c>
      <c r="J1237" s="42" t="n">
        <v>19.53933588761175</v>
      </c>
      <c r="K1237" s="20" t="n">
        <v>19.92752044943137</v>
      </c>
      <c r="L1237" s="20" t="n">
        <v>23.70118906064209</v>
      </c>
      <c r="M1237" s="20" t="n">
        <v>24.9013079667063</v>
      </c>
      <c r="N1237" s="20" t="n">
        <v>26.21343638525565</v>
      </c>
      <c r="O1237" s="20" t="n">
        <v>26.19875605963596</v>
      </c>
      <c r="P1237" s="20" t="n">
        <v>25.90987996149708</v>
      </c>
      <c r="Q1237" s="20" t="n">
        <v>23.0608843537415</v>
      </c>
      <c r="R1237" s="20" t="n">
        <v>20.24778702602721</v>
      </c>
      <c r="S1237" s="20" t="n">
        <v>20.75679012345678</v>
      </c>
      <c r="T1237" s="20" t="n">
        <v>20.32873563218391</v>
      </c>
      <c r="U1237" s="20" t="n">
        <v>22.66652983032294</v>
      </c>
      <c r="V1237" s="43" t="n">
        <v>273.4521527365126</v>
      </c>
      <c r="W1237" s="23" t="n">
        <v>351</v>
      </c>
      <c r="X1237" s="44" t="n">
        <v>0.975</v>
      </c>
      <c r="Y1237" s="4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/>
      <c r="AL1237" s="5" t="n"/>
      <c r="AM1237" s="5" t="n"/>
    </row>
    <row r="1238" ht="16.5" customHeight="1">
      <c r="A1238" s="16" t="n">
        <v>44010030</v>
      </c>
      <c r="B1238" s="17" t="inlineStr">
        <is>
          <t>PM</t>
        </is>
      </c>
      <c r="C1238" s="17" t="inlineStr">
        <is>
          <t>Campucana</t>
        </is>
      </c>
      <c r="D1238" s="17" t="inlineStr">
        <is>
          <t>Mocoa</t>
        </is>
      </c>
      <c r="E1238" s="17" t="inlineStr">
        <is>
          <t>Putumayo</t>
        </is>
      </c>
      <c r="F1238" s="17" t="n">
        <v>7</v>
      </c>
      <c r="G1238" s="17" t="n">
        <v>1400</v>
      </c>
      <c r="H1238" s="18" t="n">
        <v>-76.68083333</v>
      </c>
      <c r="I1238" s="19" t="n">
        <v>1.2025</v>
      </c>
      <c r="J1238" s="42" t="n">
        <v>19.32111111111111</v>
      </c>
      <c r="K1238" s="20" t="n">
        <v>18.34235578969773</v>
      </c>
      <c r="L1238" s="20" t="n">
        <v>22.66222222222222</v>
      </c>
      <c r="M1238" s="20" t="n">
        <v>24.71938168846611</v>
      </c>
      <c r="N1238" s="20" t="n">
        <v>26.5</v>
      </c>
      <c r="O1238" s="20" t="n">
        <v>25.54597701149425</v>
      </c>
      <c r="P1238" s="20" t="n">
        <v>25.65666666666666</v>
      </c>
      <c r="Q1238" s="20" t="n">
        <v>22.62068965517241</v>
      </c>
      <c r="R1238" s="20" t="n">
        <v>19.90714285714285</v>
      </c>
      <c r="S1238" s="20" t="n">
        <v>19.61011494252874</v>
      </c>
      <c r="T1238" s="20" t="n">
        <v>19.90804597701149</v>
      </c>
      <c r="U1238" s="20" t="n">
        <v>20.4</v>
      </c>
      <c r="V1238" s="43" t="n">
        <v>265.1937079215135</v>
      </c>
      <c r="W1238" s="23" t="n">
        <v>358</v>
      </c>
      <c r="X1238" s="44" t="n">
        <v>0.9944444444444445</v>
      </c>
      <c r="Y1238" s="4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/>
      <c r="AL1238" s="5" t="n"/>
      <c r="AM1238" s="5" t="n"/>
    </row>
    <row r="1239" ht="16.5" customHeight="1">
      <c r="A1239" s="16" t="n">
        <v>44010090</v>
      </c>
      <c r="B1239" s="17" t="inlineStr">
        <is>
          <t>PM</t>
        </is>
      </c>
      <c r="C1239" s="17" t="inlineStr">
        <is>
          <t>Condagua</t>
        </is>
      </c>
      <c r="D1239" s="17" t="inlineStr">
        <is>
          <t>Mocoa</t>
        </is>
      </c>
      <c r="E1239" s="17" t="inlineStr">
        <is>
          <t>Putumayo</t>
        </is>
      </c>
      <c r="F1239" s="17" t="n">
        <v>7</v>
      </c>
      <c r="G1239" s="17" t="n">
        <v>500</v>
      </c>
      <c r="H1239" s="18" t="n">
        <v>-76.58419444</v>
      </c>
      <c r="I1239" s="19" t="n">
        <v>1.2805</v>
      </c>
      <c r="J1239" s="42" t="n">
        <v>14.93333333333333</v>
      </c>
      <c r="K1239" s="20" t="n">
        <v>14.93175629447181</v>
      </c>
      <c r="L1239" s="20" t="n">
        <v>18.36666666666666</v>
      </c>
      <c r="M1239" s="20" t="n">
        <v>19.46666666666667</v>
      </c>
      <c r="N1239" s="20" t="n">
        <v>22.29999999999999</v>
      </c>
      <c r="O1239" s="20" t="n">
        <v>21.94615384615384</v>
      </c>
      <c r="P1239" s="20" t="n">
        <v>22.37731800766283</v>
      </c>
      <c r="Q1239" s="20" t="n">
        <v>19.02551724137931</v>
      </c>
      <c r="R1239" s="20" t="n">
        <v>16.5295566502463</v>
      </c>
      <c r="S1239" s="20" t="n">
        <v>16.28555555555556</v>
      </c>
      <c r="T1239" s="20" t="n">
        <v>15.6</v>
      </c>
      <c r="U1239" s="20" t="n">
        <v>16.68555555555555</v>
      </c>
      <c r="V1239" s="43" t="n">
        <v>218.4480798176918</v>
      </c>
      <c r="W1239" s="23" t="n">
        <v>360</v>
      </c>
      <c r="X1239" s="44" t="n">
        <v>1</v>
      </c>
      <c r="Y1239" s="4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/>
      <c r="AL1239" s="5" t="n"/>
      <c r="AM1239" s="5" t="n"/>
    </row>
    <row r="1240" ht="16.5" customHeight="1">
      <c r="A1240" s="16" t="n">
        <v>44015070</v>
      </c>
      <c r="B1240" s="17" t="inlineStr">
        <is>
          <t>CP</t>
        </is>
      </c>
      <c r="C1240" s="17" t="inlineStr">
        <is>
          <t xml:space="preserve">El Pepino - AUT </t>
        </is>
      </c>
      <c r="D1240" s="17" t="inlineStr">
        <is>
          <t>Mocoa</t>
        </is>
      </c>
      <c r="E1240" s="17" t="inlineStr">
        <is>
          <t>Putumayo</t>
        </is>
      </c>
      <c r="F1240" s="17" t="n">
        <v>7</v>
      </c>
      <c r="G1240" s="17" t="n">
        <v>760</v>
      </c>
      <c r="H1240" s="18" t="n">
        <v>-76.66711111000001</v>
      </c>
      <c r="I1240" s="19" t="n">
        <v>1.08288889</v>
      </c>
      <c r="J1240" s="42" t="n">
        <v>16.3037037037037</v>
      </c>
      <c r="K1240" s="20" t="n">
        <v>16.63021636946773</v>
      </c>
      <c r="L1240" s="20" t="n">
        <v>19.78710089399744</v>
      </c>
      <c r="M1240" s="20" t="n">
        <v>21.30842911877394</v>
      </c>
      <c r="N1240" s="20" t="n">
        <v>24.16742081447964</v>
      </c>
      <c r="O1240" s="20" t="n">
        <v>22.64253393665158</v>
      </c>
      <c r="P1240" s="20" t="n">
        <v>22.03725490196079</v>
      </c>
      <c r="Q1240" s="20" t="n">
        <v>17.59259259259259</v>
      </c>
      <c r="R1240" s="20" t="n">
        <v>16.62301587301587</v>
      </c>
      <c r="S1240" s="20" t="n">
        <v>16.35294117647059</v>
      </c>
      <c r="T1240" s="20" t="n">
        <v>16.94444444444444</v>
      </c>
      <c r="U1240" s="20" t="n">
        <v>17.40987654320987</v>
      </c>
      <c r="V1240" s="43" t="n">
        <v>227.7995303687682</v>
      </c>
      <c r="W1240" s="23" t="n">
        <v>213</v>
      </c>
      <c r="X1240" s="44" t="n">
        <v>0.8875</v>
      </c>
      <c r="Y1240" s="45" t="inlineStr">
        <is>
          <t>M20</t>
        </is>
      </c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/>
      <c r="AL1240" s="5" t="n"/>
      <c r="AM1240" s="5" t="n"/>
    </row>
    <row r="1241" ht="16.5" customHeight="1">
      <c r="A1241" s="16" t="n">
        <v>44010110</v>
      </c>
      <c r="B1241" s="17" t="inlineStr">
        <is>
          <t>PM</t>
        </is>
      </c>
      <c r="C1241" s="17" t="inlineStr">
        <is>
          <t>Puerto Limón</t>
        </is>
      </c>
      <c r="D1241" s="17" t="inlineStr">
        <is>
          <t>Mocoa</t>
        </is>
      </c>
      <c r="E1241" s="17" t="inlineStr">
        <is>
          <t>Putumayo</t>
        </is>
      </c>
      <c r="F1241" s="17" t="n">
        <v>7</v>
      </c>
      <c r="G1241" s="17" t="n">
        <v>430</v>
      </c>
      <c r="H1241" s="18" t="n">
        <v>-76.54152778</v>
      </c>
      <c r="I1241" s="19" t="n">
        <v>1.02680556</v>
      </c>
      <c r="J1241" s="42" t="n">
        <v>19.06666666666667</v>
      </c>
      <c r="K1241" s="20" t="n">
        <v>18.82637520525451</v>
      </c>
      <c r="L1241" s="20" t="n">
        <v>23.45666666666666</v>
      </c>
      <c r="M1241" s="20" t="n">
        <v>23.99770114942529</v>
      </c>
      <c r="N1241" s="20" t="n">
        <v>25.51724137931034</v>
      </c>
      <c r="O1241" s="20" t="n">
        <v>24.72988505747126</v>
      </c>
      <c r="P1241" s="20" t="n">
        <v>23.73333333333333</v>
      </c>
      <c r="Q1241" s="20" t="n">
        <v>19.17241379310344</v>
      </c>
      <c r="R1241" s="20" t="n">
        <v>18.4</v>
      </c>
      <c r="S1241" s="20" t="n">
        <v>20.71954022988506</v>
      </c>
      <c r="T1241" s="20" t="n">
        <v>21</v>
      </c>
      <c r="U1241" s="20" t="n">
        <v>22.73333333333333</v>
      </c>
      <c r="V1241" s="43" t="n">
        <v>261.3531568144499</v>
      </c>
      <c r="W1241" s="23" t="n">
        <v>358</v>
      </c>
      <c r="X1241" s="44" t="n">
        <v>0.9944444444444445</v>
      </c>
      <c r="Y1241" s="4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/>
      <c r="AL1241" s="5" t="n"/>
      <c r="AM1241" s="5" t="n"/>
    </row>
    <row r="1242" ht="16.5" customHeight="1">
      <c r="A1242" s="16" t="n">
        <v>47010220</v>
      </c>
      <c r="B1242" s="17" t="inlineStr">
        <is>
          <t>PM</t>
        </is>
      </c>
      <c r="C1242" s="17" t="inlineStr">
        <is>
          <t>El Picudo</t>
        </is>
      </c>
      <c r="D1242" s="17" t="inlineStr">
        <is>
          <t>Orito</t>
        </is>
      </c>
      <c r="E1242" s="17" t="inlineStr">
        <is>
          <t>Putumayo</t>
        </is>
      </c>
      <c r="F1242" s="17" t="n">
        <v>7</v>
      </c>
      <c r="G1242" s="17" t="n">
        <v>385</v>
      </c>
      <c r="H1242" s="18" t="n">
        <v>-76.83627778</v>
      </c>
      <c r="I1242" s="19" t="n">
        <v>0.48972222</v>
      </c>
      <c r="J1242" s="42" t="n">
        <v>13.55977011494253</v>
      </c>
      <c r="K1242" s="20" t="n">
        <v>14.64411071580612</v>
      </c>
      <c r="L1242" s="20" t="n">
        <v>19.62642857142857</v>
      </c>
      <c r="M1242" s="20" t="n">
        <v>19.81263736263736</v>
      </c>
      <c r="N1242" s="20" t="n">
        <v>21.53364616952607</v>
      </c>
      <c r="O1242" s="20" t="n">
        <v>20.89113691453593</v>
      </c>
      <c r="P1242" s="20" t="n">
        <v>19.20785714285714</v>
      </c>
      <c r="Q1242" s="20" t="n">
        <v>14.65751089972255</v>
      </c>
      <c r="R1242" s="20" t="n">
        <v>13.84625489453076</v>
      </c>
      <c r="S1242" s="20" t="n">
        <v>15.72022988505747</v>
      </c>
      <c r="T1242" s="20" t="n">
        <v>16.83232284956422</v>
      </c>
      <c r="U1242" s="20" t="n">
        <v>17.04471308407098</v>
      </c>
      <c r="V1242" s="43" t="n">
        <v>207.3766186046797</v>
      </c>
      <c r="W1242" s="23" t="n">
        <v>354</v>
      </c>
      <c r="X1242" s="44" t="n">
        <v>0.9833333333333333</v>
      </c>
      <c r="Y1242" s="4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/>
      <c r="AL1242" s="5" t="n"/>
      <c r="AM1242" s="5" t="n"/>
    </row>
    <row r="1243" ht="16.5" customHeight="1">
      <c r="A1243" s="16" t="n">
        <v>47030010</v>
      </c>
      <c r="B1243" s="17" t="inlineStr">
        <is>
          <t>PM</t>
        </is>
      </c>
      <c r="C1243" s="17" t="inlineStr">
        <is>
          <t>Angosturas</t>
        </is>
      </c>
      <c r="D1243" s="17" t="inlineStr">
        <is>
          <t>Puerto Asís</t>
        </is>
      </c>
      <c r="E1243" s="17" t="inlineStr">
        <is>
          <t>Putumayo</t>
        </is>
      </c>
      <c r="F1243" s="17" t="n">
        <v>7</v>
      </c>
      <c r="G1243" s="17" t="n">
        <v>200</v>
      </c>
      <c r="H1243" s="18" t="n">
        <v>-76.33613889</v>
      </c>
      <c r="I1243" s="19" t="n">
        <v>0.39541667</v>
      </c>
      <c r="J1243" s="42" t="n">
        <v>10.30888888888889</v>
      </c>
      <c r="K1243" s="20" t="n">
        <v>11.45376604026029</v>
      </c>
      <c r="L1243" s="20" t="n">
        <v>17.28996168582375</v>
      </c>
      <c r="M1243" s="20" t="n">
        <v>17.81877394636015</v>
      </c>
      <c r="N1243" s="20" t="n">
        <v>18.64444444444444</v>
      </c>
      <c r="O1243" s="20" t="n">
        <v>16.69655172413793</v>
      </c>
      <c r="P1243" s="20" t="n">
        <v>16.17241379310345</v>
      </c>
      <c r="Q1243" s="20" t="n">
        <v>11.14887039239001</v>
      </c>
      <c r="R1243" s="20" t="n">
        <v>11.50416171224732</v>
      </c>
      <c r="S1243" s="20" t="n">
        <v>12.02380952380952</v>
      </c>
      <c r="T1243" s="20" t="n">
        <v>13.23900118906064</v>
      </c>
      <c r="U1243" s="20" t="n">
        <v>11.08444444444445</v>
      </c>
      <c r="V1243" s="43" t="n">
        <v>167.3850877849709</v>
      </c>
      <c r="W1243" s="23" t="n">
        <v>354</v>
      </c>
      <c r="X1243" s="44" t="n">
        <v>0.9833333333333333</v>
      </c>
      <c r="Y1243" s="4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/>
      <c r="AL1243" s="5" t="n"/>
      <c r="AM1243" s="5" t="n"/>
    </row>
    <row r="1244" ht="16.5" customHeight="1">
      <c r="A1244" s="16" t="n">
        <v>47010030</v>
      </c>
      <c r="B1244" s="17" t="inlineStr">
        <is>
          <t>PM</t>
        </is>
      </c>
      <c r="C1244" s="17" t="inlineStr">
        <is>
          <t>Puerto Asis</t>
        </is>
      </c>
      <c r="D1244" s="17" t="inlineStr">
        <is>
          <t>Puerto Asís</t>
        </is>
      </c>
      <c r="E1244" s="17" t="inlineStr">
        <is>
          <t>Putumayo</t>
        </is>
      </c>
      <c r="F1244" s="17" t="n">
        <v>7</v>
      </c>
      <c r="G1244" s="17" t="n">
        <v>260</v>
      </c>
      <c r="H1244" s="18" t="n">
        <v>-76.48022222</v>
      </c>
      <c r="I1244" s="19" t="n">
        <v>0.47361111</v>
      </c>
      <c r="J1244" s="42" t="n">
        <v>13</v>
      </c>
      <c r="K1244" s="20" t="n">
        <v>13.88266519449635</v>
      </c>
      <c r="L1244" s="20" t="n">
        <v>20.06049382716049</v>
      </c>
      <c r="M1244" s="20" t="n">
        <v>19.9</v>
      </c>
      <c r="N1244" s="20" t="n">
        <v>21.18888888888889</v>
      </c>
      <c r="O1244" s="20" t="n">
        <v>21.56666666666666</v>
      </c>
      <c r="P1244" s="20" t="n">
        <v>19.16666666666667</v>
      </c>
      <c r="Q1244" s="20" t="n">
        <v>15.25747126436782</v>
      </c>
      <c r="R1244" s="20" t="n">
        <v>14.63333333333333</v>
      </c>
      <c r="S1244" s="20" t="n">
        <v>15.93103448275862</v>
      </c>
      <c r="T1244" s="20" t="n">
        <v>17.81450653983352</v>
      </c>
      <c r="U1244" s="20" t="n">
        <v>16.03448275862069</v>
      </c>
      <c r="V1244" s="43" t="n">
        <v>208.4362096227931</v>
      </c>
      <c r="W1244" s="23" t="n">
        <v>355</v>
      </c>
      <c r="X1244" s="44" t="n">
        <v>0.9861111111111112</v>
      </c>
      <c r="Y1244" s="4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/>
      <c r="AL1244" s="5" t="n"/>
      <c r="AM1244" s="5" t="n"/>
    </row>
    <row r="1245" ht="16.5" customHeight="1">
      <c r="A1245" s="16" t="n">
        <v>47010110</v>
      </c>
      <c r="B1245" s="17" t="inlineStr">
        <is>
          <t>PM</t>
        </is>
      </c>
      <c r="C1245" s="17" t="inlineStr">
        <is>
          <t>Puerto Caicedo</t>
        </is>
      </c>
      <c r="D1245" s="17" t="inlineStr">
        <is>
          <t>Puerto Caicedo</t>
        </is>
      </c>
      <c r="E1245" s="17" t="inlineStr">
        <is>
          <t>Putumayo</t>
        </is>
      </c>
      <c r="F1245" s="17" t="n">
        <v>7</v>
      </c>
      <c r="G1245" s="17" t="n">
        <v>300</v>
      </c>
      <c r="H1245" s="18" t="n">
        <v>-76.60516666999999</v>
      </c>
      <c r="I1245" s="19" t="n">
        <v>0.6859166700000001</v>
      </c>
      <c r="J1245" s="42" t="n">
        <v>15.48777777777778</v>
      </c>
      <c r="K1245" s="20" t="n">
        <v>15.34847085385878</v>
      </c>
      <c r="L1245" s="20" t="n">
        <v>21.81777777777778</v>
      </c>
      <c r="M1245" s="20" t="n">
        <v>21.88347205707491</v>
      </c>
      <c r="N1245" s="20" t="n">
        <v>23.1367816091954</v>
      </c>
      <c r="O1245" s="20" t="n">
        <v>22.20689655172414</v>
      </c>
      <c r="P1245" s="20" t="n">
        <v>20.75402298850575</v>
      </c>
      <c r="Q1245" s="20" t="n">
        <v>16.42380952380952</v>
      </c>
      <c r="R1245" s="20" t="n">
        <v>15.7037037037037</v>
      </c>
      <c r="S1245" s="20" t="n">
        <v>17.86904761904762</v>
      </c>
      <c r="T1245" s="20" t="n">
        <v>19.58812260536398</v>
      </c>
      <c r="U1245" s="20" t="n">
        <v>19.06896551724138</v>
      </c>
      <c r="V1245" s="43" t="n">
        <v>229.2888485850807</v>
      </c>
      <c r="W1245" s="23" t="n">
        <v>346</v>
      </c>
      <c r="X1245" s="44" t="n">
        <v>0.9611111111111111</v>
      </c>
      <c r="Y1245" s="4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/>
      <c r="AL1245" s="5" t="n"/>
      <c r="AM1245" s="5" t="n"/>
    </row>
    <row r="1246" ht="16.5" customHeight="1">
      <c r="A1246" s="16" t="n">
        <v>44010080</v>
      </c>
      <c r="B1246" s="17" t="inlineStr">
        <is>
          <t>PM</t>
        </is>
      </c>
      <c r="C1246" s="17" t="inlineStr">
        <is>
          <t>Santa Lucia</t>
        </is>
      </c>
      <c r="D1246" s="17" t="inlineStr">
        <is>
          <t>Puerto Guzmán</t>
        </is>
      </c>
      <c r="E1246" s="17" t="inlineStr">
        <is>
          <t>Putumayo</t>
        </is>
      </c>
      <c r="F1246" s="17" t="n">
        <v>7</v>
      </c>
      <c r="G1246" s="17" t="n">
        <v>500</v>
      </c>
      <c r="H1246" s="18" t="n">
        <v>-76.44136111</v>
      </c>
      <c r="I1246" s="19" t="n">
        <v>0.96155556</v>
      </c>
      <c r="J1246" s="42" t="n">
        <v>15.61358024691358</v>
      </c>
      <c r="K1246" s="20" t="n">
        <v>15.52191784280762</v>
      </c>
      <c r="L1246" s="20" t="n">
        <v>20.97150793650793</v>
      </c>
      <c r="M1246" s="20" t="n">
        <v>20.5</v>
      </c>
      <c r="N1246" s="20" t="n">
        <v>21.84074074074074</v>
      </c>
      <c r="O1246" s="20" t="n">
        <v>21.4919540229885</v>
      </c>
      <c r="P1246" s="20" t="n">
        <v>20.42298850574713</v>
      </c>
      <c r="Q1246" s="20" t="n">
        <v>16.46360153256705</v>
      </c>
      <c r="R1246" s="20" t="n">
        <v>15.3103448275862</v>
      </c>
      <c r="S1246" s="20" t="n">
        <v>16.96296296296296</v>
      </c>
      <c r="T1246" s="20" t="n">
        <v>17.50866630176975</v>
      </c>
      <c r="U1246" s="20" t="n">
        <v>17.37126436781609</v>
      </c>
      <c r="V1246" s="43" t="n">
        <v>219.9795292884075</v>
      </c>
      <c r="W1246" s="23" t="n">
        <v>344</v>
      </c>
      <c r="X1246" s="44" t="n">
        <v>0.9555555555555556</v>
      </c>
      <c r="Y1246" s="4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/>
      <c r="AL1246" s="5" t="n"/>
      <c r="AM1246" s="5" t="n"/>
    </row>
    <row r="1247" ht="16.5" customHeight="1">
      <c r="A1247" s="16" t="n">
        <v>47030020</v>
      </c>
      <c r="B1247" s="17" t="inlineStr">
        <is>
          <t>PM</t>
        </is>
      </c>
      <c r="C1247" s="17" t="inlineStr">
        <is>
          <t>Concepción</t>
        </is>
      </c>
      <c r="D1247" s="17" t="inlineStr">
        <is>
          <t>Puerto Leguízamo</t>
        </is>
      </c>
      <c r="E1247" s="17" t="inlineStr">
        <is>
          <t>Putumayo</t>
        </is>
      </c>
      <c r="F1247" s="17" t="n">
        <v>7</v>
      </c>
      <c r="G1247" s="17" t="n">
        <v>195</v>
      </c>
      <c r="H1247" s="18" t="n">
        <v>-75.62972222</v>
      </c>
      <c r="I1247" s="19" t="n">
        <v>0.04694444</v>
      </c>
      <c r="J1247" s="42" t="n">
        <v>10.56730769230769</v>
      </c>
      <c r="K1247" s="20" t="n">
        <v>12.87598899084691</v>
      </c>
      <c r="L1247" s="20" t="n">
        <v>21.10246913580247</v>
      </c>
      <c r="M1247" s="20" t="n">
        <v>21.32275132275132</v>
      </c>
      <c r="N1247" s="20" t="n">
        <v>23.025</v>
      </c>
      <c r="O1247" s="20" t="n">
        <v>23.93691718243442</v>
      </c>
      <c r="P1247" s="20" t="n">
        <v>20.10252873563218</v>
      </c>
      <c r="Q1247" s="20" t="n">
        <v>16.216</v>
      </c>
      <c r="R1247" s="20" t="n">
        <v>14.4248275862069</v>
      </c>
      <c r="S1247" s="20" t="n">
        <v>15.19199507389163</v>
      </c>
      <c r="T1247" s="20" t="n">
        <v>15.26391169494618</v>
      </c>
      <c r="U1247" s="20" t="n">
        <v>10.80769230769231</v>
      </c>
      <c r="V1247" s="43" t="n">
        <v>204.8373897225121</v>
      </c>
      <c r="W1247" s="23" t="n">
        <v>310</v>
      </c>
      <c r="X1247" s="44" t="n">
        <v>0.8611111111111112</v>
      </c>
      <c r="Y1247" s="4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/>
      <c r="AL1247" s="5" t="n"/>
      <c r="AM1247" s="5" t="n"/>
    </row>
    <row r="1248" ht="16.5" customHeight="1">
      <c r="A1248" s="16" t="n">
        <v>44115020</v>
      </c>
      <c r="B1248" s="17" t="inlineStr">
        <is>
          <t>AM</t>
        </is>
      </c>
      <c r="C1248" s="17" t="inlineStr">
        <is>
          <t>La Tagua</t>
        </is>
      </c>
      <c r="D1248" s="17" t="inlineStr">
        <is>
          <t>Puerto Leguízamo</t>
        </is>
      </c>
      <c r="E1248" s="17" t="inlineStr">
        <is>
          <t>Putumayo</t>
        </is>
      </c>
      <c r="F1248" s="17" t="n">
        <v>4</v>
      </c>
      <c r="G1248" s="17" t="n">
        <v>153</v>
      </c>
      <c r="H1248" s="18" t="n">
        <v>-74.66522222</v>
      </c>
      <c r="I1248" s="19" t="n">
        <v>-0.06075000000000001</v>
      </c>
      <c r="J1248" s="42" t="n">
        <v>10.61405835543766</v>
      </c>
      <c r="K1248" s="20" t="n">
        <v>12.24920463875205</v>
      </c>
      <c r="L1248" s="20" t="n">
        <v>18.61149881408502</v>
      </c>
      <c r="M1248" s="20" t="n">
        <v>20.16967706622879</v>
      </c>
      <c r="N1248" s="20" t="n">
        <v>23.41153846153846</v>
      </c>
      <c r="O1248" s="20" t="n">
        <v>23.04715344497376</v>
      </c>
      <c r="P1248" s="20" t="n">
        <v>21.73169737882382</v>
      </c>
      <c r="Q1248" s="20" t="n">
        <v>17.69976822288444</v>
      </c>
      <c r="R1248" s="20" t="n">
        <v>16.95555555555555</v>
      </c>
      <c r="S1248" s="20" t="n">
        <v>17.48563511611541</v>
      </c>
      <c r="T1248" s="20" t="n">
        <v>15.44444444444444</v>
      </c>
      <c r="U1248" s="20" t="n">
        <v>14.6551282051282</v>
      </c>
      <c r="V1248" s="43" t="n">
        <v>212.0753597039676</v>
      </c>
      <c r="W1248" s="23" t="n">
        <v>319</v>
      </c>
      <c r="X1248" s="44" t="n">
        <v>0.8861111111111111</v>
      </c>
      <c r="Y1248" s="4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/>
      <c r="AL1248" s="5" t="n"/>
      <c r="AM1248" s="5" t="n"/>
    </row>
    <row r="1249" ht="16.5" customHeight="1">
      <c r="A1249" s="16" t="n">
        <v>47045010</v>
      </c>
      <c r="B1249" s="17" t="inlineStr">
        <is>
          <t>CO</t>
        </is>
      </c>
      <c r="C1249" s="17" t="inlineStr">
        <is>
          <t>Puerto Leguízamo</t>
        </is>
      </c>
      <c r="D1249" s="17" t="inlineStr">
        <is>
          <t>Puerto Leguízamo</t>
        </is>
      </c>
      <c r="E1249" s="17" t="inlineStr">
        <is>
          <t>Putumayo</t>
        </is>
      </c>
      <c r="F1249" s="17" t="n">
        <v>7</v>
      </c>
      <c r="G1249" s="17" t="n">
        <v>147</v>
      </c>
      <c r="H1249" s="18" t="n">
        <v>-74.77627778</v>
      </c>
      <c r="I1249" s="19" t="n">
        <v>-0.18061111</v>
      </c>
      <c r="J1249" s="42" t="n">
        <v>12.59487179487179</v>
      </c>
      <c r="K1249" s="20" t="n">
        <v>13.60226602614226</v>
      </c>
      <c r="L1249" s="20" t="n">
        <v>21.04404597701149</v>
      </c>
      <c r="M1249" s="20" t="n">
        <v>21.89389920424403</v>
      </c>
      <c r="N1249" s="20" t="n">
        <v>24.2080586080586</v>
      </c>
      <c r="O1249" s="20" t="n">
        <v>24.16275862068965</v>
      </c>
      <c r="P1249" s="20" t="n">
        <v>23.27066666666667</v>
      </c>
      <c r="Q1249" s="20" t="n">
        <v>20.76419753086419</v>
      </c>
      <c r="R1249" s="20" t="n">
        <v>18.64312104152005</v>
      </c>
      <c r="S1249" s="20" t="n">
        <v>18.65671768707483</v>
      </c>
      <c r="T1249" s="20" t="n">
        <v>16.86706302021403</v>
      </c>
      <c r="U1249" s="20" t="n">
        <v>14.93461538461538</v>
      </c>
      <c r="V1249" s="43" t="n">
        <v>230.642281561973</v>
      </c>
      <c r="W1249" s="23" t="n">
        <v>319</v>
      </c>
      <c r="X1249" s="44" t="n">
        <v>0.8861111111111111</v>
      </c>
      <c r="Y1249" s="4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/>
      <c r="AL1249" s="5" t="n"/>
      <c r="AM1249" s="5" t="n"/>
    </row>
    <row r="1250" ht="16.5" customHeight="1">
      <c r="A1250" s="16" t="n">
        <v>47035020</v>
      </c>
      <c r="B1250" s="17" t="inlineStr">
        <is>
          <t>CO</t>
        </is>
      </c>
      <c r="C1250" s="17" t="inlineStr">
        <is>
          <t>Puerto Ospina</t>
        </is>
      </c>
      <c r="D1250" s="17" t="inlineStr">
        <is>
          <t>Puerto Leguízamo</t>
        </is>
      </c>
      <c r="E1250" s="17" t="inlineStr">
        <is>
          <t>Putumayo</t>
        </is>
      </c>
      <c r="F1250" s="17" t="n">
        <v>7</v>
      </c>
      <c r="G1250" s="17" t="n">
        <v>190</v>
      </c>
      <c r="H1250" s="18" t="n">
        <v>-75.85111111000001</v>
      </c>
      <c r="I1250" s="19" t="n">
        <v>0.13286111</v>
      </c>
      <c r="J1250" s="42" t="n">
        <v>13.06501149425288</v>
      </c>
      <c r="K1250" s="20" t="n">
        <v>13.33066740026151</v>
      </c>
      <c r="L1250" s="20" t="n">
        <v>20.88708702791461</v>
      </c>
      <c r="M1250" s="20" t="n">
        <v>22.06344827586207</v>
      </c>
      <c r="N1250" s="20" t="n">
        <v>24.11553315649867</v>
      </c>
      <c r="O1250" s="20" t="n">
        <v>24.02911140583554</v>
      </c>
      <c r="P1250" s="20" t="n">
        <v>23.10162835249042</v>
      </c>
      <c r="Q1250" s="20" t="n">
        <v>19.94206896551724</v>
      </c>
      <c r="R1250" s="20" t="n">
        <v>17.064039408867</v>
      </c>
      <c r="S1250" s="20" t="n">
        <v>18.29167426868576</v>
      </c>
      <c r="T1250" s="20" t="n">
        <v>17.42304183683494</v>
      </c>
      <c r="U1250" s="20" t="n">
        <v>14.77188328912467</v>
      </c>
      <c r="V1250" s="43" t="n">
        <v>228.0851948821453</v>
      </c>
      <c r="W1250" s="23" t="n">
        <v>303</v>
      </c>
      <c r="X1250" s="44" t="n">
        <v>0.8416666666666667</v>
      </c>
      <c r="Y1250" s="4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/>
      <c r="AL1250" s="5" t="n"/>
      <c r="AM1250" s="5" t="n"/>
    </row>
    <row r="1251" ht="16.5" customHeight="1">
      <c r="A1251" s="16" t="n">
        <v>47030030</v>
      </c>
      <c r="B1251" s="17" t="inlineStr">
        <is>
          <t>PM</t>
        </is>
      </c>
      <c r="C1251" s="17" t="inlineStr">
        <is>
          <t>San Joaquín</t>
        </is>
      </c>
      <c r="D1251" s="17" t="inlineStr">
        <is>
          <t>Puerto Leguízamo</t>
        </is>
      </c>
      <c r="E1251" s="17" t="inlineStr">
        <is>
          <t>Putumayo</t>
        </is>
      </c>
      <c r="F1251" s="17" t="n">
        <v>7</v>
      </c>
      <c r="G1251" s="17" t="n">
        <v>195</v>
      </c>
      <c r="H1251" s="18" t="n">
        <v>-76.07825</v>
      </c>
      <c r="I1251" s="19" t="n">
        <v>0.33811111</v>
      </c>
      <c r="J1251" s="42" t="n">
        <v>11.16413793103448</v>
      </c>
      <c r="K1251" s="20" t="n">
        <v>12.2595516329137</v>
      </c>
      <c r="L1251" s="20" t="n">
        <v>18.00919540229885</v>
      </c>
      <c r="M1251" s="20" t="n">
        <v>18.37931034482758</v>
      </c>
      <c r="N1251" s="20" t="n">
        <v>20.06419413919414</v>
      </c>
      <c r="O1251" s="20" t="n">
        <v>20.63212526389866</v>
      </c>
      <c r="P1251" s="20" t="n">
        <v>17.1593537414966</v>
      </c>
      <c r="Q1251" s="20" t="n">
        <v>14.041361065499</v>
      </c>
      <c r="R1251" s="20" t="n">
        <v>12.99336870026526</v>
      </c>
      <c r="S1251" s="20" t="n">
        <v>12.56181318681319</v>
      </c>
      <c r="T1251" s="20" t="n">
        <v>13.86472906403941</v>
      </c>
      <c r="U1251" s="20" t="n">
        <v>11.66669719169719</v>
      </c>
      <c r="V1251" s="43" t="n">
        <v>182.7958376639781</v>
      </c>
      <c r="W1251" s="23" t="n">
        <v>312</v>
      </c>
      <c r="X1251" s="44" t="n">
        <v>0.8666666666666667</v>
      </c>
      <c r="Y1251" s="4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/>
      <c r="AL1251" s="5" t="n"/>
      <c r="AM1251" s="5" t="n"/>
    </row>
    <row r="1252" ht="16.5" customHeight="1">
      <c r="A1252" s="16" t="n">
        <v>47010050</v>
      </c>
      <c r="B1252" s="46" t="inlineStr">
        <is>
          <t>PM</t>
        </is>
      </c>
      <c r="C1252" s="46" t="inlineStr">
        <is>
          <t>Chungacaspi</t>
        </is>
      </c>
      <c r="D1252" s="46" t="inlineStr">
        <is>
          <t xml:space="preserve">San Francisco </t>
        </is>
      </c>
      <c r="E1252" s="46" t="inlineStr">
        <is>
          <t>Putumayo</t>
        </is>
      </c>
      <c r="F1252" s="46" t="n">
        <v>7</v>
      </c>
      <c r="G1252" s="46" t="n">
        <v>2100</v>
      </c>
      <c r="H1252" s="47" t="n">
        <v>-76.93025</v>
      </c>
      <c r="I1252" s="48" t="n">
        <v>1.13405556</v>
      </c>
      <c r="J1252" s="42" t="n">
        <v>24.16666666666666</v>
      </c>
      <c r="K1252" s="20" t="n">
        <v>22.15236042692939</v>
      </c>
      <c r="L1252" s="20" t="n">
        <v>27.24137931034483</v>
      </c>
      <c r="M1252" s="20" t="n">
        <v>27.13333333333333</v>
      </c>
      <c r="N1252" s="20" t="n">
        <v>28.96666666666666</v>
      </c>
      <c r="O1252" s="20" t="n">
        <v>29.03333333333333</v>
      </c>
      <c r="P1252" s="20" t="n">
        <v>29</v>
      </c>
      <c r="Q1252" s="20" t="n">
        <v>28.20344827586207</v>
      </c>
      <c r="R1252" s="20" t="n">
        <v>25.91851851851851</v>
      </c>
      <c r="S1252" s="20" t="n">
        <v>25.66666666666667</v>
      </c>
      <c r="T1252" s="20" t="n">
        <v>24.12413793103449</v>
      </c>
      <c r="U1252" s="20" t="n">
        <v>24.86555555555555</v>
      </c>
      <c r="V1252" s="43" t="n">
        <v>316.4720666849115</v>
      </c>
      <c r="W1252" s="23" t="n">
        <v>358</v>
      </c>
      <c r="X1252" s="44" t="n">
        <v>0.9944444444444445</v>
      </c>
      <c r="Y1252" s="4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/>
      <c r="AL1252" s="5" t="n"/>
      <c r="AM1252" s="5" t="n"/>
    </row>
    <row r="1253" ht="16.5" customHeight="1">
      <c r="A1253" s="16" t="n">
        <v>44010040</v>
      </c>
      <c r="B1253" s="17" t="inlineStr">
        <is>
          <t>PG</t>
        </is>
      </c>
      <c r="C1253" s="17" t="inlineStr">
        <is>
          <t>Minchoy</t>
        </is>
      </c>
      <c r="D1253" s="46" t="inlineStr">
        <is>
          <t xml:space="preserve">San Francisco </t>
        </is>
      </c>
      <c r="E1253" s="17" t="inlineStr">
        <is>
          <t>Putumayo</t>
        </is>
      </c>
      <c r="F1253" s="17" t="n">
        <v>7</v>
      </c>
      <c r="G1253" s="17" t="n">
        <v>2300</v>
      </c>
      <c r="H1253" s="18" t="n">
        <v>-76.81708332999999</v>
      </c>
      <c r="I1253" s="19" t="n">
        <v>1.20211111</v>
      </c>
      <c r="J1253" s="42" t="n">
        <v>24.56222222222222</v>
      </c>
      <c r="K1253" s="20" t="n">
        <v>22.78735404123336</v>
      </c>
      <c r="L1253" s="20" t="n">
        <v>26.59999999999999</v>
      </c>
      <c r="M1253" s="20" t="n">
        <v>26.96666666666667</v>
      </c>
      <c r="N1253" s="20" t="n">
        <v>28.9311111111111</v>
      </c>
      <c r="O1253" s="20" t="n">
        <v>28.78953626634958</v>
      </c>
      <c r="P1253" s="20" t="n">
        <v>28.90147783251231</v>
      </c>
      <c r="Q1253" s="20" t="n">
        <v>27.3641975308642</v>
      </c>
      <c r="R1253" s="20" t="n">
        <v>25.29556650246305</v>
      </c>
      <c r="S1253" s="20" t="n">
        <v>24.72380952380952</v>
      </c>
      <c r="T1253" s="20" t="n">
        <v>24.15101070154578</v>
      </c>
      <c r="U1253" s="20" t="n">
        <v>25.53333333333333</v>
      </c>
      <c r="V1253" s="43" t="n">
        <v>314.6062857321111</v>
      </c>
      <c r="W1253" s="23" t="n">
        <v>349</v>
      </c>
      <c r="X1253" s="44" t="n">
        <v>0.9694444444444444</v>
      </c>
      <c r="Y1253" s="4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/>
      <c r="AL1253" s="5" t="n"/>
      <c r="AM1253" s="5" t="n"/>
    </row>
    <row r="1254" ht="16.5" customHeight="1">
      <c r="A1254" s="16" t="n">
        <v>47010090</v>
      </c>
      <c r="B1254" s="17" t="inlineStr">
        <is>
          <t>PM</t>
        </is>
      </c>
      <c r="C1254" s="17" t="inlineStr">
        <is>
          <t>San Francisco</t>
        </is>
      </c>
      <c r="D1254" s="46" t="inlineStr">
        <is>
          <t xml:space="preserve">San Francisco </t>
        </is>
      </c>
      <c r="E1254" s="17" t="inlineStr">
        <is>
          <t>Putumayo</t>
        </is>
      </c>
      <c r="F1254" s="17" t="n">
        <v>7</v>
      </c>
      <c r="G1254" s="17" t="n">
        <v>2140</v>
      </c>
      <c r="H1254" s="18" t="n">
        <v>-76.88338889000001</v>
      </c>
      <c r="I1254" s="19" t="n">
        <v>1.17894444</v>
      </c>
      <c r="J1254" s="42" t="n">
        <v>14.34666666666667</v>
      </c>
      <c r="K1254" s="20" t="n">
        <v>14.44855295566502</v>
      </c>
      <c r="L1254" s="20" t="n">
        <v>18.95444444444444</v>
      </c>
      <c r="M1254" s="20" t="n">
        <v>20.34137931034483</v>
      </c>
      <c r="N1254" s="20" t="n">
        <v>23.09444444444444</v>
      </c>
      <c r="O1254" s="20" t="n">
        <v>23.73333333333333</v>
      </c>
      <c r="P1254" s="20" t="n">
        <v>23.96531746031746</v>
      </c>
      <c r="Q1254" s="20" t="n">
        <v>20.79</v>
      </c>
      <c r="R1254" s="20" t="n">
        <v>16.85862068965518</v>
      </c>
      <c r="S1254" s="20" t="n">
        <v>14.32375478927203</v>
      </c>
      <c r="T1254" s="20" t="n">
        <v>14.71494252873563</v>
      </c>
      <c r="U1254" s="20" t="n">
        <v>15.46666666666667</v>
      </c>
      <c r="V1254" s="43" t="n">
        <v>221.0381232895457</v>
      </c>
      <c r="W1254" s="23" t="n">
        <v>358</v>
      </c>
      <c r="X1254" s="44" t="n">
        <v>0.9944444444444445</v>
      </c>
      <c r="Y1254" s="4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/>
      <c r="AL1254" s="5" t="n"/>
      <c r="AM1254" s="5" t="n"/>
    </row>
    <row r="1255" ht="16.5" customHeight="1">
      <c r="A1255" s="16" t="n">
        <v>47010180</v>
      </c>
      <c r="B1255" s="17" t="inlineStr">
        <is>
          <t>PM</t>
        </is>
      </c>
      <c r="C1255" s="17" t="inlineStr">
        <is>
          <t>Torre Tv San Fco</t>
        </is>
      </c>
      <c r="D1255" s="46" t="inlineStr">
        <is>
          <t xml:space="preserve">San Francisco </t>
        </is>
      </c>
      <c r="E1255" s="17" t="inlineStr">
        <is>
          <t>Putumayo</t>
        </is>
      </c>
      <c r="F1255" s="17" t="n">
        <v>7</v>
      </c>
      <c r="G1255" s="17" t="n">
        <v>3000</v>
      </c>
      <c r="H1255" s="18" t="n">
        <v>-76.845</v>
      </c>
      <c r="I1255" s="19" t="n">
        <v>1.14541667</v>
      </c>
      <c r="J1255" s="42" t="n">
        <v>21.43333333333333</v>
      </c>
      <c r="K1255" s="20" t="n">
        <v>20.64012725779967</v>
      </c>
      <c r="L1255" s="20" t="n">
        <v>25.43333333333333</v>
      </c>
      <c r="M1255" s="20" t="n">
        <v>26.53333333333333</v>
      </c>
      <c r="N1255" s="20" t="n">
        <v>28.52777777777777</v>
      </c>
      <c r="O1255" s="20" t="n">
        <v>28.66666666666666</v>
      </c>
      <c r="P1255" s="20" t="n">
        <v>29.16666666666666</v>
      </c>
      <c r="Q1255" s="20" t="n">
        <v>26.89999999999999</v>
      </c>
      <c r="R1255" s="20" t="n">
        <v>22.9</v>
      </c>
      <c r="S1255" s="20" t="n">
        <v>22.9</v>
      </c>
      <c r="T1255" s="20" t="n">
        <v>21.73333333333333</v>
      </c>
      <c r="U1255" s="20" t="n">
        <v>23.66666666666666</v>
      </c>
      <c r="V1255" s="43" t="n">
        <v>298.5012383689108</v>
      </c>
      <c r="W1255" s="23" t="n">
        <v>360</v>
      </c>
      <c r="X1255" s="44" t="n">
        <v>1</v>
      </c>
      <c r="Y1255" s="4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/>
      <c r="AL1255" s="5" t="n"/>
      <c r="AM1255" s="5" t="n"/>
    </row>
    <row r="1256" ht="16.5" customHeight="1">
      <c r="A1256" s="16" t="n">
        <v>47020010</v>
      </c>
      <c r="B1256" s="17" t="inlineStr">
        <is>
          <t>PM</t>
        </is>
      </c>
      <c r="C1256" s="17" t="inlineStr">
        <is>
          <t>San Miguel</t>
        </is>
      </c>
      <c r="D1256" s="17" t="inlineStr">
        <is>
          <t xml:space="preserve">San Miguel </t>
        </is>
      </c>
      <c r="E1256" s="17" t="inlineStr">
        <is>
          <t>Putumayo</t>
        </is>
      </c>
      <c r="F1256" s="17" t="n">
        <v>7</v>
      </c>
      <c r="G1256" s="17" t="n">
        <v>500</v>
      </c>
      <c r="H1256" s="18" t="n">
        <v>-76.92725</v>
      </c>
      <c r="I1256" s="19" t="n">
        <v>0.27927778</v>
      </c>
      <c r="J1256" s="42" t="n">
        <v>11.25728735632184</v>
      </c>
      <c r="K1256" s="20" t="n">
        <v>11.99619860810179</v>
      </c>
      <c r="L1256" s="20" t="n">
        <v>16.04858532272326</v>
      </c>
      <c r="M1256" s="20" t="n">
        <v>15.84456233421751</v>
      </c>
      <c r="N1256" s="20" t="n">
        <v>17.30717563029184</v>
      </c>
      <c r="O1256" s="20" t="n">
        <v>17.55457314078004</v>
      </c>
      <c r="P1256" s="20" t="n">
        <v>15.76117496807152</v>
      </c>
      <c r="Q1256" s="20" t="n">
        <v>11.77547892720306</v>
      </c>
      <c r="R1256" s="20" t="n">
        <v>11.55025051576776</v>
      </c>
      <c r="S1256" s="20" t="n">
        <v>12.79565772669221</v>
      </c>
      <c r="T1256" s="20" t="n">
        <v>14.43805874840357</v>
      </c>
      <c r="U1256" s="20" t="n">
        <v>13.98013793103448</v>
      </c>
      <c r="V1256" s="43" t="n">
        <v>170.3091412096089</v>
      </c>
      <c r="W1256" s="23" t="n">
        <v>315</v>
      </c>
      <c r="X1256" s="44" t="n">
        <v>0.875</v>
      </c>
      <c r="Y1256" s="4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/>
      <c r="AL1256" s="5" t="n"/>
      <c r="AM1256" s="5" t="n"/>
    </row>
    <row r="1257" ht="16.5" customHeight="1">
      <c r="A1257" s="16" t="n">
        <v>47010020</v>
      </c>
      <c r="B1257" s="17" t="inlineStr">
        <is>
          <t>PG</t>
        </is>
      </c>
      <c r="C1257" s="17" t="inlineStr">
        <is>
          <t>Balsayaco</t>
        </is>
      </c>
      <c r="D1257" s="17" t="inlineStr">
        <is>
          <t xml:space="preserve">Santiago </t>
        </is>
      </c>
      <c r="E1257" s="17" t="inlineStr">
        <is>
          <t>Putumayo</t>
        </is>
      </c>
      <c r="F1257" s="17" t="n">
        <v>7</v>
      </c>
      <c r="G1257" s="17" t="n">
        <v>270</v>
      </c>
      <c r="H1257" s="18" t="n">
        <v>-76.98127778</v>
      </c>
      <c r="I1257" s="19" t="n">
        <v>1.11788889</v>
      </c>
      <c r="J1257" s="42" t="n">
        <v>20.96666666666667</v>
      </c>
      <c r="K1257" s="20" t="n">
        <v>20.51163738054345</v>
      </c>
      <c r="L1257" s="20" t="n">
        <v>24.63563218390804</v>
      </c>
      <c r="M1257" s="20" t="n">
        <v>24.89389920424403</v>
      </c>
      <c r="N1257" s="20" t="n">
        <v>26.56666666666666</v>
      </c>
      <c r="O1257" s="20" t="n">
        <v>26.31666666666666</v>
      </c>
      <c r="P1257" s="20" t="n">
        <v>27.24137931034482</v>
      </c>
      <c r="Q1257" s="20" t="n">
        <v>25.24137931034482</v>
      </c>
      <c r="R1257" s="20" t="n">
        <v>22.75862068965517</v>
      </c>
      <c r="S1257" s="20" t="n">
        <v>22.08112244897958</v>
      </c>
      <c r="T1257" s="20" t="n">
        <v>20.68207654414551</v>
      </c>
      <c r="U1257" s="20" t="n">
        <v>22.93095238095238</v>
      </c>
      <c r="V1257" s="43" t="n">
        <v>284.8266994531178</v>
      </c>
      <c r="W1257" s="23" t="n">
        <v>351</v>
      </c>
      <c r="X1257" s="44" t="n">
        <v>0.975</v>
      </c>
      <c r="Y1257" s="4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/>
      <c r="AL1257" s="5" t="n"/>
      <c r="AM1257" s="5" t="n"/>
    </row>
    <row r="1258" ht="16.5" customHeight="1">
      <c r="A1258" s="16" t="n">
        <v>47010150</v>
      </c>
      <c r="B1258" s="17" t="inlineStr">
        <is>
          <t>PM</t>
        </is>
      </c>
      <c r="C1258" s="17" t="inlineStr">
        <is>
          <t>Carrizal</t>
        </is>
      </c>
      <c r="D1258" s="17" t="inlineStr">
        <is>
          <t xml:space="preserve">Santiago </t>
        </is>
      </c>
      <c r="E1258" s="17" t="inlineStr">
        <is>
          <t>Putumayo</t>
        </is>
      </c>
      <c r="F1258" s="17" t="n">
        <v>7</v>
      </c>
      <c r="G1258" s="17" t="n">
        <v>2300</v>
      </c>
      <c r="H1258" s="18" t="n">
        <v>-77.03730556000001</v>
      </c>
      <c r="I1258" s="19" t="n">
        <v>1.13675</v>
      </c>
      <c r="J1258" s="42" t="n">
        <v>17.89222222222222</v>
      </c>
      <c r="K1258" s="20" t="n">
        <v>17.8128078817734</v>
      </c>
      <c r="L1258" s="20" t="n">
        <v>22.72333333333333</v>
      </c>
      <c r="M1258" s="20" t="n">
        <v>24.13793103448277</v>
      </c>
      <c r="N1258" s="20" t="n">
        <v>26.06896551724137</v>
      </c>
      <c r="O1258" s="20" t="n">
        <v>26.13218390804598</v>
      </c>
      <c r="P1258" s="20" t="n">
        <v>25.92364532019704</v>
      </c>
      <c r="Q1258" s="20" t="n">
        <v>23.21580459770115</v>
      </c>
      <c r="R1258" s="20" t="n">
        <v>19.37931034482759</v>
      </c>
      <c r="S1258" s="20" t="n">
        <v>17.66913580246914</v>
      </c>
      <c r="T1258" s="20" t="n">
        <v>17.88965517241379</v>
      </c>
      <c r="U1258" s="20" t="n">
        <v>18.52777777777778</v>
      </c>
      <c r="V1258" s="43" t="n">
        <v>257.3727729124856</v>
      </c>
      <c r="W1258" s="23" t="n">
        <v>354</v>
      </c>
      <c r="X1258" s="44" t="n">
        <v>0.9833333333333333</v>
      </c>
      <c r="Y1258" s="4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/>
      <c r="AL1258" s="5" t="n"/>
      <c r="AM1258" s="5" t="n"/>
    </row>
    <row r="1259" ht="16.5" customHeight="1">
      <c r="A1259" s="16" t="n">
        <v>47015090</v>
      </c>
      <c r="B1259" s="17" t="inlineStr">
        <is>
          <t>CO</t>
        </is>
      </c>
      <c r="C1259" s="17" t="inlineStr">
        <is>
          <t>La Primavera</t>
        </is>
      </c>
      <c r="D1259" s="17" t="inlineStr">
        <is>
          <t>Sibundoy</t>
        </is>
      </c>
      <c r="E1259" s="17" t="inlineStr">
        <is>
          <t>Putumayo</t>
        </is>
      </c>
      <c r="F1259" s="17" t="n">
        <v>7</v>
      </c>
      <c r="G1259" s="17" t="n">
        <v>2067</v>
      </c>
      <c r="H1259" s="18" t="n">
        <v>-76.93269443999999</v>
      </c>
      <c r="I1259" s="19" t="n">
        <v>1.16830556</v>
      </c>
      <c r="J1259" s="42" t="n">
        <v>17.94379915305505</v>
      </c>
      <c r="K1259" s="20" t="n">
        <v>16.65663743244052</v>
      </c>
      <c r="L1259" s="20" t="n">
        <v>21.01456896551723</v>
      </c>
      <c r="M1259" s="20" t="n">
        <v>21.71433781735506</v>
      </c>
      <c r="N1259" s="20" t="n">
        <v>24.45269639616282</v>
      </c>
      <c r="O1259" s="20" t="n">
        <v>24.1870624837957</v>
      </c>
      <c r="P1259" s="20" t="n">
        <v>22.82435550082102</v>
      </c>
      <c r="Q1259" s="20" t="n">
        <v>21.19682827759053</v>
      </c>
      <c r="R1259" s="20" t="n">
        <v>19.5655172413793</v>
      </c>
      <c r="S1259" s="20" t="n">
        <v>18.63309185743263</v>
      </c>
      <c r="T1259" s="20" t="n">
        <v>17.92206349206349</v>
      </c>
      <c r="U1259" s="20" t="n">
        <v>17.35942528735632</v>
      </c>
      <c r="V1259" s="43" t="n">
        <v>243.4703839049697</v>
      </c>
      <c r="W1259" s="23" t="n">
        <v>232</v>
      </c>
      <c r="X1259" s="44" t="n">
        <v>0.9666666666666667</v>
      </c>
      <c r="Y1259" s="45" t="inlineStr">
        <is>
          <t>M20</t>
        </is>
      </c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/>
      <c r="AL1259" s="5" t="n"/>
      <c r="AM1259" s="5" t="n"/>
    </row>
    <row r="1260" ht="16.5" customHeight="1">
      <c r="A1260" s="16" t="n">
        <v>47020020</v>
      </c>
      <c r="B1260" s="17" t="inlineStr">
        <is>
          <t>PM</t>
        </is>
      </c>
      <c r="C1260" s="17" t="inlineStr">
        <is>
          <t>Churuyaco</t>
        </is>
      </c>
      <c r="D1260" s="17" t="inlineStr">
        <is>
          <t>Valle del Guamuez (La Hormiga)</t>
        </is>
      </c>
      <c r="E1260" s="17" t="inlineStr">
        <is>
          <t>Putumayo</t>
        </is>
      </c>
      <c r="F1260" s="17" t="n">
        <v>7</v>
      </c>
      <c r="G1260" s="17" t="n">
        <v>500</v>
      </c>
      <c r="H1260" s="18" t="n">
        <v>-77.09972222</v>
      </c>
      <c r="I1260" s="19" t="n">
        <v>0.4769722200000001</v>
      </c>
      <c r="J1260" s="42" t="n">
        <v>14.47460317460317</v>
      </c>
      <c r="K1260" s="20" t="n">
        <v>15.26896916500067</v>
      </c>
      <c r="L1260" s="20" t="n">
        <v>19.11288086115672</v>
      </c>
      <c r="M1260" s="20" t="n">
        <v>18.00218938149972</v>
      </c>
      <c r="N1260" s="20" t="n">
        <v>18.63908045977012</v>
      </c>
      <c r="O1260" s="20" t="n">
        <v>18.69576719576719</v>
      </c>
      <c r="P1260" s="20" t="n">
        <v>18.36909323116219</v>
      </c>
      <c r="Q1260" s="20" t="n">
        <v>13.78589743589744</v>
      </c>
      <c r="R1260" s="20" t="n">
        <v>13.57791777188329</v>
      </c>
      <c r="S1260" s="20" t="n">
        <v>14.12716049382716</v>
      </c>
      <c r="T1260" s="20" t="n">
        <v>16.08885941644563</v>
      </c>
      <c r="U1260" s="20" t="n">
        <v>17.18497536945813</v>
      </c>
      <c r="V1260" s="43" t="n">
        <v>197.3273939564714</v>
      </c>
      <c r="W1260" s="23" t="n">
        <v>331</v>
      </c>
      <c r="X1260" s="44" t="n">
        <v>0.9194444444444444</v>
      </c>
      <c r="Y1260" s="4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/>
      <c r="AL1260" s="5" t="n"/>
      <c r="AM1260" s="5" t="n"/>
    </row>
    <row r="1261" ht="16.5" customHeight="1">
      <c r="A1261" s="16" t="n">
        <v>47015070</v>
      </c>
      <c r="B1261" s="17" t="inlineStr">
        <is>
          <t>CO</t>
        </is>
      </c>
      <c r="C1261" s="17" t="inlineStr">
        <is>
          <t>Puerto Umbría</t>
        </is>
      </c>
      <c r="D1261" s="17" t="inlineStr">
        <is>
          <t>Villagarzón</t>
        </is>
      </c>
      <c r="E1261" s="17" t="inlineStr">
        <is>
          <t>Putumayo</t>
        </is>
      </c>
      <c r="F1261" s="17" t="n">
        <v>7</v>
      </c>
      <c r="G1261" s="17" t="n">
        <v>362</v>
      </c>
      <c r="H1261" s="18" t="n">
        <v>-76.57044444</v>
      </c>
      <c r="I1261" s="19" t="n">
        <v>0.83897222</v>
      </c>
      <c r="J1261" s="42" t="n">
        <v>15.15</v>
      </c>
      <c r="K1261" s="20" t="n">
        <v>14.03213039977264</v>
      </c>
      <c r="L1261" s="20" t="n">
        <v>21.983759553204</v>
      </c>
      <c r="M1261" s="20" t="n">
        <v>21.93229093955047</v>
      </c>
      <c r="N1261" s="20" t="n">
        <v>24.07839090062321</v>
      </c>
      <c r="O1261" s="20" t="n">
        <v>23.33066530162719</v>
      </c>
      <c r="P1261" s="20" t="n">
        <v>21.31184210526315</v>
      </c>
      <c r="Q1261" s="20" t="n">
        <v>18.86111111111111</v>
      </c>
      <c r="R1261" s="20" t="n">
        <v>17.67552501944517</v>
      </c>
      <c r="S1261" s="20" t="n">
        <v>19.50436781609195</v>
      </c>
      <c r="T1261" s="20" t="n">
        <v>19.23932676518884</v>
      </c>
      <c r="U1261" s="20" t="n">
        <v>18.85763090676884</v>
      </c>
      <c r="V1261" s="43" t="n">
        <v>235.9570408186466</v>
      </c>
      <c r="W1261" s="23" t="n">
        <v>227</v>
      </c>
      <c r="X1261" s="44" t="n">
        <v>0.9458333333333333</v>
      </c>
      <c r="Y1261" s="45" t="inlineStr">
        <is>
          <t>M20</t>
        </is>
      </c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</row>
    <row r="1262" ht="16.5" customHeight="1">
      <c r="A1262" s="16" t="n">
        <v>44015010</v>
      </c>
      <c r="B1262" s="17" t="inlineStr">
        <is>
          <t>AM</t>
        </is>
      </c>
      <c r="C1262" s="17" t="inlineStr">
        <is>
          <t>Villagarzón</t>
        </is>
      </c>
      <c r="D1262" s="17" t="inlineStr">
        <is>
          <t>Villagarzón</t>
        </is>
      </c>
      <c r="E1262" s="17" t="inlineStr">
        <is>
          <t>Putumayo</t>
        </is>
      </c>
      <c r="F1262" s="17" t="n">
        <v>7</v>
      </c>
      <c r="G1262" s="17" t="n">
        <v>440</v>
      </c>
      <c r="H1262" s="18" t="n">
        <v>-76.61925000000001</v>
      </c>
      <c r="I1262" s="19" t="n">
        <v>1.03425</v>
      </c>
      <c r="J1262" s="42" t="n">
        <v>21.02384949660811</v>
      </c>
      <c r="K1262" s="20" t="n">
        <v>19.72933824813614</v>
      </c>
      <c r="L1262" s="20" t="n">
        <v>24.99607279693486</v>
      </c>
      <c r="M1262" s="20" t="n">
        <v>24.65325670498085</v>
      </c>
      <c r="N1262" s="20" t="n">
        <v>27.49473951973952</v>
      </c>
      <c r="O1262" s="20" t="n">
        <v>26.3514601242796</v>
      </c>
      <c r="P1262" s="20" t="n">
        <v>24.88432574562392</v>
      </c>
      <c r="Q1262" s="20" t="n">
        <v>22.18738130934532</v>
      </c>
      <c r="R1262" s="20" t="n">
        <v>20.36012615385429</v>
      </c>
      <c r="S1262" s="20" t="n">
        <v>22.10456486042693</v>
      </c>
      <c r="T1262" s="20" t="n">
        <v>21.81309523809524</v>
      </c>
      <c r="U1262" s="20" t="n">
        <v>24.17431539355314</v>
      </c>
      <c r="V1262" s="43" t="n">
        <v>279.772525591578</v>
      </c>
      <c r="W1262" s="23" t="n">
        <v>219</v>
      </c>
      <c r="X1262" s="44" t="n">
        <v>0.9125</v>
      </c>
      <c r="Y1262" s="45" t="inlineStr">
        <is>
          <t>M20</t>
        </is>
      </c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</row>
    <row r="1263" ht="16.5" customHeight="1">
      <c r="A1263" s="16" t="n">
        <v>26125061</v>
      </c>
      <c r="B1263" s="17" t="inlineStr">
        <is>
          <t>SP</t>
        </is>
      </c>
      <c r="C1263" s="17" t="inlineStr">
        <is>
          <t xml:space="preserve">Aeropuerto El Edén - AUT </t>
        </is>
      </c>
      <c r="D1263" s="17" t="inlineStr">
        <is>
          <t>Armenia</t>
        </is>
      </c>
      <c r="E1263" s="17" t="inlineStr">
        <is>
          <t>Quindío</t>
        </is>
      </c>
      <c r="F1263" s="17" t="n">
        <v>9</v>
      </c>
      <c r="G1263" s="17" t="n">
        <v>1229</v>
      </c>
      <c r="H1263" s="18" t="n">
        <v>-75.76638889</v>
      </c>
      <c r="I1263" s="19" t="n">
        <v>4.45472222</v>
      </c>
      <c r="J1263" s="42" t="n">
        <v>14.05788177339902</v>
      </c>
      <c r="K1263" s="20" t="n">
        <v>13.39936664320901</v>
      </c>
      <c r="L1263" s="20" t="n">
        <v>19.27241379310345</v>
      </c>
      <c r="M1263" s="20" t="n">
        <v>21.48275862068965</v>
      </c>
      <c r="N1263" s="20" t="n">
        <v>21</v>
      </c>
      <c r="O1263" s="20" t="n">
        <v>16.1807372175981</v>
      </c>
      <c r="P1263" s="20" t="n">
        <v>13.90247252747253</v>
      </c>
      <c r="Q1263" s="20" t="n">
        <v>12.01732348111658</v>
      </c>
      <c r="R1263" s="20" t="n">
        <v>16.65217391304347</v>
      </c>
      <c r="S1263" s="20" t="n">
        <v>21.18346595932802</v>
      </c>
      <c r="T1263" s="20" t="n">
        <v>21.72321428571429</v>
      </c>
      <c r="U1263" s="20" t="n">
        <v>16.93154761904762</v>
      </c>
      <c r="V1263" s="43" t="n">
        <v>207.8033558337217</v>
      </c>
      <c r="W1263" s="23" t="n">
        <v>344</v>
      </c>
      <c r="X1263" s="44" t="n">
        <v>0.9555555555555556</v>
      </c>
      <c r="Y1263" s="4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</row>
    <row r="1264" ht="16.5" customHeight="1">
      <c r="A1264" s="16" t="n">
        <v>26120170</v>
      </c>
      <c r="B1264" s="17" t="inlineStr">
        <is>
          <t>PM</t>
        </is>
      </c>
      <c r="C1264" s="17" t="inlineStr">
        <is>
          <t>Pijao</t>
        </is>
      </c>
      <c r="D1264" s="17" t="inlineStr">
        <is>
          <t>Pijao</t>
        </is>
      </c>
      <c r="E1264" s="17" t="inlineStr">
        <is>
          <t>Quindío</t>
        </is>
      </c>
      <c r="F1264" s="17" t="n">
        <v>9</v>
      </c>
      <c r="G1264" s="17" t="n">
        <v>1685</v>
      </c>
      <c r="H1264" s="18" t="n">
        <v>-75.70627777999999</v>
      </c>
      <c r="I1264" s="19" t="n">
        <v>4.33275</v>
      </c>
      <c r="J1264" s="42" t="n">
        <v>11.36666666666666</v>
      </c>
      <c r="K1264" s="20" t="n">
        <v>10.90802545155994</v>
      </c>
      <c r="L1264" s="20" t="n">
        <v>16.1</v>
      </c>
      <c r="M1264" s="20" t="n">
        <v>19.03333333333333</v>
      </c>
      <c r="N1264" s="20" t="n">
        <v>18.36666666666666</v>
      </c>
      <c r="O1264" s="20" t="n">
        <v>12.83333333333333</v>
      </c>
      <c r="P1264" s="20" t="n">
        <v>9.466666666666665</v>
      </c>
      <c r="Q1264" s="20" t="n">
        <v>7.766666666666664</v>
      </c>
      <c r="R1264" s="20" t="n">
        <v>11.65517241379311</v>
      </c>
      <c r="S1264" s="20" t="n">
        <v>17.89285714285715</v>
      </c>
      <c r="T1264" s="20" t="n">
        <v>20.17241379310345</v>
      </c>
      <c r="U1264" s="20" t="n">
        <v>14.3448275862069</v>
      </c>
      <c r="V1264" s="43" t="n">
        <v>169.9066297208539</v>
      </c>
      <c r="W1264" s="23" t="n">
        <v>355</v>
      </c>
      <c r="X1264" s="44" t="n">
        <v>0.9861111111111112</v>
      </c>
      <c r="Y1264" s="4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/>
      <c r="AL1264" s="5" t="n"/>
      <c r="AM1264" s="5" t="n"/>
    </row>
    <row r="1265" ht="16.5" customHeight="1">
      <c r="A1265" s="16" t="n">
        <v>26120160</v>
      </c>
      <c r="B1265" s="17" t="inlineStr">
        <is>
          <t>PM</t>
        </is>
      </c>
      <c r="C1265" s="17" t="inlineStr">
        <is>
          <t>Salento</t>
        </is>
      </c>
      <c r="D1265" s="17" t="inlineStr">
        <is>
          <t>Salento</t>
        </is>
      </c>
      <c r="E1265" s="17" t="inlineStr">
        <is>
          <t>Quindío</t>
        </is>
      </c>
      <c r="F1265" s="17" t="n">
        <v>9</v>
      </c>
      <c r="G1265" s="17" t="n">
        <v>1926</v>
      </c>
      <c r="H1265" s="18" t="n">
        <v>-75.56916667</v>
      </c>
      <c r="I1265" s="19" t="n">
        <v>4.636277779999999</v>
      </c>
      <c r="J1265" s="42" t="n">
        <v>9.203320561941249</v>
      </c>
      <c r="K1265" s="20" t="n">
        <v>9.061501474791704</v>
      </c>
      <c r="L1265" s="20" t="n">
        <v>12.45333333333333</v>
      </c>
      <c r="M1265" s="20" t="n">
        <v>12.26666666666667</v>
      </c>
      <c r="N1265" s="20" t="n">
        <v>11.88691358024691</v>
      </c>
      <c r="O1265" s="20" t="n">
        <v>7.043103448275863</v>
      </c>
      <c r="P1265" s="20" t="n">
        <v>4.864367816091952</v>
      </c>
      <c r="Q1265" s="20" t="n">
        <v>4.517241379310343</v>
      </c>
      <c r="R1265" s="20" t="n">
        <v>7.487514863258028</v>
      </c>
      <c r="S1265" s="20" t="n">
        <v>14.41379310344828</v>
      </c>
      <c r="T1265" s="20" t="n">
        <v>16.58620689655172</v>
      </c>
      <c r="U1265" s="20" t="n">
        <v>10.98045977011494</v>
      </c>
      <c r="V1265" s="43" t="n">
        <v>120.764422894031</v>
      </c>
      <c r="W1265" s="23" t="n">
        <v>351</v>
      </c>
      <c r="X1265" s="44" t="n">
        <v>0.975</v>
      </c>
      <c r="Y1265" s="4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/>
      <c r="AL1265" s="5" t="n"/>
      <c r="AM1265" s="5" t="n"/>
    </row>
    <row r="1266" ht="16.5" customHeight="1">
      <c r="A1266" s="16" t="n">
        <v>54010020</v>
      </c>
      <c r="B1266" s="17" t="inlineStr">
        <is>
          <t>PM</t>
        </is>
      </c>
      <c r="C1266" s="17" t="inlineStr">
        <is>
          <t>La Linea Porvenir</t>
        </is>
      </c>
      <c r="D1266" s="17" t="inlineStr">
        <is>
          <t>Apía</t>
        </is>
      </c>
      <c r="E1266" s="17" t="inlineStr">
        <is>
          <t>RIsaralda</t>
        </is>
      </c>
      <c r="F1266" s="17" t="n">
        <v>9</v>
      </c>
      <c r="G1266" s="17" t="n">
        <v>2004</v>
      </c>
      <c r="H1266" s="18" t="n">
        <v>-75.97941666999999</v>
      </c>
      <c r="I1266" s="19" t="n">
        <v>5.17155556</v>
      </c>
      <c r="J1266" s="42" t="n">
        <v>12.24712643678161</v>
      </c>
      <c r="K1266" s="20" t="n">
        <v>12.84547755883963</v>
      </c>
      <c r="L1266" s="20" t="n">
        <v>15.22222222222222</v>
      </c>
      <c r="M1266" s="20" t="n">
        <v>18.2962962962963</v>
      </c>
      <c r="N1266" s="20" t="n">
        <v>18.71428571428572</v>
      </c>
      <c r="O1266" s="20" t="n">
        <v>15.37807881773399</v>
      </c>
      <c r="P1266" s="20" t="n">
        <v>14.02848932676519</v>
      </c>
      <c r="Q1266" s="20" t="n">
        <v>13.61666666666667</v>
      </c>
      <c r="R1266" s="20" t="n">
        <v>14.14285714285714</v>
      </c>
      <c r="S1266" s="20" t="n">
        <v>17.95148423005566</v>
      </c>
      <c r="T1266" s="20" t="n">
        <v>20.10295566502463</v>
      </c>
      <c r="U1266" s="20" t="n">
        <v>14.62142857142857</v>
      </c>
      <c r="V1266" s="43" t="n">
        <v>187.1673686489573</v>
      </c>
      <c r="W1266" s="23" t="n">
        <v>335</v>
      </c>
      <c r="X1266" s="44" t="n">
        <v>0.9305555555555556</v>
      </c>
      <c r="Y1266" s="4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/>
      <c r="AL1266" s="5" t="n"/>
      <c r="AM1266" s="5" t="n"/>
    </row>
    <row r="1267" ht="16.5" customHeight="1">
      <c r="A1267" s="16" t="n">
        <v>26140090</v>
      </c>
      <c r="B1267" s="17" t="inlineStr">
        <is>
          <t>PM</t>
        </is>
      </c>
      <c r="C1267" s="17" t="inlineStr">
        <is>
          <t>Taparcal</t>
        </is>
      </c>
      <c r="D1267" s="17" t="inlineStr">
        <is>
          <t>Belén de Umbría</t>
        </is>
      </c>
      <c r="E1267" s="17" t="inlineStr">
        <is>
          <t>RIsaralda</t>
        </is>
      </c>
      <c r="F1267" s="17" t="n">
        <v>9</v>
      </c>
      <c r="G1267" s="17" t="n">
        <v>1609</v>
      </c>
      <c r="H1267" s="18" t="n">
        <v>-75.86277778</v>
      </c>
      <c r="I1267" s="19" t="n">
        <v>5.16705556</v>
      </c>
      <c r="J1267" s="42" t="n">
        <v>8.827586206896548</v>
      </c>
      <c r="K1267" s="20" t="n">
        <v>9.885910797907924</v>
      </c>
      <c r="L1267" s="20" t="n">
        <v>12.55444444444444</v>
      </c>
      <c r="M1267" s="20" t="n">
        <v>15.64712643678161</v>
      </c>
      <c r="N1267" s="20" t="n">
        <v>15.73333333333333</v>
      </c>
      <c r="O1267" s="20" t="n">
        <v>12.34252873563218</v>
      </c>
      <c r="P1267" s="20" t="n">
        <v>10.79310344827586</v>
      </c>
      <c r="Q1267" s="20" t="n">
        <v>10.13333333333333</v>
      </c>
      <c r="R1267" s="20" t="n">
        <v>12.11671087533157</v>
      </c>
      <c r="S1267" s="20" t="n">
        <v>15.15238095238095</v>
      </c>
      <c r="T1267" s="20" t="n">
        <v>15.86206896551724</v>
      </c>
      <c r="U1267" s="20" t="n">
        <v>11.97502972651605</v>
      </c>
      <c r="V1267" s="43" t="n">
        <v>151.023557256351</v>
      </c>
      <c r="W1267" s="23" t="n">
        <v>353</v>
      </c>
      <c r="X1267" s="44" t="n">
        <v>0.9805555555555555</v>
      </c>
      <c r="Y1267" s="4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/>
      <c r="AL1267" s="5" t="n"/>
      <c r="AM1267" s="5" t="n"/>
    </row>
    <row r="1268" ht="16.5" customHeight="1">
      <c r="A1268" s="16" t="n">
        <v>26140110</v>
      </c>
      <c r="B1268" s="17" t="inlineStr">
        <is>
          <t>PM</t>
        </is>
      </c>
      <c r="C1268" s="17" t="inlineStr">
        <is>
          <t>San Clemente</t>
        </is>
      </c>
      <c r="D1268" s="17" t="inlineStr">
        <is>
          <t>Guática</t>
        </is>
      </c>
      <c r="E1268" s="17" t="inlineStr">
        <is>
          <t>RIsaralda</t>
        </is>
      </c>
      <c r="F1268" s="17" t="n">
        <v>9</v>
      </c>
      <c r="G1268" s="17" t="n">
        <v>2173</v>
      </c>
      <c r="H1268" s="18" t="n">
        <v>-75.78766666999999</v>
      </c>
      <c r="I1268" s="19" t="n">
        <v>5.31786111</v>
      </c>
      <c r="J1268" s="42" t="n">
        <v>9.115384615384611</v>
      </c>
      <c r="K1268" s="20" t="n">
        <v>9.361209791166687</v>
      </c>
      <c r="L1268" s="20" t="n">
        <v>13.73076923076923</v>
      </c>
      <c r="M1268" s="20" t="n">
        <v>16.38461538461538</v>
      </c>
      <c r="N1268" s="20" t="n">
        <v>15.71153846153846</v>
      </c>
      <c r="O1268" s="20" t="n">
        <v>12.11538461538461</v>
      </c>
      <c r="P1268" s="20" t="n">
        <v>11.08461538461538</v>
      </c>
      <c r="Q1268" s="20" t="n">
        <v>9.97530864197531</v>
      </c>
      <c r="R1268" s="20" t="n">
        <v>13.55835543766578</v>
      </c>
      <c r="S1268" s="20" t="n">
        <v>16.99080459770115</v>
      </c>
      <c r="T1268" s="20" t="n">
        <v>16.11538461538461</v>
      </c>
      <c r="U1268" s="20" t="n">
        <v>11.92307692307692</v>
      </c>
      <c r="V1268" s="43" t="n">
        <v>156.0664476992782</v>
      </c>
      <c r="W1268" s="23" t="n">
        <v>312</v>
      </c>
      <c r="X1268" s="44" t="n">
        <v>0.8666666666666667</v>
      </c>
      <c r="Y1268" s="4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/>
      <c r="AL1268" s="5" t="n"/>
      <c r="AM1268" s="5" t="n"/>
    </row>
    <row r="1269" ht="16.5" customHeight="1">
      <c r="A1269" s="16" t="n">
        <v>26140080</v>
      </c>
      <c r="B1269" s="17" t="inlineStr">
        <is>
          <t>PM</t>
        </is>
      </c>
      <c r="C1269" s="17" t="inlineStr">
        <is>
          <t>Taijara Alejandría</t>
        </is>
      </c>
      <c r="D1269" s="17" t="inlineStr">
        <is>
          <t>Guática</t>
        </is>
      </c>
      <c r="E1269" s="17" t="inlineStr">
        <is>
          <t>RIsaralda</t>
        </is>
      </c>
      <c r="F1269" s="17" t="n">
        <v>9</v>
      </c>
      <c r="G1269" s="17" t="n">
        <v>1478</v>
      </c>
      <c r="H1269" s="18" t="n">
        <v>-75.82583332999999</v>
      </c>
      <c r="I1269" s="19" t="n">
        <v>5.28080556</v>
      </c>
      <c r="J1269" s="42" t="n">
        <v>11.76666666666667</v>
      </c>
      <c r="K1269" s="20" t="n">
        <v>11.57448615593681</v>
      </c>
      <c r="L1269" s="20" t="n">
        <v>15.24137931034483</v>
      </c>
      <c r="M1269" s="20" t="n">
        <v>18.4</v>
      </c>
      <c r="N1269" s="20" t="n">
        <v>19.23333333333333</v>
      </c>
      <c r="O1269" s="20" t="n">
        <v>14.51609195402299</v>
      </c>
      <c r="P1269" s="20" t="n">
        <v>12.56666666666666</v>
      </c>
      <c r="Q1269" s="20" t="n">
        <v>11.8</v>
      </c>
      <c r="R1269" s="20" t="n">
        <v>14.82758620689655</v>
      </c>
      <c r="S1269" s="20" t="n">
        <v>18.21481481481482</v>
      </c>
      <c r="T1269" s="20" t="n">
        <v>17.82758620689655</v>
      </c>
      <c r="U1269" s="20" t="n">
        <v>14.20689655172414</v>
      </c>
      <c r="V1269" s="43" t="n">
        <v>180.1755078673033</v>
      </c>
      <c r="W1269" s="23" t="n">
        <v>351</v>
      </c>
      <c r="X1269" s="44" t="n">
        <v>0.975</v>
      </c>
      <c r="Y1269" s="4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/>
      <c r="AL1269" s="5" t="n"/>
      <c r="AM1269" s="5" t="n"/>
    </row>
    <row r="1270" ht="16.5" customHeight="1">
      <c r="A1270" s="16" t="n">
        <v>26140180</v>
      </c>
      <c r="B1270" s="17" t="inlineStr">
        <is>
          <t>PM</t>
        </is>
      </c>
      <c r="C1270" s="17" t="inlineStr">
        <is>
          <t>La Virginia -Alerta</t>
        </is>
      </c>
      <c r="D1270" s="17" t="inlineStr">
        <is>
          <t>La Virginia</t>
        </is>
      </c>
      <c r="E1270" s="17" t="inlineStr">
        <is>
          <t>RIsaralda</t>
        </is>
      </c>
      <c r="F1270" s="17" t="n">
        <v>9</v>
      </c>
      <c r="G1270" s="17" t="n">
        <v>922</v>
      </c>
      <c r="H1270" s="18" t="n">
        <v>-75.88277778</v>
      </c>
      <c r="I1270" s="19" t="n">
        <v>4.8925</v>
      </c>
      <c r="J1270" s="42" t="n">
        <v>8.344827586206893</v>
      </c>
      <c r="K1270" s="20" t="n">
        <v>9.780808702791463</v>
      </c>
      <c r="L1270" s="20" t="n">
        <v>12.9</v>
      </c>
      <c r="M1270" s="20" t="n">
        <v>15.82380952380953</v>
      </c>
      <c r="N1270" s="20" t="n">
        <v>15.15222222222222</v>
      </c>
      <c r="O1270" s="20" t="n">
        <v>11.9</v>
      </c>
      <c r="P1270" s="20" t="n">
        <v>9.800000000000001</v>
      </c>
      <c r="Q1270" s="20" t="n">
        <v>8.608888888888888</v>
      </c>
      <c r="R1270" s="20" t="n">
        <v>11.03448275862069</v>
      </c>
      <c r="S1270" s="20" t="n">
        <v>14.83809523809524</v>
      </c>
      <c r="T1270" s="20" t="n">
        <v>15.79310344827586</v>
      </c>
      <c r="U1270" s="20" t="n">
        <v>11.81149425287356</v>
      </c>
      <c r="V1270" s="43" t="n">
        <v>145.7877326217844</v>
      </c>
      <c r="W1270" s="23" t="n">
        <v>354</v>
      </c>
      <c r="X1270" s="44" t="n">
        <v>0.9833333333333333</v>
      </c>
      <c r="Y1270" s="4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/>
      <c r="AL1270" s="5" t="n"/>
      <c r="AM1270" s="5" t="n"/>
    </row>
    <row r="1271" ht="16.5" customHeight="1">
      <c r="A1271" s="16" t="n">
        <v>26130200</v>
      </c>
      <c r="B1271" s="17" t="inlineStr">
        <is>
          <t>PM</t>
        </is>
      </c>
      <c r="C1271" s="17" t="inlineStr">
        <is>
          <t>El Recuerdo</t>
        </is>
      </c>
      <c r="D1271" s="17" t="inlineStr">
        <is>
          <t>Marsella</t>
        </is>
      </c>
      <c r="E1271" s="17" t="inlineStr">
        <is>
          <t>RIsaralda</t>
        </is>
      </c>
      <c r="F1271" s="17" t="n">
        <v>9</v>
      </c>
      <c r="G1271" s="17" t="n">
        <v>1587</v>
      </c>
      <c r="H1271" s="18" t="n">
        <v>-75.74166667</v>
      </c>
      <c r="I1271" s="19" t="n">
        <v>4.96241667</v>
      </c>
      <c r="J1271" s="42" t="n">
        <v>10.58461538461538</v>
      </c>
      <c r="K1271" s="20" t="n">
        <v>10.98621022974471</v>
      </c>
      <c r="L1271" s="20" t="n">
        <v>13.37487684729064</v>
      </c>
      <c r="M1271" s="20" t="n">
        <v>15.70320197044335</v>
      </c>
      <c r="N1271" s="20" t="n">
        <v>16.17857142857143</v>
      </c>
      <c r="O1271" s="20" t="n">
        <v>13.90394088669951</v>
      </c>
      <c r="P1271" s="20" t="n">
        <v>11.69506172839506</v>
      </c>
      <c r="Q1271" s="20" t="n">
        <v>11.44047619047619</v>
      </c>
      <c r="R1271" s="20" t="n">
        <v>12.99744572158366</v>
      </c>
      <c r="S1271" s="20" t="n">
        <v>16.22133333333333</v>
      </c>
      <c r="T1271" s="20" t="n">
        <v>15.97844827586207</v>
      </c>
      <c r="U1271" s="20" t="n">
        <v>12.48933333333334</v>
      </c>
      <c r="V1271" s="43" t="n">
        <v>161.5535153303487</v>
      </c>
      <c r="W1271" s="23" t="n">
        <v>320</v>
      </c>
      <c r="X1271" s="44" t="n">
        <v>0.8888888888888888</v>
      </c>
      <c r="Y1271" s="4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/>
      <c r="AL1271" s="5" t="n"/>
      <c r="AM1271" s="5" t="n"/>
    </row>
    <row r="1272" ht="16.5" customHeight="1">
      <c r="A1272" s="16" t="n">
        <v>26140120</v>
      </c>
      <c r="B1272" s="17" t="inlineStr">
        <is>
          <t>PM</t>
        </is>
      </c>
      <c r="C1272" s="17" t="inlineStr">
        <is>
          <t>Mistrato</t>
        </is>
      </c>
      <c r="D1272" s="17" t="inlineStr">
        <is>
          <t>Mistrató</t>
        </is>
      </c>
      <c r="E1272" s="17" t="inlineStr">
        <is>
          <t>RIsaralda</t>
        </is>
      </c>
      <c r="F1272" s="17" t="n">
        <v>9</v>
      </c>
      <c r="G1272" s="17" t="n">
        <v>1483</v>
      </c>
      <c r="H1272" s="18" t="n">
        <v>-75.87272222</v>
      </c>
      <c r="I1272" s="19" t="n">
        <v>5.29425</v>
      </c>
      <c r="J1272" s="42" t="n">
        <v>10.96296296296296</v>
      </c>
      <c r="K1272" s="20" t="n">
        <v>12.18618825849801</v>
      </c>
      <c r="L1272" s="20" t="n">
        <v>15.16218787158145</v>
      </c>
      <c r="M1272" s="20" t="n">
        <v>18.75862068965517</v>
      </c>
      <c r="N1272" s="20" t="n">
        <v>18.53218390804598</v>
      </c>
      <c r="O1272" s="20" t="n">
        <v>14.74078478002378</v>
      </c>
      <c r="P1272" s="20" t="n">
        <v>12.94761904761905</v>
      </c>
      <c r="Q1272" s="20" t="n">
        <v>13.44827586206897</v>
      </c>
      <c r="R1272" s="20" t="n">
        <v>15.32104637336504</v>
      </c>
      <c r="S1272" s="20" t="n">
        <v>18.99999999999999</v>
      </c>
      <c r="T1272" s="20" t="n">
        <v>17.42457958213012</v>
      </c>
      <c r="U1272" s="20" t="n">
        <v>12.56760749255002</v>
      </c>
      <c r="V1272" s="43" t="n">
        <v>181.0520568285005</v>
      </c>
      <c r="W1272" s="23" t="n">
        <v>348</v>
      </c>
      <c r="X1272" s="44" t="n">
        <v>0.9666666666666667</v>
      </c>
      <c r="Y1272" s="4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/>
      <c r="AL1272" s="5" t="n"/>
      <c r="AM1272" s="5" t="n"/>
    </row>
    <row r="1273" ht="16.5" customHeight="1">
      <c r="A1273" s="16" t="n">
        <v>26135040</v>
      </c>
      <c r="B1273" s="17" t="inlineStr">
        <is>
          <t>SP</t>
        </is>
      </c>
      <c r="C1273" s="17" t="inlineStr">
        <is>
          <t>Aeropuerto Matecaña</t>
        </is>
      </c>
      <c r="D1273" s="17" t="inlineStr">
        <is>
          <t>Pereira</t>
        </is>
      </c>
      <c r="E1273" s="17" t="inlineStr">
        <is>
          <t>RIsaralda</t>
        </is>
      </c>
      <c r="F1273" s="17" t="n">
        <v>9</v>
      </c>
      <c r="G1273" s="17" t="n">
        <v>1342</v>
      </c>
      <c r="H1273" s="18" t="n">
        <v>-75.73722222000001</v>
      </c>
      <c r="I1273" s="19" t="n">
        <v>4.81586111</v>
      </c>
      <c r="J1273" s="42" t="n">
        <v>15.37222222222222</v>
      </c>
      <c r="K1273" s="20" t="n">
        <v>16.58817733990148</v>
      </c>
      <c r="L1273" s="20" t="n">
        <v>21.18888888888889</v>
      </c>
      <c r="M1273" s="20" t="n">
        <v>23.76666666666667</v>
      </c>
      <c r="N1273" s="20" t="n">
        <v>24.03333333333333</v>
      </c>
      <c r="O1273" s="20" t="n">
        <v>21.34597701149425</v>
      </c>
      <c r="P1273" s="20" t="n">
        <v>19.49666666666666</v>
      </c>
      <c r="Q1273" s="20" t="n">
        <v>17.33103448275862</v>
      </c>
      <c r="R1273" s="20" t="n">
        <v>19.89259259259259</v>
      </c>
      <c r="S1273" s="20" t="n">
        <v>23.10344827586207</v>
      </c>
      <c r="T1273" s="20" t="n">
        <v>23.75862068965518</v>
      </c>
      <c r="U1273" s="20" t="n">
        <v>19.86206896551724</v>
      </c>
      <c r="V1273" s="43" t="n">
        <v>245.7396971355592</v>
      </c>
      <c r="W1273" s="23" t="n">
        <v>356</v>
      </c>
      <c r="X1273" s="44" t="n">
        <v>0.9888888888888889</v>
      </c>
      <c r="Y1273" s="4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/>
      <c r="AL1273" s="5" t="n"/>
      <c r="AM1273" s="5" t="n"/>
    </row>
    <row r="1274" ht="16.5" customHeight="1">
      <c r="A1274" s="16" t="n">
        <v>26130220</v>
      </c>
      <c r="B1274" s="17" t="inlineStr">
        <is>
          <t>PM</t>
        </is>
      </c>
      <c r="C1274" s="17" t="inlineStr">
        <is>
          <t>Maracay</t>
        </is>
      </c>
      <c r="D1274" s="17" t="inlineStr">
        <is>
          <t>Pereira</t>
        </is>
      </c>
      <c r="E1274" s="17" t="inlineStr">
        <is>
          <t>RIsaralda</t>
        </is>
      </c>
      <c r="F1274" s="17" t="n">
        <v>9</v>
      </c>
      <c r="G1274" s="17" t="n">
        <v>1201</v>
      </c>
      <c r="H1274" s="18" t="n">
        <v>-75.84305556000001</v>
      </c>
      <c r="I1274" s="19" t="n">
        <v>4.81216667</v>
      </c>
      <c r="J1274" s="42" t="n">
        <v>11.66666666666667</v>
      </c>
      <c r="K1274" s="20" t="n">
        <v>12.4886802134647</v>
      </c>
      <c r="L1274" s="20" t="n">
        <v>17.03333333333332</v>
      </c>
      <c r="M1274" s="20" t="n">
        <v>18.68735632183908</v>
      </c>
      <c r="N1274" s="20" t="n">
        <v>19.29999999999999</v>
      </c>
      <c r="O1274" s="20" t="n">
        <v>15.88850574712644</v>
      </c>
      <c r="P1274" s="20" t="n">
        <v>13.3</v>
      </c>
      <c r="Q1274" s="20" t="n">
        <v>12.83333333333333</v>
      </c>
      <c r="R1274" s="20" t="n">
        <v>15.03448275862069</v>
      </c>
      <c r="S1274" s="20" t="n">
        <v>19.35714285714286</v>
      </c>
      <c r="T1274" s="20" t="n">
        <v>19.96551724137931</v>
      </c>
      <c r="U1274" s="20" t="n">
        <v>15.41379310344828</v>
      </c>
      <c r="V1274" s="43" t="n">
        <v>190.9688115763547</v>
      </c>
      <c r="W1274" s="23" t="n">
        <v>355</v>
      </c>
      <c r="X1274" s="44" t="n">
        <v>0.9861111111111112</v>
      </c>
      <c r="Y1274" s="4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/>
      <c r="AL1274" s="5" t="n"/>
      <c r="AM1274" s="5" t="n"/>
    </row>
    <row r="1275" ht="16.5" customHeight="1">
      <c r="A1275" s="16" t="n">
        <v>26130180</v>
      </c>
      <c r="B1275" s="17" t="inlineStr">
        <is>
          <t>PM</t>
        </is>
      </c>
      <c r="C1275" s="17" t="inlineStr">
        <is>
          <t>San Isidro</t>
        </is>
      </c>
      <c r="D1275" s="17" t="inlineStr">
        <is>
          <t>Pereira</t>
        </is>
      </c>
      <c r="E1275" s="17" t="inlineStr">
        <is>
          <t>RIsaralda</t>
        </is>
      </c>
      <c r="F1275" s="17" t="n">
        <v>9</v>
      </c>
      <c r="G1275" s="17" t="n">
        <v>1196</v>
      </c>
      <c r="H1275" s="18" t="n">
        <v>-75.85833332999999</v>
      </c>
      <c r="I1275" s="19" t="n">
        <v>4.80097222</v>
      </c>
      <c r="J1275" s="42" t="n">
        <v>8.181609195402295</v>
      </c>
      <c r="K1275" s="20" t="n">
        <v>8.486596880131364</v>
      </c>
      <c r="L1275" s="20" t="n">
        <v>12.36666666666667</v>
      </c>
      <c r="M1275" s="20" t="n">
        <v>13.19310344827587</v>
      </c>
      <c r="N1275" s="20" t="n">
        <v>13.96111111111111</v>
      </c>
      <c r="O1275" s="20" t="n">
        <v>9.880459770114943</v>
      </c>
      <c r="P1275" s="20" t="n">
        <v>8.687037037037035</v>
      </c>
      <c r="Q1275" s="20" t="n">
        <v>8.266666666666664</v>
      </c>
      <c r="R1275" s="20" t="n">
        <v>10.63852556480381</v>
      </c>
      <c r="S1275" s="20" t="n">
        <v>14.10714285714286</v>
      </c>
      <c r="T1275" s="20" t="n">
        <v>15.28571428571428</v>
      </c>
      <c r="U1275" s="20" t="n">
        <v>11.13359788359788</v>
      </c>
      <c r="V1275" s="43" t="n">
        <v>134.1882313666648</v>
      </c>
      <c r="W1275" s="23" t="n">
        <v>352</v>
      </c>
      <c r="X1275" s="44" t="n">
        <v>0.9777777777777777</v>
      </c>
      <c r="Y1275" s="4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/>
      <c r="AL1275" s="5" t="n"/>
      <c r="AM1275" s="5" t="n"/>
    </row>
    <row r="1276" ht="16.5" customHeight="1">
      <c r="A1276" s="16" t="n">
        <v>26170260</v>
      </c>
      <c r="B1276" s="17" t="inlineStr">
        <is>
          <t>PM</t>
        </is>
      </c>
      <c r="C1276" s="17" t="inlineStr">
        <is>
          <t>Guerrerito</t>
        </is>
      </c>
      <c r="D1276" s="17" t="inlineStr">
        <is>
          <t>Quinchía</t>
        </is>
      </c>
      <c r="E1276" s="17" t="inlineStr">
        <is>
          <t>RIsaralda</t>
        </is>
      </c>
      <c r="F1276" s="17" t="n">
        <v>9</v>
      </c>
      <c r="G1276" s="17" t="n">
        <v>797</v>
      </c>
      <c r="H1276" s="18" t="n">
        <v>-75.66497222000001</v>
      </c>
      <c r="I1276" s="19" t="n">
        <v>5.28105556</v>
      </c>
      <c r="J1276" s="42" t="n">
        <v>8.777011494252871</v>
      </c>
      <c r="K1276" s="20" t="n">
        <v>8.161884236453201</v>
      </c>
      <c r="L1276" s="20" t="n">
        <v>10.60814814814815</v>
      </c>
      <c r="M1276" s="20" t="n">
        <v>12.6064209274673</v>
      </c>
      <c r="N1276" s="20" t="n">
        <v>13.79310344827586</v>
      </c>
      <c r="O1276" s="20" t="n">
        <v>9.918263090676884</v>
      </c>
      <c r="P1276" s="20" t="n">
        <v>7.802615933412604</v>
      </c>
      <c r="Q1276" s="20" t="n">
        <v>8.222619047619046</v>
      </c>
      <c r="R1276" s="20" t="n">
        <v>10.66871921182266</v>
      </c>
      <c r="S1276" s="20" t="n">
        <v>14.11954022988506</v>
      </c>
      <c r="T1276" s="20" t="n">
        <v>13.58620689655173</v>
      </c>
      <c r="U1276" s="20" t="n">
        <v>10.74827586206897</v>
      </c>
      <c r="V1276" s="43" t="n">
        <v>129.0128085266344</v>
      </c>
      <c r="W1276" s="23" t="n">
        <v>346</v>
      </c>
      <c r="X1276" s="44" t="n">
        <v>0.9611111111111111</v>
      </c>
      <c r="Y1276" s="4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/>
      <c r="AL1276" s="5" t="n"/>
      <c r="AM1276" s="5" t="n"/>
    </row>
    <row r="1277" ht="16.5" customHeight="1">
      <c r="A1277" s="16" t="n">
        <v>26130560</v>
      </c>
      <c r="B1277" s="17" t="inlineStr">
        <is>
          <t>PM</t>
        </is>
      </c>
      <c r="C1277" s="17" t="inlineStr">
        <is>
          <t>Pez Fresco</t>
        </is>
      </c>
      <c r="D1277" s="17" t="inlineStr">
        <is>
          <t>Santa Rosa de Cabal</t>
        </is>
      </c>
      <c r="E1277" s="17" t="inlineStr">
        <is>
          <t>RIsaralda</t>
        </is>
      </c>
      <c r="F1277" s="17" t="n">
        <v>9</v>
      </c>
      <c r="G1277" s="17" t="n">
        <v>1875</v>
      </c>
      <c r="H1277" s="18" t="n">
        <v>-75.57555556000001</v>
      </c>
      <c r="I1277" s="19" t="n">
        <v>4.73272222</v>
      </c>
      <c r="J1277" s="42" t="n">
        <v>17.14814814814815</v>
      </c>
      <c r="K1277" s="20" t="n">
        <v>17.55781969024306</v>
      </c>
      <c r="L1277" s="20" t="n">
        <v>23.11111111111111</v>
      </c>
      <c r="M1277" s="20" t="n">
        <v>24.46153846153846</v>
      </c>
      <c r="N1277" s="20" t="n">
        <v>23.66666666666666</v>
      </c>
      <c r="O1277" s="20" t="n">
        <v>19.66208791208791</v>
      </c>
      <c r="P1277" s="20" t="n">
        <v>16.18510848126233</v>
      </c>
      <c r="Q1277" s="20" t="n">
        <v>14.49287749287749</v>
      </c>
      <c r="R1277" s="20" t="n">
        <v>18.23372781065088</v>
      </c>
      <c r="S1277" s="20" t="n">
        <v>24.68846153846154</v>
      </c>
      <c r="T1277" s="20" t="n">
        <v>25.07122507122507</v>
      </c>
      <c r="U1277" s="20" t="n">
        <v>21.42857142857142</v>
      </c>
      <c r="V1277" s="43" t="n">
        <v>245.7073438128441</v>
      </c>
      <c r="W1277" s="23" t="n">
        <v>319</v>
      </c>
      <c r="X1277" s="44" t="n">
        <v>0.8861111111111111</v>
      </c>
      <c r="Y1277" s="4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/>
      <c r="AL1277" s="5" t="n"/>
      <c r="AM1277" s="5" t="n"/>
    </row>
    <row r="1278" ht="16.5" customHeight="1">
      <c r="A1278" s="16" t="n">
        <v>26130540</v>
      </c>
      <c r="B1278" s="17" t="inlineStr">
        <is>
          <t>PM</t>
        </is>
      </c>
      <c r="C1278" s="17" t="inlineStr">
        <is>
          <t>Playa Rica</t>
        </is>
      </c>
      <c r="D1278" s="17" t="inlineStr">
        <is>
          <t>Santa Rosa de Cabal</t>
        </is>
      </c>
      <c r="E1278" s="17" t="inlineStr">
        <is>
          <t>RIsaralda</t>
        </is>
      </c>
      <c r="F1278" s="17" t="n">
        <v>9</v>
      </c>
      <c r="G1278" s="17" t="n">
        <v>1728</v>
      </c>
      <c r="H1278" s="18" t="n">
        <v>-75.59719444</v>
      </c>
      <c r="I1278" s="19" t="n">
        <v>4.75672222</v>
      </c>
      <c r="J1278" s="42" t="n">
        <v>17.92307692307692</v>
      </c>
      <c r="K1278" s="20" t="n">
        <v>18.47120340547065</v>
      </c>
      <c r="L1278" s="20" t="n">
        <v>23.06538461538461</v>
      </c>
      <c r="M1278" s="20" t="n">
        <v>25.76525198938992</v>
      </c>
      <c r="N1278" s="20" t="n">
        <v>25.61430395913154</v>
      </c>
      <c r="O1278" s="20" t="n">
        <v>20.77777777777778</v>
      </c>
      <c r="P1278" s="20" t="n">
        <v>18.40740740740741</v>
      </c>
      <c r="Q1278" s="20" t="n">
        <v>15.09012345679012</v>
      </c>
      <c r="R1278" s="20" t="n">
        <v>19.72</v>
      </c>
      <c r="S1278" s="20" t="n">
        <v>24.58241758241758</v>
      </c>
      <c r="T1278" s="20" t="n">
        <v>26.14048531289911</v>
      </c>
      <c r="U1278" s="20" t="n">
        <v>22.59259259259259</v>
      </c>
      <c r="V1278" s="43" t="n">
        <v>258.1500250223382</v>
      </c>
      <c r="W1278" s="23" t="n">
        <v>317</v>
      </c>
      <c r="X1278" s="44" t="n">
        <v>0.8805555555555555</v>
      </c>
      <c r="Y1278" s="4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/>
      <c r="AL1278" s="5" t="n"/>
      <c r="AM1278" s="5" t="n"/>
    </row>
    <row r="1279" ht="16.5" customHeight="1">
      <c r="A1279" s="16" t="n">
        <v>26130170</v>
      </c>
      <c r="B1279" s="17" t="inlineStr">
        <is>
          <t>PM</t>
        </is>
      </c>
      <c r="C1279" s="17" t="inlineStr">
        <is>
          <t>Potreros</t>
        </is>
      </c>
      <c r="D1279" s="17" t="inlineStr">
        <is>
          <t>Santa Rosa de Cabal</t>
        </is>
      </c>
      <c r="E1279" s="17" t="inlineStr">
        <is>
          <t>RIsaralda</t>
        </is>
      </c>
      <c r="F1279" s="17" t="n">
        <v>9</v>
      </c>
      <c r="G1279" s="17" t="n">
        <v>2134</v>
      </c>
      <c r="H1279" s="18" t="n">
        <v>-75.55805556000001</v>
      </c>
      <c r="I1279" s="19" t="n">
        <v>4.88555556</v>
      </c>
      <c r="J1279" s="42" t="n">
        <v>11.36666666666666</v>
      </c>
      <c r="K1279" s="20" t="n">
        <v>12.73616622574956</v>
      </c>
      <c r="L1279" s="20" t="n">
        <v>16.73809523809523</v>
      </c>
      <c r="M1279" s="20" t="n">
        <v>19.08965517241379</v>
      </c>
      <c r="N1279" s="20" t="n">
        <v>18.83333333333333</v>
      </c>
      <c r="O1279" s="20" t="n">
        <v>15.22490421455939</v>
      </c>
      <c r="P1279" s="20" t="n">
        <v>12.33333333333333</v>
      </c>
      <c r="Q1279" s="20" t="n">
        <v>12.98735632183908</v>
      </c>
      <c r="R1279" s="20" t="n">
        <v>15.07161803713528</v>
      </c>
      <c r="S1279" s="20" t="n">
        <v>21.59259259259259</v>
      </c>
      <c r="T1279" s="20" t="n">
        <v>20.04187192118226</v>
      </c>
      <c r="U1279" s="20" t="n">
        <v>14.95595238095238</v>
      </c>
      <c r="V1279" s="43" t="n">
        <v>190.9715454378529</v>
      </c>
      <c r="W1279" s="23" t="n">
        <v>351</v>
      </c>
      <c r="X1279" s="44" t="n">
        <v>0.975</v>
      </c>
      <c r="Y1279" s="4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/>
      <c r="AL1279" s="5" t="n"/>
      <c r="AM1279" s="5" t="n"/>
    </row>
    <row r="1280" ht="16.5" customHeight="1">
      <c r="A1280" s="16" t="n">
        <v>26135160</v>
      </c>
      <c r="B1280" s="17" t="inlineStr">
        <is>
          <t>PM</t>
        </is>
      </c>
      <c r="C1280" s="17" t="inlineStr">
        <is>
          <t>San Remo</t>
        </is>
      </c>
      <c r="D1280" s="17" t="inlineStr">
        <is>
          <t>Santa Rosa de Cabal</t>
        </is>
      </c>
      <c r="E1280" s="17" t="inlineStr">
        <is>
          <t>RIsaralda</t>
        </is>
      </c>
      <c r="F1280" s="17" t="n">
        <v>9</v>
      </c>
      <c r="G1280" s="17" t="n">
        <v>1947</v>
      </c>
      <c r="H1280" s="18" t="n">
        <v>-75.57997222</v>
      </c>
      <c r="I1280" s="19" t="n">
        <v>4.84166667</v>
      </c>
      <c r="J1280" s="42" t="n">
        <v>15.36689655172414</v>
      </c>
      <c r="K1280" s="20" t="n">
        <v>15.48311955286093</v>
      </c>
      <c r="L1280" s="20" t="n">
        <v>20.61666666666666</v>
      </c>
      <c r="M1280" s="20" t="n">
        <v>24.1871921182266</v>
      </c>
      <c r="N1280" s="20" t="n">
        <v>23.98105747126437</v>
      </c>
      <c r="O1280" s="20" t="n">
        <v>19.95862068965517</v>
      </c>
      <c r="P1280" s="20" t="n">
        <v>18.252</v>
      </c>
      <c r="Q1280" s="20" t="n">
        <v>17.13241379310345</v>
      </c>
      <c r="R1280" s="20" t="n">
        <v>20.67310344827586</v>
      </c>
      <c r="S1280" s="20" t="n">
        <v>24.76</v>
      </c>
      <c r="T1280" s="20" t="n">
        <v>23.40740740740741</v>
      </c>
      <c r="U1280" s="20" t="n">
        <v>19.56823234473298</v>
      </c>
      <c r="V1280" s="43" t="n">
        <v>243.3867100439176</v>
      </c>
      <c r="W1280" s="23" t="n">
        <v>303</v>
      </c>
      <c r="X1280" s="44" t="n">
        <v>0.8416666666666667</v>
      </c>
      <c r="Y1280" s="4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/>
      <c r="AL1280" s="5" t="n"/>
      <c r="AM1280" s="5" t="n"/>
    </row>
    <row r="1281" ht="16.5" customHeight="1">
      <c r="A1281" s="16" t="n">
        <v>26130020</v>
      </c>
      <c r="B1281" s="17" t="inlineStr">
        <is>
          <t>PM</t>
        </is>
      </c>
      <c r="C1281" s="17" t="inlineStr">
        <is>
          <t>Termales</t>
        </is>
      </c>
      <c r="D1281" s="17" t="inlineStr">
        <is>
          <t>Santa Rosa de Cabal</t>
        </is>
      </c>
      <c r="E1281" s="17" t="inlineStr">
        <is>
          <t>RIsaralda</t>
        </is>
      </c>
      <c r="F1281" s="17" t="n">
        <v>9</v>
      </c>
      <c r="G1281" s="17" t="n">
        <v>2001</v>
      </c>
      <c r="H1281" s="18" t="n">
        <v>-75.55805556000001</v>
      </c>
      <c r="I1281" s="19" t="n">
        <v>4.84416667</v>
      </c>
      <c r="J1281" s="42" t="n">
        <v>15.75444444444444</v>
      </c>
      <c r="K1281" s="20" t="n">
        <v>15.74328019521985</v>
      </c>
      <c r="L1281" s="20" t="n">
        <v>21.51724137931035</v>
      </c>
      <c r="M1281" s="20" t="n">
        <v>24.26091954022989</v>
      </c>
      <c r="N1281" s="20" t="n">
        <v>24.4</v>
      </c>
      <c r="O1281" s="20" t="n">
        <v>20.2</v>
      </c>
      <c r="P1281" s="20" t="n">
        <v>16.93103448275862</v>
      </c>
      <c r="Q1281" s="20" t="n">
        <v>18.07142857142857</v>
      </c>
      <c r="R1281" s="20" t="n">
        <v>20.79310344827586</v>
      </c>
      <c r="S1281" s="20" t="n">
        <v>24.99999999999999</v>
      </c>
      <c r="T1281" s="20" t="n">
        <v>23.76666666666667</v>
      </c>
      <c r="U1281" s="20" t="n">
        <v>19.7</v>
      </c>
      <c r="V1281" s="43" t="n">
        <v>246.1381187283342</v>
      </c>
      <c r="W1281" s="23" t="n">
        <v>355</v>
      </c>
      <c r="X1281" s="44" t="n">
        <v>0.9861111111111112</v>
      </c>
      <c r="Y1281" s="4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/>
      <c r="AL1281" s="5" t="n"/>
      <c r="AM1281" s="5" t="n"/>
    </row>
    <row r="1282" ht="16.5" customHeight="1">
      <c r="A1282" s="16" t="n">
        <v>23125060</v>
      </c>
      <c r="B1282" s="17" t="inlineStr">
        <is>
          <t>CO</t>
        </is>
      </c>
      <c r="C1282" s="17" t="inlineStr">
        <is>
          <t>Albania</t>
        </is>
      </c>
      <c r="D1282" s="17" t="inlineStr">
        <is>
          <t xml:space="preserve">Albania </t>
        </is>
      </c>
      <c r="E1282" s="17" t="inlineStr">
        <is>
          <t>Santander</t>
        </is>
      </c>
      <c r="F1282" s="17" t="n">
        <v>8</v>
      </c>
      <c r="G1282" s="17" t="n">
        <v>1690</v>
      </c>
      <c r="H1282" s="18" t="n">
        <v>-73.91333333</v>
      </c>
      <c r="I1282" s="19" t="n">
        <v>5.75833333</v>
      </c>
      <c r="J1282" s="42" t="n">
        <v>14.17522349936143</v>
      </c>
      <c r="K1282" s="20" t="n">
        <v>14.41462831844377</v>
      </c>
      <c r="L1282" s="20" t="n">
        <v>21.1223544973545</v>
      </c>
      <c r="M1282" s="20" t="n">
        <v>21.71551724137931</v>
      </c>
      <c r="N1282" s="20" t="n">
        <v>19.85483749055177</v>
      </c>
      <c r="O1282" s="20" t="n">
        <v>14.7700559976422</v>
      </c>
      <c r="P1282" s="20" t="n">
        <v>13.13501642036125</v>
      </c>
      <c r="Q1282" s="20" t="n">
        <v>12.89402298850574</v>
      </c>
      <c r="R1282" s="20" t="n">
        <v>16.24568965517242</v>
      </c>
      <c r="S1282" s="20" t="n">
        <v>21.50277302943969</v>
      </c>
      <c r="T1282" s="20" t="n">
        <v>21.54697318007662</v>
      </c>
      <c r="U1282" s="20" t="n">
        <v>17.4487684729064</v>
      </c>
      <c r="V1282" s="43" t="n">
        <v>208.8258607911951</v>
      </c>
      <c r="W1282" s="23" t="n">
        <v>327</v>
      </c>
      <c r="X1282" s="44" t="n">
        <v>0.9083333333333333</v>
      </c>
      <c r="Y1282" s="4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/>
      <c r="AL1282" s="5" t="n"/>
      <c r="AM1282" s="5" t="n"/>
    </row>
    <row r="1283" ht="16.5" customHeight="1">
      <c r="A1283" s="16" t="n">
        <v>24040050</v>
      </c>
      <c r="B1283" s="17" t="inlineStr">
        <is>
          <t>PM</t>
        </is>
      </c>
      <c r="C1283" s="17" t="inlineStr">
        <is>
          <t>Santa Isabel</t>
        </is>
      </c>
      <c r="D1283" s="17" t="inlineStr">
        <is>
          <t>Barichara</t>
        </is>
      </c>
      <c r="E1283" s="17" t="inlineStr">
        <is>
          <t>Santander</t>
        </is>
      </c>
      <c r="F1283" s="17" t="n">
        <v>8</v>
      </c>
      <c r="G1283" s="17" t="n">
        <v>1300</v>
      </c>
      <c r="H1283" s="18" t="n">
        <v>-73.20277777999999</v>
      </c>
      <c r="I1283" s="19" t="n">
        <v>6.64444444</v>
      </c>
      <c r="J1283" s="42" t="n">
        <v>2.766666666666666</v>
      </c>
      <c r="K1283" s="20" t="n">
        <v>4.129649014778325</v>
      </c>
      <c r="L1283" s="20" t="n">
        <v>7.666666666666663</v>
      </c>
      <c r="M1283" s="20" t="n">
        <v>10.73333333333333</v>
      </c>
      <c r="N1283" s="20" t="n">
        <v>12.93333333333333</v>
      </c>
      <c r="O1283" s="20" t="n">
        <v>10.3</v>
      </c>
      <c r="P1283" s="20" t="n">
        <v>10.83333333333333</v>
      </c>
      <c r="Q1283" s="20" t="n">
        <v>10.93333333333333</v>
      </c>
      <c r="R1283" s="20" t="n">
        <v>12.11839080459771</v>
      </c>
      <c r="S1283" s="20" t="n">
        <v>13.1</v>
      </c>
      <c r="T1283" s="20" t="n">
        <v>8.566666666666668</v>
      </c>
      <c r="U1283" s="20" t="n">
        <v>3.566666666666665</v>
      </c>
      <c r="V1283" s="43" t="n">
        <v>107.648039819376</v>
      </c>
      <c r="W1283" s="23" t="n">
        <v>360</v>
      </c>
      <c r="X1283" s="44" t="n">
        <v>1</v>
      </c>
      <c r="Y1283" s="4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/>
      <c r="AL1283" s="5" t="n"/>
      <c r="AM1283" s="5" t="n"/>
    </row>
    <row r="1284" ht="16.5" customHeight="1">
      <c r="A1284" s="16" t="n">
        <v>23155030</v>
      </c>
      <c r="B1284" s="17" t="inlineStr">
        <is>
          <t>SP</t>
        </is>
      </c>
      <c r="C1284" s="17" t="inlineStr">
        <is>
          <t>Aeropuerto Yariguies</t>
        </is>
      </c>
      <c r="D1284" s="17" t="inlineStr">
        <is>
          <t>Barrancabermeja</t>
        </is>
      </c>
      <c r="E1284" s="17" t="inlineStr">
        <is>
          <t>Santander</t>
        </is>
      </c>
      <c r="F1284" s="17" t="n">
        <v>8</v>
      </c>
      <c r="G1284" s="17" t="n">
        <v>126</v>
      </c>
      <c r="H1284" s="18" t="n">
        <v>-73.80861111</v>
      </c>
      <c r="I1284" s="19" t="n">
        <v>7.02638889</v>
      </c>
      <c r="J1284" s="42" t="n">
        <v>6.830049261083741</v>
      </c>
      <c r="K1284" s="20" t="n">
        <v>9.016729815852885</v>
      </c>
      <c r="L1284" s="20" t="n">
        <v>15.51724137931034</v>
      </c>
      <c r="M1284" s="20" t="n">
        <v>19.1640903686088</v>
      </c>
      <c r="N1284" s="20" t="n">
        <v>21.38054187192117</v>
      </c>
      <c r="O1284" s="20" t="n">
        <v>18.11206896551724</v>
      </c>
      <c r="P1284" s="20" t="n">
        <v>16.93103448275862</v>
      </c>
      <c r="Q1284" s="20" t="n">
        <v>19.7551724137931</v>
      </c>
      <c r="R1284" s="20" t="n">
        <v>21.26420927467301</v>
      </c>
      <c r="S1284" s="20" t="n">
        <v>21.04642857142857</v>
      </c>
      <c r="T1284" s="20" t="n">
        <v>18.42857142857142</v>
      </c>
      <c r="U1284" s="20" t="n">
        <v>11.62023809523809</v>
      </c>
      <c r="V1284" s="43" t="n">
        <v>199.066375928757</v>
      </c>
      <c r="W1284" s="23" t="n">
        <v>345</v>
      </c>
      <c r="X1284" s="44" t="n">
        <v>0.9583333333333334</v>
      </c>
      <c r="Y1284" s="4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/>
      <c r="AL1284" s="5" t="n"/>
      <c r="AM1284" s="5" t="n"/>
    </row>
    <row r="1285" ht="16.5" customHeight="1">
      <c r="A1285" s="16" t="n">
        <v>23130010</v>
      </c>
      <c r="B1285" s="17" t="inlineStr">
        <is>
          <t>PM</t>
        </is>
      </c>
      <c r="C1285" s="17" t="inlineStr">
        <is>
          <t>Chucurí</t>
        </is>
      </c>
      <c r="D1285" s="17" t="inlineStr">
        <is>
          <t>Barrancabermeja</t>
        </is>
      </c>
      <c r="E1285" s="17" t="inlineStr">
        <is>
          <t>Santander</t>
        </is>
      </c>
      <c r="F1285" s="17" t="n">
        <v>8</v>
      </c>
      <c r="G1285" s="17" t="n">
        <v>100</v>
      </c>
      <c r="H1285" s="18" t="n">
        <v>-74.03138889</v>
      </c>
      <c r="I1285" s="19" t="n">
        <v>6.87777778</v>
      </c>
      <c r="J1285" s="42" t="n">
        <v>4.366666666666666</v>
      </c>
      <c r="K1285" s="20" t="n">
        <v>6.291307471264369</v>
      </c>
      <c r="L1285" s="20" t="n">
        <v>10.63777777777778</v>
      </c>
      <c r="M1285" s="20" t="n">
        <v>12.41379310344827</v>
      </c>
      <c r="N1285" s="20" t="n">
        <v>14.56666666666667</v>
      </c>
      <c r="O1285" s="20" t="n">
        <v>12.20689655172414</v>
      </c>
      <c r="P1285" s="20" t="n">
        <v>11.86666666666667</v>
      </c>
      <c r="Q1285" s="20" t="n">
        <v>12.58735632183908</v>
      </c>
      <c r="R1285" s="20" t="n">
        <v>14.34482758620689</v>
      </c>
      <c r="S1285" s="20" t="n">
        <v>16.58620689655173</v>
      </c>
      <c r="T1285" s="20" t="n">
        <v>13.79310344827586</v>
      </c>
      <c r="U1285" s="20" t="n">
        <v>8.233333333333331</v>
      </c>
      <c r="V1285" s="43" t="n">
        <v>137.8946024904214</v>
      </c>
      <c r="W1285" s="23" t="n">
        <v>355</v>
      </c>
      <c r="X1285" s="44" t="n">
        <v>0.9861111111111112</v>
      </c>
      <c r="Y1285" s="4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/>
      <c r="AL1285" s="5" t="n"/>
      <c r="AM1285" s="5" t="n"/>
    </row>
    <row r="1286" ht="16.5" customHeight="1">
      <c r="A1286" s="16" t="n">
        <v>23155040</v>
      </c>
      <c r="B1286" s="17" t="inlineStr">
        <is>
          <t>CO</t>
        </is>
      </c>
      <c r="C1286" s="17" t="inlineStr">
        <is>
          <t xml:space="preserve">El Centro </t>
        </is>
      </c>
      <c r="D1286" s="17" t="inlineStr">
        <is>
          <t>Barrancabermeja</t>
        </is>
      </c>
      <c r="E1286" s="17" t="inlineStr">
        <is>
          <t>Santander</t>
        </is>
      </c>
      <c r="F1286" s="17" t="n">
        <v>8</v>
      </c>
      <c r="G1286" s="17" t="n">
        <v>114</v>
      </c>
      <c r="H1286" s="18" t="n">
        <v>-73.76508333</v>
      </c>
      <c r="I1286" s="19" t="n">
        <v>6.85955556</v>
      </c>
      <c r="J1286" s="42" t="n">
        <v>5.698809523809523</v>
      </c>
      <c r="K1286" s="20" t="n">
        <v>7.728989268121043</v>
      </c>
      <c r="L1286" s="20" t="n">
        <v>12.0485312899106</v>
      </c>
      <c r="M1286" s="20" t="n">
        <v>13.39162561576355</v>
      </c>
      <c r="N1286" s="20" t="n">
        <v>16.71428571428572</v>
      </c>
      <c r="O1286" s="20" t="n">
        <v>13.94429708222812</v>
      </c>
      <c r="P1286" s="20" t="n">
        <v>12.45607114138404</v>
      </c>
      <c r="Q1286" s="20" t="n">
        <v>13.76282578875172</v>
      </c>
      <c r="R1286" s="20" t="n">
        <v>14.80797299762817</v>
      </c>
      <c r="S1286" s="20" t="n">
        <v>15.82123015873016</v>
      </c>
      <c r="T1286" s="20" t="n">
        <v>13.79376657824934</v>
      </c>
      <c r="U1286" s="20" t="n">
        <v>7.689649090798515</v>
      </c>
      <c r="V1286" s="43" t="n">
        <v>147.8580542496605</v>
      </c>
      <c r="W1286" s="23" t="n">
        <v>319</v>
      </c>
      <c r="X1286" s="44" t="n">
        <v>0.8861111111111111</v>
      </c>
      <c r="Y1286" s="4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/>
      <c r="AL1286" s="5" t="n"/>
      <c r="AM1286" s="5" t="n"/>
    </row>
    <row r="1287" ht="16.5" customHeight="1">
      <c r="A1287" s="16" t="n">
        <v>24010640</v>
      </c>
      <c r="B1287" s="17" t="inlineStr">
        <is>
          <t>PM</t>
        </is>
      </c>
      <c r="C1287" s="17" t="inlineStr">
        <is>
          <t>Bolívar</t>
        </is>
      </c>
      <c r="D1287" s="17" t="inlineStr">
        <is>
          <t xml:space="preserve">Bolivar </t>
        </is>
      </c>
      <c r="E1287" s="17" t="inlineStr">
        <is>
          <t>Santander</t>
        </is>
      </c>
      <c r="F1287" s="17" t="n">
        <v>8</v>
      </c>
      <c r="G1287" s="17" t="n">
        <v>2165</v>
      </c>
      <c r="H1287" s="18" t="n">
        <v>-73.77083332999999</v>
      </c>
      <c r="I1287" s="19" t="n">
        <v>5.98611111</v>
      </c>
      <c r="J1287" s="42" t="n">
        <v>11</v>
      </c>
      <c r="K1287" s="20" t="n">
        <v>12.03292282430214</v>
      </c>
      <c r="L1287" s="20" t="n">
        <v>18.43333333333333</v>
      </c>
      <c r="M1287" s="20" t="n">
        <v>22.86666666666667</v>
      </c>
      <c r="N1287" s="20" t="n">
        <v>24.8</v>
      </c>
      <c r="O1287" s="20" t="n">
        <v>19.99999999999999</v>
      </c>
      <c r="P1287" s="20" t="n">
        <v>19.6</v>
      </c>
      <c r="Q1287" s="20" t="n">
        <v>19.16666666666666</v>
      </c>
      <c r="R1287" s="20" t="n">
        <v>20.85952380952381</v>
      </c>
      <c r="S1287" s="20" t="n">
        <v>23.7</v>
      </c>
      <c r="T1287" s="20" t="n">
        <v>20.36666666666667</v>
      </c>
      <c r="U1287" s="20" t="n">
        <v>13.6</v>
      </c>
      <c r="V1287" s="43" t="n">
        <v>226.4257799671593</v>
      </c>
      <c r="W1287" s="23" t="n">
        <v>360</v>
      </c>
      <c r="X1287" s="44" t="n">
        <v>1</v>
      </c>
      <c r="Y1287" s="4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/>
      <c r="AL1287" s="5" t="n"/>
      <c r="AM1287" s="5" t="n"/>
    </row>
    <row r="1288" ht="16.5" customHeight="1">
      <c r="A1288" s="16" t="n">
        <v>23190590</v>
      </c>
      <c r="B1288" s="17" t="inlineStr">
        <is>
          <t>PG</t>
        </is>
      </c>
      <c r="C1288" s="17" t="inlineStr">
        <is>
          <t xml:space="preserve">La Floresta </t>
        </is>
      </c>
      <c r="D1288" s="17" t="inlineStr">
        <is>
          <t>Bucaramanga</t>
        </is>
      </c>
      <c r="E1288" s="17" t="inlineStr">
        <is>
          <t>Santander</t>
        </is>
      </c>
      <c r="F1288" s="17" t="n">
        <v>8</v>
      </c>
      <c r="G1288" s="17" t="n">
        <v>925</v>
      </c>
      <c r="H1288" s="18" t="n">
        <v>-73.12388889</v>
      </c>
      <c r="I1288" s="19" t="n">
        <v>7.09027778</v>
      </c>
      <c r="J1288" s="42" t="n">
        <v>7.666666666666663</v>
      </c>
      <c r="K1288" s="20" t="n">
        <v>8.828704844006566</v>
      </c>
      <c r="L1288" s="20" t="n">
        <v>12.4</v>
      </c>
      <c r="M1288" s="20" t="n">
        <v>13.58620689655173</v>
      </c>
      <c r="N1288" s="20" t="n">
        <v>16.46666666666667</v>
      </c>
      <c r="O1288" s="20" t="n">
        <v>15.25185185185185</v>
      </c>
      <c r="P1288" s="20" t="n">
        <v>16.53333333333333</v>
      </c>
      <c r="Q1288" s="20" t="n">
        <v>18.1</v>
      </c>
      <c r="R1288" s="20" t="n">
        <v>16.23333333333333</v>
      </c>
      <c r="S1288" s="20" t="n">
        <v>16.89655172413793</v>
      </c>
      <c r="T1288" s="20" t="n">
        <v>12.83333333333333</v>
      </c>
      <c r="U1288" s="20" t="n">
        <v>6.933333333333331</v>
      </c>
      <c r="V1288" s="43" t="n">
        <v>161.7299819832147</v>
      </c>
      <c r="W1288" s="23" t="n">
        <v>358</v>
      </c>
      <c r="X1288" s="44" t="n">
        <v>0.9944444444444445</v>
      </c>
      <c r="Y1288" s="4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  <c r="AI1288" s="5" t="n"/>
      <c r="AJ1288" s="5" t="n"/>
      <c r="AK1288" s="5" t="n"/>
      <c r="AL1288" s="5" t="n"/>
      <c r="AM1288" s="5" t="n"/>
    </row>
    <row r="1289" ht="16.5" customHeight="1">
      <c r="A1289" s="16" t="n">
        <v>24040060</v>
      </c>
      <c r="B1289" s="17" t="inlineStr">
        <is>
          <t>PM</t>
        </is>
      </c>
      <c r="C1289" s="17" t="inlineStr">
        <is>
          <t>Remolino</t>
        </is>
      </c>
      <c r="D1289" s="17" t="inlineStr">
        <is>
          <t xml:space="preserve">Cabrera </t>
        </is>
      </c>
      <c r="E1289" s="17" t="inlineStr">
        <is>
          <t>Santander</t>
        </is>
      </c>
      <c r="F1289" s="17" t="n">
        <v>8</v>
      </c>
      <c r="G1289" s="17" t="n">
        <v>630</v>
      </c>
      <c r="H1289" s="18" t="n">
        <v>-73.27611111</v>
      </c>
      <c r="I1289" s="19" t="n">
        <v>6.60611111</v>
      </c>
      <c r="J1289" s="42" t="n">
        <v>2.833333333333333</v>
      </c>
      <c r="K1289" s="20" t="n">
        <v>3.671655084447571</v>
      </c>
      <c r="L1289" s="20" t="n">
        <v>6.799999999999997</v>
      </c>
      <c r="M1289" s="20" t="n">
        <v>9.724137931034488</v>
      </c>
      <c r="N1289" s="20" t="n">
        <v>10.36666666666666</v>
      </c>
      <c r="O1289" s="20" t="n">
        <v>6.466666666666668</v>
      </c>
      <c r="P1289" s="20" t="n">
        <v>7.23333333333333</v>
      </c>
      <c r="Q1289" s="20" t="n">
        <v>8.966666666666663</v>
      </c>
      <c r="R1289" s="20" t="n">
        <v>9.966666666666667</v>
      </c>
      <c r="S1289" s="20" t="n">
        <v>11.66666666666667</v>
      </c>
      <c r="T1289" s="20" t="n">
        <v>8.586206896551724</v>
      </c>
      <c r="U1289" s="20" t="n">
        <v>3.275862068965516</v>
      </c>
      <c r="V1289" s="43" t="n">
        <v>89.55786198099931</v>
      </c>
      <c r="W1289" s="23" t="n">
        <v>355</v>
      </c>
      <c r="X1289" s="44" t="n">
        <v>0.9861111111111112</v>
      </c>
      <c r="Y1289" s="4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/>
      <c r="AL1289" s="5" t="n"/>
      <c r="AM1289" s="5" t="n"/>
    </row>
    <row r="1290" ht="16.5" customHeight="1">
      <c r="A1290" s="16" t="n">
        <v>24035260</v>
      </c>
      <c r="B1290" s="17" t="inlineStr">
        <is>
          <t>CO</t>
        </is>
      </c>
      <c r="C1290" s="17" t="inlineStr">
        <is>
          <t>Capitanejo</t>
        </is>
      </c>
      <c r="D1290" s="17" t="inlineStr">
        <is>
          <t>Capitanejo</t>
        </is>
      </c>
      <c r="E1290" s="17" t="inlineStr">
        <is>
          <t>Santander</t>
        </is>
      </c>
      <c r="F1290" s="17" t="n">
        <v>6</v>
      </c>
      <c r="G1290" s="17" t="n">
        <v>1082</v>
      </c>
      <c r="H1290" s="18" t="n">
        <v>-72.69661111000001</v>
      </c>
      <c r="I1290" s="19" t="n">
        <v>6.52072222</v>
      </c>
      <c r="J1290" s="42" t="n">
        <v>4.278888888888887</v>
      </c>
      <c r="K1290" s="20" t="n">
        <v>5.934819376026272</v>
      </c>
      <c r="L1290" s="20" t="n">
        <v>11.95957193816885</v>
      </c>
      <c r="M1290" s="20" t="n">
        <v>18.20204884295253</v>
      </c>
      <c r="N1290" s="20" t="n">
        <v>20.54093765924919</v>
      </c>
      <c r="O1290" s="20" t="n">
        <v>16.10699588477366</v>
      </c>
      <c r="P1290" s="20" t="n">
        <v>15.52261904761904</v>
      </c>
      <c r="Q1290" s="20" t="n">
        <v>15.76428571428571</v>
      </c>
      <c r="R1290" s="20" t="n">
        <v>17.03703703703703</v>
      </c>
      <c r="S1290" s="20" t="n">
        <v>20.25560047562426</v>
      </c>
      <c r="T1290" s="20" t="n">
        <v>14.77458492975734</v>
      </c>
      <c r="U1290" s="20" t="n">
        <v>6.293076923076921</v>
      </c>
      <c r="V1290" s="43" t="n">
        <v>166.6704667174597</v>
      </c>
      <c r="W1290" s="23" t="n">
        <v>343</v>
      </c>
      <c r="X1290" s="44" t="n">
        <v>0.9527777777777777</v>
      </c>
      <c r="Y1290" s="4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n"/>
      <c r="AJ1290" s="5" t="n"/>
      <c r="AK1290" s="5" t="n"/>
      <c r="AL1290" s="5" t="n"/>
      <c r="AM1290" s="5" t="n"/>
    </row>
    <row r="1291" ht="16.5" customHeight="1">
      <c r="A1291" s="16" t="n">
        <v>24030320</v>
      </c>
      <c r="B1291" s="17" t="inlineStr">
        <is>
          <t>PM</t>
        </is>
      </c>
      <c r="C1291" s="17" t="inlineStr">
        <is>
          <t>Carcasi</t>
        </is>
      </c>
      <c r="D1291" s="17" t="inlineStr">
        <is>
          <t>Carcasí</t>
        </is>
      </c>
      <c r="E1291" s="17" t="inlineStr">
        <is>
          <t>Santander</t>
        </is>
      </c>
      <c r="F1291" s="17" t="n">
        <v>8</v>
      </c>
      <c r="G1291" s="17" t="n">
        <v>224</v>
      </c>
      <c r="H1291" s="18" t="n">
        <v>-72.63</v>
      </c>
      <c r="I1291" s="19" t="n">
        <v>6.6275</v>
      </c>
      <c r="J1291" s="42" t="n">
        <v>5.1</v>
      </c>
      <c r="K1291" s="20" t="n">
        <v>7.311832922824304</v>
      </c>
      <c r="L1291" s="20" t="n">
        <v>12.93333333333333</v>
      </c>
      <c r="M1291" s="20" t="n">
        <v>18.93333333333333</v>
      </c>
      <c r="N1291" s="20" t="n">
        <v>21.26666666666666</v>
      </c>
      <c r="O1291" s="20" t="n">
        <v>17.66666666666667</v>
      </c>
      <c r="P1291" s="20" t="n">
        <v>17.51777777777778</v>
      </c>
      <c r="Q1291" s="20" t="n">
        <v>18.06666666666666</v>
      </c>
      <c r="R1291" s="20" t="n">
        <v>18.58620689655172</v>
      </c>
      <c r="S1291" s="20" t="n">
        <v>21.23333333333333</v>
      </c>
      <c r="T1291" s="20" t="n">
        <v>15.96551724137931</v>
      </c>
      <c r="U1291" s="20" t="n">
        <v>7.758620689655168</v>
      </c>
      <c r="V1291" s="43" t="n">
        <v>182.3399555281883</v>
      </c>
      <c r="W1291" s="23" t="n">
        <v>357</v>
      </c>
      <c r="X1291" s="44" t="n">
        <v>0.9916666666666667</v>
      </c>
      <c r="Y1291" s="4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  <c r="AI1291" s="5" t="n"/>
      <c r="AJ1291" s="5" t="n"/>
      <c r="AK1291" s="5" t="n"/>
      <c r="AL1291" s="5" t="n"/>
      <c r="AM1291" s="5" t="n"/>
    </row>
    <row r="1292" ht="16.5" customHeight="1">
      <c r="A1292" s="16" t="n">
        <v>24030680</v>
      </c>
      <c r="B1292" s="17" t="inlineStr">
        <is>
          <t>CP</t>
        </is>
      </c>
      <c r="C1292" s="17" t="inlineStr">
        <is>
          <t>El Páramo</t>
        </is>
      </c>
      <c r="D1292" s="17" t="inlineStr">
        <is>
          <t>Carcasí</t>
        </is>
      </c>
      <c r="E1292" s="17" t="inlineStr">
        <is>
          <t>Santander</t>
        </is>
      </c>
      <c r="F1292" s="17" t="n">
        <v>8</v>
      </c>
      <c r="G1292" s="17" t="n">
        <v>2394</v>
      </c>
      <c r="H1292" s="18" t="n">
        <v>-72.59083333</v>
      </c>
      <c r="I1292" s="19" t="n">
        <v>6.65333333</v>
      </c>
      <c r="J1292" s="42" t="n">
        <v>6.899999999999998</v>
      </c>
      <c r="K1292" s="20" t="n">
        <v>8.665188834154353</v>
      </c>
      <c r="L1292" s="20" t="n">
        <v>14.76666666666667</v>
      </c>
      <c r="M1292" s="20" t="n">
        <v>19.56666666666666</v>
      </c>
      <c r="N1292" s="20" t="n">
        <v>23.16666666666667</v>
      </c>
      <c r="O1292" s="20" t="n">
        <v>21.43333333333334</v>
      </c>
      <c r="P1292" s="20" t="n">
        <v>21.35111111111111</v>
      </c>
      <c r="Q1292" s="20" t="n">
        <v>23.36666666666666</v>
      </c>
      <c r="R1292" s="20" t="n">
        <v>22.16666666666667</v>
      </c>
      <c r="S1292" s="20" t="n">
        <v>23.26666666666667</v>
      </c>
      <c r="T1292" s="20" t="n">
        <v>18.05977011494253</v>
      </c>
      <c r="U1292" s="20" t="n">
        <v>10.43333333333333</v>
      </c>
      <c r="V1292" s="43" t="n">
        <v>213.1427367268747</v>
      </c>
      <c r="W1292" s="23" t="n">
        <v>360</v>
      </c>
      <c r="X1292" s="44" t="n">
        <v>1</v>
      </c>
      <c r="Y1292" s="4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  <c r="AI1292" s="5" t="n"/>
      <c r="AJ1292" s="5" t="n"/>
      <c r="AK1292" s="5" t="n"/>
      <c r="AL1292" s="5" t="n"/>
      <c r="AM1292" s="5" t="n"/>
    </row>
    <row r="1293" ht="16.5" customHeight="1">
      <c r="A1293" s="16" t="n">
        <v>24030300</v>
      </c>
      <c r="B1293" s="17" t="inlineStr">
        <is>
          <t>PM</t>
        </is>
      </c>
      <c r="C1293" s="17" t="inlineStr">
        <is>
          <t>Cepita</t>
        </is>
      </c>
      <c r="D1293" s="17" t="inlineStr">
        <is>
          <t>Cepitá</t>
        </is>
      </c>
      <c r="E1293" s="17" t="inlineStr">
        <is>
          <t>Santander</t>
        </is>
      </c>
      <c r="F1293" s="17" t="n">
        <v>8</v>
      </c>
      <c r="G1293" s="17" t="n">
        <v>600</v>
      </c>
      <c r="H1293" s="18" t="n">
        <v>-72.97499999999999</v>
      </c>
      <c r="I1293" s="19" t="n">
        <v>6.75305556</v>
      </c>
      <c r="J1293" s="42" t="n">
        <v>2.866666666666666</v>
      </c>
      <c r="K1293" s="20" t="n">
        <v>3.762027914614121</v>
      </c>
      <c r="L1293" s="20" t="n">
        <v>6.035555555555552</v>
      </c>
      <c r="M1293" s="20" t="n">
        <v>8.000000000000002</v>
      </c>
      <c r="N1293" s="20" t="n">
        <v>7.72413793103448</v>
      </c>
      <c r="O1293" s="20" t="n">
        <v>5.866666666666667</v>
      </c>
      <c r="P1293" s="20" t="n">
        <v>6.966666666666664</v>
      </c>
      <c r="Q1293" s="20" t="n">
        <v>7.43333333333333</v>
      </c>
      <c r="R1293" s="20" t="n">
        <v>7.533333333333333</v>
      </c>
      <c r="S1293" s="20" t="n">
        <v>8.844189016602806</v>
      </c>
      <c r="T1293" s="20" t="n">
        <v>7.054187192118228</v>
      </c>
      <c r="U1293" s="20" t="n">
        <v>3.034482758620689</v>
      </c>
      <c r="V1293" s="43" t="n">
        <v>75.12124703521253</v>
      </c>
      <c r="W1293" s="23" t="n">
        <v>356</v>
      </c>
      <c r="X1293" s="44" t="n">
        <v>0.9888888888888889</v>
      </c>
      <c r="Y1293" s="4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  <c r="AI1293" s="5" t="n"/>
      <c r="AJ1293" s="5" t="n"/>
      <c r="AK1293" s="5" t="n"/>
      <c r="AL1293" s="5" t="n"/>
      <c r="AM1293" s="5" t="n"/>
    </row>
    <row r="1294" ht="16.5" customHeight="1">
      <c r="A1294" s="16" t="n">
        <v>24030210</v>
      </c>
      <c r="B1294" s="17" t="inlineStr">
        <is>
          <t>PM</t>
        </is>
      </c>
      <c r="C1294" s="17" t="inlineStr">
        <is>
          <t>Cerrito</t>
        </is>
      </c>
      <c r="D1294" s="17" t="inlineStr">
        <is>
          <t>Cerrito</t>
        </is>
      </c>
      <c r="E1294" s="17" t="inlineStr">
        <is>
          <t>Santander</t>
        </is>
      </c>
      <c r="F1294" s="17" t="n">
        <v>8</v>
      </c>
      <c r="G1294" s="17" t="n">
        <v>2440</v>
      </c>
      <c r="H1294" s="18" t="n">
        <v>-72.69722222</v>
      </c>
      <c r="I1294" s="19" t="n">
        <v>6.83611111</v>
      </c>
      <c r="J1294" s="42" t="n">
        <v>7.199999999999997</v>
      </c>
      <c r="K1294" s="20" t="n">
        <v>7.281122666180137</v>
      </c>
      <c r="L1294" s="20" t="n">
        <v>12.8</v>
      </c>
      <c r="M1294" s="20" t="n">
        <v>15.7</v>
      </c>
      <c r="N1294" s="20" t="n">
        <v>16.33333333333333</v>
      </c>
      <c r="O1294" s="20" t="n">
        <v>13.36666666666667</v>
      </c>
      <c r="P1294" s="20" t="n">
        <v>13.46666666666667</v>
      </c>
      <c r="Q1294" s="20" t="n">
        <v>15.66666666666667</v>
      </c>
      <c r="R1294" s="20" t="n">
        <v>16.76666666666667</v>
      </c>
      <c r="S1294" s="20" t="n">
        <v>17.96666666666667</v>
      </c>
      <c r="T1294" s="20" t="n">
        <v>13.16666666666667</v>
      </c>
      <c r="U1294" s="20" t="n">
        <v>6.499999999999997</v>
      </c>
      <c r="V1294" s="43" t="n">
        <v>156.2144559995135</v>
      </c>
      <c r="W1294" s="23" t="n">
        <v>360</v>
      </c>
      <c r="X1294" s="44" t="n">
        <v>1</v>
      </c>
      <c r="Y1294" s="4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  <c r="AI1294" s="5" t="n"/>
      <c r="AJ1294" s="5" t="n"/>
      <c r="AK1294" s="5" t="n"/>
      <c r="AL1294" s="5" t="n"/>
      <c r="AM1294" s="5" t="n"/>
    </row>
    <row r="1295" ht="16.5" customHeight="1">
      <c r="A1295" s="16" t="n">
        <v>24025050</v>
      </c>
      <c r="B1295" s="17" t="inlineStr">
        <is>
          <t>CO</t>
        </is>
      </c>
      <c r="C1295" s="17" t="inlineStr">
        <is>
          <t>Charalá</t>
        </is>
      </c>
      <c r="D1295" s="17" t="inlineStr">
        <is>
          <t>Charalá</t>
        </is>
      </c>
      <c r="E1295" s="17" t="inlineStr">
        <is>
          <t>Santander</t>
        </is>
      </c>
      <c r="F1295" s="17" t="n">
        <v>8</v>
      </c>
      <c r="G1295" s="17" t="n">
        <v>1350</v>
      </c>
      <c r="H1295" s="18" t="n">
        <v>-73.15055556</v>
      </c>
      <c r="I1295" s="19" t="n">
        <v>6.27416667</v>
      </c>
      <c r="J1295" s="42" t="n">
        <v>12.33333333333333</v>
      </c>
      <c r="K1295" s="20" t="n">
        <v>14.42361966338259</v>
      </c>
      <c r="L1295" s="20" t="n">
        <v>20.58222222222222</v>
      </c>
      <c r="M1295" s="20" t="n">
        <v>23.85878489326766</v>
      </c>
      <c r="N1295" s="20" t="n">
        <v>24.71626984126983</v>
      </c>
      <c r="O1295" s="20" t="n">
        <v>20.28702791461413</v>
      </c>
      <c r="P1295" s="20" t="n">
        <v>21.69333333333333</v>
      </c>
      <c r="Q1295" s="20" t="n">
        <v>21.54605911330049</v>
      </c>
      <c r="R1295" s="20" t="n">
        <v>22.67766830870279</v>
      </c>
      <c r="S1295" s="20" t="n">
        <v>25.67738095238095</v>
      </c>
      <c r="T1295" s="20" t="n">
        <v>22.16995073891625</v>
      </c>
      <c r="U1295" s="20" t="n">
        <v>15.61724137931035</v>
      </c>
      <c r="V1295" s="43" t="n">
        <v>245.5828916940339</v>
      </c>
      <c r="W1295" s="23" t="n">
        <v>350</v>
      </c>
      <c r="X1295" s="44" t="n">
        <v>0.9722222222222222</v>
      </c>
      <c r="Y1295" s="4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/>
      <c r="AL1295" s="5" t="n"/>
      <c r="AM1295" s="5" t="n"/>
    </row>
    <row r="1296" ht="16.5" customHeight="1">
      <c r="A1296" s="16" t="n">
        <v>24015260</v>
      </c>
      <c r="B1296" s="17" t="inlineStr">
        <is>
          <t>CO</t>
        </is>
      </c>
      <c r="C1296" s="17" t="inlineStr">
        <is>
          <t>Chima</t>
        </is>
      </c>
      <c r="D1296" s="17" t="inlineStr">
        <is>
          <t xml:space="preserve">Chima </t>
        </is>
      </c>
      <c r="E1296" s="17" t="inlineStr">
        <is>
          <t>Santander</t>
        </is>
      </c>
      <c r="F1296" s="17" t="n">
        <v>8</v>
      </c>
      <c r="G1296" s="17" t="n">
        <v>1090</v>
      </c>
      <c r="H1296" s="18" t="n">
        <v>-73.36833333</v>
      </c>
      <c r="I1296" s="19" t="n">
        <v>6.355</v>
      </c>
      <c r="J1296" s="42" t="n">
        <v>10.4</v>
      </c>
      <c r="K1296" s="20" t="n">
        <v>12.63140181756412</v>
      </c>
      <c r="L1296" s="20" t="n">
        <v>19.13333333333333</v>
      </c>
      <c r="M1296" s="20" t="n">
        <v>22.7</v>
      </c>
      <c r="N1296" s="20" t="n">
        <v>23.2</v>
      </c>
      <c r="O1296" s="20" t="n">
        <v>19.75862068965516</v>
      </c>
      <c r="P1296" s="20" t="n">
        <v>20.82758620689655</v>
      </c>
      <c r="Q1296" s="20" t="n">
        <v>22.27586206896552</v>
      </c>
      <c r="R1296" s="20" t="n">
        <v>22.31034482758621</v>
      </c>
      <c r="S1296" s="20" t="n">
        <v>23.04880952380952</v>
      </c>
      <c r="T1296" s="20" t="n">
        <v>19.95243757431629</v>
      </c>
      <c r="U1296" s="20" t="n">
        <v>13.18555555555556</v>
      </c>
      <c r="V1296" s="43" t="n">
        <v>229.4239515976823</v>
      </c>
      <c r="W1296" s="23" t="n">
        <v>352</v>
      </c>
      <c r="X1296" s="44" t="n">
        <v>0.9777777777777777</v>
      </c>
      <c r="Y1296" s="4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  <c r="AI1296" s="5" t="n"/>
      <c r="AJ1296" s="5" t="n"/>
      <c r="AK1296" s="5" t="n"/>
      <c r="AL1296" s="5" t="n"/>
      <c r="AM1296" s="5" t="n"/>
    </row>
    <row r="1297" ht="16.5" customHeight="1">
      <c r="A1297" s="16" t="n">
        <v>23125120</v>
      </c>
      <c r="B1297" s="17" t="inlineStr">
        <is>
          <t>CO</t>
        </is>
      </c>
      <c r="C1297" s="17" t="inlineStr">
        <is>
          <t>Cimitarra</t>
        </is>
      </c>
      <c r="D1297" s="17" t="inlineStr">
        <is>
          <t>Cimitarra</t>
        </is>
      </c>
      <c r="E1297" s="17" t="inlineStr">
        <is>
          <t>Santander</t>
        </is>
      </c>
      <c r="F1297" s="17" t="n">
        <v>8</v>
      </c>
      <c r="G1297" s="17" t="n">
        <v>198</v>
      </c>
      <c r="H1297" s="18" t="n">
        <v>-73.95222222000001</v>
      </c>
      <c r="I1297" s="19" t="n">
        <v>6.30861111</v>
      </c>
      <c r="J1297" s="42" t="n">
        <v>10.72758620689655</v>
      </c>
      <c r="K1297" s="20" t="n">
        <v>12.15435872624912</v>
      </c>
      <c r="L1297" s="20" t="n">
        <v>16.03937728937729</v>
      </c>
      <c r="M1297" s="20" t="n">
        <v>17.77571738606221</v>
      </c>
      <c r="N1297" s="20" t="n">
        <v>20.53650416171225</v>
      </c>
      <c r="O1297" s="20" t="n">
        <v>17.41000378931414</v>
      </c>
      <c r="P1297" s="20" t="n">
        <v>17.65384615384615</v>
      </c>
      <c r="Q1297" s="20" t="n">
        <v>18.15457788347205</v>
      </c>
      <c r="R1297" s="20" t="n">
        <v>18.86009852216748</v>
      </c>
      <c r="S1297" s="20" t="n">
        <v>19.79796978905183</v>
      </c>
      <c r="T1297" s="20" t="n">
        <v>18.70114942528735</v>
      </c>
      <c r="U1297" s="20" t="n">
        <v>13.67748711850971</v>
      </c>
      <c r="V1297" s="43" t="n">
        <v>201.4886764519461</v>
      </c>
      <c r="W1297" s="23" t="n">
        <v>344</v>
      </c>
      <c r="X1297" s="44" t="n">
        <v>0.9555555555555556</v>
      </c>
      <c r="Y1297" s="4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  <c r="AI1297" s="5" t="n"/>
      <c r="AJ1297" s="5" t="n"/>
      <c r="AK1297" s="5" t="n"/>
      <c r="AL1297" s="5" t="n"/>
      <c r="AM1297" s="5" t="n"/>
    </row>
    <row r="1298" ht="16.5" customHeight="1">
      <c r="A1298" s="16" t="n">
        <v>23120010</v>
      </c>
      <c r="B1298" s="17" t="inlineStr">
        <is>
          <t>PM</t>
        </is>
      </c>
      <c r="C1298" s="17" t="inlineStr">
        <is>
          <t xml:space="preserve">La Verde </t>
        </is>
      </c>
      <c r="D1298" s="17" t="inlineStr">
        <is>
          <t>Cimitarra</t>
        </is>
      </c>
      <c r="E1298" s="17" t="inlineStr">
        <is>
          <t>Santander</t>
        </is>
      </c>
      <c r="F1298" s="17" t="n">
        <v>8</v>
      </c>
      <c r="G1298" s="17" t="n">
        <v>140</v>
      </c>
      <c r="H1298" s="18" t="n">
        <v>-73.89972222</v>
      </c>
      <c r="I1298" s="19" t="n">
        <v>6.4125</v>
      </c>
      <c r="J1298" s="42" t="n">
        <v>6.310344827586205</v>
      </c>
      <c r="K1298" s="20" t="n">
        <v>7.963577586206897</v>
      </c>
      <c r="L1298" s="20" t="n">
        <v>11.96666666666667</v>
      </c>
      <c r="M1298" s="20" t="n">
        <v>13.73333333333334</v>
      </c>
      <c r="N1298" s="20" t="n">
        <v>15.81555555555556</v>
      </c>
      <c r="O1298" s="20" t="n">
        <v>13.62068965517242</v>
      </c>
      <c r="P1298" s="20" t="n">
        <v>13.87931034482759</v>
      </c>
      <c r="Q1298" s="20" t="n">
        <v>13.07142857142857</v>
      </c>
      <c r="R1298" s="20" t="n">
        <v>15.62068965517241</v>
      </c>
      <c r="S1298" s="20" t="n">
        <v>16.24197530864198</v>
      </c>
      <c r="T1298" s="20" t="n">
        <v>15.03333333333333</v>
      </c>
      <c r="U1298" s="20" t="n">
        <v>9.525925925925923</v>
      </c>
      <c r="V1298" s="43" t="n">
        <v>152.7828307638509</v>
      </c>
      <c r="W1298" s="23" t="n">
        <v>351</v>
      </c>
      <c r="X1298" s="44" t="n">
        <v>0.975</v>
      </c>
      <c r="Y1298" s="4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n"/>
      <c r="AJ1298" s="5" t="n"/>
      <c r="AK1298" s="5" t="n"/>
      <c r="AL1298" s="5" t="n"/>
      <c r="AM1298" s="5" t="n"/>
    </row>
    <row r="1299" ht="16.5" customHeight="1">
      <c r="A1299" s="16" t="n">
        <v>23110060</v>
      </c>
      <c r="B1299" s="17" t="inlineStr">
        <is>
          <t>PM</t>
        </is>
      </c>
      <c r="C1299" s="17" t="inlineStr">
        <is>
          <t>Padilla</t>
        </is>
      </c>
      <c r="D1299" s="17" t="inlineStr">
        <is>
          <t>Cimitarra</t>
        </is>
      </c>
      <c r="E1299" s="17" t="inlineStr">
        <is>
          <t>Santander</t>
        </is>
      </c>
      <c r="F1299" s="17" t="n">
        <v>8</v>
      </c>
      <c r="G1299" s="17" t="n">
        <v>171</v>
      </c>
      <c r="H1299" s="18" t="n">
        <v>-74.33305556000001</v>
      </c>
      <c r="I1299" s="19" t="n">
        <v>6.19361111</v>
      </c>
      <c r="J1299" s="42" t="n">
        <v>5.999999999999998</v>
      </c>
      <c r="K1299" s="20" t="n">
        <v>7.75138133929751</v>
      </c>
      <c r="L1299" s="20" t="n">
        <v>11.86206896551724</v>
      </c>
      <c r="M1299" s="20" t="n">
        <v>14.96551724137931</v>
      </c>
      <c r="N1299" s="20" t="n">
        <v>17.51851851851852</v>
      </c>
      <c r="O1299" s="20" t="n">
        <v>14.48275862068966</v>
      </c>
      <c r="P1299" s="20" t="n">
        <v>13.67142857142857</v>
      </c>
      <c r="Q1299" s="20" t="n">
        <v>13.10714285714286</v>
      </c>
      <c r="R1299" s="20" t="n">
        <v>16.72413793103448</v>
      </c>
      <c r="S1299" s="20" t="n">
        <v>16.96428571428572</v>
      </c>
      <c r="T1299" s="20" t="n">
        <v>15.10344827586207</v>
      </c>
      <c r="U1299" s="20" t="n">
        <v>10.25</v>
      </c>
      <c r="V1299" s="43" t="n">
        <v>158.400688035156</v>
      </c>
      <c r="W1299" s="23" t="n">
        <v>342</v>
      </c>
      <c r="X1299" s="44" t="n">
        <v>0.95</v>
      </c>
      <c r="Y1299" s="45" t="n"/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  <c r="AI1299" s="5" t="n"/>
      <c r="AJ1299" s="5" t="n"/>
      <c r="AK1299" s="5" t="n"/>
      <c r="AL1299" s="5" t="n"/>
      <c r="AM1299" s="5" t="n"/>
    </row>
    <row r="1300" ht="16.5" customHeight="1">
      <c r="A1300" s="16" t="n">
        <v>23120200</v>
      </c>
      <c r="B1300" s="17" t="inlineStr">
        <is>
          <t>PM</t>
        </is>
      </c>
      <c r="C1300" s="17" t="inlineStr">
        <is>
          <t>Puerto Araujo Alertas</t>
        </is>
      </c>
      <c r="D1300" s="17" t="inlineStr">
        <is>
          <t>Cimitarra</t>
        </is>
      </c>
      <c r="E1300" s="17" t="inlineStr">
        <is>
          <t>Santander</t>
        </is>
      </c>
      <c r="F1300" s="17" t="n">
        <v>8</v>
      </c>
      <c r="G1300" s="17" t="n">
        <v>118</v>
      </c>
      <c r="H1300" s="18" t="n">
        <v>-74.0825</v>
      </c>
      <c r="I1300" s="19" t="n">
        <v>6.53388889</v>
      </c>
      <c r="J1300" s="42" t="n">
        <v>5.339999999999999</v>
      </c>
      <c r="K1300" s="20" t="n">
        <v>6.862153898420249</v>
      </c>
      <c r="L1300" s="20" t="n">
        <v>11.03333333333333</v>
      </c>
      <c r="M1300" s="20" t="n">
        <v>12.6</v>
      </c>
      <c r="N1300" s="20" t="n">
        <v>15.06666666666667</v>
      </c>
      <c r="O1300" s="20" t="n">
        <v>12.26666666666667</v>
      </c>
      <c r="P1300" s="20" t="n">
        <v>12.63333333333333</v>
      </c>
      <c r="Q1300" s="20" t="n">
        <v>13.56666666666667</v>
      </c>
      <c r="R1300" s="20" t="n">
        <v>14.23333333333334</v>
      </c>
      <c r="S1300" s="20" t="n">
        <v>15.86666666666667</v>
      </c>
      <c r="T1300" s="20" t="n">
        <v>13.43333333333334</v>
      </c>
      <c r="U1300" s="20" t="n">
        <v>9.33333333333333</v>
      </c>
      <c r="V1300" s="43" t="n">
        <v>142.2354872317536</v>
      </c>
      <c r="W1300" s="23" t="n">
        <v>359</v>
      </c>
      <c r="X1300" s="44" t="n">
        <v>0.9972222222222222</v>
      </c>
      <c r="Y1300" s="4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n"/>
      <c r="AJ1300" s="5" t="n"/>
      <c r="AK1300" s="5" t="n"/>
      <c r="AL1300" s="5" t="n"/>
      <c r="AM1300" s="5" t="n"/>
    </row>
    <row r="1301" ht="16.5" customHeight="1">
      <c r="A1301" s="16" t="n">
        <v>37010050</v>
      </c>
      <c r="B1301" s="17" t="inlineStr">
        <is>
          <t>PM</t>
        </is>
      </c>
      <c r="C1301" s="17" t="inlineStr">
        <is>
          <t>Tabeta</t>
        </is>
      </c>
      <c r="D1301" s="17" t="inlineStr">
        <is>
          <t xml:space="preserve">Concepción </t>
        </is>
      </c>
      <c r="E1301" s="17" t="inlineStr">
        <is>
          <t>Santander</t>
        </is>
      </c>
      <c r="F1301" s="17" t="n">
        <v>8</v>
      </c>
      <c r="G1301" s="17" t="n">
        <v>3168</v>
      </c>
      <c r="H1301" s="18" t="n">
        <v>-72.55611111</v>
      </c>
      <c r="I1301" s="19" t="n">
        <v>6.81027778</v>
      </c>
      <c r="J1301" s="42" t="n">
        <v>5.043678160919539</v>
      </c>
      <c r="K1301" s="20" t="n">
        <v>7.237652879225414</v>
      </c>
      <c r="L1301" s="20" t="n">
        <v>12.16666666666667</v>
      </c>
      <c r="M1301" s="20" t="n">
        <v>16.96551724137931</v>
      </c>
      <c r="N1301" s="20" t="n">
        <v>21.75862068965517</v>
      </c>
      <c r="O1301" s="20" t="n">
        <v>23.96551724137931</v>
      </c>
      <c r="P1301" s="20" t="n">
        <v>25.67857142857142</v>
      </c>
      <c r="Q1301" s="20" t="n">
        <v>23.64285714285714</v>
      </c>
      <c r="R1301" s="20" t="n">
        <v>21.38793103448276</v>
      </c>
      <c r="S1301" s="20" t="n">
        <v>20.35714285714286</v>
      </c>
      <c r="T1301" s="20" t="n">
        <v>14.57142857142857</v>
      </c>
      <c r="U1301" s="20" t="n">
        <v>6.749999999999996</v>
      </c>
      <c r="V1301" s="43" t="n">
        <v>199.5255839137082</v>
      </c>
      <c r="W1301" s="23" t="n">
        <v>343</v>
      </c>
      <c r="X1301" s="44" t="n">
        <v>0.9527777777777777</v>
      </c>
      <c r="Y1301" s="4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  <c r="AI1301" s="5" t="n"/>
      <c r="AJ1301" s="5" t="n"/>
      <c r="AK1301" s="5" t="n"/>
      <c r="AL1301" s="5" t="n"/>
      <c r="AM1301" s="5" t="n"/>
    </row>
    <row r="1302" ht="16.5" customHeight="1">
      <c r="A1302" s="16" t="n">
        <v>24010230</v>
      </c>
      <c r="B1302" s="17" t="inlineStr">
        <is>
          <t>PM</t>
        </is>
      </c>
      <c r="C1302" s="17" t="inlineStr">
        <is>
          <t>Confines</t>
        </is>
      </c>
      <c r="D1302" s="17" t="inlineStr">
        <is>
          <t>Confines</t>
        </is>
      </c>
      <c r="E1302" s="17" t="inlineStr">
        <is>
          <t>Santander</t>
        </is>
      </c>
      <c r="F1302" s="17" t="n">
        <v>8</v>
      </c>
      <c r="G1302" s="17" t="n">
        <v>1523</v>
      </c>
      <c r="H1302" s="18" t="n">
        <v>-73.23972222</v>
      </c>
      <c r="I1302" s="19" t="n">
        <v>6.35527778</v>
      </c>
      <c r="J1302" s="42" t="n">
        <v>7.366666666666664</v>
      </c>
      <c r="K1302" s="20" t="n">
        <v>9.699630541871922</v>
      </c>
      <c r="L1302" s="20" t="n">
        <v>15.06666666666666</v>
      </c>
      <c r="M1302" s="20" t="n">
        <v>19.56666666666666</v>
      </c>
      <c r="N1302" s="20" t="n">
        <v>21.9103448275862</v>
      </c>
      <c r="O1302" s="20" t="n">
        <v>18.83333333333333</v>
      </c>
      <c r="P1302" s="20" t="n">
        <v>19.3</v>
      </c>
      <c r="Q1302" s="20" t="n">
        <v>20.43333333333333</v>
      </c>
      <c r="R1302" s="20" t="n">
        <v>20.62528735632184</v>
      </c>
      <c r="S1302" s="20" t="n">
        <v>21.4</v>
      </c>
      <c r="T1302" s="20" t="n">
        <v>16.7</v>
      </c>
      <c r="U1302" s="20" t="n">
        <v>9.466666666666667</v>
      </c>
      <c r="V1302" s="43" t="n">
        <v>200.3685960591133</v>
      </c>
      <c r="W1302" s="23" t="n">
        <v>360</v>
      </c>
      <c r="X1302" s="44" t="n">
        <v>1</v>
      </c>
      <c r="Y1302" s="4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/>
      <c r="AL1302" s="5" t="n"/>
      <c r="AM1302" s="5" t="n"/>
    </row>
    <row r="1303" ht="16.5" customHeight="1">
      <c r="A1303" s="16" t="n">
        <v>24011070</v>
      </c>
      <c r="B1303" s="17" t="inlineStr">
        <is>
          <t>PM</t>
        </is>
      </c>
      <c r="C1303" s="17" t="inlineStr">
        <is>
          <t xml:space="preserve">El Santuario </t>
        </is>
      </c>
      <c r="D1303" s="17" t="inlineStr">
        <is>
          <t>Contratación</t>
        </is>
      </c>
      <c r="E1303" s="17" t="inlineStr">
        <is>
          <t>Santander</t>
        </is>
      </c>
      <c r="F1303" s="17" t="n">
        <v>8</v>
      </c>
      <c r="G1303" s="17" t="n">
        <v>1799</v>
      </c>
      <c r="H1303" s="18" t="n">
        <v>-73.46741111</v>
      </c>
      <c r="I1303" s="19" t="n">
        <v>6.32393278</v>
      </c>
      <c r="J1303" s="42" t="n">
        <v>9.133333333333333</v>
      </c>
      <c r="K1303" s="20" t="n">
        <v>10.57777651951255</v>
      </c>
      <c r="L1303" s="20" t="n">
        <v>15.63333333333334</v>
      </c>
      <c r="M1303" s="20" t="n">
        <v>21.26666666666668</v>
      </c>
      <c r="N1303" s="20" t="n">
        <v>23.66666666666666</v>
      </c>
      <c r="O1303" s="20" t="n">
        <v>18.62068965517241</v>
      </c>
      <c r="P1303" s="20" t="n">
        <v>19.0037037037037</v>
      </c>
      <c r="Q1303" s="20" t="n">
        <v>20.57931034482759</v>
      </c>
      <c r="R1303" s="20" t="n">
        <v>21.39285714285714</v>
      </c>
      <c r="S1303" s="20" t="n">
        <v>23.1</v>
      </c>
      <c r="T1303" s="20" t="n">
        <v>20.03571428571428</v>
      </c>
      <c r="U1303" s="20" t="n">
        <v>13.81481481481481</v>
      </c>
      <c r="V1303" s="43" t="n">
        <v>216.8248664666025</v>
      </c>
      <c r="W1303" s="23" t="n">
        <v>350</v>
      </c>
      <c r="X1303" s="44" t="n">
        <v>0.9722222222222222</v>
      </c>
      <c r="Y1303" s="4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  <c r="AI1303" s="5" t="n"/>
      <c r="AJ1303" s="5" t="n"/>
      <c r="AK1303" s="5" t="n"/>
      <c r="AL1303" s="5" t="n"/>
      <c r="AM1303" s="5" t="n"/>
    </row>
    <row r="1304" ht="16.5" customHeight="1">
      <c r="A1304" s="16" t="n">
        <v>24020120</v>
      </c>
      <c r="B1304" s="17" t="inlineStr">
        <is>
          <t>PM</t>
        </is>
      </c>
      <c r="C1304" s="17" t="inlineStr">
        <is>
          <t>Coromoro</t>
        </is>
      </c>
      <c r="D1304" s="17" t="inlineStr">
        <is>
          <t>Coromoro</t>
        </is>
      </c>
      <c r="E1304" s="17" t="inlineStr">
        <is>
          <t>Santander</t>
        </is>
      </c>
      <c r="F1304" s="17" t="n">
        <v>8</v>
      </c>
      <c r="G1304" s="17" t="n">
        <v>1520</v>
      </c>
      <c r="H1304" s="18" t="n">
        <v>-73.04472222000001</v>
      </c>
      <c r="I1304" s="19" t="n">
        <v>6.29944444</v>
      </c>
      <c r="J1304" s="42" t="n">
        <v>10.5</v>
      </c>
      <c r="K1304" s="20" t="n">
        <v>11.85896962233169</v>
      </c>
      <c r="L1304" s="20" t="n">
        <v>17.33333333333333</v>
      </c>
      <c r="M1304" s="20" t="n">
        <v>22.2</v>
      </c>
      <c r="N1304" s="20" t="n">
        <v>22.93333333333333</v>
      </c>
      <c r="O1304" s="20" t="n">
        <v>16.16666666666667</v>
      </c>
      <c r="P1304" s="20" t="n">
        <v>16</v>
      </c>
      <c r="Q1304" s="20" t="n">
        <v>17.13333333333333</v>
      </c>
      <c r="R1304" s="20" t="n">
        <v>18.73333333333334</v>
      </c>
      <c r="S1304" s="20" t="n">
        <v>23.69999999999999</v>
      </c>
      <c r="T1304" s="20" t="n">
        <v>20.83333333333333</v>
      </c>
      <c r="U1304" s="20" t="n">
        <v>13.03333333333333</v>
      </c>
      <c r="V1304" s="43" t="n">
        <v>210.4256362889984</v>
      </c>
      <c r="W1304" s="23" t="n">
        <v>360</v>
      </c>
      <c r="X1304" s="44" t="n">
        <v>1</v>
      </c>
      <c r="Y1304" s="4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n"/>
      <c r="AJ1304" s="5" t="n"/>
      <c r="AK1304" s="5" t="n"/>
      <c r="AL1304" s="5" t="n"/>
      <c r="AM1304" s="5" t="n"/>
    </row>
    <row r="1305" ht="16.5" customHeight="1">
      <c r="A1305" s="16" t="n">
        <v>24020220</v>
      </c>
      <c r="B1305" s="17" t="inlineStr">
        <is>
          <t>PM</t>
        </is>
      </c>
      <c r="C1305" s="17" t="inlineStr">
        <is>
          <t>Las Pavas</t>
        </is>
      </c>
      <c r="D1305" s="17" t="inlineStr">
        <is>
          <t>Coromoro</t>
        </is>
      </c>
      <c r="E1305" s="17" t="inlineStr">
        <is>
          <t>Santander</t>
        </is>
      </c>
      <c r="F1305" s="17" t="n">
        <v>8</v>
      </c>
      <c r="G1305" s="17" t="n">
        <v>2625</v>
      </c>
      <c r="H1305" s="18" t="n">
        <v>-72.96458333</v>
      </c>
      <c r="I1305" s="19" t="n">
        <v>6.15272222</v>
      </c>
      <c r="J1305" s="42" t="n">
        <v>10.51851851851852</v>
      </c>
      <c r="K1305" s="20" t="n">
        <v>12.62154732582688</v>
      </c>
      <c r="L1305" s="20" t="n">
        <v>20.03703703703703</v>
      </c>
      <c r="M1305" s="20" t="n">
        <v>19.89655172413793</v>
      </c>
      <c r="N1305" s="20" t="n">
        <v>16.42857142857143</v>
      </c>
      <c r="O1305" s="20" t="n">
        <v>7.655172413793105</v>
      </c>
      <c r="P1305" s="20" t="n">
        <v>6.357142857142855</v>
      </c>
      <c r="Q1305" s="20" t="n">
        <v>7.407407407407406</v>
      </c>
      <c r="R1305" s="20" t="n">
        <v>11.89285714285714</v>
      </c>
      <c r="S1305" s="20" t="n">
        <v>20.06896551724137</v>
      </c>
      <c r="T1305" s="20" t="n">
        <v>20.46360153256705</v>
      </c>
      <c r="U1305" s="20" t="n">
        <v>13.32142857142857</v>
      </c>
      <c r="V1305" s="43" t="n">
        <v>166.6688014765293</v>
      </c>
      <c r="W1305" s="23" t="n">
        <v>334</v>
      </c>
      <c r="X1305" s="44" t="n">
        <v>0.9277777777777778</v>
      </c>
      <c r="Y1305" s="4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  <c r="AI1305" s="5" t="n"/>
      <c r="AJ1305" s="5" t="n"/>
      <c r="AK1305" s="5" t="n"/>
      <c r="AL1305" s="5" t="n"/>
      <c r="AM1305" s="5" t="n"/>
    </row>
    <row r="1306" ht="16.5" customHeight="1">
      <c r="A1306" s="16" t="n">
        <v>24020230</v>
      </c>
      <c r="B1306" s="17" t="inlineStr">
        <is>
          <t>PM</t>
        </is>
      </c>
      <c r="C1306" s="17" t="inlineStr">
        <is>
          <t>Pueblo Viejo</t>
        </is>
      </c>
      <c r="D1306" s="17" t="inlineStr">
        <is>
          <t>Coromoro</t>
        </is>
      </c>
      <c r="E1306" s="17" t="inlineStr">
        <is>
          <t>Santander</t>
        </is>
      </c>
      <c r="F1306" s="17" t="n">
        <v>8</v>
      </c>
      <c r="G1306" s="17" t="n">
        <v>2107</v>
      </c>
      <c r="H1306" s="18" t="n">
        <v>-72.94672222000001</v>
      </c>
      <c r="I1306" s="19" t="n">
        <v>6.24877778</v>
      </c>
      <c r="J1306" s="42" t="n">
        <v>10.60344827586207</v>
      </c>
      <c r="K1306" s="20" t="n">
        <v>11.7617214989444</v>
      </c>
      <c r="L1306" s="20" t="n">
        <v>17.79506172839506</v>
      </c>
      <c r="M1306" s="20" t="n">
        <v>21.22222222222222</v>
      </c>
      <c r="N1306" s="20" t="n">
        <v>19.5</v>
      </c>
      <c r="O1306" s="20" t="n">
        <v>12.84546615581098</v>
      </c>
      <c r="P1306" s="20" t="n">
        <v>10.96</v>
      </c>
      <c r="Q1306" s="20" t="n">
        <v>11.61358024691358</v>
      </c>
      <c r="R1306" s="20" t="n">
        <v>13.18037135278515</v>
      </c>
      <c r="S1306" s="20" t="n">
        <v>19.66133333333333</v>
      </c>
      <c r="T1306" s="20" t="n">
        <v>19.73076923076923</v>
      </c>
      <c r="U1306" s="20" t="n">
        <v>13.72108843537415</v>
      </c>
      <c r="V1306" s="43" t="n">
        <v>182.5950624804102</v>
      </c>
      <c r="W1306" s="23" t="n">
        <v>321</v>
      </c>
      <c r="X1306" s="44" t="n">
        <v>0.8916666666666667</v>
      </c>
      <c r="Y1306" s="4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n"/>
      <c r="AJ1306" s="5" t="n"/>
      <c r="AK1306" s="5" t="n"/>
      <c r="AL1306" s="5" t="n"/>
      <c r="AM1306" s="5" t="n"/>
    </row>
    <row r="1307" ht="16.5" customHeight="1">
      <c r="A1307" s="16" t="n">
        <v>24020130</v>
      </c>
      <c r="B1307" s="17" t="inlineStr">
        <is>
          <t>PM</t>
        </is>
      </c>
      <c r="C1307" s="17" t="inlineStr">
        <is>
          <t>Curiti 2</t>
        </is>
      </c>
      <c r="D1307" s="17" t="inlineStr">
        <is>
          <t>Curití</t>
        </is>
      </c>
      <c r="E1307" s="17" t="inlineStr">
        <is>
          <t>Santander</t>
        </is>
      </c>
      <c r="F1307" s="17" t="n">
        <v>8</v>
      </c>
      <c r="G1307" s="17" t="n">
        <v>1626</v>
      </c>
      <c r="H1307" s="18" t="n">
        <v>-73.05611111</v>
      </c>
      <c r="I1307" s="19" t="n">
        <v>6.59825</v>
      </c>
      <c r="J1307" s="42" t="n">
        <v>3.233333333333332</v>
      </c>
      <c r="K1307" s="20" t="n">
        <v>5.426180213464696</v>
      </c>
      <c r="L1307" s="20" t="n">
        <v>8.733333333333331</v>
      </c>
      <c r="M1307" s="20" t="n">
        <v>14.2</v>
      </c>
      <c r="N1307" s="20" t="n">
        <v>18.3</v>
      </c>
      <c r="O1307" s="20" t="n">
        <v>17.8</v>
      </c>
      <c r="P1307" s="20" t="n">
        <v>18.01777777777778</v>
      </c>
      <c r="Q1307" s="20" t="n">
        <v>18.33333333333334</v>
      </c>
      <c r="R1307" s="20" t="n">
        <v>17.5</v>
      </c>
      <c r="S1307" s="20" t="n">
        <v>16.88666666666667</v>
      </c>
      <c r="T1307" s="20" t="n">
        <v>11.6</v>
      </c>
      <c r="U1307" s="20" t="n">
        <v>4.966666666666665</v>
      </c>
      <c r="V1307" s="43" t="n">
        <v>154.9972913245758</v>
      </c>
      <c r="W1307" s="23" t="n">
        <v>360</v>
      </c>
      <c r="X1307" s="44" t="n">
        <v>1</v>
      </c>
      <c r="Y1307" s="4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  <c r="AI1307" s="5" t="n"/>
      <c r="AJ1307" s="5" t="n"/>
      <c r="AK1307" s="5" t="n"/>
      <c r="AL1307" s="5" t="n"/>
      <c r="AM1307" s="5" t="n"/>
    </row>
    <row r="1308" ht="16.5" customHeight="1">
      <c r="A1308" s="16" t="n">
        <v>23145020</v>
      </c>
      <c r="B1308" s="17" t="inlineStr">
        <is>
          <t>CO</t>
        </is>
      </c>
      <c r="C1308" s="17" t="inlineStr">
        <is>
          <t>El Carmen</t>
        </is>
      </c>
      <c r="D1308" s="17" t="inlineStr">
        <is>
          <t xml:space="preserve">El Carmen </t>
        </is>
      </c>
      <c r="E1308" s="17" t="inlineStr">
        <is>
          <t>Santander</t>
        </is>
      </c>
      <c r="F1308" s="17" t="n">
        <v>8</v>
      </c>
      <c r="G1308" s="17" t="n">
        <v>805</v>
      </c>
      <c r="H1308" s="18" t="n">
        <v>-73.51000000000001</v>
      </c>
      <c r="I1308" s="19" t="n">
        <v>6.69638889</v>
      </c>
      <c r="J1308" s="42" t="n">
        <v>10.75714285714286</v>
      </c>
      <c r="K1308" s="20" t="n">
        <v>11.65414472566673</v>
      </c>
      <c r="L1308" s="20" t="n">
        <v>16.32916408198017</v>
      </c>
      <c r="M1308" s="20" t="n">
        <v>20.74342713700621</v>
      </c>
      <c r="N1308" s="20" t="n">
        <v>23.56678557273088</v>
      </c>
      <c r="O1308" s="20" t="n">
        <v>22.13423645320197</v>
      </c>
      <c r="P1308" s="20" t="n">
        <v>21.29943629717708</v>
      </c>
      <c r="Q1308" s="20" t="n">
        <v>22.5164325244785</v>
      </c>
      <c r="R1308" s="20" t="n">
        <v>22.27857992186173</v>
      </c>
      <c r="S1308" s="20" t="n">
        <v>21.96617405582923</v>
      </c>
      <c r="T1308" s="20" t="n">
        <v>20.49278070324444</v>
      </c>
      <c r="U1308" s="20" t="n">
        <v>14.77071311283134</v>
      </c>
      <c r="V1308" s="43" t="n">
        <v>228.5090174431512</v>
      </c>
      <c r="W1308" s="23" t="n">
        <v>343</v>
      </c>
      <c r="X1308" s="44" t="n">
        <v>0.9527777777777777</v>
      </c>
      <c r="Y1308" s="4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n"/>
      <c r="AJ1308" s="5" t="n"/>
      <c r="AK1308" s="5" t="n"/>
      <c r="AL1308" s="5" t="n"/>
      <c r="AM1308" s="5" t="n"/>
    </row>
    <row r="1309" ht="16.5" customHeight="1">
      <c r="A1309" s="16" t="n">
        <v>23140070</v>
      </c>
      <c r="B1309" s="17" t="inlineStr">
        <is>
          <t>PM</t>
        </is>
      </c>
      <c r="C1309" s="17" t="inlineStr">
        <is>
          <t>Hacienda Dos Bocas</t>
        </is>
      </c>
      <c r="D1309" s="17" t="inlineStr">
        <is>
          <t xml:space="preserve">El Carmen </t>
        </is>
      </c>
      <c r="E1309" s="17" t="inlineStr">
        <is>
          <t>Santander</t>
        </is>
      </c>
      <c r="F1309" s="17" t="n">
        <v>8</v>
      </c>
      <c r="G1309" s="17" t="n">
        <v>183</v>
      </c>
      <c r="H1309" s="18" t="n">
        <v>-73.61638889</v>
      </c>
      <c r="I1309" s="19" t="n">
        <v>6.77194444</v>
      </c>
      <c r="J1309" s="42" t="n">
        <v>5.909999999999997</v>
      </c>
      <c r="K1309" s="20" t="n">
        <v>7.482307060755338</v>
      </c>
      <c r="L1309" s="20" t="n">
        <v>11.12777777777777</v>
      </c>
      <c r="M1309" s="20" t="n">
        <v>11.93103448275862</v>
      </c>
      <c r="N1309" s="20" t="n">
        <v>14.17579821200511</v>
      </c>
      <c r="O1309" s="20" t="n">
        <v>10.59096313912009</v>
      </c>
      <c r="P1309" s="20" t="n">
        <v>10.3448275862069</v>
      </c>
      <c r="Q1309" s="20" t="n">
        <v>11.51724137931034</v>
      </c>
      <c r="R1309" s="20" t="n">
        <v>12.86206896551725</v>
      </c>
      <c r="S1309" s="20" t="n">
        <v>13.33333333333333</v>
      </c>
      <c r="T1309" s="20" t="n">
        <v>12.16666666666667</v>
      </c>
      <c r="U1309" s="20" t="n">
        <v>8.066666666666663</v>
      </c>
      <c r="V1309" s="43" t="n">
        <v>129.5086852701181</v>
      </c>
      <c r="W1309" s="23" t="n">
        <v>355</v>
      </c>
      <c r="X1309" s="44" t="n">
        <v>0.9861111111111112</v>
      </c>
      <c r="Y1309" s="4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  <c r="AI1309" s="5" t="n"/>
      <c r="AJ1309" s="5" t="n"/>
      <c r="AK1309" s="5" t="n"/>
      <c r="AL1309" s="5" t="n"/>
      <c r="AM1309" s="5" t="n"/>
    </row>
    <row r="1310" ht="16.5" customHeight="1">
      <c r="A1310" s="16" t="n">
        <v>23190140</v>
      </c>
      <c r="B1310" s="17" t="inlineStr">
        <is>
          <t>PM</t>
        </is>
      </c>
      <c r="C1310" s="17" t="inlineStr">
        <is>
          <t>El Playón</t>
        </is>
      </c>
      <c r="D1310" s="17" t="inlineStr">
        <is>
          <t>El Playón</t>
        </is>
      </c>
      <c r="E1310" s="17" t="inlineStr">
        <is>
          <t>Santander</t>
        </is>
      </c>
      <c r="F1310" s="17" t="n">
        <v>8</v>
      </c>
      <c r="G1310" s="17" t="n">
        <v>500</v>
      </c>
      <c r="H1310" s="18" t="n">
        <v>-73.20138889</v>
      </c>
      <c r="I1310" s="19" t="n">
        <v>7.46472222</v>
      </c>
      <c r="J1310" s="42" t="n">
        <v>8.466666666666663</v>
      </c>
      <c r="K1310" s="20" t="n">
        <v>8.398460591133007</v>
      </c>
      <c r="L1310" s="20" t="n">
        <v>13.06666666666667</v>
      </c>
      <c r="M1310" s="20" t="n">
        <v>15.76666666666667</v>
      </c>
      <c r="N1310" s="20" t="n">
        <v>17.19999999999999</v>
      </c>
      <c r="O1310" s="20" t="n">
        <v>12.96666666666667</v>
      </c>
      <c r="P1310" s="20" t="n">
        <v>13</v>
      </c>
      <c r="Q1310" s="20" t="n">
        <v>14.86666666666667</v>
      </c>
      <c r="R1310" s="20" t="n">
        <v>15.96666666666667</v>
      </c>
      <c r="S1310" s="20" t="n">
        <v>18.4</v>
      </c>
      <c r="T1310" s="20" t="n">
        <v>17.36666666666666</v>
      </c>
      <c r="U1310" s="20" t="n">
        <v>11.7</v>
      </c>
      <c r="V1310" s="43" t="n">
        <v>167.1651272577997</v>
      </c>
      <c r="W1310" s="23" t="n">
        <v>360</v>
      </c>
      <c r="X1310" s="44" t="n">
        <v>1</v>
      </c>
      <c r="Y1310" s="4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n"/>
      <c r="AJ1310" s="5" t="n"/>
      <c r="AK1310" s="5" t="n"/>
      <c r="AL1310" s="5" t="n"/>
      <c r="AM1310" s="5" t="n"/>
    </row>
    <row r="1311" ht="16.5" customHeight="1">
      <c r="A1311" s="16" t="n">
        <v>24020040</v>
      </c>
      <c r="B1311" s="17" t="inlineStr">
        <is>
          <t>PG</t>
        </is>
      </c>
      <c r="C1311" s="17" t="inlineStr">
        <is>
          <t>Encino</t>
        </is>
      </c>
      <c r="D1311" s="17" t="inlineStr">
        <is>
          <t>Encino</t>
        </is>
      </c>
      <c r="E1311" s="17" t="inlineStr">
        <is>
          <t>Santander</t>
        </is>
      </c>
      <c r="F1311" s="17" t="n">
        <v>8</v>
      </c>
      <c r="G1311" s="17" t="n">
        <v>1814</v>
      </c>
      <c r="H1311" s="18" t="n">
        <v>-73.09805556000001</v>
      </c>
      <c r="I1311" s="19" t="n">
        <v>6.13833333</v>
      </c>
      <c r="J1311" s="42" t="n">
        <v>14.67857142857143</v>
      </c>
      <c r="K1311" s="20" t="n">
        <v>16.25201507806188</v>
      </c>
      <c r="L1311" s="20" t="n">
        <v>20.91995073891625</v>
      </c>
      <c r="M1311" s="20" t="n">
        <v>22.92758620689655</v>
      </c>
      <c r="N1311" s="20" t="n">
        <v>20.45714285714286</v>
      </c>
      <c r="O1311" s="20" t="n">
        <v>14.8423645320197</v>
      </c>
      <c r="P1311" s="20" t="n">
        <v>14.62068965517241</v>
      </c>
      <c r="Q1311" s="20" t="n">
        <v>14.12222222222222</v>
      </c>
      <c r="R1311" s="20" t="n">
        <v>16.39761904761904</v>
      </c>
      <c r="S1311" s="20" t="n">
        <v>22.55080246913581</v>
      </c>
      <c r="T1311" s="20" t="n">
        <v>23.03448275862069</v>
      </c>
      <c r="U1311" s="20" t="n">
        <v>17.98690476190476</v>
      </c>
      <c r="V1311" s="43" t="n">
        <v>218.7903517562836</v>
      </c>
      <c r="W1311" s="23" t="n">
        <v>347</v>
      </c>
      <c r="X1311" s="44" t="n">
        <v>0.9638888888888889</v>
      </c>
      <c r="Y1311" s="4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  <c r="AI1311" s="5" t="n"/>
      <c r="AJ1311" s="5" t="n"/>
      <c r="AK1311" s="5" t="n"/>
      <c r="AL1311" s="5" t="n"/>
      <c r="AM1311" s="5" t="n"/>
    </row>
    <row r="1312" ht="16.5" customHeight="1">
      <c r="A1312" s="16" t="n">
        <v>23190400</v>
      </c>
      <c r="B1312" s="17" t="inlineStr">
        <is>
          <t>PM</t>
        </is>
      </c>
      <c r="C1312" s="17" t="inlineStr">
        <is>
          <t xml:space="preserve">La Galvicia </t>
        </is>
      </c>
      <c r="D1312" s="17" t="inlineStr">
        <is>
          <t>Floridablanca</t>
        </is>
      </c>
      <c r="E1312" s="17" t="inlineStr">
        <is>
          <t>Santander</t>
        </is>
      </c>
      <c r="F1312" s="17" t="n">
        <v>8</v>
      </c>
      <c r="G1312" s="17" t="n">
        <v>1779</v>
      </c>
      <c r="H1312" s="18" t="n">
        <v>-73.05722222</v>
      </c>
      <c r="I1312" s="19" t="n">
        <v>7.12444444</v>
      </c>
      <c r="J1312" s="42" t="n">
        <v>8.199999999999998</v>
      </c>
      <c r="K1312" s="20" t="n">
        <v>8.935396141215104</v>
      </c>
      <c r="L1312" s="20" t="n">
        <v>13</v>
      </c>
      <c r="M1312" s="20" t="n">
        <v>16.56666666666666</v>
      </c>
      <c r="N1312" s="20" t="n">
        <v>19.26666666666666</v>
      </c>
      <c r="O1312" s="20" t="n">
        <v>16.3</v>
      </c>
      <c r="P1312" s="20" t="n">
        <v>16.96666666666667</v>
      </c>
      <c r="Q1312" s="20" t="n">
        <v>18.16666666666667</v>
      </c>
      <c r="R1312" s="20" t="n">
        <v>17.81954022988506</v>
      </c>
      <c r="S1312" s="20" t="n">
        <v>18.1</v>
      </c>
      <c r="T1312" s="20" t="n">
        <v>15.23333333333333</v>
      </c>
      <c r="U1312" s="20" t="n">
        <v>8.266666666666664</v>
      </c>
      <c r="V1312" s="43" t="n">
        <v>176.8216030377668</v>
      </c>
      <c r="W1312" s="23" t="n">
        <v>360</v>
      </c>
      <c r="X1312" s="44" t="n">
        <v>1</v>
      </c>
      <c r="Y1312" s="4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n"/>
      <c r="AJ1312" s="5" t="n"/>
      <c r="AK1312" s="5" t="n"/>
      <c r="AL1312" s="5" t="n"/>
      <c r="AM1312" s="5" t="n"/>
    </row>
    <row r="1313" ht="16.5" customHeight="1">
      <c r="A1313" s="16" t="n">
        <v>24015280</v>
      </c>
      <c r="B1313" s="17" t="inlineStr">
        <is>
          <t>CO</t>
        </is>
      </c>
      <c r="C1313" s="17" t="inlineStr">
        <is>
          <t>Gámbita</t>
        </is>
      </c>
      <c r="D1313" s="17" t="inlineStr">
        <is>
          <t>Gámbita</t>
        </is>
      </c>
      <c r="E1313" s="17" t="inlineStr">
        <is>
          <t>Santander</t>
        </is>
      </c>
      <c r="F1313" s="17" t="n">
        <v>8</v>
      </c>
      <c r="G1313" s="17" t="n">
        <v>1900</v>
      </c>
      <c r="H1313" s="18" t="n">
        <v>-73.34361111</v>
      </c>
      <c r="I1313" s="19" t="n">
        <v>5.94472222</v>
      </c>
      <c r="J1313" s="42" t="n">
        <v>14.95622032288699</v>
      </c>
      <c r="K1313" s="20" t="n">
        <v>16.70539786795945</v>
      </c>
      <c r="L1313" s="20" t="n">
        <v>23.16759504862953</v>
      </c>
      <c r="M1313" s="20" t="n">
        <v>24.84287473610133</v>
      </c>
      <c r="N1313" s="20" t="n">
        <v>24.87358374384236</v>
      </c>
      <c r="O1313" s="20" t="n">
        <v>18.94346478644508</v>
      </c>
      <c r="P1313" s="20" t="n">
        <v>17.81412830530547</v>
      </c>
      <c r="Q1313" s="20" t="n">
        <v>17.72341883245569</v>
      </c>
      <c r="R1313" s="20" t="n">
        <v>18.99183700432214</v>
      </c>
      <c r="S1313" s="20" t="n">
        <v>23.96210545520891</v>
      </c>
      <c r="T1313" s="20" t="n">
        <v>24.30394229014919</v>
      </c>
      <c r="U1313" s="20" t="n">
        <v>19.22175697865353</v>
      </c>
      <c r="V1313" s="43" t="n">
        <v>245.5063253719597</v>
      </c>
      <c r="W1313" s="23" t="n">
        <v>338</v>
      </c>
      <c r="X1313" s="44" t="n">
        <v>0.9388888888888889</v>
      </c>
      <c r="Y1313" s="4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  <c r="AI1313" s="5" t="n"/>
      <c r="AJ1313" s="5" t="n"/>
      <c r="AK1313" s="5" t="n"/>
      <c r="AL1313" s="5" t="n"/>
      <c r="AM1313" s="5" t="n"/>
    </row>
    <row r="1314" ht="16.5" customHeight="1">
      <c r="A1314" s="16" t="n">
        <v>24010850</v>
      </c>
      <c r="B1314" s="17" t="inlineStr">
        <is>
          <t>PM</t>
        </is>
      </c>
      <c r="C1314" s="17" t="inlineStr">
        <is>
          <t xml:space="preserve">La Palma </t>
        </is>
      </c>
      <c r="D1314" s="17" t="inlineStr">
        <is>
          <t>Gámbita</t>
        </is>
      </c>
      <c r="E1314" s="17" t="inlineStr">
        <is>
          <t>Santander</t>
        </is>
      </c>
      <c r="F1314" s="17" t="n">
        <v>6</v>
      </c>
      <c r="G1314" s="17" t="n">
        <v>2100</v>
      </c>
      <c r="H1314" s="18" t="n">
        <v>-73.38383332999999</v>
      </c>
      <c r="I1314" s="19" t="n">
        <v>5.868</v>
      </c>
      <c r="J1314" s="42" t="n">
        <v>14.83333333333333</v>
      </c>
      <c r="K1314" s="20" t="n">
        <v>16.2251461160498</v>
      </c>
      <c r="L1314" s="20" t="n">
        <v>22.8919540229885</v>
      </c>
      <c r="M1314" s="20" t="n">
        <v>24.6615423815186</v>
      </c>
      <c r="N1314" s="20" t="n">
        <v>22.548970143613</v>
      </c>
      <c r="O1314" s="20" t="n">
        <v>15.17586206896552</v>
      </c>
      <c r="P1314" s="20" t="n">
        <v>14.4</v>
      </c>
      <c r="Q1314" s="20" t="n">
        <v>13.7</v>
      </c>
      <c r="R1314" s="20" t="n">
        <v>16.82397959183674</v>
      </c>
      <c r="S1314" s="20" t="n">
        <v>23.3103448275862</v>
      </c>
      <c r="T1314" s="20" t="n">
        <v>22.4074074074074</v>
      </c>
      <c r="U1314" s="20" t="n">
        <v>17.58378945447911</v>
      </c>
      <c r="V1314" s="43" t="n">
        <v>224.5623293477782</v>
      </c>
      <c r="W1314" s="23" t="n">
        <v>347</v>
      </c>
      <c r="X1314" s="44" t="n">
        <v>0.9638888888888889</v>
      </c>
      <c r="Y1314" s="4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n"/>
      <c r="AJ1314" s="5" t="n"/>
      <c r="AK1314" s="5" t="n"/>
      <c r="AL1314" s="5" t="n"/>
      <c r="AM1314" s="5" t="n"/>
    </row>
    <row r="1315" ht="16.5" customHeight="1">
      <c r="A1315" s="16" t="n">
        <v>23190600</v>
      </c>
      <c r="B1315" s="17" t="inlineStr">
        <is>
          <t>PM</t>
        </is>
      </c>
      <c r="C1315" s="17" t="inlineStr">
        <is>
          <t>El Pantano</t>
        </is>
      </c>
      <c r="D1315" s="17" t="inlineStr">
        <is>
          <t>Girón</t>
        </is>
      </c>
      <c r="E1315" s="17" t="inlineStr">
        <is>
          <t>Santander</t>
        </is>
      </c>
      <c r="F1315" s="17" t="n">
        <v>8</v>
      </c>
      <c r="G1315" s="17" t="n">
        <v>1280</v>
      </c>
      <c r="H1315" s="18" t="n">
        <v>-73.23027777999999</v>
      </c>
      <c r="I1315" s="19" t="n">
        <v>6.9975</v>
      </c>
      <c r="J1315" s="42" t="n">
        <v>3.133333333333332</v>
      </c>
      <c r="K1315" s="20" t="n">
        <v>3.902350164203614</v>
      </c>
      <c r="L1315" s="20" t="n">
        <v>6.633333333333332</v>
      </c>
      <c r="M1315" s="20" t="n">
        <v>6.758620689655174</v>
      </c>
      <c r="N1315" s="20" t="n">
        <v>8.133333333333331</v>
      </c>
      <c r="O1315" s="20" t="n">
        <v>6.32142857142857</v>
      </c>
      <c r="P1315" s="20" t="n">
        <v>5.69230769230769</v>
      </c>
      <c r="Q1315" s="20" t="n">
        <v>7.074074074074071</v>
      </c>
      <c r="R1315" s="20" t="n">
        <v>7.937420178799491</v>
      </c>
      <c r="S1315" s="20" t="n">
        <v>8.96296296296296</v>
      </c>
      <c r="T1315" s="20" t="n">
        <v>7.379310344827586</v>
      </c>
      <c r="U1315" s="20" t="n">
        <v>2.566666666666666</v>
      </c>
      <c r="V1315" s="43" t="n">
        <v>74.49514134492581</v>
      </c>
      <c r="W1315" s="23" t="n">
        <v>343</v>
      </c>
      <c r="X1315" s="44" t="n">
        <v>0.9527777777777777</v>
      </c>
      <c r="Y1315" s="4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</row>
    <row r="1316" ht="16.5" customHeight="1">
      <c r="A1316" s="16" t="n">
        <v>24060070</v>
      </c>
      <c r="B1316" s="17" t="inlineStr">
        <is>
          <t>PG</t>
        </is>
      </c>
      <c r="C1316" s="17" t="inlineStr">
        <is>
          <t>La Parroquia</t>
        </is>
      </c>
      <c r="D1316" s="17" t="inlineStr">
        <is>
          <t>Girón</t>
        </is>
      </c>
      <c r="E1316" s="17" t="inlineStr">
        <is>
          <t>Santander</t>
        </is>
      </c>
      <c r="F1316" s="17" t="n">
        <v>8</v>
      </c>
      <c r="G1316" s="17" t="n">
        <v>267</v>
      </c>
      <c r="H1316" s="18" t="n">
        <v>-73.32777777999999</v>
      </c>
      <c r="I1316" s="19" t="n">
        <v>7.07638889</v>
      </c>
      <c r="J1316" s="42" t="n">
        <v>6.487719298245613</v>
      </c>
      <c r="K1316" s="20" t="n">
        <v>7.587838669950737</v>
      </c>
      <c r="L1316" s="20" t="n">
        <v>11.15</v>
      </c>
      <c r="M1316" s="20" t="n">
        <v>11.7</v>
      </c>
      <c r="N1316" s="20" t="n">
        <v>12.95</v>
      </c>
      <c r="O1316" s="20" t="n">
        <v>10.95</v>
      </c>
      <c r="P1316" s="20" t="n">
        <v>9.526315789473681</v>
      </c>
      <c r="Q1316" s="20" t="n">
        <v>10.47368421052632</v>
      </c>
      <c r="R1316" s="20" t="n">
        <v>14.36842105263158</v>
      </c>
      <c r="S1316" s="20" t="n">
        <v>14.54912280701754</v>
      </c>
      <c r="T1316" s="20" t="n">
        <v>13.43333333333333</v>
      </c>
      <c r="U1316" s="20" t="n">
        <v>8.35</v>
      </c>
      <c r="V1316" s="43" t="n">
        <v>131.5264351611788</v>
      </c>
      <c r="W1316" s="23" t="n">
        <v>235</v>
      </c>
      <c r="X1316" s="44" t="n">
        <v>0.9791666666666666</v>
      </c>
      <c r="Y1316" s="45" t="inlineStr">
        <is>
          <t>M20</t>
        </is>
      </c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n"/>
      <c r="AJ1316" s="5" t="n"/>
      <c r="AK1316" s="5" t="n"/>
      <c r="AL1316" s="5" t="n"/>
      <c r="AM1316" s="5" t="n"/>
    </row>
    <row r="1317" ht="16.5" customHeight="1">
      <c r="A1317" s="16" t="n">
        <v>23195110</v>
      </c>
      <c r="B1317" s="17" t="inlineStr">
        <is>
          <t>CO</t>
        </is>
      </c>
      <c r="C1317" s="17" t="inlineStr">
        <is>
          <t>Llano Grande -  AUT</t>
        </is>
      </c>
      <c r="D1317" s="17" t="inlineStr">
        <is>
          <t>Girón</t>
        </is>
      </c>
      <c r="E1317" s="17" t="inlineStr">
        <is>
          <t>Santander</t>
        </is>
      </c>
      <c r="F1317" s="17" t="n">
        <v>8</v>
      </c>
      <c r="G1317" s="17" t="n">
        <v>777</v>
      </c>
      <c r="H1317" s="18" t="n">
        <v>-73.16722222</v>
      </c>
      <c r="I1317" s="19" t="n">
        <v>7.02555556</v>
      </c>
      <c r="J1317" s="42" t="n">
        <v>5.607142857142854</v>
      </c>
      <c r="K1317" s="20" t="n">
        <v>6.134335415200562</v>
      </c>
      <c r="L1317" s="20" t="n">
        <v>10.92142857142857</v>
      </c>
      <c r="M1317" s="20" t="n">
        <v>12.55788177339901</v>
      </c>
      <c r="N1317" s="20" t="n">
        <v>14.90384615384616</v>
      </c>
      <c r="O1317" s="20" t="n">
        <v>13.05702917771883</v>
      </c>
      <c r="P1317" s="20" t="n">
        <v>13</v>
      </c>
      <c r="Q1317" s="20" t="n">
        <v>15.25</v>
      </c>
      <c r="R1317" s="20" t="n">
        <v>14.32183908045977</v>
      </c>
      <c r="S1317" s="20" t="n">
        <v>14.96296296296297</v>
      </c>
      <c r="T1317" s="20" t="n">
        <v>10.64367816091954</v>
      </c>
      <c r="U1317" s="20" t="n">
        <v>4.448809523809523</v>
      </c>
      <c r="V1317" s="43" t="n">
        <v>135.8089536768878</v>
      </c>
      <c r="W1317" s="23" t="n">
        <v>327</v>
      </c>
      <c r="X1317" s="44" t="n">
        <v>0.9083333333333333</v>
      </c>
      <c r="Y1317" s="4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  <c r="AI1317" s="5" t="n"/>
      <c r="AJ1317" s="5" t="n"/>
      <c r="AK1317" s="5" t="n"/>
      <c r="AL1317" s="5" t="n"/>
      <c r="AM1317" s="5" t="n"/>
    </row>
    <row r="1318" ht="16.5" customHeight="1">
      <c r="A1318" s="16" t="n">
        <v>23190280</v>
      </c>
      <c r="B1318" s="17" t="inlineStr">
        <is>
          <t>PM</t>
        </is>
      </c>
      <c r="C1318" s="17" t="inlineStr">
        <is>
          <t>Palo Gordo</t>
        </is>
      </c>
      <c r="D1318" s="17" t="inlineStr">
        <is>
          <t>Girón</t>
        </is>
      </c>
      <c r="E1318" s="17" t="inlineStr">
        <is>
          <t>Santander</t>
        </is>
      </c>
      <c r="F1318" s="17" t="n">
        <v>8</v>
      </c>
      <c r="G1318" s="17" t="n">
        <v>950</v>
      </c>
      <c r="H1318" s="18" t="n">
        <v>-73.13305556</v>
      </c>
      <c r="I1318" s="19" t="n">
        <v>6.9675</v>
      </c>
      <c r="J1318" s="42" t="n">
        <v>4.758620689655171</v>
      </c>
      <c r="K1318" s="20" t="n">
        <v>5.458402973258268</v>
      </c>
      <c r="L1318" s="20" t="n">
        <v>7.453086419753084</v>
      </c>
      <c r="M1318" s="20" t="n">
        <v>7.666666666666668</v>
      </c>
      <c r="N1318" s="20" t="n">
        <v>9.699999999999998</v>
      </c>
      <c r="O1318" s="20" t="n">
        <v>7.133333333333333</v>
      </c>
      <c r="P1318" s="20" t="n">
        <v>7.379310344827585</v>
      </c>
      <c r="Q1318" s="20" t="n">
        <v>8.55172413793103</v>
      </c>
      <c r="R1318" s="20" t="n">
        <v>8.433333333333334</v>
      </c>
      <c r="S1318" s="20" t="n">
        <v>10.56666666666666</v>
      </c>
      <c r="T1318" s="20" t="n">
        <v>8.300000000000001</v>
      </c>
      <c r="U1318" s="20" t="n">
        <v>3.799999999999999</v>
      </c>
      <c r="V1318" s="43" t="n">
        <v>89.20114456542512</v>
      </c>
      <c r="W1318" s="23" t="n">
        <v>355</v>
      </c>
      <c r="X1318" s="44" t="n">
        <v>0.9861111111111112</v>
      </c>
      <c r="Y1318" s="4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n"/>
      <c r="AJ1318" s="5" t="n"/>
      <c r="AK1318" s="5" t="n"/>
      <c r="AL1318" s="5" t="n"/>
      <c r="AM1318" s="5" t="n"/>
    </row>
    <row r="1319" ht="16.5" customHeight="1">
      <c r="A1319" s="16" t="n">
        <v>24060060</v>
      </c>
      <c r="B1319" s="17" t="inlineStr">
        <is>
          <t>PM</t>
        </is>
      </c>
      <c r="C1319" s="17" t="inlineStr">
        <is>
          <t>Puente La Paz</t>
        </is>
      </c>
      <c r="D1319" s="17" t="inlineStr">
        <is>
          <t>Girón</t>
        </is>
      </c>
      <c r="E1319" s="17" t="inlineStr">
        <is>
          <t>Santander</t>
        </is>
      </c>
      <c r="F1319" s="17" t="n">
        <v>8</v>
      </c>
      <c r="G1319" s="17" t="n">
        <v>180</v>
      </c>
      <c r="H1319" s="18" t="n">
        <v>-73.41944443999999</v>
      </c>
      <c r="I1319" s="19" t="n">
        <v>7.10861111</v>
      </c>
      <c r="J1319" s="42" t="n">
        <v>4.85</v>
      </c>
      <c r="K1319" s="20" t="n">
        <v>5.090420015556131</v>
      </c>
      <c r="L1319" s="20" t="n">
        <v>9.199999999999998</v>
      </c>
      <c r="M1319" s="20" t="n">
        <v>10.35</v>
      </c>
      <c r="N1319" s="20" t="n">
        <v>11.2</v>
      </c>
      <c r="O1319" s="20" t="n">
        <v>8.35</v>
      </c>
      <c r="P1319" s="20" t="n">
        <v>7.81</v>
      </c>
      <c r="Q1319" s="20" t="n">
        <v>8.105263157894738</v>
      </c>
      <c r="R1319" s="20" t="n">
        <v>10.57894736842105</v>
      </c>
      <c r="S1319" s="20" t="n">
        <v>12.36111111111111</v>
      </c>
      <c r="T1319" s="20" t="n">
        <v>10.82352941176471</v>
      </c>
      <c r="U1319" s="20" t="n">
        <v>5.999999999999998</v>
      </c>
      <c r="V1319" s="43" t="n">
        <v>104.7192710647477</v>
      </c>
      <c r="W1319" s="23" t="n">
        <v>228</v>
      </c>
      <c r="X1319" s="44" t="n">
        <v>0.95</v>
      </c>
      <c r="Y1319" s="45" t="inlineStr">
        <is>
          <t>M20</t>
        </is>
      </c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  <c r="AI1319" s="5" t="n"/>
      <c r="AJ1319" s="5" t="n"/>
      <c r="AK1319" s="5" t="n"/>
      <c r="AL1319" s="5" t="n"/>
      <c r="AM1319" s="5" t="n"/>
    </row>
    <row r="1320" ht="16.5" customHeight="1">
      <c r="A1320" s="16" t="n">
        <v>24030630</v>
      </c>
      <c r="B1320" s="17" t="inlineStr">
        <is>
          <t>PM</t>
        </is>
      </c>
      <c r="C1320" s="17" t="inlineStr">
        <is>
          <t>Baraya</t>
        </is>
      </c>
      <c r="D1320" s="17" t="inlineStr">
        <is>
          <t>Guaca</t>
        </is>
      </c>
      <c r="E1320" s="17" t="inlineStr">
        <is>
          <t>Santander</t>
        </is>
      </c>
      <c r="F1320" s="17" t="n">
        <v>8</v>
      </c>
      <c r="G1320" s="17" t="n">
        <v>2927</v>
      </c>
      <c r="H1320" s="18" t="n">
        <v>-72.82166667</v>
      </c>
      <c r="I1320" s="19" t="n">
        <v>6.96027778</v>
      </c>
      <c r="J1320" s="42" t="n">
        <v>7.13333333333333</v>
      </c>
      <c r="K1320" s="20" t="n">
        <v>8.630398193760263</v>
      </c>
      <c r="L1320" s="20" t="n">
        <v>14.13333333333333</v>
      </c>
      <c r="M1320" s="20" t="n">
        <v>18.96666666666666</v>
      </c>
      <c r="N1320" s="20" t="n">
        <v>19.93333333333333</v>
      </c>
      <c r="O1320" s="20" t="n">
        <v>14.3448275862069</v>
      </c>
      <c r="P1320" s="20" t="n">
        <v>13.17241379310345</v>
      </c>
      <c r="Q1320" s="20" t="n">
        <v>15.3103448275862</v>
      </c>
      <c r="R1320" s="20" t="n">
        <v>18.06896551724138</v>
      </c>
      <c r="S1320" s="20" t="n">
        <v>20.10344827586206</v>
      </c>
      <c r="T1320" s="20" t="n">
        <v>16.03448275862069</v>
      </c>
      <c r="U1320" s="20" t="n">
        <v>9.068965517241375</v>
      </c>
      <c r="V1320" s="43" t="n">
        <v>174.900513136289</v>
      </c>
      <c r="W1320" s="23" t="n">
        <v>353</v>
      </c>
      <c r="X1320" s="44" t="n">
        <v>0.9805555555555555</v>
      </c>
      <c r="Y1320" s="4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n"/>
      <c r="AJ1320" s="5" t="n"/>
      <c r="AK1320" s="5" t="n"/>
      <c r="AL1320" s="5" t="n"/>
      <c r="AM1320" s="5" t="n"/>
    </row>
    <row r="1321" ht="16.5" customHeight="1">
      <c r="A1321" s="16" t="n">
        <v>37010060</v>
      </c>
      <c r="B1321" s="17" t="inlineStr">
        <is>
          <t>PM</t>
        </is>
      </c>
      <c r="C1321" s="17" t="inlineStr">
        <is>
          <t>El Portillo</t>
        </is>
      </c>
      <c r="D1321" s="17" t="inlineStr">
        <is>
          <t>Guaca</t>
        </is>
      </c>
      <c r="E1321" s="17" t="inlineStr">
        <is>
          <t>Santander</t>
        </is>
      </c>
      <c r="F1321" s="17" t="n">
        <v>8</v>
      </c>
      <c r="G1321" s="17" t="n">
        <v>3824</v>
      </c>
      <c r="H1321" s="18" t="n">
        <v>-72.80444444</v>
      </c>
      <c r="I1321" s="19" t="n">
        <v>7.02777778</v>
      </c>
      <c r="J1321" s="42" t="n">
        <v>7.206896551724134</v>
      </c>
      <c r="K1321" s="20" t="n">
        <v>7.680033866995073</v>
      </c>
      <c r="L1321" s="20" t="n">
        <v>13.07407407407408</v>
      </c>
      <c r="M1321" s="20" t="n">
        <v>17.04120879120879</v>
      </c>
      <c r="N1321" s="20" t="n">
        <v>18.59506172839506</v>
      </c>
      <c r="O1321" s="20" t="n">
        <v>19.56</v>
      </c>
      <c r="P1321" s="20" t="n">
        <v>19.99999999999999</v>
      </c>
      <c r="Q1321" s="20" t="n">
        <v>19.60338827838828</v>
      </c>
      <c r="R1321" s="20" t="n">
        <v>18.25464190981432</v>
      </c>
      <c r="S1321" s="20" t="n">
        <v>19.22094508301405</v>
      </c>
      <c r="T1321" s="20" t="n">
        <v>13.86590038314176</v>
      </c>
      <c r="U1321" s="20" t="n">
        <v>7.224999999999996</v>
      </c>
      <c r="V1321" s="43" t="n">
        <v>181.3271506667555</v>
      </c>
      <c r="W1321" s="23" t="n">
        <v>326</v>
      </c>
      <c r="X1321" s="44" t="n">
        <v>0.9055555555555556</v>
      </c>
      <c r="Y1321" s="4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  <c r="AI1321" s="5" t="n"/>
      <c r="AJ1321" s="5" t="n"/>
      <c r="AK1321" s="5" t="n"/>
      <c r="AL1321" s="5" t="n"/>
      <c r="AM1321" s="5" t="n"/>
    </row>
    <row r="1322" ht="16.5" customHeight="1">
      <c r="A1322" s="16" t="n">
        <v>24030750</v>
      </c>
      <c r="B1322" s="17" t="inlineStr">
        <is>
          <t>PM</t>
        </is>
      </c>
      <c r="C1322" s="17" t="inlineStr">
        <is>
          <t>Guaca</t>
        </is>
      </c>
      <c r="D1322" s="17" t="inlineStr">
        <is>
          <t>Guaca</t>
        </is>
      </c>
      <c r="E1322" s="17" t="inlineStr">
        <is>
          <t>Santander</t>
        </is>
      </c>
      <c r="F1322" s="17" t="n">
        <v>8</v>
      </c>
      <c r="G1322" s="17" t="n">
        <v>2400</v>
      </c>
      <c r="H1322" s="18" t="n">
        <v>-72.85833332999999</v>
      </c>
      <c r="I1322" s="19" t="n">
        <v>6.88111111</v>
      </c>
      <c r="J1322" s="42" t="n">
        <v>6.068965517241378</v>
      </c>
      <c r="K1322" s="20" t="n">
        <v>7.366338259441709</v>
      </c>
      <c r="L1322" s="20" t="n">
        <v>12.33333333333333</v>
      </c>
      <c r="M1322" s="20" t="n">
        <v>16.86666666666666</v>
      </c>
      <c r="N1322" s="20" t="n">
        <v>17.86206896551724</v>
      </c>
      <c r="O1322" s="20" t="n">
        <v>11.06896551724138</v>
      </c>
      <c r="P1322" s="20" t="n">
        <v>9.928571428571425</v>
      </c>
      <c r="Q1322" s="20" t="n">
        <v>13.24137931034483</v>
      </c>
      <c r="R1322" s="20" t="n">
        <v>16.17857142857143</v>
      </c>
      <c r="S1322" s="20" t="n">
        <v>18.41379310344827</v>
      </c>
      <c r="T1322" s="20" t="n">
        <v>13.75862068965517</v>
      </c>
      <c r="U1322" s="20" t="n">
        <v>6.703703703703701</v>
      </c>
      <c r="V1322" s="43" t="n">
        <v>149.7909779237365</v>
      </c>
      <c r="W1322" s="23" t="n">
        <v>347</v>
      </c>
      <c r="X1322" s="44" t="n">
        <v>0.9638888888888889</v>
      </c>
      <c r="Y1322" s="4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/>
      <c r="AL1322" s="5" t="n"/>
      <c r="AM1322" s="5" t="n"/>
    </row>
    <row r="1323" ht="16.5" customHeight="1">
      <c r="A1323" s="16" t="n">
        <v>24015250</v>
      </c>
      <c r="B1323" s="17" t="inlineStr">
        <is>
          <t>CO</t>
        </is>
      </c>
      <c r="C1323" s="17" t="inlineStr">
        <is>
          <t>La Laja</t>
        </is>
      </c>
      <c r="D1323" s="17" t="inlineStr">
        <is>
          <t xml:space="preserve">Guadalupe </t>
        </is>
      </c>
      <c r="E1323" s="17" t="inlineStr">
        <is>
          <t>Santander</t>
        </is>
      </c>
      <c r="F1323" s="17" t="n">
        <v>8</v>
      </c>
      <c r="G1323" s="17" t="n">
        <v>1400</v>
      </c>
      <c r="H1323" s="18" t="n">
        <v>-73.41538889</v>
      </c>
      <c r="I1323" s="19" t="n">
        <v>6.23716667</v>
      </c>
      <c r="J1323" s="42" t="n">
        <v>11.7632183908046</v>
      </c>
      <c r="K1323" s="20" t="n">
        <v>13.76674230675668</v>
      </c>
      <c r="L1323" s="20" t="n">
        <v>19.67931034482758</v>
      </c>
      <c r="M1323" s="20" t="n">
        <v>23.70689655172414</v>
      </c>
      <c r="N1323" s="20" t="n">
        <v>24.69714625445897</v>
      </c>
      <c r="O1323" s="20" t="n">
        <v>20.92597153804051</v>
      </c>
      <c r="P1323" s="20" t="n">
        <v>21.94252873563218</v>
      </c>
      <c r="Q1323" s="20" t="n">
        <v>22.35504469987228</v>
      </c>
      <c r="R1323" s="20" t="n">
        <v>21.83333333333333</v>
      </c>
      <c r="S1323" s="20" t="n">
        <v>23.83333333333334</v>
      </c>
      <c r="T1323" s="20" t="n">
        <v>21.75402298850575</v>
      </c>
      <c r="U1323" s="20" t="n">
        <v>14.63347050754458</v>
      </c>
      <c r="V1323" s="43" t="n">
        <v>240.891018984834</v>
      </c>
      <c r="W1323" s="23" t="n">
        <v>348</v>
      </c>
      <c r="X1323" s="44" t="n">
        <v>0.9666666666666667</v>
      </c>
      <c r="Y1323" s="4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  <c r="AI1323" s="5" t="n"/>
      <c r="AJ1323" s="5" t="n"/>
      <c r="AK1323" s="5" t="n"/>
      <c r="AL1323" s="5" t="n"/>
      <c r="AM1323" s="5" t="n"/>
    </row>
    <row r="1324" ht="16.5" customHeight="1">
      <c r="A1324" s="16" t="n">
        <v>24010820</v>
      </c>
      <c r="B1324" s="17" t="inlineStr">
        <is>
          <t>PM</t>
        </is>
      </c>
      <c r="C1324" s="17" t="inlineStr">
        <is>
          <t>Guavatá</t>
        </is>
      </c>
      <c r="D1324" s="17" t="inlineStr">
        <is>
          <t>Guavatá</t>
        </is>
      </c>
      <c r="E1324" s="17" t="inlineStr">
        <is>
          <t>Santander</t>
        </is>
      </c>
      <c r="F1324" s="17" t="n">
        <v>8</v>
      </c>
      <c r="G1324" s="17" t="n">
        <v>218</v>
      </c>
      <c r="H1324" s="18" t="n">
        <v>-73.7025</v>
      </c>
      <c r="I1324" s="19" t="n">
        <v>5.961388889999999</v>
      </c>
      <c r="J1324" s="42" t="n">
        <v>7.448275862068964</v>
      </c>
      <c r="K1324" s="20" t="n">
        <v>9.070759724817394</v>
      </c>
      <c r="L1324" s="20" t="n">
        <v>15.36666666666666</v>
      </c>
      <c r="M1324" s="20" t="n">
        <v>19.58620689655173</v>
      </c>
      <c r="N1324" s="20" t="n">
        <v>20.12444444444444</v>
      </c>
      <c r="O1324" s="20" t="n">
        <v>14.66666666666667</v>
      </c>
      <c r="P1324" s="20" t="n">
        <v>14.71843185550082</v>
      </c>
      <c r="Q1324" s="20" t="n">
        <v>14.06666666666667</v>
      </c>
      <c r="R1324" s="20" t="n">
        <v>16.32461355529132</v>
      </c>
      <c r="S1324" s="20" t="n">
        <v>19.783908045977</v>
      </c>
      <c r="T1324" s="20" t="n">
        <v>16.17241379310344</v>
      </c>
      <c r="U1324" s="20" t="n">
        <v>9.816884661117717</v>
      </c>
      <c r="V1324" s="43" t="n">
        <v>177.1459388388728</v>
      </c>
      <c r="W1324" s="23" t="n">
        <v>353</v>
      </c>
      <c r="X1324" s="44" t="n">
        <v>0.9805555555555555</v>
      </c>
      <c r="Y1324" s="4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n"/>
      <c r="AJ1324" s="5" t="n"/>
      <c r="AK1324" s="5" t="n"/>
      <c r="AL1324" s="5" t="n"/>
      <c r="AM1324" s="5" t="n"/>
    </row>
    <row r="1325" ht="16.5" customHeight="1">
      <c r="A1325" s="16" t="n">
        <v>24010210</v>
      </c>
      <c r="B1325" s="17" t="inlineStr">
        <is>
          <t>PM</t>
        </is>
      </c>
      <c r="C1325" s="17" t="inlineStr">
        <is>
          <t>Jesús María</t>
        </is>
      </c>
      <c r="D1325" s="17" t="inlineStr">
        <is>
          <t>Jesús María</t>
        </is>
      </c>
      <c r="E1325" s="17" t="inlineStr">
        <is>
          <t>Santander</t>
        </is>
      </c>
      <c r="F1325" s="17" t="n">
        <v>8</v>
      </c>
      <c r="G1325" s="17" t="n">
        <v>1920</v>
      </c>
      <c r="H1325" s="18" t="n">
        <v>-73.78166666999999</v>
      </c>
      <c r="I1325" s="19" t="n">
        <v>5.87333333</v>
      </c>
      <c r="J1325" s="42" t="n">
        <v>10.76666666666667</v>
      </c>
      <c r="K1325" s="20" t="n">
        <v>12.24166666666667</v>
      </c>
      <c r="L1325" s="20" t="n">
        <v>18.57222222222222</v>
      </c>
      <c r="M1325" s="20" t="n">
        <v>22.98505747126437</v>
      </c>
      <c r="N1325" s="20" t="n">
        <v>22.56666666666666</v>
      </c>
      <c r="O1325" s="20" t="n">
        <v>17.16666666666666</v>
      </c>
      <c r="P1325" s="20" t="n">
        <v>16.1</v>
      </c>
      <c r="Q1325" s="20" t="n">
        <v>15.4</v>
      </c>
      <c r="R1325" s="20" t="n">
        <v>17.73333333333333</v>
      </c>
      <c r="S1325" s="20" t="n">
        <v>21.86666666666666</v>
      </c>
      <c r="T1325" s="20" t="n">
        <v>21.73333333333333</v>
      </c>
      <c r="U1325" s="20" t="n">
        <v>15.56666666666666</v>
      </c>
      <c r="V1325" s="43" t="n">
        <v>212.6989463601532</v>
      </c>
      <c r="W1325" s="23" t="n">
        <v>360</v>
      </c>
      <c r="X1325" s="44" t="n">
        <v>1</v>
      </c>
      <c r="Y1325" s="4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  <c r="AI1325" s="5" t="n"/>
      <c r="AJ1325" s="5" t="n"/>
      <c r="AK1325" s="5" t="n"/>
      <c r="AL1325" s="5" t="n"/>
      <c r="AM1325" s="5" t="n"/>
    </row>
    <row r="1326" ht="16.5" customHeight="1">
      <c r="A1326" s="16" t="n">
        <v>23120220</v>
      </c>
      <c r="B1326" s="17" t="inlineStr">
        <is>
          <t>PM</t>
        </is>
      </c>
      <c r="C1326" s="17" t="inlineStr">
        <is>
          <t xml:space="preserve">La Pradera </t>
        </is>
      </c>
      <c r="D1326" s="17" t="inlineStr">
        <is>
          <t>Jesús María</t>
        </is>
      </c>
      <c r="E1326" s="17" t="inlineStr">
        <is>
          <t>Santander</t>
        </is>
      </c>
      <c r="F1326" s="17" t="n">
        <v>8</v>
      </c>
      <c r="G1326" s="17" t="n">
        <v>2590</v>
      </c>
      <c r="H1326" s="18" t="n">
        <v>-73.91333333</v>
      </c>
      <c r="I1326" s="19" t="n">
        <v>5.87083333</v>
      </c>
      <c r="J1326" s="42" t="n">
        <v>8.966666666666665</v>
      </c>
      <c r="K1326" s="20" t="n">
        <v>10.99384236453202</v>
      </c>
      <c r="L1326" s="20" t="n">
        <v>16.9</v>
      </c>
      <c r="M1326" s="20" t="n">
        <v>21.1</v>
      </c>
      <c r="N1326" s="20" t="n">
        <v>23.32333333333333</v>
      </c>
      <c r="O1326" s="20" t="n">
        <v>17.3448275862069</v>
      </c>
      <c r="P1326" s="20" t="n">
        <v>16.78390804597701</v>
      </c>
      <c r="Q1326" s="20" t="n">
        <v>15.10344827586207</v>
      </c>
      <c r="R1326" s="20" t="n">
        <v>17.06190476190476</v>
      </c>
      <c r="S1326" s="20" t="n">
        <v>20.63333333333333</v>
      </c>
      <c r="T1326" s="20" t="n">
        <v>19.06666666666667</v>
      </c>
      <c r="U1326" s="20" t="n">
        <v>13.96666666666666</v>
      </c>
      <c r="V1326" s="43" t="n">
        <v>201.2445977011494</v>
      </c>
      <c r="W1326" s="23" t="n">
        <v>356</v>
      </c>
      <c r="X1326" s="44" t="n">
        <v>0.9888888888888889</v>
      </c>
      <c r="Y1326" s="4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n"/>
      <c r="AJ1326" s="5" t="n"/>
      <c r="AK1326" s="5" t="n"/>
      <c r="AL1326" s="5" t="n"/>
      <c r="AM1326" s="5" t="n"/>
    </row>
    <row r="1327" ht="16.5" customHeight="1">
      <c r="A1327" s="16" t="n">
        <v>23125130</v>
      </c>
      <c r="B1327" s="17" t="inlineStr">
        <is>
          <t>PG</t>
        </is>
      </c>
      <c r="C1327" s="17" t="inlineStr">
        <is>
          <t>Landázuri</t>
        </is>
      </c>
      <c r="D1327" s="17" t="inlineStr">
        <is>
          <t>Landázuri</t>
        </is>
      </c>
      <c r="E1327" s="17" t="inlineStr">
        <is>
          <t>Santander</t>
        </is>
      </c>
      <c r="F1327" s="17" t="n">
        <v>8</v>
      </c>
      <c r="G1327" s="17" t="n">
        <v>935</v>
      </c>
      <c r="H1327" s="18" t="n">
        <v>-73.80888889000001</v>
      </c>
      <c r="I1327" s="19" t="n">
        <v>6.22138889</v>
      </c>
      <c r="J1327" s="42" t="n">
        <v>11.8342175066313</v>
      </c>
      <c r="K1327" s="20" t="n">
        <v>12.60357853353543</v>
      </c>
      <c r="L1327" s="20" t="n">
        <v>16.59358974358975</v>
      </c>
      <c r="M1327" s="20" t="n">
        <v>19.42620689655172</v>
      </c>
      <c r="N1327" s="20" t="n">
        <v>23.58589743589743</v>
      </c>
      <c r="O1327" s="20" t="n">
        <v>21.3315649867374</v>
      </c>
      <c r="P1327" s="20" t="n">
        <v>21.55039787798408</v>
      </c>
      <c r="Q1327" s="20" t="n">
        <v>20.47435897435897</v>
      </c>
      <c r="R1327" s="20" t="n">
        <v>19.79973474801061</v>
      </c>
      <c r="S1327" s="20" t="n">
        <v>21.57466666666667</v>
      </c>
      <c r="T1327" s="20" t="n">
        <v>19.29177718832891</v>
      </c>
      <c r="U1327" s="20" t="n">
        <v>14.76923076923077</v>
      </c>
      <c r="V1327" s="43" t="n">
        <v>222.8352213275231</v>
      </c>
      <c r="W1327" s="23" t="n">
        <v>310</v>
      </c>
      <c r="X1327" s="44" t="n">
        <v>0.8611111111111112</v>
      </c>
      <c r="Y1327" s="4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  <c r="AI1327" s="5" t="n"/>
      <c r="AJ1327" s="5" t="n"/>
      <c r="AK1327" s="5" t="n"/>
      <c r="AL1327" s="5" t="n"/>
      <c r="AM1327" s="5" t="n"/>
    </row>
    <row r="1328" ht="16.5" customHeight="1">
      <c r="A1328" s="16" t="n">
        <v>23195502</v>
      </c>
      <c r="B1328" s="17" t="inlineStr">
        <is>
          <t>SP</t>
        </is>
      </c>
      <c r="C1328" s="17" t="inlineStr">
        <is>
          <t>Aeropuerto Palonegro</t>
        </is>
      </c>
      <c r="D1328" s="17" t="inlineStr">
        <is>
          <t>Lebrija</t>
        </is>
      </c>
      <c r="E1328" s="17" t="inlineStr">
        <is>
          <t>Santander</t>
        </is>
      </c>
      <c r="F1328" s="17" t="n">
        <v>8</v>
      </c>
      <c r="G1328" s="17" t="n">
        <v>1189</v>
      </c>
      <c r="H1328" s="18" t="n">
        <v>-73.18452778</v>
      </c>
      <c r="I1328" s="19" t="n">
        <v>7.12147222</v>
      </c>
      <c r="J1328" s="42" t="n">
        <v>8.076099881093933</v>
      </c>
      <c r="K1328" s="20" t="n">
        <v>9.761773823679292</v>
      </c>
      <c r="L1328" s="20" t="n">
        <v>14.05444444444444</v>
      </c>
      <c r="M1328" s="20" t="n">
        <v>16.53333333333333</v>
      </c>
      <c r="N1328" s="20" t="n">
        <v>18.73888888888889</v>
      </c>
      <c r="O1328" s="20" t="n">
        <v>16.89998678821508</v>
      </c>
      <c r="P1328" s="20" t="n">
        <v>18.13793103448276</v>
      </c>
      <c r="Q1328" s="20" t="n">
        <v>18.93563218390805</v>
      </c>
      <c r="R1328" s="20" t="n">
        <v>18.42857142857142</v>
      </c>
      <c r="S1328" s="20" t="n">
        <v>17.85714285714285</v>
      </c>
      <c r="T1328" s="20" t="n">
        <v>15.20663265306123</v>
      </c>
      <c r="U1328" s="20" t="n">
        <v>8.666666666666664</v>
      </c>
      <c r="V1328" s="43" t="n">
        <v>181.2971039834879</v>
      </c>
      <c r="W1328" s="23" t="n">
        <v>346</v>
      </c>
      <c r="X1328" s="44" t="n">
        <v>0.9611111111111111</v>
      </c>
      <c r="Y1328" s="4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n"/>
      <c r="AJ1328" s="5" t="n"/>
      <c r="AK1328" s="5" t="n"/>
      <c r="AL1328" s="5" t="n"/>
      <c r="AM1328" s="5" t="n"/>
    </row>
    <row r="1329" ht="16.5" customHeight="1">
      <c r="A1329" s="16" t="n">
        <v>23190440</v>
      </c>
      <c r="B1329" s="17" t="inlineStr">
        <is>
          <t>PM</t>
        </is>
      </c>
      <c r="C1329" s="17" t="inlineStr">
        <is>
          <t xml:space="preserve">El Naranjo </t>
        </is>
      </c>
      <c r="D1329" s="17" t="inlineStr">
        <is>
          <t>Lebrija</t>
        </is>
      </c>
      <c r="E1329" s="17" t="inlineStr">
        <is>
          <t>Santander</t>
        </is>
      </c>
      <c r="F1329" s="17" t="n">
        <v>8</v>
      </c>
      <c r="G1329" s="17" t="n">
        <v>825</v>
      </c>
      <c r="H1329" s="18" t="n">
        <v>-73.29972222000001</v>
      </c>
      <c r="I1329" s="19" t="n">
        <v>7.205</v>
      </c>
      <c r="J1329" s="42" t="n">
        <v>4.666666666666666</v>
      </c>
      <c r="K1329" s="20" t="n">
        <v>4.864246943988324</v>
      </c>
      <c r="L1329" s="20" t="n">
        <v>8.185185185185183</v>
      </c>
      <c r="M1329" s="20" t="n">
        <v>9.692307692307693</v>
      </c>
      <c r="N1329" s="20" t="n">
        <v>11.14285714285714</v>
      </c>
      <c r="O1329" s="20" t="n">
        <v>7.535714285714287</v>
      </c>
      <c r="P1329" s="20" t="n">
        <v>7.222222222222221</v>
      </c>
      <c r="Q1329" s="20" t="n">
        <v>8.555555555555552</v>
      </c>
      <c r="R1329" s="20" t="n">
        <v>9.423076923076923</v>
      </c>
      <c r="S1329" s="20" t="n">
        <v>11.58846153846154</v>
      </c>
      <c r="T1329" s="20" t="n">
        <v>11.14814814814815</v>
      </c>
      <c r="U1329" s="20" t="n">
        <v>6.178571428571428</v>
      </c>
      <c r="V1329" s="43" t="n">
        <v>100.2030137327551</v>
      </c>
      <c r="W1329" s="23" t="n">
        <v>324</v>
      </c>
      <c r="X1329" s="44" t="n">
        <v>0.9</v>
      </c>
      <c r="Y1329" s="45" t="n"/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  <c r="AI1329" s="5" t="n"/>
      <c r="AJ1329" s="5" t="n"/>
      <c r="AK1329" s="5" t="n"/>
      <c r="AL1329" s="5" t="n"/>
      <c r="AM1329" s="5" t="n"/>
    </row>
    <row r="1330" ht="16.5" customHeight="1">
      <c r="A1330" s="16" t="n">
        <v>23190260</v>
      </c>
      <c r="B1330" s="17" t="inlineStr">
        <is>
          <t>PM</t>
        </is>
      </c>
      <c r="C1330" s="17" t="inlineStr">
        <is>
          <t xml:space="preserve">La Laguna </t>
        </is>
      </c>
      <c r="D1330" s="17" t="inlineStr">
        <is>
          <t>Lebrija</t>
        </is>
      </c>
      <c r="E1330" s="17" t="inlineStr">
        <is>
          <t>Santander</t>
        </is>
      </c>
      <c r="F1330" s="17" t="n">
        <v>8</v>
      </c>
      <c r="G1330" s="17" t="n">
        <v>150</v>
      </c>
      <c r="H1330" s="18" t="n">
        <v>-73.21361111</v>
      </c>
      <c r="I1330" s="19" t="n">
        <v>7.07972222</v>
      </c>
      <c r="J1330" s="42" t="n">
        <v>4.517241379310343</v>
      </c>
      <c r="K1330" s="20" t="n">
        <v>5.067436724987259</v>
      </c>
      <c r="L1330" s="20" t="n">
        <v>8.931034482758617</v>
      </c>
      <c r="M1330" s="20" t="n">
        <v>8.793103448275865</v>
      </c>
      <c r="N1330" s="20" t="n">
        <v>10.86206896551724</v>
      </c>
      <c r="O1330" s="20" t="n">
        <v>8.642857142857142</v>
      </c>
      <c r="P1330" s="20" t="n">
        <v>8.241379310344822</v>
      </c>
      <c r="Q1330" s="20" t="n">
        <v>9.766666666666669</v>
      </c>
      <c r="R1330" s="20" t="n">
        <v>9.9</v>
      </c>
      <c r="S1330" s="20" t="n">
        <v>11.63333333333333</v>
      </c>
      <c r="T1330" s="20" t="n">
        <v>9.399999999999995</v>
      </c>
      <c r="U1330" s="20" t="n">
        <v>3.999999999999998</v>
      </c>
      <c r="V1330" s="43" t="n">
        <v>99.75512145405129</v>
      </c>
      <c r="W1330" s="23" t="n">
        <v>351</v>
      </c>
      <c r="X1330" s="44" t="n">
        <v>0.975</v>
      </c>
      <c r="Y1330" s="4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n"/>
      <c r="AJ1330" s="5" t="n"/>
      <c r="AK1330" s="5" t="n"/>
      <c r="AL1330" s="5" t="n"/>
      <c r="AM1330" s="5" t="n"/>
    </row>
    <row r="1331" ht="16.5" customHeight="1">
      <c r="A1331" s="16" t="n">
        <v>23190380</v>
      </c>
      <c r="B1331" s="17" t="inlineStr">
        <is>
          <t>PM</t>
        </is>
      </c>
      <c r="C1331" s="17" t="inlineStr">
        <is>
          <t>Palmas</t>
        </is>
      </c>
      <c r="D1331" s="17" t="inlineStr">
        <is>
          <t>Lebrija</t>
        </is>
      </c>
      <c r="E1331" s="17" t="inlineStr">
        <is>
          <t>Santander</t>
        </is>
      </c>
      <c r="F1331" s="17" t="n">
        <v>8</v>
      </c>
      <c r="G1331" s="17" t="n">
        <v>855</v>
      </c>
      <c r="H1331" s="18" t="n">
        <v>-73.21788889</v>
      </c>
      <c r="I1331" s="19" t="n">
        <v>7.21108333</v>
      </c>
      <c r="J1331" s="42" t="n">
        <v>5.799999999999997</v>
      </c>
      <c r="K1331" s="20" t="n">
        <v>6.327257799671592</v>
      </c>
      <c r="L1331" s="20" t="n">
        <v>9.266666666666664</v>
      </c>
      <c r="M1331" s="20" t="n">
        <v>10</v>
      </c>
      <c r="N1331" s="20" t="n">
        <v>10.53333333333333</v>
      </c>
      <c r="O1331" s="20" t="n">
        <v>8.9</v>
      </c>
      <c r="P1331" s="20" t="n">
        <v>7.62068965517241</v>
      </c>
      <c r="Q1331" s="20" t="n">
        <v>8.965517241379308</v>
      </c>
      <c r="R1331" s="20" t="n">
        <v>10.82758620689656</v>
      </c>
      <c r="S1331" s="20" t="n">
        <v>11.9</v>
      </c>
      <c r="T1331" s="20" t="n">
        <v>11.05238095238095</v>
      </c>
      <c r="U1331" s="20" t="n">
        <v>5.666666666666665</v>
      </c>
      <c r="V1331" s="43" t="n">
        <v>106.8600985221675</v>
      </c>
      <c r="W1331" s="23" t="n">
        <v>357</v>
      </c>
      <c r="X1331" s="44" t="n">
        <v>0.9916666666666667</v>
      </c>
      <c r="Y1331" s="4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  <c r="AI1331" s="5" t="n"/>
      <c r="AJ1331" s="5" t="n"/>
      <c r="AK1331" s="5" t="n"/>
      <c r="AL1331" s="5" t="n"/>
      <c r="AM1331" s="5" t="n"/>
    </row>
    <row r="1332" ht="16.5" customHeight="1">
      <c r="A1332" s="16" t="n">
        <v>24060050</v>
      </c>
      <c r="B1332" s="17" t="inlineStr">
        <is>
          <t>PM</t>
        </is>
      </c>
      <c r="C1332" s="17" t="inlineStr">
        <is>
          <t>La Mesa</t>
        </is>
      </c>
      <c r="D1332" s="17" t="inlineStr">
        <is>
          <t>Los Santos</t>
        </is>
      </c>
      <c r="E1332" s="17" t="inlineStr">
        <is>
          <t>Santander</t>
        </is>
      </c>
      <c r="F1332" s="17" t="n">
        <v>8</v>
      </c>
      <c r="G1332" s="17" t="n">
        <v>1460</v>
      </c>
      <c r="H1332" s="18" t="n">
        <v>-73.09277777999999</v>
      </c>
      <c r="I1332" s="19" t="n">
        <v>6.75916667</v>
      </c>
      <c r="J1332" s="42" t="n">
        <v>2.466666666666666</v>
      </c>
      <c r="K1332" s="20" t="n">
        <v>4.360426929392446</v>
      </c>
      <c r="L1332" s="20" t="n">
        <v>6.517241379310342</v>
      </c>
      <c r="M1332" s="20" t="n">
        <v>8.233333333333334</v>
      </c>
      <c r="N1332" s="20" t="n">
        <v>11.16666666666667</v>
      </c>
      <c r="O1332" s="20" t="n">
        <v>7.599999999999999</v>
      </c>
      <c r="P1332" s="20" t="n">
        <v>8.899999999999997</v>
      </c>
      <c r="Q1332" s="20" t="n">
        <v>9.655172413793101</v>
      </c>
      <c r="R1332" s="20" t="n">
        <v>10.23333333333333</v>
      </c>
      <c r="S1332" s="20" t="n">
        <v>11</v>
      </c>
      <c r="T1332" s="20" t="n">
        <v>7.200000000000001</v>
      </c>
      <c r="U1332" s="20" t="n">
        <v>2.733333333333333</v>
      </c>
      <c r="V1332" s="43" t="n">
        <v>90.06617405582922</v>
      </c>
      <c r="W1332" s="23" t="n">
        <v>358</v>
      </c>
      <c r="X1332" s="44" t="n">
        <v>0.9944444444444445</v>
      </c>
      <c r="Y1332" s="4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n"/>
      <c r="AJ1332" s="5" t="n"/>
      <c r="AK1332" s="5" t="n"/>
      <c r="AL1332" s="5" t="n"/>
      <c r="AM1332" s="5" t="n"/>
    </row>
    <row r="1333" ht="16.5" customHeight="1">
      <c r="A1333" s="16" t="n">
        <v>24030290</v>
      </c>
      <c r="B1333" s="17" t="inlineStr">
        <is>
          <t>PM</t>
        </is>
      </c>
      <c r="C1333" s="17" t="inlineStr">
        <is>
          <t>Macaravita</t>
        </is>
      </c>
      <c r="D1333" s="17" t="inlineStr">
        <is>
          <t>Macaravita</t>
        </is>
      </c>
      <c r="E1333" s="17" t="inlineStr">
        <is>
          <t>Santander</t>
        </is>
      </c>
      <c r="F1333" s="17" t="n">
        <v>6</v>
      </c>
      <c r="G1333" s="17" t="n">
        <v>1856</v>
      </c>
      <c r="H1333" s="18" t="n">
        <v>-72.58136111</v>
      </c>
      <c r="I1333" s="19" t="n">
        <v>6.49394444</v>
      </c>
      <c r="J1333" s="42" t="n">
        <v>3.620689655172413</v>
      </c>
      <c r="K1333" s="20" t="n">
        <v>6.043751848077057</v>
      </c>
      <c r="L1333" s="20" t="n">
        <v>9.86206896551724</v>
      </c>
      <c r="M1333" s="20" t="n">
        <v>14.44827586206897</v>
      </c>
      <c r="N1333" s="20" t="n">
        <v>17.40229885057471</v>
      </c>
      <c r="O1333" s="20" t="n">
        <v>13.42857142857143</v>
      </c>
      <c r="P1333" s="20" t="n">
        <v>11.66666666666666</v>
      </c>
      <c r="Q1333" s="20" t="n">
        <v>12.31034482758621</v>
      </c>
      <c r="R1333" s="20" t="n">
        <v>14.20320197044335</v>
      </c>
      <c r="S1333" s="20" t="n">
        <v>17.32671957671958</v>
      </c>
      <c r="T1333" s="20" t="n">
        <v>13.55172413793104</v>
      </c>
      <c r="U1333" s="20" t="n">
        <v>6.568199233716473</v>
      </c>
      <c r="V1333" s="43" t="n">
        <v>140.4325130230451</v>
      </c>
      <c r="W1333" s="23" t="n">
        <v>345</v>
      </c>
      <c r="X1333" s="44" t="n">
        <v>0.9583333333333334</v>
      </c>
      <c r="Y1333" s="4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  <c r="AI1333" s="5" t="n"/>
      <c r="AJ1333" s="5" t="n"/>
      <c r="AK1333" s="5" t="n"/>
      <c r="AL1333" s="5" t="n"/>
      <c r="AM1333" s="5" t="n"/>
    </row>
    <row r="1334" ht="16.5" customHeight="1">
      <c r="A1334" s="16" t="n">
        <v>24030950</v>
      </c>
      <c r="B1334" s="17" t="inlineStr">
        <is>
          <t>PG</t>
        </is>
      </c>
      <c r="C1334" s="17" t="inlineStr">
        <is>
          <t>Malaga 2</t>
        </is>
      </c>
      <c r="D1334" s="17" t="inlineStr">
        <is>
          <t>Málaga</t>
        </is>
      </c>
      <c r="E1334" s="17" t="inlineStr">
        <is>
          <t>Santander</t>
        </is>
      </c>
      <c r="F1334" s="17" t="n">
        <v>8</v>
      </c>
      <c r="G1334" s="17" t="n">
        <v>2237</v>
      </c>
      <c r="H1334" s="18" t="n">
        <v>-72.72972222</v>
      </c>
      <c r="I1334" s="19" t="n">
        <v>6.706388889999999</v>
      </c>
      <c r="J1334" s="42" t="n">
        <v>8.137931034482756</v>
      </c>
      <c r="K1334" s="20" t="n">
        <v>11.02614795918367</v>
      </c>
      <c r="L1334" s="20" t="n">
        <v>16.31034482758621</v>
      </c>
      <c r="M1334" s="20" t="n">
        <v>19.59809750297265</v>
      </c>
      <c r="N1334" s="20" t="n">
        <v>21.82758620689655</v>
      </c>
      <c r="O1334" s="20" t="n">
        <v>19.57692307692307</v>
      </c>
      <c r="P1334" s="20" t="n">
        <v>19.48148148148148</v>
      </c>
      <c r="Q1334" s="20" t="n">
        <v>21.83497536945813</v>
      </c>
      <c r="R1334" s="20" t="n">
        <v>20.39901477832512</v>
      </c>
      <c r="S1334" s="20" t="n">
        <v>22.71609195402299</v>
      </c>
      <c r="T1334" s="20" t="n">
        <v>18.56013431013431</v>
      </c>
      <c r="U1334" s="20" t="n">
        <v>10.96551724137931</v>
      </c>
      <c r="V1334" s="43" t="n">
        <v>210.4342457428462</v>
      </c>
      <c r="W1334" s="23" t="n">
        <v>340</v>
      </c>
      <c r="X1334" s="44" t="n">
        <v>0.9444444444444444</v>
      </c>
      <c r="Y1334" s="4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n"/>
      <c r="AJ1334" s="5" t="n"/>
      <c r="AK1334" s="5" t="n"/>
      <c r="AL1334" s="5" t="n"/>
      <c r="AM1334" s="5" t="n"/>
    </row>
    <row r="1335" ht="16.5" customHeight="1">
      <c r="A1335" s="16" t="n">
        <v>23190340</v>
      </c>
      <c r="B1335" s="17" t="inlineStr">
        <is>
          <t>PM</t>
        </is>
      </c>
      <c r="C1335" s="17" t="inlineStr">
        <is>
          <t>Matajira</t>
        </is>
      </c>
      <c r="D1335" s="17" t="inlineStr">
        <is>
          <t>Matanza</t>
        </is>
      </c>
      <c r="E1335" s="17" t="inlineStr">
        <is>
          <t>Santander</t>
        </is>
      </c>
      <c r="F1335" s="17" t="n">
        <v>8</v>
      </c>
      <c r="G1335" s="17" t="n">
        <v>996</v>
      </c>
      <c r="H1335" s="18" t="n">
        <v>-73.06472222000001</v>
      </c>
      <c r="I1335" s="19" t="n">
        <v>7.21333333</v>
      </c>
      <c r="J1335" s="42" t="n">
        <v>5.666666666666664</v>
      </c>
      <c r="K1335" s="20" t="n">
        <v>5.763649425287356</v>
      </c>
      <c r="L1335" s="20" t="n">
        <v>9.633333333333331</v>
      </c>
      <c r="M1335" s="20" t="n">
        <v>12.7</v>
      </c>
      <c r="N1335" s="20" t="n">
        <v>13.23333333333333</v>
      </c>
      <c r="O1335" s="20" t="n">
        <v>8.533333333333333</v>
      </c>
      <c r="P1335" s="20" t="n">
        <v>8.009999999999996</v>
      </c>
      <c r="Q1335" s="20" t="n">
        <v>9.93333333333333</v>
      </c>
      <c r="R1335" s="20" t="n">
        <v>11.83333333333334</v>
      </c>
      <c r="S1335" s="20" t="n">
        <v>14.13333333333333</v>
      </c>
      <c r="T1335" s="20" t="n">
        <v>11.43333333333333</v>
      </c>
      <c r="U1335" s="20" t="n">
        <v>5.499999999999997</v>
      </c>
      <c r="V1335" s="43" t="n">
        <v>116.3736494252874</v>
      </c>
      <c r="W1335" s="23" t="n">
        <v>360</v>
      </c>
      <c r="X1335" s="44" t="n">
        <v>1</v>
      </c>
      <c r="Y1335" s="4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  <c r="AI1335" s="5" t="n"/>
      <c r="AJ1335" s="5" t="n"/>
      <c r="AK1335" s="5" t="n"/>
      <c r="AL1335" s="5" t="n"/>
      <c r="AM1335" s="5" t="n"/>
    </row>
    <row r="1336" ht="16.5" customHeight="1">
      <c r="A1336" s="16" t="n">
        <v>24025040</v>
      </c>
      <c r="B1336" s="17" t="inlineStr">
        <is>
          <t>CP</t>
        </is>
      </c>
      <c r="C1336" s="17" t="inlineStr">
        <is>
          <t>Escuela Agrícola Mogotes</t>
        </is>
      </c>
      <c r="D1336" s="17" t="inlineStr">
        <is>
          <t>Mogotes</t>
        </is>
      </c>
      <c r="E1336" s="17" t="inlineStr">
        <is>
          <t>Santander</t>
        </is>
      </c>
      <c r="F1336" s="17" t="n">
        <v>8</v>
      </c>
      <c r="G1336" s="17" t="n">
        <v>1673</v>
      </c>
      <c r="H1336" s="18" t="n">
        <v>-72.96888889</v>
      </c>
      <c r="I1336" s="19" t="n">
        <v>6.47</v>
      </c>
      <c r="J1336" s="42" t="n">
        <v>9.491666666666669</v>
      </c>
      <c r="K1336" s="20" t="n">
        <v>11.69197454844007</v>
      </c>
      <c r="L1336" s="20" t="n">
        <v>17.7911111111111</v>
      </c>
      <c r="M1336" s="20" t="n">
        <v>23.76666666666667</v>
      </c>
      <c r="N1336" s="20" t="n">
        <v>26.66444444444444</v>
      </c>
      <c r="O1336" s="20" t="n">
        <v>22.90000000000001</v>
      </c>
      <c r="P1336" s="20" t="n">
        <v>23.6</v>
      </c>
      <c r="Q1336" s="20" t="n">
        <v>23.95222222222221</v>
      </c>
      <c r="R1336" s="20" t="n">
        <v>23.76666666666667</v>
      </c>
      <c r="S1336" s="20" t="n">
        <v>26.39540229885058</v>
      </c>
      <c r="T1336" s="20" t="n">
        <v>21.3448275862069</v>
      </c>
      <c r="U1336" s="20" t="n">
        <v>14.36071428571428</v>
      </c>
      <c r="V1336" s="43" t="n">
        <v>245.7256964969896</v>
      </c>
      <c r="W1336" s="23" t="n">
        <v>356</v>
      </c>
      <c r="X1336" s="44" t="n">
        <v>0.9888888888888889</v>
      </c>
      <c r="Y1336" s="4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n"/>
      <c r="AJ1336" s="5" t="n"/>
      <c r="AK1336" s="5" t="n"/>
      <c r="AL1336" s="5" t="n"/>
      <c r="AM1336" s="5" t="n"/>
    </row>
    <row r="1337" ht="16.5" customHeight="1">
      <c r="A1337" s="16" t="n">
        <v>24030340</v>
      </c>
      <c r="B1337" s="17" t="inlineStr">
        <is>
          <t>PM</t>
        </is>
      </c>
      <c r="C1337" s="17" t="inlineStr">
        <is>
          <t>Molagavita</t>
        </is>
      </c>
      <c r="D1337" s="17" t="inlineStr">
        <is>
          <t>Molagavita</t>
        </is>
      </c>
      <c r="E1337" s="17" t="inlineStr">
        <is>
          <t>Santander</t>
        </is>
      </c>
      <c r="F1337" s="17" t="n">
        <v>8</v>
      </c>
      <c r="G1337" s="17" t="n">
        <v>2150</v>
      </c>
      <c r="H1337" s="18" t="n">
        <v>-72.81138889</v>
      </c>
      <c r="I1337" s="19" t="n">
        <v>6.67166667</v>
      </c>
      <c r="J1337" s="42" t="n">
        <v>5.833333333333331</v>
      </c>
      <c r="K1337" s="20" t="n">
        <v>8.818184817030261</v>
      </c>
      <c r="L1337" s="20" t="n">
        <v>13.62068965517241</v>
      </c>
      <c r="M1337" s="20" t="n">
        <v>19.53333333333333</v>
      </c>
      <c r="N1337" s="20" t="n">
        <v>20.56666666666666</v>
      </c>
      <c r="O1337" s="20" t="n">
        <v>15.63333333333334</v>
      </c>
      <c r="P1337" s="20" t="n">
        <v>16.03333333333333</v>
      </c>
      <c r="Q1337" s="20" t="n">
        <v>17.17241379310345</v>
      </c>
      <c r="R1337" s="20" t="n">
        <v>18.53333333333333</v>
      </c>
      <c r="S1337" s="20" t="n">
        <v>21.10344827586207</v>
      </c>
      <c r="T1337" s="20" t="n">
        <v>17.26666666666667</v>
      </c>
      <c r="U1337" s="20" t="n">
        <v>9.857142857142856</v>
      </c>
      <c r="V1337" s="43" t="n">
        <v>183.9718793983111</v>
      </c>
      <c r="W1337" s="23" t="n">
        <v>353</v>
      </c>
      <c r="X1337" s="44" t="n">
        <v>0.9805555555555555</v>
      </c>
      <c r="Y1337" s="4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  <c r="AI1337" s="5" t="n"/>
      <c r="AJ1337" s="5" t="n"/>
      <c r="AK1337" s="5" t="n"/>
      <c r="AL1337" s="5" t="n"/>
      <c r="AM1337" s="5" t="n"/>
    </row>
    <row r="1338" ht="16.5" customHeight="1">
      <c r="A1338" s="16" t="n">
        <v>24010240</v>
      </c>
      <c r="B1338" s="17" t="inlineStr">
        <is>
          <t>PM</t>
        </is>
      </c>
      <c r="C1338" s="17" t="inlineStr">
        <is>
          <t>Oiba</t>
        </is>
      </c>
      <c r="D1338" s="17" t="inlineStr">
        <is>
          <t>Oiba</t>
        </is>
      </c>
      <c r="E1338" s="17" t="inlineStr">
        <is>
          <t>Santander</t>
        </is>
      </c>
      <c r="F1338" s="17" t="n">
        <v>8</v>
      </c>
      <c r="G1338" s="17" t="n">
        <v>1400</v>
      </c>
      <c r="H1338" s="18" t="n">
        <v>-73.30333332999999</v>
      </c>
      <c r="I1338" s="19" t="n">
        <v>6.2625</v>
      </c>
      <c r="J1338" s="42" t="n">
        <v>9.966666666666663</v>
      </c>
      <c r="K1338" s="20" t="n">
        <v>12.91660509031199</v>
      </c>
      <c r="L1338" s="20" t="n">
        <v>18.86666666666666</v>
      </c>
      <c r="M1338" s="20" t="n">
        <v>22.03333333333334</v>
      </c>
      <c r="N1338" s="20" t="n">
        <v>23.86666666666666</v>
      </c>
      <c r="O1338" s="20" t="n">
        <v>19.95632183908045</v>
      </c>
      <c r="P1338" s="20" t="n">
        <v>19.81034482758621</v>
      </c>
      <c r="Q1338" s="20" t="n">
        <v>22.2</v>
      </c>
      <c r="R1338" s="20" t="n">
        <v>21.8</v>
      </c>
      <c r="S1338" s="20" t="n">
        <v>24.13333333333332</v>
      </c>
      <c r="T1338" s="20" t="n">
        <v>19.83333333333333</v>
      </c>
      <c r="U1338" s="20" t="n">
        <v>12.82758620689655</v>
      </c>
      <c r="V1338" s="43" t="n">
        <v>228.2108579638752</v>
      </c>
      <c r="W1338" s="23" t="n">
        <v>359</v>
      </c>
      <c r="X1338" s="44" t="n">
        <v>0.9972222222222222</v>
      </c>
      <c r="Y1338" s="4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n"/>
      <c r="AJ1338" s="5" t="n"/>
      <c r="AK1338" s="5" t="n"/>
      <c r="AL1338" s="5" t="n"/>
      <c r="AM1338" s="5" t="n"/>
    </row>
    <row r="1339" ht="16.5" customHeight="1">
      <c r="A1339" s="16" t="n">
        <v>24030850</v>
      </c>
      <c r="B1339" s="17" t="inlineStr">
        <is>
          <t>PM</t>
        </is>
      </c>
      <c r="C1339" s="17" t="inlineStr">
        <is>
          <t xml:space="preserve">El Aserrio </t>
        </is>
      </c>
      <c r="D1339" s="17" t="inlineStr">
        <is>
          <t>Onzaga</t>
        </is>
      </c>
      <c r="E1339" s="17" t="inlineStr">
        <is>
          <t>Santander</t>
        </is>
      </c>
      <c r="F1339" s="17" t="n">
        <v>6</v>
      </c>
      <c r="G1339" s="17" t="n">
        <v>2500</v>
      </c>
      <c r="H1339" s="18" t="n">
        <v>-72.78119443999999</v>
      </c>
      <c r="I1339" s="19" t="n">
        <v>6.23258333</v>
      </c>
      <c r="J1339" s="42" t="n">
        <v>9.566666666666665</v>
      </c>
      <c r="K1339" s="20" t="n">
        <v>11.54121510673235</v>
      </c>
      <c r="L1339" s="20" t="n">
        <v>17.64285714285714</v>
      </c>
      <c r="M1339" s="20" t="n">
        <v>20.2</v>
      </c>
      <c r="N1339" s="20" t="n">
        <v>18.93333333333334</v>
      </c>
      <c r="O1339" s="20" t="n">
        <v>13.13333333333333</v>
      </c>
      <c r="P1339" s="20" t="n">
        <v>12.53333333333333</v>
      </c>
      <c r="Q1339" s="20" t="n">
        <v>13.53333333333333</v>
      </c>
      <c r="R1339" s="20" t="n">
        <v>15.43333333333333</v>
      </c>
      <c r="S1339" s="20" t="n">
        <v>20.26896551724138</v>
      </c>
      <c r="T1339" s="20" t="n">
        <v>20.21428571428571</v>
      </c>
      <c r="U1339" s="20" t="n">
        <v>12.76666666666667</v>
      </c>
      <c r="V1339" s="43" t="n">
        <v>185.7673234811166</v>
      </c>
      <c r="W1339" s="23" t="n">
        <v>357</v>
      </c>
      <c r="X1339" s="44" t="n">
        <v>0.9916666666666667</v>
      </c>
      <c r="Y1339" s="4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  <c r="AI1339" s="5" t="n"/>
      <c r="AJ1339" s="5" t="n"/>
      <c r="AK1339" s="5" t="n"/>
      <c r="AL1339" s="5" t="n"/>
      <c r="AM1339" s="5" t="n"/>
    </row>
    <row r="1340" ht="16.5" customHeight="1">
      <c r="A1340" s="16" t="n">
        <v>24030370</v>
      </c>
      <c r="B1340" s="17" t="inlineStr">
        <is>
          <t>PG</t>
        </is>
      </c>
      <c r="C1340" s="17" t="inlineStr">
        <is>
          <t>Susa</t>
        </is>
      </c>
      <c r="D1340" s="17" t="inlineStr">
        <is>
          <t>Onzaga</t>
        </is>
      </c>
      <c r="E1340" s="17" t="inlineStr">
        <is>
          <t>Santander</t>
        </is>
      </c>
      <c r="F1340" s="17" t="n">
        <v>6</v>
      </c>
      <c r="G1340" s="17" t="n">
        <v>380</v>
      </c>
      <c r="H1340" s="18" t="n">
        <v>-72.83483333</v>
      </c>
      <c r="I1340" s="19" t="n">
        <v>6.1885</v>
      </c>
      <c r="J1340" s="42" t="n">
        <v>10.6</v>
      </c>
      <c r="K1340" s="20" t="n">
        <v>11.81490147783251</v>
      </c>
      <c r="L1340" s="20" t="n">
        <v>18.27888888888889</v>
      </c>
      <c r="M1340" s="20" t="n">
        <v>20</v>
      </c>
      <c r="N1340" s="20" t="n">
        <v>18.54926108374384</v>
      </c>
      <c r="O1340" s="20" t="n">
        <v>12.86206896551724</v>
      </c>
      <c r="P1340" s="20" t="n">
        <v>13.63333333333333</v>
      </c>
      <c r="Q1340" s="20" t="n">
        <v>13.87011494252873</v>
      </c>
      <c r="R1340" s="20" t="n">
        <v>13.86206896551724</v>
      </c>
      <c r="S1340" s="20" t="n">
        <v>19.44827586206897</v>
      </c>
      <c r="T1340" s="20" t="n">
        <v>19.64803804994054</v>
      </c>
      <c r="U1340" s="20" t="n">
        <v>14.17586206896551</v>
      </c>
      <c r="V1340" s="43" t="n">
        <v>186.7428136383368</v>
      </c>
      <c r="W1340" s="23" t="n">
        <v>353</v>
      </c>
      <c r="X1340" s="44" t="n">
        <v>0.9805555555555555</v>
      </c>
      <c r="Y1340" s="4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n"/>
      <c r="AJ1340" s="5" t="n"/>
      <c r="AK1340" s="5" t="n"/>
      <c r="AL1340" s="5" t="n"/>
      <c r="AM1340" s="5" t="n"/>
    </row>
    <row r="1341" ht="16.5" customHeight="1">
      <c r="A1341" s="16" t="n">
        <v>24055040</v>
      </c>
      <c r="B1341" s="17" t="inlineStr">
        <is>
          <t>CO</t>
        </is>
      </c>
      <c r="C1341" s="17" t="inlineStr">
        <is>
          <t xml:space="preserve">El Palmar </t>
        </is>
      </c>
      <c r="D1341" s="17" t="inlineStr">
        <is>
          <t>Palmar</t>
        </is>
      </c>
      <c r="E1341" s="17" t="inlineStr">
        <is>
          <t>Santander</t>
        </is>
      </c>
      <c r="F1341" s="17" t="n">
        <v>8</v>
      </c>
      <c r="G1341" s="17" t="n">
        <v>940</v>
      </c>
      <c r="H1341" s="18" t="n">
        <v>-73.292</v>
      </c>
      <c r="I1341" s="19" t="n">
        <v>6.54972222</v>
      </c>
      <c r="J1341" s="42" t="n">
        <v>6.777777777777775</v>
      </c>
      <c r="K1341" s="20" t="n">
        <v>8.015119275679622</v>
      </c>
      <c r="L1341" s="20" t="n">
        <v>13.15581098339719</v>
      </c>
      <c r="M1341" s="20" t="n">
        <v>17.80451559934318</v>
      </c>
      <c r="N1341" s="20" t="n">
        <v>19.98222222222223</v>
      </c>
      <c r="O1341" s="20" t="n">
        <v>16.70665024630541</v>
      </c>
      <c r="P1341" s="20" t="n">
        <v>17.61555555555556</v>
      </c>
      <c r="Q1341" s="20" t="n">
        <v>19.25444444444444</v>
      </c>
      <c r="R1341" s="20" t="n">
        <v>18.12009512485137</v>
      </c>
      <c r="S1341" s="20" t="n">
        <v>19.29655172413793</v>
      </c>
      <c r="T1341" s="20" t="n">
        <v>15.19362342638205</v>
      </c>
      <c r="U1341" s="20" t="n">
        <v>8.13025451559934</v>
      </c>
      <c r="V1341" s="43" t="n">
        <v>180.0526208956961</v>
      </c>
      <c r="W1341" s="23" t="n">
        <v>356</v>
      </c>
      <c r="X1341" s="44" t="n">
        <v>0.9888888888888889</v>
      </c>
      <c r="Y1341" s="4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  <c r="AI1341" s="5" t="n"/>
      <c r="AJ1341" s="5" t="n"/>
      <c r="AK1341" s="5" t="n"/>
      <c r="AL1341" s="5" t="n"/>
      <c r="AM1341" s="5" t="n"/>
    </row>
    <row r="1342" ht="16.5" customHeight="1">
      <c r="A1342" s="16" t="n">
        <v>23190700</v>
      </c>
      <c r="B1342" s="17" t="inlineStr">
        <is>
          <t>PG</t>
        </is>
      </c>
      <c r="C1342" s="17" t="inlineStr">
        <is>
          <t xml:space="preserve">Granja Piedecuesta </t>
        </is>
      </c>
      <c r="D1342" s="17" t="inlineStr">
        <is>
          <t>Piedecuesta</t>
        </is>
      </c>
      <c r="E1342" s="17" t="inlineStr">
        <is>
          <t>Santander</t>
        </is>
      </c>
      <c r="F1342" s="17" t="n">
        <v>8</v>
      </c>
      <c r="G1342" s="17" t="n">
        <v>951</v>
      </c>
      <c r="H1342" s="18" t="n">
        <v>-73.06777778</v>
      </c>
      <c r="I1342" s="19" t="n">
        <v>6.99333333</v>
      </c>
      <c r="J1342" s="42" t="n">
        <v>10.83333333333333</v>
      </c>
      <c r="K1342" s="20" t="n">
        <v>11.98769499178982</v>
      </c>
      <c r="L1342" s="20" t="n">
        <v>15.58620689655173</v>
      </c>
      <c r="M1342" s="20" t="n">
        <v>17.75862068965517</v>
      </c>
      <c r="N1342" s="20" t="n">
        <v>20.84285714285714</v>
      </c>
      <c r="O1342" s="20" t="n">
        <v>17.74814814814815</v>
      </c>
      <c r="P1342" s="20" t="n">
        <v>18.53333333333333</v>
      </c>
      <c r="Q1342" s="20" t="n">
        <v>20.33333333333334</v>
      </c>
      <c r="R1342" s="20" t="n">
        <v>19.13333333333333</v>
      </c>
      <c r="S1342" s="20" t="n">
        <v>20.53333333333333</v>
      </c>
      <c r="T1342" s="20" t="n">
        <v>17.33333333333333</v>
      </c>
      <c r="U1342" s="20" t="n">
        <v>10.76666666666667</v>
      </c>
      <c r="V1342" s="43" t="n">
        <v>201.3901945356687</v>
      </c>
      <c r="W1342" s="23" t="n">
        <v>358</v>
      </c>
      <c r="X1342" s="44" t="n">
        <v>0.9944444444444445</v>
      </c>
      <c r="Y1342" s="4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n"/>
      <c r="AJ1342" s="5" t="n"/>
      <c r="AK1342" s="5" t="n"/>
      <c r="AL1342" s="5" t="n"/>
      <c r="AM1342" s="5" t="n"/>
    </row>
    <row r="1343" ht="16.5" customHeight="1">
      <c r="A1343" s="16" t="n">
        <v>24025020</v>
      </c>
      <c r="B1343" s="17" t="inlineStr">
        <is>
          <t>PM</t>
        </is>
      </c>
      <c r="C1343" s="17" t="inlineStr">
        <is>
          <t>El Cucharo</t>
        </is>
      </c>
      <c r="D1343" s="17" t="inlineStr">
        <is>
          <t>Pinchote</t>
        </is>
      </c>
      <c r="E1343" s="17" t="inlineStr">
        <is>
          <t>Santander</t>
        </is>
      </c>
      <c r="F1343" s="17" t="n">
        <v>8</v>
      </c>
      <c r="G1343" s="17" t="n">
        <v>975</v>
      </c>
      <c r="H1343" s="18" t="n">
        <v>-73.19916667</v>
      </c>
      <c r="I1343" s="19" t="n">
        <v>6.53222222</v>
      </c>
      <c r="J1343" s="42" t="n">
        <v>5.243678160919539</v>
      </c>
      <c r="K1343" s="20" t="n">
        <v>7.340720803391409</v>
      </c>
      <c r="L1343" s="20" t="n">
        <v>12.7037037037037</v>
      </c>
      <c r="M1343" s="20" t="n">
        <v>17.61083743842364</v>
      </c>
      <c r="N1343" s="20" t="n">
        <v>20.74666666666667</v>
      </c>
      <c r="O1343" s="20" t="n">
        <v>18.63185074129602</v>
      </c>
      <c r="P1343" s="20" t="n">
        <v>19.90111111111111</v>
      </c>
      <c r="Q1343" s="20" t="n">
        <v>20.91009852216748</v>
      </c>
      <c r="R1343" s="20" t="n">
        <v>19.17122473246136</v>
      </c>
      <c r="S1343" s="20" t="n">
        <v>19.88333333333334</v>
      </c>
      <c r="T1343" s="20" t="n">
        <v>13.70357142857143</v>
      </c>
      <c r="U1343" s="20" t="n">
        <v>6.793103448275859</v>
      </c>
      <c r="V1343" s="43" t="n">
        <v>182.6399000903216</v>
      </c>
      <c r="W1343" s="23" t="n">
        <v>345</v>
      </c>
      <c r="X1343" s="44" t="n">
        <v>0.9583333333333334</v>
      </c>
      <c r="Y1343" s="4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  <c r="AI1343" s="5" t="n"/>
      <c r="AJ1343" s="5" t="n"/>
      <c r="AK1343" s="5" t="n"/>
      <c r="AL1343" s="5" t="n"/>
      <c r="AM1343" s="5" t="n"/>
    </row>
    <row r="1344" ht="16.5" customHeight="1">
      <c r="A1344" s="16" t="n">
        <v>23125040</v>
      </c>
      <c r="B1344" s="17" t="inlineStr">
        <is>
          <t>PM</t>
        </is>
      </c>
      <c r="C1344" s="17" t="inlineStr">
        <is>
          <t>Campo Capote</t>
        </is>
      </c>
      <c r="D1344" s="17" t="inlineStr">
        <is>
          <t>Puerto Parra</t>
        </is>
      </c>
      <c r="E1344" s="17" t="inlineStr">
        <is>
          <t>Santander</t>
        </is>
      </c>
      <c r="F1344" s="17" t="n">
        <v>8</v>
      </c>
      <c r="G1344" s="17" t="n">
        <v>180</v>
      </c>
      <c r="H1344" s="18" t="n">
        <v>-73.92055556000001</v>
      </c>
      <c r="I1344" s="19" t="n">
        <v>6.61611111</v>
      </c>
      <c r="J1344" s="42" t="n">
        <v>6.327555555555553</v>
      </c>
      <c r="K1344" s="20" t="n">
        <v>7.164707831015303</v>
      </c>
      <c r="L1344" s="20" t="n">
        <v>12.15466666666666</v>
      </c>
      <c r="M1344" s="20" t="n">
        <v>14.37428571428572</v>
      </c>
      <c r="N1344" s="20" t="n">
        <v>17.46551724137931</v>
      </c>
      <c r="O1344" s="20" t="n">
        <v>14.70461538461539</v>
      </c>
      <c r="P1344" s="20" t="n">
        <v>14.25635198135198</v>
      </c>
      <c r="Q1344" s="20" t="n">
        <v>16.25</v>
      </c>
      <c r="R1344" s="20" t="n">
        <v>16.97655172413792</v>
      </c>
      <c r="S1344" s="20" t="n">
        <v>17.47515970997453</v>
      </c>
      <c r="T1344" s="20" t="n">
        <v>15.45244663382594</v>
      </c>
      <c r="U1344" s="20" t="n">
        <v>9.790666666666661</v>
      </c>
      <c r="V1344" s="43" t="n">
        <v>162.3925251094749</v>
      </c>
      <c r="W1344" s="23" t="n">
        <v>300</v>
      </c>
      <c r="X1344" s="44" t="n">
        <v>0.8333333333333334</v>
      </c>
      <c r="Y1344" s="4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n"/>
      <c r="AJ1344" s="5" t="n"/>
      <c r="AK1344" s="5" t="n"/>
      <c r="AL1344" s="5" t="n"/>
      <c r="AM1344" s="5" t="n"/>
    </row>
    <row r="1345" ht="16.5" customHeight="1">
      <c r="A1345" s="16" t="n">
        <v>23125050</v>
      </c>
      <c r="B1345" s="17" t="inlineStr">
        <is>
          <t>CO</t>
        </is>
      </c>
      <c r="C1345" s="17" t="inlineStr">
        <is>
          <t>Carare</t>
        </is>
      </c>
      <c r="D1345" s="17" t="inlineStr">
        <is>
          <t>Puerto Parra</t>
        </is>
      </c>
      <c r="E1345" s="17" t="inlineStr">
        <is>
          <t>Santander</t>
        </is>
      </c>
      <c r="F1345" s="17" t="n">
        <v>8</v>
      </c>
      <c r="G1345" s="17" t="n">
        <v>168</v>
      </c>
      <c r="H1345" s="18" t="n">
        <v>-74.06138889</v>
      </c>
      <c r="I1345" s="19" t="n">
        <v>6.64944444</v>
      </c>
      <c r="J1345" s="42" t="n">
        <v>7.303703703703702</v>
      </c>
      <c r="K1345" s="20" t="n">
        <v>8.74906372989809</v>
      </c>
      <c r="L1345" s="20" t="n">
        <v>12.92857142857143</v>
      </c>
      <c r="M1345" s="20" t="n">
        <v>16.03571428571428</v>
      </c>
      <c r="N1345" s="20" t="n">
        <v>17.45195578231292</v>
      </c>
      <c r="O1345" s="20" t="n">
        <v>16.32275132275132</v>
      </c>
      <c r="P1345" s="20" t="n">
        <v>15.03575989782886</v>
      </c>
      <c r="Q1345" s="20" t="n">
        <v>17.04907161803714</v>
      </c>
      <c r="R1345" s="20" t="n">
        <v>17.91648688476275</v>
      </c>
      <c r="S1345" s="20" t="n">
        <v>18.93066666666666</v>
      </c>
      <c r="T1345" s="20" t="n">
        <v>16.35448275862069</v>
      </c>
      <c r="U1345" s="20" t="n">
        <v>11.45892401021711</v>
      </c>
      <c r="V1345" s="43" t="n">
        <v>175.537152089085</v>
      </c>
      <c r="W1345" s="23" t="n">
        <v>320</v>
      </c>
      <c r="X1345" s="44" t="n">
        <v>0.8888888888888888</v>
      </c>
      <c r="Y1345" s="4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  <c r="AI1345" s="5" t="n"/>
      <c r="AJ1345" s="5" t="n"/>
      <c r="AK1345" s="5" t="n"/>
      <c r="AL1345" s="5" t="n"/>
      <c r="AM1345" s="5" t="n"/>
    </row>
    <row r="1346" ht="16.5" customHeight="1">
      <c r="A1346" s="16" t="n">
        <v>24065010</v>
      </c>
      <c r="B1346" s="17" t="inlineStr">
        <is>
          <t>PM</t>
        </is>
      </c>
      <c r="C1346" s="17" t="inlineStr">
        <is>
          <t xml:space="preserve">Hacienda Las Brisas </t>
        </is>
      </c>
      <c r="D1346" s="17" t="inlineStr">
        <is>
          <t>Puerto Wilches</t>
        </is>
      </c>
      <c r="E1346" s="17" t="inlineStr">
        <is>
          <t>Santander</t>
        </is>
      </c>
      <c r="F1346" s="17" t="n">
        <v>8</v>
      </c>
      <c r="G1346" s="17" t="n">
        <v>138</v>
      </c>
      <c r="H1346" s="18" t="n">
        <v>-73.79000000000001</v>
      </c>
      <c r="I1346" s="19" t="n">
        <v>7.24611111</v>
      </c>
      <c r="J1346" s="42" t="n">
        <v>3.567777777777776</v>
      </c>
      <c r="K1346" s="20" t="n">
        <v>4.980387550933527</v>
      </c>
      <c r="L1346" s="20" t="n">
        <v>10.4423305588585</v>
      </c>
      <c r="M1346" s="20" t="n">
        <v>14.40754073512694</v>
      </c>
      <c r="N1346" s="20" t="n">
        <v>16.66617405582923</v>
      </c>
      <c r="O1346" s="20" t="n">
        <v>13.32527414453693</v>
      </c>
      <c r="P1346" s="20" t="n">
        <v>12.79191438763377</v>
      </c>
      <c r="Q1346" s="20" t="n">
        <v>14.30714285714285</v>
      </c>
      <c r="R1346" s="20" t="n">
        <v>17.05641341417203</v>
      </c>
      <c r="S1346" s="20" t="n">
        <v>16.80334722748516</v>
      </c>
      <c r="T1346" s="20" t="n">
        <v>14.37606837606838</v>
      </c>
      <c r="U1346" s="20" t="n">
        <v>7.228835978835976</v>
      </c>
      <c r="V1346" s="43" t="n">
        <v>145.9532070644011</v>
      </c>
      <c r="W1346" s="23" t="n">
        <v>342</v>
      </c>
      <c r="X1346" s="44" t="n">
        <v>0.95</v>
      </c>
      <c r="Y1346" s="4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n"/>
      <c r="AJ1346" s="5" t="n"/>
      <c r="AK1346" s="5" t="n"/>
      <c r="AL1346" s="5" t="n"/>
      <c r="AM1346" s="5" t="n"/>
    </row>
    <row r="1347" ht="16.5" customHeight="1">
      <c r="A1347" s="16" t="n">
        <v>23180120</v>
      </c>
      <c r="B1347" s="17" t="inlineStr">
        <is>
          <t>PM</t>
        </is>
      </c>
      <c r="C1347" s="17" t="inlineStr">
        <is>
          <t>La Coquera</t>
        </is>
      </c>
      <c r="D1347" s="17" t="inlineStr">
        <is>
          <t>Puerto Wilches</t>
        </is>
      </c>
      <c r="E1347" s="17" t="inlineStr">
        <is>
          <t>Santander</t>
        </is>
      </c>
      <c r="F1347" s="17" t="n">
        <v>8</v>
      </c>
      <c r="G1347" s="17" t="n">
        <v>170</v>
      </c>
      <c r="H1347" s="18" t="n">
        <v>-73.91916667</v>
      </c>
      <c r="I1347" s="19" t="n">
        <v>7.222777779999999</v>
      </c>
      <c r="J1347" s="42" t="n">
        <v>2.172413793103448</v>
      </c>
      <c r="K1347" s="20" t="n">
        <v>2.929371921182266</v>
      </c>
      <c r="L1347" s="20" t="n">
        <v>6.964285714285712</v>
      </c>
      <c r="M1347" s="20" t="n">
        <v>11.10344827586207</v>
      </c>
      <c r="N1347" s="20" t="n">
        <v>12.41256157635468</v>
      </c>
      <c r="O1347" s="20" t="n">
        <v>10.89655172413793</v>
      </c>
      <c r="P1347" s="20" t="n">
        <v>8.821428571428569</v>
      </c>
      <c r="Q1347" s="20" t="n">
        <v>10.48275862068965</v>
      </c>
      <c r="R1347" s="20" t="n">
        <v>12</v>
      </c>
      <c r="S1347" s="20" t="n">
        <v>13.60714285714285</v>
      </c>
      <c r="T1347" s="20" t="n">
        <v>11.16666666666667</v>
      </c>
      <c r="U1347" s="20" t="n">
        <v>5.655172413793102</v>
      </c>
      <c r="V1347" s="43" t="n">
        <v>108.2118021346469</v>
      </c>
      <c r="W1347" s="23" t="n">
        <v>347</v>
      </c>
      <c r="X1347" s="44" t="n">
        <v>0.9638888888888889</v>
      </c>
      <c r="Y1347" s="4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  <c r="AI1347" s="5" t="n"/>
      <c r="AJ1347" s="5" t="n"/>
      <c r="AK1347" s="5" t="n"/>
      <c r="AL1347" s="5" t="n"/>
      <c r="AM1347" s="5" t="n"/>
    </row>
    <row r="1348" ht="16.5" customHeight="1">
      <c r="A1348" s="16" t="n">
        <v>23180100</v>
      </c>
      <c r="B1348" s="17" t="inlineStr">
        <is>
          <t>PM</t>
        </is>
      </c>
      <c r="C1348" s="17" t="inlineStr">
        <is>
          <t xml:space="preserve">Nuevo Sitio </t>
        </is>
      </c>
      <c r="D1348" s="17" t="inlineStr">
        <is>
          <t>Puerto Wilches</t>
        </is>
      </c>
      <c r="E1348" s="17" t="inlineStr">
        <is>
          <t>Santander</t>
        </is>
      </c>
      <c r="F1348" s="17" t="n">
        <v>8</v>
      </c>
      <c r="G1348" s="17" t="n">
        <v>98</v>
      </c>
      <c r="H1348" s="18" t="n">
        <v>-73.80083332999999</v>
      </c>
      <c r="I1348" s="19" t="n">
        <v>7.78333333</v>
      </c>
      <c r="J1348" s="42" t="n">
        <v>0.7677777777777774</v>
      </c>
      <c r="K1348" s="20" t="n">
        <v>1.930880541871921</v>
      </c>
      <c r="L1348" s="20" t="n">
        <v>4.133333333333332</v>
      </c>
      <c r="M1348" s="20" t="n">
        <v>8.533333333333333</v>
      </c>
      <c r="N1348" s="20" t="n">
        <v>12</v>
      </c>
      <c r="O1348" s="20" t="n">
        <v>10.36666666666667</v>
      </c>
      <c r="P1348" s="20" t="n">
        <v>9.379310344827584</v>
      </c>
      <c r="Q1348" s="20" t="n">
        <v>10.91777777777778</v>
      </c>
      <c r="R1348" s="20" t="n">
        <v>11.48275862068966</v>
      </c>
      <c r="S1348" s="20" t="n">
        <v>11.96666666666666</v>
      </c>
      <c r="T1348" s="20" t="n">
        <v>8.566666666666668</v>
      </c>
      <c r="U1348" s="20" t="n">
        <v>3.241379310344827</v>
      </c>
      <c r="V1348" s="43" t="n">
        <v>93.28655103995621</v>
      </c>
      <c r="W1348" s="23" t="n">
        <v>357</v>
      </c>
      <c r="X1348" s="44" t="n">
        <v>0.9916666666666667</v>
      </c>
      <c r="Y1348" s="4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n"/>
      <c r="AJ1348" s="5" t="n"/>
      <c r="AK1348" s="5" t="n"/>
      <c r="AL1348" s="5" t="n"/>
      <c r="AM1348" s="5" t="n"/>
    </row>
    <row r="1349" ht="16.5" customHeight="1">
      <c r="A1349" s="16" t="n">
        <v>23180110</v>
      </c>
      <c r="B1349" s="17" t="inlineStr">
        <is>
          <t>PM</t>
        </is>
      </c>
      <c r="C1349" s="17" t="inlineStr">
        <is>
          <t>Paturia</t>
        </is>
      </c>
      <c r="D1349" s="17" t="inlineStr">
        <is>
          <t>Puerto Wilches</t>
        </is>
      </c>
      <c r="E1349" s="17" t="inlineStr">
        <is>
          <t>Santander</t>
        </is>
      </c>
      <c r="F1349" s="17" t="n">
        <v>8</v>
      </c>
      <c r="G1349" s="17" t="n">
        <v>105</v>
      </c>
      <c r="H1349" s="18" t="n">
        <v>-73.82527777999999</v>
      </c>
      <c r="I1349" s="19" t="n">
        <v>7.58611111</v>
      </c>
      <c r="J1349" s="42" t="n">
        <v>1.333333333333333</v>
      </c>
      <c r="K1349" s="20" t="n">
        <v>2.232399425287357</v>
      </c>
      <c r="L1349" s="20" t="n">
        <v>6.399999999999999</v>
      </c>
      <c r="M1349" s="20" t="n">
        <v>10.83333333333334</v>
      </c>
      <c r="N1349" s="20" t="n">
        <v>13.15</v>
      </c>
      <c r="O1349" s="20" t="n">
        <v>11.13333333333333</v>
      </c>
      <c r="P1349" s="20" t="n">
        <v>9.660919540229882</v>
      </c>
      <c r="Q1349" s="20" t="n">
        <v>11.76666666666667</v>
      </c>
      <c r="R1349" s="20" t="n">
        <v>12.03333333333333</v>
      </c>
      <c r="S1349" s="20" t="n">
        <v>12.32988505747126</v>
      </c>
      <c r="T1349" s="20" t="n">
        <v>10.43333333333333</v>
      </c>
      <c r="U1349" s="20" t="n">
        <v>4.199999999999998</v>
      </c>
      <c r="V1349" s="43" t="n">
        <v>105.5065373563218</v>
      </c>
      <c r="W1349" s="23" t="n">
        <v>358</v>
      </c>
      <c r="X1349" s="44" t="n">
        <v>0.9944444444444445</v>
      </c>
      <c r="Y1349" s="4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  <c r="AI1349" s="5" t="n"/>
      <c r="AJ1349" s="5" t="n"/>
      <c r="AK1349" s="5" t="n"/>
      <c r="AL1349" s="5" t="n"/>
      <c r="AM1349" s="5" t="n"/>
    </row>
    <row r="1350" ht="16.5" customHeight="1">
      <c r="A1350" s="16" t="n">
        <v>23180020</v>
      </c>
      <c r="B1350" s="17" t="inlineStr">
        <is>
          <t>PM</t>
        </is>
      </c>
      <c r="C1350" s="17" t="inlineStr">
        <is>
          <t>Puerto Wilches</t>
        </is>
      </c>
      <c r="D1350" s="17" t="inlineStr">
        <is>
          <t>Puerto Wilches</t>
        </is>
      </c>
      <c r="E1350" s="17" t="inlineStr">
        <is>
          <t>Santander</t>
        </is>
      </c>
      <c r="F1350" s="17" t="n">
        <v>8</v>
      </c>
      <c r="G1350" s="17" t="n">
        <v>73</v>
      </c>
      <c r="H1350" s="18" t="n">
        <v>-73.89305556000001</v>
      </c>
      <c r="I1350" s="19" t="n">
        <v>7.34861111</v>
      </c>
      <c r="J1350" s="42" t="n">
        <v>2.533333333333333</v>
      </c>
      <c r="K1350" s="20" t="n">
        <v>3.615827246475284</v>
      </c>
      <c r="L1350" s="20" t="n">
        <v>8.499999999999998</v>
      </c>
      <c r="M1350" s="20" t="n">
        <v>12.66666666666667</v>
      </c>
      <c r="N1350" s="20" t="n">
        <v>15.63333333333333</v>
      </c>
      <c r="O1350" s="20" t="n">
        <v>12.28045977011494</v>
      </c>
      <c r="P1350" s="20" t="n">
        <v>11.94597701149425</v>
      </c>
      <c r="Q1350" s="20" t="n">
        <v>13.11617283950618</v>
      </c>
      <c r="R1350" s="20" t="n">
        <v>14.86206896551724</v>
      </c>
      <c r="S1350" s="20" t="n">
        <v>14.93103448275862</v>
      </c>
      <c r="T1350" s="20" t="n">
        <v>12.06896551724138</v>
      </c>
      <c r="U1350" s="20" t="n">
        <v>6.247126436781607</v>
      </c>
      <c r="V1350" s="43" t="n">
        <v>128.4009656032228</v>
      </c>
      <c r="W1350" s="23" t="n">
        <v>354</v>
      </c>
      <c r="X1350" s="44" t="n">
        <v>0.9833333333333333</v>
      </c>
      <c r="Y1350" s="4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n"/>
      <c r="AJ1350" s="5" t="n"/>
      <c r="AK1350" s="5" t="n"/>
      <c r="AL1350" s="5" t="n"/>
      <c r="AM1350" s="5" t="n"/>
    </row>
    <row r="1351" ht="16.5" customHeight="1">
      <c r="A1351" s="16" t="n">
        <v>23190350</v>
      </c>
      <c r="B1351" s="17" t="inlineStr">
        <is>
          <t>PM</t>
        </is>
      </c>
      <c r="C1351" s="17" t="inlineStr">
        <is>
          <t>Llano de Palmas</t>
        </is>
      </c>
      <c r="D1351" s="17" t="inlineStr">
        <is>
          <t>Rionegro</t>
        </is>
      </c>
      <c r="E1351" s="17" t="inlineStr">
        <is>
          <t>Santander</t>
        </is>
      </c>
      <c r="F1351" s="17" t="n">
        <v>8</v>
      </c>
      <c r="G1351" s="17" t="n">
        <v>778</v>
      </c>
      <c r="H1351" s="18" t="n">
        <v>-73.19536111000001</v>
      </c>
      <c r="I1351" s="19" t="n">
        <v>7.24013889</v>
      </c>
      <c r="J1351" s="42" t="n">
        <v>6.965517241379307</v>
      </c>
      <c r="K1351" s="20" t="n">
        <v>7.535652709359606</v>
      </c>
      <c r="L1351" s="20" t="n">
        <v>10.66666666666667</v>
      </c>
      <c r="M1351" s="20" t="n">
        <v>11.86666666666667</v>
      </c>
      <c r="N1351" s="20" t="n">
        <v>11.63333333333334</v>
      </c>
      <c r="O1351" s="20" t="n">
        <v>9.285374554102257</v>
      </c>
      <c r="P1351" s="20" t="n">
        <v>10.03333333333333</v>
      </c>
      <c r="Q1351" s="20" t="n">
        <v>10.82758620689655</v>
      </c>
      <c r="R1351" s="20" t="n">
        <v>11.9</v>
      </c>
      <c r="S1351" s="20" t="n">
        <v>13.66666666666667</v>
      </c>
      <c r="T1351" s="20" t="n">
        <v>12</v>
      </c>
      <c r="U1351" s="20" t="n">
        <v>6.590804597701148</v>
      </c>
      <c r="V1351" s="43" t="n">
        <v>122.9716019761055</v>
      </c>
      <c r="W1351" s="23" t="n">
        <v>356</v>
      </c>
      <c r="X1351" s="44" t="n">
        <v>0.9888888888888889</v>
      </c>
      <c r="Y1351" s="45" t="n"/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  <c r="AI1351" s="5" t="n"/>
      <c r="AJ1351" s="5" t="n"/>
      <c r="AK1351" s="5" t="n"/>
      <c r="AL1351" s="5" t="n"/>
      <c r="AM1351" s="5" t="n"/>
    </row>
    <row r="1352" ht="16.5" customHeight="1">
      <c r="A1352" s="16" t="n">
        <v>23190460</v>
      </c>
      <c r="B1352" s="17" t="inlineStr">
        <is>
          <t>PM</t>
        </is>
      </c>
      <c r="C1352" s="17" t="inlineStr">
        <is>
          <t>Papayal</t>
        </is>
      </c>
      <c r="D1352" s="17" t="inlineStr">
        <is>
          <t>Rionegro</t>
        </is>
      </c>
      <c r="E1352" s="17" t="inlineStr">
        <is>
          <t>Santander</t>
        </is>
      </c>
      <c r="F1352" s="17" t="n">
        <v>8</v>
      </c>
      <c r="G1352" s="17" t="n">
        <v>100</v>
      </c>
      <c r="H1352" s="18" t="n">
        <v>-73.64888888999999</v>
      </c>
      <c r="I1352" s="19" t="n">
        <v>7.61555556</v>
      </c>
      <c r="J1352" s="42" t="n">
        <v>1.649999999999999</v>
      </c>
      <c r="K1352" s="20" t="n">
        <v>3.242487684729064</v>
      </c>
      <c r="L1352" s="20" t="n">
        <v>7.149999999999999</v>
      </c>
      <c r="M1352" s="20" t="n">
        <v>10.55</v>
      </c>
      <c r="N1352" s="20" t="n">
        <v>13.1</v>
      </c>
      <c r="O1352" s="20" t="n">
        <v>9.35</v>
      </c>
      <c r="P1352" s="20" t="n">
        <v>9.099999999999998</v>
      </c>
      <c r="Q1352" s="20" t="n">
        <v>10.05</v>
      </c>
      <c r="R1352" s="20" t="n">
        <v>11.23333333333333</v>
      </c>
      <c r="S1352" s="20" t="n">
        <v>12.35</v>
      </c>
      <c r="T1352" s="20" t="n">
        <v>10.05</v>
      </c>
      <c r="U1352" s="20" t="n">
        <v>4.35</v>
      </c>
      <c r="V1352" s="43" t="n">
        <v>102.1758210180624</v>
      </c>
      <c r="W1352" s="23" t="n">
        <v>240</v>
      </c>
      <c r="X1352" s="44" t="n">
        <v>1</v>
      </c>
      <c r="Y1352" s="45" t="inlineStr">
        <is>
          <t>M20</t>
        </is>
      </c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n"/>
      <c r="AJ1352" s="5" t="n"/>
      <c r="AK1352" s="5" t="n"/>
      <c r="AL1352" s="5" t="n"/>
      <c r="AM1352" s="5" t="n"/>
    </row>
    <row r="1353" ht="16.5" customHeight="1">
      <c r="A1353" s="16" t="n">
        <v>23190360</v>
      </c>
      <c r="B1353" s="17" t="inlineStr">
        <is>
          <t>PM</t>
        </is>
      </c>
      <c r="C1353" s="17" t="inlineStr">
        <is>
          <t>Portachuelo</t>
        </is>
      </c>
      <c r="D1353" s="17" t="inlineStr">
        <is>
          <t>Rionegro</t>
        </is>
      </c>
      <c r="E1353" s="17" t="inlineStr">
        <is>
          <t>Santander</t>
        </is>
      </c>
      <c r="F1353" s="17" t="n">
        <v>8</v>
      </c>
      <c r="G1353" s="17" t="n">
        <v>800</v>
      </c>
      <c r="H1353" s="18" t="n">
        <v>-73.16500000000001</v>
      </c>
      <c r="I1353" s="19" t="n">
        <v>7.32805556</v>
      </c>
      <c r="J1353" s="42" t="n">
        <v>11.33333333333333</v>
      </c>
      <c r="K1353" s="20" t="n">
        <v>11.92739121510673</v>
      </c>
      <c r="L1353" s="20" t="n">
        <v>16.36666666666666</v>
      </c>
      <c r="M1353" s="20" t="n">
        <v>18.33333333333333</v>
      </c>
      <c r="N1353" s="20" t="n">
        <v>19.73333333333333</v>
      </c>
      <c r="O1353" s="20" t="n">
        <v>14.3</v>
      </c>
      <c r="P1353" s="20" t="n">
        <v>14.6</v>
      </c>
      <c r="Q1353" s="20" t="n">
        <v>16.26666666666667</v>
      </c>
      <c r="R1353" s="20" t="n">
        <v>18.7</v>
      </c>
      <c r="S1353" s="20" t="n">
        <v>20.76666666666667</v>
      </c>
      <c r="T1353" s="20" t="n">
        <v>19.33333333333333</v>
      </c>
      <c r="U1353" s="20" t="n">
        <v>12.8</v>
      </c>
      <c r="V1353" s="43" t="n">
        <v>194.4607245484401</v>
      </c>
      <c r="W1353" s="23" t="n">
        <v>360</v>
      </c>
      <c r="X1353" s="44" t="n">
        <v>1</v>
      </c>
      <c r="Y1353" s="4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  <c r="AI1353" s="5" t="n"/>
      <c r="AJ1353" s="5" t="n"/>
      <c r="AK1353" s="5" t="n"/>
      <c r="AL1353" s="5" t="n"/>
      <c r="AM1353" s="5" t="n"/>
    </row>
    <row r="1354" ht="16.5" customHeight="1">
      <c r="A1354" s="16" t="n">
        <v>24060040</v>
      </c>
      <c r="B1354" s="17" t="inlineStr">
        <is>
          <t>PM</t>
        </is>
      </c>
      <c r="C1354" s="17" t="inlineStr">
        <is>
          <t>Aguasclaras</t>
        </is>
      </c>
      <c r="D1354" s="17" t="inlineStr">
        <is>
          <t>Sabana de Torres</t>
        </is>
      </c>
      <c r="E1354" s="17" t="inlineStr">
        <is>
          <t>Santander</t>
        </is>
      </c>
      <c r="F1354" s="17" t="n">
        <v>8</v>
      </c>
      <c r="G1354" s="17" t="n">
        <v>132</v>
      </c>
      <c r="H1354" s="18" t="n">
        <v>-73.54805556000001</v>
      </c>
      <c r="I1354" s="19" t="n">
        <v>7.26416667</v>
      </c>
      <c r="J1354" s="42" t="n">
        <v>3.307692307692307</v>
      </c>
      <c r="K1354" s="20" t="n">
        <v>4.768894818463784</v>
      </c>
      <c r="L1354" s="20" t="n">
        <v>9.958024691358023</v>
      </c>
      <c r="M1354" s="20" t="n">
        <v>12.74074074074074</v>
      </c>
      <c r="N1354" s="20" t="n">
        <v>13.27530864197531</v>
      </c>
      <c r="O1354" s="20" t="n">
        <v>9.740740740740737</v>
      </c>
      <c r="P1354" s="20" t="n">
        <v>9.43690476190476</v>
      </c>
      <c r="Q1354" s="20" t="n">
        <v>10.17857142857143</v>
      </c>
      <c r="R1354" s="20" t="n">
        <v>13</v>
      </c>
      <c r="S1354" s="20" t="n">
        <v>14.03571428571429</v>
      </c>
      <c r="T1354" s="20" t="n">
        <v>12.85714285714286</v>
      </c>
      <c r="U1354" s="20" t="n">
        <v>7.777777777777775</v>
      </c>
      <c r="V1354" s="43" t="n">
        <v>121.077513052082</v>
      </c>
      <c r="W1354" s="23" t="n">
        <v>326</v>
      </c>
      <c r="X1354" s="44" t="n">
        <v>0.9055555555555556</v>
      </c>
      <c r="Y1354" s="4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/>
      <c r="AL1354" s="5" t="n"/>
      <c r="AM1354" s="5" t="n"/>
    </row>
    <row r="1355" ht="16.5" customHeight="1">
      <c r="A1355" s="16" t="n">
        <v>23180050</v>
      </c>
      <c r="B1355" s="17" t="inlineStr">
        <is>
          <t>PM</t>
        </is>
      </c>
      <c r="C1355" s="17" t="inlineStr">
        <is>
          <t xml:space="preserve">El Establo </t>
        </is>
      </c>
      <c r="D1355" s="17" t="inlineStr">
        <is>
          <t>Sabana de Torres</t>
        </is>
      </c>
      <c r="E1355" s="17" t="inlineStr">
        <is>
          <t>Santander</t>
        </is>
      </c>
      <c r="F1355" s="17" t="n">
        <v>8</v>
      </c>
      <c r="G1355" s="17" t="n">
        <v>98</v>
      </c>
      <c r="H1355" s="18" t="n">
        <v>-73.59805556000001</v>
      </c>
      <c r="I1355" s="19" t="n">
        <v>7.541388889999999</v>
      </c>
      <c r="J1355" s="42" t="n">
        <v>2.002222222222222</v>
      </c>
      <c r="K1355" s="20" t="n">
        <v>3.199579228243021</v>
      </c>
      <c r="L1355" s="20" t="n">
        <v>7.466666666666663</v>
      </c>
      <c r="M1355" s="20" t="n">
        <v>10.5</v>
      </c>
      <c r="N1355" s="20" t="n">
        <v>11.5</v>
      </c>
      <c r="O1355" s="20" t="n">
        <v>8.933333333333335</v>
      </c>
      <c r="P1355" s="20" t="n">
        <v>8.566666666666665</v>
      </c>
      <c r="Q1355" s="20" t="n">
        <v>9.724137931034479</v>
      </c>
      <c r="R1355" s="20" t="n">
        <v>10.86206896551725</v>
      </c>
      <c r="S1355" s="20" t="n">
        <v>11.89655172413793</v>
      </c>
      <c r="T1355" s="20" t="n">
        <v>10.25</v>
      </c>
      <c r="U1355" s="20" t="n">
        <v>4.833333333333331</v>
      </c>
      <c r="V1355" s="43" t="n">
        <v>99.73456007115489</v>
      </c>
      <c r="W1355" s="23" t="n">
        <v>353</v>
      </c>
      <c r="X1355" s="44" t="n">
        <v>0.9805555555555555</v>
      </c>
      <c r="Y1355" s="4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  <c r="AI1355" s="5" t="n"/>
      <c r="AJ1355" s="5" t="n"/>
      <c r="AK1355" s="5" t="n"/>
      <c r="AL1355" s="5" t="n"/>
      <c r="AM1355" s="5" t="n"/>
    </row>
    <row r="1356" ht="16.5" customHeight="1">
      <c r="A1356" s="16" t="n">
        <v>23180040</v>
      </c>
      <c r="B1356" s="17" t="inlineStr">
        <is>
          <t>PM</t>
        </is>
      </c>
      <c r="C1356" s="17" t="inlineStr">
        <is>
          <t>El Porvenir</t>
        </is>
      </c>
      <c r="D1356" s="17" t="inlineStr">
        <is>
          <t>Sabana de Torres</t>
        </is>
      </c>
      <c r="E1356" s="17" t="inlineStr">
        <is>
          <t>Santander</t>
        </is>
      </c>
      <c r="F1356" s="17" t="n">
        <v>8</v>
      </c>
      <c r="G1356" s="17" t="n">
        <v>110</v>
      </c>
      <c r="H1356" s="18" t="n">
        <v>-73.48277777999999</v>
      </c>
      <c r="I1356" s="19" t="n">
        <v>7.45277778</v>
      </c>
      <c r="J1356" s="42" t="n">
        <v>2.799999999999999</v>
      </c>
      <c r="K1356" s="20" t="n">
        <v>3.481463393918805</v>
      </c>
      <c r="L1356" s="20" t="n">
        <v>6.72413793103448</v>
      </c>
      <c r="M1356" s="20" t="n">
        <v>9.966666666666665</v>
      </c>
      <c r="N1356" s="20" t="n">
        <v>10.8</v>
      </c>
      <c r="O1356" s="20" t="n">
        <v>7.551724137931036</v>
      </c>
      <c r="P1356" s="20" t="n">
        <v>7.703703703703701</v>
      </c>
      <c r="Q1356" s="20" t="n">
        <v>8.535714285714283</v>
      </c>
      <c r="R1356" s="20" t="n">
        <v>9.9</v>
      </c>
      <c r="S1356" s="20" t="n">
        <v>11.6632183908046</v>
      </c>
      <c r="T1356" s="20" t="n">
        <v>9.517241379310345</v>
      </c>
      <c r="U1356" s="20" t="n">
        <v>5.599999999999998</v>
      </c>
      <c r="V1356" s="43" t="n">
        <v>94.24386988908392</v>
      </c>
      <c r="W1356" s="23" t="n">
        <v>351</v>
      </c>
      <c r="X1356" s="44" t="n">
        <v>0.975</v>
      </c>
      <c r="Y1356" s="4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n"/>
      <c r="AJ1356" s="5" t="n"/>
      <c r="AK1356" s="5" t="n"/>
      <c r="AL1356" s="5" t="n"/>
      <c r="AM1356" s="5" t="n"/>
    </row>
    <row r="1357" ht="16.5" customHeight="1">
      <c r="A1357" s="16" t="n">
        <v>23180080</v>
      </c>
      <c r="B1357" s="17" t="inlineStr">
        <is>
          <t>PM</t>
        </is>
      </c>
      <c r="C1357" s="17" t="inlineStr">
        <is>
          <t>Eloy Valenzuela</t>
        </is>
      </c>
      <c r="D1357" s="17" t="inlineStr">
        <is>
          <t>Sabana de Torres</t>
        </is>
      </c>
      <c r="E1357" s="17" t="inlineStr">
        <is>
          <t>Santander</t>
        </is>
      </c>
      <c r="F1357" s="17" t="n">
        <v>8</v>
      </c>
      <c r="G1357" s="17" t="n">
        <v>90</v>
      </c>
      <c r="H1357" s="18" t="n">
        <v>-73.67833332999999</v>
      </c>
      <c r="I1357" s="19" t="n">
        <v>7.48944444</v>
      </c>
      <c r="J1357" s="42" t="n">
        <v>2.103448275862069</v>
      </c>
      <c r="K1357" s="20" t="n">
        <v>2.804125615763546</v>
      </c>
      <c r="L1357" s="20" t="n">
        <v>6.999999999999997</v>
      </c>
      <c r="M1357" s="20" t="n">
        <v>10.73333333333334</v>
      </c>
      <c r="N1357" s="20" t="n">
        <v>12.8</v>
      </c>
      <c r="O1357" s="20" t="n">
        <v>9.84597701149425</v>
      </c>
      <c r="P1357" s="20" t="n">
        <v>9.099999999999996</v>
      </c>
      <c r="Q1357" s="20" t="n">
        <v>10.2</v>
      </c>
      <c r="R1357" s="20" t="n">
        <v>11.81149425287357</v>
      </c>
      <c r="S1357" s="20" t="n">
        <v>12.48275862068965</v>
      </c>
      <c r="T1357" s="20" t="n">
        <v>10.23333333333333</v>
      </c>
      <c r="U1357" s="20" t="n">
        <v>4.699999999999999</v>
      </c>
      <c r="V1357" s="43" t="n">
        <v>103.8144704433497</v>
      </c>
      <c r="W1357" s="23" t="n">
        <v>358</v>
      </c>
      <c r="X1357" s="44" t="n">
        <v>0.9944444444444445</v>
      </c>
      <c r="Y1357" s="4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  <c r="AI1357" s="5" t="n"/>
      <c r="AJ1357" s="5" t="n"/>
      <c r="AK1357" s="5" t="n"/>
      <c r="AL1357" s="5" t="n"/>
      <c r="AM1357" s="5" t="n"/>
    </row>
    <row r="1358" ht="16.5" customHeight="1">
      <c r="A1358" s="16" t="n">
        <v>23190210</v>
      </c>
      <c r="B1358" s="17" t="inlineStr">
        <is>
          <t>PM</t>
        </is>
      </c>
      <c r="C1358" s="17" t="inlineStr">
        <is>
          <t>Magara</t>
        </is>
      </c>
      <c r="D1358" s="17" t="inlineStr">
        <is>
          <t>Sabana de Torres</t>
        </is>
      </c>
      <c r="E1358" s="17" t="inlineStr">
        <is>
          <t>Santander</t>
        </is>
      </c>
      <c r="F1358" s="17" t="n">
        <v>8</v>
      </c>
      <c r="G1358" s="17" t="n">
        <v>89</v>
      </c>
      <c r="H1358" s="18" t="n">
        <v>-73.68138888999999</v>
      </c>
      <c r="I1358" s="19" t="n">
        <v>7.59333333</v>
      </c>
      <c r="J1358" s="42" t="n">
        <v>1.633333333333333</v>
      </c>
      <c r="K1358" s="20" t="n">
        <v>1.933199917898194</v>
      </c>
      <c r="L1358" s="20" t="n">
        <v>5.433333333333331</v>
      </c>
      <c r="M1358" s="20" t="n">
        <v>8.057142857142859</v>
      </c>
      <c r="N1358" s="20" t="n">
        <v>9.966666666666663</v>
      </c>
      <c r="O1358" s="20" t="n">
        <v>7.633333333333333</v>
      </c>
      <c r="P1358" s="20" t="n">
        <v>6.466666666666663</v>
      </c>
      <c r="Q1358" s="20" t="n">
        <v>7.812643678160916</v>
      </c>
      <c r="R1358" s="20" t="n">
        <v>8.366666666666669</v>
      </c>
      <c r="S1358" s="20" t="n">
        <v>9.182222222222222</v>
      </c>
      <c r="T1358" s="20" t="n">
        <v>8.859259259259259</v>
      </c>
      <c r="U1358" s="20" t="n">
        <v>3.799999999999999</v>
      </c>
      <c r="V1358" s="43" t="n">
        <v>79.14446793468345</v>
      </c>
      <c r="W1358" s="23" t="n">
        <v>360</v>
      </c>
      <c r="X1358" s="44" t="n">
        <v>1</v>
      </c>
      <c r="Y1358" s="4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n"/>
      <c r="AJ1358" s="5" t="n"/>
      <c r="AK1358" s="5" t="n"/>
      <c r="AL1358" s="5" t="n"/>
      <c r="AM1358" s="5" t="n"/>
    </row>
    <row r="1359" ht="16.5" customHeight="1">
      <c r="A1359" s="16" t="n">
        <v>24060080</v>
      </c>
      <c r="B1359" s="17" t="inlineStr">
        <is>
          <t>PM</t>
        </is>
      </c>
      <c r="C1359" s="17" t="inlineStr">
        <is>
          <t>Payoa 5</t>
        </is>
      </c>
      <c r="D1359" s="17" t="inlineStr">
        <is>
          <t>Sabana de Torres</t>
        </is>
      </c>
      <c r="E1359" s="17" t="inlineStr">
        <is>
          <t>Santander</t>
        </is>
      </c>
      <c r="F1359" s="17" t="n">
        <v>8</v>
      </c>
      <c r="G1359" s="17" t="n">
        <v>161</v>
      </c>
      <c r="H1359" s="18" t="n">
        <v>-73.49083332999999</v>
      </c>
      <c r="I1359" s="19" t="n">
        <v>7.27027778</v>
      </c>
      <c r="J1359" s="42" t="n">
        <v>3.89655172413793</v>
      </c>
      <c r="K1359" s="20" t="n">
        <v>5.29397577996716</v>
      </c>
      <c r="L1359" s="20" t="n">
        <v>9.399999999999999</v>
      </c>
      <c r="M1359" s="20" t="n">
        <v>12.26666666666667</v>
      </c>
      <c r="N1359" s="20" t="n">
        <v>11.7</v>
      </c>
      <c r="O1359" s="20" t="n">
        <v>9.082758620689654</v>
      </c>
      <c r="P1359" s="20" t="n">
        <v>8.466666666666663</v>
      </c>
      <c r="Q1359" s="20" t="n">
        <v>9.800000000000001</v>
      </c>
      <c r="R1359" s="20" t="n">
        <v>11.7</v>
      </c>
      <c r="S1359" s="20" t="n">
        <v>13.185960591133</v>
      </c>
      <c r="T1359" s="20" t="n">
        <v>11.93103448275862</v>
      </c>
      <c r="U1359" s="20" t="n">
        <v>7.133333333333329</v>
      </c>
      <c r="V1359" s="43" t="n">
        <v>113.856947865353</v>
      </c>
      <c r="W1359" s="23" t="n">
        <v>356</v>
      </c>
      <c r="X1359" s="44" t="n">
        <v>0.9888888888888889</v>
      </c>
      <c r="Y1359" s="4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  <c r="AI1359" s="5" t="n"/>
      <c r="AJ1359" s="5" t="n"/>
      <c r="AK1359" s="5" t="n"/>
      <c r="AL1359" s="5" t="n"/>
      <c r="AM1359" s="5" t="n"/>
    </row>
    <row r="1360" ht="16.5" customHeight="1">
      <c r="A1360" s="16" t="n">
        <v>23190320</v>
      </c>
      <c r="B1360" s="17" t="inlineStr">
        <is>
          <t>PM</t>
        </is>
      </c>
      <c r="C1360" s="17" t="inlineStr">
        <is>
          <t>Provincia</t>
        </is>
      </c>
      <c r="D1360" s="17" t="inlineStr">
        <is>
          <t>Sabana de Torres</t>
        </is>
      </c>
      <c r="E1360" s="17" t="inlineStr">
        <is>
          <t>Santander</t>
        </is>
      </c>
      <c r="F1360" s="17" t="n">
        <v>8</v>
      </c>
      <c r="G1360" s="17" t="n">
        <v>109</v>
      </c>
      <c r="H1360" s="18" t="n">
        <v>-73.435</v>
      </c>
      <c r="I1360" s="19" t="n">
        <v>7.4025</v>
      </c>
      <c r="J1360" s="42" t="n">
        <v>3.535714285714285</v>
      </c>
      <c r="K1360" s="20" t="n">
        <v>3.779754574243491</v>
      </c>
      <c r="L1360" s="20" t="n">
        <v>7.789285714285711</v>
      </c>
      <c r="M1360" s="20" t="n">
        <v>10.53571428571429</v>
      </c>
      <c r="N1360" s="20" t="n">
        <v>10.89285714285714</v>
      </c>
      <c r="O1360" s="20" t="n">
        <v>8.037037037037036</v>
      </c>
      <c r="P1360" s="20" t="n">
        <v>8.107142857142854</v>
      </c>
      <c r="Q1360" s="20" t="n">
        <v>9.321428571428568</v>
      </c>
      <c r="R1360" s="20" t="n">
        <v>10.32142857142857</v>
      </c>
      <c r="S1360" s="20" t="n">
        <v>11.89655172413793</v>
      </c>
      <c r="T1360" s="20" t="n">
        <v>10.39001189060642</v>
      </c>
      <c r="U1360" s="20" t="n">
        <v>6.413793103448273</v>
      </c>
      <c r="V1360" s="43" t="n">
        <v>101.0207197580446</v>
      </c>
      <c r="W1360" s="23" t="n">
        <v>338</v>
      </c>
      <c r="X1360" s="44" t="n">
        <v>0.9388888888888889</v>
      </c>
      <c r="Y1360" s="4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/>
      <c r="AL1360" s="5" t="n"/>
      <c r="AM1360" s="5" t="n"/>
    </row>
    <row r="1361" ht="16.5" customHeight="1">
      <c r="A1361" s="16" t="n">
        <v>23180070</v>
      </c>
      <c r="B1361" s="17" t="inlineStr">
        <is>
          <t>PM</t>
        </is>
      </c>
      <c r="C1361" s="17" t="inlineStr">
        <is>
          <t>Sabana de Torres</t>
        </is>
      </c>
      <c r="D1361" s="17" t="inlineStr">
        <is>
          <t>Sabana de Torres</t>
        </is>
      </c>
      <c r="E1361" s="17" t="inlineStr">
        <is>
          <t>Santander</t>
        </is>
      </c>
      <c r="F1361" s="17" t="n">
        <v>8</v>
      </c>
      <c r="G1361" s="17" t="n">
        <v>144</v>
      </c>
      <c r="H1361" s="18" t="n">
        <v>-73.48944444</v>
      </c>
      <c r="I1361" s="19" t="n">
        <v>7.39</v>
      </c>
      <c r="J1361" s="42" t="n">
        <v>4.466666666666666</v>
      </c>
      <c r="K1361" s="20" t="n">
        <v>4.997095648604269</v>
      </c>
      <c r="L1361" s="20" t="n">
        <v>11.10333333333333</v>
      </c>
      <c r="M1361" s="20" t="n">
        <v>15.23333333333333</v>
      </c>
      <c r="N1361" s="20" t="n">
        <v>15.53333333333333</v>
      </c>
      <c r="O1361" s="20" t="n">
        <v>12.63333333333333</v>
      </c>
      <c r="P1361" s="20" t="n">
        <v>11.73333333333333</v>
      </c>
      <c r="Q1361" s="20" t="n">
        <v>13.7</v>
      </c>
      <c r="R1361" s="20" t="n">
        <v>15.33333333333333</v>
      </c>
      <c r="S1361" s="20" t="n">
        <v>16.66666666666666</v>
      </c>
      <c r="T1361" s="20" t="n">
        <v>14.6</v>
      </c>
      <c r="U1361" s="20" t="n">
        <v>8.466666666666663</v>
      </c>
      <c r="V1361" s="43" t="n">
        <v>144.4670956486042</v>
      </c>
      <c r="W1361" s="23" t="n">
        <v>360</v>
      </c>
      <c r="X1361" s="44" t="n">
        <v>1</v>
      </c>
      <c r="Y1361" s="45" t="n"/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  <c r="AI1361" s="5" t="n"/>
      <c r="AJ1361" s="5" t="n"/>
      <c r="AK1361" s="5" t="n"/>
      <c r="AL1361" s="5" t="n"/>
      <c r="AM1361" s="5" t="n"/>
    </row>
    <row r="1362" ht="16.5" customHeight="1">
      <c r="A1362" s="16" t="n">
        <v>23190560</v>
      </c>
      <c r="B1362" s="17" t="inlineStr">
        <is>
          <t>PM</t>
        </is>
      </c>
      <c r="C1362" s="17" t="inlineStr">
        <is>
          <t>San Rafael</t>
        </is>
      </c>
      <c r="D1362" s="17" t="inlineStr">
        <is>
          <t>Sabana de Torres</t>
        </is>
      </c>
      <c r="E1362" s="17" t="inlineStr">
        <is>
          <t>Santander</t>
        </is>
      </c>
      <c r="F1362" s="17" t="n">
        <v>8</v>
      </c>
      <c r="G1362" s="17" t="n">
        <v>84</v>
      </c>
      <c r="H1362" s="18" t="n">
        <v>-73.55972222000001</v>
      </c>
      <c r="I1362" s="19" t="n">
        <v>7.57444444</v>
      </c>
      <c r="J1362" s="42" t="n">
        <v>2.517241379310345</v>
      </c>
      <c r="K1362" s="20" t="n">
        <v>3.379490827246476</v>
      </c>
      <c r="L1362" s="20" t="n">
        <v>7.758620689655168</v>
      </c>
      <c r="M1362" s="20" t="n">
        <v>11.03333333333333</v>
      </c>
      <c r="N1362" s="20" t="n">
        <v>14.14888888888889</v>
      </c>
      <c r="O1362" s="20" t="n">
        <v>10.26666666666667</v>
      </c>
      <c r="P1362" s="20" t="n">
        <v>9.299999999999995</v>
      </c>
      <c r="Q1362" s="20" t="n">
        <v>10.8</v>
      </c>
      <c r="R1362" s="20" t="n">
        <v>12.2</v>
      </c>
      <c r="S1362" s="20" t="n">
        <v>13.4</v>
      </c>
      <c r="T1362" s="20" t="n">
        <v>11.3448275862069</v>
      </c>
      <c r="U1362" s="20" t="n">
        <v>5.631034482758619</v>
      </c>
      <c r="V1362" s="43" t="n">
        <v>111.7801038540664</v>
      </c>
      <c r="W1362" s="23" t="n">
        <v>355</v>
      </c>
      <c r="X1362" s="44" t="n">
        <v>0.9861111111111112</v>
      </c>
      <c r="Y1362" s="4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n"/>
      <c r="AJ1362" s="5" t="n"/>
      <c r="AK1362" s="5" t="n"/>
      <c r="AL1362" s="5" t="n"/>
      <c r="AM1362" s="5" t="n"/>
    </row>
    <row r="1363" ht="16.5" customHeight="1">
      <c r="A1363" s="16" t="n">
        <v>23185010</v>
      </c>
      <c r="B1363" s="17" t="inlineStr">
        <is>
          <t>CP</t>
        </is>
      </c>
      <c r="C1363" s="17" t="inlineStr">
        <is>
          <t>Villa Leiva</t>
        </is>
      </c>
      <c r="D1363" s="17" t="inlineStr">
        <is>
          <t>Sabana de Torres</t>
        </is>
      </c>
      <c r="E1363" s="17" t="inlineStr">
        <is>
          <t>Santander</t>
        </is>
      </c>
      <c r="F1363" s="17" t="n">
        <v>8</v>
      </c>
      <c r="G1363" s="17" t="n">
        <v>328</v>
      </c>
      <c r="H1363" s="18" t="n">
        <v>-73.53722222</v>
      </c>
      <c r="I1363" s="19" t="n">
        <v>7.45611111</v>
      </c>
      <c r="J1363" s="42" t="n">
        <v>4.512771392081737</v>
      </c>
      <c r="K1363" s="20" t="n">
        <v>5.916222370883928</v>
      </c>
      <c r="L1363" s="20" t="n">
        <v>10.89322660098522</v>
      </c>
      <c r="M1363" s="20" t="n">
        <v>16.22711058263971</v>
      </c>
      <c r="N1363" s="20" t="n">
        <v>17.65</v>
      </c>
      <c r="O1363" s="20" t="n">
        <v>13.95862068965517</v>
      </c>
      <c r="P1363" s="20" t="n">
        <v>13.96441981390257</v>
      </c>
      <c r="Q1363" s="20" t="n">
        <v>15.01259259259259</v>
      </c>
      <c r="R1363" s="20" t="n">
        <v>16.98005698005698</v>
      </c>
      <c r="S1363" s="20" t="n">
        <v>18.74925500212856</v>
      </c>
      <c r="T1363" s="20" t="n">
        <v>16.05851122058018</v>
      </c>
      <c r="U1363" s="20" t="n">
        <v>8.348667845564396</v>
      </c>
      <c r="V1363" s="43" t="n">
        <v>158.2714550910711</v>
      </c>
      <c r="W1363" s="23" t="n">
        <v>339</v>
      </c>
      <c r="X1363" s="44" t="n">
        <v>0.9416666666666667</v>
      </c>
      <c r="Y1363" s="4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  <c r="AI1363" s="5" t="n"/>
      <c r="AJ1363" s="5" t="n"/>
      <c r="AK1363" s="5" t="n"/>
      <c r="AL1363" s="5" t="n"/>
      <c r="AM1363" s="5" t="n"/>
    </row>
    <row r="1364" ht="16.5" customHeight="1">
      <c r="A1364" s="16" t="n">
        <v>24030270</v>
      </c>
      <c r="B1364" s="17" t="inlineStr">
        <is>
          <t>PM</t>
        </is>
      </c>
      <c r="C1364" s="17" t="inlineStr">
        <is>
          <t>San Andrés</t>
        </is>
      </c>
      <c r="D1364" s="17" t="inlineStr">
        <is>
          <t xml:space="preserve">San Andrés </t>
        </is>
      </c>
      <c r="E1364" s="17" t="inlineStr">
        <is>
          <t>Santander</t>
        </is>
      </c>
      <c r="F1364" s="17" t="n">
        <v>8</v>
      </c>
      <c r="G1364" s="17" t="n">
        <v>1702</v>
      </c>
      <c r="H1364" s="18" t="n">
        <v>-72.84416666999999</v>
      </c>
      <c r="I1364" s="19" t="n">
        <v>6.83</v>
      </c>
      <c r="J1364" s="42" t="n">
        <v>5.866666666666664</v>
      </c>
      <c r="K1364" s="20" t="n">
        <v>8.39730090311987</v>
      </c>
      <c r="L1364" s="20" t="n">
        <v>13.73333333333333</v>
      </c>
      <c r="M1364" s="20" t="n">
        <v>17.83333333333333</v>
      </c>
      <c r="N1364" s="20" t="n">
        <v>17.76190476190476</v>
      </c>
      <c r="O1364" s="20" t="n">
        <v>11.3</v>
      </c>
      <c r="P1364" s="20" t="n">
        <v>11.63333333333334</v>
      </c>
      <c r="Q1364" s="20" t="n">
        <v>13.76666666666667</v>
      </c>
      <c r="R1364" s="20" t="n">
        <v>16.2</v>
      </c>
      <c r="S1364" s="20" t="n">
        <v>19.09999999999999</v>
      </c>
      <c r="T1364" s="20" t="n">
        <v>15.46666666666666</v>
      </c>
      <c r="U1364" s="20" t="n">
        <v>8.43333333333333</v>
      </c>
      <c r="V1364" s="43" t="n">
        <v>159.492538998358</v>
      </c>
      <c r="W1364" s="23" t="n">
        <v>360</v>
      </c>
      <c r="X1364" s="44" t="n">
        <v>1</v>
      </c>
      <c r="Y1364" s="4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n"/>
      <c r="AJ1364" s="5" t="n"/>
      <c r="AK1364" s="5" t="n"/>
      <c r="AL1364" s="5" t="n"/>
      <c r="AM1364" s="5" t="n"/>
    </row>
    <row r="1365" ht="16.5" customHeight="1">
      <c r="A1365" s="16" t="n">
        <v>24020150</v>
      </c>
      <c r="B1365" s="17" t="inlineStr">
        <is>
          <t>PM</t>
        </is>
      </c>
      <c r="C1365" s="17" t="inlineStr">
        <is>
          <t xml:space="preserve">Hacienda el Mamonal </t>
        </is>
      </c>
      <c r="D1365" s="17" t="inlineStr">
        <is>
          <t>San Gil</t>
        </is>
      </c>
      <c r="E1365" s="17" t="inlineStr">
        <is>
          <t>Santander</t>
        </is>
      </c>
      <c r="F1365" s="17" t="n">
        <v>8</v>
      </c>
      <c r="G1365" s="17" t="n">
        <v>1408</v>
      </c>
      <c r="H1365" s="18" t="n">
        <v>-73.10616666999999</v>
      </c>
      <c r="I1365" s="19" t="n">
        <v>6.57666667</v>
      </c>
      <c r="J1365" s="42" t="n">
        <v>2.925925925925924</v>
      </c>
      <c r="K1365" s="20" t="n">
        <v>4.33143472906404</v>
      </c>
      <c r="L1365" s="20" t="n">
        <v>7.98076923076923</v>
      </c>
      <c r="M1365" s="20" t="n">
        <v>13.44</v>
      </c>
      <c r="N1365" s="20" t="n">
        <v>17.75128205128205</v>
      </c>
      <c r="O1365" s="20" t="n">
        <v>16.39719029374202</v>
      </c>
      <c r="P1365" s="20" t="n">
        <v>16.44444444444445</v>
      </c>
      <c r="Q1365" s="20" t="n">
        <v>18.06533333333333</v>
      </c>
      <c r="R1365" s="20" t="n">
        <v>16.23344280240832</v>
      </c>
      <c r="S1365" s="20" t="n">
        <v>16.53708791208791</v>
      </c>
      <c r="T1365" s="20" t="n">
        <v>10.35897435897436</v>
      </c>
      <c r="U1365" s="20" t="n">
        <v>4.592592592592592</v>
      </c>
      <c r="V1365" s="43" t="n">
        <v>145.0584776746242</v>
      </c>
      <c r="W1365" s="23" t="n">
        <v>314</v>
      </c>
      <c r="X1365" s="44" t="n">
        <v>0.8722222222222222</v>
      </c>
      <c r="Y1365" s="4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  <c r="AI1365" s="5" t="n"/>
      <c r="AJ1365" s="5" t="n"/>
      <c r="AK1365" s="5" t="n"/>
      <c r="AL1365" s="5" t="n"/>
      <c r="AM1365" s="5" t="n"/>
    </row>
    <row r="1366" ht="16.5" customHeight="1">
      <c r="A1366" s="16" t="n">
        <v>24030200</v>
      </c>
      <c r="B1366" s="17" t="inlineStr">
        <is>
          <t>PM</t>
        </is>
      </c>
      <c r="C1366" s="17" t="inlineStr">
        <is>
          <t>San Joaquín</t>
        </is>
      </c>
      <c r="D1366" s="17" t="inlineStr">
        <is>
          <t>San Joaquín</t>
        </is>
      </c>
      <c r="E1366" s="17" t="inlineStr">
        <is>
          <t>Santander</t>
        </is>
      </c>
      <c r="F1366" s="17" t="n">
        <v>6</v>
      </c>
      <c r="G1366" s="17" t="n">
        <v>2000</v>
      </c>
      <c r="H1366" s="18" t="n">
        <v>-72.87383333</v>
      </c>
      <c r="I1366" s="19" t="n">
        <v>6.42641667</v>
      </c>
      <c r="J1366" s="42" t="n">
        <v>7.884615384615381</v>
      </c>
      <c r="K1366" s="20" t="n">
        <v>9.409530125047368</v>
      </c>
      <c r="L1366" s="20" t="n">
        <v>14.96153846153846</v>
      </c>
      <c r="M1366" s="20" t="n">
        <v>19.21072796934866</v>
      </c>
      <c r="N1366" s="20" t="n">
        <v>21.07692307692308</v>
      </c>
      <c r="O1366" s="20" t="n">
        <v>16.60477453580902</v>
      </c>
      <c r="P1366" s="20" t="n">
        <v>15.31851851851852</v>
      </c>
      <c r="Q1366" s="20" t="n">
        <v>15.61538461538461</v>
      </c>
      <c r="R1366" s="20" t="n">
        <v>17.11538461538461</v>
      </c>
      <c r="S1366" s="20" t="n">
        <v>21.66666666666666</v>
      </c>
      <c r="T1366" s="20" t="n">
        <v>16.91666666666666</v>
      </c>
      <c r="U1366" s="20" t="n">
        <v>10.2</v>
      </c>
      <c r="V1366" s="43" t="n">
        <v>185.980730635903</v>
      </c>
      <c r="W1366" s="23" t="n">
        <v>309</v>
      </c>
      <c r="X1366" s="44" t="n">
        <v>0.8583333333333333</v>
      </c>
      <c r="Y1366" s="4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n"/>
      <c r="AJ1366" s="5" t="n"/>
      <c r="AK1366" s="5" t="n"/>
      <c r="AL1366" s="5" t="n"/>
      <c r="AM1366" s="5" t="n"/>
    </row>
    <row r="1367" ht="16.5" customHeight="1">
      <c r="A1367" s="16" t="n">
        <v>24050110</v>
      </c>
      <c r="B1367" s="17" t="inlineStr">
        <is>
          <t>PM</t>
        </is>
      </c>
      <c r="C1367" s="17" t="inlineStr">
        <is>
          <t>Albania</t>
        </is>
      </c>
      <c r="D1367" s="17" t="inlineStr">
        <is>
          <t>San Vicente de Chucurí</t>
        </is>
      </c>
      <c r="E1367" s="17" t="inlineStr">
        <is>
          <t>Santander</t>
        </is>
      </c>
      <c r="F1367" s="17" t="n">
        <v>8</v>
      </c>
      <c r="G1367" s="17" t="n">
        <v>216</v>
      </c>
      <c r="H1367" s="18" t="n">
        <v>-73.63222222</v>
      </c>
      <c r="I1367" s="19" t="n">
        <v>6.91194444</v>
      </c>
      <c r="J1367" s="42" t="n">
        <v>4.999999999999998</v>
      </c>
      <c r="K1367" s="20" t="n">
        <v>5.3496408045977</v>
      </c>
      <c r="L1367" s="20" t="n">
        <v>10.17241379310344</v>
      </c>
      <c r="M1367" s="20" t="n">
        <v>11.3</v>
      </c>
      <c r="N1367" s="20" t="n">
        <v>11.14222222222222</v>
      </c>
      <c r="O1367" s="20" t="n">
        <v>7.633333333333333</v>
      </c>
      <c r="P1367" s="20" t="n">
        <v>7.899999999999994</v>
      </c>
      <c r="Q1367" s="20" t="n">
        <v>8.633333333333329</v>
      </c>
      <c r="R1367" s="20" t="n">
        <v>10.52794292508918</v>
      </c>
      <c r="S1367" s="20" t="n">
        <v>11.78555555555556</v>
      </c>
      <c r="T1367" s="20" t="n">
        <v>10.44444444444444</v>
      </c>
      <c r="U1367" s="20" t="n">
        <v>6.285714285714284</v>
      </c>
      <c r="V1367" s="43" t="n">
        <v>106.1746006973935</v>
      </c>
      <c r="W1367" s="23" t="n">
        <v>352</v>
      </c>
      <c r="X1367" s="44" t="n">
        <v>0.9777777777777777</v>
      </c>
      <c r="Y1367" s="4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/>
      <c r="AL1367" s="5" t="n"/>
      <c r="AM1367" s="5" t="n"/>
    </row>
    <row r="1368" ht="16.5" customHeight="1">
      <c r="A1368" s="16" t="n">
        <v>24050070</v>
      </c>
      <c r="B1368" s="17" t="inlineStr">
        <is>
          <t>PM</t>
        </is>
      </c>
      <c r="C1368" s="17" t="inlineStr">
        <is>
          <t>La Putana</t>
        </is>
      </c>
      <c r="D1368" s="17" t="inlineStr">
        <is>
          <t>San Vicente de Chucurí</t>
        </is>
      </c>
      <c r="E1368" s="17" t="inlineStr">
        <is>
          <t>Santander</t>
        </is>
      </c>
      <c r="F1368" s="17" t="n">
        <v>8</v>
      </c>
      <c r="G1368" s="17" t="n">
        <v>150</v>
      </c>
      <c r="H1368" s="18" t="n">
        <v>-73.52055556000001</v>
      </c>
      <c r="I1368" s="19" t="n">
        <v>7.12716667</v>
      </c>
      <c r="J1368" s="42" t="n">
        <v>4.344827586206895</v>
      </c>
      <c r="K1368" s="20" t="n">
        <v>6.068481703026039</v>
      </c>
      <c r="L1368" s="20" t="n">
        <v>9.713054187192117</v>
      </c>
      <c r="M1368" s="20" t="n">
        <v>11.53571428571429</v>
      </c>
      <c r="N1368" s="20" t="n">
        <v>12.71428571428572</v>
      </c>
      <c r="O1368" s="20" t="n">
        <v>9.369047619047617</v>
      </c>
      <c r="P1368" s="20" t="n">
        <v>8.663218390804595</v>
      </c>
      <c r="Q1368" s="20" t="n">
        <v>10.63177339901478</v>
      </c>
      <c r="R1368" s="20" t="n">
        <v>13.13793103448276</v>
      </c>
      <c r="S1368" s="20" t="n">
        <v>14.44444444444444</v>
      </c>
      <c r="T1368" s="20" t="n">
        <v>13.27586206896552</v>
      </c>
      <c r="U1368" s="20" t="n">
        <v>8.099999999999996</v>
      </c>
      <c r="V1368" s="43" t="n">
        <v>121.9986404331848</v>
      </c>
      <c r="W1368" s="23" t="n">
        <v>344</v>
      </c>
      <c r="X1368" s="44" t="n">
        <v>0.9555555555555556</v>
      </c>
      <c r="Y1368" s="4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n"/>
      <c r="AJ1368" s="5" t="n"/>
      <c r="AK1368" s="5" t="n"/>
      <c r="AL1368" s="5" t="n"/>
      <c r="AM1368" s="5" t="n"/>
    </row>
    <row r="1369" ht="16.5" customHeight="1">
      <c r="A1369" s="16" t="n">
        <v>24050060</v>
      </c>
      <c r="B1369" s="17" t="inlineStr">
        <is>
          <t>PM</t>
        </is>
      </c>
      <c r="C1369" s="17" t="inlineStr">
        <is>
          <t>San Vicente</t>
        </is>
      </c>
      <c r="D1369" s="17" t="inlineStr">
        <is>
          <t>San Vicente de Chucurí</t>
        </is>
      </c>
      <c r="E1369" s="17" t="inlineStr">
        <is>
          <t>Santander</t>
        </is>
      </c>
      <c r="F1369" s="17" t="n">
        <v>8</v>
      </c>
      <c r="G1369" s="17" t="n">
        <v>721</v>
      </c>
      <c r="H1369" s="18" t="n">
        <v>-73.41083332999999</v>
      </c>
      <c r="I1369" s="19" t="n">
        <v>6.87277778</v>
      </c>
      <c r="J1369" s="42" t="n">
        <v>5.933333333333331</v>
      </c>
      <c r="K1369" s="20" t="n">
        <v>7.17498973727422</v>
      </c>
      <c r="L1369" s="20" t="n">
        <v>10.36666666666667</v>
      </c>
      <c r="M1369" s="20" t="n">
        <v>12.18390804597701</v>
      </c>
      <c r="N1369" s="20" t="n">
        <v>14.33333333333334</v>
      </c>
      <c r="O1369" s="20" t="n">
        <v>10.53333333333333</v>
      </c>
      <c r="P1369" s="20" t="n">
        <v>10.7</v>
      </c>
      <c r="Q1369" s="20" t="n">
        <v>12.00000000000001</v>
      </c>
      <c r="R1369" s="20" t="n">
        <v>13.1</v>
      </c>
      <c r="S1369" s="20" t="n">
        <v>13.3</v>
      </c>
      <c r="T1369" s="20" t="n">
        <v>11.7</v>
      </c>
      <c r="U1369" s="20" t="n">
        <v>6.466666666666664</v>
      </c>
      <c r="V1369" s="43" t="n">
        <v>127.7922311165846</v>
      </c>
      <c r="W1369" s="23" t="n">
        <v>360</v>
      </c>
      <c r="X1369" s="44" t="n">
        <v>1</v>
      </c>
      <c r="Y1369" s="4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  <c r="AI1369" s="5" t="n"/>
      <c r="AJ1369" s="5" t="n"/>
      <c r="AK1369" s="5" t="n"/>
      <c r="AL1369" s="5" t="n"/>
      <c r="AM1369" s="5" t="n"/>
    </row>
    <row r="1370" ht="16.5" customHeight="1">
      <c r="A1370" s="16" t="n">
        <v>24030330</v>
      </c>
      <c r="B1370" s="17" t="inlineStr">
        <is>
          <t>PM</t>
        </is>
      </c>
      <c r="C1370" s="17" t="inlineStr">
        <is>
          <t>El Tope</t>
        </is>
      </c>
      <c r="D1370" s="17" t="inlineStr">
        <is>
          <t xml:space="preserve">Santa Bárbara </t>
        </is>
      </c>
      <c r="E1370" s="17" t="inlineStr">
        <is>
          <t>Santander</t>
        </is>
      </c>
      <c r="F1370" s="17" t="n">
        <v>8</v>
      </c>
      <c r="G1370" s="17" t="n">
        <v>250</v>
      </c>
      <c r="H1370" s="18" t="n">
        <v>-72.93166667</v>
      </c>
      <c r="I1370" s="19" t="n">
        <v>6.93972222</v>
      </c>
      <c r="J1370" s="42" t="n">
        <v>4.206896551724137</v>
      </c>
      <c r="K1370" s="20" t="n">
        <v>5.650479870901988</v>
      </c>
      <c r="L1370" s="20" t="n">
        <v>10.38222222222222</v>
      </c>
      <c r="M1370" s="20" t="n">
        <v>15.23333333333334</v>
      </c>
      <c r="N1370" s="20" t="n">
        <v>19.13333333333333</v>
      </c>
      <c r="O1370" s="20" t="n">
        <v>15.56123662306778</v>
      </c>
      <c r="P1370" s="20" t="n">
        <v>14.44827586206897</v>
      </c>
      <c r="Q1370" s="20" t="n">
        <v>17.25</v>
      </c>
      <c r="R1370" s="20" t="n">
        <v>18.82758620689655</v>
      </c>
      <c r="S1370" s="20" t="n">
        <v>18.93103448275862</v>
      </c>
      <c r="T1370" s="20" t="n">
        <v>14.48275862068965</v>
      </c>
      <c r="U1370" s="20" t="n">
        <v>7.247126436781605</v>
      </c>
      <c r="V1370" s="43" t="n">
        <v>161.3542835437782</v>
      </c>
      <c r="W1370" s="23" t="n">
        <v>350</v>
      </c>
      <c r="X1370" s="44" t="n">
        <v>0.9722222222222222</v>
      </c>
      <c r="Y1370" s="4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n"/>
      <c r="AJ1370" s="5" t="n"/>
      <c r="AK1370" s="5" t="n"/>
      <c r="AL1370" s="5" t="n"/>
      <c r="AM1370" s="5" t="n"/>
    </row>
    <row r="1371" ht="16.5" customHeight="1">
      <c r="A1371" s="16" t="n">
        <v>23147020</v>
      </c>
      <c r="B1371" s="17" t="inlineStr">
        <is>
          <t>LG</t>
        </is>
      </c>
      <c r="C1371" s="17" t="inlineStr">
        <is>
          <t>Puente Ferrocarril</t>
        </is>
      </c>
      <c r="D1371" s="17" t="inlineStr">
        <is>
          <t>Simacota</t>
        </is>
      </c>
      <c r="E1371" s="17" t="inlineStr">
        <is>
          <t>Santander</t>
        </is>
      </c>
      <c r="F1371" s="17" t="n">
        <v>8</v>
      </c>
      <c r="G1371" s="17" t="n">
        <v>90</v>
      </c>
      <c r="H1371" s="18" t="n">
        <v>-73.935</v>
      </c>
      <c r="I1371" s="19" t="n">
        <v>6.77361111</v>
      </c>
      <c r="J1371" s="42" t="n">
        <v>3.57142857142857</v>
      </c>
      <c r="K1371" s="20" t="n">
        <v>4.110449735449735</v>
      </c>
      <c r="L1371" s="20" t="n">
        <v>7.655172413793101</v>
      </c>
      <c r="M1371" s="20" t="n">
        <v>9.310344827586208</v>
      </c>
      <c r="N1371" s="20" t="n">
        <v>10.8</v>
      </c>
      <c r="O1371" s="20" t="n">
        <v>8.208045977011494</v>
      </c>
      <c r="P1371" s="20" t="n">
        <v>8.333333333333329</v>
      </c>
      <c r="Q1371" s="20" t="n">
        <v>9.199999999999998</v>
      </c>
      <c r="R1371" s="20" t="n">
        <v>11.66666666666667</v>
      </c>
      <c r="S1371" s="20" t="n">
        <v>12.63333333333333</v>
      </c>
      <c r="T1371" s="20" t="n">
        <v>10.51264367816092</v>
      </c>
      <c r="U1371" s="20" t="n">
        <v>5.499999999999997</v>
      </c>
      <c r="V1371" s="43" t="n">
        <v>101.5014185367634</v>
      </c>
      <c r="W1371" s="23" t="n">
        <v>355</v>
      </c>
      <c r="X1371" s="44" t="n">
        <v>0.9861111111111112</v>
      </c>
      <c r="Y1371" s="4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  <c r="AI1371" s="5" t="n"/>
      <c r="AJ1371" s="5" t="n"/>
      <c r="AK1371" s="5" t="n"/>
      <c r="AL1371" s="5" t="n"/>
      <c r="AM1371" s="5" t="n"/>
    </row>
    <row r="1372" ht="16.5" customHeight="1">
      <c r="A1372" s="16" t="n">
        <v>24010660</v>
      </c>
      <c r="B1372" s="17" t="inlineStr">
        <is>
          <t>PM</t>
        </is>
      </c>
      <c r="C1372" s="17" t="inlineStr">
        <is>
          <t>Simacota</t>
        </is>
      </c>
      <c r="D1372" s="17" t="inlineStr">
        <is>
          <t>Simacota</t>
        </is>
      </c>
      <c r="E1372" s="17" t="inlineStr">
        <is>
          <t>Santander</t>
        </is>
      </c>
      <c r="F1372" s="17" t="n">
        <v>8</v>
      </c>
      <c r="G1372" s="17" t="n">
        <v>150</v>
      </c>
      <c r="H1372" s="18" t="n">
        <v>-73.33388889</v>
      </c>
      <c r="I1372" s="19" t="n">
        <v>6.44361111</v>
      </c>
      <c r="J1372" s="42" t="n">
        <v>6.933333333333331</v>
      </c>
      <c r="K1372" s="20" t="n">
        <v>9.595409884343542</v>
      </c>
      <c r="L1372" s="20" t="n">
        <v>14.96666666666667</v>
      </c>
      <c r="M1372" s="20" t="n">
        <v>18.31034482758621</v>
      </c>
      <c r="N1372" s="20" t="n">
        <v>20.44827586206896</v>
      </c>
      <c r="O1372" s="20" t="n">
        <v>15.7</v>
      </c>
      <c r="P1372" s="20" t="n">
        <v>17.93333333333333</v>
      </c>
      <c r="Q1372" s="20" t="n">
        <v>18.63333333333334</v>
      </c>
      <c r="R1372" s="20" t="n">
        <v>19.16666666666666</v>
      </c>
      <c r="S1372" s="20" t="n">
        <v>21.23333333333333</v>
      </c>
      <c r="T1372" s="20" t="n">
        <v>17.23645320197044</v>
      </c>
      <c r="U1372" s="20" t="n">
        <v>10.6551724137931</v>
      </c>
      <c r="V1372" s="43" t="n">
        <v>190.8123228564289</v>
      </c>
      <c r="W1372" s="23" t="n">
        <v>353</v>
      </c>
      <c r="X1372" s="44" t="n">
        <v>0.9805555555555555</v>
      </c>
      <c r="Y1372" s="4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/>
      <c r="AL1372" s="5" t="n"/>
      <c r="AM1372" s="5" t="n"/>
    </row>
    <row r="1373" ht="16.5" customHeight="1">
      <c r="A1373" s="16" t="n">
        <v>24010650</v>
      </c>
      <c r="B1373" s="17" t="inlineStr">
        <is>
          <t>PM</t>
        </is>
      </c>
      <c r="C1373" s="17" t="inlineStr">
        <is>
          <t>Olival</t>
        </is>
      </c>
      <c r="D1373" s="17" t="inlineStr">
        <is>
          <t>Suaita</t>
        </is>
      </c>
      <c r="E1373" s="17" t="inlineStr">
        <is>
          <t>Santander</t>
        </is>
      </c>
      <c r="F1373" s="17" t="n">
        <v>8</v>
      </c>
      <c r="G1373" s="17" t="n">
        <v>1502</v>
      </c>
      <c r="H1373" s="18" t="n">
        <v>-73.34166667</v>
      </c>
      <c r="I1373" s="19" t="n">
        <v>6.15138889</v>
      </c>
      <c r="J1373" s="42" t="n">
        <v>12.62068965517242</v>
      </c>
      <c r="K1373" s="20" t="n">
        <v>14.33490353037767</v>
      </c>
      <c r="L1373" s="20" t="n">
        <v>20.25</v>
      </c>
      <c r="M1373" s="20" t="n">
        <v>24.46296296296296</v>
      </c>
      <c r="N1373" s="20" t="n">
        <v>26.10416666666666</v>
      </c>
      <c r="O1373" s="20" t="n">
        <v>23.06666666666666</v>
      </c>
      <c r="P1373" s="20" t="n">
        <v>23.7859690844233</v>
      </c>
      <c r="Q1373" s="20" t="n">
        <v>23.3103448275862</v>
      </c>
      <c r="R1373" s="20" t="n">
        <v>23.20214030915577</v>
      </c>
      <c r="S1373" s="20" t="n">
        <v>25.75862068965517</v>
      </c>
      <c r="T1373" s="20" t="n">
        <v>22.63333333333334</v>
      </c>
      <c r="U1373" s="20" t="n">
        <v>16.45833333333333</v>
      </c>
      <c r="V1373" s="43" t="n">
        <v>255.9881310593335</v>
      </c>
      <c r="W1373" s="23" t="n">
        <v>351</v>
      </c>
      <c r="X1373" s="44" t="n">
        <v>0.975</v>
      </c>
      <c r="Y1373" s="4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  <c r="AI1373" s="5" t="n"/>
      <c r="AJ1373" s="5" t="n"/>
      <c r="AK1373" s="5" t="n"/>
      <c r="AL1373" s="5" t="n"/>
      <c r="AM1373" s="5" t="n"/>
    </row>
    <row r="1374" ht="16.5" customHeight="1">
      <c r="A1374" s="16" t="n">
        <v>24010760</v>
      </c>
      <c r="B1374" s="17" t="inlineStr">
        <is>
          <t>PM</t>
        </is>
      </c>
      <c r="C1374" s="17" t="inlineStr">
        <is>
          <t>Suaita</t>
        </is>
      </c>
      <c r="D1374" s="17" t="inlineStr">
        <is>
          <t>Suaita</t>
        </is>
      </c>
      <c r="E1374" s="17" t="inlineStr">
        <is>
          <t>Santander</t>
        </is>
      </c>
      <c r="F1374" s="17" t="n">
        <v>8</v>
      </c>
      <c r="G1374" s="17" t="n">
        <v>1660</v>
      </c>
      <c r="H1374" s="18" t="n">
        <v>-73.44138889</v>
      </c>
      <c r="I1374" s="19" t="n">
        <v>6.099</v>
      </c>
      <c r="J1374" s="42" t="n">
        <v>6.866666666666664</v>
      </c>
      <c r="K1374" s="20" t="n">
        <v>7.833692528735634</v>
      </c>
      <c r="L1374" s="20" t="n">
        <v>13.40222222222222</v>
      </c>
      <c r="M1374" s="20" t="n">
        <v>19.36666666666667</v>
      </c>
      <c r="N1374" s="20" t="n">
        <v>21.37931034482758</v>
      </c>
      <c r="O1374" s="20" t="n">
        <v>16.96551724137931</v>
      </c>
      <c r="P1374" s="20" t="n">
        <v>16.31034482758621</v>
      </c>
      <c r="Q1374" s="20" t="n">
        <v>16.03448275862069</v>
      </c>
      <c r="R1374" s="20" t="n">
        <v>16.79310344827586</v>
      </c>
      <c r="S1374" s="20" t="n">
        <v>18.96666666666666</v>
      </c>
      <c r="T1374" s="20" t="n">
        <v>16.51724137931035</v>
      </c>
      <c r="U1374" s="20" t="n">
        <v>9.899999999999999</v>
      </c>
      <c r="V1374" s="43" t="n">
        <v>180.3359147509579</v>
      </c>
      <c r="W1374" s="23" t="n">
        <v>354</v>
      </c>
      <c r="X1374" s="44" t="n">
        <v>0.9833333333333333</v>
      </c>
      <c r="Y1374" s="4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n"/>
      <c r="AJ1374" s="5" t="n"/>
      <c r="AK1374" s="5" t="n"/>
      <c r="AL1374" s="5" t="n"/>
      <c r="AM1374" s="5" t="n"/>
    </row>
    <row r="1375" ht="16.5" customHeight="1">
      <c r="A1375" s="16" t="n">
        <v>24010670</v>
      </c>
      <c r="B1375" s="17" t="inlineStr">
        <is>
          <t>PM</t>
        </is>
      </c>
      <c r="C1375" s="17" t="inlineStr">
        <is>
          <t>Sucre</t>
        </is>
      </c>
      <c r="D1375" s="17" t="inlineStr">
        <is>
          <t xml:space="preserve">Sucre </t>
        </is>
      </c>
      <c r="E1375" s="17" t="inlineStr">
        <is>
          <t>Santander</t>
        </is>
      </c>
      <c r="F1375" s="17" t="n">
        <v>8</v>
      </c>
      <c r="G1375" s="17" t="n">
        <v>2270</v>
      </c>
      <c r="H1375" s="18" t="n">
        <v>-73.79638889</v>
      </c>
      <c r="I1375" s="19" t="n">
        <v>5.91972222</v>
      </c>
      <c r="J1375" s="42" t="n">
        <v>8.109605911330046</v>
      </c>
      <c r="K1375" s="20" t="n">
        <v>11.30922325296582</v>
      </c>
      <c r="L1375" s="20" t="n">
        <v>18.05238095238095</v>
      </c>
      <c r="M1375" s="20" t="n">
        <v>21.23333333333333</v>
      </c>
      <c r="N1375" s="20" t="n">
        <v>21.24459770114943</v>
      </c>
      <c r="O1375" s="20" t="n">
        <v>16.06969696969697</v>
      </c>
      <c r="P1375" s="20" t="n">
        <v>14.93965517241379</v>
      </c>
      <c r="Q1375" s="20" t="n">
        <v>14.17241379310345</v>
      </c>
      <c r="R1375" s="20" t="n">
        <v>16.3281807372176</v>
      </c>
      <c r="S1375" s="20" t="n">
        <v>20.28571428571429</v>
      </c>
      <c r="T1375" s="20" t="n">
        <v>17.75862068965517</v>
      </c>
      <c r="U1375" s="20" t="n">
        <v>12.58735632183908</v>
      </c>
      <c r="V1375" s="43" t="n">
        <v>192.0907791207999</v>
      </c>
      <c r="W1375" s="23" t="n">
        <v>346</v>
      </c>
      <c r="X1375" s="44" t="n">
        <v>0.9611111111111111</v>
      </c>
      <c r="Y1375" s="4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  <c r="AI1375" s="5" t="n"/>
      <c r="AJ1375" s="5" t="n"/>
      <c r="AK1375" s="5" t="n"/>
      <c r="AL1375" s="5" t="n"/>
      <c r="AM1375" s="5" t="n"/>
    </row>
    <row r="1376" ht="16.5" customHeight="1">
      <c r="A1376" s="16" t="n">
        <v>23195200</v>
      </c>
      <c r="B1376" s="17" t="inlineStr">
        <is>
          <t>CO</t>
        </is>
      </c>
      <c r="C1376" s="17" t="inlineStr">
        <is>
          <t>Cachiri</t>
        </is>
      </c>
      <c r="D1376" s="17" t="inlineStr">
        <is>
          <t>Suratá</t>
        </is>
      </c>
      <c r="E1376" s="17" t="inlineStr">
        <is>
          <t>Santander</t>
        </is>
      </c>
      <c r="F1376" s="17" t="n">
        <v>8</v>
      </c>
      <c r="G1376" s="17" t="n">
        <v>1850</v>
      </c>
      <c r="H1376" s="18" t="n">
        <v>-72.99111111000001</v>
      </c>
      <c r="I1376" s="19" t="n">
        <v>7.47388889</v>
      </c>
      <c r="J1376" s="42" t="n">
        <v>4.76190476190476</v>
      </c>
      <c r="K1376" s="20" t="n">
        <v>5.284954266253115</v>
      </c>
      <c r="L1376" s="20" t="n">
        <v>9.907611749680713</v>
      </c>
      <c r="M1376" s="20" t="n">
        <v>16.47032840722496</v>
      </c>
      <c r="N1376" s="20" t="n">
        <v>16.33298850574712</v>
      </c>
      <c r="O1376" s="20" t="n">
        <v>11.01051324154773</v>
      </c>
      <c r="P1376" s="20" t="n">
        <v>11.96735883050538</v>
      </c>
      <c r="Q1376" s="20" t="n">
        <v>14.89578270388616</v>
      </c>
      <c r="R1376" s="20" t="n">
        <v>17.43695292684591</v>
      </c>
      <c r="S1376" s="20" t="n">
        <v>19.64888007054674</v>
      </c>
      <c r="T1376" s="20" t="n">
        <v>14.90075817470453</v>
      </c>
      <c r="U1376" s="20" t="n">
        <v>7.069632040555684</v>
      </c>
      <c r="V1376" s="43" t="n">
        <v>149.6876656794028</v>
      </c>
      <c r="W1376" s="23" t="n">
        <v>350</v>
      </c>
      <c r="X1376" s="44" t="n">
        <v>0.9722222222222222</v>
      </c>
      <c r="Y1376" s="4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n"/>
      <c r="AJ1376" s="5" t="n"/>
      <c r="AK1376" s="5" t="n"/>
      <c r="AL1376" s="5" t="n"/>
      <c r="AM1376" s="5" t="n"/>
    </row>
    <row r="1377" ht="16.5" customHeight="1">
      <c r="A1377" s="16" t="n">
        <v>23195090</v>
      </c>
      <c r="B1377" s="17" t="inlineStr">
        <is>
          <t>CO</t>
        </is>
      </c>
      <c r="C1377" s="17" t="inlineStr">
        <is>
          <t>Vivero Suratá - AUT</t>
        </is>
      </c>
      <c r="D1377" s="17" t="inlineStr">
        <is>
          <t>Suratá</t>
        </is>
      </c>
      <c r="E1377" s="17" t="inlineStr">
        <is>
          <t>Santander</t>
        </is>
      </c>
      <c r="F1377" s="17" t="n">
        <v>8</v>
      </c>
      <c r="G1377" s="17" t="n">
        <v>1725</v>
      </c>
      <c r="H1377" s="18" t="n">
        <v>-72.9875</v>
      </c>
      <c r="I1377" s="19" t="n">
        <v>7.36583333</v>
      </c>
      <c r="J1377" s="42" t="n">
        <v>6.326719576719575</v>
      </c>
      <c r="K1377" s="20" t="n">
        <v>7.999213332578373</v>
      </c>
      <c r="L1377" s="20" t="n">
        <v>12.61547619047619</v>
      </c>
      <c r="M1377" s="20" t="n">
        <v>18.49306264027749</v>
      </c>
      <c r="N1377" s="20" t="n">
        <v>17.48868961113313</v>
      </c>
      <c r="O1377" s="20" t="n">
        <v>11.05349794238684</v>
      </c>
      <c r="P1377" s="20" t="n">
        <v>10.49969135802469</v>
      </c>
      <c r="Q1377" s="20" t="n">
        <v>13.91450921364714</v>
      </c>
      <c r="R1377" s="20" t="n">
        <v>17.22141064114905</v>
      </c>
      <c r="S1377" s="20" t="n">
        <v>20.33505291005291</v>
      </c>
      <c r="T1377" s="20" t="n">
        <v>15.87253694581281</v>
      </c>
      <c r="U1377" s="20" t="n">
        <v>8.014325978773066</v>
      </c>
      <c r="V1377" s="43" t="n">
        <v>159.8341863410313</v>
      </c>
      <c r="W1377" s="23" t="n">
        <v>339</v>
      </c>
      <c r="X1377" s="44" t="n">
        <v>0.9416666666666667</v>
      </c>
      <c r="Y1377" s="4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/>
      <c r="AL1377" s="5" t="n"/>
      <c r="AM1377" s="5" t="n"/>
    </row>
    <row r="1378" ht="16.5" customHeight="1">
      <c r="A1378" s="16" t="n">
        <v>37015020</v>
      </c>
      <c r="B1378" s="17" t="inlineStr">
        <is>
          <t>CP</t>
        </is>
      </c>
      <c r="C1378" s="17" t="inlineStr">
        <is>
          <t>Berlín Automática</t>
        </is>
      </c>
      <c r="D1378" s="17" t="inlineStr">
        <is>
          <t>Tona</t>
        </is>
      </c>
      <c r="E1378" s="17" t="inlineStr">
        <is>
          <t>Santander</t>
        </is>
      </c>
      <c r="F1378" s="17" t="n">
        <v>8</v>
      </c>
      <c r="G1378" s="17" t="n">
        <v>3214</v>
      </c>
      <c r="H1378" s="18" t="n">
        <v>-72.86861111</v>
      </c>
      <c r="I1378" s="19" t="n">
        <v>7.18694444</v>
      </c>
      <c r="J1378" s="42" t="n">
        <v>6.599999999999998</v>
      </c>
      <c r="K1378" s="20" t="n">
        <v>7.635385878489329</v>
      </c>
      <c r="L1378" s="20" t="n">
        <v>11.5</v>
      </c>
      <c r="M1378" s="20" t="n">
        <v>15.73333333333333</v>
      </c>
      <c r="N1378" s="20" t="n">
        <v>18.06666666666667</v>
      </c>
      <c r="O1378" s="20" t="n">
        <v>20.29999999999999</v>
      </c>
      <c r="P1378" s="20" t="n">
        <v>21.66666666666666</v>
      </c>
      <c r="Q1378" s="20" t="n">
        <v>19.4</v>
      </c>
      <c r="R1378" s="20" t="n">
        <v>16.76666666666666</v>
      </c>
      <c r="S1378" s="20" t="n">
        <v>18.3</v>
      </c>
      <c r="T1378" s="20" t="n">
        <v>13.86206896551724</v>
      </c>
      <c r="U1378" s="20" t="n">
        <v>7.666666666666663</v>
      </c>
      <c r="V1378" s="43" t="n">
        <v>177.4974548440065</v>
      </c>
      <c r="W1378" s="23" t="n">
        <v>359</v>
      </c>
      <c r="X1378" s="44" t="n">
        <v>0.9972222222222222</v>
      </c>
      <c r="Y1378" s="4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/>
      <c r="AL1378" s="5" t="n"/>
      <c r="AM1378" s="5" t="n"/>
    </row>
    <row r="1379" ht="16.5" customHeight="1">
      <c r="A1379" s="16" t="n">
        <v>23190300</v>
      </c>
      <c r="B1379" s="17" t="inlineStr">
        <is>
          <t>PM</t>
        </is>
      </c>
      <c r="C1379" s="17" t="inlineStr">
        <is>
          <t>El Picacho</t>
        </is>
      </c>
      <c r="D1379" s="17" t="inlineStr">
        <is>
          <t>Tona</t>
        </is>
      </c>
      <c r="E1379" s="17" t="inlineStr">
        <is>
          <t>Santander</t>
        </is>
      </c>
      <c r="F1379" s="17" t="n">
        <v>8</v>
      </c>
      <c r="G1379" s="17" t="n">
        <v>3310</v>
      </c>
      <c r="H1379" s="18" t="n">
        <v>-72.96638889</v>
      </c>
      <c r="I1379" s="19" t="n">
        <v>7.11</v>
      </c>
      <c r="J1379" s="42" t="n">
        <v>5.799999999999998</v>
      </c>
      <c r="K1379" s="20" t="n">
        <v>7.559166383556993</v>
      </c>
      <c r="L1379" s="20" t="n">
        <v>11.56666666666667</v>
      </c>
      <c r="M1379" s="20" t="n">
        <v>16.83333333333333</v>
      </c>
      <c r="N1379" s="20" t="n">
        <v>18.53333333333333</v>
      </c>
      <c r="O1379" s="20" t="n">
        <v>15.66666666666666</v>
      </c>
      <c r="P1379" s="20" t="n">
        <v>12.53333333333333</v>
      </c>
      <c r="Q1379" s="20" t="n">
        <v>14.75862068965517</v>
      </c>
      <c r="R1379" s="20" t="n">
        <v>17.6</v>
      </c>
      <c r="S1379" s="20" t="n">
        <v>19.06896551724138</v>
      </c>
      <c r="T1379" s="20" t="n">
        <v>14.36666666666667</v>
      </c>
      <c r="U1379" s="20" t="n">
        <v>7.833333333333329</v>
      </c>
      <c r="V1379" s="43" t="n">
        <v>162.1200859237869</v>
      </c>
      <c r="W1379" s="23" t="n">
        <v>357</v>
      </c>
      <c r="X1379" s="44" t="n">
        <v>0.9916666666666667</v>
      </c>
      <c r="Y1379" s="4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  <c r="AI1379" s="5" t="n"/>
      <c r="AJ1379" s="5" t="n"/>
      <c r="AK1379" s="5" t="n"/>
      <c r="AL1379" s="5" t="n"/>
      <c r="AM1379" s="5" t="n"/>
    </row>
    <row r="1380" ht="16.5" customHeight="1">
      <c r="A1380" s="16" t="n">
        <v>23190130</v>
      </c>
      <c r="B1380" s="17" t="inlineStr">
        <is>
          <t>CP</t>
        </is>
      </c>
      <c r="C1380" s="17" t="inlineStr">
        <is>
          <t>Tona - AUT</t>
        </is>
      </c>
      <c r="D1380" s="17" t="inlineStr">
        <is>
          <t>Tona</t>
        </is>
      </c>
      <c r="E1380" s="17" t="inlineStr">
        <is>
          <t>Santander</t>
        </is>
      </c>
      <c r="F1380" s="17" t="n">
        <v>8</v>
      </c>
      <c r="G1380" s="17" t="n">
        <v>1910</v>
      </c>
      <c r="H1380" s="18" t="n">
        <v>-72.97055556000001</v>
      </c>
      <c r="I1380" s="19" t="n">
        <v>7.19611111</v>
      </c>
      <c r="J1380" s="42" t="n">
        <v>6.275862068965515</v>
      </c>
      <c r="K1380" s="20" t="n">
        <v>7.795422824302134</v>
      </c>
      <c r="L1380" s="20" t="n">
        <v>12.76666666666667</v>
      </c>
      <c r="M1380" s="20" t="n">
        <v>15.46666666666666</v>
      </c>
      <c r="N1380" s="20" t="n">
        <v>12.77333333333333</v>
      </c>
      <c r="O1380" s="20" t="n">
        <v>6.595719381688465</v>
      </c>
      <c r="P1380" s="20" t="n">
        <v>4.655172413793102</v>
      </c>
      <c r="Q1380" s="20" t="n">
        <v>7.931034482758617</v>
      </c>
      <c r="R1380" s="20" t="n">
        <v>11.92857142857143</v>
      </c>
      <c r="S1380" s="20" t="n">
        <v>15.49876543209877</v>
      </c>
      <c r="T1380" s="20" t="n">
        <v>13.93486590038314</v>
      </c>
      <c r="U1380" s="20" t="n">
        <v>6.835632183908044</v>
      </c>
      <c r="V1380" s="43" t="n">
        <v>122.4577127831359</v>
      </c>
      <c r="W1380" s="23" t="n">
        <v>347</v>
      </c>
      <c r="X1380" s="44" t="n">
        <v>0.9638888888888889</v>
      </c>
      <c r="Y1380" s="4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n"/>
      <c r="AJ1380" s="5" t="n"/>
      <c r="AK1380" s="5" t="n"/>
      <c r="AL1380" s="5" t="n"/>
      <c r="AM1380" s="5" t="n"/>
    </row>
    <row r="1381" ht="16.5" customHeight="1">
      <c r="A1381" s="16" t="n">
        <v>24020080</v>
      </c>
      <c r="B1381" s="17" t="inlineStr">
        <is>
          <t>PM</t>
        </is>
      </c>
      <c r="C1381" s="17" t="inlineStr">
        <is>
          <t>Valle de San José</t>
        </is>
      </c>
      <c r="D1381" s="17" t="inlineStr">
        <is>
          <t>Valle de San José</t>
        </is>
      </c>
      <c r="E1381" s="17" t="inlineStr">
        <is>
          <t>Santander</t>
        </is>
      </c>
      <c r="F1381" s="17" t="n">
        <v>8</v>
      </c>
      <c r="G1381" s="17" t="n">
        <v>1300</v>
      </c>
      <c r="H1381" s="18" t="n">
        <v>-73.14277778</v>
      </c>
      <c r="I1381" s="19" t="n">
        <v>6.44111111</v>
      </c>
      <c r="J1381" s="42" t="n">
        <v>4.199999999999998</v>
      </c>
      <c r="K1381" s="20" t="n">
        <v>6.4872947454844</v>
      </c>
      <c r="L1381" s="20" t="n">
        <v>11.3</v>
      </c>
      <c r="M1381" s="20" t="n">
        <v>17.73333333333334</v>
      </c>
      <c r="N1381" s="20" t="n">
        <v>19.53333333333334</v>
      </c>
      <c r="O1381" s="20" t="n">
        <v>18.96666666666667</v>
      </c>
      <c r="P1381" s="20" t="n">
        <v>20.36666666666667</v>
      </c>
      <c r="Q1381" s="20" t="n">
        <v>20</v>
      </c>
      <c r="R1381" s="20" t="n">
        <v>18.93333333333334</v>
      </c>
      <c r="S1381" s="20" t="n">
        <v>19.43333333333333</v>
      </c>
      <c r="T1381" s="20" t="n">
        <v>12.86666666666667</v>
      </c>
      <c r="U1381" s="20" t="n">
        <v>4.799999999999999</v>
      </c>
      <c r="V1381" s="43" t="n">
        <v>174.6206280788178</v>
      </c>
      <c r="W1381" s="23" t="n">
        <v>360</v>
      </c>
      <c r="X1381" s="44" t="n">
        <v>1</v>
      </c>
      <c r="Y1381" s="4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/>
      <c r="AL1381" s="5" t="n"/>
      <c r="AM1381" s="5" t="n"/>
    </row>
    <row r="1382" ht="16.5" customHeight="1">
      <c r="A1382" s="16" t="n">
        <v>24015270</v>
      </c>
      <c r="B1382" s="17" t="inlineStr">
        <is>
          <t>PM</t>
        </is>
      </c>
      <c r="C1382" s="17" t="inlineStr">
        <is>
          <t xml:space="preserve">Granja Vélez </t>
        </is>
      </c>
      <c r="D1382" s="17" t="inlineStr">
        <is>
          <t>Vélez</t>
        </is>
      </c>
      <c r="E1382" s="17" t="inlineStr">
        <is>
          <t>Santander</t>
        </is>
      </c>
      <c r="F1382" s="17" t="n">
        <v>8</v>
      </c>
      <c r="G1382" s="17" t="n">
        <v>2170</v>
      </c>
      <c r="H1382" s="18" t="n">
        <v>-73.67277778</v>
      </c>
      <c r="I1382" s="19" t="n">
        <v>5.99722222</v>
      </c>
      <c r="J1382" s="42" t="n">
        <v>10.2</v>
      </c>
      <c r="K1382" s="20" t="n">
        <v>12.77718482028827</v>
      </c>
      <c r="L1382" s="20" t="n">
        <v>18.03846153846154</v>
      </c>
      <c r="M1382" s="20" t="n">
        <v>22.85714285714285</v>
      </c>
      <c r="N1382" s="20" t="n">
        <v>24.90715197956576</v>
      </c>
      <c r="O1382" s="20" t="n">
        <v>21.43179468466825</v>
      </c>
      <c r="P1382" s="20" t="n">
        <v>21.1</v>
      </c>
      <c r="Q1382" s="20" t="n">
        <v>20.2702380952381</v>
      </c>
      <c r="R1382" s="20" t="n">
        <v>20.96153846153846</v>
      </c>
      <c r="S1382" s="20" t="n">
        <v>23.47307060755336</v>
      </c>
      <c r="T1382" s="20" t="n">
        <v>20.89010989010989</v>
      </c>
      <c r="U1382" s="20" t="n">
        <v>13.58597883597883</v>
      </c>
      <c r="V1382" s="43" t="n">
        <v>230.4926717705453</v>
      </c>
      <c r="W1382" s="23" t="n">
        <v>324</v>
      </c>
      <c r="X1382" s="44" t="n">
        <v>0.9</v>
      </c>
      <c r="Y1382" s="4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/>
      <c r="AL1382" s="5" t="n"/>
      <c r="AM1382" s="5" t="n"/>
    </row>
    <row r="1383" ht="16.5" customHeight="1">
      <c r="A1383" s="16" t="n">
        <v>23190450</v>
      </c>
      <c r="B1383" s="17" t="inlineStr">
        <is>
          <t>PM</t>
        </is>
      </c>
      <c r="C1383" s="17" t="inlineStr">
        <is>
          <t>Vetas-El Pozo</t>
        </is>
      </c>
      <c r="D1383" s="17" t="inlineStr">
        <is>
          <t>Vetas</t>
        </is>
      </c>
      <c r="E1383" s="17" t="inlineStr">
        <is>
          <t>Santander</t>
        </is>
      </c>
      <c r="F1383" s="17" t="n">
        <v>8</v>
      </c>
      <c r="G1383" s="17" t="n">
        <v>3220</v>
      </c>
      <c r="H1383" s="18" t="n">
        <v>-72.87833332999999</v>
      </c>
      <c r="I1383" s="19" t="n">
        <v>7.30888889</v>
      </c>
      <c r="J1383" s="42" t="n">
        <v>3.433333333333332</v>
      </c>
      <c r="K1383" s="20" t="n">
        <v>4.500749178981938</v>
      </c>
      <c r="L1383" s="20" t="n">
        <v>8.482758620689651</v>
      </c>
      <c r="M1383" s="20" t="n">
        <v>14.26666666666667</v>
      </c>
      <c r="N1383" s="20" t="n">
        <v>13.3</v>
      </c>
      <c r="O1383" s="20" t="n">
        <v>11.6</v>
      </c>
      <c r="P1383" s="20" t="n">
        <v>11.03333333333333</v>
      </c>
      <c r="Q1383" s="20" t="n">
        <v>11.03333333333333</v>
      </c>
      <c r="R1383" s="20" t="n">
        <v>12.9</v>
      </c>
      <c r="S1383" s="20" t="n">
        <v>15.75</v>
      </c>
      <c r="T1383" s="20" t="n">
        <v>12.96666666666667</v>
      </c>
      <c r="U1383" s="20" t="n">
        <v>5.03448275862069</v>
      </c>
      <c r="V1383" s="43" t="n">
        <v>124.3013238916256</v>
      </c>
      <c r="W1383" s="23" t="n">
        <v>356</v>
      </c>
      <c r="X1383" s="44" t="n">
        <v>0.9888888888888889</v>
      </c>
      <c r="Y1383" s="4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  <c r="AI1383" s="5" t="n"/>
      <c r="AJ1383" s="5" t="n"/>
      <c r="AK1383" s="5" t="n"/>
      <c r="AL1383" s="5" t="n"/>
      <c r="AM1383" s="5" t="n"/>
    </row>
    <row r="1384" ht="16.5" customHeight="1">
      <c r="A1384" s="16" t="n">
        <v>24050100</v>
      </c>
      <c r="B1384" s="17" t="inlineStr">
        <is>
          <t>PM</t>
        </is>
      </c>
      <c r="C1384" s="17" t="inlineStr">
        <is>
          <t>La Fuente</t>
        </is>
      </c>
      <c r="D1384" s="17" t="inlineStr">
        <is>
          <t>Zapatoca</t>
        </is>
      </c>
      <c r="E1384" s="17" t="inlineStr">
        <is>
          <t>Santander</t>
        </is>
      </c>
      <c r="F1384" s="17" t="n">
        <v>8</v>
      </c>
      <c r="G1384" s="17" t="n">
        <v>815</v>
      </c>
      <c r="H1384" s="18" t="n">
        <v>-73.27988889</v>
      </c>
      <c r="I1384" s="19" t="n">
        <v>6.70725</v>
      </c>
      <c r="J1384" s="42" t="n">
        <v>2.620689655172413</v>
      </c>
      <c r="K1384" s="20" t="n">
        <v>2.911136826906743</v>
      </c>
      <c r="L1384" s="20" t="n">
        <v>5.592592592592591</v>
      </c>
      <c r="M1384" s="20" t="n">
        <v>9.03448275862069</v>
      </c>
      <c r="N1384" s="20" t="n">
        <v>9.896551724137927</v>
      </c>
      <c r="O1384" s="20" t="n">
        <v>6.793103448275862</v>
      </c>
      <c r="P1384" s="20" t="n">
        <v>6.799999999999997</v>
      </c>
      <c r="Q1384" s="20" t="n">
        <v>7.566666666666664</v>
      </c>
      <c r="R1384" s="20" t="n">
        <v>9.299999999999999</v>
      </c>
      <c r="S1384" s="20" t="n">
        <v>11.68965517241379</v>
      </c>
      <c r="T1384" s="20" t="n">
        <v>9.499999999999998</v>
      </c>
      <c r="U1384" s="20" t="n">
        <v>3.621921182266008</v>
      </c>
      <c r="V1384" s="43" t="n">
        <v>85.32680002705268</v>
      </c>
      <c r="W1384" s="23" t="n">
        <v>347</v>
      </c>
      <c r="X1384" s="44" t="n">
        <v>0.9638888888888889</v>
      </c>
      <c r="Y1384" s="4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n"/>
      <c r="AJ1384" s="5" t="n"/>
      <c r="AK1384" s="5" t="n"/>
      <c r="AL1384" s="5" t="n"/>
      <c r="AM1384" s="5" t="n"/>
    </row>
    <row r="1385" ht="16.5" customHeight="1">
      <c r="A1385" s="16" t="n">
        <v>24055030</v>
      </c>
      <c r="B1385" s="17" t="inlineStr">
        <is>
          <t>CO</t>
        </is>
      </c>
      <c r="C1385" s="17" t="inlineStr">
        <is>
          <t>Zapatoca</t>
        </is>
      </c>
      <c r="D1385" s="17" t="inlineStr">
        <is>
          <t>Zapatoca</t>
        </is>
      </c>
      <c r="E1385" s="17" t="inlineStr">
        <is>
          <t>Santander</t>
        </is>
      </c>
      <c r="F1385" s="17" t="n">
        <v>8</v>
      </c>
      <c r="G1385" s="17" t="n">
        <v>1810</v>
      </c>
      <c r="H1385" s="18" t="n">
        <v>-73.28275000000001</v>
      </c>
      <c r="I1385" s="19" t="n">
        <v>6.79277778</v>
      </c>
      <c r="J1385" s="42" t="n">
        <v>5.611330049261082</v>
      </c>
      <c r="K1385" s="20" t="n">
        <v>7.435644058786153</v>
      </c>
      <c r="L1385" s="20" t="n">
        <v>11.89382716049383</v>
      </c>
      <c r="M1385" s="20" t="n">
        <v>15.76218787158145</v>
      </c>
      <c r="N1385" s="20" t="n">
        <v>18.39630575658673</v>
      </c>
      <c r="O1385" s="20" t="n">
        <v>14.25035186488388</v>
      </c>
      <c r="P1385" s="20" t="n">
        <v>15.86563614744351</v>
      </c>
      <c r="Q1385" s="20" t="n">
        <v>17.00123152709359</v>
      </c>
      <c r="R1385" s="20" t="n">
        <v>17.13686371100164</v>
      </c>
      <c r="S1385" s="20" t="n">
        <v>18.45619157088122</v>
      </c>
      <c r="T1385" s="20" t="n">
        <v>16.02783508530635</v>
      </c>
      <c r="U1385" s="20" t="n">
        <v>8.007935564237584</v>
      </c>
      <c r="V1385" s="43" t="n">
        <v>165.845340367557</v>
      </c>
      <c r="W1385" s="23" t="n">
        <v>342</v>
      </c>
      <c r="X1385" s="44" t="n">
        <v>0.95</v>
      </c>
      <c r="Y1385" s="4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  <c r="AI1385" s="5" t="n"/>
      <c r="AJ1385" s="5" t="n"/>
      <c r="AK1385" s="5" t="n"/>
      <c r="AL1385" s="5" t="n"/>
      <c r="AM1385" s="5" t="n"/>
    </row>
    <row r="1386" ht="16.5" customHeight="1">
      <c r="A1386" s="16" t="n">
        <v>25020860</v>
      </c>
      <c r="B1386" s="17" t="inlineStr">
        <is>
          <t>PM</t>
        </is>
      </c>
      <c r="C1386" s="17" t="inlineStr">
        <is>
          <t xml:space="preserve">Hacienda La Frontera </t>
        </is>
      </c>
      <c r="D1386" s="17" t="inlineStr">
        <is>
          <t>Buenavista</t>
        </is>
      </c>
      <c r="E1386" s="17" t="inlineStr">
        <is>
          <t>Sucre</t>
        </is>
      </c>
      <c r="F1386" s="17" t="n">
        <v>2</v>
      </c>
      <c r="G1386" s="17" t="n">
        <v>100</v>
      </c>
      <c r="H1386" s="18" t="n">
        <v>-74.94083332999999</v>
      </c>
      <c r="I1386" s="19" t="n">
        <v>9.359444440000001</v>
      </c>
      <c r="J1386" s="42" t="n">
        <v>1.533333333333333</v>
      </c>
      <c r="K1386" s="20" t="n">
        <v>1.933879735009343</v>
      </c>
      <c r="L1386" s="20" t="n">
        <v>3.517241379310344</v>
      </c>
      <c r="M1386" s="20" t="n">
        <v>6.517241379310345</v>
      </c>
      <c r="N1386" s="20" t="n">
        <v>8.896551724137927</v>
      </c>
      <c r="O1386" s="20" t="n">
        <v>8.143876337693222</v>
      </c>
      <c r="P1386" s="20" t="n">
        <v>8.206896551724137</v>
      </c>
      <c r="Q1386" s="20" t="n">
        <v>10.05172413793103</v>
      </c>
      <c r="R1386" s="20" t="n">
        <v>10.06666666666667</v>
      </c>
      <c r="S1386" s="20" t="n">
        <v>9.966666666666665</v>
      </c>
      <c r="T1386" s="20" t="n">
        <v>7.241379310344829</v>
      </c>
      <c r="U1386" s="20" t="n">
        <v>3.107142857142856</v>
      </c>
      <c r="V1386" s="43" t="n">
        <v>79.1826000792707</v>
      </c>
      <c r="W1386" s="23" t="n">
        <v>350</v>
      </c>
      <c r="X1386" s="44" t="n">
        <v>0.9722222222222222</v>
      </c>
      <c r="Y1386" s="4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n"/>
      <c r="AJ1386" s="5" t="n"/>
      <c r="AK1386" s="5" t="n"/>
      <c r="AL1386" s="5" t="n"/>
      <c r="AM1386" s="5" t="n"/>
    </row>
    <row r="1387" ht="16.5" customHeight="1">
      <c r="A1387" s="16" t="n">
        <v>25020980</v>
      </c>
      <c r="B1387" s="17" t="inlineStr">
        <is>
          <t>PM</t>
        </is>
      </c>
      <c r="C1387" s="17" t="inlineStr">
        <is>
          <t>Caimito</t>
        </is>
      </c>
      <c r="D1387" s="17" t="inlineStr">
        <is>
          <t>Caimito</t>
        </is>
      </c>
      <c r="E1387" s="17" t="inlineStr">
        <is>
          <t>Sucre</t>
        </is>
      </c>
      <c r="F1387" s="17" t="n">
        <v>2</v>
      </c>
      <c r="G1387" s="17" t="n">
        <v>20</v>
      </c>
      <c r="H1387" s="18" t="n">
        <v>-75.12444443999999</v>
      </c>
      <c r="I1387" s="19" t="n">
        <v>8.790833330000002</v>
      </c>
      <c r="J1387" s="42" t="n">
        <v>0.8965517241379308</v>
      </c>
      <c r="K1387" s="20" t="n">
        <v>1.072511465941906</v>
      </c>
      <c r="L1387" s="20" t="n">
        <v>2.535555555555555</v>
      </c>
      <c r="M1387" s="20" t="n">
        <v>6.566666666666668</v>
      </c>
      <c r="N1387" s="20" t="n">
        <v>10.4</v>
      </c>
      <c r="O1387" s="20" t="n">
        <v>11.03333333333333</v>
      </c>
      <c r="P1387" s="20" t="n">
        <v>12.23333333333333</v>
      </c>
      <c r="Q1387" s="20" t="n">
        <v>13.20689655172414</v>
      </c>
      <c r="R1387" s="20" t="n">
        <v>11.41379310344828</v>
      </c>
      <c r="S1387" s="20" t="n">
        <v>10.41379310344827</v>
      </c>
      <c r="T1387" s="20" t="n">
        <v>8.678571428571427</v>
      </c>
      <c r="U1387" s="20" t="n">
        <v>3.535714285714285</v>
      </c>
      <c r="V1387" s="43" t="n">
        <v>91.98672055187512</v>
      </c>
      <c r="W1387" s="23" t="n">
        <v>351</v>
      </c>
      <c r="X1387" s="44" t="n">
        <v>0.975</v>
      </c>
      <c r="Y1387" s="4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/>
      <c r="AL1387" s="5" t="n"/>
      <c r="AM1387" s="5" t="n"/>
    </row>
    <row r="1388" ht="16.5" customHeight="1">
      <c r="A1388" s="16" t="n">
        <v>13090040</v>
      </c>
      <c r="B1388" s="17" t="inlineStr">
        <is>
          <t>PM</t>
        </is>
      </c>
      <c r="C1388" s="17" t="inlineStr">
        <is>
          <t>Chalán</t>
        </is>
      </c>
      <c r="D1388" s="17" t="inlineStr">
        <is>
          <t>Chalán</t>
        </is>
      </c>
      <c r="E1388" s="17" t="inlineStr">
        <is>
          <t>Sucre</t>
        </is>
      </c>
      <c r="F1388" s="17" t="n">
        <v>2</v>
      </c>
      <c r="G1388" s="17" t="n">
        <v>100</v>
      </c>
      <c r="H1388" s="18" t="n">
        <v>-75.32250000000001</v>
      </c>
      <c r="I1388" s="19" t="n">
        <v>9.538611110000002</v>
      </c>
      <c r="J1388" s="42" t="n">
        <v>1.999999999999999</v>
      </c>
      <c r="K1388" s="20" t="n">
        <v>2.257912561576355</v>
      </c>
      <c r="L1388" s="20" t="n">
        <v>3.482758620689654</v>
      </c>
      <c r="M1388" s="20" t="n">
        <v>6.936979785969085</v>
      </c>
      <c r="N1388" s="20" t="n">
        <v>9.399999999999997</v>
      </c>
      <c r="O1388" s="20" t="n">
        <v>7.833333333333334</v>
      </c>
      <c r="P1388" s="20" t="n">
        <v>7.966666666666664</v>
      </c>
      <c r="Q1388" s="20" t="n">
        <v>9.266666666666664</v>
      </c>
      <c r="R1388" s="20" t="n">
        <v>8.633333333333331</v>
      </c>
      <c r="S1388" s="20" t="n">
        <v>10.46666666666667</v>
      </c>
      <c r="T1388" s="20" t="n">
        <v>8.443678160919541</v>
      </c>
      <c r="U1388" s="20" t="n">
        <v>3.633333333333332</v>
      </c>
      <c r="V1388" s="43" t="n">
        <v>80.32132912915462</v>
      </c>
      <c r="W1388" s="23" t="n">
        <v>358</v>
      </c>
      <c r="X1388" s="44" t="n">
        <v>0.9944444444444445</v>
      </c>
      <c r="Y1388" s="4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/>
      <c r="AL1388" s="5" t="n"/>
      <c r="AM1388" s="5" t="n"/>
    </row>
    <row r="1389" ht="16.5" customHeight="1">
      <c r="A1389" s="16" t="n">
        <v>13090060</v>
      </c>
      <c r="B1389" s="17" t="inlineStr">
        <is>
          <t>PM</t>
        </is>
      </c>
      <c r="C1389" s="17" t="inlineStr">
        <is>
          <t>El Paraiso</t>
        </is>
      </c>
      <c r="D1389" s="17" t="inlineStr">
        <is>
          <t>Colosó</t>
        </is>
      </c>
      <c r="E1389" s="17" t="inlineStr">
        <is>
          <t>Sucre</t>
        </is>
      </c>
      <c r="F1389" s="17" t="n">
        <v>2</v>
      </c>
      <c r="G1389" s="17" t="n">
        <v>100</v>
      </c>
      <c r="H1389" s="18" t="n">
        <v>-75.37083333</v>
      </c>
      <c r="I1389" s="19" t="n">
        <v>9.473888890000001</v>
      </c>
      <c r="J1389" s="42" t="n">
        <v>0.9999999999999998</v>
      </c>
      <c r="K1389" s="20" t="n">
        <v>0.8952791461412147</v>
      </c>
      <c r="L1389" s="20" t="n">
        <v>2.454022988505746</v>
      </c>
      <c r="M1389" s="20" t="n">
        <v>4.586206896551725</v>
      </c>
      <c r="N1389" s="20" t="n">
        <v>7.034482758620687</v>
      </c>
      <c r="O1389" s="20" t="n">
        <v>5.643678160919541</v>
      </c>
      <c r="P1389" s="20" t="n">
        <v>4.965517241379308</v>
      </c>
      <c r="Q1389" s="20" t="n">
        <v>6.448275862068963</v>
      </c>
      <c r="R1389" s="20" t="n">
        <v>6.300000000000002</v>
      </c>
      <c r="S1389" s="20" t="n">
        <v>6.896551724137928</v>
      </c>
      <c r="T1389" s="20" t="n">
        <v>6.275862068965518</v>
      </c>
      <c r="U1389" s="20" t="n">
        <v>2.566666666666666</v>
      </c>
      <c r="V1389" s="43" t="n">
        <v>55.06654351395729</v>
      </c>
      <c r="W1389" s="23" t="n">
        <v>352</v>
      </c>
      <c r="X1389" s="44" t="n">
        <v>0.9777777777777777</v>
      </c>
      <c r="Y1389" s="4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/>
      <c r="AL1389" s="5" t="n"/>
      <c r="AM1389" s="5" t="n"/>
    </row>
    <row r="1390" ht="16.5" customHeight="1">
      <c r="A1390" s="16" t="n">
        <v>13095020</v>
      </c>
      <c r="B1390" s="17" t="inlineStr">
        <is>
          <t>CP</t>
        </is>
      </c>
      <c r="C1390" s="17" t="inlineStr">
        <is>
          <t>Primates</t>
        </is>
      </c>
      <c r="D1390" s="17" t="inlineStr">
        <is>
          <t>Colosó</t>
        </is>
      </c>
      <c r="E1390" s="17" t="inlineStr">
        <is>
          <t>Sucre</t>
        </is>
      </c>
      <c r="F1390" s="17" t="n">
        <v>2</v>
      </c>
      <c r="G1390" s="17" t="n">
        <v>200</v>
      </c>
      <c r="H1390" s="18" t="n">
        <v>-75.35136111</v>
      </c>
      <c r="I1390" s="19" t="n">
        <v>9.530138890000002</v>
      </c>
      <c r="J1390" s="42" t="n">
        <v>2.279566033309876</v>
      </c>
      <c r="K1390" s="20" t="n">
        <v>2.395584095707248</v>
      </c>
      <c r="L1390" s="20" t="n">
        <v>3.946536824180501</v>
      </c>
      <c r="M1390" s="20" t="n">
        <v>9.727183956626925</v>
      </c>
      <c r="N1390" s="20" t="n">
        <v>13.26043956043956</v>
      </c>
      <c r="O1390" s="20" t="n">
        <v>10.76062192118227</v>
      </c>
      <c r="P1390" s="20" t="n">
        <v>11.26011396011396</v>
      </c>
      <c r="Q1390" s="20" t="n">
        <v>12.03770999115827</v>
      </c>
      <c r="R1390" s="20" t="n">
        <v>11.62089490968801</v>
      </c>
      <c r="S1390" s="20" t="n">
        <v>12.244</v>
      </c>
      <c r="T1390" s="20" t="n">
        <v>10.52320136228182</v>
      </c>
      <c r="U1390" s="20" t="n">
        <v>5.175184729064038</v>
      </c>
      <c r="V1390" s="43" t="n">
        <v>105.2310373437525</v>
      </c>
      <c r="W1390" s="23" t="n">
        <v>310</v>
      </c>
      <c r="X1390" s="44" t="n">
        <v>0.8611111111111112</v>
      </c>
      <c r="Y1390" s="4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n"/>
      <c r="AJ1390" s="5" t="n"/>
      <c r="AK1390" s="5" t="n"/>
      <c r="AL1390" s="5" t="n"/>
      <c r="AM1390" s="5" t="n"/>
    </row>
    <row r="1391" ht="16.5" customHeight="1">
      <c r="A1391" s="16" t="n">
        <v>25025080</v>
      </c>
      <c r="B1391" s="17" t="inlineStr">
        <is>
          <t>CP</t>
        </is>
      </c>
      <c r="C1391" s="17" t="inlineStr">
        <is>
          <t>Aeropuerto Rafael Barvo</t>
        </is>
      </c>
      <c r="D1391" s="17" t="inlineStr">
        <is>
          <t>Corozal</t>
        </is>
      </c>
      <c r="E1391" s="17" t="inlineStr">
        <is>
          <t>Sucre</t>
        </is>
      </c>
      <c r="F1391" s="17" t="n">
        <v>2</v>
      </c>
      <c r="G1391" s="17" t="n">
        <v>166</v>
      </c>
      <c r="H1391" s="18" t="n">
        <v>-75.28305556000001</v>
      </c>
      <c r="I1391" s="19" t="n">
        <v>9.333888890000001</v>
      </c>
      <c r="J1391" s="42" t="n">
        <v>1.826190476190476</v>
      </c>
      <c r="K1391" s="20" t="n">
        <v>1.716738151860031</v>
      </c>
      <c r="L1391" s="20" t="n">
        <v>4.326354679802956</v>
      </c>
      <c r="M1391" s="20" t="n">
        <v>8.670498084291188</v>
      </c>
      <c r="N1391" s="20" t="n">
        <v>13.14404761904762</v>
      </c>
      <c r="O1391" s="20" t="n">
        <v>10.69169356208595</v>
      </c>
      <c r="P1391" s="20" t="n">
        <v>10.35357142857143</v>
      </c>
      <c r="Q1391" s="20" t="n">
        <v>12.76666666666666</v>
      </c>
      <c r="R1391" s="20" t="n">
        <v>12.02378121284186</v>
      </c>
      <c r="S1391" s="20" t="n">
        <v>11.65119047619047</v>
      </c>
      <c r="T1391" s="20" t="n">
        <v>9.602595680181887</v>
      </c>
      <c r="U1391" s="20" t="n">
        <v>4.204938271604937</v>
      </c>
      <c r="V1391" s="43" t="n">
        <v>100.9782663093355</v>
      </c>
      <c r="W1391" s="23" t="n">
        <v>338</v>
      </c>
      <c r="X1391" s="44" t="n">
        <v>0.9388888888888889</v>
      </c>
      <c r="Y1391" s="4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  <c r="AI1391" s="5" t="n"/>
      <c r="AJ1391" s="5" t="n"/>
      <c r="AK1391" s="5" t="n"/>
      <c r="AL1391" s="5" t="n"/>
      <c r="AM1391" s="5" t="n"/>
    </row>
    <row r="1392" ht="16.5" customHeight="1">
      <c r="A1392" s="16" t="n">
        <v>25020990</v>
      </c>
      <c r="B1392" s="17" t="inlineStr">
        <is>
          <t>PM</t>
        </is>
      </c>
      <c r="C1392" s="17" t="inlineStr">
        <is>
          <t>Hato Nuevo</t>
        </is>
      </c>
      <c r="D1392" s="17" t="inlineStr">
        <is>
          <t>Corozal</t>
        </is>
      </c>
      <c r="E1392" s="17" t="inlineStr">
        <is>
          <t>Sucre</t>
        </is>
      </c>
      <c r="F1392" s="17" t="n">
        <v>2</v>
      </c>
      <c r="G1392" s="17" t="n">
        <v>80</v>
      </c>
      <c r="H1392" s="18" t="n">
        <v>-75.19027778</v>
      </c>
      <c r="I1392" s="19" t="n">
        <v>9.178333330000001</v>
      </c>
      <c r="J1392" s="42" t="n">
        <v>1.793103448275861</v>
      </c>
      <c r="K1392" s="20" t="n">
        <v>1.449210124002039</v>
      </c>
      <c r="L1392" s="20" t="n">
        <v>2.466666666666666</v>
      </c>
      <c r="M1392" s="20" t="n">
        <v>5.233333333333334</v>
      </c>
      <c r="N1392" s="20" t="n">
        <v>7.899999999999996</v>
      </c>
      <c r="O1392" s="20" t="n">
        <v>8.133333333333333</v>
      </c>
      <c r="P1392" s="20" t="n">
        <v>8.137777777777774</v>
      </c>
      <c r="Q1392" s="20" t="n">
        <v>8.413793103448272</v>
      </c>
      <c r="R1392" s="20" t="n">
        <v>8.120689655172413</v>
      </c>
      <c r="S1392" s="20" t="n">
        <v>8.493103448275859</v>
      </c>
      <c r="T1392" s="20" t="n">
        <v>6.557881773399014</v>
      </c>
      <c r="U1392" s="20" t="n">
        <v>3.004761904761904</v>
      </c>
      <c r="V1392" s="43" t="n">
        <v>69.70365456844647</v>
      </c>
      <c r="W1392" s="23" t="n">
        <v>350</v>
      </c>
      <c r="X1392" s="44" t="n">
        <v>0.9722222222222222</v>
      </c>
      <c r="Y1392" s="4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n"/>
      <c r="AJ1392" s="5" t="n"/>
      <c r="AK1392" s="5" t="n"/>
      <c r="AL1392" s="5" t="n"/>
      <c r="AM1392" s="5" t="n"/>
    </row>
    <row r="1393" ht="16.5" customHeight="1">
      <c r="A1393" s="16" t="n">
        <v>25021000</v>
      </c>
      <c r="B1393" s="17" t="inlineStr">
        <is>
          <t>PM</t>
        </is>
      </c>
      <c r="C1393" s="17" t="inlineStr">
        <is>
          <t>Galeras</t>
        </is>
      </c>
      <c r="D1393" s="17" t="inlineStr">
        <is>
          <t>Galeras</t>
        </is>
      </c>
      <c r="E1393" s="17" t="inlineStr">
        <is>
          <t>Sucre</t>
        </is>
      </c>
      <c r="F1393" s="17" t="n">
        <v>2</v>
      </c>
      <c r="G1393" s="17" t="n">
        <v>70</v>
      </c>
      <c r="H1393" s="18" t="n">
        <v>-75.05083332999999</v>
      </c>
      <c r="I1393" s="19" t="n">
        <v>9.164999999999999</v>
      </c>
      <c r="J1393" s="42" t="n">
        <v>1.6</v>
      </c>
      <c r="K1393" s="20" t="n">
        <v>2.035252463054187</v>
      </c>
      <c r="L1393" s="20" t="n">
        <v>3.599999999999998</v>
      </c>
      <c r="M1393" s="20" t="n">
        <v>6.900000000000001</v>
      </c>
      <c r="N1393" s="20" t="n">
        <v>10.25632183908046</v>
      </c>
      <c r="O1393" s="20" t="n">
        <v>9.642857142857142</v>
      </c>
      <c r="P1393" s="20" t="n">
        <v>9.645555555555555</v>
      </c>
      <c r="Q1393" s="20" t="n">
        <v>10.81420361247947</v>
      </c>
      <c r="R1393" s="20" t="n">
        <v>10.65517241379311</v>
      </c>
      <c r="S1393" s="20" t="n">
        <v>9.228299643281805</v>
      </c>
      <c r="T1393" s="20" t="n">
        <v>7.483523016816716</v>
      </c>
      <c r="U1393" s="20" t="n">
        <v>3.864367816091953</v>
      </c>
      <c r="V1393" s="43" t="n">
        <v>85.7255535030104</v>
      </c>
      <c r="W1393" s="23" t="n">
        <v>353</v>
      </c>
      <c r="X1393" s="44" t="n">
        <v>0.9805555555555555</v>
      </c>
      <c r="Y1393" s="4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/>
      <c r="AL1393" s="5" t="n"/>
      <c r="AM1393" s="5" t="n"/>
    </row>
    <row r="1394" ht="16.5" customHeight="1">
      <c r="A1394" s="16" t="n">
        <v>25020940</v>
      </c>
      <c r="B1394" s="17" t="inlineStr">
        <is>
          <t>PM</t>
        </is>
      </c>
      <c r="C1394" s="17" t="inlineStr">
        <is>
          <t>Villanueva</t>
        </is>
      </c>
      <c r="D1394" s="17" t="inlineStr">
        <is>
          <t>Guaranda</t>
        </is>
      </c>
      <c r="E1394" s="17" t="inlineStr">
        <is>
          <t>Sucre</t>
        </is>
      </c>
      <c r="F1394" s="17" t="n">
        <v>1</v>
      </c>
      <c r="G1394" s="17" t="n">
        <v>45</v>
      </c>
      <c r="H1394" s="18" t="n">
        <v>-74.73555556000001</v>
      </c>
      <c r="I1394" s="19" t="n">
        <v>8.332777779999999</v>
      </c>
      <c r="J1394" s="42" t="n">
        <v>1.967777777777777</v>
      </c>
      <c r="K1394" s="20" t="n">
        <v>1.860139573070608</v>
      </c>
      <c r="L1394" s="20" t="n">
        <v>3.533333333333332</v>
      </c>
      <c r="M1394" s="20" t="n">
        <v>7.366666666666668</v>
      </c>
      <c r="N1394" s="20" t="n">
        <v>11.11777777777777</v>
      </c>
      <c r="O1394" s="20" t="n">
        <v>11.64597701149425</v>
      </c>
      <c r="P1394" s="20" t="n">
        <v>11.04666666666667</v>
      </c>
      <c r="Q1394" s="20" t="n">
        <v>12.68</v>
      </c>
      <c r="R1394" s="20" t="n">
        <v>10.47816091954023</v>
      </c>
      <c r="S1394" s="20" t="n">
        <v>11.65</v>
      </c>
      <c r="T1394" s="20" t="n">
        <v>11.53333333333333</v>
      </c>
      <c r="U1394" s="20" t="n">
        <v>5.83333333333333</v>
      </c>
      <c r="V1394" s="43" t="n">
        <v>100.713166392994</v>
      </c>
      <c r="W1394" s="23" t="n">
        <v>360</v>
      </c>
      <c r="X1394" s="44" t="n">
        <v>1</v>
      </c>
      <c r="Y1394" s="4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/>
      <c r="AL1394" s="5" t="n"/>
      <c r="AM1394" s="5" t="n"/>
    </row>
    <row r="1395" ht="16.5" customHeight="1">
      <c r="A1395" s="16" t="n">
        <v>25020390</v>
      </c>
      <c r="B1395" s="17" t="inlineStr">
        <is>
          <t>PM</t>
        </is>
      </c>
      <c r="C1395" s="17" t="inlineStr">
        <is>
          <t>Charcón</t>
        </is>
      </c>
      <c r="D1395" s="17" t="inlineStr">
        <is>
          <t>Los Palmitos</t>
        </is>
      </c>
      <c r="E1395" s="17" t="inlineStr">
        <is>
          <t>Sucre</t>
        </is>
      </c>
      <c r="F1395" s="17" t="n">
        <v>2</v>
      </c>
      <c r="G1395" s="17" t="n">
        <v>150</v>
      </c>
      <c r="H1395" s="18" t="n">
        <v>-75.15580556</v>
      </c>
      <c r="I1395" s="19" t="n">
        <v>9.39722222</v>
      </c>
      <c r="J1395" s="42" t="n">
        <v>1.344827586206896</v>
      </c>
      <c r="K1395" s="20" t="n">
        <v>1.06575328407225</v>
      </c>
      <c r="L1395" s="20" t="n">
        <v>2.266666666666666</v>
      </c>
      <c r="M1395" s="20" t="n">
        <v>5.008620689655173</v>
      </c>
      <c r="N1395" s="20" t="n">
        <v>6.724137931034479</v>
      </c>
      <c r="O1395" s="20" t="n">
        <v>6.133333333333335</v>
      </c>
      <c r="P1395" s="20" t="n">
        <v>5.637777777777776</v>
      </c>
      <c r="Q1395" s="20" t="n">
        <v>6.407777777777774</v>
      </c>
      <c r="R1395" s="20" t="n">
        <v>5.933333333333334</v>
      </c>
      <c r="S1395" s="20" t="n">
        <v>6.206896551724135</v>
      </c>
      <c r="T1395" s="20" t="n">
        <v>5.275862068965519</v>
      </c>
      <c r="U1395" s="20" t="n">
        <v>2.206896551724137</v>
      </c>
      <c r="V1395" s="43" t="n">
        <v>54.21188355227147</v>
      </c>
      <c r="W1395" s="23" t="n">
        <v>353</v>
      </c>
      <c r="X1395" s="44" t="n">
        <v>0.9805555555555555</v>
      </c>
      <c r="Y1395" s="4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  <c r="AI1395" s="5" t="n"/>
      <c r="AJ1395" s="5" t="n"/>
      <c r="AK1395" s="5" t="n"/>
      <c r="AL1395" s="5" t="n"/>
      <c r="AM1395" s="5" t="n"/>
    </row>
    <row r="1396" ht="16.5" customHeight="1">
      <c r="A1396" s="16" t="n">
        <v>25020190</v>
      </c>
      <c r="B1396" s="17" t="inlineStr">
        <is>
          <t>PM</t>
        </is>
      </c>
      <c r="C1396" s="17" t="inlineStr">
        <is>
          <t>Puerto Asis</t>
        </is>
      </c>
      <c r="D1396" s="17" t="inlineStr">
        <is>
          <t>Los Palmitos</t>
        </is>
      </c>
      <c r="E1396" s="17" t="inlineStr">
        <is>
          <t>Sucre</t>
        </is>
      </c>
      <c r="F1396" s="17" t="n">
        <v>2</v>
      </c>
      <c r="G1396" s="17" t="n">
        <v>200</v>
      </c>
      <c r="H1396" s="18" t="n">
        <v>-75.12916666999999</v>
      </c>
      <c r="I1396" s="19" t="n">
        <v>9.431944440000001</v>
      </c>
      <c r="J1396" s="42" t="n">
        <v>2.566666666666666</v>
      </c>
      <c r="K1396" s="20" t="n">
        <v>2.399394499178982</v>
      </c>
      <c r="L1396" s="20" t="n">
        <v>4.627586206896552</v>
      </c>
      <c r="M1396" s="20" t="n">
        <v>7.482758620689654</v>
      </c>
      <c r="N1396" s="20" t="n">
        <v>9.528735632183905</v>
      </c>
      <c r="O1396" s="20" t="n">
        <v>8.354022988505747</v>
      </c>
      <c r="P1396" s="20" t="n">
        <v>7.777777777777775</v>
      </c>
      <c r="Q1396" s="20" t="n">
        <v>9.509999999999996</v>
      </c>
      <c r="R1396" s="20" t="n">
        <v>8.540229885057471</v>
      </c>
      <c r="S1396" s="20" t="n">
        <v>8.841111111111111</v>
      </c>
      <c r="T1396" s="20" t="n">
        <v>7.448275862068964</v>
      </c>
      <c r="U1396" s="20" t="n">
        <v>4.285714285714285</v>
      </c>
      <c r="V1396" s="43" t="n">
        <v>81.3622735358511</v>
      </c>
      <c r="W1396" s="23" t="n">
        <v>354</v>
      </c>
      <c r="X1396" s="44" t="n">
        <v>0.9833333333333333</v>
      </c>
      <c r="Y1396" s="4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n"/>
      <c r="AJ1396" s="5" t="n"/>
      <c r="AK1396" s="5" t="n"/>
      <c r="AL1396" s="5" t="n"/>
      <c r="AM1396" s="5" t="n"/>
    </row>
    <row r="1397" ht="16.5" customHeight="1">
      <c r="A1397" s="16" t="n">
        <v>25025240</v>
      </c>
      <c r="B1397" s="17" t="inlineStr">
        <is>
          <t>CP</t>
        </is>
      </c>
      <c r="C1397" s="17" t="inlineStr">
        <is>
          <t>Majagual</t>
        </is>
      </c>
      <c r="D1397" s="17" t="inlineStr">
        <is>
          <t>Majagual</t>
        </is>
      </c>
      <c r="E1397" s="17" t="inlineStr">
        <is>
          <t>Sucre</t>
        </is>
      </c>
      <c r="F1397" s="17" t="n">
        <v>2</v>
      </c>
      <c r="G1397" s="17" t="n">
        <v>26</v>
      </c>
      <c r="H1397" s="18" t="n">
        <v>-74.62733306000001</v>
      </c>
      <c r="I1397" s="19" t="n">
        <v>8.54269444</v>
      </c>
      <c r="J1397" s="42" t="n">
        <v>1.947368421052631</v>
      </c>
      <c r="K1397" s="20" t="n">
        <v>2.210966324963603</v>
      </c>
      <c r="L1397" s="20" t="n">
        <v>4.28281911675741</v>
      </c>
      <c r="M1397" s="20" t="n">
        <v>9.371196754563893</v>
      </c>
      <c r="N1397" s="20" t="n">
        <v>13.92656449553001</v>
      </c>
      <c r="O1397" s="20" t="n">
        <v>12.09323116219668</v>
      </c>
      <c r="P1397" s="20" t="n">
        <v>13.81185344827586</v>
      </c>
      <c r="Q1397" s="20" t="n">
        <v>15.8125</v>
      </c>
      <c r="R1397" s="20" t="n">
        <v>14.77155172413793</v>
      </c>
      <c r="S1397" s="20" t="n">
        <v>15.43829022988506</v>
      </c>
      <c r="T1397" s="20" t="n">
        <v>12.90625</v>
      </c>
      <c r="U1397" s="20" t="n">
        <v>7.770833333333331</v>
      </c>
      <c r="V1397" s="43" t="n">
        <v>124.3434250106964</v>
      </c>
      <c r="W1397" s="23" t="n">
        <v>206</v>
      </c>
      <c r="X1397" s="44" t="n">
        <v>0.8583333333333333</v>
      </c>
      <c r="Y1397" s="45" t="inlineStr">
        <is>
          <t>M20</t>
        </is>
      </c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  <c r="AI1397" s="5" t="n"/>
      <c r="AJ1397" s="5" t="n"/>
      <c r="AK1397" s="5" t="n"/>
      <c r="AL1397" s="5" t="n"/>
      <c r="AM1397" s="5" t="n"/>
    </row>
    <row r="1398" ht="16.5" customHeight="1">
      <c r="A1398" s="16" t="n">
        <v>25020790</v>
      </c>
      <c r="B1398" s="17" t="inlineStr">
        <is>
          <t>PM</t>
        </is>
      </c>
      <c r="C1398" s="17" t="inlineStr">
        <is>
          <t>Palmarito</t>
        </is>
      </c>
      <c r="D1398" s="17" t="inlineStr">
        <is>
          <t>Majagual</t>
        </is>
      </c>
      <c r="E1398" s="17" t="inlineStr">
        <is>
          <t>Sucre</t>
        </is>
      </c>
      <c r="F1398" s="17" t="n">
        <v>2</v>
      </c>
      <c r="G1398" s="17" t="n">
        <v>50</v>
      </c>
      <c r="H1398" s="18" t="n">
        <v>-74.71777777999999</v>
      </c>
      <c r="I1398" s="19" t="n">
        <v>8.718888890000001</v>
      </c>
      <c r="J1398" s="42" t="n">
        <v>1.311494252873563</v>
      </c>
      <c r="K1398" s="20" t="n">
        <v>0.8589689145574995</v>
      </c>
      <c r="L1398" s="20" t="n">
        <v>2</v>
      </c>
      <c r="M1398" s="20" t="n">
        <v>4.906896551724136</v>
      </c>
      <c r="N1398" s="20" t="n">
        <v>9.206896551724133</v>
      </c>
      <c r="O1398" s="20" t="n">
        <v>9.66666666666667</v>
      </c>
      <c r="P1398" s="20" t="n">
        <v>9.586206896551722</v>
      </c>
      <c r="Q1398" s="20" t="n">
        <v>11.57142857142857</v>
      </c>
      <c r="R1398" s="20" t="n">
        <v>11.78571428571429</v>
      </c>
      <c r="S1398" s="20" t="n">
        <v>12.07142857142857</v>
      </c>
      <c r="T1398" s="20" t="n">
        <v>10.66666666666667</v>
      </c>
      <c r="U1398" s="20" t="n">
        <v>3.964102564102563</v>
      </c>
      <c r="V1398" s="43" t="n">
        <v>87.59647049343837</v>
      </c>
      <c r="W1398" s="23" t="n">
        <v>342</v>
      </c>
      <c r="X1398" s="44" t="n">
        <v>0.95</v>
      </c>
      <c r="Y1398" s="4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n"/>
      <c r="AJ1398" s="5" t="n"/>
      <c r="AK1398" s="5" t="n"/>
      <c r="AL1398" s="5" t="n"/>
      <c r="AM1398" s="5" t="n"/>
    </row>
    <row r="1399" ht="16.5" customHeight="1">
      <c r="A1399" s="16" t="n">
        <v>25020820</v>
      </c>
      <c r="B1399" s="17" t="inlineStr">
        <is>
          <t>PM</t>
        </is>
      </c>
      <c r="C1399" s="17" t="inlineStr">
        <is>
          <t>Zapata</t>
        </is>
      </c>
      <c r="D1399" s="17" t="inlineStr">
        <is>
          <t>Majagual</t>
        </is>
      </c>
      <c r="E1399" s="17" t="inlineStr">
        <is>
          <t>Sucre</t>
        </is>
      </c>
      <c r="F1399" s="17" t="n">
        <v>2</v>
      </c>
      <c r="G1399" s="17" t="n">
        <v>50</v>
      </c>
      <c r="H1399" s="18" t="n">
        <v>-74.69972222000001</v>
      </c>
      <c r="I1399" s="19" t="n">
        <v>8.60277778</v>
      </c>
      <c r="J1399" s="42" t="n">
        <v>1.071428571428571</v>
      </c>
      <c r="K1399" s="20" t="n">
        <v>1.272857567521658</v>
      </c>
      <c r="L1399" s="20" t="n">
        <v>3.068965517241379</v>
      </c>
      <c r="M1399" s="20" t="n">
        <v>6.399999999999999</v>
      </c>
      <c r="N1399" s="20" t="n">
        <v>10.61666666666667</v>
      </c>
      <c r="O1399" s="20" t="n">
        <v>10.74712643678161</v>
      </c>
      <c r="P1399" s="20" t="n">
        <v>10.23333333333333</v>
      </c>
      <c r="Q1399" s="20" t="n">
        <v>12.24137931034483</v>
      </c>
      <c r="R1399" s="20" t="n">
        <v>10.86945812807882</v>
      </c>
      <c r="S1399" s="20" t="n">
        <v>11.51724137931035</v>
      </c>
      <c r="T1399" s="20" t="n">
        <v>9.892857142857144</v>
      </c>
      <c r="U1399" s="20" t="n">
        <v>3.5</v>
      </c>
      <c r="V1399" s="43" t="n">
        <v>91.43131405356435</v>
      </c>
      <c r="W1399" s="23" t="n">
        <v>348</v>
      </c>
      <c r="X1399" s="44" t="n">
        <v>0.9666666666666667</v>
      </c>
      <c r="Y1399" s="4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  <c r="AI1399" s="5" t="n"/>
      <c r="AJ1399" s="5" t="n"/>
      <c r="AK1399" s="5" t="n"/>
      <c r="AL1399" s="5" t="n"/>
      <c r="AM1399" s="5" t="n"/>
    </row>
    <row r="1400" ht="16.5" customHeight="1">
      <c r="A1400" s="16" t="n">
        <v>25025270</v>
      </c>
      <c r="B1400" s="17" t="inlineStr">
        <is>
          <t>AM</t>
        </is>
      </c>
      <c r="C1400" s="17" t="inlineStr">
        <is>
          <t>Universidad de Sucre</t>
        </is>
      </c>
      <c r="D1400" s="17" t="inlineStr">
        <is>
          <t>Sampués</t>
        </is>
      </c>
      <c r="E1400" s="17" t="inlineStr">
        <is>
          <t>Sucre</t>
        </is>
      </c>
      <c r="F1400" s="17" t="n">
        <v>2</v>
      </c>
      <c r="G1400" s="17" t="n">
        <v>160</v>
      </c>
      <c r="H1400" s="18" t="n">
        <v>-75.3875</v>
      </c>
      <c r="I1400" s="19" t="n">
        <v>9.316388890000001</v>
      </c>
      <c r="J1400" s="42" t="n">
        <v>2.137931034482758</v>
      </c>
      <c r="K1400" s="20" t="n">
        <v>2.653774952972337</v>
      </c>
      <c r="L1400" s="20" t="n">
        <v>5.143678160919539</v>
      </c>
      <c r="M1400" s="20" t="n">
        <v>9.837931034482759</v>
      </c>
      <c r="N1400" s="20" t="n">
        <v>14.55743295019157</v>
      </c>
      <c r="O1400" s="20" t="n">
        <v>13.6</v>
      </c>
      <c r="P1400" s="20" t="n">
        <v>12.74888888888889</v>
      </c>
      <c r="Q1400" s="20" t="n">
        <v>14.29770114942529</v>
      </c>
      <c r="R1400" s="20" t="n">
        <v>13.86330049261083</v>
      </c>
      <c r="S1400" s="20" t="n">
        <v>13.26471088435374</v>
      </c>
      <c r="T1400" s="20" t="n">
        <v>9.97413793103448</v>
      </c>
      <c r="U1400" s="20" t="n">
        <v>5.113278388278387</v>
      </c>
      <c r="V1400" s="43" t="n">
        <v>117.1927658676406</v>
      </c>
      <c r="W1400" s="23" t="n">
        <v>348</v>
      </c>
      <c r="X1400" s="44" t="n">
        <v>0.9666666666666667</v>
      </c>
      <c r="Y1400" s="4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n"/>
      <c r="AJ1400" s="5" t="n"/>
      <c r="AK1400" s="5" t="n"/>
      <c r="AL1400" s="5" t="n"/>
      <c r="AM1400" s="5" t="n"/>
    </row>
    <row r="1401" ht="16.5" customHeight="1">
      <c r="A1401" s="16" t="n">
        <v>25020750</v>
      </c>
      <c r="B1401" s="17" t="inlineStr">
        <is>
          <t>PM</t>
        </is>
      </c>
      <c r="C1401" s="17" t="inlineStr">
        <is>
          <t>Las Tablitas</t>
        </is>
      </c>
      <c r="D1401" s="17" t="inlineStr">
        <is>
          <t>San Benito Abad</t>
        </is>
      </c>
      <c r="E1401" s="17" t="inlineStr">
        <is>
          <t>Sucre</t>
        </is>
      </c>
      <c r="F1401" s="17" t="n">
        <v>2</v>
      </c>
      <c r="G1401" s="17" t="n">
        <v>60</v>
      </c>
      <c r="H1401" s="18" t="n">
        <v>-75.16888889000001</v>
      </c>
      <c r="I1401" s="19" t="n">
        <v>9.011388890000001</v>
      </c>
      <c r="J1401" s="42" t="n">
        <v>1.3</v>
      </c>
      <c r="K1401" s="20" t="n">
        <v>1.337120279146141</v>
      </c>
      <c r="L1401" s="20" t="n">
        <v>2.337777777777778</v>
      </c>
      <c r="M1401" s="20" t="n">
        <v>4.5</v>
      </c>
      <c r="N1401" s="20" t="n">
        <v>8.275862068965516</v>
      </c>
      <c r="O1401" s="20" t="n">
        <v>7.899999999999999</v>
      </c>
      <c r="P1401" s="20" t="n">
        <v>8.43333333333333</v>
      </c>
      <c r="Q1401" s="20" t="n">
        <v>9.979310344827585</v>
      </c>
      <c r="R1401" s="20" t="n">
        <v>8.492271105826395</v>
      </c>
      <c r="S1401" s="20" t="n">
        <v>8.344827586206893</v>
      </c>
      <c r="T1401" s="20" t="n">
        <v>5.94768133174792</v>
      </c>
      <c r="U1401" s="20" t="n">
        <v>1.862068965517241</v>
      </c>
      <c r="V1401" s="43" t="n">
        <v>68.7102527933488</v>
      </c>
      <c r="W1401" s="23" t="n">
        <v>354</v>
      </c>
      <c r="X1401" s="44" t="n">
        <v>0.9833333333333333</v>
      </c>
      <c r="Y1401" s="4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  <c r="AI1401" s="5" t="n"/>
      <c r="AJ1401" s="5" t="n"/>
      <c r="AK1401" s="5" t="n"/>
      <c r="AL1401" s="5" t="n"/>
      <c r="AM1401" s="5" t="n"/>
    </row>
    <row r="1402" ht="16.5" customHeight="1">
      <c r="A1402" s="16" t="n">
        <v>25025380</v>
      </c>
      <c r="B1402" s="17" t="inlineStr">
        <is>
          <t>ME</t>
        </is>
      </c>
      <c r="C1402" s="17" t="inlineStr">
        <is>
          <t xml:space="preserve">San Benito - AUT </t>
        </is>
      </c>
      <c r="D1402" s="17" t="inlineStr">
        <is>
          <t>San Benito Abad</t>
        </is>
      </c>
      <c r="E1402" s="17" t="inlineStr">
        <is>
          <t>Sucre</t>
        </is>
      </c>
      <c r="F1402" s="17" t="n">
        <v>2</v>
      </c>
      <c r="G1402" s="17" t="n">
        <v>20</v>
      </c>
      <c r="H1402" s="18" t="n">
        <v>-75.04472222000001</v>
      </c>
      <c r="I1402" s="19" t="n">
        <v>9.163888890000001</v>
      </c>
      <c r="J1402" s="42" t="n">
        <v>1.136666666666666</v>
      </c>
      <c r="K1402" s="20" t="n">
        <v>1.3536802685138</v>
      </c>
      <c r="L1402" s="20" t="n">
        <v>3.343209876543209</v>
      </c>
      <c r="M1402" s="20" t="n">
        <v>7.371921182266011</v>
      </c>
      <c r="N1402" s="20" t="n">
        <v>12.93448275862069</v>
      </c>
      <c r="O1402" s="20" t="n">
        <v>13.4051724137931</v>
      </c>
      <c r="P1402" s="20" t="n">
        <v>13.98275862068965</v>
      </c>
      <c r="Q1402" s="20" t="n">
        <v>14.73541932737335</v>
      </c>
      <c r="R1402" s="20" t="n">
        <v>14.0798733286418</v>
      </c>
      <c r="S1402" s="20" t="n">
        <v>13.55535714285714</v>
      </c>
      <c r="T1402" s="20" t="n">
        <v>10.58919540229885</v>
      </c>
      <c r="U1402" s="20" t="n">
        <v>3.999999999999999</v>
      </c>
      <c r="V1402" s="43" t="n">
        <v>110.4877369882643</v>
      </c>
      <c r="W1402" s="23" t="n">
        <v>341</v>
      </c>
      <c r="X1402" s="44" t="n">
        <v>0.9472222222222222</v>
      </c>
      <c r="Y1402" s="4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n"/>
      <c r="AJ1402" s="5" t="n"/>
      <c r="AK1402" s="5" t="n"/>
      <c r="AL1402" s="5" t="n"/>
      <c r="AM1402" s="5" t="n"/>
    </row>
    <row r="1403" ht="16.5" customHeight="1">
      <c r="A1403" s="16" t="n">
        <v>25020760</v>
      </c>
      <c r="B1403" s="17" t="inlineStr">
        <is>
          <t>PM</t>
        </is>
      </c>
      <c r="C1403" s="17" t="inlineStr">
        <is>
          <t>Santiago Apostol</t>
        </is>
      </c>
      <c r="D1403" s="17" t="inlineStr">
        <is>
          <t>San Benito Abad</t>
        </is>
      </c>
      <c r="E1403" s="17" t="inlineStr">
        <is>
          <t>Sucre</t>
        </is>
      </c>
      <c r="F1403" s="17" t="n">
        <v>2</v>
      </c>
      <c r="G1403" s="17" t="n">
        <v>25</v>
      </c>
      <c r="H1403" s="18" t="n">
        <v>-74.94055556000001</v>
      </c>
      <c r="I1403" s="19" t="n">
        <v>9.00472222</v>
      </c>
      <c r="J1403" s="42" t="n">
        <v>1.03448275862069</v>
      </c>
      <c r="K1403" s="20" t="n">
        <v>1.205675641243418</v>
      </c>
      <c r="L1403" s="20" t="n">
        <v>1.633333333333333</v>
      </c>
      <c r="M1403" s="20" t="n">
        <v>4.704597701149426</v>
      </c>
      <c r="N1403" s="20" t="n">
        <v>7.38333333333333</v>
      </c>
      <c r="O1403" s="20" t="n">
        <v>8.174712643678161</v>
      </c>
      <c r="P1403" s="20" t="n">
        <v>8.166666666666664</v>
      </c>
      <c r="Q1403" s="20" t="n">
        <v>10.5</v>
      </c>
      <c r="R1403" s="20" t="n">
        <v>9.371921182266011</v>
      </c>
      <c r="S1403" s="20" t="n">
        <v>8.50737217598097</v>
      </c>
      <c r="T1403" s="20" t="n">
        <v>6.499999999999998</v>
      </c>
      <c r="U1403" s="20" t="n">
        <v>2.535714285714285</v>
      </c>
      <c r="V1403" s="43" t="n">
        <v>69.71780972198628</v>
      </c>
      <c r="W1403" s="23" t="n">
        <v>350</v>
      </c>
      <c r="X1403" s="44" t="n">
        <v>0.9722222222222222</v>
      </c>
      <c r="Y1403" s="4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</row>
    <row r="1404" ht="16.5" customHeight="1">
      <c r="A1404" s="16" t="n">
        <v>25020400</v>
      </c>
      <c r="B1404" s="17" t="inlineStr">
        <is>
          <t>PM</t>
        </is>
      </c>
      <c r="C1404" s="17" t="inlineStr">
        <is>
          <t>Libra Arriba</t>
        </is>
      </c>
      <c r="D1404" s="17" t="inlineStr">
        <is>
          <t>San Juan de Betulia</t>
        </is>
      </c>
      <c r="E1404" s="17" t="inlineStr">
        <is>
          <t>Sucre</t>
        </is>
      </c>
      <c r="F1404" s="17" t="n">
        <v>2</v>
      </c>
      <c r="G1404" s="17" t="n">
        <v>180</v>
      </c>
      <c r="H1404" s="18" t="n">
        <v>-75.30361111000001</v>
      </c>
      <c r="I1404" s="19" t="n">
        <v>9.320555559999999</v>
      </c>
      <c r="J1404" s="42" t="n">
        <v>1.896551724137931</v>
      </c>
      <c r="K1404" s="20" t="n">
        <v>1.338839816544929</v>
      </c>
      <c r="L1404" s="20" t="n">
        <v>2.90919540229885</v>
      </c>
      <c r="M1404" s="20" t="n">
        <v>5.353151010701546</v>
      </c>
      <c r="N1404" s="20" t="n">
        <v>6.935714285714282</v>
      </c>
      <c r="O1404" s="20" t="n">
        <v>6.535714285714286</v>
      </c>
      <c r="P1404" s="20" t="n">
        <v>6.357142857142856</v>
      </c>
      <c r="Q1404" s="20" t="n">
        <v>6.703703703703701</v>
      </c>
      <c r="R1404" s="20" t="n">
        <v>6.222222222222224</v>
      </c>
      <c r="S1404" s="20" t="n">
        <v>7.799999999999997</v>
      </c>
      <c r="T1404" s="20" t="n">
        <v>5.317479191438764</v>
      </c>
      <c r="U1404" s="20" t="n">
        <v>2.275862068965517</v>
      </c>
      <c r="V1404" s="43" t="n">
        <v>59.64557656858488</v>
      </c>
      <c r="W1404" s="23" t="n">
        <v>341</v>
      </c>
      <c r="X1404" s="44" t="n">
        <v>0.9472222222222222</v>
      </c>
      <c r="Y1404" s="4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</row>
    <row r="1405" ht="16.5" customHeight="1">
      <c r="A1405" s="16" t="n">
        <v>25021470</v>
      </c>
      <c r="B1405" s="17" t="inlineStr">
        <is>
          <t>PM</t>
        </is>
      </c>
      <c r="C1405" s="17" t="inlineStr">
        <is>
          <t xml:space="preserve">Hacienda El Torno </t>
        </is>
      </c>
      <c r="D1405" s="17" t="inlineStr">
        <is>
          <t>San Marcos</t>
        </is>
      </c>
      <c r="E1405" s="17" t="inlineStr">
        <is>
          <t>Sucre</t>
        </is>
      </c>
      <c r="F1405" s="17" t="n">
        <v>2</v>
      </c>
      <c r="G1405" s="17" t="n">
        <v>60</v>
      </c>
      <c r="H1405" s="18" t="n">
        <v>-75.08972222</v>
      </c>
      <c r="I1405" s="19" t="n">
        <v>8.57638889</v>
      </c>
      <c r="J1405" s="42" t="n">
        <v>0.3333333333333333</v>
      </c>
      <c r="K1405" s="20" t="n">
        <v>0.7228721948549534</v>
      </c>
      <c r="L1405" s="20" t="n">
        <v>1.736842105263158</v>
      </c>
      <c r="M1405" s="20" t="n">
        <v>5.75</v>
      </c>
      <c r="N1405" s="20" t="n">
        <v>10.15</v>
      </c>
      <c r="O1405" s="20" t="n">
        <v>10.97068965517241</v>
      </c>
      <c r="P1405" s="20" t="n">
        <v>13.41666666666666</v>
      </c>
      <c r="Q1405" s="20" t="n">
        <v>14.12982456140351</v>
      </c>
      <c r="R1405" s="20" t="n">
        <v>11.26315789473684</v>
      </c>
      <c r="S1405" s="20" t="n">
        <v>10.09649122807017</v>
      </c>
      <c r="T1405" s="20" t="n">
        <v>8.622605363984675</v>
      </c>
      <c r="U1405" s="20" t="n">
        <v>3.294117647058823</v>
      </c>
      <c r="V1405" s="43" t="n">
        <v>90.48660065054452</v>
      </c>
      <c r="W1405" s="23" t="n">
        <v>227</v>
      </c>
      <c r="X1405" s="44" t="n">
        <v>0.9458333333333333</v>
      </c>
      <c r="Y1405" s="45" t="inlineStr">
        <is>
          <t>M20</t>
        </is>
      </c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</row>
    <row r="1406" ht="16.5" customHeight="1">
      <c r="A1406" s="16" t="n">
        <v>25020740</v>
      </c>
      <c r="B1406" s="17" t="inlineStr">
        <is>
          <t>PM</t>
        </is>
      </c>
      <c r="C1406" s="17" t="inlineStr">
        <is>
          <t xml:space="preserve">Hacienda Eureka </t>
        </is>
      </c>
      <c r="D1406" s="17" t="inlineStr">
        <is>
          <t>San Marcos</t>
        </is>
      </c>
      <c r="E1406" s="17" t="inlineStr">
        <is>
          <t>Sucre</t>
        </is>
      </c>
      <c r="F1406" s="17" t="n">
        <v>2</v>
      </c>
      <c r="G1406" s="17" t="n">
        <v>20</v>
      </c>
      <c r="H1406" s="18" t="n">
        <v>-75.01472222000001</v>
      </c>
      <c r="I1406" s="19" t="n">
        <v>8.62916667</v>
      </c>
      <c r="J1406" s="42" t="n">
        <v>0.7241379310344825</v>
      </c>
      <c r="K1406" s="20" t="n">
        <v>0.6051086382828993</v>
      </c>
      <c r="L1406" s="20" t="n">
        <v>1.964285714285714</v>
      </c>
      <c r="M1406" s="20" t="n">
        <v>4.74074074074074</v>
      </c>
      <c r="N1406" s="20" t="n">
        <v>8.69012345679012</v>
      </c>
      <c r="O1406" s="20" t="n">
        <v>9.296296296296298</v>
      </c>
      <c r="P1406" s="20" t="n">
        <v>10.3076923076923</v>
      </c>
      <c r="Q1406" s="20" t="n">
        <v>11.94487179487179</v>
      </c>
      <c r="R1406" s="20" t="n">
        <v>11.11111111111111</v>
      </c>
      <c r="S1406" s="20" t="n">
        <v>10.34615384615384</v>
      </c>
      <c r="T1406" s="20" t="n">
        <v>7.775172413793104</v>
      </c>
      <c r="U1406" s="20" t="n">
        <v>3.076923076923076</v>
      </c>
      <c r="V1406" s="43" t="n">
        <v>80.5826173279755</v>
      </c>
      <c r="W1406" s="23" t="n">
        <v>322</v>
      </c>
      <c r="X1406" s="44" t="n">
        <v>0.8944444444444445</v>
      </c>
      <c r="Y1406" s="4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n"/>
      <c r="AJ1406" s="5" t="n"/>
      <c r="AK1406" s="5" t="n"/>
      <c r="AL1406" s="5" t="n"/>
      <c r="AM1406" s="5" t="n"/>
    </row>
    <row r="1407" ht="16.5" customHeight="1">
      <c r="A1407" s="16" t="n">
        <v>25021660</v>
      </c>
      <c r="B1407" s="17" t="inlineStr">
        <is>
          <t>PM</t>
        </is>
      </c>
      <c r="C1407" s="17" t="inlineStr">
        <is>
          <t>Mirasol</t>
        </is>
      </c>
      <c r="D1407" s="17" t="inlineStr">
        <is>
          <t>San Marcos</t>
        </is>
      </c>
      <c r="E1407" s="17" t="inlineStr">
        <is>
          <t>Sucre</t>
        </is>
      </c>
      <c r="F1407" s="17" t="n">
        <v>2</v>
      </c>
      <c r="G1407" s="17" t="n">
        <v>30</v>
      </c>
      <c r="H1407" s="18" t="n">
        <v>-75.25722222</v>
      </c>
      <c r="I1407" s="19" t="n">
        <v>8.60083333</v>
      </c>
      <c r="J1407" s="42" t="n">
        <v>1.310344827586207</v>
      </c>
      <c r="K1407" s="20" t="n">
        <v>1.278855953796501</v>
      </c>
      <c r="L1407" s="20" t="n">
        <v>2.975862068965516</v>
      </c>
      <c r="M1407" s="20" t="n">
        <v>6.904875148632581</v>
      </c>
      <c r="N1407" s="20" t="n">
        <v>9.607142857142856</v>
      </c>
      <c r="O1407" s="20" t="n">
        <v>10.55172413793103</v>
      </c>
      <c r="P1407" s="20" t="n">
        <v>12.20689655172414</v>
      </c>
      <c r="Q1407" s="20" t="n">
        <v>12.64285714285714</v>
      </c>
      <c r="R1407" s="20" t="n">
        <v>10.59259259259259</v>
      </c>
      <c r="S1407" s="20" t="n">
        <v>9.832142857142852</v>
      </c>
      <c r="T1407" s="20" t="n">
        <v>6.518518518518519</v>
      </c>
      <c r="U1407" s="20" t="n">
        <v>4.197435897435896</v>
      </c>
      <c r="V1407" s="43" t="n">
        <v>88.61924855432584</v>
      </c>
      <c r="W1407" s="23" t="n">
        <v>338</v>
      </c>
      <c r="X1407" s="44" t="n">
        <v>0.9388888888888889</v>
      </c>
      <c r="Y1407" s="4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  <c r="AI1407" s="5" t="n"/>
      <c r="AJ1407" s="5" t="n"/>
      <c r="AK1407" s="5" t="n"/>
      <c r="AL1407" s="5" t="n"/>
      <c r="AM1407" s="5" t="n"/>
    </row>
    <row r="1408" ht="16.5" customHeight="1">
      <c r="A1408" s="16" t="n">
        <v>13090030</v>
      </c>
      <c r="B1408" s="17" t="inlineStr">
        <is>
          <t>PM</t>
        </is>
      </c>
      <c r="C1408" s="17" t="inlineStr">
        <is>
          <t>Berrugas</t>
        </is>
      </c>
      <c r="D1408" s="17" t="inlineStr">
        <is>
          <t>San Onofre</t>
        </is>
      </c>
      <c r="E1408" s="17" t="inlineStr">
        <is>
          <t>Sucre</t>
        </is>
      </c>
      <c r="F1408" s="17" t="n">
        <v>2</v>
      </c>
      <c r="G1408" s="17" t="n">
        <v>1</v>
      </c>
      <c r="H1408" s="18" t="n">
        <v>-75.60055556</v>
      </c>
      <c r="I1408" s="19" t="n">
        <v>9.910277779999999</v>
      </c>
      <c r="J1408" s="42" t="n">
        <v>0.7688888888888887</v>
      </c>
      <c r="K1408" s="20" t="n">
        <v>0.6392458036854589</v>
      </c>
      <c r="L1408" s="20" t="n">
        <v>1.166666666666667</v>
      </c>
      <c r="M1408" s="20" t="n">
        <v>2.766666666666667</v>
      </c>
      <c r="N1408" s="20" t="n">
        <v>6.586206896551722</v>
      </c>
      <c r="O1408" s="20" t="n">
        <v>6.523186682520809</v>
      </c>
      <c r="P1408" s="20" t="n">
        <v>6.286206896551723</v>
      </c>
      <c r="Q1408" s="20" t="n">
        <v>6.965517241379308</v>
      </c>
      <c r="R1408" s="20" t="n">
        <v>6.83115338882283</v>
      </c>
      <c r="S1408" s="20" t="n">
        <v>8.867816091954021</v>
      </c>
      <c r="T1408" s="20" t="n">
        <v>7.097062579821201</v>
      </c>
      <c r="U1408" s="20" t="n">
        <v>3.392857142857142</v>
      </c>
      <c r="V1408" s="43" t="n">
        <v>57.89147494636643</v>
      </c>
      <c r="W1408" s="23" t="n">
        <v>349</v>
      </c>
      <c r="X1408" s="44" t="n">
        <v>0.9694444444444444</v>
      </c>
      <c r="Y1408" s="4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n"/>
      <c r="AJ1408" s="5" t="n"/>
      <c r="AK1408" s="5" t="n"/>
      <c r="AL1408" s="5" t="n"/>
      <c r="AM1408" s="5" t="n"/>
    </row>
    <row r="1409" ht="16.5" customHeight="1">
      <c r="A1409" s="16" t="n">
        <v>13090110</v>
      </c>
      <c r="B1409" s="17" t="inlineStr">
        <is>
          <t>PM</t>
        </is>
      </c>
      <c r="C1409" s="17" t="inlineStr">
        <is>
          <t>Palo Alto</t>
        </is>
      </c>
      <c r="D1409" s="17" t="inlineStr">
        <is>
          <t>San Onofre</t>
        </is>
      </c>
      <c r="E1409" s="17" t="inlineStr">
        <is>
          <t>Sucre</t>
        </is>
      </c>
      <c r="F1409" s="17" t="n">
        <v>2</v>
      </c>
      <c r="G1409" s="17" t="n">
        <v>50</v>
      </c>
      <c r="H1409" s="18" t="n">
        <v>-75.41833333</v>
      </c>
      <c r="I1409" s="19" t="n">
        <v>9.817500000000001</v>
      </c>
      <c r="J1409" s="42" t="n">
        <v>1.666666666666666</v>
      </c>
      <c r="K1409" s="20" t="n">
        <v>1.992601715015508</v>
      </c>
      <c r="L1409" s="20" t="n">
        <v>4.199999999999998</v>
      </c>
      <c r="M1409" s="20" t="n">
        <v>7.866666666666667</v>
      </c>
      <c r="N1409" s="20" t="n">
        <v>11.32298850574713</v>
      </c>
      <c r="O1409" s="20" t="n">
        <v>11.28817733990148</v>
      </c>
      <c r="P1409" s="20" t="n">
        <v>11.72413793103448</v>
      </c>
      <c r="Q1409" s="20" t="n">
        <v>12.57142857142857</v>
      </c>
      <c r="R1409" s="20" t="n">
        <v>11.51231527093596</v>
      </c>
      <c r="S1409" s="20" t="n">
        <v>11.67857142857143</v>
      </c>
      <c r="T1409" s="20" t="n">
        <v>10.74074074074074</v>
      </c>
      <c r="U1409" s="20" t="n">
        <v>5.289285714285712</v>
      </c>
      <c r="V1409" s="43" t="n">
        <v>101.8535805509944</v>
      </c>
      <c r="W1409" s="23" t="n">
        <v>346</v>
      </c>
      <c r="X1409" s="44" t="n">
        <v>0.9611111111111111</v>
      </c>
      <c r="Y1409" s="4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  <c r="AI1409" s="5" t="n"/>
      <c r="AJ1409" s="5" t="n"/>
      <c r="AK1409" s="5" t="n"/>
      <c r="AL1409" s="5" t="n"/>
      <c r="AM1409" s="5" t="n"/>
    </row>
    <row r="1410" ht="16.5" customHeight="1">
      <c r="A1410" s="16" t="n">
        <v>29030380</v>
      </c>
      <c r="B1410" s="17" t="inlineStr">
        <is>
          <t>PM</t>
        </is>
      </c>
      <c r="C1410" s="17" t="inlineStr">
        <is>
          <t>Sabanas de Mucacal</t>
        </is>
      </c>
      <c r="D1410" s="17" t="inlineStr">
        <is>
          <t>San Onofre</t>
        </is>
      </c>
      <c r="E1410" s="17" t="inlineStr">
        <is>
          <t>Sucre</t>
        </is>
      </c>
      <c r="F1410" s="17" t="n">
        <v>2</v>
      </c>
      <c r="G1410" s="17" t="n">
        <v>10</v>
      </c>
      <c r="H1410" s="18" t="n">
        <v>-75.38869443999999</v>
      </c>
      <c r="I1410" s="19" t="n">
        <v>9.879805559999999</v>
      </c>
      <c r="J1410" s="42" t="n">
        <v>1.607142857142857</v>
      </c>
      <c r="K1410" s="20" t="n">
        <v>1.56557881773399</v>
      </c>
      <c r="L1410" s="20" t="n">
        <v>3.384615384615384</v>
      </c>
      <c r="M1410" s="20" t="n">
        <v>7.5</v>
      </c>
      <c r="N1410" s="20" t="n">
        <v>9.940229885057471</v>
      </c>
      <c r="O1410" s="20" t="n">
        <v>7.970443349753698</v>
      </c>
      <c r="P1410" s="20" t="n">
        <v>8.517241379310342</v>
      </c>
      <c r="Q1410" s="20" t="n">
        <v>10.3448275862069</v>
      </c>
      <c r="R1410" s="20" t="n">
        <v>9.758620689655173</v>
      </c>
      <c r="S1410" s="20" t="n">
        <v>9.999999999999998</v>
      </c>
      <c r="T1410" s="20" t="n">
        <v>8.689655172413794</v>
      </c>
      <c r="U1410" s="20" t="n">
        <v>3.835632183908045</v>
      </c>
      <c r="V1410" s="43" t="n">
        <v>83.11398730579765</v>
      </c>
      <c r="W1410" s="23" t="n">
        <v>342</v>
      </c>
      <c r="X1410" s="44" t="n">
        <v>0.95</v>
      </c>
      <c r="Y1410" s="4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n"/>
      <c r="AJ1410" s="5" t="n"/>
      <c r="AK1410" s="5" t="n"/>
      <c r="AL1410" s="5" t="n"/>
      <c r="AM1410" s="5" t="n"/>
    </row>
    <row r="1411" ht="16.5" customHeight="1">
      <c r="A1411" s="16" t="n">
        <v>13090010</v>
      </c>
      <c r="B1411" s="17" t="inlineStr">
        <is>
          <t>PM</t>
        </is>
      </c>
      <c r="C1411" s="17" t="inlineStr">
        <is>
          <t>Sabanetica</t>
        </is>
      </c>
      <c r="D1411" s="17" t="inlineStr">
        <is>
          <t>San Onofre</t>
        </is>
      </c>
      <c r="E1411" s="17" t="inlineStr">
        <is>
          <t>Sucre</t>
        </is>
      </c>
      <c r="F1411" s="17" t="n">
        <v>2</v>
      </c>
      <c r="G1411" s="17" t="n">
        <v>1</v>
      </c>
      <c r="H1411" s="18" t="n">
        <v>-75.43277778</v>
      </c>
      <c r="I1411" s="19" t="n">
        <v>9.82888889</v>
      </c>
      <c r="J1411" s="42" t="n">
        <v>0.03333333333333333</v>
      </c>
      <c r="K1411" s="20" t="n">
        <v>0.1345238095238095</v>
      </c>
      <c r="L1411" s="20" t="n">
        <v>0.2333333333333333</v>
      </c>
      <c r="M1411" s="20" t="n">
        <v>1.724137931034483</v>
      </c>
      <c r="N1411" s="20" t="n">
        <v>5.321428571428569</v>
      </c>
      <c r="O1411" s="20" t="n">
        <v>5.691326530612244</v>
      </c>
      <c r="P1411" s="20" t="n">
        <v>6.249999999999999</v>
      </c>
      <c r="Q1411" s="20" t="n">
        <v>6.464285714285712</v>
      </c>
      <c r="R1411" s="20" t="n">
        <v>6.480295566502464</v>
      </c>
      <c r="S1411" s="20" t="n">
        <v>8.249999999999998</v>
      </c>
      <c r="T1411" s="20" t="n">
        <v>7.076354679802955</v>
      </c>
      <c r="U1411" s="20" t="n">
        <v>2.780246913580246</v>
      </c>
      <c r="V1411" s="43" t="n">
        <v>50.43926638343714</v>
      </c>
      <c r="W1411" s="23" t="n">
        <v>342</v>
      </c>
      <c r="X1411" s="44" t="n">
        <v>0.95</v>
      </c>
      <c r="Y1411" s="4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  <c r="AI1411" s="5" t="n"/>
      <c r="AJ1411" s="5" t="n"/>
      <c r="AK1411" s="5" t="n"/>
      <c r="AL1411" s="5" t="n"/>
      <c r="AM1411" s="5" t="n"/>
    </row>
    <row r="1412" ht="16.5" customHeight="1">
      <c r="A1412" s="16" t="n">
        <v>13090020</v>
      </c>
      <c r="B1412" s="17" t="inlineStr">
        <is>
          <t>PM</t>
        </is>
      </c>
      <c r="C1412" s="17" t="inlineStr">
        <is>
          <t>San Onofre</t>
        </is>
      </c>
      <c r="D1412" s="17" t="inlineStr">
        <is>
          <t>San Onofre</t>
        </is>
      </c>
      <c r="E1412" s="17" t="inlineStr">
        <is>
          <t>Sucre</t>
        </is>
      </c>
      <c r="F1412" s="17" t="n">
        <v>2</v>
      </c>
      <c r="G1412" s="17" t="n">
        <v>55</v>
      </c>
      <c r="H1412" s="18" t="n">
        <v>-75.53805556</v>
      </c>
      <c r="I1412" s="19" t="n">
        <v>9.75416667</v>
      </c>
      <c r="J1412" s="42" t="n">
        <v>0.9655172413793104</v>
      </c>
      <c r="K1412" s="20" t="n">
        <v>0.8577692373025309</v>
      </c>
      <c r="L1412" s="20" t="n">
        <v>1.655172413793103</v>
      </c>
      <c r="M1412" s="20" t="n">
        <v>3.931034482758621</v>
      </c>
      <c r="N1412" s="20" t="n">
        <v>6.32738095238095</v>
      </c>
      <c r="O1412" s="20" t="n">
        <v>5.857142857142858</v>
      </c>
      <c r="P1412" s="20" t="n">
        <v>5.678571428571426</v>
      </c>
      <c r="Q1412" s="20" t="n">
        <v>6.04074074074074</v>
      </c>
      <c r="R1412" s="20" t="n">
        <v>5.208754208754209</v>
      </c>
      <c r="S1412" s="20" t="n">
        <v>6.576923076923075</v>
      </c>
      <c r="T1412" s="20" t="n">
        <v>6.074074074074074</v>
      </c>
      <c r="U1412" s="20" t="n">
        <v>3.740740740740741</v>
      </c>
      <c r="V1412" s="43" t="n">
        <v>52.91382145456164</v>
      </c>
      <c r="W1412" s="23" t="n">
        <v>334</v>
      </c>
      <c r="X1412" s="44" t="n">
        <v>0.9277777777777778</v>
      </c>
      <c r="Y1412" s="4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n"/>
      <c r="AJ1412" s="5" t="n"/>
      <c r="AK1412" s="5" t="n"/>
      <c r="AL1412" s="5" t="n"/>
      <c r="AM1412" s="5" t="n"/>
    </row>
    <row r="1413" ht="16.5" customHeight="1">
      <c r="A1413" s="16" t="n">
        <v>25020770</v>
      </c>
      <c r="B1413" s="17" t="inlineStr">
        <is>
          <t>PM</t>
        </is>
      </c>
      <c r="C1413" s="17" t="inlineStr">
        <is>
          <t>San Pedro</t>
        </is>
      </c>
      <c r="D1413" s="17" t="inlineStr">
        <is>
          <t>San Pedro</t>
        </is>
      </c>
      <c r="E1413" s="17" t="inlineStr">
        <is>
          <t>Sucre</t>
        </is>
      </c>
      <c r="F1413" s="17" t="n">
        <v>2</v>
      </c>
      <c r="G1413" s="17" t="n">
        <v>200</v>
      </c>
      <c r="H1413" s="18" t="n">
        <v>-75.05277778</v>
      </c>
      <c r="I1413" s="19" t="n">
        <v>9.40305556</v>
      </c>
      <c r="J1413" s="42" t="n">
        <v>1.357142857142857</v>
      </c>
      <c r="K1413" s="20" t="n">
        <v>2.15080709007741</v>
      </c>
      <c r="L1413" s="20" t="n">
        <v>4.142857142857142</v>
      </c>
      <c r="M1413" s="20" t="n">
        <v>7.035714285714287</v>
      </c>
      <c r="N1413" s="20" t="n">
        <v>9.111111111111107</v>
      </c>
      <c r="O1413" s="20" t="n">
        <v>7.892857142857143</v>
      </c>
      <c r="P1413" s="20" t="n">
        <v>7.714285714285711</v>
      </c>
      <c r="Q1413" s="20" t="n">
        <v>9.074074074074071</v>
      </c>
      <c r="R1413" s="20" t="n">
        <v>7.888888888888888</v>
      </c>
      <c r="S1413" s="20" t="n">
        <v>9.074074074074073</v>
      </c>
      <c r="T1413" s="20" t="n">
        <v>6.821428571428573</v>
      </c>
      <c r="U1413" s="20" t="n">
        <v>3.928571428571427</v>
      </c>
      <c r="V1413" s="43" t="n">
        <v>76.19181238108268</v>
      </c>
      <c r="W1413" s="23" t="n">
        <v>332</v>
      </c>
      <c r="X1413" s="44" t="n">
        <v>0.9222222222222223</v>
      </c>
      <c r="Y1413" s="4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  <c r="AI1413" s="5" t="n"/>
      <c r="AJ1413" s="5" t="n"/>
      <c r="AK1413" s="5" t="n"/>
      <c r="AL1413" s="5" t="n"/>
      <c r="AM1413" s="5" t="n"/>
    </row>
    <row r="1414" ht="16.5" customHeight="1">
      <c r="A1414" s="16" t="n">
        <v>13090230</v>
      </c>
      <c r="B1414" s="17" t="inlineStr">
        <is>
          <t>PM</t>
        </is>
      </c>
      <c r="C1414" s="17" t="inlineStr">
        <is>
          <t>La Pastora</t>
        </is>
      </c>
      <c r="D1414" s="17" t="inlineStr">
        <is>
          <t>Sincelejo</t>
        </is>
      </c>
      <c r="E1414" s="17" t="inlineStr">
        <is>
          <t>Sucre</t>
        </is>
      </c>
      <c r="F1414" s="17" t="n">
        <v>2</v>
      </c>
      <c r="G1414" s="17" t="n">
        <v>58</v>
      </c>
      <c r="H1414" s="18" t="n">
        <v>-75.49194444</v>
      </c>
      <c r="I1414" s="19" t="n">
        <v>9.293333330000001</v>
      </c>
      <c r="J1414" s="42" t="n">
        <v>0.8666666666666667</v>
      </c>
      <c r="K1414" s="20" t="n">
        <v>0.5146615423815185</v>
      </c>
      <c r="L1414" s="20" t="n">
        <v>1.080856123662307</v>
      </c>
      <c r="M1414" s="20" t="n">
        <v>3.757389162561577</v>
      </c>
      <c r="N1414" s="20" t="n">
        <v>6.257142857142855</v>
      </c>
      <c r="O1414" s="20" t="n">
        <v>5.604086845466155</v>
      </c>
      <c r="P1414" s="20" t="n">
        <v>5.714285714285713</v>
      </c>
      <c r="Q1414" s="20" t="n">
        <v>6.357142857142855</v>
      </c>
      <c r="R1414" s="20" t="n">
        <v>6.392857142857145</v>
      </c>
      <c r="S1414" s="20" t="n">
        <v>6.263095238095236</v>
      </c>
      <c r="T1414" s="20" t="n">
        <v>5.793103448275862</v>
      </c>
      <c r="U1414" s="20" t="n">
        <v>2.379310344827585</v>
      </c>
      <c r="V1414" s="43" t="n">
        <v>50.98059794336547</v>
      </c>
      <c r="W1414" s="23" t="n">
        <v>341</v>
      </c>
      <c r="X1414" s="44" t="n">
        <v>0.9472222222222222</v>
      </c>
      <c r="Y1414" s="4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n"/>
      <c r="AJ1414" s="5" t="n"/>
      <c r="AK1414" s="5" t="n"/>
      <c r="AL1414" s="5" t="n"/>
      <c r="AM1414" s="5" t="n"/>
    </row>
    <row r="1415" ht="16.5" customHeight="1">
      <c r="A1415" s="16" t="n">
        <v>25025350</v>
      </c>
      <c r="B1415" s="17" t="inlineStr">
        <is>
          <t>CP</t>
        </is>
      </c>
      <c r="C1415" s="17" t="inlineStr">
        <is>
          <t xml:space="preserve">Puerta Roja - AUT </t>
        </is>
      </c>
      <c r="D1415" s="17" t="inlineStr">
        <is>
          <t>Sincelejo</t>
        </is>
      </c>
      <c r="E1415" s="17" t="inlineStr">
        <is>
          <t>Sucre</t>
        </is>
      </c>
      <c r="F1415" s="17" t="n">
        <v>2</v>
      </c>
      <c r="G1415" s="17" t="n">
        <v>160</v>
      </c>
      <c r="H1415" s="18" t="n">
        <v>-75.3875</v>
      </c>
      <c r="I1415" s="19" t="n">
        <v>9.316388890000001</v>
      </c>
      <c r="J1415" s="42" t="n">
        <v>2.055555555555555</v>
      </c>
      <c r="K1415" s="20" t="n">
        <v>1.764090118806143</v>
      </c>
      <c r="L1415" s="20" t="n">
        <v>3.5</v>
      </c>
      <c r="M1415" s="20" t="n">
        <v>7.789272030651341</v>
      </c>
      <c r="N1415" s="20" t="n">
        <v>12.33127572016461</v>
      </c>
      <c r="O1415" s="20" t="n">
        <v>11.55555555555556</v>
      </c>
      <c r="P1415" s="20" t="n">
        <v>10.60392156862745</v>
      </c>
      <c r="Q1415" s="20" t="n">
        <v>12.19803921568627</v>
      </c>
      <c r="R1415" s="20" t="n">
        <v>11.29411764705882</v>
      </c>
      <c r="S1415" s="20" t="n">
        <v>11.52941176470588</v>
      </c>
      <c r="T1415" s="20" t="n">
        <v>9.3125</v>
      </c>
      <c r="U1415" s="20" t="n">
        <v>4.0625</v>
      </c>
      <c r="V1415" s="43" t="n">
        <v>97.99623917681163</v>
      </c>
      <c r="W1415" s="23" t="n">
        <v>207</v>
      </c>
      <c r="X1415" s="44" t="n">
        <v>0.8625</v>
      </c>
      <c r="Y1415" s="45" t="inlineStr">
        <is>
          <t>M20</t>
        </is>
      </c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  <c r="AI1415" s="5" t="n"/>
      <c r="AJ1415" s="5" t="n"/>
      <c r="AK1415" s="5" t="n"/>
      <c r="AL1415" s="5" t="n"/>
      <c r="AM1415" s="5" t="n"/>
    </row>
    <row r="1416" ht="16.5" customHeight="1">
      <c r="A1416" s="16" t="n">
        <v>25021360</v>
      </c>
      <c r="B1416" s="17" t="inlineStr">
        <is>
          <t>PM</t>
        </is>
      </c>
      <c r="C1416" s="17" t="inlineStr">
        <is>
          <t>Campo Alegre</t>
        </is>
      </c>
      <c r="D1416" s="17" t="inlineStr">
        <is>
          <t xml:space="preserve">Sucre </t>
        </is>
      </c>
      <c r="E1416" s="17" t="inlineStr">
        <is>
          <t>Sucre</t>
        </is>
      </c>
      <c r="F1416" s="17" t="n">
        <v>2</v>
      </c>
      <c r="G1416" s="17" t="n">
        <v>20</v>
      </c>
      <c r="H1416" s="18" t="n">
        <v>-74.71194444</v>
      </c>
      <c r="I1416" s="19" t="n">
        <v>8.92472222</v>
      </c>
      <c r="J1416" s="42" t="n">
        <v>1.620689655172413</v>
      </c>
      <c r="K1416" s="20" t="n">
        <v>0.962141158484797</v>
      </c>
      <c r="L1416" s="20" t="n">
        <v>2.586206896551724</v>
      </c>
      <c r="M1416" s="20" t="n">
        <v>4.666666666666668</v>
      </c>
      <c r="N1416" s="20" t="n">
        <v>9.566666666666665</v>
      </c>
      <c r="O1416" s="20" t="n">
        <v>9.466666666666669</v>
      </c>
      <c r="P1416" s="20" t="n">
        <v>10.06666666666666</v>
      </c>
      <c r="Q1416" s="20" t="n">
        <v>10.3103448275862</v>
      </c>
      <c r="R1416" s="20" t="n">
        <v>9.689655172413794</v>
      </c>
      <c r="S1416" s="20" t="n">
        <v>9.931034482758617</v>
      </c>
      <c r="T1416" s="20" t="n">
        <v>8.642857142857148</v>
      </c>
      <c r="U1416" s="20" t="n">
        <v>5.25</v>
      </c>
      <c r="V1416" s="43" t="n">
        <v>82.75959600249136</v>
      </c>
      <c r="W1416" s="23" t="n">
        <v>350</v>
      </c>
      <c r="X1416" s="44" t="n">
        <v>0.9722222222222222</v>
      </c>
      <c r="Y1416" s="4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n"/>
      <c r="AJ1416" s="5" t="n"/>
      <c r="AK1416" s="5" t="n"/>
      <c r="AL1416" s="5" t="n"/>
      <c r="AM1416" s="5" t="n"/>
    </row>
    <row r="1417" ht="16.5" customHeight="1">
      <c r="A1417" s="16" t="n">
        <v>25020500</v>
      </c>
      <c r="B1417" s="17" t="inlineStr">
        <is>
          <t>PM</t>
        </is>
      </c>
      <c r="C1417" s="17" t="inlineStr">
        <is>
          <t xml:space="preserve">Hacienda Villa Cecilia </t>
        </is>
      </c>
      <c r="D1417" s="17" t="inlineStr">
        <is>
          <t xml:space="preserve">Sucre </t>
        </is>
      </c>
      <c r="E1417" s="17" t="inlineStr">
        <is>
          <t>Sucre</t>
        </is>
      </c>
      <c r="F1417" s="17" t="n">
        <v>2</v>
      </c>
      <c r="G1417" s="17" t="n">
        <v>50</v>
      </c>
      <c r="H1417" s="18" t="n">
        <v>-74.72944443999999</v>
      </c>
      <c r="I1417" s="19" t="n">
        <v>8.816111110000001</v>
      </c>
      <c r="J1417" s="42" t="n">
        <v>1.103448275862069</v>
      </c>
      <c r="K1417" s="20" t="n">
        <v>0.6992918719211821</v>
      </c>
      <c r="L1417" s="20" t="n">
        <v>1.838888888888888</v>
      </c>
      <c r="M1417" s="20" t="n">
        <v>4.206896551724137</v>
      </c>
      <c r="N1417" s="20" t="n">
        <v>7.334567901234565</v>
      </c>
      <c r="O1417" s="20" t="n">
        <v>8.714625445897742</v>
      </c>
      <c r="P1417" s="20" t="n">
        <v>8.605555555555554</v>
      </c>
      <c r="Q1417" s="20" t="n">
        <v>9.065555555555555</v>
      </c>
      <c r="R1417" s="20" t="n">
        <v>9.344827586206895</v>
      </c>
      <c r="S1417" s="20" t="n">
        <v>9.54222222222222</v>
      </c>
      <c r="T1417" s="20" t="n">
        <v>8.918390804597703</v>
      </c>
      <c r="U1417" s="20" t="n">
        <v>4.566666666666666</v>
      </c>
      <c r="V1417" s="43" t="n">
        <v>73.94093732633318</v>
      </c>
      <c r="W1417" s="23" t="n">
        <v>356</v>
      </c>
      <c r="X1417" s="44" t="n">
        <v>0.9888888888888889</v>
      </c>
      <c r="Y1417" s="4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  <c r="AI1417" s="5" t="n"/>
      <c r="AJ1417" s="5" t="n"/>
      <c r="AK1417" s="5" t="n"/>
      <c r="AL1417" s="5" t="n"/>
      <c r="AM1417" s="5" t="n"/>
    </row>
    <row r="1418" ht="16.5" customHeight="1">
      <c r="A1418" s="16" t="n">
        <v>25021560</v>
      </c>
      <c r="B1418" s="17" t="inlineStr">
        <is>
          <t>PM</t>
        </is>
      </c>
      <c r="C1418" s="17" t="inlineStr">
        <is>
          <t>Isla del Coco</t>
        </is>
      </c>
      <c r="D1418" s="17" t="inlineStr">
        <is>
          <t xml:space="preserve">Sucre </t>
        </is>
      </c>
      <c r="E1418" s="17" t="inlineStr">
        <is>
          <t>Sucre</t>
        </is>
      </c>
      <c r="F1418" s="17" t="n">
        <v>2</v>
      </c>
      <c r="G1418" s="17" t="n">
        <v>20</v>
      </c>
      <c r="H1418" s="18" t="n">
        <v>-74.79861111</v>
      </c>
      <c r="I1418" s="19" t="n">
        <v>8.902777779999999</v>
      </c>
      <c r="J1418" s="42" t="n">
        <v>1.347126436781609</v>
      </c>
      <c r="K1418" s="20" t="n">
        <v>0.8613682690674368</v>
      </c>
      <c r="L1418" s="20" t="n">
        <v>1.429761904761905</v>
      </c>
      <c r="M1418" s="20" t="n">
        <v>4.246135552913199</v>
      </c>
      <c r="N1418" s="20" t="n">
        <v>9.243333333333331</v>
      </c>
      <c r="O1418" s="20" t="n">
        <v>10.2</v>
      </c>
      <c r="P1418" s="20" t="n">
        <v>11.63333333333333</v>
      </c>
      <c r="Q1418" s="20" t="n">
        <v>12.3448275862069</v>
      </c>
      <c r="R1418" s="20" t="n">
        <v>11.58620689655173</v>
      </c>
      <c r="S1418" s="20" t="n">
        <v>11.06896551724138</v>
      </c>
      <c r="T1418" s="20" t="n">
        <v>10.25</v>
      </c>
      <c r="U1418" s="20" t="n">
        <v>5.219047619047618</v>
      </c>
      <c r="V1418" s="43" t="n">
        <v>89.43010644923844</v>
      </c>
      <c r="W1418" s="23" t="n">
        <v>348</v>
      </c>
      <c r="X1418" s="44" t="n">
        <v>0.9666666666666667</v>
      </c>
      <c r="Y1418" s="4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n"/>
      <c r="AJ1418" s="5" t="n"/>
      <c r="AK1418" s="5" t="n"/>
      <c r="AL1418" s="5" t="n"/>
      <c r="AM1418" s="5" t="n"/>
    </row>
    <row r="1419" ht="16.5" customHeight="1">
      <c r="A1419" s="16" t="n">
        <v>25021370</v>
      </c>
      <c r="B1419" s="17" t="inlineStr">
        <is>
          <t>PM</t>
        </is>
      </c>
      <c r="C1419" s="17" t="inlineStr">
        <is>
          <t>San Luis</t>
        </is>
      </c>
      <c r="D1419" s="17" t="inlineStr">
        <is>
          <t xml:space="preserve">Sucre </t>
        </is>
      </c>
      <c r="E1419" s="17" t="inlineStr">
        <is>
          <t>Sucre</t>
        </is>
      </c>
      <c r="F1419" s="17" t="n">
        <v>2</v>
      </c>
      <c r="G1419" s="17" t="n">
        <v>20</v>
      </c>
      <c r="H1419" s="18" t="n">
        <v>-74.70805556000001</v>
      </c>
      <c r="I1419" s="19" t="n">
        <v>8.881666670000001</v>
      </c>
      <c r="J1419" s="42" t="n">
        <v>1.551724137931034</v>
      </c>
      <c r="K1419" s="20" t="n">
        <v>1.068912434177</v>
      </c>
      <c r="L1419" s="20" t="n">
        <v>2.932183908045976</v>
      </c>
      <c r="M1419" s="20" t="n">
        <v>5.748275862068967</v>
      </c>
      <c r="N1419" s="20" t="n">
        <v>10.62666666666667</v>
      </c>
      <c r="O1419" s="20" t="n">
        <v>10.66666666666667</v>
      </c>
      <c r="P1419" s="20" t="n">
        <v>12.17888888888889</v>
      </c>
      <c r="Q1419" s="20" t="n">
        <v>12.27586206896552</v>
      </c>
      <c r="R1419" s="20" t="n">
        <v>12.58620689655173</v>
      </c>
      <c r="S1419" s="20" t="n">
        <v>12.48</v>
      </c>
      <c r="T1419" s="20" t="n">
        <v>12.17241379310345</v>
      </c>
      <c r="U1419" s="20" t="n">
        <v>5.344827586206895</v>
      </c>
      <c r="V1419" s="43" t="n">
        <v>99.63262890927278</v>
      </c>
      <c r="W1419" s="23" t="n">
        <v>353</v>
      </c>
      <c r="X1419" s="44" t="n">
        <v>0.9805555555555555</v>
      </c>
      <c r="Y1419" s="4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  <c r="AI1419" s="5" t="n"/>
      <c r="AJ1419" s="5" t="n"/>
      <c r="AK1419" s="5" t="n"/>
      <c r="AL1419" s="5" t="n"/>
      <c r="AM1419" s="5" t="n"/>
    </row>
    <row r="1420" ht="16.5" customHeight="1">
      <c r="A1420" s="16" t="n">
        <v>13090090</v>
      </c>
      <c r="B1420" s="17" t="inlineStr">
        <is>
          <t>PM</t>
        </is>
      </c>
      <c r="C1420" s="17" t="inlineStr">
        <is>
          <t>Hacienda Santa Angela</t>
        </is>
      </c>
      <c r="D1420" s="17" t="inlineStr">
        <is>
          <t>Tolú</t>
        </is>
      </c>
      <c r="E1420" s="17" t="inlineStr">
        <is>
          <t>Sucre</t>
        </is>
      </c>
      <c r="F1420" s="17" t="n">
        <v>2</v>
      </c>
      <c r="G1420" s="17" t="n">
        <v>20</v>
      </c>
      <c r="H1420" s="18" t="n">
        <v>-75.5125</v>
      </c>
      <c r="I1420" s="19" t="n">
        <v>9.485277780000001</v>
      </c>
      <c r="J1420" s="42" t="n">
        <v>0.7777777777777777</v>
      </c>
      <c r="K1420" s="20" t="n">
        <v>0.3104395604395604</v>
      </c>
      <c r="L1420" s="20" t="n">
        <v>1.357142857142857</v>
      </c>
      <c r="M1420" s="20" t="n">
        <v>4.379310344827586</v>
      </c>
      <c r="N1420" s="20" t="n">
        <v>7.678571428571425</v>
      </c>
      <c r="O1420" s="20" t="n">
        <v>7.048531289910601</v>
      </c>
      <c r="P1420" s="20" t="n">
        <v>7.111111111111108</v>
      </c>
      <c r="Q1420" s="20" t="n">
        <v>7.607142857142853</v>
      </c>
      <c r="R1420" s="20" t="n">
        <v>8.107142857142856</v>
      </c>
      <c r="S1420" s="20" t="n">
        <v>8.884523809523804</v>
      </c>
      <c r="T1420" s="20" t="n">
        <v>7.392857142857142</v>
      </c>
      <c r="U1420" s="20" t="n">
        <v>3.448148148148147</v>
      </c>
      <c r="V1420" s="43" t="n">
        <v>64.10269918459572</v>
      </c>
      <c r="W1420" s="23" t="n">
        <v>331</v>
      </c>
      <c r="X1420" s="44" t="n">
        <v>0.9194444444444444</v>
      </c>
      <c r="Y1420" s="4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/>
      <c r="AL1420" s="5" t="n"/>
      <c r="AM1420" s="5" t="n"/>
    </row>
    <row r="1421" ht="16.5" customHeight="1">
      <c r="A1421" s="16" t="n">
        <v>13090070</v>
      </c>
      <c r="B1421" s="17" t="inlineStr">
        <is>
          <t>PM</t>
        </is>
      </c>
      <c r="C1421" s="17" t="inlineStr">
        <is>
          <t>Tolú</t>
        </is>
      </c>
      <c r="D1421" s="17" t="inlineStr">
        <is>
          <t>Tolú</t>
        </is>
      </c>
      <c r="E1421" s="17" t="inlineStr">
        <is>
          <t>Sucre</t>
        </is>
      </c>
      <c r="F1421" s="17" t="n">
        <v>2</v>
      </c>
      <c r="G1421" s="17" t="n">
        <v>2</v>
      </c>
      <c r="H1421" s="18" t="n">
        <v>-75.59111111</v>
      </c>
      <c r="I1421" s="19" t="n">
        <v>9.519166670000001</v>
      </c>
      <c r="J1421" s="42" t="n">
        <v>0.2758620689655172</v>
      </c>
      <c r="K1421" s="20" t="n">
        <v>0.2113209268381682</v>
      </c>
      <c r="L1421" s="20" t="n">
        <v>0.7264367816091953</v>
      </c>
      <c r="M1421" s="20" t="n">
        <v>2.016646848989299</v>
      </c>
      <c r="N1421" s="20" t="n">
        <v>5.685714285714283</v>
      </c>
      <c r="O1421" s="20" t="n">
        <v>5.9029374201788</v>
      </c>
      <c r="P1421" s="20" t="n">
        <v>6.22222222222222</v>
      </c>
      <c r="Q1421" s="20" t="n">
        <v>6.538952745849296</v>
      </c>
      <c r="R1421" s="20" t="n">
        <v>5.687192118226601</v>
      </c>
      <c r="S1421" s="20" t="n">
        <v>6.714285714285712</v>
      </c>
      <c r="T1421" s="20" t="n">
        <v>5.938697318007665</v>
      </c>
      <c r="U1421" s="20" t="n">
        <v>2.071428571428571</v>
      </c>
      <c r="V1421" s="43" t="n">
        <v>47.99169702231533</v>
      </c>
      <c r="W1421" s="23" t="n">
        <v>336</v>
      </c>
      <c r="X1421" s="44" t="n">
        <v>0.9333333333333333</v>
      </c>
      <c r="Y1421" s="45" t="n"/>
      <c r="Z1421" s="5" t="n"/>
      <c r="AA1421" s="5" t="n"/>
      <c r="AB1421" s="5" t="n"/>
      <c r="AC1421" s="5" t="n"/>
      <c r="AD1421" s="5" t="n"/>
      <c r="AE1421" s="5" t="n"/>
      <c r="AF1421" s="5" t="n"/>
      <c r="AG1421" s="5" t="n"/>
      <c r="AH1421" s="5" t="n"/>
      <c r="AI1421" s="5" t="n"/>
      <c r="AJ1421" s="5" t="n"/>
      <c r="AK1421" s="5" t="n"/>
      <c r="AL1421" s="5" t="n"/>
      <c r="AM1421" s="5" t="n"/>
    </row>
    <row r="1422" ht="16.5" customHeight="1">
      <c r="A1422" s="16" t="n">
        <v>13090100</v>
      </c>
      <c r="B1422" s="17" t="inlineStr">
        <is>
          <t>PM</t>
        </is>
      </c>
      <c r="C1422" s="17" t="inlineStr">
        <is>
          <t>Hacienda La Argentina</t>
        </is>
      </c>
      <c r="D1422" s="17" t="inlineStr">
        <is>
          <t>Tolú Viejo</t>
        </is>
      </c>
      <c r="E1422" s="17" t="inlineStr">
        <is>
          <t>Sucre</t>
        </is>
      </c>
      <c r="F1422" s="17" t="n">
        <v>2</v>
      </c>
      <c r="G1422" s="17" t="n">
        <v>20</v>
      </c>
      <c r="H1422" s="18" t="n">
        <v>-75.46861111</v>
      </c>
      <c r="I1422" s="19" t="n">
        <v>9.48583333</v>
      </c>
      <c r="J1422" s="42" t="n">
        <v>0.6666666666666667</v>
      </c>
      <c r="K1422" s="20" t="n">
        <v>0.7009669768290457</v>
      </c>
      <c r="L1422" s="20" t="n">
        <v>1.892857142857143</v>
      </c>
      <c r="M1422" s="20" t="n">
        <v>4.892857142857144</v>
      </c>
      <c r="N1422" s="20" t="n">
        <v>8.566666666666663</v>
      </c>
      <c r="O1422" s="20" t="n">
        <v>7.314814814814813</v>
      </c>
      <c r="P1422" s="20" t="n">
        <v>7.185185185185183</v>
      </c>
      <c r="Q1422" s="20" t="n">
        <v>8.48765432098765</v>
      </c>
      <c r="R1422" s="20" t="n">
        <v>8.202917771883291</v>
      </c>
      <c r="S1422" s="20" t="n">
        <v>9.062334217506629</v>
      </c>
      <c r="T1422" s="20" t="n">
        <v>8.941644562334218</v>
      </c>
      <c r="U1422" s="20" t="n">
        <v>4.907407407407407</v>
      </c>
      <c r="V1422" s="43" t="n">
        <v>70.82197287599585</v>
      </c>
      <c r="W1422" s="23" t="n">
        <v>322</v>
      </c>
      <c r="X1422" s="44" t="n">
        <v>0.8944444444444445</v>
      </c>
      <c r="Y1422" s="45" t="n"/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n"/>
      <c r="AJ1422" s="5" t="n"/>
      <c r="AK1422" s="5" t="n"/>
      <c r="AL1422" s="5" t="n"/>
      <c r="AM1422" s="5" t="n"/>
    </row>
    <row r="1423" ht="16.5" customHeight="1">
      <c r="A1423" s="16" t="n">
        <v>13090050</v>
      </c>
      <c r="B1423" s="17" t="inlineStr">
        <is>
          <t>PM</t>
        </is>
      </c>
      <c r="C1423" s="17" t="inlineStr">
        <is>
          <t>Toluviejo</t>
        </is>
      </c>
      <c r="D1423" s="17" t="inlineStr">
        <is>
          <t>Tolú Viejo</t>
        </is>
      </c>
      <c r="E1423" s="17" t="inlineStr">
        <is>
          <t>Sucre</t>
        </is>
      </c>
      <c r="F1423" s="17" t="n">
        <v>2</v>
      </c>
      <c r="G1423" s="17" t="n">
        <v>60</v>
      </c>
      <c r="H1423" s="18" t="n">
        <v>-75.44</v>
      </c>
      <c r="I1423" s="19" t="n">
        <v>9.438000000000001</v>
      </c>
      <c r="J1423" s="42" t="n">
        <v>1.285714285714286</v>
      </c>
      <c r="K1423" s="20" t="n">
        <v>0.857340781140042</v>
      </c>
      <c r="L1423" s="20" t="n">
        <v>2.529629629629629</v>
      </c>
      <c r="M1423" s="20" t="n">
        <v>6.111111111111111</v>
      </c>
      <c r="N1423" s="20" t="n">
        <v>8.884615384615383</v>
      </c>
      <c r="O1423" s="20" t="n">
        <v>8.481481481481481</v>
      </c>
      <c r="P1423" s="20" t="n">
        <v>7.279487179487178</v>
      </c>
      <c r="Q1423" s="20" t="n">
        <v>8.807692307692305</v>
      </c>
      <c r="R1423" s="20" t="n">
        <v>8.972148541114057</v>
      </c>
      <c r="S1423" s="20" t="n">
        <v>9.518518518518515</v>
      </c>
      <c r="T1423" s="20" t="n">
        <v>7.657635467980296</v>
      </c>
      <c r="U1423" s="20" t="n">
        <v>3.153086419753085</v>
      </c>
      <c r="V1423" s="43" t="n">
        <v>73.53846110823737</v>
      </c>
      <c r="W1423" s="23" t="n">
        <v>323</v>
      </c>
      <c r="X1423" s="44" t="n">
        <v>0.8972222222222223</v>
      </c>
      <c r="Y1423" s="45" t="n"/>
      <c r="Z1423" s="5" t="n"/>
      <c r="AA1423" s="5" t="n"/>
      <c r="AB1423" s="5" t="n"/>
      <c r="AC1423" s="5" t="n"/>
      <c r="AD1423" s="5" t="n"/>
      <c r="AE1423" s="5" t="n"/>
      <c r="AF1423" s="5" t="n"/>
      <c r="AG1423" s="5" t="n"/>
      <c r="AH1423" s="5" t="n"/>
      <c r="AI1423" s="5" t="n"/>
      <c r="AJ1423" s="5" t="n"/>
      <c r="AK1423" s="5" t="n"/>
      <c r="AL1423" s="5" t="n"/>
      <c r="AM1423" s="5" t="n"/>
    </row>
    <row r="1424" ht="16.5" customHeight="1">
      <c r="A1424" s="16" t="n">
        <v>21140120</v>
      </c>
      <c r="B1424" s="17" t="inlineStr">
        <is>
          <t>PM</t>
        </is>
      </c>
      <c r="C1424" s="17" t="inlineStr">
        <is>
          <t>Las Cruces</t>
        </is>
      </c>
      <c r="D1424" s="17" t="inlineStr">
        <is>
          <t>Alpujarra</t>
        </is>
      </c>
      <c r="E1424" s="17" t="inlineStr">
        <is>
          <t>Tolima</t>
        </is>
      </c>
      <c r="F1424" s="17" t="n">
        <v>4</v>
      </c>
      <c r="G1424" s="17" t="n">
        <v>1400</v>
      </c>
      <c r="H1424" s="18" t="n">
        <v>-74.92025</v>
      </c>
      <c r="I1424" s="19" t="n">
        <v>3.42586111</v>
      </c>
      <c r="J1424" s="42" t="n">
        <v>8.699999999999996</v>
      </c>
      <c r="K1424" s="20" t="n">
        <v>9.860827175697867</v>
      </c>
      <c r="L1424" s="20" t="n">
        <v>13.23333333333333</v>
      </c>
      <c r="M1424" s="20" t="n">
        <v>13.16666666666667</v>
      </c>
      <c r="N1424" s="20" t="n">
        <v>12.24888888888889</v>
      </c>
      <c r="O1424" s="20" t="n">
        <v>9.800000000000001</v>
      </c>
      <c r="P1424" s="20" t="n">
        <v>8.822988505747123</v>
      </c>
      <c r="Q1424" s="20" t="n">
        <v>5.71222222222222</v>
      </c>
      <c r="R1424" s="20" t="n">
        <v>8</v>
      </c>
      <c r="S1424" s="20" t="n">
        <v>14</v>
      </c>
      <c r="T1424" s="20" t="n">
        <v>18.83333333333334</v>
      </c>
      <c r="U1424" s="20" t="n">
        <v>12.68965517241379</v>
      </c>
      <c r="V1424" s="43" t="n">
        <v>135.0679152983032</v>
      </c>
      <c r="W1424" s="23" t="n">
        <v>358</v>
      </c>
      <c r="X1424" s="44" t="n">
        <v>0.9944444444444445</v>
      </c>
      <c r="Y1424" s="4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n"/>
      <c r="AJ1424" s="5" t="n"/>
      <c r="AK1424" s="5" t="n"/>
      <c r="AL1424" s="5" t="n"/>
      <c r="AM1424" s="5" t="n"/>
    </row>
    <row r="1425" ht="16.5" customHeight="1">
      <c r="A1425" s="16" t="n">
        <v>21255080</v>
      </c>
      <c r="B1425" s="17" t="inlineStr">
        <is>
          <t>CP</t>
        </is>
      </c>
      <c r="C1425" s="17" t="inlineStr">
        <is>
          <t>El Salto</t>
        </is>
      </c>
      <c r="D1425" s="17" t="inlineStr">
        <is>
          <t>Ambalema</t>
        </is>
      </c>
      <c r="E1425" s="17" t="inlineStr">
        <is>
          <t>Tolima</t>
        </is>
      </c>
      <c r="F1425" s="17" t="n">
        <v>10</v>
      </c>
      <c r="G1425" s="17" t="n">
        <v>450</v>
      </c>
      <c r="H1425" s="18" t="n">
        <v>-74.76794443999999</v>
      </c>
      <c r="I1425" s="19" t="n">
        <v>4.78375</v>
      </c>
      <c r="J1425" s="42" t="n">
        <v>6.733974358974358</v>
      </c>
      <c r="K1425" s="20" t="n">
        <v>7.865212254220874</v>
      </c>
      <c r="L1425" s="20" t="n">
        <v>11.96153846153846</v>
      </c>
      <c r="M1425" s="20" t="n">
        <v>15.44031830238727</v>
      </c>
      <c r="N1425" s="20" t="n">
        <v>14.58128078817734</v>
      </c>
      <c r="O1425" s="20" t="n">
        <v>8.163473818646231</v>
      </c>
      <c r="P1425" s="20" t="n">
        <v>6.746913580246914</v>
      </c>
      <c r="Q1425" s="20" t="n">
        <v>8.187999999999997</v>
      </c>
      <c r="R1425" s="20" t="n">
        <v>11.48850574712644</v>
      </c>
      <c r="S1425" s="20" t="n">
        <v>15.86533333333333</v>
      </c>
      <c r="T1425" s="20" t="n">
        <v>13.37504736642668</v>
      </c>
      <c r="U1425" s="20" t="n">
        <v>8.043703703703704</v>
      </c>
      <c r="V1425" s="43" t="n">
        <v>128.4533017147816</v>
      </c>
      <c r="W1425" s="23" t="n">
        <v>311</v>
      </c>
      <c r="X1425" s="44" t="n">
        <v>0.8638888888888889</v>
      </c>
      <c r="Y1425" s="45" t="n"/>
      <c r="Z1425" s="5" t="n"/>
      <c r="AA1425" s="5" t="n"/>
      <c r="AB1425" s="5" t="n"/>
      <c r="AC1425" s="5" t="n"/>
      <c r="AD1425" s="5" t="n"/>
      <c r="AE1425" s="5" t="n"/>
      <c r="AF1425" s="5" t="n"/>
      <c r="AG1425" s="5" t="n"/>
      <c r="AH1425" s="5" t="n"/>
      <c r="AI1425" s="5" t="n"/>
      <c r="AJ1425" s="5" t="n"/>
      <c r="AK1425" s="5" t="n"/>
      <c r="AL1425" s="5" t="n"/>
      <c r="AM1425" s="5" t="n"/>
    </row>
    <row r="1426" ht="16.5" customHeight="1">
      <c r="A1426" s="16" t="n">
        <v>21240070</v>
      </c>
      <c r="B1426" s="17" t="inlineStr">
        <is>
          <t>PM</t>
        </is>
      </c>
      <c r="C1426" s="17" t="inlineStr">
        <is>
          <t>Anzoátegui</t>
        </is>
      </c>
      <c r="D1426" s="17" t="inlineStr">
        <is>
          <t>Anzoátegui</t>
        </is>
      </c>
      <c r="E1426" s="17" t="inlineStr">
        <is>
          <t>Tolima</t>
        </is>
      </c>
      <c r="F1426" s="17" t="n">
        <v>10</v>
      </c>
      <c r="G1426" s="17" t="n">
        <v>1814</v>
      </c>
      <c r="H1426" s="18" t="n">
        <v>-75.09</v>
      </c>
      <c r="I1426" s="19" t="n">
        <v>4.6375</v>
      </c>
      <c r="J1426" s="42" t="n">
        <v>11.87011494252874</v>
      </c>
      <c r="K1426" s="20" t="n">
        <v>12.49783774984429</v>
      </c>
      <c r="L1426" s="20" t="n">
        <v>16.81785714285714</v>
      </c>
      <c r="M1426" s="20" t="n">
        <v>18.37931034482758</v>
      </c>
      <c r="N1426" s="20" t="n">
        <v>17.96428571428572</v>
      </c>
      <c r="O1426" s="20" t="n">
        <v>11.53571428571428</v>
      </c>
      <c r="P1426" s="20" t="n">
        <v>8.344827586206895</v>
      </c>
      <c r="Q1426" s="20" t="n">
        <v>7.903703703703704</v>
      </c>
      <c r="R1426" s="20" t="n">
        <v>13.37931034482759</v>
      </c>
      <c r="S1426" s="20" t="n">
        <v>18.67857142857142</v>
      </c>
      <c r="T1426" s="20" t="n">
        <v>18.37931034482758</v>
      </c>
      <c r="U1426" s="20" t="n">
        <v>13.40119047619048</v>
      </c>
      <c r="V1426" s="43" t="n">
        <v>169.1520340643854</v>
      </c>
      <c r="W1426" s="23" t="n">
        <v>341</v>
      </c>
      <c r="X1426" s="44" t="n">
        <v>0.9472222222222222</v>
      </c>
      <c r="Y1426" s="4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n"/>
      <c r="AJ1426" s="5" t="n"/>
      <c r="AK1426" s="5" t="n"/>
      <c r="AL1426" s="5" t="n"/>
      <c r="AM1426" s="5" t="n"/>
    </row>
    <row r="1427" ht="16.5" customHeight="1">
      <c r="A1427" s="16" t="n">
        <v>21255090</v>
      </c>
      <c r="B1427" s="17" t="inlineStr">
        <is>
          <t>CP</t>
        </is>
      </c>
      <c r="C1427" s="17" t="inlineStr">
        <is>
          <t>Granja Armero</t>
        </is>
      </c>
      <c r="D1427" s="17" t="inlineStr">
        <is>
          <t>Armero (Guayabal)</t>
        </is>
      </c>
      <c r="E1427" s="17" t="inlineStr">
        <is>
          <t>Tolima</t>
        </is>
      </c>
      <c r="F1427" s="17" t="n">
        <v>10</v>
      </c>
      <c r="G1427" s="17" t="n">
        <v>321</v>
      </c>
      <c r="H1427" s="18" t="n">
        <v>-74.89999167000001</v>
      </c>
      <c r="I1427" s="19" t="n">
        <v>5</v>
      </c>
      <c r="J1427" s="42" t="n">
        <v>9.376111111111108</v>
      </c>
      <c r="K1427" s="20" t="n">
        <v>10.5696542601715</v>
      </c>
      <c r="L1427" s="20" t="n">
        <v>14.08333333333333</v>
      </c>
      <c r="M1427" s="20" t="n">
        <v>16.35196195005945</v>
      </c>
      <c r="N1427" s="20" t="n">
        <v>15.62222222222222</v>
      </c>
      <c r="O1427" s="20" t="n">
        <v>9.953201970443349</v>
      </c>
      <c r="P1427" s="20" t="n">
        <v>9.039080459770114</v>
      </c>
      <c r="Q1427" s="20" t="n">
        <v>8.764285714285712</v>
      </c>
      <c r="R1427" s="20" t="n">
        <v>12.820451843044</v>
      </c>
      <c r="S1427" s="20" t="n">
        <v>17.26666666666666</v>
      </c>
      <c r="T1427" s="20" t="n">
        <v>15.61609195402299</v>
      </c>
      <c r="U1427" s="20" t="n">
        <v>11.94888888888889</v>
      </c>
      <c r="V1427" s="43" t="n">
        <v>151.4119503740193</v>
      </c>
      <c r="W1427" s="23" t="n">
        <v>354</v>
      </c>
      <c r="X1427" s="44" t="n">
        <v>0.9833333333333333</v>
      </c>
      <c r="Y1427" s="45" t="n"/>
      <c r="Z1427" s="5" t="n"/>
      <c r="AA1427" s="5" t="n"/>
      <c r="AB1427" s="5" t="n"/>
      <c r="AC1427" s="5" t="n"/>
      <c r="AD1427" s="5" t="n"/>
      <c r="AE1427" s="5" t="n"/>
      <c r="AF1427" s="5" t="n"/>
      <c r="AG1427" s="5" t="n"/>
      <c r="AH1427" s="5" t="n"/>
      <c r="AI1427" s="5" t="n"/>
      <c r="AJ1427" s="5" t="n"/>
      <c r="AK1427" s="5" t="n"/>
      <c r="AL1427" s="5" t="n"/>
      <c r="AM1427" s="5" t="n"/>
    </row>
    <row r="1428" ht="16.5" customHeight="1">
      <c r="A1428" s="16" t="n">
        <v>21250450</v>
      </c>
      <c r="B1428" s="17" t="inlineStr">
        <is>
          <t>PM</t>
        </is>
      </c>
      <c r="C1428" s="17" t="inlineStr">
        <is>
          <t>Hacienda Potosí</t>
        </is>
      </c>
      <c r="D1428" s="17" t="inlineStr">
        <is>
          <t>Armero (Guayabal)</t>
        </is>
      </c>
      <c r="E1428" s="17" t="inlineStr">
        <is>
          <t>Tolima</t>
        </is>
      </c>
      <c r="F1428" s="17" t="n">
        <v>10</v>
      </c>
      <c r="G1428" s="17" t="n">
        <v>389</v>
      </c>
      <c r="H1428" s="18" t="n">
        <v>-74.88247222000001</v>
      </c>
      <c r="I1428" s="19" t="n">
        <v>5.05302778</v>
      </c>
      <c r="J1428" s="42" t="n">
        <v>5.970114942528734</v>
      </c>
      <c r="K1428" s="20" t="n">
        <v>6.081164005435707</v>
      </c>
      <c r="L1428" s="20" t="n">
        <v>8.43333333333333</v>
      </c>
      <c r="M1428" s="20" t="n">
        <v>11.2</v>
      </c>
      <c r="N1428" s="20" t="n">
        <v>11.29285714285714</v>
      </c>
      <c r="O1428" s="20" t="n">
        <v>5.300000000000002</v>
      </c>
      <c r="P1428" s="20" t="n">
        <v>4.591954022988504</v>
      </c>
      <c r="Q1428" s="20" t="n">
        <v>5.689655172413791</v>
      </c>
      <c r="R1428" s="20" t="n">
        <v>8.449507389162561</v>
      </c>
      <c r="S1428" s="20" t="n">
        <v>11.10714285714286</v>
      </c>
      <c r="T1428" s="20" t="n">
        <v>10.11111111111111</v>
      </c>
      <c r="U1428" s="20" t="n">
        <v>6.206896551724135</v>
      </c>
      <c r="V1428" s="43" t="n">
        <v>94.43373652869789</v>
      </c>
      <c r="W1428" s="23" t="n">
        <v>346</v>
      </c>
      <c r="X1428" s="44" t="n">
        <v>0.9611111111111111</v>
      </c>
      <c r="Y1428" s="4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n"/>
      <c r="AJ1428" s="5" t="n"/>
      <c r="AK1428" s="5" t="n"/>
      <c r="AL1428" s="5" t="n"/>
      <c r="AM1428" s="5" t="n"/>
    </row>
    <row r="1429" ht="16.5" customHeight="1">
      <c r="A1429" s="16" t="n">
        <v>22050040</v>
      </c>
      <c r="B1429" s="17" t="inlineStr">
        <is>
          <t>PG</t>
        </is>
      </c>
      <c r="C1429" s="17" t="inlineStr">
        <is>
          <t>Ataco</t>
        </is>
      </c>
      <c r="D1429" s="17" t="inlineStr">
        <is>
          <t>Ataco</t>
        </is>
      </c>
      <c r="E1429" s="17" t="inlineStr">
        <is>
          <t>Tolima</t>
        </is>
      </c>
      <c r="F1429" s="17" t="n">
        <v>10</v>
      </c>
      <c r="G1429" s="17" t="n">
        <v>468</v>
      </c>
      <c r="H1429" s="18" t="n">
        <v>-75.37916666999999</v>
      </c>
      <c r="I1429" s="19" t="n">
        <v>3.92805556</v>
      </c>
      <c r="J1429" s="42" t="n">
        <v>12.27666666666667</v>
      </c>
      <c r="K1429" s="20" t="n">
        <v>12.90036945812808</v>
      </c>
      <c r="L1429" s="20" t="n">
        <v>18.09111111111111</v>
      </c>
      <c r="M1429" s="20" t="n">
        <v>17.21149425287357</v>
      </c>
      <c r="N1429" s="20" t="n">
        <v>16.76222222222223</v>
      </c>
      <c r="O1429" s="20" t="n">
        <v>10.75172413793103</v>
      </c>
      <c r="P1429" s="20" t="n">
        <v>9.378888888888886</v>
      </c>
      <c r="Q1429" s="20" t="n">
        <v>7.896551724137928</v>
      </c>
      <c r="R1429" s="20" t="n">
        <v>11.3</v>
      </c>
      <c r="S1429" s="20" t="n">
        <v>17.21666666666667</v>
      </c>
      <c r="T1429" s="20" t="n">
        <v>20.36266349583829</v>
      </c>
      <c r="U1429" s="20" t="n">
        <v>17.44827586206896</v>
      </c>
      <c r="V1429" s="43" t="n">
        <v>171.5966344865334</v>
      </c>
      <c r="W1429" s="23" t="n">
        <v>357</v>
      </c>
      <c r="X1429" s="44" t="n">
        <v>0.9916666666666667</v>
      </c>
      <c r="Y1429" s="45" t="n"/>
      <c r="Z1429" s="5" t="n"/>
      <c r="AA1429" s="5" t="n"/>
      <c r="AB1429" s="5" t="n"/>
      <c r="AC1429" s="5" t="n"/>
      <c r="AD1429" s="5" t="n"/>
      <c r="AE1429" s="5" t="n"/>
      <c r="AF1429" s="5" t="n"/>
      <c r="AG1429" s="5" t="n"/>
      <c r="AH1429" s="5" t="n"/>
      <c r="AI1429" s="5" t="n"/>
      <c r="AJ1429" s="5" t="n"/>
      <c r="AK1429" s="5" t="n"/>
      <c r="AL1429" s="5" t="n"/>
      <c r="AM1429" s="5" t="n"/>
    </row>
    <row r="1430" ht="16.5" customHeight="1">
      <c r="A1430" s="16" t="n">
        <v>22020040</v>
      </c>
      <c r="B1430" s="17" t="inlineStr">
        <is>
          <t>PM</t>
        </is>
      </c>
      <c r="C1430" s="17" t="inlineStr">
        <is>
          <t>Casa de Zinc</t>
        </is>
      </c>
      <c r="D1430" s="17" t="inlineStr">
        <is>
          <t>Ataco</t>
        </is>
      </c>
      <c r="E1430" s="17" t="inlineStr">
        <is>
          <t>Tolima</t>
        </is>
      </c>
      <c r="F1430" s="17" t="n">
        <v>10</v>
      </c>
      <c r="G1430" s="17" t="n">
        <v>1737</v>
      </c>
      <c r="H1430" s="18" t="n">
        <v>-75.58750000000001</v>
      </c>
      <c r="I1430" s="19" t="n">
        <v>3.28580556</v>
      </c>
      <c r="J1430" s="42" t="n">
        <v>10.10666666666667</v>
      </c>
      <c r="K1430" s="20" t="n">
        <v>9.7845676915237</v>
      </c>
      <c r="L1430" s="20" t="n">
        <v>13.44827586206896</v>
      </c>
      <c r="M1430" s="20" t="n">
        <v>12.75095785440613</v>
      </c>
      <c r="N1430" s="20" t="n">
        <v>10.66888888888889</v>
      </c>
      <c r="O1430" s="20" t="n">
        <v>5.900000000000001</v>
      </c>
      <c r="P1430" s="20" t="n">
        <v>3.724137931034482</v>
      </c>
      <c r="Q1430" s="20" t="n">
        <v>4.179310344827586</v>
      </c>
      <c r="R1430" s="20" t="n">
        <v>5.931034482758621</v>
      </c>
      <c r="S1430" s="20" t="n">
        <v>14.04875148632581</v>
      </c>
      <c r="T1430" s="20" t="n">
        <v>17.58620689655172</v>
      </c>
      <c r="U1430" s="20" t="n">
        <v>12.78571428571429</v>
      </c>
      <c r="V1430" s="43" t="n">
        <v>120.9145123907668</v>
      </c>
      <c r="W1430" s="23" t="n">
        <v>350</v>
      </c>
      <c r="X1430" s="44" t="n">
        <v>0.9722222222222222</v>
      </c>
      <c r="Y1430" s="45" t="n"/>
      <c r="Z1430" s="5" t="n"/>
      <c r="AA1430" s="5" t="n"/>
      <c r="AB1430" s="5" t="n"/>
      <c r="AC1430" s="5" t="n"/>
      <c r="AD1430" s="5" t="n"/>
      <c r="AE1430" s="5" t="n"/>
      <c r="AF1430" s="5" t="n"/>
      <c r="AG1430" s="5" t="n"/>
      <c r="AH1430" s="5" t="n"/>
      <c r="AI1430" s="5" t="n"/>
      <c r="AJ1430" s="5" t="n"/>
      <c r="AK1430" s="5" t="n"/>
      <c r="AL1430" s="5" t="n"/>
      <c r="AM1430" s="5" t="n"/>
    </row>
    <row r="1431" ht="16.5" customHeight="1">
      <c r="A1431" s="16" t="n">
        <v>22020070</v>
      </c>
      <c r="B1431" s="17" t="inlineStr">
        <is>
          <t>PM</t>
        </is>
      </c>
      <c r="C1431" s="17" t="inlineStr">
        <is>
          <t xml:space="preserve">El Condor </t>
        </is>
      </c>
      <c r="D1431" s="17" t="inlineStr">
        <is>
          <t>Ataco</t>
        </is>
      </c>
      <c r="E1431" s="17" t="inlineStr">
        <is>
          <t>Tolima</t>
        </is>
      </c>
      <c r="F1431" s="17" t="n">
        <v>10</v>
      </c>
      <c r="G1431" s="17" t="n">
        <v>755</v>
      </c>
      <c r="H1431" s="18" t="n">
        <v>-75.61305556000001</v>
      </c>
      <c r="I1431" s="19" t="n">
        <v>3.32816667</v>
      </c>
      <c r="J1431" s="42" t="n">
        <v>13.35632183908046</v>
      </c>
      <c r="K1431" s="20" t="n">
        <v>12.58551416256158</v>
      </c>
      <c r="L1431" s="20" t="n">
        <v>16.46428571428571</v>
      </c>
      <c r="M1431" s="20" t="n">
        <v>17.06896551724138</v>
      </c>
      <c r="N1431" s="20" t="n">
        <v>14.91724137931035</v>
      </c>
      <c r="O1431" s="20" t="n">
        <v>9.925925925925926</v>
      </c>
      <c r="P1431" s="20" t="n">
        <v>7.338271604938269</v>
      </c>
      <c r="Q1431" s="20" t="n">
        <v>6.517241379310343</v>
      </c>
      <c r="R1431" s="20" t="n">
        <v>8.882758620689653</v>
      </c>
      <c r="S1431" s="20" t="n">
        <v>16.96551724137931</v>
      </c>
      <c r="T1431" s="20" t="n">
        <v>20.4030612244898</v>
      </c>
      <c r="U1431" s="20" t="n">
        <v>15.81481481481482</v>
      </c>
      <c r="V1431" s="43" t="n">
        <v>160.2399194240276</v>
      </c>
      <c r="W1431" s="23" t="n">
        <v>343</v>
      </c>
      <c r="X1431" s="44" t="n">
        <v>0.9527777777777777</v>
      </c>
      <c r="Y1431" s="4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/>
      <c r="AL1431" s="5" t="n"/>
      <c r="AM1431" s="5" t="n"/>
    </row>
    <row r="1432" ht="16.5" customHeight="1">
      <c r="A1432" s="16" t="n">
        <v>22055020</v>
      </c>
      <c r="B1432" s="17" t="inlineStr">
        <is>
          <t>CO</t>
        </is>
      </c>
      <c r="C1432" s="17" t="inlineStr">
        <is>
          <t>Mesa de Pole</t>
        </is>
      </c>
      <c r="D1432" s="17" t="inlineStr">
        <is>
          <t>Ataco</t>
        </is>
      </c>
      <c r="E1432" s="17" t="inlineStr">
        <is>
          <t>Tolima</t>
        </is>
      </c>
      <c r="F1432" s="17" t="n">
        <v>10</v>
      </c>
      <c r="G1432" s="17" t="n">
        <v>699</v>
      </c>
      <c r="H1432" s="18" t="n">
        <v>-75.53636111</v>
      </c>
      <c r="I1432" s="19" t="n">
        <v>3.45577778</v>
      </c>
      <c r="J1432" s="42" t="n">
        <v>15.47555555555556</v>
      </c>
      <c r="K1432" s="20" t="n">
        <v>15.29361894381217</v>
      </c>
      <c r="L1432" s="20" t="n">
        <v>19.04482758620689</v>
      </c>
      <c r="M1432" s="20" t="n">
        <v>19.34482758620689</v>
      </c>
      <c r="N1432" s="20" t="n">
        <v>18.05441084876281</v>
      </c>
      <c r="O1432" s="20" t="n">
        <v>12.63997886114414</v>
      </c>
      <c r="P1432" s="20" t="n">
        <v>11.18690476190476</v>
      </c>
      <c r="Q1432" s="20" t="n">
        <v>10.17471264367816</v>
      </c>
      <c r="R1432" s="20" t="n">
        <v>11.71190476190477</v>
      </c>
      <c r="S1432" s="20" t="n">
        <v>19.34777777777778</v>
      </c>
      <c r="T1432" s="20" t="n">
        <v>22.34482758620689</v>
      </c>
      <c r="U1432" s="20" t="n">
        <v>18.9792337164751</v>
      </c>
      <c r="V1432" s="43" t="n">
        <v>193.5985806296359</v>
      </c>
      <c r="W1432" s="23" t="n">
        <v>351</v>
      </c>
      <c r="X1432" s="44" t="n">
        <v>0.975</v>
      </c>
      <c r="Y1432" s="45" t="n"/>
      <c r="Z1432" s="5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n"/>
      <c r="AJ1432" s="5" t="n"/>
      <c r="AK1432" s="5" t="n"/>
      <c r="AL1432" s="5" t="n"/>
      <c r="AM1432" s="5" t="n"/>
    </row>
    <row r="1433" ht="16.5" customHeight="1">
      <c r="A1433" s="16" t="n">
        <v>22050080</v>
      </c>
      <c r="B1433" s="17" t="inlineStr">
        <is>
          <t>PM</t>
        </is>
      </c>
      <c r="C1433" s="17" t="inlineStr">
        <is>
          <t>Pan de Azucar</t>
        </is>
      </c>
      <c r="D1433" s="17" t="inlineStr">
        <is>
          <t>Ataco</t>
        </is>
      </c>
      <c r="E1433" s="17" t="inlineStr">
        <is>
          <t>Tolima</t>
        </is>
      </c>
      <c r="F1433" s="17" t="n">
        <v>10</v>
      </c>
      <c r="G1433" s="17" t="n">
        <v>1800</v>
      </c>
      <c r="H1433" s="18" t="n">
        <v>-75.50813889</v>
      </c>
      <c r="I1433" s="19" t="n">
        <v>3.37952778</v>
      </c>
      <c r="J1433" s="42" t="n">
        <v>9.173571428571424</v>
      </c>
      <c r="K1433" s="20" t="n">
        <v>8.492930560818493</v>
      </c>
      <c r="L1433" s="20" t="n">
        <v>10.94761904761905</v>
      </c>
      <c r="M1433" s="20" t="n">
        <v>13.39494126563092</v>
      </c>
      <c r="N1433" s="20" t="n">
        <v>13.1183908045977</v>
      </c>
      <c r="O1433" s="20" t="n">
        <v>6.968071519795659</v>
      </c>
      <c r="P1433" s="20" t="n">
        <v>4.13974358974359</v>
      </c>
      <c r="Q1433" s="20" t="n">
        <v>4.019047619047617</v>
      </c>
      <c r="R1433" s="20" t="n">
        <v>5.729246487867178</v>
      </c>
      <c r="S1433" s="20" t="n">
        <v>12.856</v>
      </c>
      <c r="T1433" s="20" t="n">
        <v>18</v>
      </c>
      <c r="U1433" s="20" t="n">
        <v>14.52</v>
      </c>
      <c r="V1433" s="43" t="n">
        <v>121.3595623236916</v>
      </c>
      <c r="W1433" s="23" t="n">
        <v>319</v>
      </c>
      <c r="X1433" s="44" t="n">
        <v>0.8861111111111111</v>
      </c>
      <c r="Y1433" s="45" t="n"/>
      <c r="Z1433" s="5" t="n"/>
      <c r="AA1433" s="5" t="n"/>
      <c r="AB1433" s="5" t="n"/>
      <c r="AC1433" s="5" t="n"/>
      <c r="AD1433" s="5" t="n"/>
      <c r="AE1433" s="5" t="n"/>
      <c r="AF1433" s="5" t="n"/>
      <c r="AG1433" s="5" t="n"/>
      <c r="AH1433" s="5" t="n"/>
      <c r="AI1433" s="5" t="n"/>
      <c r="AJ1433" s="5" t="n"/>
      <c r="AK1433" s="5" t="n"/>
      <c r="AL1433" s="5" t="n"/>
      <c r="AM1433" s="5" t="n"/>
    </row>
    <row r="1434" ht="16.5" customHeight="1">
      <c r="A1434" s="16" t="n">
        <v>22050070</v>
      </c>
      <c r="B1434" s="17" t="inlineStr">
        <is>
          <t>PM</t>
        </is>
      </c>
      <c r="C1434" s="17" t="inlineStr">
        <is>
          <t>San Pedro</t>
        </is>
      </c>
      <c r="D1434" s="17" t="inlineStr">
        <is>
          <t>Ataco</t>
        </is>
      </c>
      <c r="E1434" s="17" t="inlineStr">
        <is>
          <t>Tolima</t>
        </is>
      </c>
      <c r="F1434" s="17" t="n">
        <v>10</v>
      </c>
      <c r="G1434" s="17" t="n">
        <v>1679</v>
      </c>
      <c r="H1434" s="18" t="n">
        <v>-75.48744443999999</v>
      </c>
      <c r="I1434" s="19" t="n">
        <v>3.42638889</v>
      </c>
      <c r="J1434" s="42" t="n">
        <v>10.83214285714286</v>
      </c>
      <c r="K1434" s="20" t="n">
        <v>11.21749648135116</v>
      </c>
      <c r="L1434" s="20" t="n">
        <v>14.01555555555556</v>
      </c>
      <c r="M1434" s="20" t="n">
        <v>12.26666666666667</v>
      </c>
      <c r="N1434" s="20" t="n">
        <v>10.4</v>
      </c>
      <c r="O1434" s="20" t="n">
        <v>4.602298850574713</v>
      </c>
      <c r="P1434" s="20" t="n">
        <v>4.433333333333333</v>
      </c>
      <c r="Q1434" s="20" t="n">
        <v>3.533333333333332</v>
      </c>
      <c r="R1434" s="20" t="n">
        <v>6.671264367816093</v>
      </c>
      <c r="S1434" s="20" t="n">
        <v>14.43333333333334</v>
      </c>
      <c r="T1434" s="20" t="n">
        <v>18.24137931034483</v>
      </c>
      <c r="U1434" s="20" t="n">
        <v>15.71428571428571</v>
      </c>
      <c r="V1434" s="43" t="n">
        <v>126.3610898037376</v>
      </c>
      <c r="W1434" s="23" t="n">
        <v>353</v>
      </c>
      <c r="X1434" s="44" t="n">
        <v>0.9805555555555555</v>
      </c>
      <c r="Y1434" s="45" t="n"/>
      <c r="Z1434" s="5" t="n"/>
      <c r="AA1434" s="5" t="n"/>
      <c r="AB1434" s="5" t="n"/>
      <c r="AC1434" s="5" t="n"/>
      <c r="AD1434" s="5" t="n"/>
      <c r="AE1434" s="5" t="n"/>
      <c r="AF1434" s="5" t="n"/>
      <c r="AG1434" s="5" t="n"/>
      <c r="AH1434" s="5" t="n"/>
      <c r="AI1434" s="5" t="n"/>
      <c r="AJ1434" s="5" t="n"/>
      <c r="AK1434" s="5" t="n"/>
      <c r="AL1434" s="5" t="n"/>
      <c r="AM1434" s="5" t="n"/>
    </row>
    <row r="1435" ht="16.5" customHeight="1">
      <c r="A1435" s="16" t="n">
        <v>22020050</v>
      </c>
      <c r="B1435" s="17" t="inlineStr">
        <is>
          <t>PM</t>
        </is>
      </c>
      <c r="C1435" s="17" t="inlineStr">
        <is>
          <t>Santiago Pérez</t>
        </is>
      </c>
      <c r="D1435" s="17" t="inlineStr">
        <is>
          <t>Ataco</t>
        </is>
      </c>
      <c r="E1435" s="17" t="inlineStr">
        <is>
          <t>Tolima</t>
        </is>
      </c>
      <c r="F1435" s="17" t="n">
        <v>10</v>
      </c>
      <c r="G1435" s="17" t="n">
        <v>732</v>
      </c>
      <c r="H1435" s="18" t="n">
        <v>-75.6045</v>
      </c>
      <c r="I1435" s="19" t="n">
        <v>3.39522222</v>
      </c>
      <c r="J1435" s="42" t="n">
        <v>12.74801587301587</v>
      </c>
      <c r="K1435" s="20" t="n">
        <v>12.37769377546676</v>
      </c>
      <c r="L1435" s="20" t="n">
        <v>16.28493887976646</v>
      </c>
      <c r="M1435" s="20" t="n">
        <v>16.25415435139573</v>
      </c>
      <c r="N1435" s="20" t="n">
        <v>14.42371479095617</v>
      </c>
      <c r="O1435" s="20" t="n">
        <v>8.789655172413795</v>
      </c>
      <c r="P1435" s="20" t="n">
        <v>7.822911877394635</v>
      </c>
      <c r="Q1435" s="20" t="n">
        <v>5.651724137931032</v>
      </c>
      <c r="R1435" s="20" t="n">
        <v>8.353259107123552</v>
      </c>
      <c r="S1435" s="20" t="n">
        <v>15.55655172413793</v>
      </c>
      <c r="T1435" s="20" t="n">
        <v>18.76018062397373</v>
      </c>
      <c r="U1435" s="20" t="n">
        <v>15.60779967159277</v>
      </c>
      <c r="V1435" s="43" t="n">
        <v>152.6305999851684</v>
      </c>
      <c r="W1435" s="23" t="n">
        <v>355</v>
      </c>
      <c r="X1435" s="44" t="n">
        <v>0.9861111111111112</v>
      </c>
      <c r="Y1435" s="45" t="n"/>
      <c r="Z1435" s="5" t="n"/>
      <c r="AA1435" s="5" t="n"/>
      <c r="AB1435" s="5" t="n"/>
      <c r="AC1435" s="5" t="n"/>
      <c r="AD1435" s="5" t="n"/>
      <c r="AE1435" s="5" t="n"/>
      <c r="AF1435" s="5" t="n"/>
      <c r="AG1435" s="5" t="n"/>
      <c r="AH1435" s="5" t="n"/>
      <c r="AI1435" s="5" t="n"/>
      <c r="AJ1435" s="5" t="n"/>
      <c r="AK1435" s="5" t="n"/>
      <c r="AL1435" s="5" t="n"/>
      <c r="AM1435" s="5" t="n"/>
    </row>
    <row r="1436" ht="16.5" customHeight="1">
      <c r="A1436" s="16" t="n">
        <v>21215100</v>
      </c>
      <c r="B1436" s="17" t="inlineStr">
        <is>
          <t>CO</t>
        </is>
      </c>
      <c r="C1436" s="17" t="inlineStr">
        <is>
          <t>Cajamarca</t>
        </is>
      </c>
      <c r="D1436" s="17" t="inlineStr">
        <is>
          <t>Cajamarca</t>
        </is>
      </c>
      <c r="E1436" s="17" t="inlineStr">
        <is>
          <t>Tolima</t>
        </is>
      </c>
      <c r="F1436" s="17" t="n">
        <v>10</v>
      </c>
      <c r="G1436" s="17" t="n">
        <v>1920</v>
      </c>
      <c r="H1436" s="18" t="n">
        <v>-75.42458332999999</v>
      </c>
      <c r="I1436" s="19" t="n">
        <v>4.4415</v>
      </c>
      <c r="J1436" s="42" t="n">
        <v>12.68386243386243</v>
      </c>
      <c r="K1436" s="20" t="n">
        <v>11.8252742428389</v>
      </c>
      <c r="L1436" s="20" t="n">
        <v>16.44333333333334</v>
      </c>
      <c r="M1436" s="20" t="n">
        <v>19.26315789473684</v>
      </c>
      <c r="N1436" s="20" t="n">
        <v>21.34736842105263</v>
      </c>
      <c r="O1436" s="20" t="n">
        <v>16.59528130671506</v>
      </c>
      <c r="P1436" s="20" t="n">
        <v>14.93508771929824</v>
      </c>
      <c r="Q1436" s="20" t="n">
        <v>13.26315789473684</v>
      </c>
      <c r="R1436" s="20" t="n">
        <v>16.44444444444445</v>
      </c>
      <c r="S1436" s="20" t="n">
        <v>18.83333333333333</v>
      </c>
      <c r="T1436" s="20" t="n">
        <v>17.87337707664387</v>
      </c>
      <c r="U1436" s="20" t="n">
        <v>14.14736842105263</v>
      </c>
      <c r="V1436" s="43" t="n">
        <v>193.6550465220486</v>
      </c>
      <c r="W1436" s="23" t="n">
        <v>228</v>
      </c>
      <c r="X1436" s="44" t="n">
        <v>0.95</v>
      </c>
      <c r="Y1436" s="45" t="inlineStr">
        <is>
          <t>M20</t>
        </is>
      </c>
      <c r="Z1436" s="5" t="n"/>
      <c r="AA1436" s="5" t="n"/>
      <c r="AB1436" s="5" t="n"/>
      <c r="AC1436" s="5" t="n"/>
      <c r="AD1436" s="5" t="n"/>
      <c r="AE1436" s="5" t="n"/>
      <c r="AF1436" s="5" t="n"/>
      <c r="AG1436" s="5" t="n"/>
      <c r="AH1436" s="5" t="n"/>
      <c r="AI1436" s="5" t="n"/>
      <c r="AJ1436" s="5" t="n"/>
      <c r="AK1436" s="5" t="n"/>
      <c r="AL1436" s="5" t="n"/>
      <c r="AM1436" s="5" t="n"/>
    </row>
    <row r="1437" ht="16.5" customHeight="1">
      <c r="A1437" s="16" t="n">
        <v>21210140</v>
      </c>
      <c r="B1437" s="17" t="inlineStr">
        <is>
          <t>PM</t>
        </is>
      </c>
      <c r="C1437" s="17" t="inlineStr">
        <is>
          <t xml:space="preserve">El Plan </t>
        </is>
      </c>
      <c r="D1437" s="17" t="inlineStr">
        <is>
          <t>Cajamarca</t>
        </is>
      </c>
      <c r="E1437" s="17" t="inlineStr">
        <is>
          <t>Tolima</t>
        </is>
      </c>
      <c r="F1437" s="17" t="n">
        <v>10</v>
      </c>
      <c r="G1437" s="17" t="n">
        <v>388</v>
      </c>
      <c r="H1437" s="18" t="n">
        <v>-75.49686111</v>
      </c>
      <c r="I1437" s="19" t="n">
        <v>4.38375</v>
      </c>
      <c r="J1437" s="42" t="n">
        <v>9.896551724137929</v>
      </c>
      <c r="K1437" s="20" t="n">
        <v>9.977458655876143</v>
      </c>
      <c r="L1437" s="20" t="n">
        <v>14.77931034482758</v>
      </c>
      <c r="M1437" s="20" t="n">
        <v>17.65242165242165</v>
      </c>
      <c r="N1437" s="20" t="n">
        <v>19.32716049382716</v>
      </c>
      <c r="O1437" s="20" t="n">
        <v>15.14814814814815</v>
      </c>
      <c r="P1437" s="20" t="n">
        <v>13.11538461538462</v>
      </c>
      <c r="Q1437" s="20" t="n">
        <v>11.03846153846154</v>
      </c>
      <c r="R1437" s="20" t="n">
        <v>13.78758620689655</v>
      </c>
      <c r="S1437" s="20" t="n">
        <v>15.14305555555555</v>
      </c>
      <c r="T1437" s="20" t="n">
        <v>14.82142857142857</v>
      </c>
      <c r="U1437" s="20" t="n">
        <v>10.79310344827586</v>
      </c>
      <c r="V1437" s="43" t="n">
        <v>165.4800709552413</v>
      </c>
      <c r="W1437" s="23" t="n">
        <v>325</v>
      </c>
      <c r="X1437" s="44" t="n">
        <v>0.9027777777777778</v>
      </c>
      <c r="Y1437" s="45" t="n"/>
      <c r="Z1437" s="5" t="n"/>
      <c r="AA1437" s="5" t="n"/>
      <c r="AB1437" s="5" t="n"/>
      <c r="AC1437" s="5" t="n"/>
      <c r="AD1437" s="5" t="n"/>
      <c r="AE1437" s="5" t="n"/>
      <c r="AF1437" s="5" t="n"/>
      <c r="AG1437" s="5" t="n"/>
      <c r="AH1437" s="5" t="n"/>
      <c r="AI1437" s="5" t="n"/>
      <c r="AJ1437" s="5" t="n"/>
      <c r="AK1437" s="5" t="n"/>
      <c r="AL1437" s="5" t="n"/>
      <c r="AM1437" s="5" t="n"/>
    </row>
    <row r="1438" ht="16.5" customHeight="1">
      <c r="A1438" s="16" t="n">
        <v>21215130</v>
      </c>
      <c r="B1438" s="17" t="inlineStr">
        <is>
          <t>CO</t>
        </is>
      </c>
      <c r="C1438" s="17" t="inlineStr">
        <is>
          <t xml:space="preserve">Hacienda Cucuana </t>
        </is>
      </c>
      <c r="D1438" s="17" t="inlineStr">
        <is>
          <t>Cajamarca</t>
        </is>
      </c>
      <c r="E1438" s="17" t="inlineStr">
        <is>
          <t>Tolima</t>
        </is>
      </c>
      <c r="F1438" s="17" t="n">
        <v>10</v>
      </c>
      <c r="G1438" s="17" t="n">
        <v>2229</v>
      </c>
      <c r="H1438" s="18" t="n">
        <v>-75.51858333</v>
      </c>
      <c r="I1438" s="19" t="n">
        <v>4.34138889</v>
      </c>
      <c r="J1438" s="42" t="n">
        <v>10.23333333333333</v>
      </c>
      <c r="K1438" s="20" t="n">
        <v>10.52754040473149</v>
      </c>
      <c r="L1438" s="20" t="n">
        <v>15.95111111111111</v>
      </c>
      <c r="M1438" s="20" t="n">
        <v>18.89774078478002</v>
      </c>
      <c r="N1438" s="20" t="n">
        <v>20.89655172413793</v>
      </c>
      <c r="O1438" s="20" t="n">
        <v>18.4025641025641</v>
      </c>
      <c r="P1438" s="20" t="n">
        <v>15.3448275862069</v>
      </c>
      <c r="Q1438" s="20" t="n">
        <v>12.71551724137931</v>
      </c>
      <c r="R1438" s="20" t="n">
        <v>14.97179487179487</v>
      </c>
      <c r="S1438" s="20" t="n">
        <v>18.35222222222222</v>
      </c>
      <c r="T1438" s="20" t="n">
        <v>16.50427350427351</v>
      </c>
      <c r="U1438" s="20" t="n">
        <v>11.75862068965517</v>
      </c>
      <c r="V1438" s="43" t="n">
        <v>184.55609757619</v>
      </c>
      <c r="W1438" s="23" t="n">
        <v>355</v>
      </c>
      <c r="X1438" s="44" t="n">
        <v>0.9861111111111112</v>
      </c>
      <c r="Y1438" s="45" t="n"/>
      <c r="Z1438" s="5" t="n"/>
      <c r="AA1438" s="5" t="n"/>
      <c r="AB1438" s="5" t="n"/>
      <c r="AC1438" s="5" t="n"/>
      <c r="AD1438" s="5" t="n"/>
      <c r="AE1438" s="5" t="n"/>
      <c r="AF1438" s="5" t="n"/>
      <c r="AG1438" s="5" t="n"/>
      <c r="AH1438" s="5" t="n"/>
      <c r="AI1438" s="5" t="n"/>
      <c r="AJ1438" s="5" t="n"/>
      <c r="AK1438" s="5" t="n"/>
      <c r="AL1438" s="5" t="n"/>
      <c r="AM1438" s="5" t="n"/>
    </row>
    <row r="1439" ht="16.5" customHeight="1">
      <c r="A1439" s="16" t="n">
        <v>21210130</v>
      </c>
      <c r="B1439" s="17" t="inlineStr">
        <is>
          <t>PM</t>
        </is>
      </c>
      <c r="C1439" s="17" t="inlineStr">
        <is>
          <t>Las Delicias</t>
        </is>
      </c>
      <c r="D1439" s="17" t="inlineStr">
        <is>
          <t>Cajamarca</t>
        </is>
      </c>
      <c r="E1439" s="17" t="inlineStr">
        <is>
          <t>Tolima</t>
        </is>
      </c>
      <c r="F1439" s="17" t="n">
        <v>10</v>
      </c>
      <c r="G1439" s="17" t="n">
        <v>295</v>
      </c>
      <c r="H1439" s="18" t="n">
        <v>-75.51175000000001</v>
      </c>
      <c r="I1439" s="19" t="n">
        <v>4.38033333</v>
      </c>
      <c r="J1439" s="42" t="n">
        <v>8.071428571428569</v>
      </c>
      <c r="K1439" s="20" t="n">
        <v>8.182657378085333</v>
      </c>
      <c r="L1439" s="20" t="n">
        <v>12.78571428571428</v>
      </c>
      <c r="M1439" s="20" t="n">
        <v>16.19230769230769</v>
      </c>
      <c r="N1439" s="20" t="n">
        <v>17.62962962962963</v>
      </c>
      <c r="O1439" s="20" t="n">
        <v>13.92592592592593</v>
      </c>
      <c r="P1439" s="20" t="n">
        <v>11.71234567901235</v>
      </c>
      <c r="Q1439" s="20" t="n">
        <v>9.051282051282049</v>
      </c>
      <c r="R1439" s="20" t="n">
        <v>12.07407407407408</v>
      </c>
      <c r="S1439" s="20" t="n">
        <v>14.84615384615385</v>
      </c>
      <c r="T1439" s="20" t="n">
        <v>14.27564102564102</v>
      </c>
      <c r="U1439" s="20" t="n">
        <v>10.38461538461538</v>
      </c>
      <c r="V1439" s="43" t="n">
        <v>149.1317755438701</v>
      </c>
      <c r="W1439" s="23" t="n">
        <v>320</v>
      </c>
      <c r="X1439" s="44" t="n">
        <v>0.8888888888888888</v>
      </c>
      <c r="Y1439" s="45" t="n"/>
      <c r="Z1439" s="5" t="n"/>
      <c r="AA1439" s="5" t="n"/>
      <c r="AB1439" s="5" t="n"/>
      <c r="AC1439" s="5" t="n"/>
      <c r="AD1439" s="5" t="n"/>
      <c r="AE1439" s="5" t="n"/>
      <c r="AF1439" s="5" t="n"/>
      <c r="AG1439" s="5" t="n"/>
      <c r="AH1439" s="5" t="n"/>
      <c r="AI1439" s="5" t="n"/>
      <c r="AJ1439" s="5" t="n"/>
      <c r="AK1439" s="5" t="n"/>
      <c r="AL1439" s="5" t="n"/>
      <c r="AM1439" s="5" t="n"/>
    </row>
    <row r="1440" ht="16.5" customHeight="1">
      <c r="A1440" s="16" t="n">
        <v>21190290</v>
      </c>
      <c r="B1440" s="17" t="inlineStr">
        <is>
          <t>PM</t>
        </is>
      </c>
      <c r="C1440" s="17" t="inlineStr">
        <is>
          <t>Carmen de Apicalá</t>
        </is>
      </c>
      <c r="D1440" s="17" t="inlineStr">
        <is>
          <t>Carmen de Apicalá</t>
        </is>
      </c>
      <c r="E1440" s="17" t="inlineStr">
        <is>
          <t>Tolima</t>
        </is>
      </c>
      <c r="F1440" s="17" t="n">
        <v>10</v>
      </c>
      <c r="G1440" s="17" t="n">
        <v>321</v>
      </c>
      <c r="H1440" s="18" t="n">
        <v>-74.71311111</v>
      </c>
      <c r="I1440" s="19" t="n">
        <v>4.16102778</v>
      </c>
      <c r="J1440" s="42" t="n">
        <v>5.928571428571426</v>
      </c>
      <c r="K1440" s="20" t="n">
        <v>7.174327058409571</v>
      </c>
      <c r="L1440" s="20" t="n">
        <v>11.13095238095238</v>
      </c>
      <c r="M1440" s="20" t="n">
        <v>12.08071239105722</v>
      </c>
      <c r="N1440" s="20" t="n">
        <v>13.03571428571429</v>
      </c>
      <c r="O1440" s="20" t="n">
        <v>8.678571428571427</v>
      </c>
      <c r="P1440" s="20" t="n">
        <v>5.428571428571427</v>
      </c>
      <c r="Q1440" s="20" t="n">
        <v>4.178571428571428</v>
      </c>
      <c r="R1440" s="20" t="n">
        <v>6.97704081632653</v>
      </c>
      <c r="S1440" s="20" t="n">
        <v>11.46428571428571</v>
      </c>
      <c r="T1440" s="20" t="n">
        <v>11.89655172413793</v>
      </c>
      <c r="U1440" s="20" t="n">
        <v>8.547777777777776</v>
      </c>
      <c r="V1440" s="43" t="n">
        <v>106.5216478629471</v>
      </c>
      <c r="W1440" s="23" t="n">
        <v>339</v>
      </c>
      <c r="X1440" s="44" t="n">
        <v>0.9416666666666667</v>
      </c>
      <c r="Y1440" s="45" t="n"/>
      <c r="Z1440" s="5" t="n"/>
      <c r="AA1440" s="5" t="n"/>
      <c r="AB1440" s="5" t="n"/>
      <c r="AC1440" s="5" t="n"/>
      <c r="AD1440" s="5" t="n"/>
      <c r="AE1440" s="5" t="n"/>
      <c r="AF1440" s="5" t="n"/>
      <c r="AG1440" s="5" t="n"/>
      <c r="AH1440" s="5" t="n"/>
      <c r="AI1440" s="5" t="n"/>
      <c r="AJ1440" s="5" t="n"/>
      <c r="AK1440" s="5" t="n"/>
      <c r="AL1440" s="5" t="n"/>
      <c r="AM1440" s="5" t="n"/>
    </row>
    <row r="1441" ht="16.5" customHeight="1">
      <c r="A1441" s="16" t="n">
        <v>22045020</v>
      </c>
      <c r="B1441" s="17" t="inlineStr">
        <is>
          <t>CO</t>
        </is>
      </c>
      <c r="C1441" s="17" t="inlineStr">
        <is>
          <t>El Limón</t>
        </is>
      </c>
      <c r="D1441" s="17" t="inlineStr">
        <is>
          <t>Chaparral</t>
        </is>
      </c>
      <c r="E1441" s="17" t="inlineStr">
        <is>
          <t>Tolima</t>
        </is>
      </c>
      <c r="F1441" s="17" t="n">
        <v>10</v>
      </c>
      <c r="G1441" s="17" t="n">
        <v>1030</v>
      </c>
      <c r="H1441" s="18" t="n">
        <v>-75.58419444</v>
      </c>
      <c r="I1441" s="19" t="n">
        <v>3.65183333</v>
      </c>
      <c r="J1441" s="42" t="n">
        <v>16.56622458001769</v>
      </c>
      <c r="K1441" s="20" t="n">
        <v>15.74212050720672</v>
      </c>
      <c r="L1441" s="20" t="n">
        <v>18.9556927297668</v>
      </c>
      <c r="M1441" s="20" t="n">
        <v>18.64112388250319</v>
      </c>
      <c r="N1441" s="20" t="n">
        <v>17.99012345679013</v>
      </c>
      <c r="O1441" s="20" t="n">
        <v>13.23076923076923</v>
      </c>
      <c r="P1441" s="20" t="n">
        <v>10.4074074074074</v>
      </c>
      <c r="Q1441" s="20" t="n">
        <v>8.695473251028803</v>
      </c>
      <c r="R1441" s="20" t="n">
        <v>13</v>
      </c>
      <c r="S1441" s="20" t="n">
        <v>20.24814814814814</v>
      </c>
      <c r="T1441" s="20" t="n">
        <v>22.63520408163266</v>
      </c>
      <c r="U1441" s="20" t="n">
        <v>19.90864197530864</v>
      </c>
      <c r="V1441" s="43" t="n">
        <v>196.0209292505794</v>
      </c>
      <c r="W1441" s="23" t="n">
        <v>323</v>
      </c>
      <c r="X1441" s="44" t="n">
        <v>0.8972222222222223</v>
      </c>
      <c r="Y1441" s="45" t="n"/>
      <c r="Z1441" s="5" t="n"/>
      <c r="AA1441" s="6" t="n"/>
      <c r="AB1441" s="6" t="n"/>
      <c r="AC1441" s="6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</row>
    <row r="1442" ht="16.5" customHeight="1">
      <c r="A1442" s="16" t="n">
        <v>22060080</v>
      </c>
      <c r="B1442" s="17" t="inlineStr">
        <is>
          <t>PM</t>
        </is>
      </c>
      <c r="C1442" s="17" t="inlineStr">
        <is>
          <t>El Pando</t>
        </is>
      </c>
      <c r="D1442" s="17" t="inlineStr">
        <is>
          <t>Chaparral</t>
        </is>
      </c>
      <c r="E1442" s="17" t="inlineStr">
        <is>
          <t>Tolima</t>
        </is>
      </c>
      <c r="F1442" s="17" t="n">
        <v>10</v>
      </c>
      <c r="G1442" s="17" t="n">
        <v>976</v>
      </c>
      <c r="H1442" s="18" t="n">
        <v>-75.54855556000001</v>
      </c>
      <c r="I1442" s="19" t="n">
        <v>3.76638889</v>
      </c>
      <c r="J1442" s="42" t="n">
        <v>10.49012345679012</v>
      </c>
      <c r="K1442" s="20" t="n">
        <v>11.29954901021711</v>
      </c>
      <c r="L1442" s="20" t="n">
        <v>14.46428571428572</v>
      </c>
      <c r="M1442" s="20" t="n">
        <v>14.3448275862069</v>
      </c>
      <c r="N1442" s="20" t="n">
        <v>13.85714285714285</v>
      </c>
      <c r="O1442" s="20" t="n">
        <v>7.586206896551723</v>
      </c>
      <c r="P1442" s="20" t="n">
        <v>5.151417624521072</v>
      </c>
      <c r="Q1442" s="20" t="n">
        <v>4.451724137931034</v>
      </c>
      <c r="R1442" s="20" t="n">
        <v>8.357142857142858</v>
      </c>
      <c r="S1442" s="20" t="n">
        <v>14.78571428571429</v>
      </c>
      <c r="T1442" s="20" t="n">
        <v>16.35714285714285</v>
      </c>
      <c r="U1442" s="20" t="n">
        <v>14.75</v>
      </c>
      <c r="V1442" s="43" t="n">
        <v>135.8952772836465</v>
      </c>
      <c r="W1442" s="23" t="n">
        <v>336</v>
      </c>
      <c r="X1442" s="44" t="n">
        <v>0.9333333333333333</v>
      </c>
      <c r="Y1442" s="45" t="n"/>
      <c r="Z1442" s="5" t="n"/>
      <c r="AA1442" s="6" t="n"/>
      <c r="AB1442" s="6" t="n"/>
      <c r="AC1442" s="6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</row>
    <row r="1443" ht="16.5" customHeight="1">
      <c r="A1443" s="16" t="n">
        <v>22045010</v>
      </c>
      <c r="B1443" s="17" t="inlineStr">
        <is>
          <t>CO</t>
        </is>
      </c>
      <c r="C1443" s="17" t="inlineStr">
        <is>
          <t>Granja Demostración</t>
        </is>
      </c>
      <c r="D1443" s="17" t="inlineStr">
        <is>
          <t>Chaparral</t>
        </is>
      </c>
      <c r="E1443" s="17" t="inlineStr">
        <is>
          <t>Tolima</t>
        </is>
      </c>
      <c r="F1443" s="17" t="n">
        <v>10</v>
      </c>
      <c r="G1443" s="17" t="n">
        <v>908</v>
      </c>
      <c r="H1443" s="18" t="n">
        <v>-75.50344444</v>
      </c>
      <c r="I1443" s="19" t="n">
        <v>3.72244444</v>
      </c>
      <c r="J1443" s="42" t="n">
        <v>16.41729800124568</v>
      </c>
      <c r="K1443" s="20" t="n">
        <v>16.09530993431856</v>
      </c>
      <c r="L1443" s="20" t="n">
        <v>19.28735632183908</v>
      </c>
      <c r="M1443" s="20" t="n">
        <v>19.7896551724138</v>
      </c>
      <c r="N1443" s="20" t="n">
        <v>18.55057471264367</v>
      </c>
      <c r="O1443" s="20" t="n">
        <v>13.46666666666667</v>
      </c>
      <c r="P1443" s="20" t="n">
        <v>11.24777777777778</v>
      </c>
      <c r="Q1443" s="20" t="n">
        <v>9.413793103448276</v>
      </c>
      <c r="R1443" s="20" t="n">
        <v>12.96206896551724</v>
      </c>
      <c r="S1443" s="20" t="n">
        <v>19.5</v>
      </c>
      <c r="T1443" s="20" t="n">
        <v>23.14738186462324</v>
      </c>
      <c r="U1443" s="20" t="n">
        <v>20.20510399562124</v>
      </c>
      <c r="V1443" s="43" t="n">
        <v>200.0829865161152</v>
      </c>
      <c r="W1443" s="23" t="n">
        <v>356</v>
      </c>
      <c r="X1443" s="44" t="n">
        <v>0.9888888888888889</v>
      </c>
      <c r="Y1443" s="45" t="n"/>
      <c r="Z1443" s="5" t="n"/>
      <c r="AA1443" s="6" t="n"/>
      <c r="AB1443" s="6" t="n"/>
      <c r="AC1443" s="6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</row>
    <row r="1444" ht="16.5" customHeight="1">
      <c r="A1444" s="16" t="n">
        <v>22060110</v>
      </c>
      <c r="B1444" s="17" t="inlineStr">
        <is>
          <t>PM</t>
        </is>
      </c>
      <c r="C1444" s="17" t="inlineStr">
        <is>
          <t>Guaini</t>
        </is>
      </c>
      <c r="D1444" s="17" t="inlineStr">
        <is>
          <t>Chaparral</t>
        </is>
      </c>
      <c r="E1444" s="17" t="inlineStr">
        <is>
          <t>Tolima</t>
        </is>
      </c>
      <c r="F1444" s="17" t="n">
        <v>10</v>
      </c>
      <c r="G1444" s="17" t="n">
        <v>746</v>
      </c>
      <c r="H1444" s="18" t="n">
        <v>-75.42355556000001</v>
      </c>
      <c r="I1444" s="19" t="n">
        <v>3.71772222</v>
      </c>
      <c r="J1444" s="42" t="n">
        <v>11.05888888888889</v>
      </c>
      <c r="K1444" s="20" t="n">
        <v>11.00475202213708</v>
      </c>
      <c r="L1444" s="20" t="n">
        <v>15.17111111111111</v>
      </c>
      <c r="M1444" s="20" t="n">
        <v>15.22116527942925</v>
      </c>
      <c r="N1444" s="20" t="n">
        <v>11.84712643678161</v>
      </c>
      <c r="O1444" s="20" t="n">
        <v>6.966666666666668</v>
      </c>
      <c r="P1444" s="20" t="n">
        <v>4.766666666666667</v>
      </c>
      <c r="Q1444" s="20" t="n">
        <v>4.841111111111109</v>
      </c>
      <c r="R1444" s="20" t="n">
        <v>7.771264367816092</v>
      </c>
      <c r="S1444" s="20" t="n">
        <v>14.42222222222222</v>
      </c>
      <c r="T1444" s="20" t="n">
        <v>18.86666666666667</v>
      </c>
      <c r="U1444" s="20" t="n">
        <v>15.64285714285714</v>
      </c>
      <c r="V1444" s="43" t="n">
        <v>137.5804985823545</v>
      </c>
      <c r="W1444" s="23" t="n">
        <v>356</v>
      </c>
      <c r="X1444" s="44" t="n">
        <v>0.9888888888888889</v>
      </c>
      <c r="Y1444" s="45" t="n"/>
      <c r="Z1444" s="5" t="n"/>
      <c r="AA1444" s="6" t="n"/>
      <c r="AB1444" s="6" t="n"/>
      <c r="AC1444" s="6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</row>
    <row r="1445" ht="16.5" customHeight="1">
      <c r="A1445" s="16" t="n">
        <v>22050060</v>
      </c>
      <c r="B1445" s="17" t="inlineStr">
        <is>
          <t>PG</t>
        </is>
      </c>
      <c r="C1445" s="17" t="inlineStr">
        <is>
          <t>San Jose de Hermosa</t>
        </is>
      </c>
      <c r="D1445" s="17" t="inlineStr">
        <is>
          <t>Chaparral</t>
        </is>
      </c>
      <c r="E1445" s="17" t="inlineStr">
        <is>
          <t>Tolima</t>
        </is>
      </c>
      <c r="F1445" s="17" t="n">
        <v>10</v>
      </c>
      <c r="G1445" s="17" t="n">
        <v>215</v>
      </c>
      <c r="H1445" s="18" t="n">
        <v>-75.69316667</v>
      </c>
      <c r="I1445" s="19" t="n">
        <v>3.90352778</v>
      </c>
      <c r="J1445" s="42" t="n">
        <v>11.54523809523809</v>
      </c>
      <c r="K1445" s="20" t="n">
        <v>12.72999751492617</v>
      </c>
      <c r="L1445" s="20" t="n">
        <v>17.42857142857143</v>
      </c>
      <c r="M1445" s="20" t="n">
        <v>20.13793103448276</v>
      </c>
      <c r="N1445" s="20" t="n">
        <v>20.25</v>
      </c>
      <c r="O1445" s="20" t="n">
        <v>19.53571428571428</v>
      </c>
      <c r="P1445" s="20" t="n">
        <v>20.27586206896552</v>
      </c>
      <c r="Q1445" s="20" t="n">
        <v>16.79999999999999</v>
      </c>
      <c r="R1445" s="20" t="n">
        <v>16.23777269528501</v>
      </c>
      <c r="S1445" s="20" t="n">
        <v>18.31043956043956</v>
      </c>
      <c r="T1445" s="20" t="n">
        <v>17.07407407407408</v>
      </c>
      <c r="U1445" s="20" t="n">
        <v>14.25925925925926</v>
      </c>
      <c r="V1445" s="43" t="n">
        <v>204.5848600169562</v>
      </c>
      <c r="W1445" s="23" t="n">
        <v>339</v>
      </c>
      <c r="X1445" s="44" t="n">
        <v>0.9416666666666667</v>
      </c>
      <c r="Y1445" s="45" t="n"/>
      <c r="Z1445" s="5" t="n"/>
      <c r="AA1445" s="6" t="n"/>
      <c r="AB1445" s="6" t="n"/>
      <c r="AC1445" s="6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</row>
    <row r="1446" ht="16.5" customHeight="1">
      <c r="A1446" s="16" t="n">
        <v>22050030</v>
      </c>
      <c r="B1446" s="17" t="inlineStr">
        <is>
          <t>PM</t>
        </is>
      </c>
      <c r="C1446" s="17" t="inlineStr">
        <is>
          <t xml:space="preserve">Hacienda Colache </t>
        </is>
      </c>
      <c r="D1446" s="17" t="inlineStr">
        <is>
          <t>Coyaima</t>
        </is>
      </c>
      <c r="E1446" s="17" t="inlineStr">
        <is>
          <t>Tolima</t>
        </is>
      </c>
      <c r="F1446" s="17" t="n">
        <v>10</v>
      </c>
      <c r="G1446" s="17" t="n">
        <v>384</v>
      </c>
      <c r="H1446" s="18" t="n">
        <v>-75.19563889</v>
      </c>
      <c r="I1446" s="19" t="n">
        <v>3.79547222</v>
      </c>
      <c r="J1446" s="42" t="n">
        <v>7.413793103448274</v>
      </c>
      <c r="K1446" s="20" t="n">
        <v>7.998368226600985</v>
      </c>
      <c r="L1446" s="20" t="n">
        <v>11.31444444444444</v>
      </c>
      <c r="M1446" s="20" t="n">
        <v>11.44827586206897</v>
      </c>
      <c r="N1446" s="20" t="n">
        <v>11.12528735632184</v>
      </c>
      <c r="O1446" s="20" t="n">
        <v>5.689655172413794</v>
      </c>
      <c r="P1446" s="20" t="n">
        <v>4.166666666666665</v>
      </c>
      <c r="Q1446" s="20" t="n">
        <v>3.633333333333333</v>
      </c>
      <c r="R1446" s="20" t="n">
        <v>6.300000000000001</v>
      </c>
      <c r="S1446" s="20" t="n">
        <v>10.42857142857143</v>
      </c>
      <c r="T1446" s="20" t="n">
        <v>13.03703703703703</v>
      </c>
      <c r="U1446" s="20" t="n">
        <v>11.10714285714286</v>
      </c>
      <c r="V1446" s="43" t="n">
        <v>103.6625754880496</v>
      </c>
      <c r="W1446" s="23" t="n">
        <v>349</v>
      </c>
      <c r="X1446" s="44" t="n">
        <v>0.9694444444444444</v>
      </c>
      <c r="Y1446" s="45" t="n"/>
      <c r="Z1446" s="5" t="n"/>
      <c r="AA1446" s="6" t="n"/>
      <c r="AB1446" s="6" t="n"/>
      <c r="AC1446" s="6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</row>
    <row r="1447" ht="16.5" customHeight="1">
      <c r="A1447" s="16" t="n">
        <v>22050100</v>
      </c>
      <c r="B1447" s="17" t="inlineStr">
        <is>
          <t>PM</t>
        </is>
      </c>
      <c r="C1447" s="17" t="inlineStr">
        <is>
          <t>Los Guayabos</t>
        </is>
      </c>
      <c r="D1447" s="17" t="inlineStr">
        <is>
          <t>Coyaima</t>
        </is>
      </c>
      <c r="E1447" s="17" t="inlineStr">
        <is>
          <t>Tolima</t>
        </is>
      </c>
      <c r="F1447" s="17" t="n">
        <v>10</v>
      </c>
      <c r="G1447" s="17" t="n">
        <v>330</v>
      </c>
      <c r="H1447" s="18" t="n">
        <v>-75.09694444</v>
      </c>
      <c r="I1447" s="19" t="n">
        <v>4.65655556</v>
      </c>
      <c r="J1447" s="42" t="n">
        <v>5.290476190476189</v>
      </c>
      <c r="K1447" s="20" t="n">
        <v>6.691799728214709</v>
      </c>
      <c r="L1447" s="20" t="n">
        <v>9.172413793103448</v>
      </c>
      <c r="M1447" s="20" t="n">
        <v>10.13333333333334</v>
      </c>
      <c r="N1447" s="20" t="n">
        <v>9.275862068965514</v>
      </c>
      <c r="O1447" s="20" t="n">
        <v>4.600000000000001</v>
      </c>
      <c r="P1447" s="20" t="n">
        <v>3.102222222222221</v>
      </c>
      <c r="Q1447" s="20" t="n">
        <v>2.862068965517241</v>
      </c>
      <c r="R1447" s="20" t="n">
        <v>4.830049261083744</v>
      </c>
      <c r="S1447" s="20" t="n">
        <v>8.678571428571425</v>
      </c>
      <c r="T1447" s="20" t="n">
        <v>10.08620689655172</v>
      </c>
      <c r="U1447" s="20" t="n">
        <v>8.296296296296294</v>
      </c>
      <c r="V1447" s="43" t="n">
        <v>83.01930018433585</v>
      </c>
      <c r="W1447" s="23" t="n">
        <v>345</v>
      </c>
      <c r="X1447" s="44" t="n">
        <v>0.9583333333333334</v>
      </c>
      <c r="Y1447" s="45" t="n"/>
      <c r="Z1447" s="5" t="n"/>
      <c r="AA1447" s="6" t="n"/>
      <c r="AB1447" s="6" t="n"/>
      <c r="AC1447" s="6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</row>
    <row r="1448" ht="16.5" customHeight="1">
      <c r="A1448" s="16" t="n">
        <v>21135040</v>
      </c>
      <c r="B1448" s="17" t="inlineStr">
        <is>
          <t>CO</t>
        </is>
      </c>
      <c r="C1448" s="17" t="inlineStr">
        <is>
          <t>Media Luna</t>
        </is>
      </c>
      <c r="D1448" s="17" t="inlineStr">
        <is>
          <t>Coyaima</t>
        </is>
      </c>
      <c r="E1448" s="17" t="inlineStr">
        <is>
          <t>Tolima</t>
        </is>
      </c>
      <c r="F1448" s="17" t="n">
        <v>10</v>
      </c>
      <c r="G1448" s="17" t="n">
        <v>485</v>
      </c>
      <c r="H1448" s="18" t="n">
        <v>-75.11980556</v>
      </c>
      <c r="I1448" s="19" t="n">
        <v>3.77375</v>
      </c>
      <c r="J1448" s="42" t="n">
        <v>9.157894736842103</v>
      </c>
      <c r="K1448" s="20" t="n">
        <v>11.32750698585544</v>
      </c>
      <c r="L1448" s="20" t="n">
        <v>14.42105263157895</v>
      </c>
      <c r="M1448" s="20" t="n">
        <v>15.22222222222222</v>
      </c>
      <c r="N1448" s="20" t="n">
        <v>15.44444444444444</v>
      </c>
      <c r="O1448" s="20" t="n">
        <v>8.559386973180077</v>
      </c>
      <c r="P1448" s="20" t="n">
        <v>6.526315789473683</v>
      </c>
      <c r="Q1448" s="20" t="n">
        <v>5.526315789473685</v>
      </c>
      <c r="R1448" s="20" t="n">
        <v>10.33377541998232</v>
      </c>
      <c r="S1448" s="20" t="n">
        <v>14.07962962962963</v>
      </c>
      <c r="T1448" s="20" t="n">
        <v>15.86015325670498</v>
      </c>
      <c r="U1448" s="20" t="n">
        <v>12.33333333333333</v>
      </c>
      <c r="V1448" s="43" t="n">
        <v>138.7920312127209</v>
      </c>
      <c r="W1448" s="23" t="n">
        <v>221</v>
      </c>
      <c r="X1448" s="44" t="n">
        <v>0.9208333333333333</v>
      </c>
      <c r="Y1448" s="45" t="inlineStr">
        <is>
          <t>M20</t>
        </is>
      </c>
      <c r="Z1448" s="5" t="n"/>
      <c r="AA1448" s="6" t="n"/>
      <c r="AB1448" s="6" t="n"/>
      <c r="AC1448" s="6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</row>
    <row r="1449" ht="16.5" customHeight="1">
      <c r="A1449" s="16" t="n">
        <v>21160030</v>
      </c>
      <c r="B1449" s="17" t="inlineStr">
        <is>
          <t>PM</t>
        </is>
      </c>
      <c r="C1449" s="17" t="inlineStr">
        <is>
          <t>Cunday</t>
        </is>
      </c>
      <c r="D1449" s="17" t="inlineStr">
        <is>
          <t>Cunday</t>
        </is>
      </c>
      <c r="E1449" s="17" t="inlineStr">
        <is>
          <t>Tolima</t>
        </is>
      </c>
      <c r="F1449" s="17" t="n">
        <v>10</v>
      </c>
      <c r="G1449" s="17" t="n">
        <v>448</v>
      </c>
      <c r="H1449" s="18" t="n">
        <v>-74.68761111000001</v>
      </c>
      <c r="I1449" s="19" t="n">
        <v>4.06638889</v>
      </c>
      <c r="J1449" s="42" t="n">
        <v>7.766666666666664</v>
      </c>
      <c r="K1449" s="20" t="n">
        <v>9.09235391540683</v>
      </c>
      <c r="L1449" s="20" t="n">
        <v>12.72413793103448</v>
      </c>
      <c r="M1449" s="20" t="n">
        <v>13.86206896551725</v>
      </c>
      <c r="N1449" s="20" t="n">
        <v>12.33809523809524</v>
      </c>
      <c r="O1449" s="20" t="n">
        <v>8.230769230769232</v>
      </c>
      <c r="P1449" s="20" t="n">
        <v>6.074074074074072</v>
      </c>
      <c r="Q1449" s="20" t="n">
        <v>4.999999999999997</v>
      </c>
      <c r="R1449" s="20" t="n">
        <v>8.357142857142858</v>
      </c>
      <c r="S1449" s="20" t="n">
        <v>13.3768472906404</v>
      </c>
      <c r="T1449" s="20" t="n">
        <v>14.89285714285714</v>
      </c>
      <c r="U1449" s="20" t="n">
        <v>9.302380952380949</v>
      </c>
      <c r="V1449" s="43" t="n">
        <v>121.0173942645851</v>
      </c>
      <c r="W1449" s="23" t="n">
        <v>339</v>
      </c>
      <c r="X1449" s="44" t="n">
        <v>0.9416666666666667</v>
      </c>
      <c r="Y1449" s="45" t="n"/>
      <c r="Z1449" s="5" t="n"/>
      <c r="AA1449" s="6" t="n"/>
      <c r="AB1449" s="6" t="n"/>
      <c r="AC1449" s="6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</row>
    <row r="1450" ht="16.5" customHeight="1">
      <c r="A1450" s="16" t="n">
        <v>21160160</v>
      </c>
      <c r="B1450" s="17" t="inlineStr">
        <is>
          <t>PM</t>
        </is>
      </c>
      <c r="C1450" s="17" t="inlineStr">
        <is>
          <t>Llanitos</t>
        </is>
      </c>
      <c r="D1450" s="17" t="inlineStr">
        <is>
          <t>Dolores</t>
        </is>
      </c>
      <c r="E1450" s="17" t="inlineStr">
        <is>
          <t>Tolima</t>
        </is>
      </c>
      <c r="F1450" s="17" t="n">
        <v>10</v>
      </c>
      <c r="G1450" s="17" t="n">
        <v>1388</v>
      </c>
      <c r="H1450" s="18" t="n">
        <v>-74.79972222000001</v>
      </c>
      <c r="I1450" s="19" t="n">
        <v>3.62055556</v>
      </c>
      <c r="J1450" s="42" t="n">
        <v>11.07333333333333</v>
      </c>
      <c r="K1450" s="20" t="n">
        <v>11.55977011494253</v>
      </c>
      <c r="L1450" s="20" t="n">
        <v>16.56666666666667</v>
      </c>
      <c r="M1450" s="20" t="n">
        <v>16.63333333333333</v>
      </c>
      <c r="N1450" s="20" t="n">
        <v>15.22111111111111</v>
      </c>
      <c r="O1450" s="20" t="n">
        <v>10.13333333333333</v>
      </c>
      <c r="P1450" s="20" t="n">
        <v>7.766666666666664</v>
      </c>
      <c r="Q1450" s="20" t="n">
        <v>5.033333333333331</v>
      </c>
      <c r="R1450" s="20" t="n">
        <v>7.750574712643681</v>
      </c>
      <c r="S1450" s="20" t="n">
        <v>15.93333333333334</v>
      </c>
      <c r="T1450" s="20" t="n">
        <v>21.96666666666667</v>
      </c>
      <c r="U1450" s="20" t="n">
        <v>15.66666666666667</v>
      </c>
      <c r="V1450" s="43" t="n">
        <v>155.3047892720306</v>
      </c>
      <c r="W1450" s="23" t="n">
        <v>360</v>
      </c>
      <c r="X1450" s="44" t="n">
        <v>1</v>
      </c>
      <c r="Y1450" s="45" t="n"/>
      <c r="Z1450" s="5" t="n"/>
      <c r="AA1450" s="6" t="n"/>
      <c r="AB1450" s="6" t="n"/>
      <c r="AC1450" s="6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</row>
    <row r="1451" ht="16.5" customHeight="1">
      <c r="A1451" s="16" t="n">
        <v>21160130</v>
      </c>
      <c r="B1451" s="17" t="inlineStr">
        <is>
          <t>PM</t>
        </is>
      </c>
      <c r="C1451" s="17" t="inlineStr">
        <is>
          <t>Peñas Blancas</t>
        </is>
      </c>
      <c r="D1451" s="17" t="inlineStr">
        <is>
          <t>Dolores</t>
        </is>
      </c>
      <c r="E1451" s="17" t="inlineStr">
        <is>
          <t>Tolima</t>
        </is>
      </c>
      <c r="F1451" s="17" t="n">
        <v>10</v>
      </c>
      <c r="G1451" s="17" t="n">
        <v>1335</v>
      </c>
      <c r="H1451" s="18" t="n">
        <v>-74.74972222000001</v>
      </c>
      <c r="I1451" s="19" t="n">
        <v>3.65105556</v>
      </c>
      <c r="J1451" s="42" t="n">
        <v>9.7632183908046</v>
      </c>
      <c r="K1451" s="20" t="n">
        <v>9.917731866825207</v>
      </c>
      <c r="L1451" s="20" t="n">
        <v>15.66666666666667</v>
      </c>
      <c r="M1451" s="20" t="n">
        <v>15.75</v>
      </c>
      <c r="N1451" s="20" t="n">
        <v>14.31379310344828</v>
      </c>
      <c r="O1451" s="20" t="n">
        <v>7.517241379310344</v>
      </c>
      <c r="P1451" s="20" t="n">
        <v>5.704444444444443</v>
      </c>
      <c r="Q1451" s="20" t="n">
        <v>3.655172413793102</v>
      </c>
      <c r="R1451" s="20" t="n">
        <v>7.230932563275012</v>
      </c>
      <c r="S1451" s="20" t="n">
        <v>14.99444444444444</v>
      </c>
      <c r="T1451" s="20" t="n">
        <v>19.36666666666667</v>
      </c>
      <c r="U1451" s="20" t="n">
        <v>13.4</v>
      </c>
      <c r="V1451" s="43" t="n">
        <v>137.2803119396788</v>
      </c>
      <c r="W1451" s="23" t="n">
        <v>352</v>
      </c>
      <c r="X1451" s="44" t="n">
        <v>0.9777777777777777</v>
      </c>
      <c r="Y1451" s="45" t="n"/>
      <c r="Z1451" s="5" t="n"/>
      <c r="AA1451" s="6" t="n"/>
      <c r="AB1451" s="6" t="n"/>
      <c r="AC1451" s="6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</row>
    <row r="1452" ht="16.5" customHeight="1">
      <c r="A1452" s="16" t="n">
        <v>21215080</v>
      </c>
      <c r="B1452" s="17" t="inlineStr">
        <is>
          <t>CO</t>
        </is>
      </c>
      <c r="C1452" s="17" t="inlineStr">
        <is>
          <t>Chicoral</t>
        </is>
      </c>
      <c r="D1452" s="17" t="inlineStr">
        <is>
          <t>Espinal</t>
        </is>
      </c>
      <c r="E1452" s="17" t="inlineStr">
        <is>
          <t>Tolima</t>
        </is>
      </c>
      <c r="F1452" s="17" t="n">
        <v>10</v>
      </c>
      <c r="G1452" s="17" t="n">
        <v>432</v>
      </c>
      <c r="H1452" s="18" t="n">
        <v>-74.99536111</v>
      </c>
      <c r="I1452" s="19" t="n">
        <v>4.23152778</v>
      </c>
      <c r="J1452" s="42" t="n">
        <v>6.137777777777777</v>
      </c>
      <c r="K1452" s="20" t="n">
        <v>7.966075375773651</v>
      </c>
      <c r="L1452" s="20" t="n">
        <v>12.24642857142857</v>
      </c>
      <c r="M1452" s="20" t="n">
        <v>14.7010582010582</v>
      </c>
      <c r="N1452" s="20" t="n">
        <v>14.42098765432099</v>
      </c>
      <c r="O1452" s="20" t="n">
        <v>8.909376592491931</v>
      </c>
      <c r="P1452" s="20" t="n">
        <v>7.214444444444442</v>
      </c>
      <c r="Q1452" s="20" t="n">
        <v>5.411494252873561</v>
      </c>
      <c r="R1452" s="20" t="n">
        <v>9.255810983397192</v>
      </c>
      <c r="S1452" s="20" t="n">
        <v>13.13522167487685</v>
      </c>
      <c r="T1452" s="20" t="n">
        <v>11.48773946360153</v>
      </c>
      <c r="U1452" s="20" t="n">
        <v>9.134176245210725</v>
      </c>
      <c r="V1452" s="43" t="n">
        <v>120.0205912372554</v>
      </c>
      <c r="W1452" s="23" t="n">
        <v>349</v>
      </c>
      <c r="X1452" s="44" t="n">
        <v>0.9694444444444444</v>
      </c>
      <c r="Y1452" s="45" t="n"/>
      <c r="Z1452" s="5" t="n"/>
      <c r="AA1452" s="6" t="n"/>
      <c r="AB1452" s="6" t="n"/>
      <c r="AC1452" s="6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</row>
    <row r="1453" ht="16.5" customHeight="1">
      <c r="A1453" s="16" t="n">
        <v>21185090</v>
      </c>
      <c r="B1453" s="17" t="inlineStr">
        <is>
          <t>AM</t>
        </is>
      </c>
      <c r="C1453" s="17" t="inlineStr">
        <is>
          <t xml:space="preserve">Nataima - AUT </t>
        </is>
      </c>
      <c r="D1453" s="17" t="inlineStr">
        <is>
          <t>Espinal</t>
        </is>
      </c>
      <c r="E1453" s="17" t="inlineStr">
        <is>
          <t>Tolima</t>
        </is>
      </c>
      <c r="F1453" s="17" t="n">
        <v>10</v>
      </c>
      <c r="G1453" s="17" t="n">
        <v>393</v>
      </c>
      <c r="H1453" s="18" t="n">
        <v>-74.96047222000001</v>
      </c>
      <c r="I1453" s="19" t="n">
        <v>4.18813889</v>
      </c>
      <c r="J1453" s="42" t="n">
        <v>7.649999999999999</v>
      </c>
      <c r="K1453" s="20" t="n">
        <v>8.485437192118226</v>
      </c>
      <c r="L1453" s="20" t="n">
        <v>12.3</v>
      </c>
      <c r="M1453" s="20" t="n">
        <v>16.31724137931035</v>
      </c>
      <c r="N1453" s="20" t="n">
        <v>15.1</v>
      </c>
      <c r="O1453" s="20" t="n">
        <v>10.85</v>
      </c>
      <c r="P1453" s="20" t="n">
        <v>7.484210526315789</v>
      </c>
      <c r="Q1453" s="20" t="n">
        <v>6.058333333333332</v>
      </c>
      <c r="R1453" s="20" t="n">
        <v>11.25</v>
      </c>
      <c r="S1453" s="20" t="n">
        <v>14.25</v>
      </c>
      <c r="T1453" s="20" t="n">
        <v>12.95</v>
      </c>
      <c r="U1453" s="20" t="n">
        <v>9.421052631578945</v>
      </c>
      <c r="V1453" s="43" t="n">
        <v>132.1162750626567</v>
      </c>
      <c r="W1453" s="23" t="n">
        <v>238</v>
      </c>
      <c r="X1453" s="44" t="n">
        <v>0.9916666666666667</v>
      </c>
      <c r="Y1453" s="45" t="inlineStr">
        <is>
          <t>M20</t>
        </is>
      </c>
      <c r="Z1453" s="5" t="n"/>
      <c r="AA1453" s="6" t="n"/>
      <c r="AB1453" s="6" t="n"/>
      <c r="AC1453" s="6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</row>
    <row r="1454" ht="16.5" customHeight="1">
      <c r="A1454" s="16" t="n">
        <v>21185040</v>
      </c>
      <c r="B1454" s="17" t="inlineStr">
        <is>
          <t>CP</t>
        </is>
      </c>
      <c r="C1454" s="17" t="inlineStr">
        <is>
          <t>Aeropuerto Santiago Vila</t>
        </is>
      </c>
      <c r="D1454" s="17" t="inlineStr">
        <is>
          <t>Flandes</t>
        </is>
      </c>
      <c r="E1454" s="17" t="inlineStr">
        <is>
          <t>Tolima</t>
        </is>
      </c>
      <c r="F1454" s="17" t="n">
        <v>10</v>
      </c>
      <c r="G1454" s="17" t="n">
        <v>305</v>
      </c>
      <c r="H1454" s="18" t="n">
        <v>-74.798</v>
      </c>
      <c r="I1454" s="19" t="n">
        <v>4.27544444</v>
      </c>
      <c r="J1454" s="42" t="n">
        <v>6.504444444444442</v>
      </c>
      <c r="K1454" s="20" t="n">
        <v>8.795073891625613</v>
      </c>
      <c r="L1454" s="20" t="n">
        <v>12.93333333333333</v>
      </c>
      <c r="M1454" s="20" t="n">
        <v>15.19885057471264</v>
      </c>
      <c r="N1454" s="20" t="n">
        <v>14.77619047619048</v>
      </c>
      <c r="O1454" s="20" t="n">
        <v>10.14827586206897</v>
      </c>
      <c r="P1454" s="20" t="n">
        <v>6.758620689655169</v>
      </c>
      <c r="Q1454" s="20" t="n">
        <v>6.066666666666665</v>
      </c>
      <c r="R1454" s="20" t="n">
        <v>9.833333333333334</v>
      </c>
      <c r="S1454" s="20" t="n">
        <v>13.04666666666667</v>
      </c>
      <c r="T1454" s="20" t="n">
        <v>12.65185185185186</v>
      </c>
      <c r="U1454" s="20" t="n">
        <v>8.504444444444443</v>
      </c>
      <c r="V1454" s="43" t="n">
        <v>125.2177522349936</v>
      </c>
      <c r="W1454" s="23" t="n">
        <v>359</v>
      </c>
      <c r="X1454" s="44" t="n">
        <v>0.9972222222222222</v>
      </c>
      <c r="Y1454" s="45" t="n"/>
      <c r="Z1454" s="5" t="n"/>
      <c r="AA1454" s="6" t="n"/>
      <c r="AB1454" s="6" t="n"/>
      <c r="AC1454" s="6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</row>
    <row r="1455" ht="16.5" customHeight="1">
      <c r="A1455" s="16" t="n">
        <v>23010020</v>
      </c>
      <c r="B1455" s="17" t="inlineStr">
        <is>
          <t>PM</t>
        </is>
      </c>
      <c r="C1455" s="17" t="inlineStr">
        <is>
          <t xml:space="preserve">El Edén </t>
        </is>
      </c>
      <c r="D1455" s="17" t="inlineStr">
        <is>
          <t>Fresno</t>
        </is>
      </c>
      <c r="E1455" s="17" t="inlineStr">
        <is>
          <t>Tolima</t>
        </is>
      </c>
      <c r="F1455" s="17" t="n">
        <v>10</v>
      </c>
      <c r="G1455" s="17" t="n">
        <v>1670</v>
      </c>
      <c r="H1455" s="18" t="n">
        <v>-75.04787777999999</v>
      </c>
      <c r="I1455" s="19" t="n">
        <v>5.154298890000001</v>
      </c>
      <c r="J1455" s="42" t="n">
        <v>14.34482758620689</v>
      </c>
      <c r="K1455" s="20" t="n">
        <v>14.54870029908515</v>
      </c>
      <c r="L1455" s="20" t="n">
        <v>19.25</v>
      </c>
      <c r="M1455" s="20" t="n">
        <v>20.26040428061831</v>
      </c>
      <c r="N1455" s="20" t="n">
        <v>17.67241379310345</v>
      </c>
      <c r="O1455" s="20" t="n">
        <v>9.139120095124849</v>
      </c>
      <c r="P1455" s="20" t="n">
        <v>8.413793103448274</v>
      </c>
      <c r="Q1455" s="20" t="n">
        <v>8.629885057471261</v>
      </c>
      <c r="R1455" s="20" t="n">
        <v>15.06896551724138</v>
      </c>
      <c r="S1455" s="20" t="n">
        <v>19.25925925925926</v>
      </c>
      <c r="T1455" s="20" t="n">
        <v>20.09876543209877</v>
      </c>
      <c r="U1455" s="20" t="n">
        <v>17.28571428571428</v>
      </c>
      <c r="V1455" s="43" t="n">
        <v>183.9718487093719</v>
      </c>
      <c r="W1455" s="23" t="n">
        <v>341</v>
      </c>
      <c r="X1455" s="44" t="n">
        <v>0.9472222222222222</v>
      </c>
      <c r="Y1455" s="45" t="n"/>
      <c r="Z1455" s="5" t="n"/>
      <c r="AA1455" s="6" t="n"/>
      <c r="AB1455" s="6" t="n"/>
      <c r="AC1455" s="6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</row>
    <row r="1456" ht="16.5" customHeight="1">
      <c r="A1456" s="16" t="n">
        <v>21185030</v>
      </c>
      <c r="B1456" s="17" t="inlineStr">
        <is>
          <t>CP</t>
        </is>
      </c>
      <c r="C1456" s="17" t="inlineStr">
        <is>
          <t>Guamo</t>
        </is>
      </c>
      <c r="D1456" s="17" t="inlineStr">
        <is>
          <t>Guamo</t>
        </is>
      </c>
      <c r="E1456" s="17" t="inlineStr">
        <is>
          <t>Tolima</t>
        </is>
      </c>
      <c r="F1456" s="17" t="n">
        <v>10</v>
      </c>
      <c r="G1456" s="17" t="n">
        <v>332</v>
      </c>
      <c r="H1456" s="18" t="n">
        <v>-74.98138889000001</v>
      </c>
      <c r="I1456" s="19" t="n">
        <v>4.00883333</v>
      </c>
      <c r="J1456" s="42" t="n">
        <v>6.877011494252872</v>
      </c>
      <c r="K1456" s="20" t="n">
        <v>8.805368423710481</v>
      </c>
      <c r="L1456" s="20" t="n">
        <v>12.88682722130998</v>
      </c>
      <c r="M1456" s="20" t="n">
        <v>14.63495838287753</v>
      </c>
      <c r="N1456" s="20" t="n">
        <v>14</v>
      </c>
      <c r="O1456" s="20" t="n">
        <v>8.781034482758621</v>
      </c>
      <c r="P1456" s="20" t="n">
        <v>6.625287356321838</v>
      </c>
      <c r="Q1456" s="20" t="n">
        <v>5.633333333333331</v>
      </c>
      <c r="R1456" s="20" t="n">
        <v>8.793103448275865</v>
      </c>
      <c r="S1456" s="20" t="n">
        <v>13.24137931034482</v>
      </c>
      <c r="T1456" s="20" t="n">
        <v>13.05359266179718</v>
      </c>
      <c r="U1456" s="20" t="n">
        <v>9.752354193273732</v>
      </c>
      <c r="V1456" s="43" t="n">
        <v>123.0842503082562</v>
      </c>
      <c r="W1456" s="23" t="n">
        <v>346</v>
      </c>
      <c r="X1456" s="44" t="n">
        <v>0.9611111111111111</v>
      </c>
      <c r="Y1456" s="45" t="n"/>
      <c r="Z1456" s="5" t="n"/>
      <c r="AA1456" s="6" t="n"/>
      <c r="AB1456" s="6" t="n"/>
      <c r="AC1456" s="6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</row>
    <row r="1457" ht="16.5" customHeight="1">
      <c r="A1457" s="16" t="n">
        <v>21180160</v>
      </c>
      <c r="B1457" s="17" t="inlineStr">
        <is>
          <t>PM</t>
        </is>
      </c>
      <c r="C1457" s="17" t="inlineStr">
        <is>
          <t>Suárez</t>
        </is>
      </c>
      <c r="D1457" s="17" t="inlineStr">
        <is>
          <t>Guamo</t>
        </is>
      </c>
      <c r="E1457" s="17" t="inlineStr">
        <is>
          <t>Tolima</t>
        </is>
      </c>
      <c r="F1457" s="17" t="n">
        <v>10</v>
      </c>
      <c r="G1457" s="17" t="n">
        <v>319</v>
      </c>
      <c r="H1457" s="18" t="n">
        <v>-74.8415</v>
      </c>
      <c r="I1457" s="19" t="n">
        <v>4.05594444</v>
      </c>
      <c r="J1457" s="42" t="n">
        <v>4.399999999999999</v>
      </c>
      <c r="K1457" s="20" t="n">
        <v>5.270782019704434</v>
      </c>
      <c r="L1457" s="20" t="n">
        <v>7.275555555555552</v>
      </c>
      <c r="M1457" s="20" t="n">
        <v>9.666666666666664</v>
      </c>
      <c r="N1457" s="20" t="n">
        <v>8.948888888888886</v>
      </c>
      <c r="O1457" s="20" t="n">
        <v>4.733333333333333</v>
      </c>
      <c r="P1457" s="20" t="n">
        <v>2.933333333333332</v>
      </c>
      <c r="Q1457" s="20" t="n">
        <v>2.333333333333333</v>
      </c>
      <c r="R1457" s="20" t="n">
        <v>5.266666666666667</v>
      </c>
      <c r="S1457" s="20" t="n">
        <v>7.833333333333329</v>
      </c>
      <c r="T1457" s="20" t="n">
        <v>7.799999999999999</v>
      </c>
      <c r="U1457" s="20" t="n">
        <v>5.066666666666665</v>
      </c>
      <c r="V1457" s="43" t="n">
        <v>71.52855979748219</v>
      </c>
      <c r="W1457" s="23" t="n">
        <v>360</v>
      </c>
      <c r="X1457" s="44" t="n">
        <v>1</v>
      </c>
      <c r="Y1457" s="45" t="n"/>
      <c r="Z1457" s="5" t="n"/>
      <c r="AA1457" s="6" t="n"/>
      <c r="AB1457" s="6" t="n"/>
      <c r="AC1457" s="6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</row>
    <row r="1458" ht="16.5" customHeight="1">
      <c r="A1458" s="16" t="n">
        <v>23010080</v>
      </c>
      <c r="B1458" s="17" t="inlineStr">
        <is>
          <t>PM</t>
        </is>
      </c>
      <c r="C1458" s="17" t="inlineStr">
        <is>
          <t>Idema-Honda</t>
        </is>
      </c>
      <c r="D1458" s="17" t="inlineStr">
        <is>
          <t>Honda</t>
        </is>
      </c>
      <c r="E1458" s="17" t="inlineStr">
        <is>
          <t>Tolima</t>
        </is>
      </c>
      <c r="F1458" s="17" t="n">
        <v>10</v>
      </c>
      <c r="G1458" s="17" t="n">
        <v>2508</v>
      </c>
      <c r="H1458" s="18" t="n">
        <v>-74.74958332999999</v>
      </c>
      <c r="I1458" s="19" t="n">
        <v>5.20141667</v>
      </c>
      <c r="J1458" s="42" t="n">
        <v>4.379310344827585</v>
      </c>
      <c r="K1458" s="20" t="n">
        <v>4.480794547307626</v>
      </c>
      <c r="L1458" s="20" t="n">
        <v>7.034482758620688</v>
      </c>
      <c r="M1458" s="20" t="n">
        <v>9.616995073891625</v>
      </c>
      <c r="N1458" s="20" t="n">
        <v>9.706666666666665</v>
      </c>
      <c r="O1458" s="20" t="n">
        <v>4.266666666666666</v>
      </c>
      <c r="P1458" s="20" t="n">
        <v>4.00111111111111</v>
      </c>
      <c r="Q1458" s="20" t="n">
        <v>4.89655172413793</v>
      </c>
      <c r="R1458" s="20" t="n">
        <v>7.834720570749107</v>
      </c>
      <c r="S1458" s="20" t="n">
        <v>11.44444444444444</v>
      </c>
      <c r="T1458" s="20" t="n">
        <v>11.30376766091052</v>
      </c>
      <c r="U1458" s="20" t="n">
        <v>6.142857142857141</v>
      </c>
      <c r="V1458" s="43" t="n">
        <v>85.10836871219111</v>
      </c>
      <c r="W1458" s="23" t="n">
        <v>346</v>
      </c>
      <c r="X1458" s="44" t="n">
        <v>0.9611111111111111</v>
      </c>
      <c r="Y1458" s="45" t="n"/>
      <c r="Z1458" s="5" t="n"/>
      <c r="AA1458" s="6" t="n"/>
      <c r="AB1458" s="6" t="n"/>
      <c r="AC1458" s="6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</row>
    <row r="1459" ht="16.5" customHeight="1">
      <c r="A1459" s="16" t="n">
        <v>23025020</v>
      </c>
      <c r="B1459" s="17" t="inlineStr">
        <is>
          <t>CO</t>
        </is>
      </c>
      <c r="C1459" s="17" t="inlineStr">
        <is>
          <t>La Esperanza</t>
        </is>
      </c>
      <c r="D1459" s="17" t="inlineStr">
        <is>
          <t>Honda</t>
        </is>
      </c>
      <c r="E1459" s="17" t="inlineStr">
        <is>
          <t>Tolima</t>
        </is>
      </c>
      <c r="F1459" s="17" t="n">
        <v>10</v>
      </c>
      <c r="G1459" s="17" t="n">
        <v>208</v>
      </c>
      <c r="H1459" s="18" t="n">
        <v>-74.72913889</v>
      </c>
      <c r="I1459" s="19" t="n">
        <v>5.26263889</v>
      </c>
      <c r="J1459" s="42" t="n">
        <v>7.876666666666665</v>
      </c>
      <c r="K1459" s="20" t="n">
        <v>7.932266009852216</v>
      </c>
      <c r="L1459" s="20" t="n">
        <v>13.5</v>
      </c>
      <c r="M1459" s="20" t="n">
        <v>16.17758620689655</v>
      </c>
      <c r="N1459" s="20" t="n">
        <v>16.03206896551724</v>
      </c>
      <c r="O1459" s="20" t="n">
        <v>9.53448275862069</v>
      </c>
      <c r="P1459" s="20" t="n">
        <v>8.958333333333332</v>
      </c>
      <c r="Q1459" s="20" t="n">
        <v>10.09879310344828</v>
      </c>
      <c r="R1459" s="20" t="n">
        <v>14.05807622504537</v>
      </c>
      <c r="S1459" s="20" t="n">
        <v>18.37833333333333</v>
      </c>
      <c r="T1459" s="20" t="n">
        <v>17.22586206896552</v>
      </c>
      <c r="U1459" s="20" t="n">
        <v>12.43666666666666</v>
      </c>
      <c r="V1459" s="43" t="n">
        <v>152.2091353383458</v>
      </c>
      <c r="W1459" s="23" t="n">
        <v>238</v>
      </c>
      <c r="X1459" s="44" t="n">
        <v>0.9916666666666667</v>
      </c>
      <c r="Y1459" s="45" t="inlineStr">
        <is>
          <t>M20</t>
        </is>
      </c>
      <c r="Z1459" s="5" t="n"/>
      <c r="AA1459" s="6" t="n"/>
      <c r="AB1459" s="6" t="n"/>
      <c r="AC1459" s="6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</row>
    <row r="1460" ht="16.5" customHeight="1">
      <c r="A1460" s="16" t="n">
        <v>21245040</v>
      </c>
      <c r="B1460" s="17" t="inlineStr">
        <is>
          <t>SS</t>
        </is>
      </c>
      <c r="C1460" s="17" t="inlineStr">
        <is>
          <t>Aeropuerto Perales</t>
        </is>
      </c>
      <c r="D1460" s="17" t="inlineStr">
        <is>
          <t>Ibagué</t>
        </is>
      </c>
      <c r="E1460" s="17" t="inlineStr">
        <is>
          <t>Tolima</t>
        </is>
      </c>
      <c r="F1460" s="17" t="n">
        <v>10</v>
      </c>
      <c r="G1460" s="17" t="n">
        <v>943</v>
      </c>
      <c r="H1460" s="18" t="n">
        <v>-75.13941666999999</v>
      </c>
      <c r="I1460" s="19" t="n">
        <v>4.42413889</v>
      </c>
      <c r="J1460" s="42" t="n">
        <v>12.29666666666667</v>
      </c>
      <c r="K1460" s="20" t="n">
        <v>13.57376163108922</v>
      </c>
      <c r="L1460" s="20" t="n">
        <v>17.75862068965517</v>
      </c>
      <c r="M1460" s="20" t="n">
        <v>19.61236623067776</v>
      </c>
      <c r="N1460" s="20" t="n">
        <v>18.86206896551725</v>
      </c>
      <c r="O1460" s="20" t="n">
        <v>12.26872770511296</v>
      </c>
      <c r="P1460" s="20" t="n">
        <v>10.25632183908046</v>
      </c>
      <c r="Q1460" s="20" t="n">
        <v>8.921839080459767</v>
      </c>
      <c r="R1460" s="20" t="n">
        <v>13.44827586206897</v>
      </c>
      <c r="S1460" s="20" t="n">
        <v>18.89655172413793</v>
      </c>
      <c r="T1460" s="20" t="n">
        <v>18.86206896551724</v>
      </c>
      <c r="U1460" s="20" t="n">
        <v>14.58735632183908</v>
      </c>
      <c r="V1460" s="43" t="n">
        <v>179.3446256818225</v>
      </c>
      <c r="W1460" s="23" t="n">
        <v>350</v>
      </c>
      <c r="X1460" s="44" t="n">
        <v>0.9722222222222222</v>
      </c>
      <c r="Y1460" s="45" t="n"/>
      <c r="Z1460" s="5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</row>
    <row r="1461" ht="16.5" customHeight="1">
      <c r="A1461" s="16" t="n">
        <v>21210200</v>
      </c>
      <c r="B1461" s="17" t="inlineStr">
        <is>
          <t>PM</t>
        </is>
      </c>
      <c r="C1461" s="17" t="inlineStr">
        <is>
          <t>Buenos Aires</t>
        </is>
      </c>
      <c r="D1461" s="17" t="inlineStr">
        <is>
          <t>Ibagué</t>
        </is>
      </c>
      <c r="E1461" s="17" t="inlineStr">
        <is>
          <t>Tolima</t>
        </is>
      </c>
      <c r="F1461" s="17" t="n">
        <v>10</v>
      </c>
      <c r="G1461" s="17" t="n">
        <v>728</v>
      </c>
      <c r="H1461" s="18" t="n">
        <v>-75.07344444</v>
      </c>
      <c r="I1461" s="19" t="n">
        <v>4.33513889</v>
      </c>
      <c r="J1461" s="42" t="n">
        <v>4.233333333333333</v>
      </c>
      <c r="K1461" s="20" t="n">
        <v>5.59665435139573</v>
      </c>
      <c r="L1461" s="20" t="n">
        <v>8.399999999999997</v>
      </c>
      <c r="M1461" s="20" t="n">
        <v>10.14137931034483</v>
      </c>
      <c r="N1461" s="20" t="n">
        <v>9.899999999999999</v>
      </c>
      <c r="O1461" s="20" t="n">
        <v>5.966666666666667</v>
      </c>
      <c r="P1461" s="20" t="n">
        <v>3.758620689655172</v>
      </c>
      <c r="Q1461" s="20" t="n">
        <v>3.708888888888888</v>
      </c>
      <c r="R1461" s="20" t="n">
        <v>7</v>
      </c>
      <c r="S1461" s="20" t="n">
        <v>9.833333333333332</v>
      </c>
      <c r="T1461" s="20" t="n">
        <v>8.499999999999998</v>
      </c>
      <c r="U1461" s="20" t="n">
        <v>5.699999999999998</v>
      </c>
      <c r="V1461" s="43" t="n">
        <v>82.73887657361796</v>
      </c>
      <c r="W1461" s="23" t="n">
        <v>359</v>
      </c>
      <c r="X1461" s="44" t="n">
        <v>0.9972222222222222</v>
      </c>
      <c r="Y1461" s="45" t="n"/>
      <c r="Z1461" s="5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</row>
    <row r="1462" ht="16.5" customHeight="1">
      <c r="A1462" s="16" t="n">
        <v>21220050</v>
      </c>
      <c r="B1462" s="17" t="inlineStr">
        <is>
          <t>PM</t>
        </is>
      </c>
      <c r="C1462" s="17" t="inlineStr">
        <is>
          <t xml:space="preserve">El Aceituno </t>
        </is>
      </c>
      <c r="D1462" s="17" t="inlineStr">
        <is>
          <t>Ibagué</t>
        </is>
      </c>
      <c r="E1462" s="17" t="inlineStr">
        <is>
          <t>Tolima</t>
        </is>
      </c>
      <c r="F1462" s="17" t="n">
        <v>10</v>
      </c>
      <c r="G1462" s="17" t="n">
        <v>680</v>
      </c>
      <c r="H1462" s="18" t="n">
        <v>-75.05305556</v>
      </c>
      <c r="I1462" s="19" t="n">
        <v>4.35344444</v>
      </c>
      <c r="J1462" s="42" t="n">
        <v>3.899999999999999</v>
      </c>
      <c r="K1462" s="20" t="n">
        <v>4.827781198686371</v>
      </c>
      <c r="L1462" s="20" t="n">
        <v>7.034482758620687</v>
      </c>
      <c r="M1462" s="20" t="n">
        <v>8.678571428571427</v>
      </c>
      <c r="N1462" s="20" t="n">
        <v>8.448275862068963</v>
      </c>
      <c r="O1462" s="20" t="n">
        <v>4.862068965517243</v>
      </c>
      <c r="P1462" s="20" t="n">
        <v>3.535714285714285</v>
      </c>
      <c r="Q1462" s="20" t="n">
        <v>3.428571428571427</v>
      </c>
      <c r="R1462" s="20" t="n">
        <v>5.607142857142858</v>
      </c>
      <c r="S1462" s="20" t="n">
        <v>8.156321839080455</v>
      </c>
      <c r="T1462" s="20" t="n">
        <v>6.910344827586208</v>
      </c>
      <c r="U1462" s="20" t="n">
        <v>4.473333333333332</v>
      </c>
      <c r="V1462" s="43" t="n">
        <v>69.86260878489325</v>
      </c>
      <c r="W1462" s="23" t="n">
        <v>348</v>
      </c>
      <c r="X1462" s="44" t="n">
        <v>0.9666666666666667</v>
      </c>
      <c r="Y1462" s="45" t="n"/>
      <c r="Z1462" s="5" t="n"/>
      <c r="AA1462" s="6" t="n"/>
      <c r="AB1462" s="6" t="n"/>
      <c r="AC1462" s="6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</row>
    <row r="1463" ht="16.5" customHeight="1">
      <c r="A1463" s="16" t="n">
        <v>21210160</v>
      </c>
      <c r="B1463" s="17" t="inlineStr">
        <is>
          <t>PG</t>
        </is>
      </c>
      <c r="C1463" s="17" t="inlineStr">
        <is>
          <t>El Darien</t>
        </is>
      </c>
      <c r="D1463" s="17" t="inlineStr">
        <is>
          <t>Ibagué</t>
        </is>
      </c>
      <c r="E1463" s="17" t="inlineStr">
        <is>
          <t>Tolima</t>
        </is>
      </c>
      <c r="F1463" s="17" t="n">
        <v>10</v>
      </c>
      <c r="G1463" s="17" t="n">
        <v>1920</v>
      </c>
      <c r="H1463" s="18" t="n">
        <v>-75.30427777999999</v>
      </c>
      <c r="I1463" s="19" t="n">
        <v>4.46666667</v>
      </c>
      <c r="J1463" s="42" t="n">
        <v>12.125</v>
      </c>
      <c r="K1463" s="20" t="n">
        <v>12.49716424682396</v>
      </c>
      <c r="L1463" s="20" t="n">
        <v>17.83333333333334</v>
      </c>
      <c r="M1463" s="20" t="n">
        <v>20.11111111111111</v>
      </c>
      <c r="N1463" s="20" t="n">
        <v>19.68421052631579</v>
      </c>
      <c r="O1463" s="20" t="n">
        <v>15.51923076923077</v>
      </c>
      <c r="P1463" s="20" t="n">
        <v>13.55</v>
      </c>
      <c r="Q1463" s="20" t="n">
        <v>11.4</v>
      </c>
      <c r="R1463" s="20" t="n">
        <v>16.3</v>
      </c>
      <c r="S1463" s="20" t="n">
        <v>19.94444444444445</v>
      </c>
      <c r="T1463" s="20" t="n">
        <v>20.11111111111111</v>
      </c>
      <c r="U1463" s="20" t="n">
        <v>16.61111111111111</v>
      </c>
      <c r="V1463" s="43" t="n">
        <v>195.6867166534817</v>
      </c>
      <c r="W1463" s="23" t="n">
        <v>228</v>
      </c>
      <c r="X1463" s="44" t="n">
        <v>0.95</v>
      </c>
      <c r="Y1463" s="45" t="inlineStr">
        <is>
          <t>M20</t>
        </is>
      </c>
      <c r="Z1463" s="5" t="n"/>
      <c r="AA1463" s="6" t="n"/>
      <c r="AB1463" s="6" t="n"/>
      <c r="AC1463" s="6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</row>
    <row r="1464" ht="16.5" customHeight="1">
      <c r="A1464" s="16" t="n">
        <v>21210220</v>
      </c>
      <c r="B1464" s="17" t="inlineStr">
        <is>
          <t>PG</t>
        </is>
      </c>
      <c r="C1464" s="17" t="inlineStr">
        <is>
          <t>El Palmar</t>
        </is>
      </c>
      <c r="D1464" s="17" t="inlineStr">
        <is>
          <t>Ibagué</t>
        </is>
      </c>
      <c r="E1464" s="17" t="inlineStr">
        <is>
          <t>Tolima</t>
        </is>
      </c>
      <c r="F1464" s="17" t="n">
        <v>10</v>
      </c>
      <c r="G1464" s="17" t="n">
        <v>2200</v>
      </c>
      <c r="H1464" s="18" t="n">
        <v>-75.32566666999999</v>
      </c>
      <c r="I1464" s="19" t="n">
        <v>4.58011111</v>
      </c>
      <c r="J1464" s="42" t="n">
        <v>10.5735632183908</v>
      </c>
      <c r="K1464" s="20" t="n">
        <v>13.056087565823</v>
      </c>
      <c r="L1464" s="20" t="n">
        <v>17.24137931034483</v>
      </c>
      <c r="M1464" s="20" t="n">
        <v>21.26634958382877</v>
      </c>
      <c r="N1464" s="20" t="n">
        <v>21.39999999999999</v>
      </c>
      <c r="O1464" s="20" t="n">
        <v>18.32068965517241</v>
      </c>
      <c r="P1464" s="20" t="n">
        <v>18.1551724137931</v>
      </c>
      <c r="Q1464" s="20" t="n">
        <v>16.26913580246914</v>
      </c>
      <c r="R1464" s="20" t="n">
        <v>17.3</v>
      </c>
      <c r="S1464" s="20" t="n">
        <v>21.03448275862068</v>
      </c>
      <c r="T1464" s="20" t="n">
        <v>19.13793103448276</v>
      </c>
      <c r="U1464" s="20" t="n">
        <v>14.10714285714286</v>
      </c>
      <c r="V1464" s="43" t="n">
        <v>207.8619342000683</v>
      </c>
      <c r="W1464" s="23" t="n">
        <v>350</v>
      </c>
      <c r="X1464" s="44" t="n">
        <v>0.9722222222222222</v>
      </c>
      <c r="Y1464" s="45" t="n"/>
      <c r="Z1464" s="5" t="n"/>
      <c r="AA1464" s="6" t="n"/>
      <c r="AB1464" s="6" t="n"/>
      <c r="AC1464" s="6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</row>
    <row r="1465" ht="16.5" customHeight="1">
      <c r="A1465" s="16" t="n">
        <v>21210110</v>
      </c>
      <c r="B1465" s="17" t="inlineStr">
        <is>
          <t>PG</t>
        </is>
      </c>
      <c r="C1465" s="17" t="inlineStr">
        <is>
          <t>El Placer</t>
        </is>
      </c>
      <c r="D1465" s="17" t="inlineStr">
        <is>
          <t>Ibagué</t>
        </is>
      </c>
      <c r="E1465" s="17" t="inlineStr">
        <is>
          <t>Tolima</t>
        </is>
      </c>
      <c r="F1465" s="17" t="n">
        <v>10</v>
      </c>
      <c r="G1465" s="17" t="n">
        <v>2170</v>
      </c>
      <c r="H1465" s="18" t="n">
        <v>-75.27788889</v>
      </c>
      <c r="I1465" s="19" t="n">
        <v>4.52094444</v>
      </c>
      <c r="J1465" s="42" t="n">
        <v>16.59734882842026</v>
      </c>
      <c r="K1465" s="20" t="n">
        <v>16.61846936148363</v>
      </c>
      <c r="L1465" s="20" t="n">
        <v>22.03608608960825</v>
      </c>
      <c r="M1465" s="20" t="n">
        <v>22.53525876950371</v>
      </c>
      <c r="N1465" s="20" t="n">
        <v>21.73958675424192</v>
      </c>
      <c r="O1465" s="20" t="n">
        <v>18.28834610472542</v>
      </c>
      <c r="P1465" s="20" t="n">
        <v>17.50246305418719</v>
      </c>
      <c r="Q1465" s="20" t="n">
        <v>15.63925925925926</v>
      </c>
      <c r="R1465" s="20" t="n">
        <v>17.34194930449389</v>
      </c>
      <c r="S1465" s="20" t="n">
        <v>21.65557445200303</v>
      </c>
      <c r="T1465" s="20" t="n">
        <v>22.12365545622251</v>
      </c>
      <c r="U1465" s="20" t="n">
        <v>19.14773277382472</v>
      </c>
      <c r="V1465" s="43" t="n">
        <v>231.2257302079738</v>
      </c>
      <c r="W1465" s="23" t="n">
        <v>345</v>
      </c>
      <c r="X1465" s="44" t="n">
        <v>0.9583333333333334</v>
      </c>
      <c r="Y1465" s="45" t="n"/>
      <c r="Z1465" s="5" t="n"/>
      <c r="AA1465" s="6" t="n"/>
      <c r="AB1465" s="6" t="n"/>
      <c r="AC1465" s="6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</row>
    <row r="1466" ht="16.5" customHeight="1">
      <c r="A1466" s="16" t="n">
        <v>21210080</v>
      </c>
      <c r="B1466" s="17" t="inlineStr">
        <is>
          <t>PG</t>
        </is>
      </c>
      <c r="C1466" s="17" t="inlineStr">
        <is>
          <t xml:space="preserve">El Secreto </t>
        </is>
      </c>
      <c r="D1466" s="17" t="inlineStr">
        <is>
          <t>Ibagué</t>
        </is>
      </c>
      <c r="E1466" s="17" t="inlineStr">
        <is>
          <t>Tolima</t>
        </is>
      </c>
      <c r="F1466" s="17" t="n">
        <v>10</v>
      </c>
      <c r="G1466" s="17" t="n">
        <v>1482</v>
      </c>
      <c r="H1466" s="18" t="n">
        <v>-75.28994444</v>
      </c>
      <c r="I1466" s="19" t="n">
        <v>4.49427778</v>
      </c>
      <c r="J1466" s="42" t="n">
        <v>12.39285714285715</v>
      </c>
      <c r="K1466" s="20" t="n">
        <v>13.26494407628952</v>
      </c>
      <c r="L1466" s="20" t="n">
        <v>18.85714285714285</v>
      </c>
      <c r="M1466" s="20" t="n">
        <v>20.17857142857143</v>
      </c>
      <c r="N1466" s="20" t="n">
        <v>20.17241379310345</v>
      </c>
      <c r="O1466" s="20" t="n">
        <v>15.17241379310345</v>
      </c>
      <c r="P1466" s="20" t="n">
        <v>13.27586206896552</v>
      </c>
      <c r="Q1466" s="20" t="n">
        <v>11.03571428571428</v>
      </c>
      <c r="R1466" s="20" t="n">
        <v>15.77777777777778</v>
      </c>
      <c r="S1466" s="20" t="n">
        <v>19.71923076923077</v>
      </c>
      <c r="T1466" s="20" t="n">
        <v>19.05820105820106</v>
      </c>
      <c r="U1466" s="20" t="n">
        <v>15.11309523809524</v>
      </c>
      <c r="V1466" s="43" t="n">
        <v>194.0182242890525</v>
      </c>
      <c r="W1466" s="23" t="n">
        <v>335</v>
      </c>
      <c r="X1466" s="44" t="n">
        <v>0.9305555555555556</v>
      </c>
      <c r="Y1466" s="45" t="n"/>
      <c r="Z1466" s="5" t="n"/>
      <c r="AA1466" s="6" t="n"/>
      <c r="AB1466" s="6" t="n"/>
      <c r="AC1466" s="6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</row>
    <row r="1467" ht="16.5" customHeight="1">
      <c r="A1467" s="16" t="n">
        <v>21210170</v>
      </c>
      <c r="B1467" s="17" t="inlineStr">
        <is>
          <t>PM</t>
        </is>
      </c>
      <c r="C1467" s="17" t="inlineStr">
        <is>
          <t>Hacienda Palogrande</t>
        </is>
      </c>
      <c r="D1467" s="17" t="inlineStr">
        <is>
          <t>Ibagué</t>
        </is>
      </c>
      <c r="E1467" s="17" t="inlineStr">
        <is>
          <t>Tolima</t>
        </is>
      </c>
      <c r="F1467" s="17" t="n">
        <v>10</v>
      </c>
      <c r="G1467" s="17" t="n">
        <v>2212</v>
      </c>
      <c r="H1467" s="18" t="n">
        <v>-75.40133333</v>
      </c>
      <c r="I1467" s="19" t="n">
        <v>4.33188889</v>
      </c>
      <c r="J1467" s="42" t="n">
        <v>8.69230769230769</v>
      </c>
      <c r="K1467" s="20" t="n">
        <v>9.616390713373473</v>
      </c>
      <c r="L1467" s="20" t="n">
        <v>14.37037037037037</v>
      </c>
      <c r="M1467" s="20" t="n">
        <v>16.4</v>
      </c>
      <c r="N1467" s="20" t="n">
        <v>17.16</v>
      </c>
      <c r="O1467" s="20" t="n">
        <v>12.80769230769231</v>
      </c>
      <c r="P1467" s="20" t="n">
        <v>11.15384615384615</v>
      </c>
      <c r="Q1467" s="20" t="n">
        <v>9.039999999999997</v>
      </c>
      <c r="R1467" s="20" t="n">
        <v>12.5</v>
      </c>
      <c r="S1467" s="20" t="n">
        <v>15</v>
      </c>
      <c r="T1467" s="20" t="n">
        <v>13.6870026525199</v>
      </c>
      <c r="U1467" s="20" t="n">
        <v>10.16</v>
      </c>
      <c r="V1467" s="43" t="n">
        <v>150.5876098901099</v>
      </c>
      <c r="W1467" s="23" t="n">
        <v>309</v>
      </c>
      <c r="X1467" s="44" t="n">
        <v>0.8583333333333333</v>
      </c>
      <c r="Y1467" s="45" t="n"/>
    </row>
    <row r="1468" ht="16.5" customHeight="1">
      <c r="A1468" s="16" t="n">
        <v>21245010</v>
      </c>
      <c r="B1468" s="17" t="inlineStr">
        <is>
          <t>CO</t>
        </is>
      </c>
      <c r="C1468" s="17" t="inlineStr">
        <is>
          <t>Hato Perales Opia</t>
        </is>
      </c>
      <c r="D1468" s="17" t="inlineStr">
        <is>
          <t>Ibagué</t>
        </is>
      </c>
      <c r="E1468" s="17" t="inlineStr">
        <is>
          <t>Tolima</t>
        </is>
      </c>
      <c r="F1468" s="17" t="n">
        <v>10</v>
      </c>
      <c r="G1468" s="17" t="n">
        <v>826</v>
      </c>
      <c r="H1468" s="18" t="n">
        <v>-75.20052222000001</v>
      </c>
      <c r="I1468" s="19" t="n">
        <v>4.42966667</v>
      </c>
      <c r="J1468" s="42" t="n">
        <v>8.052452107279692</v>
      </c>
      <c r="K1468" s="20" t="n">
        <v>9.608259567534242</v>
      </c>
      <c r="L1468" s="20" t="n">
        <v>12.58526272577996</v>
      </c>
      <c r="M1468" s="20" t="n">
        <v>14.43519619500595</v>
      </c>
      <c r="N1468" s="20" t="n">
        <v>15.52963875205255</v>
      </c>
      <c r="O1468" s="20" t="n">
        <v>9.491543513957305</v>
      </c>
      <c r="P1468" s="20" t="n">
        <v>7.93333333333333</v>
      </c>
      <c r="Q1468" s="20" t="n">
        <v>6.689111111111109</v>
      </c>
      <c r="R1468" s="20" t="n">
        <v>10.16436781609195</v>
      </c>
      <c r="S1468" s="20" t="n">
        <v>13.55111111111111</v>
      </c>
      <c r="T1468" s="20" t="n">
        <v>12.41609195402299</v>
      </c>
      <c r="U1468" s="20" t="n">
        <v>8.745555555555553</v>
      </c>
      <c r="V1468" s="43" t="n">
        <v>129.2019237428357</v>
      </c>
      <c r="W1468" s="23" t="n">
        <v>355</v>
      </c>
      <c r="X1468" s="44" t="n">
        <v>0.9861111111111112</v>
      </c>
      <c r="Y1468" s="45" t="n"/>
    </row>
    <row r="1469" ht="16.5" customHeight="1">
      <c r="A1469" s="16" t="n">
        <v>21210120</v>
      </c>
      <c r="B1469" s="17" t="inlineStr">
        <is>
          <t>PG</t>
        </is>
      </c>
      <c r="C1469" s="17" t="inlineStr">
        <is>
          <t>La Esmeralda</t>
        </is>
      </c>
      <c r="D1469" s="17" t="inlineStr">
        <is>
          <t>Ibagué</t>
        </is>
      </c>
      <c r="E1469" s="17" t="inlineStr">
        <is>
          <t>Tolima</t>
        </is>
      </c>
      <c r="F1469" s="17" t="n">
        <v>10</v>
      </c>
      <c r="G1469" s="17" t="n">
        <v>1965</v>
      </c>
      <c r="H1469" s="18" t="n">
        <v>-75.23941667</v>
      </c>
      <c r="I1469" s="19" t="n">
        <v>4.49091667</v>
      </c>
      <c r="J1469" s="42" t="n">
        <v>11.88888888888889</v>
      </c>
      <c r="K1469" s="20" t="n">
        <v>12.44883664672766</v>
      </c>
      <c r="L1469" s="20" t="n">
        <v>16.60714285714286</v>
      </c>
      <c r="M1469" s="20" t="n">
        <v>16.93158182813355</v>
      </c>
      <c r="N1469" s="20" t="n">
        <v>15.28974358974359</v>
      </c>
      <c r="O1469" s="20" t="n">
        <v>11.21428571428572</v>
      </c>
      <c r="P1469" s="20" t="n">
        <v>9.178571428571427</v>
      </c>
      <c r="Q1469" s="20" t="n">
        <v>8.901190476190473</v>
      </c>
      <c r="R1469" s="20" t="n">
        <v>11.80418719211822</v>
      </c>
      <c r="S1469" s="20" t="n">
        <v>15.54285714285714</v>
      </c>
      <c r="T1469" s="20" t="n">
        <v>17.18518518518518</v>
      </c>
      <c r="U1469" s="20" t="n">
        <v>12.52592592592593</v>
      </c>
      <c r="V1469" s="43" t="n">
        <v>159.5183968757706</v>
      </c>
      <c r="W1469" s="23" t="n">
        <v>330</v>
      </c>
      <c r="X1469" s="44" t="n">
        <v>0.9166666666666666</v>
      </c>
      <c r="Y1469" s="45" t="n"/>
    </row>
    <row r="1470" ht="16.5" customHeight="1">
      <c r="A1470" s="16" t="n">
        <v>21210020</v>
      </c>
      <c r="B1470" s="17" t="inlineStr">
        <is>
          <t>PG</t>
        </is>
      </c>
      <c r="C1470" s="17" t="inlineStr">
        <is>
          <t xml:space="preserve">Las Juntas </t>
        </is>
      </c>
      <c r="D1470" s="17" t="inlineStr">
        <is>
          <t>Ibagué</t>
        </is>
      </c>
      <c r="E1470" s="17" t="inlineStr">
        <is>
          <t>Tolima</t>
        </is>
      </c>
      <c r="F1470" s="17" t="n">
        <v>10</v>
      </c>
      <c r="G1470" s="17" t="n">
        <v>1765</v>
      </c>
      <c r="H1470" s="18" t="n">
        <v>-75.32163889</v>
      </c>
      <c r="I1470" s="19" t="n">
        <v>4.55630556</v>
      </c>
      <c r="J1470" s="42" t="n">
        <v>11.93103448275862</v>
      </c>
      <c r="K1470" s="20" t="n">
        <v>14.03142517411245</v>
      </c>
      <c r="L1470" s="20" t="n">
        <v>18.76666666666667</v>
      </c>
      <c r="M1470" s="20" t="n">
        <v>21.6896551724138</v>
      </c>
      <c r="N1470" s="20" t="n">
        <v>22.93333333333333</v>
      </c>
      <c r="O1470" s="20" t="n">
        <v>18.68965517241379</v>
      </c>
      <c r="P1470" s="20" t="n">
        <v>18.3</v>
      </c>
      <c r="Q1470" s="20" t="n">
        <v>15.7</v>
      </c>
      <c r="R1470" s="20" t="n">
        <v>18.07142857142857</v>
      </c>
      <c r="S1470" s="20" t="n">
        <v>21.71428571428571</v>
      </c>
      <c r="T1470" s="20" t="n">
        <v>20.2962962962963</v>
      </c>
      <c r="U1470" s="20" t="n">
        <v>15.35714285714286</v>
      </c>
      <c r="V1470" s="43" t="n">
        <v>217.4809234408521</v>
      </c>
      <c r="W1470" s="23" t="n">
        <v>348</v>
      </c>
      <c r="X1470" s="44" t="n">
        <v>0.9666666666666667</v>
      </c>
      <c r="Y1470" s="45" t="n"/>
    </row>
    <row r="1471" ht="16.5" customHeight="1">
      <c r="A1471" s="16" t="n">
        <v>21210030</v>
      </c>
      <c r="B1471" s="17" t="inlineStr">
        <is>
          <t>PG</t>
        </is>
      </c>
      <c r="C1471" s="17" t="inlineStr">
        <is>
          <t>Pastales</t>
        </is>
      </c>
      <c r="D1471" s="17" t="inlineStr">
        <is>
          <t>Ibagué</t>
        </is>
      </c>
      <c r="E1471" s="17" t="inlineStr">
        <is>
          <t>Tolima</t>
        </is>
      </c>
      <c r="F1471" s="17" t="n">
        <v>10</v>
      </c>
      <c r="G1471" s="17" t="n">
        <v>1602</v>
      </c>
      <c r="H1471" s="18" t="n">
        <v>-75.30083332999999</v>
      </c>
      <c r="I1471" s="19" t="n">
        <v>4.51105556</v>
      </c>
      <c r="J1471" s="42" t="n">
        <v>7.953571428571427</v>
      </c>
      <c r="K1471" s="20" t="n">
        <v>9.210714665815242</v>
      </c>
      <c r="L1471" s="20" t="n">
        <v>16.79999999999999</v>
      </c>
      <c r="M1471" s="20" t="n">
        <v>17.3448275862069</v>
      </c>
      <c r="N1471" s="20" t="n">
        <v>18.34567901234568</v>
      </c>
      <c r="O1471" s="20" t="n">
        <v>12.54825761722313</v>
      </c>
      <c r="P1471" s="20" t="n">
        <v>10.92307692307693</v>
      </c>
      <c r="Q1471" s="20" t="n">
        <v>9.973544973544971</v>
      </c>
      <c r="R1471" s="20" t="n">
        <v>12.34615384615385</v>
      </c>
      <c r="S1471" s="20" t="n">
        <v>15.64142528735632</v>
      </c>
      <c r="T1471" s="20" t="n">
        <v>14.33023872679045</v>
      </c>
      <c r="U1471" s="20" t="n">
        <v>10.68</v>
      </c>
      <c r="V1471" s="43" t="n">
        <v>156.0974900670849</v>
      </c>
      <c r="W1471" s="23" t="n">
        <v>316</v>
      </c>
      <c r="X1471" s="44" t="n">
        <v>0.8777777777777778</v>
      </c>
      <c r="Y1471" s="45" t="n"/>
    </row>
    <row r="1472" ht="16.5" customHeight="1">
      <c r="A1472" s="16" t="n">
        <v>21240030</v>
      </c>
      <c r="B1472" s="17" t="inlineStr">
        <is>
          <t>PM</t>
        </is>
      </c>
      <c r="C1472" s="17" t="inlineStr">
        <is>
          <t>San Juan de China</t>
        </is>
      </c>
      <c r="D1472" s="17" t="inlineStr">
        <is>
          <t>Ibagué</t>
        </is>
      </c>
      <c r="E1472" s="17" t="inlineStr">
        <is>
          <t>Tolima</t>
        </is>
      </c>
      <c r="F1472" s="17" t="n">
        <v>10</v>
      </c>
      <c r="G1472" s="17" t="n">
        <v>1980</v>
      </c>
      <c r="H1472" s="18" t="n">
        <v>-75.07538889</v>
      </c>
      <c r="I1472" s="19" t="n">
        <v>4.54244444</v>
      </c>
      <c r="J1472" s="42" t="n">
        <v>8.04222222222222</v>
      </c>
      <c r="K1472" s="20" t="n">
        <v>9.485088259441707</v>
      </c>
      <c r="L1472" s="20" t="n">
        <v>12.34482758620689</v>
      </c>
      <c r="M1472" s="20" t="n">
        <v>13.44827586206897</v>
      </c>
      <c r="N1472" s="20" t="n">
        <v>12.53666666666667</v>
      </c>
      <c r="O1472" s="20" t="n">
        <v>6.966666666666669</v>
      </c>
      <c r="P1472" s="20" t="n">
        <v>5.699999999999998</v>
      </c>
      <c r="Q1472" s="20" t="n">
        <v>5.366666666666664</v>
      </c>
      <c r="R1472" s="20" t="n">
        <v>9.600000000000001</v>
      </c>
      <c r="S1472" s="20" t="n">
        <v>13.36666666666667</v>
      </c>
      <c r="T1472" s="20" t="n">
        <v>12.8</v>
      </c>
      <c r="U1472" s="20" t="n">
        <v>8.879999999999997</v>
      </c>
      <c r="V1472" s="43" t="n">
        <v>118.5370805966065</v>
      </c>
      <c r="W1472" s="23" t="n">
        <v>359</v>
      </c>
      <c r="X1472" s="44" t="n">
        <v>0.9972222222222222</v>
      </c>
      <c r="Y1472" s="45" t="n"/>
    </row>
    <row r="1473" ht="16.5" customHeight="1">
      <c r="A1473" s="16" t="n">
        <v>21210180</v>
      </c>
      <c r="B1473" s="17" t="inlineStr">
        <is>
          <t>PG</t>
        </is>
      </c>
      <c r="C1473" s="17" t="inlineStr">
        <is>
          <t>Toche</t>
        </is>
      </c>
      <c r="D1473" s="17" t="inlineStr">
        <is>
          <t>Ibagué</t>
        </is>
      </c>
      <c r="E1473" s="17" t="inlineStr">
        <is>
          <t>Tolima</t>
        </is>
      </c>
      <c r="F1473" s="17" t="n">
        <v>10</v>
      </c>
      <c r="G1473" s="17" t="n">
        <v>1991</v>
      </c>
      <c r="H1473" s="18" t="n">
        <v>-75.40983333</v>
      </c>
      <c r="I1473" s="19" t="n">
        <v>4.5195</v>
      </c>
      <c r="J1473" s="42" t="n">
        <v>8.199999999999998</v>
      </c>
      <c r="K1473" s="20" t="n">
        <v>10.68343698293163</v>
      </c>
      <c r="L1473" s="20" t="n">
        <v>15.55777777777778</v>
      </c>
      <c r="M1473" s="20" t="n">
        <v>18.10714285714286</v>
      </c>
      <c r="N1473" s="20" t="n">
        <v>19.89655172413793</v>
      </c>
      <c r="O1473" s="20" t="n">
        <v>16.55172413793104</v>
      </c>
      <c r="P1473" s="20" t="n">
        <v>14.75862068965518</v>
      </c>
      <c r="Q1473" s="20" t="n">
        <v>11.57142857142857</v>
      </c>
      <c r="R1473" s="20" t="n">
        <v>14.74074074074074</v>
      </c>
      <c r="S1473" s="20" t="n">
        <v>17.96551724137931</v>
      </c>
      <c r="T1473" s="20" t="n">
        <v>16.51367419738407</v>
      </c>
      <c r="U1473" s="20" t="n">
        <v>12.2</v>
      </c>
      <c r="V1473" s="43" t="n">
        <v>176.7466149205091</v>
      </c>
      <c r="W1473" s="23" t="n">
        <v>347</v>
      </c>
      <c r="X1473" s="44" t="n">
        <v>0.9638888888888889</v>
      </c>
      <c r="Y1473" s="45" t="n"/>
    </row>
    <row r="1474" ht="16.5" customHeight="1">
      <c r="A1474" s="16" t="n">
        <v>21255150</v>
      </c>
      <c r="B1474" s="17" t="inlineStr">
        <is>
          <t>CP</t>
        </is>
      </c>
      <c r="C1474" s="17" t="inlineStr">
        <is>
          <t xml:space="preserve">Hacienda Garcia </t>
        </is>
      </c>
      <c r="D1474" s="17" t="inlineStr">
        <is>
          <t>Lérida</t>
        </is>
      </c>
      <c r="E1474" s="17" t="inlineStr">
        <is>
          <t>Tolima</t>
        </is>
      </c>
      <c r="F1474" s="17" t="n">
        <v>10</v>
      </c>
      <c r="G1474" s="17" t="n">
        <v>350</v>
      </c>
      <c r="H1474" s="18" t="n">
        <v>-74.89155556</v>
      </c>
      <c r="I1474" s="19" t="n">
        <v>4.85541667</v>
      </c>
      <c r="J1474" s="42" t="n">
        <v>7.888888888888886</v>
      </c>
      <c r="K1474" s="20" t="n">
        <v>8.042131190044074</v>
      </c>
      <c r="L1474" s="20" t="n">
        <v>11.52631578947368</v>
      </c>
      <c r="M1474" s="20" t="n">
        <v>15.47896551724138</v>
      </c>
      <c r="N1474" s="20" t="n">
        <v>15.9</v>
      </c>
      <c r="O1474" s="20" t="n">
        <v>9.620689655172413</v>
      </c>
      <c r="P1474" s="20" t="n">
        <v>7.647368421052632</v>
      </c>
      <c r="Q1474" s="20" t="n">
        <v>8.339999999999996</v>
      </c>
      <c r="R1474" s="20" t="n">
        <v>11.73965517241379</v>
      </c>
      <c r="S1474" s="20" t="n">
        <v>15.78421052631579</v>
      </c>
      <c r="T1474" s="20" t="n">
        <v>13.17422867513612</v>
      </c>
      <c r="U1474" s="20" t="n">
        <v>8.564912280701753</v>
      </c>
      <c r="V1474" s="43" t="n">
        <v>133.7073661164405</v>
      </c>
      <c r="W1474" s="23" t="n">
        <v>232</v>
      </c>
      <c r="X1474" s="44" t="n">
        <v>0.9666666666666667</v>
      </c>
      <c r="Y1474" s="45" t="inlineStr">
        <is>
          <t>M20</t>
        </is>
      </c>
    </row>
    <row r="1475" ht="16.5" customHeight="1">
      <c r="A1475" s="16" t="n">
        <v>21250070</v>
      </c>
      <c r="B1475" s="17" t="inlineStr">
        <is>
          <t>PM</t>
        </is>
      </c>
      <c r="C1475" s="17" t="inlineStr">
        <is>
          <t xml:space="preserve">La Sierra </t>
        </is>
      </c>
      <c r="D1475" s="17" t="inlineStr">
        <is>
          <t>Lérida</t>
        </is>
      </c>
      <c r="E1475" s="17" t="inlineStr">
        <is>
          <t>Tolima</t>
        </is>
      </c>
      <c r="F1475" s="17" t="n">
        <v>10</v>
      </c>
      <c r="G1475" s="17" t="n">
        <v>472</v>
      </c>
      <c r="H1475" s="18" t="n">
        <v>-74.93569443999999</v>
      </c>
      <c r="I1475" s="19" t="n">
        <v>4.80011111</v>
      </c>
      <c r="J1475" s="42" t="n">
        <v>5.518518518518517</v>
      </c>
      <c r="K1475" s="20" t="n">
        <v>6.070366910140988</v>
      </c>
      <c r="L1475" s="20" t="n">
        <v>8.714285714285712</v>
      </c>
      <c r="M1475" s="20" t="n">
        <v>11.70689655172414</v>
      </c>
      <c r="N1475" s="20" t="n">
        <v>12.25</v>
      </c>
      <c r="O1475" s="20" t="n">
        <v>6.275862068965518</v>
      </c>
      <c r="P1475" s="20" t="n">
        <v>5.277777777777776</v>
      </c>
      <c r="Q1475" s="20" t="n">
        <v>5.644480519480518</v>
      </c>
      <c r="R1475" s="20" t="n">
        <v>8.197723798199425</v>
      </c>
      <c r="S1475" s="20" t="n">
        <v>10.36734693877551</v>
      </c>
      <c r="T1475" s="20" t="n">
        <v>8.363300492610838</v>
      </c>
      <c r="U1475" s="20" t="n">
        <v>5.958874458874456</v>
      </c>
      <c r="V1475" s="43" t="n">
        <v>94.3454337493534</v>
      </c>
      <c r="W1475" s="23" t="n">
        <v>341</v>
      </c>
      <c r="X1475" s="44" t="n">
        <v>0.9472222222222222</v>
      </c>
      <c r="Y1475" s="45" t="n"/>
    </row>
    <row r="1476" ht="16.5" customHeight="1">
      <c r="A1476" s="16" t="n">
        <v>21250500</v>
      </c>
      <c r="B1476" s="17" t="inlineStr">
        <is>
          <t>PM</t>
        </is>
      </c>
      <c r="C1476" s="17" t="inlineStr">
        <is>
          <t>Líbano</t>
        </is>
      </c>
      <c r="D1476" s="17" t="inlineStr">
        <is>
          <t>Líbano</t>
        </is>
      </c>
      <c r="E1476" s="17" t="inlineStr">
        <is>
          <t>Tolima</t>
        </is>
      </c>
      <c r="F1476" s="17" t="n">
        <v>10</v>
      </c>
      <c r="G1476" s="17" t="n">
        <v>1649</v>
      </c>
      <c r="H1476" s="18" t="n">
        <v>-75.07586111000001</v>
      </c>
      <c r="I1476" s="19" t="n">
        <v>4.92188889</v>
      </c>
      <c r="J1476" s="42" t="n">
        <v>11.58620689655172</v>
      </c>
      <c r="K1476" s="20" t="n">
        <v>13.10447454844006</v>
      </c>
      <c r="L1476" s="20" t="n">
        <v>16.46666666666667</v>
      </c>
      <c r="M1476" s="20" t="n">
        <v>17.02068965517241</v>
      </c>
      <c r="N1476" s="20" t="n">
        <v>17.65517241379311</v>
      </c>
      <c r="O1476" s="20" t="n">
        <v>10.43995243757431</v>
      </c>
      <c r="P1476" s="20" t="n">
        <v>9.118390804597698</v>
      </c>
      <c r="Q1476" s="20" t="n">
        <v>9.726190476190474</v>
      </c>
      <c r="R1476" s="20" t="n">
        <v>13.57142857142857</v>
      </c>
      <c r="S1476" s="20" t="n">
        <v>17.67142857142857</v>
      </c>
      <c r="T1476" s="20" t="n">
        <v>17.09067688378033</v>
      </c>
      <c r="U1476" s="20" t="n">
        <v>13.36428571428571</v>
      </c>
      <c r="V1476" s="43" t="n">
        <v>166.8155636399096</v>
      </c>
      <c r="W1476" s="23" t="n">
        <v>345</v>
      </c>
      <c r="X1476" s="44" t="n">
        <v>0.9583333333333334</v>
      </c>
      <c r="Y1476" s="45" t="n"/>
    </row>
    <row r="1477" ht="16.5" customHeight="1">
      <c r="A1477" s="16" t="n">
        <v>23025040</v>
      </c>
      <c r="B1477" s="17" t="inlineStr">
        <is>
          <t>CO</t>
        </is>
      </c>
      <c r="C1477" s="17" t="inlineStr">
        <is>
          <t>Albania</t>
        </is>
      </c>
      <c r="D1477" s="17" t="inlineStr">
        <is>
          <t>Mariquita</t>
        </is>
      </c>
      <c r="E1477" s="17" t="inlineStr">
        <is>
          <t>Tolima</t>
        </is>
      </c>
      <c r="F1477" s="17" t="n">
        <v>10</v>
      </c>
      <c r="G1477" s="17" t="n">
        <v>788</v>
      </c>
      <c r="H1477" s="18" t="n">
        <v>-74.91458056</v>
      </c>
      <c r="I1477" s="19" t="n">
        <v>5.30110889</v>
      </c>
      <c r="J1477" s="42" t="n">
        <v>14.15</v>
      </c>
      <c r="K1477" s="20" t="n">
        <v>13.517967752235</v>
      </c>
      <c r="L1477" s="20" t="n">
        <v>17.21222222222222</v>
      </c>
      <c r="M1477" s="20" t="n">
        <v>18.13333333333333</v>
      </c>
      <c r="N1477" s="20" t="n">
        <v>17.90809523809524</v>
      </c>
      <c r="O1477" s="20" t="n">
        <v>12.27586206896552</v>
      </c>
      <c r="P1477" s="20" t="n">
        <v>10.17444444444444</v>
      </c>
      <c r="Q1477" s="20" t="n">
        <v>11.48103174603174</v>
      </c>
      <c r="R1477" s="20" t="n">
        <v>16.24827586206897</v>
      </c>
      <c r="S1477" s="20" t="n">
        <v>20.83891625615763</v>
      </c>
      <c r="T1477" s="20" t="n">
        <v>21.87752675386444</v>
      </c>
      <c r="U1477" s="20" t="n">
        <v>18.54555555555556</v>
      </c>
      <c r="V1477" s="43" t="n">
        <v>192.3632312329741</v>
      </c>
      <c r="W1477" s="23" t="n">
        <v>359</v>
      </c>
      <c r="X1477" s="44" t="n">
        <v>0.9972222222222222</v>
      </c>
      <c r="Y1477" s="45" t="n"/>
    </row>
    <row r="1478" ht="16.5" customHeight="1">
      <c r="A1478" s="16" t="n">
        <v>21190300</v>
      </c>
      <c r="B1478" s="17" t="inlineStr">
        <is>
          <t>PM</t>
        </is>
      </c>
      <c r="C1478" s="17" t="inlineStr">
        <is>
          <t>El Salero</t>
        </is>
      </c>
      <c r="D1478" s="17" t="inlineStr">
        <is>
          <t>Melgar</t>
        </is>
      </c>
      <c r="E1478" s="17" t="inlineStr">
        <is>
          <t>Tolima</t>
        </is>
      </c>
      <c r="F1478" s="17" t="n">
        <v>10</v>
      </c>
      <c r="G1478" s="17" t="n">
        <v>650</v>
      </c>
      <c r="H1478" s="18" t="n">
        <v>-74.60663889</v>
      </c>
      <c r="I1478" s="19" t="n">
        <v>4.23452778</v>
      </c>
      <c r="J1478" s="42" t="n">
        <v>5.157894736842104</v>
      </c>
      <c r="K1478" s="20" t="n">
        <v>5.570595479571138</v>
      </c>
      <c r="L1478" s="20" t="n">
        <v>8.315789473684211</v>
      </c>
      <c r="M1478" s="20" t="n">
        <v>8.894736842105262</v>
      </c>
      <c r="N1478" s="20" t="n">
        <v>9.215789473684207</v>
      </c>
      <c r="O1478" s="20" t="n">
        <v>5.36842105263158</v>
      </c>
      <c r="P1478" s="20" t="n">
        <v>2.842105263157894</v>
      </c>
      <c r="Q1478" s="20" t="n">
        <v>2.099999999999999</v>
      </c>
      <c r="R1478" s="20" t="n">
        <v>4.888888888888889</v>
      </c>
      <c r="S1478" s="20" t="n">
        <v>8.796296296296296</v>
      </c>
      <c r="T1478" s="20" t="n">
        <v>11.27368421052632</v>
      </c>
      <c r="U1478" s="20" t="n">
        <v>6.842105263157893</v>
      </c>
      <c r="V1478" s="43" t="n">
        <v>79.26630698054581</v>
      </c>
      <c r="W1478" s="23" t="n">
        <v>225</v>
      </c>
      <c r="X1478" s="44" t="n">
        <v>0.9375</v>
      </c>
      <c r="Y1478" s="45" t="inlineStr">
        <is>
          <t>M20</t>
        </is>
      </c>
    </row>
    <row r="1479" ht="16.5" customHeight="1">
      <c r="A1479" s="16" t="n">
        <v>21190410</v>
      </c>
      <c r="B1479" s="17" t="inlineStr">
        <is>
          <t>PM</t>
        </is>
      </c>
      <c r="C1479" s="17" t="inlineStr">
        <is>
          <t>Hacienda La Granja</t>
        </is>
      </c>
      <c r="D1479" s="17" t="inlineStr">
        <is>
          <t>Melgar</t>
        </is>
      </c>
      <c r="E1479" s="17" t="inlineStr">
        <is>
          <t>Tolima</t>
        </is>
      </c>
      <c r="F1479" s="17" t="n">
        <v>10</v>
      </c>
      <c r="G1479" s="17" t="n">
        <v>1104</v>
      </c>
      <c r="H1479" s="18" t="n">
        <v>-74.58733332999999</v>
      </c>
      <c r="I1479" s="19" t="n">
        <v>4.16461111</v>
      </c>
      <c r="J1479" s="42" t="n">
        <v>7.491358024691356</v>
      </c>
      <c r="K1479" s="20" t="n">
        <v>8.963099799306695</v>
      </c>
      <c r="L1479" s="20" t="n">
        <v>11.75925925925926</v>
      </c>
      <c r="M1479" s="20" t="n">
        <v>12.62962962962963</v>
      </c>
      <c r="N1479" s="20" t="n">
        <v>12.82142857142857</v>
      </c>
      <c r="O1479" s="20" t="n">
        <v>9.821428571428573</v>
      </c>
      <c r="P1479" s="20" t="n">
        <v>7.142857142857141</v>
      </c>
      <c r="Q1479" s="20" t="n">
        <v>6.034482758620686</v>
      </c>
      <c r="R1479" s="20" t="n">
        <v>7.692033293697977</v>
      </c>
      <c r="S1479" s="20" t="n">
        <v>12.57142857142857</v>
      </c>
      <c r="T1479" s="20" t="n">
        <v>14.48</v>
      </c>
      <c r="U1479" s="20" t="n">
        <v>8.788461538461535</v>
      </c>
      <c r="V1479" s="43" t="n">
        <v>120.19546716081</v>
      </c>
      <c r="W1479" s="23" t="n">
        <v>329</v>
      </c>
      <c r="X1479" s="44" t="n">
        <v>0.9138888888888889</v>
      </c>
      <c r="Y1479" s="45" t="n"/>
    </row>
    <row r="1480" ht="16.5" customHeight="1">
      <c r="A1480" s="16" t="n">
        <v>21250050</v>
      </c>
      <c r="B1480" s="17" t="inlineStr">
        <is>
          <t>PM</t>
        </is>
      </c>
      <c r="C1480" s="17" t="inlineStr">
        <is>
          <t>Alto del Oso</t>
        </is>
      </c>
      <c r="D1480" s="17" t="inlineStr">
        <is>
          <t>Murillo</t>
        </is>
      </c>
      <c r="E1480" s="17" t="inlineStr">
        <is>
          <t>Tolima</t>
        </is>
      </c>
      <c r="F1480" s="17" t="n">
        <v>10</v>
      </c>
      <c r="G1480" s="17" t="n">
        <v>3150</v>
      </c>
      <c r="H1480" s="18" t="n">
        <v>-75.25</v>
      </c>
      <c r="I1480" s="19" t="n">
        <v>4.85</v>
      </c>
      <c r="J1480" s="42" t="n">
        <v>7.82179487179487</v>
      </c>
      <c r="K1480" s="20" t="n">
        <v>9.83472130997993</v>
      </c>
      <c r="L1480" s="20" t="n">
        <v>16.45802469135803</v>
      </c>
      <c r="M1480" s="20" t="n">
        <v>18.03846153846153</v>
      </c>
      <c r="N1480" s="20" t="n">
        <v>19.12728820774798</v>
      </c>
      <c r="O1480" s="20" t="n">
        <v>15.51851851851852</v>
      </c>
      <c r="P1480" s="20" t="n">
        <v>12.93703703703703</v>
      </c>
      <c r="Q1480" s="20" t="n">
        <v>10.63950617283951</v>
      </c>
      <c r="R1480" s="20" t="n">
        <v>13</v>
      </c>
      <c r="S1480" s="20" t="n">
        <v>15.25925925925926</v>
      </c>
      <c r="T1480" s="20" t="n">
        <v>15.64285714285714</v>
      </c>
      <c r="U1480" s="20" t="n">
        <v>11.53333333333333</v>
      </c>
      <c r="V1480" s="43" t="n">
        <v>165.8108020831871</v>
      </c>
      <c r="W1480" s="23" t="n">
        <v>320</v>
      </c>
      <c r="X1480" s="44" t="n">
        <v>0.8888888888888888</v>
      </c>
      <c r="Y1480" s="45" t="n"/>
    </row>
    <row r="1481" ht="16.5" customHeight="1">
      <c r="A1481" s="16" t="n">
        <v>21255170</v>
      </c>
      <c r="B1481" s="17" t="inlineStr">
        <is>
          <t>CP</t>
        </is>
      </c>
      <c r="C1481" s="17" t="inlineStr">
        <is>
          <t xml:space="preserve">Murillo - AUT </t>
        </is>
      </c>
      <c r="D1481" s="17" t="inlineStr">
        <is>
          <t>Murillo</t>
        </is>
      </c>
      <c r="E1481" s="17" t="inlineStr">
        <is>
          <t>Tolima</t>
        </is>
      </c>
      <c r="F1481" s="17" t="n">
        <v>10</v>
      </c>
      <c r="G1481" s="17" t="n">
        <v>2978</v>
      </c>
      <c r="H1481" s="18" t="n">
        <v>-75.17327777999999</v>
      </c>
      <c r="I1481" s="19" t="n">
        <v>4.87055556</v>
      </c>
      <c r="J1481" s="42" t="n">
        <v>9.966666666666663</v>
      </c>
      <c r="K1481" s="20" t="n">
        <v>10.98920361247947</v>
      </c>
      <c r="L1481" s="20" t="n">
        <v>15.61685823754789</v>
      </c>
      <c r="M1481" s="20" t="n">
        <v>17.85632183908046</v>
      </c>
      <c r="N1481" s="20" t="n">
        <v>18.03333333333333</v>
      </c>
      <c r="O1481" s="20" t="n">
        <v>12.23152709359606</v>
      </c>
      <c r="P1481" s="20" t="n">
        <v>10.44666666666667</v>
      </c>
      <c r="Q1481" s="20" t="n">
        <v>9.733333333333334</v>
      </c>
      <c r="R1481" s="20" t="n">
        <v>13.09655172413793</v>
      </c>
      <c r="S1481" s="20" t="n">
        <v>16.27869731800766</v>
      </c>
      <c r="T1481" s="20" t="n">
        <v>16.95897435897436</v>
      </c>
      <c r="U1481" s="20" t="n">
        <v>12.41379310344827</v>
      </c>
      <c r="V1481" s="43" t="n">
        <v>163.6219272872721</v>
      </c>
      <c r="W1481" s="23" t="n">
        <v>357</v>
      </c>
      <c r="X1481" s="44" t="n">
        <v>0.9916666666666667</v>
      </c>
      <c r="Y1481" s="45" t="n"/>
    </row>
    <row r="1482" ht="16.5" customHeight="1">
      <c r="A1482" s="16" t="n">
        <v>21250480</v>
      </c>
      <c r="B1482" s="17" t="inlineStr">
        <is>
          <t>PM</t>
        </is>
      </c>
      <c r="C1482" s="17" t="inlineStr">
        <is>
          <t xml:space="preserve">Santa Bárbara </t>
        </is>
      </c>
      <c r="D1482" s="17" t="inlineStr">
        <is>
          <t>Murillo</t>
        </is>
      </c>
      <c r="E1482" s="17" t="inlineStr">
        <is>
          <t>Tolima</t>
        </is>
      </c>
      <c r="F1482" s="17" t="n">
        <v>10</v>
      </c>
      <c r="G1482" s="17" t="n">
        <v>3371</v>
      </c>
      <c r="H1482" s="18" t="n">
        <v>-75.22019444</v>
      </c>
      <c r="I1482" s="19" t="n">
        <v>4.90661111</v>
      </c>
      <c r="J1482" s="42" t="n">
        <v>9.46551724137931</v>
      </c>
      <c r="K1482" s="20" t="n">
        <v>10.17495155678865</v>
      </c>
      <c r="L1482" s="20" t="n">
        <v>14.86666666666667</v>
      </c>
      <c r="M1482" s="20" t="n">
        <v>19.32142857142858</v>
      </c>
      <c r="N1482" s="20" t="n">
        <v>17.83862433862434</v>
      </c>
      <c r="O1482" s="20" t="n">
        <v>12.38461538461539</v>
      </c>
      <c r="P1482" s="20" t="n">
        <v>10.55172413793103</v>
      </c>
      <c r="Q1482" s="20" t="n">
        <v>8.172413793103447</v>
      </c>
      <c r="R1482" s="20" t="n">
        <v>12.95676392572944</v>
      </c>
      <c r="S1482" s="20" t="n">
        <v>16.8</v>
      </c>
      <c r="T1482" s="20" t="n">
        <v>17.28514588859417</v>
      </c>
      <c r="U1482" s="20" t="n">
        <v>11.39285714285715</v>
      </c>
      <c r="V1482" s="43" t="n">
        <v>161.2107086477182</v>
      </c>
      <c r="W1482" s="23" t="n">
        <v>340</v>
      </c>
      <c r="X1482" s="44" t="n">
        <v>0.9444444444444444</v>
      </c>
      <c r="Y1482" s="45" t="n"/>
    </row>
    <row r="1483" ht="16.5" customHeight="1">
      <c r="A1483" s="16" t="n">
        <v>21135030</v>
      </c>
      <c r="B1483" s="17" t="inlineStr">
        <is>
          <t>CP</t>
        </is>
      </c>
      <c r="C1483" s="17" t="inlineStr">
        <is>
          <t>Anchique</t>
        </is>
      </c>
      <c r="D1483" s="17" t="inlineStr">
        <is>
          <t>Natagaima</t>
        </is>
      </c>
      <c r="E1483" s="17" t="inlineStr">
        <is>
          <t>Tolima</t>
        </is>
      </c>
      <c r="F1483" s="17" t="n">
        <v>4</v>
      </c>
      <c r="G1483" s="17" t="n">
        <v>415</v>
      </c>
      <c r="H1483" s="18" t="n">
        <v>-75.10899999999999</v>
      </c>
      <c r="I1483" s="19" t="n">
        <v>3.57383333</v>
      </c>
      <c r="J1483" s="42" t="n">
        <v>8.021141215106733</v>
      </c>
      <c r="K1483" s="20" t="n">
        <v>9.62507897429122</v>
      </c>
      <c r="L1483" s="20" t="n">
        <v>13.17241379310345</v>
      </c>
      <c r="M1483" s="20" t="n">
        <v>13.00294724432656</v>
      </c>
      <c r="N1483" s="20" t="n">
        <v>12.23555555555555</v>
      </c>
      <c r="O1483" s="20" t="n">
        <v>7.94597701149425</v>
      </c>
      <c r="P1483" s="20" t="n">
        <v>7.258620689655169</v>
      </c>
      <c r="Q1483" s="20" t="n">
        <v>4.79655172413793</v>
      </c>
      <c r="R1483" s="20" t="n">
        <v>6.76099881093936</v>
      </c>
      <c r="S1483" s="20" t="n">
        <v>12.23896825396825</v>
      </c>
      <c r="T1483" s="20" t="n">
        <v>15.62106227106228</v>
      </c>
      <c r="U1483" s="20" t="n">
        <v>12.16589660834607</v>
      </c>
      <c r="V1483" s="43" t="n">
        <v>122.8452121519868</v>
      </c>
      <c r="W1483" s="23" t="n">
        <v>351</v>
      </c>
      <c r="X1483" s="44" t="n">
        <v>0.975</v>
      </c>
      <c r="Y1483" s="45" t="n"/>
    </row>
    <row r="1484" ht="16.5" customHeight="1">
      <c r="A1484" s="16" t="n">
        <v>21130180</v>
      </c>
      <c r="B1484" s="17" t="inlineStr">
        <is>
          <t>PM</t>
        </is>
      </c>
      <c r="C1484" s="17" t="inlineStr">
        <is>
          <t>Hacienda Altamira DC</t>
        </is>
      </c>
      <c r="D1484" s="17" t="inlineStr">
        <is>
          <t>Natagaima</t>
        </is>
      </c>
      <c r="E1484" s="17" t="inlineStr">
        <is>
          <t>Tolima</t>
        </is>
      </c>
      <c r="F1484" s="17" t="n">
        <v>4</v>
      </c>
      <c r="G1484" s="17" t="n">
        <v>500</v>
      </c>
      <c r="H1484" s="18" t="n">
        <v>-75.15088889</v>
      </c>
      <c r="I1484" s="19" t="n">
        <v>3.45361111</v>
      </c>
      <c r="J1484" s="42" t="n">
        <v>5.799999999999997</v>
      </c>
      <c r="K1484" s="20" t="n">
        <v>7.633066502463053</v>
      </c>
      <c r="L1484" s="20" t="n">
        <v>10.36666666666667</v>
      </c>
      <c r="M1484" s="20" t="n">
        <v>9.699999999999999</v>
      </c>
      <c r="N1484" s="20" t="n">
        <v>8.97222222222222</v>
      </c>
      <c r="O1484" s="20" t="n">
        <v>5.266666666666667</v>
      </c>
      <c r="P1484" s="20" t="n">
        <v>4.499999999999998</v>
      </c>
      <c r="Q1484" s="20" t="n">
        <v>3.499999999999998</v>
      </c>
      <c r="R1484" s="20" t="n">
        <v>4.910344827586207</v>
      </c>
      <c r="S1484" s="20" t="n">
        <v>10.13333333333333</v>
      </c>
      <c r="T1484" s="20" t="n">
        <v>13.40114942528736</v>
      </c>
      <c r="U1484" s="20" t="n">
        <v>9.433333333333332</v>
      </c>
      <c r="V1484" s="43" t="n">
        <v>93.61678297755883</v>
      </c>
      <c r="W1484" s="23" t="n">
        <v>360</v>
      </c>
      <c r="X1484" s="44" t="n">
        <v>1</v>
      </c>
      <c r="Y1484" s="45" t="n"/>
    </row>
    <row r="1485" ht="16.5" customHeight="1">
      <c r="A1485" s="16" t="n">
        <v>21150030</v>
      </c>
      <c r="B1485" s="17" t="inlineStr">
        <is>
          <t>PM</t>
        </is>
      </c>
      <c r="C1485" s="17" t="inlineStr">
        <is>
          <t>Tinajas</t>
        </is>
      </c>
      <c r="D1485" s="17" t="inlineStr">
        <is>
          <t>Natagaima</t>
        </is>
      </c>
      <c r="E1485" s="17" t="inlineStr">
        <is>
          <t>Tolima</t>
        </is>
      </c>
      <c r="F1485" s="17" t="n">
        <v>4</v>
      </c>
      <c r="G1485" s="17" t="n">
        <v>290</v>
      </c>
      <c r="H1485" s="18" t="n">
        <v>-75.0625</v>
      </c>
      <c r="I1485" s="19" t="n">
        <v>3.56605556</v>
      </c>
      <c r="J1485" s="42" t="n">
        <v>4.733333333333332</v>
      </c>
      <c r="K1485" s="20" t="n">
        <v>5.325287356321839</v>
      </c>
      <c r="L1485" s="20" t="n">
        <v>6.869808429118772</v>
      </c>
      <c r="M1485" s="20" t="n">
        <v>6.382877526753864</v>
      </c>
      <c r="N1485" s="20" t="n">
        <v>5.981340996168581</v>
      </c>
      <c r="O1485" s="20" t="n">
        <v>2.366666666666667</v>
      </c>
      <c r="P1485" s="20" t="n">
        <v>2.2</v>
      </c>
      <c r="Q1485" s="20" t="n">
        <v>1.704521072796934</v>
      </c>
      <c r="R1485" s="20" t="n">
        <v>3.033333333333334</v>
      </c>
      <c r="S1485" s="20" t="n">
        <v>6.986666666666664</v>
      </c>
      <c r="T1485" s="20" t="n">
        <v>9.448275862068968</v>
      </c>
      <c r="U1485" s="20" t="n">
        <v>7.275862068965514</v>
      </c>
      <c r="V1485" s="43" t="n">
        <v>62.30797331219447</v>
      </c>
      <c r="W1485" s="23" t="n">
        <v>357</v>
      </c>
      <c r="X1485" s="44" t="n">
        <v>0.9916666666666667</v>
      </c>
      <c r="Y1485" s="45" t="n"/>
    </row>
    <row r="1486" ht="16.5" customHeight="1">
      <c r="A1486" s="16" t="n">
        <v>22060090</v>
      </c>
      <c r="B1486" s="17" t="inlineStr">
        <is>
          <t>PM</t>
        </is>
      </c>
      <c r="C1486" s="17" t="inlineStr">
        <is>
          <t>Olaya Herrera</t>
        </is>
      </c>
      <c r="D1486" s="17" t="inlineStr">
        <is>
          <t>Ortega</t>
        </is>
      </c>
      <c r="E1486" s="17" t="inlineStr">
        <is>
          <t>Tolima</t>
        </is>
      </c>
      <c r="F1486" s="17" t="n">
        <v>10</v>
      </c>
      <c r="G1486" s="17" t="n">
        <v>450</v>
      </c>
      <c r="H1486" s="18" t="n">
        <v>-75.33005556000001</v>
      </c>
      <c r="I1486" s="19" t="n">
        <v>3.81541667</v>
      </c>
      <c r="J1486" s="42" t="n">
        <v>6.525287356321837</v>
      </c>
      <c r="K1486" s="20" t="n">
        <v>5.935336570220637</v>
      </c>
      <c r="L1486" s="20" t="n">
        <v>9.844827586206897</v>
      </c>
      <c r="M1486" s="20" t="n">
        <v>10.30140485312899</v>
      </c>
      <c r="N1486" s="20" t="n">
        <v>9.259259259259256</v>
      </c>
      <c r="O1486" s="20" t="n">
        <v>4.285714285714286</v>
      </c>
      <c r="P1486" s="20" t="n">
        <v>3.142857142857143</v>
      </c>
      <c r="Q1486" s="20" t="n">
        <v>2.724137931034483</v>
      </c>
      <c r="R1486" s="20" t="n">
        <v>4.966748768472906</v>
      </c>
      <c r="S1486" s="20" t="n">
        <v>10.75185185185185</v>
      </c>
      <c r="T1486" s="20" t="n">
        <v>12.73342175066313</v>
      </c>
      <c r="U1486" s="20" t="n">
        <v>10.64285714285714</v>
      </c>
      <c r="V1486" s="43" t="n">
        <v>91.11370449858856</v>
      </c>
      <c r="W1486" s="23" t="n">
        <v>335</v>
      </c>
      <c r="X1486" s="44" t="n">
        <v>0.9305555555555556</v>
      </c>
      <c r="Y1486" s="45" t="n"/>
    </row>
    <row r="1487" ht="16.5" customHeight="1">
      <c r="A1487" s="16" t="n">
        <v>22060070</v>
      </c>
      <c r="B1487" s="17" t="inlineStr">
        <is>
          <t>PM</t>
        </is>
      </c>
      <c r="C1487" s="17" t="inlineStr">
        <is>
          <t>Ortega</t>
        </is>
      </c>
      <c r="D1487" s="17" t="inlineStr">
        <is>
          <t>Ortega</t>
        </is>
      </c>
      <c r="E1487" s="17" t="inlineStr">
        <is>
          <t>Tolima</t>
        </is>
      </c>
      <c r="F1487" s="17" t="n">
        <v>10</v>
      </c>
      <c r="G1487" s="17" t="n">
        <v>388</v>
      </c>
      <c r="H1487" s="18" t="n">
        <v>-75.21994443999999</v>
      </c>
      <c r="I1487" s="19" t="n">
        <v>3.93916667</v>
      </c>
      <c r="J1487" s="42" t="n">
        <v>7.001111111111108</v>
      </c>
      <c r="K1487" s="20" t="n">
        <v>8.273214285714284</v>
      </c>
      <c r="L1487" s="20" t="n">
        <v>11.77777777777778</v>
      </c>
      <c r="M1487" s="20" t="n">
        <v>12.50000000000001</v>
      </c>
      <c r="N1487" s="20" t="n">
        <v>11.07701149425287</v>
      </c>
      <c r="O1487" s="20" t="n">
        <v>5.344827586206897</v>
      </c>
      <c r="P1487" s="20" t="n">
        <v>4.305555555555554</v>
      </c>
      <c r="Q1487" s="20" t="n">
        <v>3.299999999999999</v>
      </c>
      <c r="R1487" s="20" t="n">
        <v>6.871581450653983</v>
      </c>
      <c r="S1487" s="20" t="n">
        <v>12.03846153846154</v>
      </c>
      <c r="T1487" s="20" t="n">
        <v>13.6551724137931</v>
      </c>
      <c r="U1487" s="20" t="n">
        <v>10.67857142857143</v>
      </c>
      <c r="V1487" s="43" t="n">
        <v>106.8232846420986</v>
      </c>
      <c r="W1487" s="23" t="n">
        <v>346</v>
      </c>
      <c r="X1487" s="44" t="n">
        <v>0.9611111111111111</v>
      </c>
      <c r="Y1487" s="45" t="n"/>
    </row>
    <row r="1488" ht="16.5" customHeight="1">
      <c r="A1488" s="27" t="n">
        <v>21227010</v>
      </c>
      <c r="B1488" s="17" t="inlineStr">
        <is>
          <t>PG</t>
        </is>
      </c>
      <c r="C1488" s="17" t="inlineStr">
        <is>
          <t xml:space="preserve">Piedras  </t>
        </is>
      </c>
      <c r="D1488" s="17" t="inlineStr">
        <is>
          <t>Piedras</t>
        </is>
      </c>
      <c r="E1488" s="17" t="inlineStr">
        <is>
          <t>Tolima</t>
        </is>
      </c>
      <c r="F1488" s="17" t="n">
        <v>10</v>
      </c>
      <c r="G1488" s="17" t="n">
        <v>497</v>
      </c>
      <c r="H1488" s="18" t="n">
        <v>-74.88226</v>
      </c>
      <c r="I1488" s="19" t="n">
        <v>4.53774</v>
      </c>
      <c r="J1488" s="42" t="n">
        <v>4.269999999999998</v>
      </c>
      <c r="K1488" s="20" t="n">
        <v>5.418062397372741</v>
      </c>
      <c r="L1488" s="20" t="n">
        <v>8.53333333333333</v>
      </c>
      <c r="M1488" s="20" t="n">
        <v>11.4</v>
      </c>
      <c r="N1488" s="20" t="n">
        <v>10.8</v>
      </c>
      <c r="O1488" s="20" t="n">
        <v>5.785714285714286</v>
      </c>
      <c r="P1488" s="20" t="n">
        <v>4.572222222222222</v>
      </c>
      <c r="Q1488" s="20" t="n">
        <v>4.499999999999997</v>
      </c>
      <c r="R1488" s="20" t="n">
        <v>8.172413793103448</v>
      </c>
      <c r="S1488" s="20" t="n">
        <v>9.758620689655171</v>
      </c>
      <c r="T1488" s="20" t="n">
        <v>8.400000000000002</v>
      </c>
      <c r="U1488" s="20" t="n">
        <v>5.133333333333332</v>
      </c>
      <c r="V1488" s="43" t="n">
        <v>86.74370005473455</v>
      </c>
      <c r="W1488" s="23" t="n">
        <v>356</v>
      </c>
      <c r="X1488" s="44" t="n">
        <v>0.9888888888888889</v>
      </c>
      <c r="Y1488" s="45" t="n"/>
    </row>
    <row r="1489" ht="16.5" customHeight="1">
      <c r="A1489" s="16" t="n">
        <v>22020030</v>
      </c>
      <c r="B1489" s="17" t="inlineStr">
        <is>
          <t>PM</t>
        </is>
      </c>
      <c r="C1489" s="17" t="inlineStr">
        <is>
          <t>Gaitania</t>
        </is>
      </c>
      <c r="D1489" s="17" t="inlineStr">
        <is>
          <t>Planadas</t>
        </is>
      </c>
      <c r="E1489" s="17" t="inlineStr">
        <is>
          <t>Tolima</t>
        </is>
      </c>
      <c r="F1489" s="17" t="n">
        <v>10</v>
      </c>
      <c r="G1489" s="17" t="n">
        <v>1476</v>
      </c>
      <c r="H1489" s="18" t="n">
        <v>-75.67402778</v>
      </c>
      <c r="I1489" s="19" t="n">
        <v>3.092</v>
      </c>
      <c r="J1489" s="42" t="n">
        <v>12.00238095238095</v>
      </c>
      <c r="K1489" s="20" t="n">
        <v>12.6397995583489</v>
      </c>
      <c r="L1489" s="20" t="n">
        <v>17.76904761904762</v>
      </c>
      <c r="M1489" s="20" t="n">
        <v>19.82758620689655</v>
      </c>
      <c r="N1489" s="20" t="n">
        <v>19.80678053830228</v>
      </c>
      <c r="O1489" s="20" t="n">
        <v>14.31333333333333</v>
      </c>
      <c r="P1489" s="20" t="n">
        <v>11.78571428571428</v>
      </c>
      <c r="Q1489" s="20" t="n">
        <v>7.866666666666662</v>
      </c>
      <c r="R1489" s="20" t="n">
        <v>10.12036952346108</v>
      </c>
      <c r="S1489" s="20" t="n">
        <v>17.29252873563218</v>
      </c>
      <c r="T1489" s="20" t="n">
        <v>19.67049808429119</v>
      </c>
      <c r="U1489" s="20" t="n">
        <v>15.90384615384615</v>
      </c>
      <c r="V1489" s="43" t="n">
        <v>178.9985516579212</v>
      </c>
      <c r="W1489" s="23" t="n">
        <v>341</v>
      </c>
      <c r="X1489" s="44" t="n">
        <v>0.9472222222222222</v>
      </c>
      <c r="Y1489" s="45" t="n"/>
    </row>
    <row r="1490" ht="16.5" customHeight="1">
      <c r="A1490" s="16" t="n">
        <v>22020020</v>
      </c>
      <c r="B1490" s="17" t="inlineStr">
        <is>
          <t>PM</t>
        </is>
      </c>
      <c r="C1490" s="17" t="inlineStr">
        <is>
          <t>Pena Rica</t>
        </is>
      </c>
      <c r="D1490" s="17" t="inlineStr">
        <is>
          <t>Planadas</t>
        </is>
      </c>
      <c r="E1490" s="17" t="inlineStr">
        <is>
          <t>Tolima</t>
        </is>
      </c>
      <c r="F1490" s="17" t="n">
        <v>10</v>
      </c>
      <c r="G1490" s="17" t="n">
        <v>1793</v>
      </c>
      <c r="H1490" s="18" t="n">
        <v>-75.76177778</v>
      </c>
      <c r="I1490" s="19" t="n">
        <v>3.04505556</v>
      </c>
      <c r="J1490" s="42" t="n">
        <v>11.5076923076923</v>
      </c>
      <c r="K1490" s="20" t="n">
        <v>11.61605958696476</v>
      </c>
      <c r="L1490" s="20" t="n">
        <v>16.33333333333333</v>
      </c>
      <c r="M1490" s="20" t="n">
        <v>18.04926108374384</v>
      </c>
      <c r="N1490" s="20" t="n">
        <v>18.07692307692308</v>
      </c>
      <c r="O1490" s="20" t="n">
        <v>15.96153846153847</v>
      </c>
      <c r="P1490" s="20" t="n">
        <v>13.34567901234568</v>
      </c>
      <c r="Q1490" s="20" t="n">
        <v>11.55555555555556</v>
      </c>
      <c r="R1490" s="20" t="n">
        <v>11.21428571428572</v>
      </c>
      <c r="S1490" s="20" t="n">
        <v>16.6</v>
      </c>
      <c r="T1490" s="20" t="n">
        <v>17.96153846153846</v>
      </c>
      <c r="U1490" s="20" t="n">
        <v>14.44</v>
      </c>
      <c r="V1490" s="43" t="n">
        <v>176.6618665939212</v>
      </c>
      <c r="W1490" s="23" t="n">
        <v>321</v>
      </c>
      <c r="X1490" s="44" t="n">
        <v>0.8916666666666667</v>
      </c>
      <c r="Y1490" s="45" t="n"/>
    </row>
    <row r="1491" ht="16.5" customHeight="1">
      <c r="A1491" s="16" t="n">
        <v>22020060</v>
      </c>
      <c r="B1491" s="17" t="inlineStr">
        <is>
          <t>PM</t>
        </is>
      </c>
      <c r="C1491" s="17" t="inlineStr">
        <is>
          <t>Rioclaro</t>
        </is>
      </c>
      <c r="D1491" s="17" t="inlineStr">
        <is>
          <t>Planadas</t>
        </is>
      </c>
      <c r="E1491" s="17" t="inlineStr">
        <is>
          <t>Tolima</t>
        </is>
      </c>
      <c r="F1491" s="17" t="n">
        <v>10</v>
      </c>
      <c r="G1491" s="17" t="n">
        <v>2326</v>
      </c>
      <c r="H1491" s="18" t="n">
        <v>-75.64191667</v>
      </c>
      <c r="I1491" s="19" t="n">
        <v>3.05333333</v>
      </c>
      <c r="J1491" s="42" t="n">
        <v>14.35641025641026</v>
      </c>
      <c r="K1491" s="20" t="n">
        <v>13.77065088487502</v>
      </c>
      <c r="L1491" s="20" t="n">
        <v>21.50585317460317</v>
      </c>
      <c r="M1491" s="20" t="n">
        <v>21.01234567901234</v>
      </c>
      <c r="N1491" s="20" t="n">
        <v>22.17179487179487</v>
      </c>
      <c r="O1491" s="20" t="n">
        <v>16.3435960591133</v>
      </c>
      <c r="P1491" s="20" t="n">
        <v>14.92592592592593</v>
      </c>
      <c r="Q1491" s="20" t="n">
        <v>11.36794871794872</v>
      </c>
      <c r="R1491" s="20" t="n">
        <v>12.41666666666667</v>
      </c>
      <c r="S1491" s="20" t="n">
        <v>19.38641975308642</v>
      </c>
      <c r="T1491" s="20" t="n">
        <v>22.43202398800599</v>
      </c>
      <c r="U1491" s="20" t="n">
        <v>19.29166666666667</v>
      </c>
      <c r="V1491" s="43" t="n">
        <v>208.9813026441093</v>
      </c>
      <c r="W1491" s="23" t="n">
        <v>310</v>
      </c>
      <c r="X1491" s="44" t="n">
        <v>0.8611111111111112</v>
      </c>
      <c r="Y1491" s="45" t="n"/>
    </row>
    <row r="1492" ht="16.5" customHeight="1">
      <c r="A1492" s="16" t="n">
        <v>21160040</v>
      </c>
      <c r="B1492" s="17" t="inlineStr">
        <is>
          <t>PM</t>
        </is>
      </c>
      <c r="C1492" s="17" t="inlineStr">
        <is>
          <t>Aco</t>
        </is>
      </c>
      <c r="D1492" s="17" t="inlineStr">
        <is>
          <t>Prado</t>
        </is>
      </c>
      <c r="E1492" s="17" t="inlineStr">
        <is>
          <t>Tolima</t>
        </is>
      </c>
      <c r="F1492" s="17" t="n">
        <v>10</v>
      </c>
      <c r="G1492" s="17" t="n">
        <v>378</v>
      </c>
      <c r="H1492" s="18" t="n">
        <v>-74.81094444</v>
      </c>
      <c r="I1492" s="19" t="n">
        <v>3.74625</v>
      </c>
      <c r="J1492" s="42" t="n">
        <v>8.912222222222219</v>
      </c>
      <c r="K1492" s="20" t="n">
        <v>9.887800659855259</v>
      </c>
      <c r="L1492" s="20" t="n">
        <v>14.14555555555555</v>
      </c>
      <c r="M1492" s="20" t="n">
        <v>13.85402298850575</v>
      </c>
      <c r="N1492" s="20" t="n">
        <v>13.76666666666667</v>
      </c>
      <c r="O1492" s="20" t="n">
        <v>8.968965517241379</v>
      </c>
      <c r="P1492" s="20" t="n">
        <v>6.033333333333331</v>
      </c>
      <c r="Q1492" s="20" t="n">
        <v>4.795402298850574</v>
      </c>
      <c r="R1492" s="20" t="n">
        <v>7.366666666666668</v>
      </c>
      <c r="S1492" s="20" t="n">
        <v>13.73333333333334</v>
      </c>
      <c r="T1492" s="20" t="n">
        <v>16.06666666666667</v>
      </c>
      <c r="U1492" s="20" t="n">
        <v>11.59523809523809</v>
      </c>
      <c r="V1492" s="43" t="n">
        <v>129.1258740041355</v>
      </c>
      <c r="W1492" s="23" t="n">
        <v>359</v>
      </c>
      <c r="X1492" s="44" t="n">
        <v>0.9972222222222222</v>
      </c>
      <c r="Y1492" s="45" t="n"/>
    </row>
    <row r="1493" ht="16.5" customHeight="1">
      <c r="A1493" s="16" t="n">
        <v>21160080</v>
      </c>
      <c r="B1493" s="17" t="inlineStr">
        <is>
          <t>PM</t>
        </is>
      </c>
      <c r="C1493" s="17" t="inlineStr">
        <is>
          <t>Boquerón</t>
        </is>
      </c>
      <c r="D1493" s="17" t="inlineStr">
        <is>
          <t>Prado</t>
        </is>
      </c>
      <c r="E1493" s="17" t="inlineStr">
        <is>
          <t>Tolima</t>
        </is>
      </c>
      <c r="F1493" s="17" t="n">
        <v>10</v>
      </c>
      <c r="G1493" s="17" t="n">
        <v>337</v>
      </c>
      <c r="H1493" s="18" t="n">
        <v>-74.90088889</v>
      </c>
      <c r="I1493" s="19" t="n">
        <v>3.75380556</v>
      </c>
      <c r="J1493" s="42" t="n">
        <v>7.504444444444442</v>
      </c>
      <c r="K1493" s="20" t="n">
        <v>8.829864532019704</v>
      </c>
      <c r="L1493" s="20" t="n">
        <v>11.41111111111111</v>
      </c>
      <c r="M1493" s="20" t="n">
        <v>12.04597701149426</v>
      </c>
      <c r="N1493" s="20" t="n">
        <v>11.72660098522167</v>
      </c>
      <c r="O1493" s="20" t="n">
        <v>6.684400656814452</v>
      </c>
      <c r="P1493" s="20" t="n">
        <v>4.517241379310343</v>
      </c>
      <c r="Q1493" s="20" t="n">
        <v>2.999999999999999</v>
      </c>
      <c r="R1493" s="20" t="n">
        <v>5.689655172413793</v>
      </c>
      <c r="S1493" s="20" t="n">
        <v>10.89655172413793</v>
      </c>
      <c r="T1493" s="20" t="n">
        <v>14.39285714285715</v>
      </c>
      <c r="U1493" s="20" t="n">
        <v>10.51309523809524</v>
      </c>
      <c r="V1493" s="43" t="n">
        <v>107.2117993979201</v>
      </c>
      <c r="W1493" s="23" t="n">
        <v>354</v>
      </c>
      <c r="X1493" s="44" t="n">
        <v>0.9833333333333333</v>
      </c>
      <c r="Y1493" s="45" t="n"/>
    </row>
    <row r="1494" ht="16.5" customHeight="1">
      <c r="A1494" s="16" t="n">
        <v>21160170</v>
      </c>
      <c r="B1494" s="17" t="inlineStr">
        <is>
          <t>PM</t>
        </is>
      </c>
      <c r="C1494" s="17" t="inlineStr">
        <is>
          <t xml:space="preserve">El Fique </t>
        </is>
      </c>
      <c r="D1494" s="17" t="inlineStr">
        <is>
          <t>Prado</t>
        </is>
      </c>
      <c r="E1494" s="17" t="inlineStr">
        <is>
          <t>Tolima</t>
        </is>
      </c>
      <c r="F1494" s="17" t="n">
        <v>10</v>
      </c>
      <c r="G1494" s="17" t="n">
        <v>140</v>
      </c>
      <c r="H1494" s="18" t="n">
        <v>-74.79083333</v>
      </c>
      <c r="I1494" s="19" t="n">
        <v>3.70933333</v>
      </c>
      <c r="J1494" s="42" t="n">
        <v>10.23333333333333</v>
      </c>
      <c r="K1494" s="20" t="n">
        <v>11.00196018062398</v>
      </c>
      <c r="L1494" s="20" t="n">
        <v>15.53333333333333</v>
      </c>
      <c r="M1494" s="20" t="n">
        <v>16.27586206896552</v>
      </c>
      <c r="N1494" s="20" t="n">
        <v>15.98765432098765</v>
      </c>
      <c r="O1494" s="20" t="n">
        <v>10.10919540229885</v>
      </c>
      <c r="P1494" s="20" t="n">
        <v>7.611111111111108</v>
      </c>
      <c r="Q1494" s="20" t="n">
        <v>5.238888888888889</v>
      </c>
      <c r="R1494" s="20" t="n">
        <v>7.872413793103451</v>
      </c>
      <c r="S1494" s="20" t="n">
        <v>15.03448275862069</v>
      </c>
      <c r="T1494" s="20" t="n">
        <v>19.06666666666667</v>
      </c>
      <c r="U1494" s="20" t="n">
        <v>13.51724137931034</v>
      </c>
      <c r="V1494" s="43" t="n">
        <v>147.4821432372438</v>
      </c>
      <c r="W1494" s="23" t="n">
        <v>357</v>
      </c>
      <c r="X1494" s="44" t="n">
        <v>0.9916666666666667</v>
      </c>
      <c r="Y1494" s="45" t="n"/>
    </row>
    <row r="1495" ht="16.5" customHeight="1">
      <c r="A1495" s="16" t="n">
        <v>21160050</v>
      </c>
      <c r="B1495" s="17" t="inlineStr">
        <is>
          <t>PM</t>
        </is>
      </c>
      <c r="C1495" s="17" t="inlineStr">
        <is>
          <t xml:space="preserve">Hacienda Pinalito </t>
        </is>
      </c>
      <c r="D1495" s="17" t="inlineStr">
        <is>
          <t>Prado</t>
        </is>
      </c>
      <c r="E1495" s="17" t="inlineStr">
        <is>
          <t>Tolima</t>
        </is>
      </c>
      <c r="F1495" s="17" t="n">
        <v>10</v>
      </c>
      <c r="G1495" s="17" t="n">
        <v>827</v>
      </c>
      <c r="H1495" s="18" t="n">
        <v>-74.84297222000001</v>
      </c>
      <c r="I1495" s="19" t="n">
        <v>3.67172222</v>
      </c>
      <c r="J1495" s="42" t="n">
        <v>9.033333333333331</v>
      </c>
      <c r="K1495" s="20" t="n">
        <v>9.942606656327921</v>
      </c>
      <c r="L1495" s="20" t="n">
        <v>15.03333333333333</v>
      </c>
      <c r="M1495" s="20" t="n">
        <v>14.33333333333333</v>
      </c>
      <c r="N1495" s="20" t="n">
        <v>14.28690476190476</v>
      </c>
      <c r="O1495" s="20" t="n">
        <v>9.000000000000002</v>
      </c>
      <c r="P1495" s="20" t="n">
        <v>6.866666666666664</v>
      </c>
      <c r="Q1495" s="20" t="n">
        <v>4.466666666666666</v>
      </c>
      <c r="R1495" s="20" t="n">
        <v>6.551724137931035</v>
      </c>
      <c r="S1495" s="20" t="n">
        <v>14.32758620689655</v>
      </c>
      <c r="T1495" s="20" t="n">
        <v>16.93612479474548</v>
      </c>
      <c r="U1495" s="20" t="n">
        <v>12.9855938697318</v>
      </c>
      <c r="V1495" s="43" t="n">
        <v>133.7638737608709</v>
      </c>
      <c r="W1495" s="23" t="n">
        <v>359</v>
      </c>
      <c r="X1495" s="44" t="n">
        <v>0.9972222222222222</v>
      </c>
      <c r="Y1495" s="45" t="n"/>
    </row>
    <row r="1496" ht="16.5" customHeight="1">
      <c r="A1496" s="16" t="n">
        <v>21165010</v>
      </c>
      <c r="B1496" s="17" t="inlineStr">
        <is>
          <t>CO</t>
        </is>
      </c>
      <c r="C1496" s="17" t="inlineStr">
        <is>
          <t>PST de Monta</t>
        </is>
      </c>
      <c r="D1496" s="17" t="inlineStr">
        <is>
          <t>Prado</t>
        </is>
      </c>
      <c r="E1496" s="17" t="inlineStr">
        <is>
          <t>Tolima</t>
        </is>
      </c>
      <c r="F1496" s="17" t="n">
        <v>10</v>
      </c>
      <c r="G1496" s="17" t="n">
        <v>321</v>
      </c>
      <c r="H1496" s="18" t="n">
        <v>-74.91702778</v>
      </c>
      <c r="I1496" s="19" t="n">
        <v>3.78761111</v>
      </c>
      <c r="J1496" s="42" t="n">
        <v>8.966666666666665</v>
      </c>
      <c r="K1496" s="20" t="n">
        <v>10.41319857312723</v>
      </c>
      <c r="L1496" s="20" t="n">
        <v>14.32446633825944</v>
      </c>
      <c r="M1496" s="20" t="n">
        <v>15.87840136054422</v>
      </c>
      <c r="N1496" s="20" t="n">
        <v>14.115338882283</v>
      </c>
      <c r="O1496" s="20" t="n">
        <v>9.87471264367816</v>
      </c>
      <c r="P1496" s="20" t="n">
        <v>7.520689655172411</v>
      </c>
      <c r="Q1496" s="20" t="n">
        <v>5.466666666666665</v>
      </c>
      <c r="R1496" s="20" t="n">
        <v>8.636781609195403</v>
      </c>
      <c r="S1496" s="20" t="n">
        <v>14.64111111111111</v>
      </c>
      <c r="T1496" s="20" t="n">
        <v>16.14367816091954</v>
      </c>
      <c r="U1496" s="20" t="n">
        <v>13.21</v>
      </c>
      <c r="V1496" s="43" t="n">
        <v>139.1917116676238</v>
      </c>
      <c r="W1496" s="23" t="n">
        <v>352</v>
      </c>
      <c r="X1496" s="44" t="n">
        <v>0.9777777777777777</v>
      </c>
      <c r="Y1496" s="45" t="n"/>
    </row>
    <row r="1497" ht="16.5" customHeight="1">
      <c r="A1497" s="16" t="n">
        <v>21165030</v>
      </c>
      <c r="B1497" s="17" t="inlineStr">
        <is>
          <t>PM</t>
        </is>
      </c>
      <c r="C1497" s="17" t="inlineStr">
        <is>
          <t>Lozanía</t>
        </is>
      </c>
      <c r="D1497" s="17" t="inlineStr">
        <is>
          <t>Purificación</t>
        </is>
      </c>
      <c r="E1497" s="17" t="inlineStr">
        <is>
          <t>Tolima</t>
        </is>
      </c>
      <c r="F1497" s="17" t="n">
        <v>10</v>
      </c>
      <c r="G1497" s="17" t="n">
        <v>394</v>
      </c>
      <c r="H1497" s="18" t="n">
        <v>-74.77152778</v>
      </c>
      <c r="I1497" s="19" t="n">
        <v>3.89791667</v>
      </c>
      <c r="J1497" s="42" t="n">
        <v>9.255952380952381</v>
      </c>
      <c r="K1497" s="20" t="n">
        <v>10.97966839992702</v>
      </c>
      <c r="L1497" s="20" t="n">
        <v>14.35714285714286</v>
      </c>
      <c r="M1497" s="20" t="n">
        <v>16.42118226600985</v>
      </c>
      <c r="N1497" s="20" t="n">
        <v>16.40238095238095</v>
      </c>
      <c r="O1497" s="20" t="n">
        <v>12.49464922711059</v>
      </c>
      <c r="P1497" s="20" t="n">
        <v>9.767857142857141</v>
      </c>
      <c r="Q1497" s="20" t="n">
        <v>7.613095238095237</v>
      </c>
      <c r="R1497" s="20" t="n">
        <v>10.22222222222222</v>
      </c>
      <c r="S1497" s="20" t="n">
        <v>15.39135802469136</v>
      </c>
      <c r="T1497" s="20" t="n">
        <v>15.85185185185185</v>
      </c>
      <c r="U1497" s="20" t="n">
        <v>12.54814814814815</v>
      </c>
      <c r="V1497" s="43" t="n">
        <v>151.3055087113896</v>
      </c>
      <c r="W1497" s="23" t="n">
        <v>332</v>
      </c>
      <c r="X1497" s="44" t="n">
        <v>0.9222222222222223</v>
      </c>
      <c r="Y1497" s="45" t="n"/>
    </row>
    <row r="1498" ht="16.5" customHeight="1">
      <c r="A1498" s="16" t="n">
        <v>21130010</v>
      </c>
      <c r="B1498" s="17" t="inlineStr">
        <is>
          <t>PM</t>
        </is>
      </c>
      <c r="C1498" s="17" t="inlineStr">
        <is>
          <t>Purificación</t>
        </is>
      </c>
      <c r="D1498" s="17" t="inlineStr">
        <is>
          <t>Purificación</t>
        </is>
      </c>
      <c r="E1498" s="17" t="inlineStr">
        <is>
          <t>Tolima</t>
        </is>
      </c>
      <c r="F1498" s="17" t="n">
        <v>10</v>
      </c>
      <c r="G1498" s="17" t="n">
        <v>305</v>
      </c>
      <c r="H1498" s="18" t="n">
        <v>-74.9365</v>
      </c>
      <c r="I1498" s="19" t="n">
        <v>3.84733333</v>
      </c>
      <c r="J1498" s="42" t="n">
        <v>7.137931034482755</v>
      </c>
      <c r="K1498" s="20" t="n">
        <v>8.406138525564804</v>
      </c>
      <c r="L1498" s="20" t="n">
        <v>11.2</v>
      </c>
      <c r="M1498" s="20" t="n">
        <v>12.66666666666667</v>
      </c>
      <c r="N1498" s="20" t="n">
        <v>11.73333333333333</v>
      </c>
      <c r="O1498" s="20" t="n">
        <v>6.533333333333333</v>
      </c>
      <c r="P1498" s="20" t="n">
        <v>4.899999999999999</v>
      </c>
      <c r="Q1498" s="20" t="n">
        <v>4.373333333333333</v>
      </c>
      <c r="R1498" s="20" t="n">
        <v>7.06896551724138</v>
      </c>
      <c r="S1498" s="20" t="n">
        <v>12.33333333333333</v>
      </c>
      <c r="T1498" s="20" t="n">
        <v>13.03333333333333</v>
      </c>
      <c r="U1498" s="20" t="n">
        <v>9.899999999999999</v>
      </c>
      <c r="V1498" s="43" t="n">
        <v>109.2863684106223</v>
      </c>
      <c r="W1498" s="23" t="n">
        <v>357</v>
      </c>
      <c r="X1498" s="44" t="n">
        <v>0.9916666666666667</v>
      </c>
      <c r="Y1498" s="45" t="n"/>
    </row>
    <row r="1499" ht="16.5" customHeight="1">
      <c r="A1499" s="16" t="n">
        <v>22055030</v>
      </c>
      <c r="B1499" s="17" t="inlineStr">
        <is>
          <t>CO</t>
        </is>
      </c>
      <c r="C1499" s="17" t="inlineStr">
        <is>
          <t>Santa Helena</t>
        </is>
      </c>
      <c r="D1499" s="17" t="inlineStr">
        <is>
          <t>Purificación</t>
        </is>
      </c>
      <c r="E1499" s="17" t="inlineStr">
        <is>
          <t>Tolima</t>
        </is>
      </c>
      <c r="F1499" s="17" t="n">
        <v>10</v>
      </c>
      <c r="G1499" s="17" t="n">
        <v>300</v>
      </c>
      <c r="H1499" s="18" t="n">
        <v>-74.89880556</v>
      </c>
      <c r="I1499" s="19" t="n">
        <v>3.98605556</v>
      </c>
      <c r="J1499" s="42" t="n">
        <v>7.687499999999998</v>
      </c>
      <c r="K1499" s="20" t="n">
        <v>9.141752390611419</v>
      </c>
      <c r="L1499" s="20" t="n">
        <v>13.09375</v>
      </c>
      <c r="M1499" s="20" t="n">
        <v>16.67951318458418</v>
      </c>
      <c r="N1499" s="20" t="n">
        <v>16.94117647058823</v>
      </c>
      <c r="O1499" s="20" t="n">
        <v>10.94117647058824</v>
      </c>
      <c r="P1499" s="20" t="n">
        <v>8.0625</v>
      </c>
      <c r="Q1499" s="20" t="n">
        <v>6.4375</v>
      </c>
      <c r="R1499" s="20" t="n">
        <v>10.5625</v>
      </c>
      <c r="S1499" s="20" t="n">
        <v>15.3875</v>
      </c>
      <c r="T1499" s="20" t="n">
        <v>14.3125</v>
      </c>
      <c r="U1499" s="20" t="n">
        <v>11.8125</v>
      </c>
      <c r="V1499" s="43" t="n">
        <v>141.0598685163721</v>
      </c>
      <c r="W1499" s="23" t="n">
        <v>196</v>
      </c>
      <c r="X1499" s="44" t="n">
        <v>0.8166666666666667</v>
      </c>
      <c r="Y1499" s="45" t="inlineStr">
        <is>
          <t>M20</t>
        </is>
      </c>
    </row>
    <row r="1500" ht="16.5" customHeight="1">
      <c r="A1500" s="16" t="n">
        <v>22010070</v>
      </c>
      <c r="B1500" s="17" t="inlineStr">
        <is>
          <t>PM</t>
        </is>
      </c>
      <c r="C1500" s="17" t="inlineStr">
        <is>
          <t>Gaitán</t>
        </is>
      </c>
      <c r="D1500" s="17" t="inlineStr">
        <is>
          <t>Rioblanco</t>
        </is>
      </c>
      <c r="E1500" s="17" t="inlineStr">
        <is>
          <t>Tolima</t>
        </is>
      </c>
      <c r="F1500" s="17" t="n">
        <v>10</v>
      </c>
      <c r="G1500" s="17" t="n">
        <v>1568</v>
      </c>
      <c r="H1500" s="18" t="n">
        <v>-75.74261111</v>
      </c>
      <c r="I1500" s="19" t="n">
        <v>3.57680556</v>
      </c>
      <c r="J1500" s="42" t="n">
        <v>13.37037037037037</v>
      </c>
      <c r="K1500" s="20" t="n">
        <v>14.40064892004547</v>
      </c>
      <c r="L1500" s="20" t="n">
        <v>19.60919540229884</v>
      </c>
      <c r="M1500" s="20" t="n">
        <v>20.96153846153846</v>
      </c>
      <c r="N1500" s="20" t="n">
        <v>19.57692307692308</v>
      </c>
      <c r="O1500" s="20" t="n">
        <v>14.88782051282051</v>
      </c>
      <c r="P1500" s="20" t="n">
        <v>13.65384615384615</v>
      </c>
      <c r="Q1500" s="20" t="n">
        <v>9.799999999999995</v>
      </c>
      <c r="R1500" s="20" t="n">
        <v>14.25596816976127</v>
      </c>
      <c r="S1500" s="20" t="n">
        <v>19.96</v>
      </c>
      <c r="T1500" s="20" t="n">
        <v>23.63172413793104</v>
      </c>
      <c r="U1500" s="20" t="n">
        <v>17.89066666666667</v>
      </c>
      <c r="V1500" s="43" t="n">
        <v>201.9987018722019</v>
      </c>
      <c r="W1500" s="23" t="n">
        <v>308</v>
      </c>
      <c r="X1500" s="44" t="n">
        <v>0.8555555555555555</v>
      </c>
      <c r="Y1500" s="45" t="n"/>
    </row>
    <row r="1501" ht="16.5" customHeight="1">
      <c r="A1501" s="16" t="n">
        <v>22010010</v>
      </c>
      <c r="B1501" s="17" t="inlineStr">
        <is>
          <t>PM</t>
        </is>
      </c>
      <c r="C1501" s="17" t="inlineStr">
        <is>
          <t>Herrera</t>
        </is>
      </c>
      <c r="D1501" s="17" t="inlineStr">
        <is>
          <t>Rioblanco</t>
        </is>
      </c>
      <c r="E1501" s="17" t="inlineStr">
        <is>
          <t>Tolima</t>
        </is>
      </c>
      <c r="F1501" s="17" t="n">
        <v>10</v>
      </c>
      <c r="G1501" s="17" t="n">
        <v>1620</v>
      </c>
      <c r="H1501" s="18" t="n">
        <v>-75.81541666999999</v>
      </c>
      <c r="I1501" s="19" t="n">
        <v>3.28783333</v>
      </c>
      <c r="J1501" s="42" t="n">
        <v>8.235555555555552</v>
      </c>
      <c r="K1501" s="20" t="n">
        <v>10.13103448275862</v>
      </c>
      <c r="L1501" s="20" t="n">
        <v>14.41379310344827</v>
      </c>
      <c r="M1501" s="20" t="n">
        <v>15.17241379310345</v>
      </c>
      <c r="N1501" s="20" t="n">
        <v>16.94666666666667</v>
      </c>
      <c r="O1501" s="20" t="n">
        <v>15.16666666666667</v>
      </c>
      <c r="P1501" s="20" t="n">
        <v>14.23333333333333</v>
      </c>
      <c r="Q1501" s="20" t="n">
        <v>9.733333333333331</v>
      </c>
      <c r="R1501" s="20" t="n">
        <v>10.01379310344828</v>
      </c>
      <c r="S1501" s="20" t="n">
        <v>13.18620689655173</v>
      </c>
      <c r="T1501" s="20" t="n">
        <v>13.67857142857143</v>
      </c>
      <c r="U1501" s="20" t="n">
        <v>10.25</v>
      </c>
      <c r="V1501" s="43" t="n">
        <v>151.1613683634373</v>
      </c>
      <c r="W1501" s="23" t="n">
        <v>353</v>
      </c>
      <c r="X1501" s="44" t="n">
        <v>0.9805555555555555</v>
      </c>
      <c r="Y1501" s="45" t="n"/>
    </row>
    <row r="1502" ht="16.5" customHeight="1">
      <c r="A1502" s="16" t="n">
        <v>22015020</v>
      </c>
      <c r="B1502" s="17" t="inlineStr">
        <is>
          <t>CO</t>
        </is>
      </c>
      <c r="C1502" s="17" t="inlineStr">
        <is>
          <t>Relator</t>
        </is>
      </c>
      <c r="D1502" s="17" t="inlineStr">
        <is>
          <t>Rioblanco</t>
        </is>
      </c>
      <c r="E1502" s="17" t="inlineStr">
        <is>
          <t>Tolima</t>
        </is>
      </c>
      <c r="F1502" s="17" t="n">
        <v>10</v>
      </c>
      <c r="G1502" s="17" t="n">
        <v>1160</v>
      </c>
      <c r="H1502" s="18" t="n">
        <v>-75.63141666999999</v>
      </c>
      <c r="I1502" s="19" t="n">
        <v>3.52913889</v>
      </c>
      <c r="J1502" s="42" t="n">
        <v>17.03333333333333</v>
      </c>
      <c r="K1502" s="20" t="n">
        <v>16.90941091954023</v>
      </c>
      <c r="L1502" s="20" t="n">
        <v>20.16666666666666</v>
      </c>
      <c r="M1502" s="20" t="n">
        <v>19.6183908045977</v>
      </c>
      <c r="N1502" s="20" t="n">
        <v>19.09770114942528</v>
      </c>
      <c r="O1502" s="20" t="n">
        <v>15.01307966706302</v>
      </c>
      <c r="P1502" s="20" t="n">
        <v>13.66666666666666</v>
      </c>
      <c r="Q1502" s="20" t="n">
        <v>11.76420634920635</v>
      </c>
      <c r="R1502" s="20" t="n">
        <v>13.71700356718193</v>
      </c>
      <c r="S1502" s="20" t="n">
        <v>20.08735632183908</v>
      </c>
      <c r="T1502" s="20" t="n">
        <v>23.13333333333334</v>
      </c>
      <c r="U1502" s="20" t="n">
        <v>19.11777777777778</v>
      </c>
      <c r="V1502" s="43" t="n">
        <v>209.3249265566313</v>
      </c>
      <c r="W1502" s="23" t="n">
        <v>356</v>
      </c>
      <c r="X1502" s="44" t="n">
        <v>0.9888888888888889</v>
      </c>
      <c r="Y1502" s="45" t="n"/>
    </row>
    <row r="1503" ht="16.5" customHeight="1">
      <c r="A1503" s="16" t="n">
        <v>22070010</v>
      </c>
      <c r="B1503" s="17" t="inlineStr">
        <is>
          <t>PM</t>
        </is>
      </c>
      <c r="C1503" s="17" t="inlineStr">
        <is>
          <t>Roncesvalles</t>
        </is>
      </c>
      <c r="D1503" s="17" t="inlineStr">
        <is>
          <t>Roncesvalles</t>
        </is>
      </c>
      <c r="E1503" s="17" t="inlineStr">
        <is>
          <t>Tolima</t>
        </is>
      </c>
      <c r="F1503" s="17" t="n">
        <v>10</v>
      </c>
      <c r="G1503" s="17" t="n">
        <v>2581</v>
      </c>
      <c r="H1503" s="18" t="n">
        <v>-75.60775</v>
      </c>
      <c r="I1503" s="19" t="n">
        <v>4.00663889</v>
      </c>
      <c r="J1503" s="42" t="n">
        <v>12.77777777777778</v>
      </c>
      <c r="K1503" s="20" t="n">
        <v>12.74417147953117</v>
      </c>
      <c r="L1503" s="20" t="n">
        <v>19.49999999999999</v>
      </c>
      <c r="M1503" s="20" t="n">
        <v>21.43390804597701</v>
      </c>
      <c r="N1503" s="20" t="n">
        <v>23.33333333333333</v>
      </c>
      <c r="O1503" s="20" t="n">
        <v>19.46321839080459</v>
      </c>
      <c r="P1503" s="20" t="n">
        <v>18.62111111111111</v>
      </c>
      <c r="Q1503" s="20" t="n">
        <v>15.66666666666666</v>
      </c>
      <c r="R1503" s="20" t="n">
        <v>16.63333333333333</v>
      </c>
      <c r="S1503" s="20" t="n">
        <v>20.16666666666666</v>
      </c>
      <c r="T1503" s="20" t="n">
        <v>19.06666666666667</v>
      </c>
      <c r="U1503" s="20" t="n">
        <v>15.51724137931034</v>
      </c>
      <c r="V1503" s="43" t="n">
        <v>214.9240948511786</v>
      </c>
      <c r="W1503" s="23" t="n">
        <v>358</v>
      </c>
      <c r="X1503" s="44" t="n">
        <v>0.9944444444444445</v>
      </c>
      <c r="Y1503" s="45" t="n"/>
    </row>
    <row r="1504" ht="16.5" customHeight="1">
      <c r="A1504" s="16" t="n">
        <v>22070030</v>
      </c>
      <c r="B1504" s="17" t="inlineStr">
        <is>
          <t>PM</t>
        </is>
      </c>
      <c r="C1504" s="17" t="inlineStr">
        <is>
          <t>Santa Helena</t>
        </is>
      </c>
      <c r="D1504" s="17" t="inlineStr">
        <is>
          <t>Roncesvalles</t>
        </is>
      </c>
      <c r="E1504" s="17" t="inlineStr">
        <is>
          <t>Tolima</t>
        </is>
      </c>
      <c r="F1504" s="17" t="n">
        <v>10</v>
      </c>
      <c r="G1504" s="17" t="n">
        <v>2606</v>
      </c>
      <c r="H1504" s="18" t="n">
        <v>-75.49952777999999</v>
      </c>
      <c r="I1504" s="19" t="n">
        <v>4.12455556</v>
      </c>
      <c r="J1504" s="42" t="n">
        <v>8.039080459770114</v>
      </c>
      <c r="K1504" s="20" t="n">
        <v>7.899195785741352</v>
      </c>
      <c r="L1504" s="20" t="n">
        <v>11.17888888888889</v>
      </c>
      <c r="M1504" s="20" t="n">
        <v>12.46373365041617</v>
      </c>
      <c r="N1504" s="20" t="n">
        <v>13.26666666666667</v>
      </c>
      <c r="O1504" s="20" t="n">
        <v>9.543678160919542</v>
      </c>
      <c r="P1504" s="20" t="n">
        <v>9.829444444444444</v>
      </c>
      <c r="Q1504" s="20" t="n">
        <v>7.499999999999997</v>
      </c>
      <c r="R1504" s="20" t="n">
        <v>7.666666666666666</v>
      </c>
      <c r="S1504" s="20" t="n">
        <v>11.36666666666667</v>
      </c>
      <c r="T1504" s="20" t="n">
        <v>13.28571428571429</v>
      </c>
      <c r="U1504" s="20" t="n">
        <v>9.444444444444441</v>
      </c>
      <c r="V1504" s="43" t="n">
        <v>121.4841801203392</v>
      </c>
      <c r="W1504" s="23" t="n">
        <v>349</v>
      </c>
      <c r="X1504" s="44" t="n">
        <v>0.9694444444444444</v>
      </c>
      <c r="Y1504" s="45" t="n"/>
    </row>
    <row r="1505" ht="16.5" customHeight="1">
      <c r="A1505" s="16" t="n">
        <v>22075030</v>
      </c>
      <c r="B1505" s="17" t="inlineStr">
        <is>
          <t>CO</t>
        </is>
      </c>
      <c r="C1505" s="17" t="inlineStr">
        <is>
          <t>Riomanso</t>
        </is>
      </c>
      <c r="D1505" s="17" t="inlineStr">
        <is>
          <t>Rovira</t>
        </is>
      </c>
      <c r="E1505" s="17" t="inlineStr">
        <is>
          <t>Tolima</t>
        </is>
      </c>
      <c r="F1505" s="17" t="n">
        <v>10</v>
      </c>
      <c r="G1505" s="17" t="n">
        <v>2053</v>
      </c>
      <c r="H1505" s="18" t="n">
        <v>-75.41558332999999</v>
      </c>
      <c r="I1505" s="19" t="n">
        <v>4.206777779999999</v>
      </c>
      <c r="J1505" s="42" t="n">
        <v>12.30296296296296</v>
      </c>
      <c r="K1505" s="20" t="n">
        <v>12.82100186424899</v>
      </c>
      <c r="L1505" s="20" t="n">
        <v>17.60696711136663</v>
      </c>
      <c r="M1505" s="20" t="n">
        <v>18.89655172413793</v>
      </c>
      <c r="N1505" s="20" t="n">
        <v>20.59425287356322</v>
      </c>
      <c r="O1505" s="20" t="n">
        <v>15.78051450465243</v>
      </c>
      <c r="P1505" s="20" t="n">
        <v>13.95158824528622</v>
      </c>
      <c r="Q1505" s="20" t="n">
        <v>12.40946502057613</v>
      </c>
      <c r="R1505" s="20" t="n">
        <v>15.12247324613555</v>
      </c>
      <c r="S1505" s="20" t="n">
        <v>18.45185185185185</v>
      </c>
      <c r="T1505" s="20" t="n">
        <v>19.23579007199697</v>
      </c>
      <c r="U1505" s="20" t="n">
        <v>15.12647641696393</v>
      </c>
      <c r="V1505" s="43" t="n">
        <v>192.2998958937428</v>
      </c>
      <c r="W1505" s="23" t="n">
        <v>343</v>
      </c>
      <c r="X1505" s="44" t="n">
        <v>0.9527777777777777</v>
      </c>
      <c r="Y1505" s="45" t="n"/>
    </row>
    <row r="1506" ht="16.5" customHeight="1">
      <c r="A1506" s="16" t="n">
        <v>21180040</v>
      </c>
      <c r="B1506" s="17" t="inlineStr">
        <is>
          <t>PM</t>
        </is>
      </c>
      <c r="C1506" s="17" t="inlineStr">
        <is>
          <t>Rovira 2</t>
        </is>
      </c>
      <c r="D1506" s="17" t="inlineStr">
        <is>
          <t>Rovira</t>
        </is>
      </c>
      <c r="E1506" s="17" t="inlineStr">
        <is>
          <t>Tolima</t>
        </is>
      </c>
      <c r="F1506" s="17" t="n">
        <v>10</v>
      </c>
      <c r="G1506" s="17" t="n">
        <v>848</v>
      </c>
      <c r="H1506" s="18" t="n">
        <v>-75.24250000000001</v>
      </c>
      <c r="I1506" s="19" t="n">
        <v>4.2425</v>
      </c>
      <c r="J1506" s="42" t="n">
        <v>8.354022988505745</v>
      </c>
      <c r="K1506" s="20" t="n">
        <v>9.460965860118655</v>
      </c>
      <c r="L1506" s="20" t="n">
        <v>12.13793103448276</v>
      </c>
      <c r="M1506" s="20" t="n">
        <v>12.79310344827586</v>
      </c>
      <c r="N1506" s="20" t="n">
        <v>12.50114942528735</v>
      </c>
      <c r="O1506" s="20" t="n">
        <v>7.862068965517242</v>
      </c>
      <c r="P1506" s="20" t="n">
        <v>5.275862068965515</v>
      </c>
      <c r="Q1506" s="20" t="n">
        <v>4.79310344827586</v>
      </c>
      <c r="R1506" s="20" t="n">
        <v>8.586206896551724</v>
      </c>
      <c r="S1506" s="20" t="n">
        <v>12.41379310344827</v>
      </c>
      <c r="T1506" s="20" t="n">
        <v>13.7</v>
      </c>
      <c r="U1506" s="20" t="n">
        <v>9.347777777777775</v>
      </c>
      <c r="V1506" s="43" t="n">
        <v>117.2259850172068</v>
      </c>
      <c r="W1506" s="23" t="n">
        <v>350</v>
      </c>
      <c r="X1506" s="44" t="n">
        <v>0.9722222222222222</v>
      </c>
      <c r="Y1506" s="45" t="n"/>
    </row>
    <row r="1507" ht="16.5" customHeight="1">
      <c r="A1507" s="16" t="n">
        <v>21135020</v>
      </c>
      <c r="B1507" s="17" t="inlineStr">
        <is>
          <t>CO</t>
        </is>
      </c>
      <c r="C1507" s="17" t="inlineStr">
        <is>
          <t>Jabalcon</t>
        </is>
      </c>
      <c r="D1507" s="17" t="inlineStr">
        <is>
          <t>Saldaña</t>
        </is>
      </c>
      <c r="E1507" s="17" t="inlineStr">
        <is>
          <t>Tolima</t>
        </is>
      </c>
      <c r="F1507" s="17" t="n">
        <v>10</v>
      </c>
      <c r="G1507" s="17" t="n">
        <v>425</v>
      </c>
      <c r="H1507" s="18" t="n">
        <v>-75.01572222</v>
      </c>
      <c r="I1507" s="19" t="n">
        <v>3.85583333</v>
      </c>
      <c r="J1507" s="42" t="n">
        <v>7.697619047619045</v>
      </c>
      <c r="K1507" s="20" t="n">
        <v>9.440719455087271</v>
      </c>
      <c r="L1507" s="20" t="n">
        <v>13.19857312722949</v>
      </c>
      <c r="M1507" s="20" t="n">
        <v>13.59386973180077</v>
      </c>
      <c r="N1507" s="20" t="n">
        <v>13.26646141215107</v>
      </c>
      <c r="O1507" s="20" t="n">
        <v>8.124851367419737</v>
      </c>
      <c r="P1507" s="20" t="n">
        <v>6.571502179944509</v>
      </c>
      <c r="Q1507" s="20" t="n">
        <v>4.762068965517241</v>
      </c>
      <c r="R1507" s="20" t="n">
        <v>7.808045977011494</v>
      </c>
      <c r="S1507" s="20" t="n">
        <v>12.26309523809524</v>
      </c>
      <c r="T1507" s="20" t="n">
        <v>13.9</v>
      </c>
      <c r="U1507" s="20" t="n">
        <v>10.38462148236226</v>
      </c>
      <c r="V1507" s="43" t="n">
        <v>121.0114279842381</v>
      </c>
      <c r="W1507" s="23" t="n">
        <v>348</v>
      </c>
      <c r="X1507" s="44" t="n">
        <v>0.9666666666666667</v>
      </c>
      <c r="Y1507" s="45" t="n"/>
    </row>
    <row r="1508" ht="16.5" customHeight="1">
      <c r="A1508" s="16" t="n">
        <v>22050090</v>
      </c>
      <c r="B1508" s="17" t="inlineStr">
        <is>
          <t>PM</t>
        </is>
      </c>
      <c r="C1508" s="17" t="inlineStr">
        <is>
          <t>Molino Murra</t>
        </is>
      </c>
      <c r="D1508" s="17" t="inlineStr">
        <is>
          <t>Saldaña</t>
        </is>
      </c>
      <c r="E1508" s="17" t="inlineStr">
        <is>
          <t>Tolima</t>
        </is>
      </c>
      <c r="F1508" s="17" t="n">
        <v>10</v>
      </c>
      <c r="G1508" s="17" t="n">
        <v>324</v>
      </c>
      <c r="H1508" s="18" t="n">
        <v>-75.02119444</v>
      </c>
      <c r="I1508" s="19" t="n">
        <v>3.92313889</v>
      </c>
      <c r="J1508" s="42" t="n">
        <v>6.343333333333332</v>
      </c>
      <c r="K1508" s="20" t="n">
        <v>7.036986863711003</v>
      </c>
      <c r="L1508" s="20" t="n">
        <v>9.821428571428571</v>
      </c>
      <c r="M1508" s="20" t="n">
        <v>12.33333333333334</v>
      </c>
      <c r="N1508" s="20" t="n">
        <v>10.17241379310344</v>
      </c>
      <c r="O1508" s="20" t="n">
        <v>5.642528735632184</v>
      </c>
      <c r="P1508" s="20" t="n">
        <v>4.444444444444444</v>
      </c>
      <c r="Q1508" s="20" t="n">
        <v>3.333333333333333</v>
      </c>
      <c r="R1508" s="20" t="n">
        <v>6.266666666666665</v>
      </c>
      <c r="S1508" s="20" t="n">
        <v>11.02298850574712</v>
      </c>
      <c r="T1508" s="20" t="n">
        <v>11.46666666666667</v>
      </c>
      <c r="U1508" s="20" t="n">
        <v>9.035714285714281</v>
      </c>
      <c r="V1508" s="43" t="n">
        <v>96.91983853311437</v>
      </c>
      <c r="W1508" s="23" t="n">
        <v>355</v>
      </c>
      <c r="X1508" s="44" t="n">
        <v>0.9861111111111112</v>
      </c>
      <c r="Y1508" s="45" t="n"/>
    </row>
    <row r="1509" ht="16.5" customHeight="1">
      <c r="A1509" s="16" t="n">
        <v>22060100</v>
      </c>
      <c r="B1509" s="17" t="inlineStr">
        <is>
          <t>PM</t>
        </is>
      </c>
      <c r="C1509" s="17" t="inlineStr">
        <is>
          <t>Piedras de Cobre</t>
        </is>
      </c>
      <c r="D1509" s="17" t="inlineStr">
        <is>
          <t>Saldaña</t>
        </is>
      </c>
      <c r="E1509" s="17" t="inlineStr">
        <is>
          <t>Tolima</t>
        </is>
      </c>
      <c r="F1509" s="17" t="n">
        <v>10</v>
      </c>
      <c r="G1509" s="17" t="n">
        <v>3594</v>
      </c>
      <c r="H1509" s="18" t="n">
        <v>-75.10333333</v>
      </c>
      <c r="I1509" s="19" t="n">
        <v>3.90827778</v>
      </c>
      <c r="J1509" s="42" t="n">
        <v>4.622988505747125</v>
      </c>
      <c r="K1509" s="20" t="n">
        <v>6.088228771492743</v>
      </c>
      <c r="L1509" s="20" t="n">
        <v>8.574118113357112</v>
      </c>
      <c r="M1509" s="20" t="n">
        <v>10.11177170035672</v>
      </c>
      <c r="N1509" s="20" t="n">
        <v>8.540229885057467</v>
      </c>
      <c r="O1509" s="20" t="n">
        <v>3.896551724137931</v>
      </c>
      <c r="P1509" s="20" t="n">
        <v>3.002380952380951</v>
      </c>
      <c r="Q1509" s="20" t="n">
        <v>2.551724137931034</v>
      </c>
      <c r="R1509" s="20" t="n">
        <v>5.482758620689656</v>
      </c>
      <c r="S1509" s="20" t="n">
        <v>8.381344307270233</v>
      </c>
      <c r="T1509" s="20" t="n">
        <v>9.538461538461538</v>
      </c>
      <c r="U1509" s="20" t="n">
        <v>7.875310344827585</v>
      </c>
      <c r="V1509" s="43" t="n">
        <v>78.66586860171009</v>
      </c>
      <c r="W1509" s="23" t="n">
        <v>338</v>
      </c>
      <c r="X1509" s="44" t="n">
        <v>0.9388888888888889</v>
      </c>
      <c r="Y1509" s="45" t="n"/>
    </row>
    <row r="1510" ht="16.5" customHeight="1">
      <c r="A1510" s="16" t="n">
        <v>22065040</v>
      </c>
      <c r="B1510" s="17" t="inlineStr">
        <is>
          <t>CP</t>
        </is>
      </c>
      <c r="C1510" s="17" t="inlineStr">
        <is>
          <t>San Antonio Quinta</t>
        </is>
      </c>
      <c r="D1510" s="17" t="inlineStr">
        <is>
          <t>San Antonio</t>
        </is>
      </c>
      <c r="E1510" s="17" t="inlineStr">
        <is>
          <t>Tolima</t>
        </is>
      </c>
      <c r="F1510" s="17" t="n">
        <v>10</v>
      </c>
      <c r="G1510" s="17" t="n">
        <v>1448</v>
      </c>
      <c r="H1510" s="18" t="n">
        <v>-75.48808332999999</v>
      </c>
      <c r="I1510" s="19" t="n">
        <v>3.90691667</v>
      </c>
      <c r="J1510" s="42" t="n">
        <v>16.1</v>
      </c>
      <c r="K1510" s="20" t="n">
        <v>16.81294271820134</v>
      </c>
      <c r="L1510" s="20" t="n">
        <v>20.93333333333333</v>
      </c>
      <c r="M1510" s="20" t="n">
        <v>22.88735632183909</v>
      </c>
      <c r="N1510" s="20" t="n">
        <v>22.36666666666667</v>
      </c>
      <c r="O1510" s="20" t="n">
        <v>17.36494252873563</v>
      </c>
      <c r="P1510" s="20" t="n">
        <v>16.33333333333333</v>
      </c>
      <c r="Q1510" s="20" t="n">
        <v>13.95531746031746</v>
      </c>
      <c r="R1510" s="20" t="n">
        <v>15.6896551724138</v>
      </c>
      <c r="S1510" s="20" t="n">
        <v>20.58111111111111</v>
      </c>
      <c r="T1510" s="20" t="n">
        <v>22.27586206896551</v>
      </c>
      <c r="U1510" s="20" t="n">
        <v>18.66666666666666</v>
      </c>
      <c r="V1510" s="43" t="n">
        <v>223.967187381584</v>
      </c>
      <c r="W1510" s="23" t="n">
        <v>358</v>
      </c>
      <c r="X1510" s="44" t="n">
        <v>0.9944444444444445</v>
      </c>
      <c r="Y1510" s="45" t="n"/>
    </row>
    <row r="1511" ht="16.5" customHeight="1">
      <c r="A1511" s="16" t="n">
        <v>21180120</v>
      </c>
      <c r="B1511" s="17" t="inlineStr">
        <is>
          <t>PM</t>
        </is>
      </c>
      <c r="C1511" s="17" t="inlineStr">
        <is>
          <t xml:space="preserve">Hacienda La Lorena </t>
        </is>
      </c>
      <c r="D1511" s="17" t="inlineStr">
        <is>
          <t xml:space="preserve">San Luis </t>
        </is>
      </c>
      <c r="E1511" s="17" t="inlineStr">
        <is>
          <t>Tolima</t>
        </is>
      </c>
      <c r="F1511" s="17" t="n">
        <v>10</v>
      </c>
      <c r="G1511" s="17" t="n">
        <v>450</v>
      </c>
      <c r="H1511" s="18" t="n">
        <v>-75.10555556000001</v>
      </c>
      <c r="I1511" s="19" t="n">
        <v>4.02916667</v>
      </c>
      <c r="J1511" s="42" t="n">
        <v>4.653846153846153</v>
      </c>
      <c r="K1511" s="20" t="n">
        <v>5.107384952212538</v>
      </c>
      <c r="L1511" s="20" t="n">
        <v>7.296296296296294</v>
      </c>
      <c r="M1511" s="20" t="n">
        <v>9.777777777777777</v>
      </c>
      <c r="N1511" s="20" t="n">
        <v>8.603703703703703</v>
      </c>
      <c r="O1511" s="20" t="n">
        <v>4.160477453580903</v>
      </c>
      <c r="P1511" s="20" t="n">
        <v>3.230769230769231</v>
      </c>
      <c r="Q1511" s="20" t="n">
        <v>3.074074074074074</v>
      </c>
      <c r="R1511" s="20" t="n">
        <v>5.307692307692308</v>
      </c>
      <c r="S1511" s="20" t="n">
        <v>8.115384615384613</v>
      </c>
      <c r="T1511" s="20" t="n">
        <v>8.799999999999999</v>
      </c>
      <c r="U1511" s="20" t="n">
        <v>6.461538461538459</v>
      </c>
      <c r="V1511" s="43" t="n">
        <v>74.58894502687605</v>
      </c>
      <c r="W1511" s="23" t="n">
        <v>316</v>
      </c>
      <c r="X1511" s="44" t="n">
        <v>0.8777777777777778</v>
      </c>
      <c r="Y1511" s="45" t="n"/>
    </row>
    <row r="1512" ht="16.5" customHeight="1">
      <c r="A1512" s="16" t="n">
        <v>21210190</v>
      </c>
      <c r="B1512" s="17" t="inlineStr">
        <is>
          <t>PG</t>
        </is>
      </c>
      <c r="C1512" s="17" t="inlineStr">
        <is>
          <t>La Resaca</t>
        </is>
      </c>
      <c r="D1512" s="17" t="inlineStr">
        <is>
          <t xml:space="preserve">San Luis </t>
        </is>
      </c>
      <c r="E1512" s="17" t="inlineStr">
        <is>
          <t>Tolima</t>
        </is>
      </c>
      <c r="F1512" s="17" t="n">
        <v>10</v>
      </c>
      <c r="G1512" s="17" t="n">
        <v>1250</v>
      </c>
      <c r="H1512" s="18" t="n">
        <v>-75.14841666999999</v>
      </c>
      <c r="I1512" s="19" t="n">
        <v>4.2745</v>
      </c>
      <c r="J1512" s="42" t="n">
        <v>7.245679012345678</v>
      </c>
      <c r="K1512" s="20" t="n">
        <v>8.633567053187104</v>
      </c>
      <c r="L1512" s="20" t="n">
        <v>12.03571428571429</v>
      </c>
      <c r="M1512" s="20" t="n">
        <v>14.02463054187192</v>
      </c>
      <c r="N1512" s="20" t="n">
        <v>13.53571428571429</v>
      </c>
      <c r="O1512" s="20" t="n">
        <v>8.065134099616857</v>
      </c>
      <c r="P1512" s="20" t="n">
        <v>5.846573009791399</v>
      </c>
      <c r="Q1512" s="20" t="n">
        <v>4.819088319088318</v>
      </c>
      <c r="R1512" s="20" t="n">
        <v>8.35941644562334</v>
      </c>
      <c r="S1512" s="20" t="n">
        <v>12.41866666666667</v>
      </c>
      <c r="T1512" s="20" t="n">
        <v>12.52</v>
      </c>
      <c r="U1512" s="20" t="n">
        <v>9.403846153846152</v>
      </c>
      <c r="V1512" s="43" t="n">
        <v>116.908029873466</v>
      </c>
      <c r="W1512" s="23" t="n">
        <v>320</v>
      </c>
      <c r="X1512" s="44" t="n">
        <v>0.8888888888888888</v>
      </c>
      <c r="Y1512" s="45" t="n"/>
    </row>
    <row r="1513" ht="16.5" customHeight="1">
      <c r="A1513" s="16" t="n">
        <v>21240110</v>
      </c>
      <c r="B1513" s="17" t="inlineStr">
        <is>
          <t>PM</t>
        </is>
      </c>
      <c r="C1513" s="17" t="inlineStr">
        <is>
          <t xml:space="preserve">La Bodega </t>
        </is>
      </c>
      <c r="D1513" s="17" t="inlineStr">
        <is>
          <t>Santa Isabel</t>
        </is>
      </c>
      <c r="E1513" s="17" t="inlineStr">
        <is>
          <t>Tolima</t>
        </is>
      </c>
      <c r="F1513" s="17" t="n">
        <v>10</v>
      </c>
      <c r="G1513" s="17" t="n">
        <v>2670</v>
      </c>
      <c r="H1513" s="18" t="n">
        <v>-75.13891667</v>
      </c>
      <c r="I1513" s="19" t="n">
        <v>4.73561111</v>
      </c>
      <c r="J1513" s="42" t="n">
        <v>8.999999999999996</v>
      </c>
      <c r="K1513" s="20" t="n">
        <v>10.18885892644811</v>
      </c>
      <c r="L1513" s="20" t="n">
        <v>14.96296296296296</v>
      </c>
      <c r="M1513" s="20" t="n">
        <v>16.96153846153846</v>
      </c>
      <c r="N1513" s="20" t="n">
        <v>16.23076923076923</v>
      </c>
      <c r="O1513" s="20" t="n">
        <v>9.148148148148147</v>
      </c>
      <c r="P1513" s="20" t="n">
        <v>8.542857142857141</v>
      </c>
      <c r="Q1513" s="20" t="n">
        <v>7.499999999999997</v>
      </c>
      <c r="R1513" s="20" t="n">
        <v>11.63614744351962</v>
      </c>
      <c r="S1513" s="20" t="n">
        <v>14.44934318555008</v>
      </c>
      <c r="T1513" s="20" t="n">
        <v>14.62962962962963</v>
      </c>
      <c r="U1513" s="20" t="n">
        <v>10.89655172413793</v>
      </c>
      <c r="V1513" s="43" t="n">
        <v>144.1468068555613</v>
      </c>
      <c r="W1513" s="23" t="n">
        <v>333</v>
      </c>
      <c r="X1513" s="44" t="n">
        <v>0.925</v>
      </c>
      <c r="Y1513" s="45" t="n"/>
    </row>
    <row r="1514" ht="16.5" customHeight="1">
      <c r="A1514" s="16" t="n">
        <v>21245140</v>
      </c>
      <c r="B1514" s="17" t="inlineStr">
        <is>
          <t>ME</t>
        </is>
      </c>
      <c r="C1514" s="17" t="inlineStr">
        <is>
          <t>Santa Isabel</t>
        </is>
      </c>
      <c r="D1514" s="17" t="inlineStr">
        <is>
          <t>Santa Isabel</t>
        </is>
      </c>
      <c r="E1514" s="17" t="inlineStr">
        <is>
          <t>Tolima</t>
        </is>
      </c>
      <c r="F1514" s="17" t="n">
        <v>10</v>
      </c>
      <c r="G1514" s="17" t="n">
        <v>2288</v>
      </c>
      <c r="H1514" s="18" t="n">
        <v>-75.09445556</v>
      </c>
      <c r="I1514" s="19" t="n">
        <v>4.71186111</v>
      </c>
      <c r="J1514" s="42" t="n">
        <v>14.22142857142857</v>
      </c>
      <c r="K1514" s="20" t="n">
        <v>15.33187531849839</v>
      </c>
      <c r="L1514" s="20" t="n">
        <v>19.84693877551021</v>
      </c>
      <c r="M1514" s="20" t="n">
        <v>20.34729064039409</v>
      </c>
      <c r="N1514" s="20" t="n">
        <v>19.63333333333333</v>
      </c>
      <c r="O1514" s="20" t="n">
        <v>13.62068965517242</v>
      </c>
      <c r="P1514" s="20" t="n">
        <v>12.2</v>
      </c>
      <c r="Q1514" s="20" t="n">
        <v>11.38222222222222</v>
      </c>
      <c r="R1514" s="20" t="n">
        <v>15.03448275862069</v>
      </c>
      <c r="S1514" s="20" t="n">
        <v>20.35444444444444</v>
      </c>
      <c r="T1514" s="20" t="n">
        <v>21.10344827586207</v>
      </c>
      <c r="U1514" s="20" t="n">
        <v>17.35714285714286</v>
      </c>
      <c r="V1514" s="43" t="n">
        <v>200.4332968526293</v>
      </c>
      <c r="W1514" s="23" t="n">
        <v>350</v>
      </c>
      <c r="X1514" s="44" t="n">
        <v>0.9722222222222222</v>
      </c>
      <c r="Y1514" s="45" t="n"/>
    </row>
    <row r="1515" ht="16.5" customHeight="1">
      <c r="A1515" s="16" t="n">
        <v>21255110</v>
      </c>
      <c r="B1515" s="17" t="inlineStr">
        <is>
          <t>CO</t>
        </is>
      </c>
      <c r="C1515" s="17" t="inlineStr">
        <is>
          <t>Santa Isabel</t>
        </is>
      </c>
      <c r="D1515" s="17" t="inlineStr">
        <is>
          <t>Santa Isabel</t>
        </is>
      </c>
      <c r="E1515" s="17" t="inlineStr">
        <is>
          <t>Tolima</t>
        </is>
      </c>
      <c r="F1515" s="17" t="n">
        <v>10</v>
      </c>
      <c r="G1515" s="17" t="n">
        <v>2817</v>
      </c>
      <c r="H1515" s="18" t="n">
        <v>-75.13183332999999</v>
      </c>
      <c r="I1515" s="19" t="n">
        <v>4.70175</v>
      </c>
      <c r="J1515" s="42" t="n">
        <v>12.18401312797226</v>
      </c>
      <c r="K1515" s="20" t="n">
        <v>14.15371583023486</v>
      </c>
      <c r="L1515" s="20" t="n">
        <v>18.49761904761904</v>
      </c>
      <c r="M1515" s="20" t="n">
        <v>20.99616858237548</v>
      </c>
      <c r="N1515" s="20" t="n">
        <v>20.40602457391994</v>
      </c>
      <c r="O1515" s="20" t="n">
        <v>14.0076178747361</v>
      </c>
      <c r="P1515" s="20" t="n">
        <v>13.34447181171319</v>
      </c>
      <c r="Q1515" s="20" t="n">
        <v>12.18386243386243</v>
      </c>
      <c r="R1515" s="20" t="n">
        <v>15.34615384615385</v>
      </c>
      <c r="S1515" s="20" t="n">
        <v>19.69589743589743</v>
      </c>
      <c r="T1515" s="20" t="n">
        <v>19.66445623342176</v>
      </c>
      <c r="U1515" s="20" t="n">
        <v>14.44271264367816</v>
      </c>
      <c r="V1515" s="43" t="n">
        <v>194.9227134415845</v>
      </c>
      <c r="W1515" s="23" t="n">
        <v>328</v>
      </c>
      <c r="X1515" s="44" t="n">
        <v>0.9111111111111111</v>
      </c>
      <c r="Y1515" s="45" t="n"/>
    </row>
    <row r="1516" ht="16.5" customHeight="1">
      <c r="A1516" s="16" t="n">
        <v>21170030</v>
      </c>
      <c r="B1516" s="17" t="inlineStr">
        <is>
          <t>PM</t>
        </is>
      </c>
      <c r="C1516" s="17" t="inlineStr">
        <is>
          <t xml:space="preserve">Hacienda La Maporita  DC </t>
        </is>
      </c>
      <c r="D1516" s="17" t="inlineStr">
        <is>
          <t>Suárez</t>
        </is>
      </c>
      <c r="E1516" s="17" t="inlineStr">
        <is>
          <t>Tolima</t>
        </is>
      </c>
      <c r="F1516" s="17" t="n">
        <v>10</v>
      </c>
      <c r="G1516" s="17" t="n">
        <v>311</v>
      </c>
      <c r="H1516" s="18" t="n">
        <v>-74.85688889000001</v>
      </c>
      <c r="I1516" s="19" t="n">
        <v>3.94722222</v>
      </c>
      <c r="J1516" s="42" t="n">
        <v>6.733333333333331</v>
      </c>
      <c r="K1516" s="20" t="n">
        <v>8.077134236453203</v>
      </c>
      <c r="L1516" s="20" t="n">
        <v>10.8</v>
      </c>
      <c r="M1516" s="20" t="n">
        <v>12.56666666666667</v>
      </c>
      <c r="N1516" s="20" t="n">
        <v>12.46666666666666</v>
      </c>
      <c r="O1516" s="20" t="n">
        <v>6.466666666666667</v>
      </c>
      <c r="P1516" s="20" t="n">
        <v>4.666666666666665</v>
      </c>
      <c r="Q1516" s="20" t="n">
        <v>4.099999999999999</v>
      </c>
      <c r="R1516" s="20" t="n">
        <v>6.80919540229885</v>
      </c>
      <c r="S1516" s="20" t="n">
        <v>11.4</v>
      </c>
      <c r="T1516" s="20" t="n">
        <v>13.2</v>
      </c>
      <c r="U1516" s="20" t="n">
        <v>9.352222222222222</v>
      </c>
      <c r="V1516" s="43" t="n">
        <v>106.6385518609743</v>
      </c>
      <c r="W1516" s="23" t="n">
        <v>360</v>
      </c>
      <c r="X1516" s="44" t="n">
        <v>1</v>
      </c>
      <c r="Y1516" s="45" t="n"/>
    </row>
    <row r="1517" ht="16.5" customHeight="1">
      <c r="A1517" s="16" t="n">
        <v>21170020</v>
      </c>
      <c r="B1517" s="17" t="inlineStr">
        <is>
          <t>PM</t>
        </is>
      </c>
      <c r="C1517" s="17" t="inlineStr">
        <is>
          <t xml:space="preserve">Las Dos Aguas </t>
        </is>
      </c>
      <c r="D1517" s="17" t="inlineStr">
        <is>
          <t>Suárez</t>
        </is>
      </c>
      <c r="E1517" s="17" t="inlineStr">
        <is>
          <t>Tolima</t>
        </is>
      </c>
      <c r="F1517" s="17" t="n">
        <v>10</v>
      </c>
      <c r="G1517" s="17" t="n">
        <v>3394</v>
      </c>
      <c r="H1517" s="18" t="n">
        <v>-74.78361111000001</v>
      </c>
      <c r="I1517" s="19" t="n">
        <v>4.25827778</v>
      </c>
      <c r="J1517" s="42" t="n">
        <v>4.566666666666666</v>
      </c>
      <c r="K1517" s="20" t="n">
        <v>5.136258210180623</v>
      </c>
      <c r="L1517" s="20" t="n">
        <v>8.460919540229883</v>
      </c>
      <c r="M1517" s="20" t="n">
        <v>10.83333333333334</v>
      </c>
      <c r="N1517" s="20" t="n">
        <v>9.933333333333332</v>
      </c>
      <c r="O1517" s="20" t="n">
        <v>5.862068965517242</v>
      </c>
      <c r="P1517" s="20" t="n">
        <v>3.266666666666665</v>
      </c>
      <c r="Q1517" s="20" t="n">
        <v>3.033333333333332</v>
      </c>
      <c r="R1517" s="20" t="n">
        <v>6.580459770114943</v>
      </c>
      <c r="S1517" s="20" t="n">
        <v>9.094444444444441</v>
      </c>
      <c r="T1517" s="20" t="n">
        <v>8.433333333333335</v>
      </c>
      <c r="U1517" s="20" t="n">
        <v>5.699999999999998</v>
      </c>
      <c r="V1517" s="43" t="n">
        <v>80.90081759715379</v>
      </c>
      <c r="W1517" s="23" t="n">
        <v>358</v>
      </c>
      <c r="X1517" s="44" t="n">
        <v>0.9944444444444445</v>
      </c>
      <c r="Y1517" s="45" t="n"/>
    </row>
    <row r="1518" ht="16.5" customHeight="1">
      <c r="A1518" s="16" t="n">
        <v>21170040</v>
      </c>
      <c r="B1518" s="17" t="inlineStr">
        <is>
          <t>PM</t>
        </is>
      </c>
      <c r="C1518" s="17" t="inlineStr">
        <is>
          <t>Las Mesas</t>
        </is>
      </c>
      <c r="D1518" s="17" t="inlineStr">
        <is>
          <t>Suárez</t>
        </is>
      </c>
      <c r="E1518" s="17" t="inlineStr">
        <is>
          <t>Tolima</t>
        </is>
      </c>
      <c r="F1518" s="17" t="n">
        <v>10</v>
      </c>
      <c r="G1518" s="17" t="n">
        <v>849</v>
      </c>
      <c r="H1518" s="18" t="n">
        <v>-74.82244444</v>
      </c>
      <c r="I1518" s="19" t="n">
        <v>3.91213889</v>
      </c>
      <c r="J1518" s="42" t="n">
        <v>9.778888888888888</v>
      </c>
      <c r="K1518" s="20" t="n">
        <v>10.8685960591133</v>
      </c>
      <c r="L1518" s="20" t="n">
        <v>14.63333333333333</v>
      </c>
      <c r="M1518" s="20" t="n">
        <v>17.06666666666667</v>
      </c>
      <c r="N1518" s="20" t="n">
        <v>15.53333333333333</v>
      </c>
      <c r="O1518" s="20" t="n">
        <v>9.533333333333328</v>
      </c>
      <c r="P1518" s="20" t="n">
        <v>7.207777777777775</v>
      </c>
      <c r="Q1518" s="20" t="n">
        <v>5.666666666666665</v>
      </c>
      <c r="R1518" s="20" t="n">
        <v>8.433333333333332</v>
      </c>
      <c r="S1518" s="20" t="n">
        <v>15.36666666666667</v>
      </c>
      <c r="T1518" s="20" t="n">
        <v>17.7</v>
      </c>
      <c r="U1518" s="20" t="n">
        <v>13.2</v>
      </c>
      <c r="V1518" s="43" t="n">
        <v>144.9885960591133</v>
      </c>
      <c r="W1518" s="23" t="n">
        <v>360</v>
      </c>
      <c r="X1518" s="44" t="n">
        <v>1</v>
      </c>
      <c r="Y1518" s="45" t="n"/>
    </row>
    <row r="1519" ht="16.5" customHeight="1">
      <c r="A1519" s="16" t="n">
        <v>21180210</v>
      </c>
      <c r="B1519" s="17" t="inlineStr">
        <is>
          <t>PM</t>
        </is>
      </c>
      <c r="C1519" s="17" t="inlineStr">
        <is>
          <t>Valle de San Juan</t>
        </is>
      </c>
      <c r="D1519" s="17" t="inlineStr">
        <is>
          <t>Valle de San Juan</t>
        </is>
      </c>
      <c r="E1519" s="17" t="inlineStr">
        <is>
          <t>Tolima</t>
        </is>
      </c>
      <c r="F1519" s="17" t="n">
        <v>10</v>
      </c>
      <c r="G1519" s="17" t="n">
        <v>582</v>
      </c>
      <c r="H1519" s="18" t="n">
        <v>-75.11288888999999</v>
      </c>
      <c r="I1519" s="19" t="n">
        <v>4.19197222</v>
      </c>
      <c r="J1519" s="42" t="n">
        <v>4.964285714285713</v>
      </c>
      <c r="K1519" s="20" t="n">
        <v>5.531711822660098</v>
      </c>
      <c r="L1519" s="20" t="n">
        <v>8.269230769230766</v>
      </c>
      <c r="M1519" s="20" t="n">
        <v>10.26947637292464</v>
      </c>
      <c r="N1519" s="20" t="n">
        <v>9.037037037037033</v>
      </c>
      <c r="O1519" s="20" t="n">
        <v>5.296296296296297</v>
      </c>
      <c r="P1519" s="20" t="n">
        <v>3.629629629629629</v>
      </c>
      <c r="Q1519" s="20" t="n">
        <v>3</v>
      </c>
      <c r="R1519" s="20" t="n">
        <v>6.222222222222223</v>
      </c>
      <c r="S1519" s="20" t="n">
        <v>9.594871794871793</v>
      </c>
      <c r="T1519" s="20" t="n">
        <v>8.222222222222221</v>
      </c>
      <c r="U1519" s="20" t="n">
        <v>6.230769230769228</v>
      </c>
      <c r="V1519" s="43" t="n">
        <v>80.26775311214965</v>
      </c>
      <c r="W1519" s="23" t="n">
        <v>323</v>
      </c>
      <c r="X1519" s="44" t="n">
        <v>0.8972222222222223</v>
      </c>
      <c r="Y1519" s="45" t="n"/>
    </row>
    <row r="1520" ht="16.5" customHeight="1">
      <c r="A1520" s="16" t="n">
        <v>21185080</v>
      </c>
      <c r="B1520" s="17" t="inlineStr">
        <is>
          <t>CO</t>
        </is>
      </c>
      <c r="C1520" s="17" t="inlineStr">
        <is>
          <t>Valle de San Juan</t>
        </is>
      </c>
      <c r="D1520" s="17" t="inlineStr">
        <is>
          <t>Valle de San Juan</t>
        </is>
      </c>
      <c r="E1520" s="17" t="inlineStr">
        <is>
          <t>Tolima</t>
        </is>
      </c>
      <c r="F1520" s="17" t="n">
        <v>10</v>
      </c>
      <c r="G1520" s="17" t="n">
        <v>591</v>
      </c>
      <c r="H1520" s="18" t="n">
        <v>-75.10461111000001</v>
      </c>
      <c r="I1520" s="19" t="n">
        <v>4.21645833</v>
      </c>
      <c r="J1520" s="42" t="n">
        <v>9.247594721157938</v>
      </c>
      <c r="K1520" s="20" t="n">
        <v>9.339552369724784</v>
      </c>
      <c r="L1520" s="20" t="n">
        <v>14.01724137931034</v>
      </c>
      <c r="M1520" s="20" t="n">
        <v>16.11224489795918</v>
      </c>
      <c r="N1520" s="20" t="n">
        <v>14.57142857142857</v>
      </c>
      <c r="O1520" s="20" t="n">
        <v>9.809750297265161</v>
      </c>
      <c r="P1520" s="20" t="n">
        <v>6.689655172413792</v>
      </c>
      <c r="Q1520" s="20" t="n">
        <v>6.122448979591836</v>
      </c>
      <c r="R1520" s="20" t="n">
        <v>10.10344827586207</v>
      </c>
      <c r="S1520" s="20" t="n">
        <v>14.38620689655173</v>
      </c>
      <c r="T1520" s="20" t="n">
        <v>13.63376932223543</v>
      </c>
      <c r="U1520" s="20" t="n">
        <v>10.60229885057471</v>
      </c>
      <c r="V1520" s="43" t="n">
        <v>134.6356397340756</v>
      </c>
      <c r="W1520" s="23" t="n">
        <v>340</v>
      </c>
      <c r="X1520" s="44" t="n">
        <v>0.9444444444444444</v>
      </c>
      <c r="Y1520" s="45" t="n"/>
    </row>
    <row r="1521" ht="16.5" customHeight="1">
      <c r="A1521" s="16" t="n">
        <v>21250100</v>
      </c>
      <c r="B1521" s="17" t="inlineStr">
        <is>
          <t>PM</t>
        </is>
      </c>
      <c r="C1521" s="17" t="inlineStr">
        <is>
          <t>La Estrella</t>
        </is>
      </c>
      <c r="D1521" s="17" t="inlineStr">
        <is>
          <t>Venadillo</t>
        </is>
      </c>
      <c r="E1521" s="17" t="inlineStr">
        <is>
          <t>Tolima</t>
        </is>
      </c>
      <c r="F1521" s="17" t="n">
        <v>10</v>
      </c>
      <c r="G1521" s="17" t="n">
        <v>331</v>
      </c>
      <c r="H1521" s="18" t="n">
        <v>-74.89869444</v>
      </c>
      <c r="I1521" s="19" t="n">
        <v>4.76183333</v>
      </c>
      <c r="J1521" s="42" t="n">
        <v>4.599999999999999</v>
      </c>
      <c r="K1521" s="20" t="n">
        <v>5.447734414812299</v>
      </c>
      <c r="L1521" s="20" t="n">
        <v>7.379310344827584</v>
      </c>
      <c r="M1521" s="20" t="n">
        <v>9.899999999999999</v>
      </c>
      <c r="N1521" s="20" t="n">
        <v>10.23333333333333</v>
      </c>
      <c r="O1521" s="20" t="n">
        <v>5.237931034482759</v>
      </c>
      <c r="P1521" s="20" t="n">
        <v>4.068965517241378</v>
      </c>
      <c r="Q1521" s="20" t="n">
        <v>4.506666666666666</v>
      </c>
      <c r="R1521" s="20" t="n">
        <v>6.615384615384615</v>
      </c>
      <c r="S1521" s="20" t="n">
        <v>8.555555555555552</v>
      </c>
      <c r="T1521" s="20" t="n">
        <v>7.142857142857143</v>
      </c>
      <c r="U1521" s="20" t="n">
        <v>3.96153846153846</v>
      </c>
      <c r="V1521" s="43" t="n">
        <v>77.64927708669978</v>
      </c>
      <c r="W1521" s="23" t="n">
        <v>344</v>
      </c>
      <c r="X1521" s="44" t="n">
        <v>0.9555555555555556</v>
      </c>
      <c r="Y1521" s="45" t="n"/>
    </row>
    <row r="1522" ht="16.5" customHeight="1">
      <c r="A1522" s="16" t="n">
        <v>21250460</v>
      </c>
      <c r="B1522" s="17" t="inlineStr">
        <is>
          <t>PM</t>
        </is>
      </c>
      <c r="C1522" s="17" t="inlineStr">
        <is>
          <t>Venadillo</t>
        </is>
      </c>
      <c r="D1522" s="17" t="inlineStr">
        <is>
          <t>Venadillo</t>
        </is>
      </c>
      <c r="E1522" s="17" t="inlineStr">
        <is>
          <t>Tolima</t>
        </is>
      </c>
      <c r="F1522" s="17" t="n">
        <v>10</v>
      </c>
      <c r="G1522" s="17" t="n">
        <v>430</v>
      </c>
      <c r="H1522" s="18" t="n">
        <v>-74.91775</v>
      </c>
      <c r="I1522" s="19" t="n">
        <v>4.66380556</v>
      </c>
      <c r="J1522" s="42" t="n">
        <v>3.634444444444443</v>
      </c>
      <c r="K1522" s="20" t="n">
        <v>4.198070607553365</v>
      </c>
      <c r="L1522" s="20" t="n">
        <v>6.172413793103446</v>
      </c>
      <c r="M1522" s="20" t="n">
        <v>9.525564803804995</v>
      </c>
      <c r="N1522" s="20" t="n">
        <v>9.034482758620687</v>
      </c>
      <c r="O1522" s="20" t="n">
        <v>4.724137931034482</v>
      </c>
      <c r="P1522" s="20" t="n">
        <v>4.103448275862068</v>
      </c>
      <c r="Q1522" s="20" t="n">
        <v>3.972413793103447</v>
      </c>
      <c r="R1522" s="20" t="n">
        <v>6.344827586206898</v>
      </c>
      <c r="S1522" s="20" t="n">
        <v>7.566666666666663</v>
      </c>
      <c r="T1522" s="20" t="n">
        <v>6.222222222222222</v>
      </c>
      <c r="U1522" s="20" t="n">
        <v>3.888888888888888</v>
      </c>
      <c r="V1522" s="43" t="n">
        <v>69.38758177151162</v>
      </c>
      <c r="W1522" s="23" t="n">
        <v>347</v>
      </c>
      <c r="X1522" s="44" t="n">
        <v>0.9638888888888889</v>
      </c>
      <c r="Y1522" s="45" t="n"/>
    </row>
    <row r="1523" ht="16.5" customHeight="1">
      <c r="A1523" s="16" t="n">
        <v>21255120</v>
      </c>
      <c r="B1523" s="17" t="inlineStr">
        <is>
          <t>CO</t>
        </is>
      </c>
      <c r="C1523" s="17" t="inlineStr">
        <is>
          <t>Villahermosa</t>
        </is>
      </c>
      <c r="D1523" s="17" t="inlineStr">
        <is>
          <t>Villahermosa</t>
        </is>
      </c>
      <c r="E1523" s="17" t="inlineStr">
        <is>
          <t>Tolima</t>
        </is>
      </c>
      <c r="F1523" s="17" t="n">
        <v>10</v>
      </c>
      <c r="G1523" s="17" t="n">
        <v>2069</v>
      </c>
      <c r="H1523" s="18" t="n">
        <v>-75.11733611</v>
      </c>
      <c r="I1523" s="19" t="n">
        <v>5.02676194</v>
      </c>
      <c r="J1523" s="42" t="n">
        <v>15.41034482758621</v>
      </c>
      <c r="K1523" s="20" t="n">
        <v>17.16533762401777</v>
      </c>
      <c r="L1523" s="20" t="n">
        <v>20.50119047619047</v>
      </c>
      <c r="M1523" s="20" t="n">
        <v>21.16666666666667</v>
      </c>
      <c r="N1523" s="20" t="n">
        <v>21.30344827586206</v>
      </c>
      <c r="O1523" s="20" t="n">
        <v>15.24019024970274</v>
      </c>
      <c r="P1523" s="20" t="n">
        <v>12.87777777777778</v>
      </c>
      <c r="Q1523" s="20" t="n">
        <v>13.15996201329534</v>
      </c>
      <c r="R1523" s="20" t="n">
        <v>16.83811207949138</v>
      </c>
      <c r="S1523" s="20" t="n">
        <v>21.50091161315893</v>
      </c>
      <c r="T1523" s="20" t="n">
        <v>21.48275862068966</v>
      </c>
      <c r="U1523" s="20" t="n">
        <v>18.22358024691358</v>
      </c>
      <c r="V1523" s="43" t="n">
        <v>214.8702804713526</v>
      </c>
      <c r="W1523" s="23" t="n">
        <v>353</v>
      </c>
      <c r="X1523" s="44" t="n">
        <v>0.9805555555555555</v>
      </c>
      <c r="Y1523" s="45" t="n"/>
    </row>
    <row r="1524" ht="16.5" customHeight="1">
      <c r="A1524" s="16" t="n">
        <v>21160200</v>
      </c>
      <c r="B1524" s="17" t="inlineStr">
        <is>
          <t>PM</t>
        </is>
      </c>
      <c r="C1524" s="17" t="inlineStr">
        <is>
          <t>Conc L Bustamante</t>
        </is>
      </c>
      <c r="D1524" s="17" t="inlineStr">
        <is>
          <t>Villarrica</t>
        </is>
      </c>
      <c r="E1524" s="17" t="inlineStr">
        <is>
          <t>Tolima</t>
        </is>
      </c>
      <c r="F1524" s="17" t="n">
        <v>10</v>
      </c>
      <c r="G1524" s="17" t="n">
        <v>1613</v>
      </c>
      <c r="H1524" s="18" t="n">
        <v>-74.57080556000001</v>
      </c>
      <c r="I1524" s="19" t="n">
        <v>3.89305556</v>
      </c>
      <c r="J1524" s="42" t="n">
        <v>12.6</v>
      </c>
      <c r="K1524" s="20" t="n">
        <v>14.28387725779967</v>
      </c>
      <c r="L1524" s="20" t="n">
        <v>19.59999999999999</v>
      </c>
      <c r="M1524" s="20" t="n">
        <v>21.47681331747919</v>
      </c>
      <c r="N1524" s="20" t="n">
        <v>22.84197530864197</v>
      </c>
      <c r="O1524" s="20" t="n">
        <v>17.98097502972652</v>
      </c>
      <c r="P1524" s="20" t="n">
        <v>17.18549346016647</v>
      </c>
      <c r="Q1524" s="20" t="n">
        <v>13.93333333333333</v>
      </c>
      <c r="R1524" s="20" t="n">
        <v>15.68965517241379</v>
      </c>
      <c r="S1524" s="20" t="n">
        <v>20.66666666666666</v>
      </c>
      <c r="T1524" s="20" t="n">
        <v>21.07407407407407</v>
      </c>
      <c r="U1524" s="20" t="n">
        <v>16.47742200328408</v>
      </c>
      <c r="V1524" s="43" t="n">
        <v>213.8102856235857</v>
      </c>
      <c r="W1524" s="23" t="n">
        <v>348</v>
      </c>
      <c r="X1524" s="44" t="n">
        <v>0.9666666666666667</v>
      </c>
      <c r="Y1524" s="45" t="n"/>
    </row>
    <row r="1525" ht="16.5" customHeight="1">
      <c r="A1525" s="16" t="n">
        <v>21160180</v>
      </c>
      <c r="B1525" s="17" t="inlineStr">
        <is>
          <t>PM</t>
        </is>
      </c>
      <c r="C1525" s="17" t="inlineStr">
        <is>
          <t>Puerto Lleras</t>
        </is>
      </c>
      <c r="D1525" s="17" t="inlineStr">
        <is>
          <t>Villarrica</t>
        </is>
      </c>
      <c r="E1525" s="17" t="inlineStr">
        <is>
          <t>Tolima</t>
        </is>
      </c>
      <c r="F1525" s="17" t="n">
        <v>10</v>
      </c>
      <c r="G1525" s="17" t="n">
        <v>1209</v>
      </c>
      <c r="H1525" s="18" t="n">
        <v>-74.68830556</v>
      </c>
      <c r="I1525" s="19" t="n">
        <v>3.83977778</v>
      </c>
      <c r="J1525" s="42" t="n">
        <v>12.3</v>
      </c>
      <c r="K1525" s="20" t="n">
        <v>12.60082633947576</v>
      </c>
      <c r="L1525" s="20" t="n">
        <v>17.06153256704981</v>
      </c>
      <c r="M1525" s="20" t="n">
        <v>18.4756157635468</v>
      </c>
      <c r="N1525" s="20" t="n">
        <v>19.82084291187739</v>
      </c>
      <c r="O1525" s="20" t="n">
        <v>16.87931034482759</v>
      </c>
      <c r="P1525" s="20" t="n">
        <v>13.88111111111111</v>
      </c>
      <c r="Q1525" s="20" t="n">
        <v>11.16785714285715</v>
      </c>
      <c r="R1525" s="20" t="n">
        <v>12.61268472906404</v>
      </c>
      <c r="S1525" s="20" t="n">
        <v>18.12370982875909</v>
      </c>
      <c r="T1525" s="20" t="n">
        <v>20.23909555895287</v>
      </c>
      <c r="U1525" s="20" t="n">
        <v>14.92524904214559</v>
      </c>
      <c r="V1525" s="43" t="n">
        <v>188.0878353396672</v>
      </c>
      <c r="W1525" s="23" t="n">
        <v>353</v>
      </c>
      <c r="X1525" s="44" t="n">
        <v>0.9805555555555555</v>
      </c>
      <c r="Y1525" s="45" t="n"/>
    </row>
    <row r="1526" ht="16.5" customHeight="1">
      <c r="A1526" s="16" t="n">
        <v>21160070</v>
      </c>
      <c r="B1526" s="17" t="inlineStr">
        <is>
          <t>PM</t>
        </is>
      </c>
      <c r="C1526" s="17" t="inlineStr">
        <is>
          <t>Villarrica</t>
        </is>
      </c>
      <c r="D1526" s="17" t="inlineStr">
        <is>
          <t>Villarrica</t>
        </is>
      </c>
      <c r="E1526" s="17" t="inlineStr">
        <is>
          <t>Tolima</t>
        </is>
      </c>
      <c r="F1526" s="17" t="n">
        <v>10</v>
      </c>
      <c r="G1526" s="17" t="n">
        <v>136</v>
      </c>
      <c r="H1526" s="18" t="n">
        <v>-74.60927778</v>
      </c>
      <c r="I1526" s="19" t="n">
        <v>3.93291667</v>
      </c>
      <c r="J1526" s="42" t="n">
        <v>10.2</v>
      </c>
      <c r="K1526" s="20" t="n">
        <v>11.19455759757484</v>
      </c>
      <c r="L1526" s="20" t="n">
        <v>15.13333333333333</v>
      </c>
      <c r="M1526" s="20" t="n">
        <v>16.7</v>
      </c>
      <c r="N1526" s="20" t="n">
        <v>17.09111111111111</v>
      </c>
      <c r="O1526" s="20" t="n">
        <v>12.9</v>
      </c>
      <c r="P1526" s="20" t="n">
        <v>10.20689655172414</v>
      </c>
      <c r="Q1526" s="20" t="n">
        <v>9.275862068965518</v>
      </c>
      <c r="R1526" s="20" t="n">
        <v>11.31034482758621</v>
      </c>
      <c r="S1526" s="20" t="n">
        <v>17.20689655172414</v>
      </c>
      <c r="T1526" s="20" t="n">
        <v>17.7</v>
      </c>
      <c r="U1526" s="20" t="n">
        <v>12.16666666666667</v>
      </c>
      <c r="V1526" s="43" t="n">
        <v>161.0856687086859</v>
      </c>
      <c r="W1526" s="23" t="n">
        <v>356</v>
      </c>
      <c r="X1526" s="44" t="n">
        <v>0.9888888888888889</v>
      </c>
      <c r="Y1526" s="45" t="n"/>
    </row>
    <row r="1527" ht="16.5" customHeight="1">
      <c r="A1527" s="16" t="n">
        <v>26120150</v>
      </c>
      <c r="B1527" s="17" t="inlineStr">
        <is>
          <t>PM</t>
        </is>
      </c>
      <c r="C1527" s="17" t="inlineStr">
        <is>
          <t>Alcalá</t>
        </is>
      </c>
      <c r="D1527" s="17" t="inlineStr">
        <is>
          <t>Alcalá</t>
        </is>
      </c>
      <c r="E1527" s="17" t="inlineStr">
        <is>
          <t>Valle del Cauca</t>
        </is>
      </c>
      <c r="F1527" s="17" t="n">
        <v>9</v>
      </c>
      <c r="G1527" s="17" t="n">
        <v>1261</v>
      </c>
      <c r="H1527" s="18" t="n">
        <v>-75.78630556</v>
      </c>
      <c r="I1527" s="19" t="n">
        <v>4.67647222</v>
      </c>
      <c r="J1527" s="42" t="n">
        <v>7.512301587301586</v>
      </c>
      <c r="K1527" s="20" t="n">
        <v>8.700960749021093</v>
      </c>
      <c r="L1527" s="20" t="n">
        <v>11.39523809523809</v>
      </c>
      <c r="M1527" s="20" t="n">
        <v>12.8</v>
      </c>
      <c r="N1527" s="20" t="n">
        <v>13.16666666666667</v>
      </c>
      <c r="O1527" s="20" t="n">
        <v>9.72413793103448</v>
      </c>
      <c r="P1527" s="20" t="n">
        <v>8.177777777777775</v>
      </c>
      <c r="Q1527" s="20" t="n">
        <v>7.366666666666663</v>
      </c>
      <c r="R1527" s="20" t="n">
        <v>10.6</v>
      </c>
      <c r="S1527" s="20" t="n">
        <v>14</v>
      </c>
      <c r="T1527" s="20" t="n">
        <v>14.07635467980296</v>
      </c>
      <c r="U1527" s="20" t="n">
        <v>8.848989298454217</v>
      </c>
      <c r="V1527" s="43" t="n">
        <v>126.3690934519635</v>
      </c>
      <c r="W1527" s="23" t="n">
        <v>355</v>
      </c>
      <c r="X1527" s="44" t="n">
        <v>0.9861111111111112</v>
      </c>
      <c r="Y1527" s="45" t="n"/>
    </row>
    <row r="1528" ht="16.5" customHeight="1">
      <c r="A1528" s="16" t="n">
        <v>26100700</v>
      </c>
      <c r="B1528" s="17" t="inlineStr">
        <is>
          <t>PM</t>
        </is>
      </c>
      <c r="C1528" s="17" t="inlineStr">
        <is>
          <t>Pardo</t>
        </is>
      </c>
      <c r="D1528" s="17" t="inlineStr">
        <is>
          <t>Andalucía</t>
        </is>
      </c>
      <c r="E1528" s="17" t="inlineStr">
        <is>
          <t>Valle del Cauca</t>
        </is>
      </c>
      <c r="F1528" s="17" t="n">
        <v>9</v>
      </c>
      <c r="G1528" s="17" t="n">
        <v>1314</v>
      </c>
      <c r="H1528" s="18" t="n">
        <v>-76.10080556000001</v>
      </c>
      <c r="I1528" s="19" t="n">
        <v>4.08725</v>
      </c>
      <c r="J1528" s="42" t="n">
        <v>8.117857142857138</v>
      </c>
      <c r="K1528" s="20" t="n">
        <v>8.055966064586753</v>
      </c>
      <c r="L1528" s="20" t="n">
        <v>12.73084291187739</v>
      </c>
      <c r="M1528" s="20" t="n">
        <v>13.5212096332786</v>
      </c>
      <c r="N1528" s="20" t="n">
        <v>13.81481481481481</v>
      </c>
      <c r="O1528" s="20" t="n">
        <v>10.14285714285714</v>
      </c>
      <c r="P1528" s="20" t="n">
        <v>7.285714285714285</v>
      </c>
      <c r="Q1528" s="20" t="n">
        <v>7.454320987654317</v>
      </c>
      <c r="R1528" s="20" t="n">
        <v>11.03846153846154</v>
      </c>
      <c r="S1528" s="20" t="n">
        <v>14.66666666666667</v>
      </c>
      <c r="T1528" s="20" t="n">
        <v>14.03575989782886</v>
      </c>
      <c r="U1528" s="20" t="n">
        <v>9.75128205128205</v>
      </c>
      <c r="V1528" s="43" t="n">
        <v>130.6157531378796</v>
      </c>
      <c r="W1528" s="23" t="n">
        <v>329</v>
      </c>
      <c r="X1528" s="44" t="n">
        <v>0.9138888888888889</v>
      </c>
      <c r="Y1528" s="45" t="n"/>
    </row>
    <row r="1529" ht="16.5" customHeight="1">
      <c r="A1529" s="16" t="n">
        <v>26110150</v>
      </c>
      <c r="B1529" s="17" t="inlineStr">
        <is>
          <t>PM</t>
        </is>
      </c>
      <c r="C1529" s="17" t="inlineStr">
        <is>
          <t xml:space="preserve">La Inmaculada </t>
        </is>
      </c>
      <c r="D1529" s="17" t="inlineStr">
        <is>
          <t>Ansermanuevo</t>
        </is>
      </c>
      <c r="E1529" s="17" t="inlineStr">
        <is>
          <t>Valle del Cauca</t>
        </is>
      </c>
      <c r="F1529" s="17" t="n">
        <v>9</v>
      </c>
      <c r="G1529" s="17" t="n">
        <v>960</v>
      </c>
      <c r="H1529" s="18" t="n">
        <v>-75.98650000000001</v>
      </c>
      <c r="I1529" s="19" t="n">
        <v>4.79383333</v>
      </c>
      <c r="J1529" s="42" t="n">
        <v>7.111111111111108</v>
      </c>
      <c r="K1529" s="20" t="n">
        <v>7.104248768472908</v>
      </c>
      <c r="L1529" s="20" t="n">
        <v>10.46153846153846</v>
      </c>
      <c r="M1529" s="20" t="n">
        <v>12.57692307692308</v>
      </c>
      <c r="N1529" s="20" t="n">
        <v>12.70833333333333</v>
      </c>
      <c r="O1529" s="20" t="n">
        <v>9.159999999999998</v>
      </c>
      <c r="P1529" s="20" t="n">
        <v>7.407407407407405</v>
      </c>
      <c r="Q1529" s="20" t="n">
        <v>7.134920634920632</v>
      </c>
      <c r="R1529" s="20" t="n">
        <v>10.36</v>
      </c>
      <c r="S1529" s="20" t="n">
        <v>12.90128205128205</v>
      </c>
      <c r="T1529" s="20" t="n">
        <v>13.41793103448276</v>
      </c>
      <c r="U1529" s="20" t="n">
        <v>9.846153846153845</v>
      </c>
      <c r="V1529" s="43" t="n">
        <v>120.1898497256256</v>
      </c>
      <c r="W1529" s="23" t="n">
        <v>309</v>
      </c>
      <c r="X1529" s="44" t="n">
        <v>0.8583333333333333</v>
      </c>
      <c r="Y1529" s="45" t="n"/>
    </row>
    <row r="1530" ht="16.5" customHeight="1">
      <c r="A1530" s="16" t="n">
        <v>54030090</v>
      </c>
      <c r="B1530" s="17" t="inlineStr">
        <is>
          <t>PM</t>
        </is>
      </c>
      <c r="C1530" s="17" t="inlineStr">
        <is>
          <t>Betania</t>
        </is>
      </c>
      <c r="D1530" s="17" t="inlineStr">
        <is>
          <t>Bolívar</t>
        </is>
      </c>
      <c r="E1530" s="17" t="inlineStr">
        <is>
          <t>Valle del Cauca</t>
        </is>
      </c>
      <c r="F1530" s="17" t="n">
        <v>9</v>
      </c>
      <c r="G1530" s="17" t="n">
        <v>1750</v>
      </c>
      <c r="H1530" s="18" t="n">
        <v>-76.31666666999999</v>
      </c>
      <c r="I1530" s="19" t="n">
        <v>4.35</v>
      </c>
      <c r="J1530" s="42" t="n">
        <v>7.95</v>
      </c>
      <c r="K1530" s="20" t="n">
        <v>8.498515895821932</v>
      </c>
      <c r="L1530" s="20" t="n">
        <v>12.55</v>
      </c>
      <c r="M1530" s="20" t="n">
        <v>15.85</v>
      </c>
      <c r="N1530" s="20" t="n">
        <v>15.4</v>
      </c>
      <c r="O1530" s="20" t="n">
        <v>13.55</v>
      </c>
      <c r="P1530" s="20" t="n">
        <v>10.4</v>
      </c>
      <c r="Q1530" s="20" t="n">
        <v>9.5</v>
      </c>
      <c r="R1530" s="20" t="n">
        <v>13.55</v>
      </c>
      <c r="S1530" s="20" t="n">
        <v>13.95</v>
      </c>
      <c r="T1530" s="20" t="n">
        <v>14.5</v>
      </c>
      <c r="U1530" s="20" t="n">
        <v>10.915</v>
      </c>
      <c r="V1530" s="43" t="n">
        <v>146.6135158958219</v>
      </c>
      <c r="W1530" s="23" t="n">
        <v>240</v>
      </c>
      <c r="X1530" s="44" t="n">
        <v>1</v>
      </c>
      <c r="Y1530" s="45" t="inlineStr">
        <is>
          <t>M20</t>
        </is>
      </c>
    </row>
    <row r="1531" ht="16.5" customHeight="1">
      <c r="A1531" s="16" t="n">
        <v>26110040</v>
      </c>
      <c r="B1531" s="17" t="inlineStr">
        <is>
          <t>PM</t>
        </is>
      </c>
      <c r="C1531" s="17" t="inlineStr">
        <is>
          <t>Bolívar</t>
        </is>
      </c>
      <c r="D1531" s="17" t="inlineStr">
        <is>
          <t>Bolívar</t>
        </is>
      </c>
      <c r="E1531" s="17" t="inlineStr">
        <is>
          <t>Valle del Cauca</t>
        </is>
      </c>
      <c r="F1531" s="17" t="n">
        <v>9</v>
      </c>
      <c r="G1531" s="17" t="n">
        <v>972</v>
      </c>
      <c r="H1531" s="18" t="n">
        <v>-76.19044443999999</v>
      </c>
      <c r="I1531" s="19" t="n">
        <v>4.34294444</v>
      </c>
      <c r="J1531" s="42" t="n">
        <v>4.766666666666666</v>
      </c>
      <c r="K1531" s="20" t="n">
        <v>5.19076354679803</v>
      </c>
      <c r="L1531" s="20" t="n">
        <v>8.350574712643676</v>
      </c>
      <c r="M1531" s="20" t="n">
        <v>10.79310344827587</v>
      </c>
      <c r="N1531" s="20" t="n">
        <v>10.10888888888889</v>
      </c>
      <c r="O1531" s="20" t="n">
        <v>6.966666666666669</v>
      </c>
      <c r="P1531" s="20" t="n">
        <v>5.566666666666665</v>
      </c>
      <c r="Q1531" s="20" t="n">
        <v>5.75862068965517</v>
      </c>
      <c r="R1531" s="20" t="n">
        <v>7.900000000000001</v>
      </c>
      <c r="S1531" s="20" t="n">
        <v>10.67857142857143</v>
      </c>
      <c r="T1531" s="20" t="n">
        <v>10.35714285714286</v>
      </c>
      <c r="U1531" s="20" t="n">
        <v>6.663218390804596</v>
      </c>
      <c r="V1531" s="43" t="n">
        <v>93.10088396278051</v>
      </c>
      <c r="W1531" s="23" t="n">
        <v>352</v>
      </c>
      <c r="X1531" s="44" t="n">
        <v>0.9777777777777777</v>
      </c>
      <c r="Y1531" s="45" t="n"/>
    </row>
    <row r="1532" ht="16.5" customHeight="1">
      <c r="A1532" s="16" t="n">
        <v>26110170</v>
      </c>
      <c r="B1532" s="17" t="inlineStr">
        <is>
          <t>PM</t>
        </is>
      </c>
      <c r="C1532" s="17" t="inlineStr">
        <is>
          <t>El retiro</t>
        </is>
      </c>
      <c r="D1532" s="17" t="inlineStr">
        <is>
          <t>Bolívar</t>
        </is>
      </c>
      <c r="E1532" s="17" t="inlineStr">
        <is>
          <t>Valle del Cauca</t>
        </is>
      </c>
      <c r="F1532" s="17" t="n">
        <v>9</v>
      </c>
      <c r="G1532" s="17" t="n">
        <v>1640</v>
      </c>
      <c r="H1532" s="18" t="n">
        <v>-76.26666666999999</v>
      </c>
      <c r="I1532" s="19" t="n">
        <v>4.41666667</v>
      </c>
      <c r="J1532" s="42" t="n">
        <v>10.6</v>
      </c>
      <c r="K1532" s="20" t="n">
        <v>9.329110221674878</v>
      </c>
      <c r="L1532" s="20" t="n">
        <v>14.2</v>
      </c>
      <c r="M1532" s="20" t="n">
        <v>17.1</v>
      </c>
      <c r="N1532" s="20" t="n">
        <v>14.75</v>
      </c>
      <c r="O1532" s="20" t="n">
        <v>11.25</v>
      </c>
      <c r="P1532" s="20" t="n">
        <v>8.699999999999999</v>
      </c>
      <c r="Q1532" s="20" t="n">
        <v>8.099999999999998</v>
      </c>
      <c r="R1532" s="20" t="n">
        <v>12.2</v>
      </c>
      <c r="S1532" s="20" t="n">
        <v>16.65</v>
      </c>
      <c r="T1532" s="20" t="n">
        <v>17.85</v>
      </c>
      <c r="U1532" s="20" t="n">
        <v>13.9</v>
      </c>
      <c r="V1532" s="43" t="n">
        <v>154.6291102216749</v>
      </c>
      <c r="W1532" s="23" t="n">
        <v>240</v>
      </c>
      <c r="X1532" s="44" t="n">
        <v>1</v>
      </c>
      <c r="Y1532" s="45" t="inlineStr">
        <is>
          <t>M20</t>
        </is>
      </c>
    </row>
    <row r="1533" ht="16.5" customHeight="1">
      <c r="A1533" s="16" t="n">
        <v>26110190</v>
      </c>
      <c r="B1533" s="17" t="inlineStr">
        <is>
          <t>PM</t>
        </is>
      </c>
      <c r="C1533" s="17" t="inlineStr">
        <is>
          <t>La Herradura</t>
        </is>
      </c>
      <c r="D1533" s="17" t="inlineStr">
        <is>
          <t>Bolívar</t>
        </is>
      </c>
      <c r="E1533" s="17" t="inlineStr">
        <is>
          <t>Valle del Cauca</t>
        </is>
      </c>
      <c r="F1533" s="17" t="n">
        <v>9</v>
      </c>
      <c r="G1533" s="17" t="n">
        <v>951</v>
      </c>
      <c r="H1533" s="18" t="n">
        <v>-76.2</v>
      </c>
      <c r="I1533" s="19" t="n">
        <v>4.31666667</v>
      </c>
      <c r="J1533" s="42" t="n">
        <v>4.75</v>
      </c>
      <c r="K1533" s="20" t="n">
        <v>4.491471674876847</v>
      </c>
      <c r="L1533" s="20" t="n">
        <v>7.549999999999999</v>
      </c>
      <c r="M1533" s="20" t="n">
        <v>9.500000000000002</v>
      </c>
      <c r="N1533" s="20" t="n">
        <v>8.449999999999998</v>
      </c>
      <c r="O1533" s="20" t="n">
        <v>6.150000000000002</v>
      </c>
      <c r="P1533" s="20" t="n">
        <v>4.6</v>
      </c>
      <c r="Q1533" s="20" t="n">
        <v>3.7</v>
      </c>
      <c r="R1533" s="20" t="n">
        <v>7.900000000000001</v>
      </c>
      <c r="S1533" s="20" t="n">
        <v>8.157894736842103</v>
      </c>
      <c r="T1533" s="20" t="n">
        <v>9.549999999999997</v>
      </c>
      <c r="U1533" s="20" t="n">
        <v>6.649999999999998</v>
      </c>
      <c r="V1533" s="43" t="n">
        <v>81.44936641171893</v>
      </c>
      <c r="W1533" s="23" t="n">
        <v>239</v>
      </c>
      <c r="X1533" s="44" t="n">
        <v>0.9958333333333333</v>
      </c>
      <c r="Y1533" s="45" t="inlineStr">
        <is>
          <t>M20</t>
        </is>
      </c>
    </row>
    <row r="1534" ht="16.5" customHeight="1">
      <c r="A1534" s="16" t="n">
        <v>54030020</v>
      </c>
      <c r="B1534" s="17" t="inlineStr">
        <is>
          <t>PM</t>
        </is>
      </c>
      <c r="C1534" s="17" t="inlineStr">
        <is>
          <t>Naranjal</t>
        </is>
      </c>
      <c r="D1534" s="17" t="inlineStr">
        <is>
          <t>Bolívar</t>
        </is>
      </c>
      <c r="E1534" s="17" t="inlineStr">
        <is>
          <t>Valle del Cauca</t>
        </is>
      </c>
      <c r="F1534" s="17" t="n">
        <v>9</v>
      </c>
      <c r="G1534" s="17" t="n">
        <v>1179</v>
      </c>
      <c r="H1534" s="18" t="n">
        <v>-76.35341666999999</v>
      </c>
      <c r="I1534" s="19" t="n">
        <v>4.356916669999999</v>
      </c>
      <c r="J1534" s="42" t="n">
        <v>4.793103448275859</v>
      </c>
      <c r="K1534" s="20" t="n">
        <v>5.767791168191414</v>
      </c>
      <c r="L1534" s="20" t="n">
        <v>8.922413793103447</v>
      </c>
      <c r="M1534" s="20" t="n">
        <v>10.69678953626635</v>
      </c>
      <c r="N1534" s="20" t="n">
        <v>10.8</v>
      </c>
      <c r="O1534" s="20" t="n">
        <v>6.999999999999999</v>
      </c>
      <c r="P1534" s="20" t="n">
        <v>5.620689655172412</v>
      </c>
      <c r="Q1534" s="20" t="n">
        <v>5.912643678160919</v>
      </c>
      <c r="R1534" s="20" t="n">
        <v>8.344827586206895</v>
      </c>
      <c r="S1534" s="20" t="n">
        <v>11.39285714285714</v>
      </c>
      <c r="T1534" s="20" t="n">
        <v>12.19704433497537</v>
      </c>
      <c r="U1534" s="20" t="n">
        <v>7.241379310344824</v>
      </c>
      <c r="V1534" s="43" t="n">
        <v>98.68953965355463</v>
      </c>
      <c r="W1534" s="23" t="n">
        <v>346</v>
      </c>
      <c r="X1534" s="44" t="n">
        <v>0.9611111111111111</v>
      </c>
      <c r="Y1534" s="45" t="n"/>
    </row>
    <row r="1535" ht="16.5" customHeight="1">
      <c r="A1535" s="16" t="n">
        <v>53115010</v>
      </c>
      <c r="B1535" s="17" t="inlineStr">
        <is>
          <t>PM</t>
        </is>
      </c>
      <c r="C1535" s="17" t="inlineStr">
        <is>
          <t>Aeropuerto Buenaventura</t>
        </is>
      </c>
      <c r="D1535" s="17" t="inlineStr">
        <is>
          <t>Buenaventura</t>
        </is>
      </c>
      <c r="E1535" s="17" t="inlineStr">
        <is>
          <t>Valle del Cauca</t>
        </is>
      </c>
      <c r="F1535" s="17" t="n">
        <v>9</v>
      </c>
      <c r="G1535" s="17" t="n">
        <v>28</v>
      </c>
      <c r="H1535" s="18" t="n">
        <v>-76.99238889</v>
      </c>
      <c r="I1535" s="19" t="n">
        <v>3.82011111</v>
      </c>
      <c r="J1535" s="42" t="n">
        <v>22.75</v>
      </c>
      <c r="K1535" s="20" t="n">
        <v>19.16604382537795</v>
      </c>
      <c r="L1535" s="20" t="n">
        <v>21.92738095238095</v>
      </c>
      <c r="M1535" s="20" t="n">
        <v>23.5</v>
      </c>
      <c r="N1535" s="20" t="n">
        <v>25.7142857142857</v>
      </c>
      <c r="O1535" s="20" t="n">
        <v>26.28863346104725</v>
      </c>
      <c r="P1535" s="20" t="n">
        <v>27.92988505747126</v>
      </c>
      <c r="Q1535" s="20" t="n">
        <v>27.93333333333333</v>
      </c>
      <c r="R1535" s="20" t="n">
        <v>27.79310344827586</v>
      </c>
      <c r="S1535" s="20" t="n">
        <v>26.7859690844233</v>
      </c>
      <c r="T1535" s="20" t="n">
        <v>25.6551724137931</v>
      </c>
      <c r="U1535" s="20" t="n">
        <v>25.34244359301831</v>
      </c>
      <c r="V1535" s="43" t="n">
        <v>300.786250883407</v>
      </c>
      <c r="W1535" s="23" t="n">
        <v>341</v>
      </c>
      <c r="X1535" s="44" t="n">
        <v>0.9472222222222222</v>
      </c>
      <c r="Y1535" s="45" t="n"/>
    </row>
    <row r="1536" ht="16.5" customHeight="1">
      <c r="A1536" s="16" t="n">
        <v>54077010</v>
      </c>
      <c r="B1536" s="17" t="inlineStr">
        <is>
          <t>LG</t>
        </is>
      </c>
      <c r="C1536" s="17" t="inlineStr">
        <is>
          <t>La Trojita</t>
        </is>
      </c>
      <c r="D1536" s="17" t="inlineStr">
        <is>
          <t>Buenaventura</t>
        </is>
      </c>
      <c r="E1536" s="17" t="inlineStr">
        <is>
          <t>Valle del Cauca</t>
        </is>
      </c>
      <c r="F1536" s="17" t="n">
        <v>9</v>
      </c>
      <c r="G1536" s="17" t="n">
        <v>22</v>
      </c>
      <c r="H1536" s="18" t="n">
        <v>-77.08436111</v>
      </c>
      <c r="I1536" s="19" t="n">
        <v>4.0695</v>
      </c>
      <c r="J1536" s="42" t="n">
        <v>18.82375478927203</v>
      </c>
      <c r="K1536" s="20" t="n">
        <v>14.34018655354862</v>
      </c>
      <c r="L1536" s="20" t="n">
        <v>17.10153256704981</v>
      </c>
      <c r="M1536" s="20" t="n">
        <v>20.35294117647059</v>
      </c>
      <c r="N1536" s="20" t="n">
        <v>24.23529411764706</v>
      </c>
      <c r="O1536" s="20" t="n">
        <v>24.11111111111111</v>
      </c>
      <c r="P1536" s="20" t="n">
        <v>24.94117647058823</v>
      </c>
      <c r="Q1536" s="20" t="n">
        <v>26.00210084033614</v>
      </c>
      <c r="R1536" s="20" t="n">
        <v>25.6369168356998</v>
      </c>
      <c r="S1536" s="20" t="n">
        <v>25.0543062904174</v>
      </c>
      <c r="T1536" s="20" t="n">
        <v>23.9375</v>
      </c>
      <c r="U1536" s="20" t="n">
        <v>21.85625702186501</v>
      </c>
      <c r="V1536" s="43" t="n">
        <v>266.3930777740058</v>
      </c>
      <c r="W1536" s="23" t="n">
        <v>210</v>
      </c>
      <c r="X1536" s="44" t="n">
        <v>0.875</v>
      </c>
      <c r="Y1536" s="45" t="inlineStr">
        <is>
          <t>M20</t>
        </is>
      </c>
    </row>
    <row r="1537" ht="16.5" customHeight="1">
      <c r="A1537" s="16" t="n">
        <v>54070030</v>
      </c>
      <c r="B1537" s="17" t="inlineStr">
        <is>
          <t>PM</t>
        </is>
      </c>
      <c r="C1537" s="17" t="inlineStr">
        <is>
          <t>Malaguita</t>
        </is>
      </c>
      <c r="D1537" s="17" t="inlineStr">
        <is>
          <t>Buenaventura</t>
        </is>
      </c>
      <c r="E1537" s="17" t="inlineStr">
        <is>
          <t>Valle del Cauca</t>
        </is>
      </c>
      <c r="F1537" s="17" t="n">
        <v>9</v>
      </c>
      <c r="G1537" s="17" t="n">
        <v>13</v>
      </c>
      <c r="H1537" s="18" t="n">
        <v>-77.20572222</v>
      </c>
      <c r="I1537" s="19" t="n">
        <v>4.16922222</v>
      </c>
      <c r="J1537" s="42" t="n">
        <v>20.17857142857143</v>
      </c>
      <c r="K1537" s="20" t="n">
        <v>16.30438511611542</v>
      </c>
      <c r="L1537" s="20" t="n">
        <v>18.53571428571428</v>
      </c>
      <c r="M1537" s="20" t="n">
        <v>19.91133004926108</v>
      </c>
      <c r="N1537" s="20" t="n">
        <v>24.48024691358024</v>
      </c>
      <c r="O1537" s="20" t="n">
        <v>23.07142857142857</v>
      </c>
      <c r="P1537" s="20" t="n">
        <v>25</v>
      </c>
      <c r="Q1537" s="20" t="n">
        <v>25.28095238095238</v>
      </c>
      <c r="R1537" s="20" t="n">
        <v>25.03201970443349</v>
      </c>
      <c r="S1537" s="20" t="n">
        <v>24.78571428571428</v>
      </c>
      <c r="T1537" s="20" t="n">
        <v>23.20689655172414</v>
      </c>
      <c r="U1537" s="20" t="n">
        <v>22.86206896551723</v>
      </c>
      <c r="V1537" s="43" t="n">
        <v>268.6493282530125</v>
      </c>
      <c r="W1537" s="23" t="n">
        <v>336</v>
      </c>
      <c r="X1537" s="44" t="n">
        <v>0.9333333333333333</v>
      </c>
      <c r="Y1537" s="45" t="n"/>
    </row>
    <row r="1538" ht="16.5" customHeight="1">
      <c r="A1538" s="16" t="n">
        <v>53090030</v>
      </c>
      <c r="B1538" s="17" t="inlineStr">
        <is>
          <t>PM</t>
        </is>
      </c>
      <c r="C1538" s="17" t="inlineStr">
        <is>
          <t>Silva</t>
        </is>
      </c>
      <c r="D1538" s="17" t="inlineStr">
        <is>
          <t>Buenaventura</t>
        </is>
      </c>
      <c r="E1538" s="17" t="inlineStr">
        <is>
          <t>Valle del Cauca</t>
        </is>
      </c>
      <c r="F1538" s="17" t="n">
        <v>9</v>
      </c>
      <c r="G1538" s="17" t="n">
        <v>31</v>
      </c>
      <c r="H1538" s="18" t="n">
        <v>-77.20822222000001</v>
      </c>
      <c r="I1538" s="19" t="n">
        <v>3.47969444</v>
      </c>
      <c r="J1538" s="42" t="n">
        <v>13.94597701149425</v>
      </c>
      <c r="K1538" s="20" t="n">
        <v>12.25669290992259</v>
      </c>
      <c r="L1538" s="20" t="n">
        <v>12.66190476190476</v>
      </c>
      <c r="M1538" s="20" t="n">
        <v>15.28571428571429</v>
      </c>
      <c r="N1538" s="20" t="n">
        <v>20.4074074074074</v>
      </c>
      <c r="O1538" s="20" t="n">
        <v>18.4074074074074</v>
      </c>
      <c r="P1538" s="20" t="n">
        <v>20.14285714285715</v>
      </c>
      <c r="Q1538" s="20" t="n">
        <v>21.54228243021346</v>
      </c>
      <c r="R1538" s="20" t="n">
        <v>22.43805874840358</v>
      </c>
      <c r="S1538" s="20" t="n">
        <v>23.01022167487684</v>
      </c>
      <c r="T1538" s="20" t="n">
        <v>20</v>
      </c>
      <c r="U1538" s="20" t="n">
        <v>17.41700356718193</v>
      </c>
      <c r="V1538" s="43" t="n">
        <v>217.5155273473837</v>
      </c>
      <c r="W1538" s="23" t="n">
        <v>334</v>
      </c>
      <c r="X1538" s="44" t="n">
        <v>0.9277777777777778</v>
      </c>
      <c r="Y1538" s="45" t="n"/>
    </row>
    <row r="1539" ht="16.5" customHeight="1">
      <c r="A1539" s="16" t="n">
        <v>26090790</v>
      </c>
      <c r="B1539" s="17" t="inlineStr">
        <is>
          <t>PG</t>
        </is>
      </c>
      <c r="C1539" s="17" t="inlineStr">
        <is>
          <t>Acueducto Buga</t>
        </is>
      </c>
      <c r="D1539" s="17" t="inlineStr">
        <is>
          <t>Buga</t>
        </is>
      </c>
      <c r="E1539" s="17" t="inlineStr">
        <is>
          <t>Valle del Cauca</t>
        </is>
      </c>
      <c r="F1539" s="17" t="n">
        <v>9</v>
      </c>
      <c r="G1539" s="17" t="n">
        <v>960</v>
      </c>
      <c r="H1539" s="18" t="n">
        <v>-76.26666666999999</v>
      </c>
      <c r="I1539" s="19" t="n">
        <v>3.88333333</v>
      </c>
      <c r="J1539" s="42" t="n">
        <v>8.599999999999998</v>
      </c>
      <c r="K1539" s="20" t="n">
        <v>8.488916256157635</v>
      </c>
      <c r="L1539" s="20" t="n">
        <v>12.8</v>
      </c>
      <c r="M1539" s="20" t="n">
        <v>15.25</v>
      </c>
      <c r="N1539" s="20" t="n">
        <v>14.25</v>
      </c>
      <c r="O1539" s="20" t="n">
        <v>9.75</v>
      </c>
      <c r="P1539" s="20" t="n">
        <v>7.549999999999998</v>
      </c>
      <c r="Q1539" s="20" t="n">
        <v>7.249999999999999</v>
      </c>
      <c r="R1539" s="20" t="n">
        <v>11.7</v>
      </c>
      <c r="S1539" s="20" t="n">
        <v>14.04999999999999</v>
      </c>
      <c r="T1539" s="20" t="n">
        <v>14.4</v>
      </c>
      <c r="U1539" s="20" t="n">
        <v>10.8</v>
      </c>
      <c r="V1539" s="43" t="n">
        <v>134.8889162561576</v>
      </c>
      <c r="W1539" s="23" t="n">
        <v>240</v>
      </c>
      <c r="X1539" s="44" t="n">
        <v>1</v>
      </c>
      <c r="Y1539" s="45" t="inlineStr">
        <is>
          <t>M20</t>
        </is>
      </c>
    </row>
    <row r="1540" ht="16.5" customHeight="1">
      <c r="A1540" s="16" t="n">
        <v>26090580</v>
      </c>
      <c r="B1540" s="17" t="inlineStr">
        <is>
          <t>PM</t>
        </is>
      </c>
      <c r="C1540" s="17" t="inlineStr">
        <is>
          <t>Dosquebradas</t>
        </is>
      </c>
      <c r="D1540" s="17" t="inlineStr">
        <is>
          <t>Buga</t>
        </is>
      </c>
      <c r="E1540" s="17" t="inlineStr">
        <is>
          <t>Valle del Cauca</t>
        </is>
      </c>
      <c r="F1540" s="17" t="n">
        <v>9</v>
      </c>
      <c r="G1540" s="17" t="n">
        <v>1650</v>
      </c>
      <c r="H1540" s="18" t="n">
        <v>-76.18333333</v>
      </c>
      <c r="I1540" s="19" t="n">
        <v>3.91666667</v>
      </c>
      <c r="J1540" s="42" t="n">
        <v>12.3</v>
      </c>
      <c r="K1540" s="20" t="n">
        <v>11.3382697044335</v>
      </c>
      <c r="L1540" s="20" t="n">
        <v>17.8</v>
      </c>
      <c r="M1540" s="20" t="n">
        <v>18.8</v>
      </c>
      <c r="N1540" s="20" t="n">
        <v>17.45</v>
      </c>
      <c r="O1540" s="20" t="n">
        <v>13.35</v>
      </c>
      <c r="P1540" s="20" t="n">
        <v>10.3</v>
      </c>
      <c r="Q1540" s="20" t="n">
        <v>9.499999999999998</v>
      </c>
      <c r="R1540" s="20" t="n">
        <v>13.5</v>
      </c>
      <c r="S1540" s="20" t="n">
        <v>20.4</v>
      </c>
      <c r="T1540" s="20" t="n">
        <v>19.28965517241379</v>
      </c>
      <c r="U1540" s="20" t="n">
        <v>14.35</v>
      </c>
      <c r="V1540" s="43" t="n">
        <v>178.3779248768473</v>
      </c>
      <c r="W1540" s="23" t="n">
        <v>240</v>
      </c>
      <c r="X1540" s="44" t="n">
        <v>1</v>
      </c>
      <c r="Y1540" s="45" t="inlineStr">
        <is>
          <t>M20</t>
        </is>
      </c>
    </row>
    <row r="1541" ht="16.5" customHeight="1">
      <c r="A1541" s="16" t="n">
        <v>26090530</v>
      </c>
      <c r="B1541" s="17" t="inlineStr">
        <is>
          <t>PM</t>
        </is>
      </c>
      <c r="C1541" s="17" t="inlineStr">
        <is>
          <t>El Diluvio</t>
        </is>
      </c>
      <c r="D1541" s="17" t="inlineStr">
        <is>
          <t>Buga</t>
        </is>
      </c>
      <c r="E1541" s="17" t="inlineStr">
        <is>
          <t>Valle del Cauca</t>
        </is>
      </c>
      <c r="F1541" s="17" t="n">
        <v>9</v>
      </c>
      <c r="G1541" s="17" t="n">
        <v>2360</v>
      </c>
      <c r="H1541" s="18" t="n">
        <v>-76.15000000000001</v>
      </c>
      <c r="I1541" s="19" t="n">
        <v>3.88333333</v>
      </c>
      <c r="J1541" s="42" t="n">
        <v>13.45</v>
      </c>
      <c r="K1541" s="20" t="n">
        <v>13.08649938423645</v>
      </c>
      <c r="L1541" s="20" t="n">
        <v>17.55</v>
      </c>
      <c r="M1541" s="20" t="n">
        <v>19.55</v>
      </c>
      <c r="N1541" s="20" t="n">
        <v>19.3</v>
      </c>
      <c r="O1541" s="20" t="n">
        <v>14.57413793103448</v>
      </c>
      <c r="P1541" s="20" t="n">
        <v>11.55</v>
      </c>
      <c r="Q1541" s="20" t="n">
        <v>10.05</v>
      </c>
      <c r="R1541" s="20" t="n">
        <v>14.05263157894737</v>
      </c>
      <c r="S1541" s="20" t="n">
        <v>18.95</v>
      </c>
      <c r="T1541" s="20" t="n">
        <v>20.28793103448276</v>
      </c>
      <c r="U1541" s="20" t="n">
        <v>15.9</v>
      </c>
      <c r="V1541" s="43" t="n">
        <v>188.301199928701</v>
      </c>
      <c r="W1541" s="23" t="n">
        <v>239</v>
      </c>
      <c r="X1541" s="44" t="n">
        <v>0.9958333333333333</v>
      </c>
      <c r="Y1541" s="45" t="inlineStr">
        <is>
          <t>M20</t>
        </is>
      </c>
    </row>
    <row r="1542" ht="16.5" customHeight="1">
      <c r="A1542" s="16" t="n">
        <v>26100690</v>
      </c>
      <c r="B1542" s="17" t="inlineStr">
        <is>
          <t>CP</t>
        </is>
      </c>
      <c r="C1542" s="17" t="inlineStr">
        <is>
          <t>El Placer</t>
        </is>
      </c>
      <c r="D1542" s="17" t="inlineStr">
        <is>
          <t>Buga</t>
        </is>
      </c>
      <c r="E1542" s="17" t="inlineStr">
        <is>
          <t>Valle del Cauca</t>
        </is>
      </c>
      <c r="F1542" s="17" t="n">
        <v>9</v>
      </c>
      <c r="G1542" s="17" t="n">
        <v>2132</v>
      </c>
      <c r="H1542" s="18" t="n">
        <v>-76.10055556</v>
      </c>
      <c r="I1542" s="19" t="n">
        <v>3.87894444</v>
      </c>
      <c r="J1542" s="42" t="n">
        <v>11.6551724137931</v>
      </c>
      <c r="K1542" s="20" t="n">
        <v>10.74098742626041</v>
      </c>
      <c r="L1542" s="20" t="n">
        <v>15.5</v>
      </c>
      <c r="M1542" s="20" t="n">
        <v>16.75862068965517</v>
      </c>
      <c r="N1542" s="20" t="n">
        <v>16.23333333333333</v>
      </c>
      <c r="O1542" s="20" t="n">
        <v>10.83333333333333</v>
      </c>
      <c r="P1542" s="20" t="n">
        <v>7.966666666666664</v>
      </c>
      <c r="Q1542" s="20" t="n">
        <v>6.343333333333332</v>
      </c>
      <c r="R1542" s="20" t="n">
        <v>9.892857142857142</v>
      </c>
      <c r="S1542" s="20" t="n">
        <v>17.42857142857143</v>
      </c>
      <c r="T1542" s="20" t="n">
        <v>18.89655172413793</v>
      </c>
      <c r="U1542" s="20" t="n">
        <v>14.20689655172414</v>
      </c>
      <c r="V1542" s="43" t="n">
        <v>156.456324043666</v>
      </c>
      <c r="W1542" s="23" t="n">
        <v>352</v>
      </c>
      <c r="X1542" s="44" t="n">
        <v>0.9777777777777777</v>
      </c>
      <c r="Y1542" s="45" t="n"/>
    </row>
    <row r="1543" ht="16.5" customHeight="1">
      <c r="A1543" s="16" t="n">
        <v>26090480</v>
      </c>
      <c r="B1543" s="17" t="inlineStr">
        <is>
          <t>PM</t>
        </is>
      </c>
      <c r="C1543" s="17" t="inlineStr">
        <is>
          <t>La Primavera</t>
        </is>
      </c>
      <c r="D1543" s="17" t="inlineStr">
        <is>
          <t>Buga</t>
        </is>
      </c>
      <c r="E1543" s="17" t="inlineStr">
        <is>
          <t>Valle del Cauca</t>
        </is>
      </c>
      <c r="F1543" s="17" t="n">
        <v>9</v>
      </c>
      <c r="G1543" s="17" t="n">
        <v>1644</v>
      </c>
      <c r="H1543" s="18" t="n">
        <v>-76.2</v>
      </c>
      <c r="I1543" s="19" t="n">
        <v>3.91666667</v>
      </c>
      <c r="J1543" s="42" t="n">
        <v>12.3</v>
      </c>
      <c r="K1543" s="20" t="n">
        <v>12.32980295566503</v>
      </c>
      <c r="L1543" s="20" t="n">
        <v>18</v>
      </c>
      <c r="M1543" s="20" t="n">
        <v>20.7</v>
      </c>
      <c r="N1543" s="20" t="n">
        <v>20.25</v>
      </c>
      <c r="O1543" s="20" t="n">
        <v>14.85</v>
      </c>
      <c r="P1543" s="20" t="n">
        <v>11.2</v>
      </c>
      <c r="Q1543" s="20" t="n">
        <v>10.35</v>
      </c>
      <c r="R1543" s="20" t="n">
        <v>15.03846153846154</v>
      </c>
      <c r="S1543" s="20" t="n">
        <v>19.35</v>
      </c>
      <c r="T1543" s="20" t="n">
        <v>19.6</v>
      </c>
      <c r="U1543" s="20" t="n">
        <v>16.08</v>
      </c>
      <c r="V1543" s="43" t="n">
        <v>190.0482644941266</v>
      </c>
      <c r="W1543" s="23" t="n">
        <v>240</v>
      </c>
      <c r="X1543" s="44" t="n">
        <v>1</v>
      </c>
      <c r="Y1543" s="45" t="inlineStr">
        <is>
          <t>M20</t>
        </is>
      </c>
    </row>
    <row r="1544" ht="16.5" customHeight="1">
      <c r="A1544" s="16" t="n">
        <v>26100800</v>
      </c>
      <c r="B1544" s="17" t="inlineStr">
        <is>
          <t>PM</t>
        </is>
      </c>
      <c r="C1544" s="17" t="inlineStr">
        <is>
          <t>Nogales Altagracia</t>
        </is>
      </c>
      <c r="D1544" s="17" t="inlineStr">
        <is>
          <t>Buga</t>
        </is>
      </c>
      <c r="E1544" s="17" t="inlineStr">
        <is>
          <t>Valle del Cauca</t>
        </is>
      </c>
      <c r="F1544" s="17" t="n">
        <v>9</v>
      </c>
      <c r="G1544" s="17" t="n">
        <v>2507</v>
      </c>
      <c r="H1544" s="18" t="n">
        <v>-76.06583332999999</v>
      </c>
      <c r="I1544" s="19" t="n">
        <v>3.88866667</v>
      </c>
      <c r="J1544" s="42" t="n">
        <v>10.42105263157895</v>
      </c>
      <c r="K1544" s="20" t="n">
        <v>8.541102216748769</v>
      </c>
      <c r="L1544" s="20" t="n">
        <v>11.61111111111111</v>
      </c>
      <c r="M1544" s="20" t="n">
        <v>12.68773946360153</v>
      </c>
      <c r="N1544" s="20" t="n">
        <v>12.53888888888889</v>
      </c>
      <c r="O1544" s="20" t="n">
        <v>8.023391812865496</v>
      </c>
      <c r="P1544" s="20" t="n">
        <v>5.999999999999999</v>
      </c>
      <c r="Q1544" s="20" t="n">
        <v>4.914035087719298</v>
      </c>
      <c r="R1544" s="20" t="n">
        <v>8.263157894736841</v>
      </c>
      <c r="S1544" s="20" t="n">
        <v>14.47058823529412</v>
      </c>
      <c r="T1544" s="20" t="n">
        <v>15.77777777777778</v>
      </c>
      <c r="U1544" s="20" t="n">
        <v>10.83333333333333</v>
      </c>
      <c r="V1544" s="43" t="n">
        <v>124.0821784536561</v>
      </c>
      <c r="W1544" s="23" t="n">
        <v>219</v>
      </c>
      <c r="X1544" s="44" t="n">
        <v>0.9125</v>
      </c>
      <c r="Y1544" s="45" t="inlineStr">
        <is>
          <t>M20</t>
        </is>
      </c>
    </row>
    <row r="1545" ht="16.5" customHeight="1">
      <c r="A1545" s="16" t="n">
        <v>26100370</v>
      </c>
      <c r="B1545" s="17" t="inlineStr">
        <is>
          <t>PM</t>
        </is>
      </c>
      <c r="C1545" s="17" t="inlineStr">
        <is>
          <t>Bugalagrande</t>
        </is>
      </c>
      <c r="D1545" s="17" t="inlineStr">
        <is>
          <t>Bugalagrande</t>
        </is>
      </c>
      <c r="E1545" s="17" t="inlineStr">
        <is>
          <t>Valle del Cauca</t>
        </is>
      </c>
      <c r="F1545" s="17" t="n">
        <v>9</v>
      </c>
      <c r="G1545" s="17" t="n">
        <v>942</v>
      </c>
      <c r="H1545" s="18" t="n">
        <v>-76.15000000000001</v>
      </c>
      <c r="I1545" s="19" t="n">
        <v>4.21666667</v>
      </c>
      <c r="J1545" s="42" t="n">
        <v>5.149999999999999</v>
      </c>
      <c r="K1545" s="20" t="n">
        <v>5.881357758620689</v>
      </c>
      <c r="L1545" s="20" t="n">
        <v>9.999999999999996</v>
      </c>
      <c r="M1545" s="20" t="n">
        <v>11.5</v>
      </c>
      <c r="N1545" s="20" t="n">
        <v>10.7</v>
      </c>
      <c r="O1545" s="20" t="n">
        <v>8.6</v>
      </c>
      <c r="P1545" s="20" t="n">
        <v>6.999999999999999</v>
      </c>
      <c r="Q1545" s="20" t="n">
        <v>6.55</v>
      </c>
      <c r="R1545" s="20" t="n">
        <v>8.9</v>
      </c>
      <c r="S1545" s="20" t="n">
        <v>11.75</v>
      </c>
      <c r="T1545" s="20" t="n">
        <v>12.35</v>
      </c>
      <c r="U1545" s="20" t="n">
        <v>8.049999999999997</v>
      </c>
      <c r="V1545" s="43" t="n">
        <v>106.4313577586207</v>
      </c>
      <c r="W1545" s="23" t="n">
        <v>240</v>
      </c>
      <c r="X1545" s="44" t="n">
        <v>1</v>
      </c>
      <c r="Y1545" s="45" t="inlineStr">
        <is>
          <t>M20</t>
        </is>
      </c>
    </row>
    <row r="1546" ht="16.5" customHeight="1">
      <c r="A1546" s="16" t="n">
        <v>26100770</v>
      </c>
      <c r="B1546" s="17" t="inlineStr">
        <is>
          <t>PM</t>
        </is>
      </c>
      <c r="C1546" s="17" t="inlineStr">
        <is>
          <t>Ceilan</t>
        </is>
      </c>
      <c r="D1546" s="17" t="inlineStr">
        <is>
          <t>Bugalagrande</t>
        </is>
      </c>
      <c r="E1546" s="17" t="inlineStr">
        <is>
          <t>Valle del Cauca</t>
        </is>
      </c>
      <c r="F1546" s="17" t="n">
        <v>9</v>
      </c>
      <c r="G1546" s="17" t="n">
        <v>1382</v>
      </c>
      <c r="H1546" s="18" t="n">
        <v>-76.04252778</v>
      </c>
      <c r="I1546" s="19" t="n">
        <v>4.11430556</v>
      </c>
      <c r="J1546" s="42" t="n">
        <v>9.100000000000001</v>
      </c>
      <c r="K1546" s="20" t="n">
        <v>9.716719277881586</v>
      </c>
      <c r="L1546" s="20" t="n">
        <v>12.66666666666667</v>
      </c>
      <c r="M1546" s="20" t="n">
        <v>15</v>
      </c>
      <c r="N1546" s="20" t="n">
        <v>12.90888888888889</v>
      </c>
      <c r="O1546" s="20" t="n">
        <v>9.482758620689657</v>
      </c>
      <c r="P1546" s="20" t="n">
        <v>7.6367816091954</v>
      </c>
      <c r="Q1546" s="20" t="n">
        <v>6.766666666666664</v>
      </c>
      <c r="R1546" s="20" t="n">
        <v>9.857142857142859</v>
      </c>
      <c r="S1546" s="20" t="n">
        <v>15.35714285714286</v>
      </c>
      <c r="T1546" s="20" t="n">
        <v>15.48275862068965</v>
      </c>
      <c r="U1546" s="20" t="n">
        <v>11.13793103448276</v>
      </c>
      <c r="V1546" s="43" t="n">
        <v>135.113457099447</v>
      </c>
      <c r="W1546" s="23" t="n">
        <v>352</v>
      </c>
      <c r="X1546" s="44" t="n">
        <v>0.9777777777777777</v>
      </c>
      <c r="Y1546" s="45" t="n"/>
    </row>
    <row r="1547" ht="16.5" customHeight="1">
      <c r="A1547" s="16" t="n">
        <v>26100410</v>
      </c>
      <c r="B1547" s="17" t="inlineStr">
        <is>
          <t>PM</t>
        </is>
      </c>
      <c r="C1547" s="17" t="inlineStr">
        <is>
          <t>Galicia</t>
        </is>
      </c>
      <c r="D1547" s="17" t="inlineStr">
        <is>
          <t>Bugalagrande</t>
        </is>
      </c>
      <c r="E1547" s="17" t="inlineStr">
        <is>
          <t>Valle del Cauca</t>
        </is>
      </c>
      <c r="F1547" s="17" t="n">
        <v>9</v>
      </c>
      <c r="G1547" s="17" t="n">
        <v>1191</v>
      </c>
      <c r="H1547" s="18" t="n">
        <v>-76.05638888999999</v>
      </c>
      <c r="I1547" s="19" t="n">
        <v>4.17188889</v>
      </c>
      <c r="J1547" s="42" t="n">
        <v>6.946428571428569</v>
      </c>
      <c r="K1547" s="20" t="n">
        <v>7.923868269067436</v>
      </c>
      <c r="L1547" s="20" t="n">
        <v>12.35931855500821</v>
      </c>
      <c r="M1547" s="20" t="n">
        <v>12.79336734693877</v>
      </c>
      <c r="N1547" s="20" t="n">
        <v>11.66071428571428</v>
      </c>
      <c r="O1547" s="20" t="n">
        <v>8.142857142857144</v>
      </c>
      <c r="P1547" s="20" t="n">
        <v>6.403439153439152</v>
      </c>
      <c r="Q1547" s="20" t="n">
        <v>5.746896551724138</v>
      </c>
      <c r="R1547" s="20" t="n">
        <v>9.204518430439952</v>
      </c>
      <c r="S1547" s="20" t="n">
        <v>13.06666666666666</v>
      </c>
      <c r="T1547" s="20" t="n">
        <v>14.23067776456599</v>
      </c>
      <c r="U1547" s="20" t="n">
        <v>9.116091954022984</v>
      </c>
      <c r="V1547" s="43" t="n">
        <v>117.5948446918733</v>
      </c>
      <c r="W1547" s="23" t="n">
        <v>344</v>
      </c>
      <c r="X1547" s="44" t="n">
        <v>0.9555555555555556</v>
      </c>
      <c r="Y1547" s="45" t="n"/>
    </row>
    <row r="1548" ht="16.5" customHeight="1">
      <c r="A1548" s="16" t="n">
        <v>26100070</v>
      </c>
      <c r="B1548" s="17" t="inlineStr">
        <is>
          <t>PM</t>
        </is>
      </c>
      <c r="C1548" s="17" t="inlineStr">
        <is>
          <t xml:space="preserve">Hacienda Lucerna </t>
        </is>
      </c>
      <c r="D1548" s="17" t="inlineStr">
        <is>
          <t>Bugalagrande</t>
        </is>
      </c>
      <c r="E1548" s="17" t="inlineStr">
        <is>
          <t>Valle del Cauca</t>
        </is>
      </c>
      <c r="F1548" s="17" t="n">
        <v>9</v>
      </c>
      <c r="G1548" s="17" t="n">
        <v>964</v>
      </c>
      <c r="H1548" s="18" t="n">
        <v>-76.14730556000001</v>
      </c>
      <c r="I1548" s="19" t="n">
        <v>4.22380556</v>
      </c>
      <c r="J1548" s="42" t="n">
        <v>4.466666666666665</v>
      </c>
      <c r="K1548" s="20" t="n">
        <v>5.214046513830997</v>
      </c>
      <c r="L1548" s="20" t="n">
        <v>7.866666666666664</v>
      </c>
      <c r="M1548" s="20" t="n">
        <v>9.951724137931036</v>
      </c>
      <c r="N1548" s="20" t="n">
        <v>8.669999999999996</v>
      </c>
      <c r="O1548" s="20" t="n">
        <v>6.233333333333335</v>
      </c>
      <c r="P1548" s="20" t="n">
        <v>5.133333333333332</v>
      </c>
      <c r="Q1548" s="20" t="n">
        <v>4.366666666666665</v>
      </c>
      <c r="R1548" s="20" t="n">
        <v>6.312643678160922</v>
      </c>
      <c r="S1548" s="20" t="n">
        <v>9.493103448275861</v>
      </c>
      <c r="T1548" s="20" t="n">
        <v>9.156956004756241</v>
      </c>
      <c r="U1548" s="20" t="n">
        <v>6.619047619047619</v>
      </c>
      <c r="V1548" s="43" t="n">
        <v>83.48418806866934</v>
      </c>
      <c r="W1548" s="23" t="n">
        <v>356</v>
      </c>
      <c r="X1548" s="44" t="n">
        <v>0.9888888888888889</v>
      </c>
      <c r="Y1548" s="45" t="n"/>
    </row>
    <row r="1549" ht="16.5" customHeight="1">
      <c r="A1549" s="16" t="n">
        <v>26105150</v>
      </c>
      <c r="B1549" s="17" t="inlineStr">
        <is>
          <t>CO</t>
        </is>
      </c>
      <c r="C1549" s="17" t="inlineStr">
        <is>
          <t>San Marcos</t>
        </is>
      </c>
      <c r="D1549" s="17" t="inlineStr">
        <is>
          <t>Bugalagrande</t>
        </is>
      </c>
      <c r="E1549" s="17" t="inlineStr">
        <is>
          <t>Valle del Cauca</t>
        </is>
      </c>
      <c r="F1549" s="17" t="n">
        <v>9</v>
      </c>
      <c r="G1549" s="17" t="n">
        <v>1011</v>
      </c>
      <c r="H1549" s="18" t="n">
        <v>-76.03305556000001</v>
      </c>
      <c r="I1549" s="19" t="n">
        <v>4.23891667</v>
      </c>
      <c r="J1549" s="42" t="n">
        <v>8.579286694101507</v>
      </c>
      <c r="K1549" s="20" t="n">
        <v>9.423402769006218</v>
      </c>
      <c r="L1549" s="20" t="n">
        <v>14.50922412103766</v>
      </c>
      <c r="M1549" s="20" t="n">
        <v>15.32753147235906</v>
      </c>
      <c r="N1549" s="20" t="n">
        <v>15.09713591006695</v>
      </c>
      <c r="O1549" s="20" t="n">
        <v>11.03571428571428</v>
      </c>
      <c r="P1549" s="20" t="n">
        <v>9.33990804597701</v>
      </c>
      <c r="Q1549" s="20" t="n">
        <v>8.15498926360995</v>
      </c>
      <c r="R1549" s="20" t="n">
        <v>10.83730158730159</v>
      </c>
      <c r="S1549" s="20" t="n">
        <v>15.78343948271004</v>
      </c>
      <c r="T1549" s="20" t="n">
        <v>15.68208383128808</v>
      </c>
      <c r="U1549" s="20" t="n">
        <v>11.97303329263329</v>
      </c>
      <c r="V1549" s="43" t="n">
        <v>145.7430507558056</v>
      </c>
      <c r="W1549" s="23" t="n">
        <v>314</v>
      </c>
      <c r="X1549" s="44" t="n">
        <v>0.8722222222222222</v>
      </c>
      <c r="Y1549" s="45" t="n"/>
    </row>
    <row r="1550" ht="16.5" customHeight="1">
      <c r="A1550" s="16" t="n">
        <v>26120120</v>
      </c>
      <c r="B1550" s="17" t="inlineStr">
        <is>
          <t>PM</t>
        </is>
      </c>
      <c r="C1550" s="17" t="inlineStr">
        <is>
          <t xml:space="preserve">La Camelía </t>
        </is>
      </c>
      <c r="D1550" s="17" t="inlineStr">
        <is>
          <t>Caicedonia</t>
        </is>
      </c>
      <c r="E1550" s="17" t="inlineStr">
        <is>
          <t>Valle del Cauca</t>
        </is>
      </c>
      <c r="F1550" s="17" t="n">
        <v>9</v>
      </c>
      <c r="G1550" s="17" t="n">
        <v>1240</v>
      </c>
      <c r="H1550" s="18" t="n">
        <v>-75.83483333</v>
      </c>
      <c r="I1550" s="19" t="n">
        <v>4.33155556</v>
      </c>
      <c r="J1550" s="42" t="n">
        <v>10.23543400713436</v>
      </c>
      <c r="K1550" s="20" t="n">
        <v>10.00050959741804</v>
      </c>
      <c r="L1550" s="20" t="n">
        <v>15.09781609195403</v>
      </c>
      <c r="M1550" s="20" t="n">
        <v>16.34523809523809</v>
      </c>
      <c r="N1550" s="20" t="n">
        <v>14.97306513409962</v>
      </c>
      <c r="O1550" s="20" t="n">
        <v>10.21379310344827</v>
      </c>
      <c r="P1550" s="20" t="n">
        <v>8.499999999999998</v>
      </c>
      <c r="Q1550" s="20" t="n">
        <v>7.633333333333331</v>
      </c>
      <c r="R1550" s="20" t="n">
        <v>11.14268727705113</v>
      </c>
      <c r="S1550" s="20" t="n">
        <v>16.57758620689655</v>
      </c>
      <c r="T1550" s="20" t="n">
        <v>17.3935790725327</v>
      </c>
      <c r="U1550" s="20" t="n">
        <v>12.70392390011891</v>
      </c>
      <c r="V1550" s="43" t="n">
        <v>150.816965819225</v>
      </c>
      <c r="W1550" s="23" t="n">
        <v>353</v>
      </c>
      <c r="X1550" s="44" t="n">
        <v>0.9805555555555555</v>
      </c>
      <c r="Y1550" s="45" t="n"/>
    </row>
    <row r="1551" ht="16.5" customHeight="1">
      <c r="A1551" s="16" t="n">
        <v>26080310</v>
      </c>
      <c r="B1551" s="17" t="inlineStr">
        <is>
          <t>PG</t>
        </is>
      </c>
      <c r="C1551" s="17" t="inlineStr">
        <is>
          <t>Ideam Sede Cali</t>
        </is>
      </c>
      <c r="D1551" s="17" t="inlineStr">
        <is>
          <t>Cali</t>
        </is>
      </c>
      <c r="E1551" s="17" t="inlineStr">
        <is>
          <t>Valle del Cauca</t>
        </is>
      </c>
      <c r="F1551" s="17" t="n">
        <v>9</v>
      </c>
      <c r="G1551" s="17" t="n">
        <v>983</v>
      </c>
      <c r="H1551" s="18" t="n">
        <v>-76.52302777999999</v>
      </c>
      <c r="I1551" s="19" t="n">
        <v>3.47597222</v>
      </c>
      <c r="J1551" s="42" t="n">
        <v>10.25</v>
      </c>
      <c r="K1551" s="20" t="n">
        <v>10.79669540229885</v>
      </c>
      <c r="L1551" s="20" t="n">
        <v>14.5</v>
      </c>
      <c r="M1551" s="20" t="n">
        <v>17.5</v>
      </c>
      <c r="N1551" s="20" t="n">
        <v>15.45833333333334</v>
      </c>
      <c r="O1551" s="20" t="n">
        <v>10.79166666666667</v>
      </c>
      <c r="P1551" s="20" t="n">
        <v>8.124999999999998</v>
      </c>
      <c r="Q1551" s="20" t="n">
        <v>7.791666666666663</v>
      </c>
      <c r="R1551" s="20" t="n">
        <v>10.79166666666667</v>
      </c>
      <c r="S1551" s="20" t="n">
        <v>16.125</v>
      </c>
      <c r="T1551" s="20" t="n">
        <v>16.20833333333333</v>
      </c>
      <c r="U1551" s="20" t="n">
        <v>12.83333333333333</v>
      </c>
      <c r="V1551" s="43" t="n">
        <v>151.1716954022989</v>
      </c>
      <c r="W1551" s="23" t="n">
        <v>288</v>
      </c>
      <c r="X1551" s="44" t="n">
        <v>0.8</v>
      </c>
      <c r="Y1551" s="45" t="n"/>
    </row>
    <row r="1552" ht="16.5" customHeight="1">
      <c r="A1552" s="16" t="n">
        <v>26080280</v>
      </c>
      <c r="B1552" s="17" t="inlineStr">
        <is>
          <t>PM</t>
        </is>
      </c>
      <c r="C1552" s="17" t="inlineStr">
        <is>
          <t>Pichinde</t>
        </is>
      </c>
      <c r="D1552" s="17" t="inlineStr">
        <is>
          <t>Cali</t>
        </is>
      </c>
      <c r="E1552" s="17" t="inlineStr">
        <is>
          <t>Valle del Cauca</t>
        </is>
      </c>
      <c r="F1552" s="17" t="n">
        <v>9</v>
      </c>
      <c r="G1552" s="17" t="n">
        <v>1637</v>
      </c>
      <c r="H1552" s="18" t="n">
        <v>-76.60155556000001</v>
      </c>
      <c r="I1552" s="19" t="n">
        <v>3.43819444</v>
      </c>
      <c r="J1552" s="42" t="n">
        <v>9.599999999999998</v>
      </c>
      <c r="K1552" s="20" t="n">
        <v>9.221839080459773</v>
      </c>
      <c r="L1552" s="20" t="n">
        <v>13.73333333333333</v>
      </c>
      <c r="M1552" s="20" t="n">
        <v>16.22592592592592</v>
      </c>
      <c r="N1552" s="20" t="n">
        <v>16.06896551724138</v>
      </c>
      <c r="O1552" s="20" t="n">
        <v>9.666666666666668</v>
      </c>
      <c r="P1552" s="20" t="n">
        <v>7.93333333333333</v>
      </c>
      <c r="Q1552" s="20" t="n">
        <v>5.899999999999999</v>
      </c>
      <c r="R1552" s="20" t="n">
        <v>9.505747126436784</v>
      </c>
      <c r="S1552" s="20" t="n">
        <v>13.76666666666667</v>
      </c>
      <c r="T1552" s="20" t="n">
        <v>13.93333333333334</v>
      </c>
      <c r="U1552" s="20" t="n">
        <v>11.34888888888889</v>
      </c>
      <c r="V1552" s="43" t="n">
        <v>136.9046998722861</v>
      </c>
      <c r="W1552" s="23" t="n">
        <v>359</v>
      </c>
      <c r="X1552" s="44" t="n">
        <v>0.9972222222222222</v>
      </c>
      <c r="Y1552" s="45" t="n"/>
    </row>
    <row r="1553" ht="16.5" customHeight="1">
      <c r="A1553" s="16" t="n">
        <v>26055120</v>
      </c>
      <c r="B1553" s="17" t="inlineStr">
        <is>
          <t>CP</t>
        </is>
      </c>
      <c r="C1553" s="17" t="inlineStr">
        <is>
          <t xml:space="preserve">Universidad del Valle  - AUT </t>
        </is>
      </c>
      <c r="D1553" s="17" t="inlineStr">
        <is>
          <t>Cali</t>
        </is>
      </c>
      <c r="E1553" s="17" t="inlineStr">
        <is>
          <t>Valle del Cauca</t>
        </is>
      </c>
      <c r="F1553" s="17" t="n">
        <v>9</v>
      </c>
      <c r="G1553" s="17" t="n">
        <v>996</v>
      </c>
      <c r="H1553" s="18" t="n">
        <v>-76.53388889</v>
      </c>
      <c r="I1553" s="19" t="n">
        <v>3.378</v>
      </c>
      <c r="J1553" s="42" t="n">
        <v>11.78883981654493</v>
      </c>
      <c r="K1553" s="20" t="n">
        <v>12.4234243376887</v>
      </c>
      <c r="L1553" s="20" t="n">
        <v>16.23565857377433</v>
      </c>
      <c r="M1553" s="20" t="n">
        <v>18.88042608732263</v>
      </c>
      <c r="N1553" s="20" t="n">
        <v>16.36828231292517</v>
      </c>
      <c r="O1553" s="20" t="n">
        <v>11.97710873627226</v>
      </c>
      <c r="P1553" s="20" t="n">
        <v>9.73642857142857</v>
      </c>
      <c r="Q1553" s="20" t="n">
        <v>8.553086419753086</v>
      </c>
      <c r="R1553" s="20" t="n">
        <v>11.88934501003467</v>
      </c>
      <c r="S1553" s="20" t="n">
        <v>17.26645404663923</v>
      </c>
      <c r="T1553" s="20" t="n">
        <v>18.65119363395225</v>
      </c>
      <c r="U1553" s="20" t="n">
        <v>14.05707654414551</v>
      </c>
      <c r="V1553" s="43" t="n">
        <v>167.8273240904813</v>
      </c>
      <c r="W1553" s="23" t="n">
        <v>335</v>
      </c>
      <c r="X1553" s="44" t="n">
        <v>0.9305555555555556</v>
      </c>
      <c r="Y1553" s="45" t="n"/>
    </row>
    <row r="1554" ht="16.5" customHeight="1">
      <c r="A1554" s="16" t="n">
        <v>26060020</v>
      </c>
      <c r="B1554" s="17" t="inlineStr">
        <is>
          <t>PM</t>
        </is>
      </c>
      <c r="C1554" s="17" t="inlineStr">
        <is>
          <t>Cabuyal</t>
        </is>
      </c>
      <c r="D1554" s="17" t="inlineStr">
        <is>
          <t xml:space="preserve">Candelaria </t>
        </is>
      </c>
      <c r="E1554" s="17" t="inlineStr">
        <is>
          <t>Valle del Cauca</t>
        </is>
      </c>
      <c r="F1554" s="17" t="n">
        <v>9</v>
      </c>
      <c r="G1554" s="17" t="n">
        <v>1003</v>
      </c>
      <c r="H1554" s="18" t="n">
        <v>-76.34661111</v>
      </c>
      <c r="I1554" s="19" t="n">
        <v>3.32022222</v>
      </c>
      <c r="J1554" s="42" t="n">
        <v>5.939999999999998</v>
      </c>
      <c r="K1554" s="20" t="n">
        <v>5.435457717569787</v>
      </c>
      <c r="L1554" s="20" t="n">
        <v>9.233333333333333</v>
      </c>
      <c r="M1554" s="20" t="n">
        <v>10.9</v>
      </c>
      <c r="N1554" s="20" t="n">
        <v>9.216091954022986</v>
      </c>
      <c r="O1554" s="20" t="n">
        <v>5.137931034482757</v>
      </c>
      <c r="P1554" s="20" t="n">
        <v>4.1</v>
      </c>
      <c r="Q1554" s="20" t="n">
        <v>3.973333333333333</v>
      </c>
      <c r="R1554" s="20" t="n">
        <v>6.110344827586208</v>
      </c>
      <c r="S1554" s="20" t="n">
        <v>9.366666666666665</v>
      </c>
      <c r="T1554" s="20" t="n">
        <v>10.2</v>
      </c>
      <c r="U1554" s="20" t="n">
        <v>7.906666666666665</v>
      </c>
      <c r="V1554" s="43" t="n">
        <v>87.51982553366173</v>
      </c>
      <c r="W1554" s="23" t="n">
        <v>358</v>
      </c>
      <c r="X1554" s="44" t="n">
        <v>0.9944444444444445</v>
      </c>
      <c r="Y1554" s="45" t="n"/>
    </row>
    <row r="1555" ht="16.5" customHeight="1">
      <c r="A1555" s="16" t="n">
        <v>26100830</v>
      </c>
      <c r="B1555" s="17" t="inlineStr">
        <is>
          <t>PM</t>
        </is>
      </c>
      <c r="C1555" s="17" t="inlineStr">
        <is>
          <t>Palmasola</t>
        </is>
      </c>
      <c r="D1555" s="17" t="inlineStr">
        <is>
          <t>Cartago</t>
        </is>
      </c>
      <c r="E1555" s="17" t="inlineStr">
        <is>
          <t>Valle del Cauca</t>
        </is>
      </c>
      <c r="F1555" s="17" t="n">
        <v>9</v>
      </c>
      <c r="G1555" s="17" t="n">
        <v>940</v>
      </c>
      <c r="H1555" s="18" t="n">
        <v>-75.96166667</v>
      </c>
      <c r="I1555" s="19" t="n">
        <v>4.68841667</v>
      </c>
      <c r="J1555" s="42" t="n">
        <v>7.379310344827584</v>
      </c>
      <c r="K1555" s="20" t="n">
        <v>8.325760149481908</v>
      </c>
      <c r="L1555" s="20" t="n">
        <v>12.43000000000001</v>
      </c>
      <c r="M1555" s="20" t="n">
        <v>13.13333333333333</v>
      </c>
      <c r="N1555" s="20" t="n">
        <v>13.61777777777778</v>
      </c>
      <c r="O1555" s="20" t="n">
        <v>8.974712643678162</v>
      </c>
      <c r="P1555" s="20" t="n">
        <v>9.1</v>
      </c>
      <c r="Q1555" s="20" t="n">
        <v>8.599999999999998</v>
      </c>
      <c r="R1555" s="20" t="n">
        <v>10.93103448275862</v>
      </c>
      <c r="S1555" s="20" t="n">
        <v>13.82142857142857</v>
      </c>
      <c r="T1555" s="20" t="n">
        <v>13.42091836734694</v>
      </c>
      <c r="U1555" s="20" t="n">
        <v>9.517241379310343</v>
      </c>
      <c r="V1555" s="43" t="n">
        <v>129.2515170499432</v>
      </c>
      <c r="W1555" s="23" t="n">
        <v>352</v>
      </c>
      <c r="X1555" s="44" t="n">
        <v>0.9777777777777777</v>
      </c>
      <c r="Y1555" s="45" t="n"/>
    </row>
    <row r="1556" ht="16.5" customHeight="1">
      <c r="A1556" s="16" t="n">
        <v>26120600</v>
      </c>
      <c r="B1556" s="17" t="inlineStr">
        <is>
          <t>PM</t>
        </is>
      </c>
      <c r="C1556" s="17" t="inlineStr">
        <is>
          <t>Piedras de Moler</t>
        </is>
      </c>
      <c r="D1556" s="17" t="inlineStr">
        <is>
          <t>Cartago</t>
        </is>
      </c>
      <c r="E1556" s="17" t="inlineStr">
        <is>
          <t>Valle del Cauca</t>
        </is>
      </c>
      <c r="F1556" s="17" t="n">
        <v>9</v>
      </c>
      <c r="G1556" s="17" t="n">
        <v>1100</v>
      </c>
      <c r="H1556" s="18" t="n">
        <v>-75.93333333</v>
      </c>
      <c r="I1556" s="19" t="n">
        <v>4.71666667</v>
      </c>
      <c r="J1556" s="42" t="n">
        <v>7.699999999999998</v>
      </c>
      <c r="K1556" s="20" t="n">
        <v>7.139039408866994</v>
      </c>
      <c r="L1556" s="20" t="n">
        <v>11.15</v>
      </c>
      <c r="M1556" s="20" t="n">
        <v>13.2</v>
      </c>
      <c r="N1556" s="20" t="n">
        <v>13.3</v>
      </c>
      <c r="O1556" s="20" t="n">
        <v>10.21052631578948</v>
      </c>
      <c r="P1556" s="20" t="n">
        <v>8.199999999999999</v>
      </c>
      <c r="Q1556" s="20" t="n">
        <v>7.599999999999997</v>
      </c>
      <c r="R1556" s="20" t="n">
        <v>10.45</v>
      </c>
      <c r="S1556" s="20" t="n">
        <v>12.42105263157894</v>
      </c>
      <c r="T1556" s="20" t="n">
        <v>13.5</v>
      </c>
      <c r="U1556" s="20" t="n">
        <v>8.800000000000001</v>
      </c>
      <c r="V1556" s="43" t="n">
        <v>123.6706183562354</v>
      </c>
      <c r="W1556" s="23" t="n">
        <v>238</v>
      </c>
      <c r="X1556" s="44" t="n">
        <v>0.9916666666666667</v>
      </c>
      <c r="Y1556" s="45" t="inlineStr">
        <is>
          <t>M20</t>
        </is>
      </c>
    </row>
    <row r="1557" ht="16.5" customHeight="1">
      <c r="A1557" s="16" t="n">
        <v>53110020</v>
      </c>
      <c r="B1557" s="17" t="inlineStr">
        <is>
          <t>PM</t>
        </is>
      </c>
      <c r="C1557" s="17" t="inlineStr">
        <is>
          <t>Cisneros</t>
        </is>
      </c>
      <c r="D1557" s="17" t="inlineStr">
        <is>
          <t>Dagua</t>
        </is>
      </c>
      <c r="E1557" s="17" t="inlineStr">
        <is>
          <t>Valle del Cauca</t>
        </is>
      </c>
      <c r="F1557" s="17" t="n">
        <v>9</v>
      </c>
      <c r="G1557" s="17" t="n">
        <v>368</v>
      </c>
      <c r="H1557" s="18" t="n">
        <v>-76.75861111</v>
      </c>
      <c r="I1557" s="19" t="n">
        <v>3.78197222</v>
      </c>
      <c r="J1557" s="42" t="n">
        <v>18.21052631578948</v>
      </c>
      <c r="K1557" s="20" t="n">
        <v>16.16116800622245</v>
      </c>
      <c r="L1557" s="20" t="n">
        <v>17.025</v>
      </c>
      <c r="M1557" s="20" t="n">
        <v>20.15</v>
      </c>
      <c r="N1557" s="20" t="n">
        <v>21.51428571428572</v>
      </c>
      <c r="O1557" s="20" t="n">
        <v>18.4</v>
      </c>
      <c r="P1557" s="20" t="n">
        <v>16</v>
      </c>
      <c r="Q1557" s="20" t="n">
        <v>16.57017543859649</v>
      </c>
      <c r="R1557" s="20" t="n">
        <v>21.11764705882354</v>
      </c>
      <c r="S1557" s="20" t="n">
        <v>23.66666666666667</v>
      </c>
      <c r="T1557" s="20" t="n">
        <v>23.36842105263158</v>
      </c>
      <c r="U1557" s="20" t="n">
        <v>19.55</v>
      </c>
      <c r="V1557" s="43" t="n">
        <v>231.7338902530159</v>
      </c>
      <c r="W1557" s="23" t="n">
        <v>230</v>
      </c>
      <c r="X1557" s="44" t="n">
        <v>0.9583333333333334</v>
      </c>
      <c r="Y1557" s="45" t="inlineStr">
        <is>
          <t>M20</t>
        </is>
      </c>
    </row>
    <row r="1558" ht="16.5" customHeight="1">
      <c r="A1558" s="16" t="n">
        <v>53110030</v>
      </c>
      <c r="B1558" s="17" t="inlineStr">
        <is>
          <t>PM</t>
        </is>
      </c>
      <c r="C1558" s="17" t="inlineStr">
        <is>
          <t>Providencia</t>
        </is>
      </c>
      <c r="D1558" s="17" t="inlineStr">
        <is>
          <t>Dagua</t>
        </is>
      </c>
      <c r="E1558" s="17" t="inlineStr">
        <is>
          <t>Valle del Cauca</t>
        </is>
      </c>
      <c r="F1558" s="17" t="n">
        <v>9</v>
      </c>
      <c r="G1558" s="17" t="n">
        <v>1601</v>
      </c>
      <c r="H1558" s="18" t="n">
        <v>-76.71527777999999</v>
      </c>
      <c r="I1558" s="19" t="n">
        <v>3.63305556</v>
      </c>
      <c r="J1558" s="42" t="n">
        <v>19.79310344827586</v>
      </c>
      <c r="K1558" s="20" t="n">
        <v>16.67897661618926</v>
      </c>
      <c r="L1558" s="20" t="n">
        <v>19.76666666666667</v>
      </c>
      <c r="M1558" s="20" t="n">
        <v>24.03448275862068</v>
      </c>
      <c r="N1558" s="20" t="n">
        <v>26.09999999999999</v>
      </c>
      <c r="O1558" s="20" t="n">
        <v>23.96428571428572</v>
      </c>
      <c r="P1558" s="20" t="n">
        <v>20.55172413793104</v>
      </c>
      <c r="Q1558" s="20" t="n">
        <v>19.10714285714286</v>
      </c>
      <c r="R1558" s="20" t="n">
        <v>22.13026819923371</v>
      </c>
      <c r="S1558" s="20" t="n">
        <v>25.55555555555555</v>
      </c>
      <c r="T1558" s="20" t="n">
        <v>25.5</v>
      </c>
      <c r="U1558" s="20" t="n">
        <v>22.62068965517241</v>
      </c>
      <c r="V1558" s="43" t="n">
        <v>265.8028956090737</v>
      </c>
      <c r="W1558" s="23" t="n">
        <v>348</v>
      </c>
      <c r="X1558" s="44" t="n">
        <v>0.9666666666666667</v>
      </c>
      <c r="Y1558" s="45" t="n"/>
    </row>
    <row r="1559" ht="16.5" customHeight="1">
      <c r="A1559" s="16" t="n">
        <v>53100040</v>
      </c>
      <c r="B1559" s="17" t="inlineStr">
        <is>
          <t>PM</t>
        </is>
      </c>
      <c r="C1559" s="17" t="inlineStr">
        <is>
          <t>Queremal</t>
        </is>
      </c>
      <c r="D1559" s="17" t="inlineStr">
        <is>
          <t>Dagua</t>
        </is>
      </c>
      <c r="E1559" s="17" t="inlineStr">
        <is>
          <t>Valle del Cauca</t>
        </is>
      </c>
      <c r="F1559" s="17" t="n">
        <v>9</v>
      </c>
      <c r="G1559" s="17" t="n">
        <v>1523</v>
      </c>
      <c r="H1559" s="18" t="n">
        <v>-76.70888889</v>
      </c>
      <c r="I1559" s="19" t="n">
        <v>3.52625</v>
      </c>
      <c r="J1559" s="42" t="n">
        <v>10.23333333333333</v>
      </c>
      <c r="K1559" s="20" t="n">
        <v>9.718585442500423</v>
      </c>
      <c r="L1559" s="20" t="n">
        <v>12.16666666666667</v>
      </c>
      <c r="M1559" s="20" t="n">
        <v>14.20689655172414</v>
      </c>
      <c r="N1559" s="20" t="n">
        <v>14.68</v>
      </c>
      <c r="O1559" s="20" t="n">
        <v>11.86904761904762</v>
      </c>
      <c r="P1559" s="20" t="n">
        <v>10.41034482758621</v>
      </c>
      <c r="Q1559" s="20" t="n">
        <v>9.866666666666665</v>
      </c>
      <c r="R1559" s="20" t="n">
        <v>11.67857142857143</v>
      </c>
      <c r="S1559" s="20" t="n">
        <v>15.2896551724138</v>
      </c>
      <c r="T1559" s="20" t="n">
        <v>14.1285818818518</v>
      </c>
      <c r="U1559" s="20" t="n">
        <v>11.8</v>
      </c>
      <c r="V1559" s="43" t="n">
        <v>146.0483495903621</v>
      </c>
      <c r="W1559" s="23" t="n">
        <v>353</v>
      </c>
      <c r="X1559" s="44" t="n">
        <v>0.9805555555555555</v>
      </c>
      <c r="Y1559" s="45" t="n"/>
    </row>
    <row r="1560" ht="16.5" customHeight="1">
      <c r="A1560" s="16" t="n">
        <v>26110200</v>
      </c>
      <c r="B1560" s="17" t="inlineStr">
        <is>
          <t>PM</t>
        </is>
      </c>
      <c r="C1560" s="17" t="inlineStr">
        <is>
          <t>El Granario</t>
        </is>
      </c>
      <c r="D1560" s="17" t="inlineStr">
        <is>
          <t>El Águila</t>
        </is>
      </c>
      <c r="E1560" s="17" t="inlineStr">
        <is>
          <t>Valle del Cauca</t>
        </is>
      </c>
      <c r="F1560" s="17" t="n">
        <v>9</v>
      </c>
      <c r="G1560" s="17" t="n">
        <v>1813</v>
      </c>
      <c r="H1560" s="18" t="n">
        <v>-76.05</v>
      </c>
      <c r="I1560" s="19" t="n">
        <v>4.88333333</v>
      </c>
      <c r="J1560" s="42" t="n">
        <v>11.44210526315789</v>
      </c>
      <c r="K1560" s="20" t="n">
        <v>10.98340517241379</v>
      </c>
      <c r="L1560" s="20" t="n">
        <v>15.35</v>
      </c>
      <c r="M1560" s="20" t="n">
        <v>16.68421052631579</v>
      </c>
      <c r="N1560" s="20" t="n">
        <v>14.95</v>
      </c>
      <c r="O1560" s="20" t="n">
        <v>12.45</v>
      </c>
      <c r="P1560" s="20" t="n">
        <v>10.92833333333333</v>
      </c>
      <c r="Q1560" s="20" t="n">
        <v>8.3125</v>
      </c>
      <c r="R1560" s="20" t="n">
        <v>13.16666666666667</v>
      </c>
      <c r="S1560" s="20" t="n">
        <v>17.76597701149425</v>
      </c>
      <c r="T1560" s="20" t="n">
        <v>19.53620689655172</v>
      </c>
      <c r="U1560" s="20" t="n">
        <v>14.43166666666667</v>
      </c>
      <c r="V1560" s="43" t="n">
        <v>166.0010715366001</v>
      </c>
      <c r="W1560" s="23" t="n">
        <v>232</v>
      </c>
      <c r="X1560" s="44" t="n">
        <v>0.9666666666666667</v>
      </c>
      <c r="Y1560" s="45" t="inlineStr">
        <is>
          <t>M20</t>
        </is>
      </c>
    </row>
    <row r="1561" ht="16.5" customHeight="1">
      <c r="A1561" s="16" t="n">
        <v>26110120</v>
      </c>
      <c r="B1561" s="17" t="inlineStr">
        <is>
          <t>PM</t>
        </is>
      </c>
      <c r="C1561" s="17" t="inlineStr">
        <is>
          <t>Villa Nueva</t>
        </is>
      </c>
      <c r="D1561" s="17" t="inlineStr">
        <is>
          <t>El Águila</t>
        </is>
      </c>
      <c r="E1561" s="17" t="inlineStr">
        <is>
          <t>Valle del Cauca</t>
        </is>
      </c>
      <c r="F1561" s="17" t="n">
        <v>9</v>
      </c>
      <c r="G1561" s="17" t="n">
        <v>1341</v>
      </c>
      <c r="H1561" s="18" t="n">
        <v>-76.03852778</v>
      </c>
      <c r="I1561" s="19" t="n">
        <v>4.97108333</v>
      </c>
      <c r="J1561" s="42" t="n">
        <v>11.36666666666667</v>
      </c>
      <c r="K1561" s="20" t="n">
        <v>11.38349753694581</v>
      </c>
      <c r="L1561" s="20" t="n">
        <v>15.53333333333333</v>
      </c>
      <c r="M1561" s="20" t="n">
        <v>17.3</v>
      </c>
      <c r="N1561" s="20" t="n">
        <v>17.48333333333333</v>
      </c>
      <c r="O1561" s="20" t="n">
        <v>12.23333333333333</v>
      </c>
      <c r="P1561" s="20" t="n">
        <v>11.1</v>
      </c>
      <c r="Q1561" s="20" t="n">
        <v>10.17241379310345</v>
      </c>
      <c r="R1561" s="20" t="n">
        <v>12.3448275862069</v>
      </c>
      <c r="S1561" s="20" t="n">
        <v>17.8735632183908</v>
      </c>
      <c r="T1561" s="20" t="n">
        <v>20.40071343638526</v>
      </c>
      <c r="U1561" s="20" t="n">
        <v>14.99425287356322</v>
      </c>
      <c r="V1561" s="43" t="n">
        <v>172.1859351112621</v>
      </c>
      <c r="W1561" s="23" t="n">
        <v>356</v>
      </c>
      <c r="X1561" s="44" t="n">
        <v>0.9888888888888889</v>
      </c>
      <c r="Y1561" s="45" t="n"/>
    </row>
    <row r="1562" ht="16.5" customHeight="1">
      <c r="A1562" s="16" t="n">
        <v>54030160</v>
      </c>
      <c r="B1562" s="17" t="inlineStr">
        <is>
          <t>PM</t>
        </is>
      </c>
      <c r="C1562" s="17" t="inlineStr">
        <is>
          <t>El Cairo</t>
        </is>
      </c>
      <c r="D1562" s="17" t="inlineStr">
        <is>
          <t>El Cairo</t>
        </is>
      </c>
      <c r="E1562" s="17" t="inlineStr">
        <is>
          <t>Valle del Cauca</t>
        </is>
      </c>
      <c r="F1562" s="17" t="n">
        <v>9</v>
      </c>
      <c r="G1562" s="17" t="n">
        <v>1850</v>
      </c>
      <c r="H1562" s="18" t="n">
        <v>-76.21666667</v>
      </c>
      <c r="I1562" s="19" t="n">
        <v>4.76666667</v>
      </c>
      <c r="J1562" s="42" t="n">
        <v>10.95</v>
      </c>
      <c r="K1562" s="20" t="n">
        <v>10.29455049261084</v>
      </c>
      <c r="L1562" s="20" t="n">
        <v>14.22222222222222</v>
      </c>
      <c r="M1562" s="20" t="n">
        <v>17.73684210526316</v>
      </c>
      <c r="N1562" s="20" t="n">
        <v>15.75</v>
      </c>
      <c r="O1562" s="20" t="n">
        <v>13.3</v>
      </c>
      <c r="P1562" s="20" t="n">
        <v>12.15</v>
      </c>
      <c r="Q1562" s="20" t="n">
        <v>11</v>
      </c>
      <c r="R1562" s="20" t="n">
        <v>14.00689655172414</v>
      </c>
      <c r="S1562" s="20" t="n">
        <v>17.08333333333333</v>
      </c>
      <c r="T1562" s="20" t="n">
        <v>17.9</v>
      </c>
      <c r="U1562" s="20" t="n">
        <v>14.1</v>
      </c>
      <c r="V1562" s="43" t="n">
        <v>168.4938447051537</v>
      </c>
      <c r="W1562" s="23" t="n">
        <v>237</v>
      </c>
      <c r="X1562" s="44" t="n">
        <v>0.9875</v>
      </c>
      <c r="Y1562" s="45" t="inlineStr">
        <is>
          <t>M20</t>
        </is>
      </c>
    </row>
    <row r="1563" ht="16.5" customHeight="1">
      <c r="A1563" s="16" t="n">
        <v>26090510</v>
      </c>
      <c r="B1563" s="17" t="inlineStr">
        <is>
          <t>PM</t>
        </is>
      </c>
      <c r="C1563" s="17" t="inlineStr">
        <is>
          <t>Auji</t>
        </is>
      </c>
      <c r="D1563" s="17" t="inlineStr">
        <is>
          <t>El Cerrito</t>
        </is>
      </c>
      <c r="E1563" s="17" t="inlineStr">
        <is>
          <t>Valle del Cauca</t>
        </is>
      </c>
      <c r="F1563" s="17" t="n">
        <v>9</v>
      </c>
      <c r="G1563" s="17" t="n">
        <v>1555</v>
      </c>
      <c r="H1563" s="18" t="n">
        <v>-76.09999999999999</v>
      </c>
      <c r="I1563" s="19" t="n">
        <v>3.63333333</v>
      </c>
      <c r="J1563" s="42" t="n">
        <v>6.949999999999999</v>
      </c>
      <c r="K1563" s="20" t="n">
        <v>6.293443738656988</v>
      </c>
      <c r="L1563" s="20" t="n">
        <v>10.19285714285714</v>
      </c>
      <c r="M1563" s="20" t="n">
        <v>11.8</v>
      </c>
      <c r="N1563" s="20" t="n">
        <v>9.894736842105262</v>
      </c>
      <c r="O1563" s="20" t="n">
        <v>6.650000000000002</v>
      </c>
      <c r="P1563" s="20" t="n">
        <v>5.149999999999999</v>
      </c>
      <c r="Q1563" s="20" t="n">
        <v>3.949999999999999</v>
      </c>
      <c r="R1563" s="20" t="n">
        <v>6.500000000000001</v>
      </c>
      <c r="S1563" s="20" t="n">
        <v>12.85</v>
      </c>
      <c r="T1563" s="20" t="n">
        <v>14.94736842105263</v>
      </c>
      <c r="U1563" s="20" t="n">
        <v>11</v>
      </c>
      <c r="V1563" s="43" t="n">
        <v>106.178406144672</v>
      </c>
      <c r="W1563" s="23" t="n">
        <v>237</v>
      </c>
      <c r="X1563" s="44" t="n">
        <v>0.9875</v>
      </c>
      <c r="Y1563" s="45" t="inlineStr">
        <is>
          <t>M20</t>
        </is>
      </c>
    </row>
    <row r="1564" ht="16.5" customHeight="1">
      <c r="A1564" s="16" t="n">
        <v>26090520</v>
      </c>
      <c r="B1564" s="17" t="inlineStr">
        <is>
          <t>PM</t>
        </is>
      </c>
      <c r="C1564" s="17" t="inlineStr">
        <is>
          <t>El Castillo</t>
        </is>
      </c>
      <c r="D1564" s="17" t="inlineStr">
        <is>
          <t>El Cerrito</t>
        </is>
      </c>
      <c r="E1564" s="17" t="inlineStr">
        <is>
          <t>Valle del Cauca</t>
        </is>
      </c>
      <c r="F1564" s="17" t="n">
        <v>9</v>
      </c>
      <c r="G1564" s="17" t="n">
        <v>1424</v>
      </c>
      <c r="H1564" s="18" t="n">
        <v>-76.2</v>
      </c>
      <c r="I1564" s="19" t="n">
        <v>3.66666667</v>
      </c>
      <c r="J1564" s="42" t="n">
        <v>10.875</v>
      </c>
      <c r="K1564" s="20" t="n">
        <v>9.683974753694581</v>
      </c>
      <c r="L1564" s="20" t="n">
        <v>12.9</v>
      </c>
      <c r="M1564" s="20" t="n">
        <v>13.35</v>
      </c>
      <c r="N1564" s="20" t="n">
        <v>11.43</v>
      </c>
      <c r="O1564" s="20" t="n">
        <v>6.35</v>
      </c>
      <c r="P1564" s="20" t="n">
        <v>5</v>
      </c>
      <c r="Q1564" s="20" t="n">
        <v>5.25</v>
      </c>
      <c r="R1564" s="20" t="n">
        <v>8.5</v>
      </c>
      <c r="S1564" s="20" t="n">
        <v>14.15</v>
      </c>
      <c r="T1564" s="20" t="n">
        <v>16.1</v>
      </c>
      <c r="U1564" s="20" t="n">
        <v>14.45</v>
      </c>
      <c r="V1564" s="43" t="n">
        <v>128.0389747536946</v>
      </c>
      <c r="W1564" s="23" t="n">
        <v>240</v>
      </c>
      <c r="X1564" s="44" t="n">
        <v>1</v>
      </c>
      <c r="Y1564" s="45" t="inlineStr">
        <is>
          <t>M20</t>
        </is>
      </c>
    </row>
    <row r="1565" ht="16.5" customHeight="1">
      <c r="A1565" s="16" t="n">
        <v>26090460</v>
      </c>
      <c r="B1565" s="17" t="inlineStr">
        <is>
          <t>PM</t>
        </is>
      </c>
      <c r="C1565" s="17" t="inlineStr">
        <is>
          <t xml:space="preserve">El Paraiso </t>
        </is>
      </c>
      <c r="D1565" s="17" t="inlineStr">
        <is>
          <t>El Cerrito</t>
        </is>
      </c>
      <c r="E1565" s="17" t="inlineStr">
        <is>
          <t>Valle del Cauca</t>
        </is>
      </c>
      <c r="F1565" s="17" t="n">
        <v>9</v>
      </c>
      <c r="G1565" s="17" t="n">
        <v>1305</v>
      </c>
      <c r="H1565" s="18" t="n">
        <v>-76.19972222000001</v>
      </c>
      <c r="I1565" s="19" t="n">
        <v>3.64972222</v>
      </c>
      <c r="J1565" s="42" t="n">
        <v>8.73076923076923</v>
      </c>
      <c r="K1565" s="20" t="n">
        <v>9.358176052988245</v>
      </c>
      <c r="L1565" s="20" t="n">
        <v>11.69079468886246</v>
      </c>
      <c r="M1565" s="20" t="n">
        <v>12.52359247305739</v>
      </c>
      <c r="N1565" s="20" t="n">
        <v>10.51724137931035</v>
      </c>
      <c r="O1565" s="20" t="n">
        <v>6.025862068965518</v>
      </c>
      <c r="P1565" s="20" t="n">
        <v>3.536666666666666</v>
      </c>
      <c r="Q1565" s="20" t="n">
        <v>3.762962962962962</v>
      </c>
      <c r="R1565" s="20" t="n">
        <v>6.709523809523811</v>
      </c>
      <c r="S1565" s="20" t="n">
        <v>13.34258763475405</v>
      </c>
      <c r="T1565" s="20" t="n">
        <v>15.21893215480172</v>
      </c>
      <c r="U1565" s="20" t="n">
        <v>11.33904214559387</v>
      </c>
      <c r="V1565" s="43" t="n">
        <v>112.7561512682563</v>
      </c>
      <c r="W1565" s="23" t="n">
        <v>349</v>
      </c>
      <c r="X1565" s="44" t="n">
        <v>0.9694444444444444</v>
      </c>
      <c r="Y1565" s="45" t="n"/>
    </row>
    <row r="1566" ht="16.5" customHeight="1">
      <c r="A1566" s="16" t="n">
        <v>26090560</v>
      </c>
      <c r="B1566" s="17" t="inlineStr">
        <is>
          <t>PM</t>
        </is>
      </c>
      <c r="C1566" s="17" t="inlineStr">
        <is>
          <t>La Ceja</t>
        </is>
      </c>
      <c r="D1566" s="17" t="inlineStr">
        <is>
          <t>El Cerrito</t>
        </is>
      </c>
      <c r="E1566" s="17" t="inlineStr">
        <is>
          <t>Valle del Cauca</t>
        </is>
      </c>
      <c r="F1566" s="17" t="n">
        <v>9</v>
      </c>
      <c r="G1566" s="17" t="n">
        <v>3052</v>
      </c>
      <c r="H1566" s="18" t="n">
        <v>-76.01666666999999</v>
      </c>
      <c r="I1566" s="19" t="n">
        <v>3.71666667</v>
      </c>
      <c r="J1566" s="42" t="n">
        <v>10.83333333333333</v>
      </c>
      <c r="K1566" s="20" t="n">
        <v>10.24777640941434</v>
      </c>
      <c r="L1566" s="20" t="n">
        <v>15.94736842105263</v>
      </c>
      <c r="M1566" s="20" t="n">
        <v>14.88888888888889</v>
      </c>
      <c r="N1566" s="20" t="n">
        <v>14.94736842105263</v>
      </c>
      <c r="O1566" s="20" t="n">
        <v>11.78947368421053</v>
      </c>
      <c r="P1566" s="20" t="n">
        <v>12.22222222222222</v>
      </c>
      <c r="Q1566" s="20" t="n">
        <v>10.36842105263158</v>
      </c>
      <c r="R1566" s="20" t="n">
        <v>11.78947368421052</v>
      </c>
      <c r="S1566" s="20" t="n">
        <v>14.73684210526316</v>
      </c>
      <c r="T1566" s="20" t="n">
        <v>19.55128205128205</v>
      </c>
      <c r="U1566" s="20" t="n">
        <v>15.27777777777778</v>
      </c>
      <c r="V1566" s="43" t="n">
        <v>162.6002280513396</v>
      </c>
      <c r="W1566" s="23" t="n">
        <v>222</v>
      </c>
      <c r="X1566" s="44" t="n">
        <v>0.925</v>
      </c>
      <c r="Y1566" s="45" t="inlineStr">
        <is>
          <t>M20</t>
        </is>
      </c>
    </row>
    <row r="1567" ht="16.5" customHeight="1">
      <c r="A1567" s="16" t="n">
        <v>54030110</v>
      </c>
      <c r="B1567" s="17" t="inlineStr">
        <is>
          <t>PM</t>
        </is>
      </c>
      <c r="C1567" s="17" t="inlineStr">
        <is>
          <t>El Bosque</t>
        </is>
      </c>
      <c r="D1567" s="17" t="inlineStr">
        <is>
          <t>El Dovio</t>
        </is>
      </c>
      <c r="E1567" s="17" t="inlineStr">
        <is>
          <t>Valle del Cauca</t>
        </is>
      </c>
      <c r="F1567" s="17" t="n">
        <v>9</v>
      </c>
      <c r="G1567" s="17" t="n">
        <v>1561</v>
      </c>
      <c r="H1567" s="18" t="n">
        <v>-76.15000000000001</v>
      </c>
      <c r="I1567" s="19" t="n">
        <v>4.68333333</v>
      </c>
      <c r="J1567" s="42" t="n">
        <v>10.205</v>
      </c>
      <c r="K1567" s="20" t="n">
        <v>9.786607142857145</v>
      </c>
      <c r="L1567" s="20" t="n">
        <v>14.10526315789474</v>
      </c>
      <c r="M1567" s="20" t="n">
        <v>15.75</v>
      </c>
      <c r="N1567" s="20" t="n">
        <v>15.94736842105263</v>
      </c>
      <c r="O1567" s="20" t="n">
        <v>13.05263157894737</v>
      </c>
      <c r="P1567" s="20" t="n">
        <v>10.15</v>
      </c>
      <c r="Q1567" s="20" t="n">
        <v>11.35</v>
      </c>
      <c r="R1567" s="20" t="n">
        <v>14</v>
      </c>
      <c r="S1567" s="20" t="n">
        <v>15.9</v>
      </c>
      <c r="T1567" s="20" t="n">
        <v>19.06666666666667</v>
      </c>
      <c r="U1567" s="20" t="n">
        <v>13.93508771929824</v>
      </c>
      <c r="V1567" s="43" t="n">
        <v>163.2486246867168</v>
      </c>
      <c r="W1567" s="23" t="n">
        <v>236</v>
      </c>
      <c r="X1567" s="44" t="n">
        <v>0.9833333333333333</v>
      </c>
      <c r="Y1567" s="45" t="inlineStr">
        <is>
          <t>M20</t>
        </is>
      </c>
    </row>
    <row r="1568" ht="16.5" customHeight="1">
      <c r="A1568" s="16" t="n">
        <v>54030140</v>
      </c>
      <c r="B1568" s="17" t="inlineStr">
        <is>
          <t>PM</t>
        </is>
      </c>
      <c r="C1568" s="17" t="inlineStr">
        <is>
          <t>La Maria</t>
        </is>
      </c>
      <c r="D1568" s="17" t="inlineStr">
        <is>
          <t>El Dovio</t>
        </is>
      </c>
      <c r="E1568" s="17" t="inlineStr">
        <is>
          <t>Valle del Cauca</t>
        </is>
      </c>
      <c r="F1568" s="17" t="n">
        <v>9</v>
      </c>
      <c r="G1568" s="17" t="n">
        <v>1376</v>
      </c>
      <c r="H1568" s="18" t="n">
        <v>-76.26666666999999</v>
      </c>
      <c r="I1568" s="19" t="n">
        <v>4.51666667</v>
      </c>
      <c r="J1568" s="42" t="n">
        <v>6.999999999999999</v>
      </c>
      <c r="K1568" s="20" t="n">
        <v>8.089739434793882</v>
      </c>
      <c r="L1568" s="20" t="n">
        <v>11.11111111111111</v>
      </c>
      <c r="M1568" s="20" t="n">
        <v>14.29411764705882</v>
      </c>
      <c r="N1568" s="20" t="n">
        <v>13.38888888888888</v>
      </c>
      <c r="O1568" s="20" t="n">
        <v>10.76470588235294</v>
      </c>
      <c r="P1568" s="20" t="n">
        <v>8.111111111111111</v>
      </c>
      <c r="Q1568" s="20" t="n">
        <v>7.789473684210526</v>
      </c>
      <c r="R1568" s="20" t="n">
        <v>10.11433756805807</v>
      </c>
      <c r="S1568" s="20" t="n">
        <v>12.86666666666666</v>
      </c>
      <c r="T1568" s="20" t="n">
        <v>12.47368421052632</v>
      </c>
      <c r="U1568" s="20" t="n">
        <v>7.799999999999999</v>
      </c>
      <c r="V1568" s="43" t="n">
        <v>123.8038362047783</v>
      </c>
      <c r="W1568" s="23" t="n">
        <v>224</v>
      </c>
      <c r="X1568" s="44" t="n">
        <v>0.9333333333333333</v>
      </c>
      <c r="Y1568" s="45" t="inlineStr">
        <is>
          <t>M20</t>
        </is>
      </c>
    </row>
    <row r="1569" ht="16.5" customHeight="1">
      <c r="A1569" s="16" t="n">
        <v>54030030</v>
      </c>
      <c r="B1569" s="17" t="inlineStr">
        <is>
          <t>PM</t>
        </is>
      </c>
      <c r="C1569" s="17" t="inlineStr">
        <is>
          <t>Lituania</t>
        </is>
      </c>
      <c r="D1569" s="17" t="inlineStr">
        <is>
          <t>El Dovio</t>
        </is>
      </c>
      <c r="E1569" s="17" t="inlineStr">
        <is>
          <t>Valle del Cauca</t>
        </is>
      </c>
      <c r="F1569" s="17" t="n">
        <v>9</v>
      </c>
      <c r="G1569" s="17" t="n">
        <v>1196</v>
      </c>
      <c r="H1569" s="18" t="n">
        <v>-76.35222222</v>
      </c>
      <c r="I1569" s="19" t="n">
        <v>4.49572222</v>
      </c>
      <c r="J1569" s="42" t="n">
        <v>10.57692307692308</v>
      </c>
      <c r="K1569" s="20" t="n">
        <v>9.039768062397371</v>
      </c>
      <c r="L1569" s="20" t="n">
        <v>10.34615384615384</v>
      </c>
      <c r="M1569" s="20" t="n">
        <v>12.50319284802043</v>
      </c>
      <c r="N1569" s="20" t="n">
        <v>12.56746031746032</v>
      </c>
      <c r="O1569" s="20" t="n">
        <v>11.07264957264957</v>
      </c>
      <c r="P1569" s="20" t="n">
        <v>9.340613026819923</v>
      </c>
      <c r="Q1569" s="20" t="n">
        <v>8.931034482758621</v>
      </c>
      <c r="R1569" s="20" t="n">
        <v>12.26923076923077</v>
      </c>
      <c r="S1569" s="20" t="n">
        <v>17.43866666666667</v>
      </c>
      <c r="T1569" s="20" t="n">
        <v>17.92307692307692</v>
      </c>
      <c r="U1569" s="20" t="n">
        <v>13.15384615384615</v>
      </c>
      <c r="V1569" s="43" t="n">
        <v>145.1626157460037</v>
      </c>
      <c r="W1569" s="23" t="n">
        <v>319</v>
      </c>
      <c r="X1569" s="44" t="n">
        <v>0.8861111111111111</v>
      </c>
      <c r="Y1569" s="45" t="n"/>
    </row>
    <row r="1570" ht="16.5" customHeight="1">
      <c r="A1570" s="16" t="n">
        <v>26095320</v>
      </c>
      <c r="B1570" s="17" t="inlineStr">
        <is>
          <t>AM</t>
        </is>
      </c>
      <c r="C1570" s="17" t="inlineStr">
        <is>
          <t xml:space="preserve">El Vinculo - AUT </t>
        </is>
      </c>
      <c r="D1570" s="17" t="inlineStr">
        <is>
          <t>Florida</t>
        </is>
      </c>
      <c r="E1570" s="17" t="inlineStr">
        <is>
          <t>Valle del Cauca</t>
        </is>
      </c>
      <c r="F1570" s="17" t="n">
        <v>9</v>
      </c>
      <c r="G1570" s="17" t="n">
        <v>980</v>
      </c>
      <c r="H1570" s="18" t="n">
        <v>-76.30000556</v>
      </c>
      <c r="I1570" s="19" t="n">
        <v>3.36041667</v>
      </c>
      <c r="J1570" s="42" t="n">
        <v>10.66055172413793</v>
      </c>
      <c r="K1570" s="20" t="n">
        <v>11.43288651129476</v>
      </c>
      <c r="L1570" s="20" t="n">
        <v>16.178663003663</v>
      </c>
      <c r="M1570" s="20" t="n">
        <v>17.14899267399267</v>
      </c>
      <c r="N1570" s="20" t="n">
        <v>17.71336996336996</v>
      </c>
      <c r="O1570" s="20" t="n">
        <v>13.65324137931035</v>
      </c>
      <c r="P1570" s="20" t="n">
        <v>10.38706833396488</v>
      </c>
      <c r="Q1570" s="20" t="n">
        <v>10.96363636363636</v>
      </c>
      <c r="R1570" s="20" t="n">
        <v>14.21793103448276</v>
      </c>
      <c r="S1570" s="20" t="n">
        <v>17.104</v>
      </c>
      <c r="T1570" s="20" t="n">
        <v>15.45867542419266</v>
      </c>
      <c r="U1570" s="20" t="n">
        <v>12.97085057471264</v>
      </c>
      <c r="V1570" s="43" t="n">
        <v>167.889866986758</v>
      </c>
      <c r="W1570" s="23" t="n">
        <v>305</v>
      </c>
      <c r="X1570" s="44" t="n">
        <v>0.8472222222222222</v>
      </c>
      <c r="Y1570" s="45" t="n"/>
    </row>
    <row r="1571" ht="16.5" customHeight="1">
      <c r="A1571" s="16" t="n">
        <v>26070760</v>
      </c>
      <c r="B1571" s="17" t="inlineStr">
        <is>
          <t>PM</t>
        </is>
      </c>
      <c r="C1571" s="17" t="inlineStr">
        <is>
          <t>Florida</t>
        </is>
      </c>
      <c r="D1571" s="17" t="inlineStr">
        <is>
          <t>Florida</t>
        </is>
      </c>
      <c r="E1571" s="17" t="inlineStr">
        <is>
          <t>Valle del Cauca</t>
        </is>
      </c>
      <c r="F1571" s="17" t="n">
        <v>9</v>
      </c>
      <c r="G1571" s="17" t="n">
        <v>1059</v>
      </c>
      <c r="H1571" s="18" t="n">
        <v>-76.23913888999999</v>
      </c>
      <c r="I1571" s="19" t="n">
        <v>3.32777778</v>
      </c>
      <c r="J1571" s="42" t="n">
        <v>11.66666666666667</v>
      </c>
      <c r="K1571" s="20" t="n">
        <v>10.69116379310345</v>
      </c>
      <c r="L1571" s="20" t="n">
        <v>15.1</v>
      </c>
      <c r="M1571" s="20" t="n">
        <v>16.53333333333333</v>
      </c>
      <c r="N1571" s="20" t="n">
        <v>14.02333333333333</v>
      </c>
      <c r="O1571" s="20" t="n">
        <v>10.30919540229885</v>
      </c>
      <c r="P1571" s="20" t="n">
        <v>7.666666666666665</v>
      </c>
      <c r="Q1571" s="20" t="n">
        <v>6.066666666666666</v>
      </c>
      <c r="R1571" s="20" t="n">
        <v>10.43333333333334</v>
      </c>
      <c r="S1571" s="20" t="n">
        <v>15.95888888888889</v>
      </c>
      <c r="T1571" s="20" t="n">
        <v>17.81609195402299</v>
      </c>
      <c r="U1571" s="20" t="n">
        <v>13.93333333333334</v>
      </c>
      <c r="V1571" s="43" t="n">
        <v>150.1986733716475</v>
      </c>
      <c r="W1571" s="23" t="n">
        <v>360</v>
      </c>
      <c r="X1571" s="44" t="n">
        <v>1</v>
      </c>
      <c r="Y1571" s="45" t="n"/>
    </row>
    <row r="1572" ht="16.5" customHeight="1">
      <c r="A1572" s="16" t="n">
        <v>26075110</v>
      </c>
      <c r="B1572" s="17" t="inlineStr">
        <is>
          <t>ME</t>
        </is>
      </c>
      <c r="C1572" s="17" t="inlineStr">
        <is>
          <t>La Diana</t>
        </is>
      </c>
      <c r="D1572" s="17" t="inlineStr">
        <is>
          <t>Florida</t>
        </is>
      </c>
      <c r="E1572" s="17" t="inlineStr">
        <is>
          <t>Valle del Cauca</t>
        </is>
      </c>
      <c r="F1572" s="17" t="n">
        <v>9</v>
      </c>
      <c r="G1572" s="17" t="n">
        <v>1626</v>
      </c>
      <c r="H1572" s="18" t="n">
        <v>-76.18577778</v>
      </c>
      <c r="I1572" s="19" t="n">
        <v>3.31402778</v>
      </c>
      <c r="J1572" s="42" t="n">
        <v>10.7</v>
      </c>
      <c r="K1572" s="20" t="n">
        <v>9.285621921182269</v>
      </c>
      <c r="L1572" s="20" t="n">
        <v>13.7</v>
      </c>
      <c r="M1572" s="20" t="n">
        <v>14.9</v>
      </c>
      <c r="N1572" s="20" t="n">
        <v>13.1</v>
      </c>
      <c r="O1572" s="20" t="n">
        <v>9.6</v>
      </c>
      <c r="P1572" s="20" t="n">
        <v>8.049999999999999</v>
      </c>
      <c r="Q1572" s="20" t="n">
        <v>5.899999999999999</v>
      </c>
      <c r="R1572" s="20" t="n">
        <v>9.800000000000001</v>
      </c>
      <c r="S1572" s="20" t="n">
        <v>15.05</v>
      </c>
      <c r="T1572" s="20" t="n">
        <v>17.1</v>
      </c>
      <c r="U1572" s="20" t="n">
        <v>13.2</v>
      </c>
      <c r="V1572" s="43" t="n">
        <v>140.3856219211822</v>
      </c>
      <c r="W1572" s="23" t="n">
        <v>240</v>
      </c>
      <c r="X1572" s="44" t="n">
        <v>1</v>
      </c>
      <c r="Y1572" s="45" t="inlineStr">
        <is>
          <t>M20</t>
        </is>
      </c>
    </row>
    <row r="1573" ht="16.5" customHeight="1">
      <c r="A1573" s="16" t="n">
        <v>26070610</v>
      </c>
      <c r="B1573" s="17" t="inlineStr">
        <is>
          <t>PM</t>
        </is>
      </c>
      <c r="C1573" s="17" t="inlineStr">
        <is>
          <t>La Soledad</t>
        </is>
      </c>
      <c r="D1573" s="17" t="inlineStr">
        <is>
          <t>Florida</t>
        </is>
      </c>
      <c r="E1573" s="17" t="inlineStr">
        <is>
          <t>Valle del Cauca</t>
        </is>
      </c>
      <c r="F1573" s="17" t="n">
        <v>9</v>
      </c>
      <c r="G1573" s="17" t="n">
        <v>2160</v>
      </c>
      <c r="H1573" s="18" t="n">
        <v>-76.16666667</v>
      </c>
      <c r="I1573" s="19" t="n">
        <v>3.36666667</v>
      </c>
      <c r="J1573" s="42" t="n">
        <v>12.07833333333333</v>
      </c>
      <c r="K1573" s="20" t="n">
        <v>10.24481276226966</v>
      </c>
      <c r="L1573" s="20" t="n">
        <v>13.8</v>
      </c>
      <c r="M1573" s="20" t="n">
        <v>16.45</v>
      </c>
      <c r="N1573" s="20" t="n">
        <v>15</v>
      </c>
      <c r="O1573" s="20" t="n">
        <v>11.35</v>
      </c>
      <c r="P1573" s="20" t="n">
        <v>10.1</v>
      </c>
      <c r="Q1573" s="20" t="n">
        <v>7.550000000000001</v>
      </c>
      <c r="R1573" s="20" t="n">
        <v>10.35</v>
      </c>
      <c r="S1573" s="20" t="n">
        <v>16.05</v>
      </c>
      <c r="T1573" s="20" t="n">
        <v>18.83333333333333</v>
      </c>
      <c r="U1573" s="20" t="n">
        <v>15.10526315789474</v>
      </c>
      <c r="V1573" s="43" t="n">
        <v>156.9117425868311</v>
      </c>
      <c r="W1573" s="23" t="n">
        <v>237</v>
      </c>
      <c r="X1573" s="44" t="n">
        <v>0.9875</v>
      </c>
      <c r="Y1573" s="45" t="inlineStr">
        <is>
          <t>M20</t>
        </is>
      </c>
    </row>
    <row r="1574" ht="16.5" customHeight="1">
      <c r="A1574" s="16" t="n">
        <v>26090060</v>
      </c>
      <c r="B1574" s="17" t="inlineStr">
        <is>
          <t>PM</t>
        </is>
      </c>
      <c r="C1574" s="17" t="inlineStr">
        <is>
          <t xml:space="preserve">Las Juntas </t>
        </is>
      </c>
      <c r="D1574" s="17" t="inlineStr">
        <is>
          <t>Ginebra</t>
        </is>
      </c>
      <c r="E1574" s="17" t="inlineStr">
        <is>
          <t>Valle del Cauca</t>
        </is>
      </c>
      <c r="F1574" s="17" t="n">
        <v>9</v>
      </c>
      <c r="G1574" s="17" t="n">
        <v>1826</v>
      </c>
      <c r="H1574" s="18" t="n">
        <v>-76.16555556</v>
      </c>
      <c r="I1574" s="19" t="n">
        <v>3.77322222</v>
      </c>
      <c r="J1574" s="42" t="n">
        <v>11.57976190476191</v>
      </c>
      <c r="K1574" s="20" t="n">
        <v>11.58876231527094</v>
      </c>
      <c r="L1574" s="20" t="n">
        <v>15.3</v>
      </c>
      <c r="M1574" s="20" t="n">
        <v>15.79310344827586</v>
      </c>
      <c r="N1574" s="20" t="n">
        <v>13.12111111111111</v>
      </c>
      <c r="O1574" s="20" t="n">
        <v>8.4</v>
      </c>
      <c r="P1574" s="20" t="n">
        <v>6.83333333333333</v>
      </c>
      <c r="Q1574" s="20" t="n">
        <v>6.199999999999997</v>
      </c>
      <c r="R1574" s="20" t="n">
        <v>9.833333333333334</v>
      </c>
      <c r="S1574" s="20" t="n">
        <v>16.36666666666667</v>
      </c>
      <c r="T1574" s="20" t="n">
        <v>19.06896551724138</v>
      </c>
      <c r="U1574" s="20" t="n">
        <v>15.13333333333333</v>
      </c>
      <c r="V1574" s="43" t="n">
        <v>149.2183709633279</v>
      </c>
      <c r="W1574" s="23" t="n">
        <v>358</v>
      </c>
      <c r="X1574" s="44" t="n">
        <v>0.9944444444444445</v>
      </c>
      <c r="Y1574" s="45" t="n"/>
    </row>
    <row r="1575" ht="16.5" customHeight="1">
      <c r="A1575" s="16" t="n">
        <v>26090630</v>
      </c>
      <c r="B1575" s="17" t="inlineStr">
        <is>
          <t>PM</t>
        </is>
      </c>
      <c r="C1575" s="17" t="inlineStr">
        <is>
          <t>Guacarí</t>
        </is>
      </c>
      <c r="D1575" s="17" t="inlineStr">
        <is>
          <t>Guacarí</t>
        </is>
      </c>
      <c r="E1575" s="17" t="inlineStr">
        <is>
          <t>Valle del Cauca</t>
        </is>
      </c>
      <c r="F1575" s="17" t="n">
        <v>9</v>
      </c>
      <c r="G1575" s="17" t="n">
        <v>990</v>
      </c>
      <c r="H1575" s="18" t="n">
        <v>-76.33194444</v>
      </c>
      <c r="I1575" s="19" t="n">
        <v>3.77013889</v>
      </c>
      <c r="J1575" s="42" t="n">
        <v>5.382758620689652</v>
      </c>
      <c r="K1575" s="20" t="n">
        <v>6.344996731131789</v>
      </c>
      <c r="L1575" s="20" t="n">
        <v>8.333333333333329</v>
      </c>
      <c r="M1575" s="20" t="n">
        <v>9.566666666666668</v>
      </c>
      <c r="N1575" s="20" t="n">
        <v>8.866666666666665</v>
      </c>
      <c r="O1575" s="20" t="n">
        <v>5.470114942528737</v>
      </c>
      <c r="P1575" s="20" t="n">
        <v>4.466666666666665</v>
      </c>
      <c r="Q1575" s="20" t="n">
        <v>4.199999999999998</v>
      </c>
      <c r="R1575" s="20" t="n">
        <v>6.766666666666666</v>
      </c>
      <c r="S1575" s="20" t="n">
        <v>9.33333333333333</v>
      </c>
      <c r="T1575" s="20" t="n">
        <v>9.353151010701545</v>
      </c>
      <c r="U1575" s="20" t="n">
        <v>6.17816091954023</v>
      </c>
      <c r="V1575" s="43" t="n">
        <v>84.2625155579253</v>
      </c>
      <c r="W1575" s="23" t="n">
        <v>357</v>
      </c>
      <c r="X1575" s="44" t="n">
        <v>0.9916666666666667</v>
      </c>
      <c r="Y1575" s="45" t="n"/>
    </row>
    <row r="1576" ht="16.5" customHeight="1">
      <c r="A1576" s="16" t="n">
        <v>26090550</v>
      </c>
      <c r="B1576" s="17" t="inlineStr">
        <is>
          <t>PM</t>
        </is>
      </c>
      <c r="C1576" s="17" t="inlineStr">
        <is>
          <t>LA Patagonia</t>
        </is>
      </c>
      <c r="D1576" s="17" t="inlineStr">
        <is>
          <t>Guacarí</t>
        </is>
      </c>
      <c r="E1576" s="17" t="inlineStr">
        <is>
          <t>Valle del Cauca</t>
        </is>
      </c>
      <c r="F1576" s="17" t="n">
        <v>9</v>
      </c>
      <c r="G1576" s="17" t="n">
        <v>1950</v>
      </c>
      <c r="H1576" s="18" t="n">
        <v>-76.21666667</v>
      </c>
      <c r="I1576" s="19" t="n">
        <v>3.83333333</v>
      </c>
      <c r="J1576" s="42" t="n">
        <v>13.35294117647059</v>
      </c>
      <c r="K1576" s="20" t="n">
        <v>14.13049325900959</v>
      </c>
      <c r="L1576" s="20" t="n">
        <v>20.26315789473685</v>
      </c>
      <c r="M1576" s="20" t="n">
        <v>21.94010889292196</v>
      </c>
      <c r="N1576" s="20" t="n">
        <v>20.11111111111111</v>
      </c>
      <c r="O1576" s="20" t="n">
        <v>16.42105263157895</v>
      </c>
      <c r="P1576" s="20" t="n">
        <v>13.52631578947368</v>
      </c>
      <c r="Q1576" s="20" t="n">
        <v>11.1578947368421</v>
      </c>
      <c r="R1576" s="20" t="n">
        <v>15.44444444444444</v>
      </c>
      <c r="S1576" s="20" t="n">
        <v>20.38888888888889</v>
      </c>
      <c r="T1576" s="20" t="n">
        <v>21.11111111111111</v>
      </c>
      <c r="U1576" s="20" t="n">
        <v>16.61111111111111</v>
      </c>
      <c r="V1576" s="43" t="n">
        <v>204.4586310477004</v>
      </c>
      <c r="W1576" s="23" t="n">
        <v>221</v>
      </c>
      <c r="X1576" s="44" t="n">
        <v>0.9208333333333333</v>
      </c>
      <c r="Y1576" s="45" t="inlineStr">
        <is>
          <t>M20</t>
        </is>
      </c>
    </row>
    <row r="1577" ht="16.5" customHeight="1">
      <c r="A1577" s="16" t="n">
        <v>26055040</v>
      </c>
      <c r="B1577" s="17" t="inlineStr">
        <is>
          <t>ME</t>
        </is>
      </c>
      <c r="C1577" s="17" t="inlineStr">
        <is>
          <t>Samarkanda</t>
        </is>
      </c>
      <c r="D1577" s="17" t="inlineStr">
        <is>
          <t>Jamundí</t>
        </is>
      </c>
      <c r="E1577" s="17" t="inlineStr">
        <is>
          <t>Valle del Cauca</t>
        </is>
      </c>
      <c r="F1577" s="17" t="n">
        <v>9</v>
      </c>
      <c r="G1577" s="17" t="n">
        <v>1527</v>
      </c>
      <c r="H1577" s="18" t="n">
        <v>-76.7</v>
      </c>
      <c r="I1577" s="19" t="n">
        <v>3.16666667</v>
      </c>
      <c r="J1577" s="42" t="n">
        <v>17.9</v>
      </c>
      <c r="K1577" s="20" t="n">
        <v>14.53031096059113</v>
      </c>
      <c r="L1577" s="20" t="n">
        <v>21</v>
      </c>
      <c r="M1577" s="20" t="n">
        <v>21.54999999999999</v>
      </c>
      <c r="N1577" s="20" t="n">
        <v>20.31578947368421</v>
      </c>
      <c r="O1577" s="20" t="n">
        <v>15.4</v>
      </c>
      <c r="P1577" s="20" t="n">
        <v>11.9</v>
      </c>
      <c r="Q1577" s="20" t="n">
        <v>9.549999999999999</v>
      </c>
      <c r="R1577" s="20" t="n">
        <v>15.65</v>
      </c>
      <c r="S1577" s="20" t="n">
        <v>20.45</v>
      </c>
      <c r="T1577" s="20" t="n">
        <v>23.55</v>
      </c>
      <c r="U1577" s="20" t="n">
        <v>21.09999999999999</v>
      </c>
      <c r="V1577" s="43" t="n">
        <v>212.8961004342754</v>
      </c>
      <c r="W1577" s="23" t="n">
        <v>239</v>
      </c>
      <c r="X1577" s="44" t="n">
        <v>0.9958333333333333</v>
      </c>
      <c r="Y1577" s="45" t="inlineStr">
        <is>
          <t>M20</t>
        </is>
      </c>
    </row>
    <row r="1578" ht="16.5" customHeight="1">
      <c r="A1578" s="16" t="n">
        <v>53110040</v>
      </c>
      <c r="B1578" s="17" t="inlineStr">
        <is>
          <t>PM</t>
        </is>
      </c>
      <c r="C1578" s="17" t="inlineStr">
        <is>
          <t>Aguaclara</t>
        </is>
      </c>
      <c r="D1578" s="17" t="inlineStr">
        <is>
          <t>La Cumbre</t>
        </is>
      </c>
      <c r="E1578" s="17" t="inlineStr">
        <is>
          <t>Valle del Cauca</t>
        </is>
      </c>
      <c r="F1578" s="17" t="n">
        <v>9</v>
      </c>
      <c r="G1578" s="17" t="n">
        <v>1503</v>
      </c>
      <c r="H1578" s="18" t="n">
        <v>-76.54000000000001</v>
      </c>
      <c r="I1578" s="19" t="n">
        <v>3.67808333</v>
      </c>
      <c r="J1578" s="42" t="n">
        <v>6.211538461538461</v>
      </c>
      <c r="K1578" s="20" t="n">
        <v>5.69124326344154</v>
      </c>
      <c r="L1578" s="20" t="n">
        <v>8.999999999999998</v>
      </c>
      <c r="M1578" s="20" t="n">
        <v>11.94871794871795</v>
      </c>
      <c r="N1578" s="20" t="n">
        <v>11.11538461538461</v>
      </c>
      <c r="O1578" s="20" t="n">
        <v>6.458333333333337</v>
      </c>
      <c r="P1578" s="20" t="n">
        <v>6.346153846153845</v>
      </c>
      <c r="Q1578" s="20" t="n">
        <v>5.999999999999998</v>
      </c>
      <c r="R1578" s="20" t="n">
        <v>8.68</v>
      </c>
      <c r="S1578" s="20" t="n">
        <v>11.97619047619047</v>
      </c>
      <c r="T1578" s="20" t="n">
        <v>11.625</v>
      </c>
      <c r="U1578" s="20" t="n">
        <v>7.891666666666667</v>
      </c>
      <c r="V1578" s="43" t="n">
        <v>102.9442286114269</v>
      </c>
      <c r="W1578" s="23" t="n">
        <v>303</v>
      </c>
      <c r="X1578" s="44" t="n">
        <v>0.8416666666666667</v>
      </c>
      <c r="Y1578" s="45" t="n"/>
    </row>
    <row r="1579" ht="16.5" customHeight="1">
      <c r="A1579" s="16" t="n">
        <v>53110100</v>
      </c>
      <c r="B1579" s="17" t="inlineStr">
        <is>
          <t>PM</t>
        </is>
      </c>
      <c r="C1579" s="17" t="inlineStr">
        <is>
          <t>La Cumbre</t>
        </is>
      </c>
      <c r="D1579" s="17" t="inlineStr">
        <is>
          <t>La Cumbre</t>
        </is>
      </c>
      <c r="E1579" s="17" t="inlineStr">
        <is>
          <t>Valle del Cauca</t>
        </is>
      </c>
      <c r="F1579" s="17" t="n">
        <v>9</v>
      </c>
      <c r="G1579" s="17" t="n">
        <v>1628</v>
      </c>
      <c r="H1579" s="18" t="n">
        <v>-76.56638889</v>
      </c>
      <c r="I1579" s="19" t="n">
        <v>3.64786111</v>
      </c>
      <c r="J1579" s="42" t="n">
        <v>5.79310344827586</v>
      </c>
      <c r="K1579" s="20" t="n">
        <v>5.85725281491907</v>
      </c>
      <c r="L1579" s="20" t="n">
        <v>8.998148148148147</v>
      </c>
      <c r="M1579" s="20" t="n">
        <v>11.81554460864806</v>
      </c>
      <c r="N1579" s="20" t="n">
        <v>11.20923220655682</v>
      </c>
      <c r="O1579" s="20" t="n">
        <v>7.298812826755752</v>
      </c>
      <c r="P1579" s="20" t="n">
        <v>5.753086419753085</v>
      </c>
      <c r="Q1579" s="20" t="n">
        <v>5.034340659340659</v>
      </c>
      <c r="R1579" s="20" t="n">
        <v>7.605447320548389</v>
      </c>
      <c r="S1579" s="20" t="n">
        <v>11.28062678062678</v>
      </c>
      <c r="T1579" s="20" t="n">
        <v>11.93486590038314</v>
      </c>
      <c r="U1579" s="20" t="n">
        <v>7.117283950617282</v>
      </c>
      <c r="V1579" s="43" t="n">
        <v>99.69774508457304</v>
      </c>
      <c r="W1579" s="23" t="n">
        <v>338</v>
      </c>
      <c r="X1579" s="44" t="n">
        <v>0.9388888888888889</v>
      </c>
      <c r="Y1579" s="45" t="n"/>
    </row>
    <row r="1580" ht="16.5" customHeight="1">
      <c r="A1580" s="16" t="n">
        <v>26115040</v>
      </c>
      <c r="B1580" s="17" t="inlineStr">
        <is>
          <t>CP</t>
        </is>
      </c>
      <c r="C1580" s="17" t="inlineStr">
        <is>
          <t>Centro Administrativo La Unión</t>
        </is>
      </c>
      <c r="D1580" s="17" t="inlineStr">
        <is>
          <t>La Unión</t>
        </is>
      </c>
      <c r="E1580" s="17" t="inlineStr">
        <is>
          <t>Valle del Cauca</t>
        </is>
      </c>
      <c r="F1580" s="17" t="n">
        <v>9</v>
      </c>
      <c r="G1580" s="17" t="n">
        <v>934</v>
      </c>
      <c r="H1580" s="18" t="n">
        <v>-76.06</v>
      </c>
      <c r="I1580" s="19" t="n">
        <v>4.53</v>
      </c>
      <c r="J1580" s="42" t="n">
        <v>8.420760233918129</v>
      </c>
      <c r="K1580" s="20" t="n">
        <v>8.732450738916258</v>
      </c>
      <c r="L1580" s="20" t="n">
        <v>13.80172413793104</v>
      </c>
      <c r="M1580" s="20" t="n">
        <v>15.38633004926108</v>
      </c>
      <c r="N1580" s="20" t="n">
        <v>15.9198275862069</v>
      </c>
      <c r="O1580" s="20" t="n">
        <v>12.5</v>
      </c>
      <c r="P1580" s="20" t="n">
        <v>10.13214285714285</v>
      </c>
      <c r="Q1580" s="20" t="n">
        <v>10.2</v>
      </c>
      <c r="R1580" s="20" t="n">
        <v>13.65</v>
      </c>
      <c r="S1580" s="20" t="n">
        <v>15.76773809523809</v>
      </c>
      <c r="T1580" s="20" t="n">
        <v>14.98103448275862</v>
      </c>
      <c r="U1580" s="20" t="n">
        <v>11.35121328224777</v>
      </c>
      <c r="V1580" s="43" t="n">
        <v>150.8432214636207</v>
      </c>
      <c r="W1580" s="23" t="n">
        <v>236</v>
      </c>
      <c r="X1580" s="44" t="n">
        <v>0.9833333333333333</v>
      </c>
      <c r="Y1580" s="45" t="inlineStr">
        <is>
          <t>M20</t>
        </is>
      </c>
    </row>
    <row r="1581" ht="16.5" customHeight="1">
      <c r="A1581" s="16" t="n">
        <v>26110380</v>
      </c>
      <c r="B1581" s="17" t="inlineStr">
        <is>
          <t>PM</t>
        </is>
      </c>
      <c r="C1581" s="17" t="inlineStr">
        <is>
          <t>El Lucero</t>
        </is>
      </c>
      <c r="D1581" s="17" t="inlineStr">
        <is>
          <t>La Unión</t>
        </is>
      </c>
      <c r="E1581" s="17" t="inlineStr">
        <is>
          <t>Valle del Cauca</t>
        </is>
      </c>
      <c r="F1581" s="17" t="n">
        <v>9</v>
      </c>
      <c r="G1581" s="17" t="n">
        <v>976</v>
      </c>
      <c r="H1581" s="18" t="n">
        <v>-76.09999999999999</v>
      </c>
      <c r="I1581" s="19" t="n">
        <v>4.53333333</v>
      </c>
      <c r="J1581" s="42" t="n">
        <v>3.899999999999999</v>
      </c>
      <c r="K1581" s="20" t="n">
        <v>4.590624999999999</v>
      </c>
      <c r="L1581" s="20" t="n">
        <v>5.799999999999999</v>
      </c>
      <c r="M1581" s="20" t="n">
        <v>8.65</v>
      </c>
      <c r="N1581" s="20" t="n">
        <v>7.949999999999998</v>
      </c>
      <c r="O1581" s="20" t="n">
        <v>5.300000000000001</v>
      </c>
      <c r="P1581" s="20" t="n">
        <v>4.399999999999999</v>
      </c>
      <c r="Q1581" s="20" t="n">
        <v>4.1</v>
      </c>
      <c r="R1581" s="20" t="n">
        <v>6.35</v>
      </c>
      <c r="S1581" s="20" t="n">
        <v>7.849999999999999</v>
      </c>
      <c r="T1581" s="20" t="n">
        <v>9.150000000000002</v>
      </c>
      <c r="U1581" s="20" t="n">
        <v>5.799999999999999</v>
      </c>
      <c r="V1581" s="43" t="n">
        <v>73.840625</v>
      </c>
      <c r="W1581" s="23" t="n">
        <v>240</v>
      </c>
      <c r="X1581" s="44" t="n">
        <v>1</v>
      </c>
      <c r="Y1581" s="45" t="inlineStr">
        <is>
          <t>M20</t>
        </is>
      </c>
    </row>
    <row r="1582" ht="16.5" customHeight="1">
      <c r="A1582" s="16" t="n">
        <v>26110050</v>
      </c>
      <c r="B1582" s="17" t="inlineStr">
        <is>
          <t>PM</t>
        </is>
      </c>
      <c r="C1582" s="17" t="inlineStr">
        <is>
          <t>El Porvenir</t>
        </is>
      </c>
      <c r="D1582" s="17" t="inlineStr">
        <is>
          <t>La Unión</t>
        </is>
      </c>
      <c r="E1582" s="17" t="inlineStr">
        <is>
          <t>Valle del Cauca</t>
        </is>
      </c>
      <c r="F1582" s="17" t="n">
        <v>9</v>
      </c>
      <c r="G1582" s="17" t="n">
        <v>1020</v>
      </c>
      <c r="H1582" s="18" t="n">
        <v>-76.11666667</v>
      </c>
      <c r="I1582" s="19" t="n">
        <v>4.55</v>
      </c>
      <c r="J1582" s="42" t="n">
        <v>6.999999999999998</v>
      </c>
      <c r="K1582" s="20" t="n">
        <v>7.194704433497538</v>
      </c>
      <c r="L1582" s="20" t="n">
        <v>11.65</v>
      </c>
      <c r="M1582" s="20" t="n">
        <v>13.7</v>
      </c>
      <c r="N1582" s="20" t="n">
        <v>12.47368421052632</v>
      </c>
      <c r="O1582" s="20" t="n">
        <v>9.789473684210527</v>
      </c>
      <c r="P1582" s="20" t="n">
        <v>7.95</v>
      </c>
      <c r="Q1582" s="20" t="n">
        <v>8.199999999999999</v>
      </c>
      <c r="R1582" s="20" t="n">
        <v>10.9</v>
      </c>
      <c r="S1582" s="20" t="n">
        <v>12.7</v>
      </c>
      <c r="T1582" s="20" t="n">
        <v>14.1</v>
      </c>
      <c r="U1582" s="20" t="n">
        <v>10.35</v>
      </c>
      <c r="V1582" s="43" t="n">
        <v>126.0078623282344</v>
      </c>
      <c r="W1582" s="23" t="n">
        <v>238</v>
      </c>
      <c r="X1582" s="44" t="n">
        <v>0.9916666666666667</v>
      </c>
      <c r="Y1582" s="45" t="inlineStr">
        <is>
          <t>M20</t>
        </is>
      </c>
    </row>
    <row r="1583" ht="16.5" customHeight="1">
      <c r="A1583" s="16" t="n">
        <v>26110090</v>
      </c>
      <c r="B1583" s="17" t="inlineStr">
        <is>
          <t>PM</t>
        </is>
      </c>
      <c r="C1583" s="17" t="inlineStr">
        <is>
          <t>El Vesubio</t>
        </is>
      </c>
      <c r="D1583" s="17" t="inlineStr">
        <is>
          <t>La Unión</t>
        </is>
      </c>
      <c r="E1583" s="17" t="inlineStr">
        <is>
          <t>Valle del Cauca</t>
        </is>
      </c>
      <c r="F1583" s="17" t="n">
        <v>9</v>
      </c>
      <c r="G1583" s="17" t="n">
        <v>990</v>
      </c>
      <c r="H1583" s="18" t="n">
        <v>-76.08333332999999</v>
      </c>
      <c r="I1583" s="19" t="n">
        <v>4.61666667</v>
      </c>
      <c r="J1583" s="42" t="n">
        <v>5.25</v>
      </c>
      <c r="K1583" s="20" t="n">
        <v>5.79959975369458</v>
      </c>
      <c r="L1583" s="20" t="n">
        <v>9.399999999999997</v>
      </c>
      <c r="M1583" s="20" t="n">
        <v>11.75</v>
      </c>
      <c r="N1583" s="20" t="n">
        <v>11</v>
      </c>
      <c r="O1583" s="20" t="n">
        <v>7.510344827586207</v>
      </c>
      <c r="P1583" s="20" t="n">
        <v>7.45</v>
      </c>
      <c r="Q1583" s="20" t="n">
        <v>7.749999999999997</v>
      </c>
      <c r="R1583" s="20" t="n">
        <v>9.15</v>
      </c>
      <c r="S1583" s="20" t="n">
        <v>11.8</v>
      </c>
      <c r="T1583" s="20" t="n">
        <v>11.55</v>
      </c>
      <c r="U1583" s="20" t="n">
        <v>7.999999999999996</v>
      </c>
      <c r="V1583" s="43" t="n">
        <v>106.4099445812808</v>
      </c>
      <c r="W1583" s="23" t="n">
        <v>240</v>
      </c>
      <c r="X1583" s="44" t="n">
        <v>1</v>
      </c>
      <c r="Y1583" s="45" t="inlineStr">
        <is>
          <t>M20</t>
        </is>
      </c>
    </row>
    <row r="1584" ht="16.5" customHeight="1">
      <c r="A1584" s="16" t="n">
        <v>26110290</v>
      </c>
      <c r="B1584" s="17" t="inlineStr">
        <is>
          <t>PM</t>
        </is>
      </c>
      <c r="C1584" s="17" t="inlineStr">
        <is>
          <t xml:space="preserve">La Arboleda </t>
        </is>
      </c>
      <c r="D1584" s="17" t="inlineStr">
        <is>
          <t>La Unión</t>
        </is>
      </c>
      <c r="E1584" s="17" t="inlineStr">
        <is>
          <t>Valle del Cauca</t>
        </is>
      </c>
      <c r="F1584" s="17" t="n">
        <v>9</v>
      </c>
      <c r="G1584" s="17" t="n">
        <v>959</v>
      </c>
      <c r="H1584" s="18" t="n">
        <v>-76.09361111</v>
      </c>
      <c r="I1584" s="19" t="n">
        <v>4.53161111</v>
      </c>
      <c r="J1584" s="42" t="n">
        <v>5.891111111111109</v>
      </c>
      <c r="K1584" s="20" t="n">
        <v>6.797077998971472</v>
      </c>
      <c r="L1584" s="20" t="n">
        <v>10.52298850574712</v>
      </c>
      <c r="M1584" s="20" t="n">
        <v>13.32461355529132</v>
      </c>
      <c r="N1584" s="20" t="n">
        <v>12.48333333333333</v>
      </c>
      <c r="O1584" s="20" t="n">
        <v>8.048029556650247</v>
      </c>
      <c r="P1584" s="20" t="n">
        <v>7.525287356321837</v>
      </c>
      <c r="Q1584" s="20" t="n">
        <v>7.464367816091951</v>
      </c>
      <c r="R1584" s="20" t="n">
        <v>10.55788177339902</v>
      </c>
      <c r="S1584" s="20" t="n">
        <v>12.45870279146141</v>
      </c>
      <c r="T1584" s="20" t="n">
        <v>12.63376932223543</v>
      </c>
      <c r="U1584" s="20" t="n">
        <v>8.931034482758617</v>
      </c>
      <c r="V1584" s="43" t="n">
        <v>116.6381976033729</v>
      </c>
      <c r="W1584" s="23" t="n">
        <v>344</v>
      </c>
      <c r="X1584" s="44" t="n">
        <v>0.9555555555555556</v>
      </c>
      <c r="Y1584" s="45" t="n"/>
    </row>
    <row r="1585" ht="16.5" customHeight="1">
      <c r="A1585" s="16" t="n">
        <v>26110450</v>
      </c>
      <c r="B1585" s="17" t="inlineStr">
        <is>
          <t>PM</t>
        </is>
      </c>
      <c r="C1585" s="17" t="inlineStr">
        <is>
          <t>La Despensa</t>
        </is>
      </c>
      <c r="D1585" s="17" t="inlineStr">
        <is>
          <t>La Unión</t>
        </is>
      </c>
      <c r="E1585" s="17" t="inlineStr">
        <is>
          <t>Valle del Cauca</t>
        </is>
      </c>
      <c r="F1585" s="17" t="n">
        <v>9</v>
      </c>
      <c r="G1585" s="17" t="n">
        <v>1380</v>
      </c>
      <c r="H1585" s="18" t="n">
        <v>-76.15000000000001</v>
      </c>
      <c r="I1585" s="19" t="n">
        <v>4.51666667</v>
      </c>
      <c r="J1585" s="42" t="n">
        <v>3.315789473684211</v>
      </c>
      <c r="K1585" s="20" t="n">
        <v>3.953956280788177</v>
      </c>
      <c r="L1585" s="20" t="n">
        <v>6.3</v>
      </c>
      <c r="M1585" s="20" t="n">
        <v>8.85</v>
      </c>
      <c r="N1585" s="20" t="n">
        <v>8.000000000000004</v>
      </c>
      <c r="O1585" s="20" t="n">
        <v>5</v>
      </c>
      <c r="P1585" s="20" t="n">
        <v>3.749999999999999</v>
      </c>
      <c r="Q1585" s="20" t="n">
        <v>3.949999999999999</v>
      </c>
      <c r="R1585" s="20" t="n">
        <v>5.800000000000001</v>
      </c>
      <c r="S1585" s="20" t="n">
        <v>8.5</v>
      </c>
      <c r="T1585" s="20" t="n">
        <v>8.5</v>
      </c>
      <c r="U1585" s="20" t="n">
        <v>5.3</v>
      </c>
      <c r="V1585" s="43" t="n">
        <v>71.21974575447238</v>
      </c>
      <c r="W1585" s="23" t="n">
        <v>239</v>
      </c>
      <c r="X1585" s="44" t="n">
        <v>0.9958333333333333</v>
      </c>
      <c r="Y1585" s="45" t="inlineStr">
        <is>
          <t>M20</t>
        </is>
      </c>
    </row>
    <row r="1586" ht="16.5" customHeight="1">
      <c r="A1586" s="16" t="n">
        <v>26115020</v>
      </c>
      <c r="B1586" s="17" t="inlineStr">
        <is>
          <t>ME</t>
        </is>
      </c>
      <c r="C1586" s="17" t="inlineStr">
        <is>
          <t>Sabanazo</t>
        </is>
      </c>
      <c r="D1586" s="17" t="inlineStr">
        <is>
          <t>La Unión</t>
        </is>
      </c>
      <c r="E1586" s="17" t="inlineStr">
        <is>
          <t>Valle del Cauca</t>
        </is>
      </c>
      <c r="F1586" s="17" t="n">
        <v>9</v>
      </c>
      <c r="G1586" s="17" t="n">
        <v>1643</v>
      </c>
      <c r="H1586" s="18" t="n">
        <v>-76.15000000000001</v>
      </c>
      <c r="I1586" s="19" t="n">
        <v>4.56666667</v>
      </c>
      <c r="J1586" s="42" t="n">
        <v>8.421052631578945</v>
      </c>
      <c r="K1586" s="20" t="n">
        <v>7.646982758620691</v>
      </c>
      <c r="L1586" s="20" t="n">
        <v>11.5</v>
      </c>
      <c r="M1586" s="20" t="n">
        <v>14.31578947368421</v>
      </c>
      <c r="N1586" s="20" t="n">
        <v>12.5</v>
      </c>
      <c r="O1586" s="20" t="n">
        <v>9.249999999999996</v>
      </c>
      <c r="P1586" s="20" t="n">
        <v>8.315789473684209</v>
      </c>
      <c r="Q1586" s="20" t="n">
        <v>8.199999999999999</v>
      </c>
      <c r="R1586" s="20" t="n">
        <v>10.95</v>
      </c>
      <c r="S1586" s="20" t="n">
        <v>13.63157894736842</v>
      </c>
      <c r="T1586" s="20" t="n">
        <v>14.9</v>
      </c>
      <c r="U1586" s="20" t="n">
        <v>10.84210526315789</v>
      </c>
      <c r="V1586" s="43" t="n">
        <v>130.4732985480944</v>
      </c>
      <c r="W1586" s="23" t="n">
        <v>235</v>
      </c>
      <c r="X1586" s="44" t="n">
        <v>0.9791666666666666</v>
      </c>
      <c r="Y1586" s="45" t="inlineStr">
        <is>
          <t>M20</t>
        </is>
      </c>
    </row>
    <row r="1587" ht="16.5" customHeight="1">
      <c r="A1587" s="16" t="n">
        <v>26100740</v>
      </c>
      <c r="B1587" s="17" t="inlineStr">
        <is>
          <t>PM</t>
        </is>
      </c>
      <c r="C1587" s="17" t="inlineStr">
        <is>
          <t>San Pedro</t>
        </is>
      </c>
      <c r="D1587" s="17" t="inlineStr">
        <is>
          <t>La Victoria</t>
        </is>
      </c>
      <c r="E1587" s="17" t="inlineStr">
        <is>
          <t>Valle del Cauca</t>
        </is>
      </c>
      <c r="F1587" s="17" t="n">
        <v>9</v>
      </c>
      <c r="G1587" s="17" t="n">
        <v>949</v>
      </c>
      <c r="H1587" s="18" t="n">
        <v>-76.04055556</v>
      </c>
      <c r="I1587" s="19" t="n">
        <v>4.51563889</v>
      </c>
      <c r="J1587" s="42" t="n">
        <v>6.199999999999997</v>
      </c>
      <c r="K1587" s="20" t="n">
        <v>7.24466022483264</v>
      </c>
      <c r="L1587" s="20" t="n">
        <v>10.54111111111111</v>
      </c>
      <c r="M1587" s="20" t="n">
        <v>13.06666666666667</v>
      </c>
      <c r="N1587" s="20" t="n">
        <v>12.49777777777777</v>
      </c>
      <c r="O1587" s="20" t="n">
        <v>9.311494252873564</v>
      </c>
      <c r="P1587" s="20" t="n">
        <v>7.975555555555554</v>
      </c>
      <c r="Q1587" s="20" t="n">
        <v>7.377777777777774</v>
      </c>
      <c r="R1587" s="20" t="n">
        <v>9.707491082045182</v>
      </c>
      <c r="S1587" s="20" t="n">
        <v>12.96693121693122</v>
      </c>
      <c r="T1587" s="20" t="n">
        <v>12.57142857142857</v>
      </c>
      <c r="U1587" s="20" t="n">
        <v>8.114942528735629</v>
      </c>
      <c r="V1587" s="43" t="n">
        <v>117.5758367657357</v>
      </c>
      <c r="W1587" s="23" t="n">
        <v>354</v>
      </c>
      <c r="X1587" s="44" t="n">
        <v>0.9833333333333333</v>
      </c>
      <c r="Y1587" s="45" t="n"/>
    </row>
    <row r="1588" ht="16.5" customHeight="1">
      <c r="A1588" s="16" t="n">
        <v>26100300</v>
      </c>
      <c r="B1588" s="17" t="inlineStr">
        <is>
          <t>PM</t>
        </is>
      </c>
      <c r="C1588" s="17" t="inlineStr">
        <is>
          <t>Obando</t>
        </is>
      </c>
      <c r="D1588" s="17" t="inlineStr">
        <is>
          <t>Obando</t>
        </is>
      </c>
      <c r="E1588" s="17" t="inlineStr">
        <is>
          <t>Valle del Cauca</t>
        </is>
      </c>
      <c r="F1588" s="17" t="n">
        <v>9</v>
      </c>
      <c r="G1588" s="17" t="n">
        <v>986</v>
      </c>
      <c r="H1588" s="18" t="n">
        <v>-75.96583333</v>
      </c>
      <c r="I1588" s="19" t="n">
        <v>4.58861111</v>
      </c>
      <c r="J1588" s="42" t="n">
        <v>7.275862068965515</v>
      </c>
      <c r="K1588" s="20" t="n">
        <v>9.054844006568143</v>
      </c>
      <c r="L1588" s="20" t="n">
        <v>11.7</v>
      </c>
      <c r="M1588" s="20" t="n">
        <v>13.36666666666667</v>
      </c>
      <c r="N1588" s="20" t="n">
        <v>13.16666666666667</v>
      </c>
      <c r="O1588" s="20" t="n">
        <v>9.266666666666666</v>
      </c>
      <c r="P1588" s="20" t="n">
        <v>8.633333333333329</v>
      </c>
      <c r="Q1588" s="20" t="n">
        <v>8.366666666666665</v>
      </c>
      <c r="R1588" s="20" t="n">
        <v>10.6896551724138</v>
      </c>
      <c r="S1588" s="20" t="n">
        <v>13.32142857142857</v>
      </c>
      <c r="T1588" s="20" t="n">
        <v>12.44827586206897</v>
      </c>
      <c r="U1588" s="20" t="n">
        <v>8.793103448275859</v>
      </c>
      <c r="V1588" s="43" t="n">
        <v>126.0831691297208</v>
      </c>
      <c r="W1588" s="23" t="n">
        <v>354</v>
      </c>
      <c r="X1588" s="44" t="n">
        <v>0.9833333333333333</v>
      </c>
      <c r="Y1588" s="45" t="n"/>
    </row>
    <row r="1589" ht="16.5" customHeight="1">
      <c r="A1589" s="16" t="n">
        <v>26075040</v>
      </c>
      <c r="B1589" s="17" t="inlineStr">
        <is>
          <t>SP</t>
        </is>
      </c>
      <c r="C1589" s="17" t="inlineStr">
        <is>
          <t>Aeropuerto Alfonso Bonilla</t>
        </is>
      </c>
      <c r="D1589" s="17" t="inlineStr">
        <is>
          <t>Palmira</t>
        </is>
      </c>
      <c r="E1589" s="17" t="inlineStr">
        <is>
          <t>Valle del Cauca</t>
        </is>
      </c>
      <c r="F1589" s="17" t="n">
        <v>9</v>
      </c>
      <c r="G1589" s="17" t="n">
        <v>970</v>
      </c>
      <c r="H1589" s="18" t="n">
        <v>-76.38663889</v>
      </c>
      <c r="I1589" s="19" t="n">
        <v>3.53668889</v>
      </c>
      <c r="J1589" s="42" t="n">
        <v>9.730952380952379</v>
      </c>
      <c r="K1589" s="20" t="n">
        <v>9.513537431256028</v>
      </c>
      <c r="L1589" s="20" t="n">
        <v>14.23456790123457</v>
      </c>
      <c r="M1589" s="20" t="n">
        <v>16.63300492610837</v>
      </c>
      <c r="N1589" s="20" t="n">
        <v>15.86206896551724</v>
      </c>
      <c r="O1589" s="20" t="n">
        <v>10.67857142857143</v>
      </c>
      <c r="P1589" s="20" t="n">
        <v>8.490476190476187</v>
      </c>
      <c r="Q1589" s="20" t="n">
        <v>7.555952380952377</v>
      </c>
      <c r="R1589" s="20" t="n">
        <v>10.77777777777778</v>
      </c>
      <c r="S1589" s="20" t="n">
        <v>15.85714285714286</v>
      </c>
      <c r="T1589" s="20" t="n">
        <v>15.46428571428572</v>
      </c>
      <c r="U1589" s="20" t="n">
        <v>11.88888888888889</v>
      </c>
      <c r="V1589" s="43" t="n">
        <v>146.6872268431638</v>
      </c>
      <c r="W1589" s="23" t="n">
        <v>336</v>
      </c>
      <c r="X1589" s="44" t="n">
        <v>0.9333333333333333</v>
      </c>
      <c r="Y1589" s="45" t="n"/>
    </row>
    <row r="1590" ht="16.5" customHeight="1">
      <c r="A1590" s="16" t="n">
        <v>26090880</v>
      </c>
      <c r="B1590" s="17" t="inlineStr">
        <is>
          <t>PM</t>
        </is>
      </c>
      <c r="C1590" s="17" t="inlineStr">
        <is>
          <t>Austria</t>
        </is>
      </c>
      <c r="D1590" s="17" t="inlineStr">
        <is>
          <t>Palmira</t>
        </is>
      </c>
      <c r="E1590" s="17" t="inlineStr">
        <is>
          <t>Valle del Cauca</t>
        </is>
      </c>
      <c r="F1590" s="17" t="n">
        <v>9</v>
      </c>
      <c r="G1590" s="17" t="n">
        <v>1750</v>
      </c>
      <c r="H1590" s="18" t="n">
        <v>-76.18333333</v>
      </c>
      <c r="I1590" s="19" t="n">
        <v>3.58333333</v>
      </c>
      <c r="J1590" s="42" t="n">
        <v>10.55</v>
      </c>
      <c r="K1590" s="20" t="n">
        <v>8.438469827586205</v>
      </c>
      <c r="L1590" s="20" t="n">
        <v>13.05</v>
      </c>
      <c r="M1590" s="20" t="n">
        <v>14.15</v>
      </c>
      <c r="N1590" s="20" t="n">
        <v>13.2</v>
      </c>
      <c r="O1590" s="20" t="n">
        <v>9.550000000000001</v>
      </c>
      <c r="P1590" s="20" t="n">
        <v>7.899999999999998</v>
      </c>
      <c r="Q1590" s="20" t="n">
        <v>6.3</v>
      </c>
      <c r="R1590" s="20" t="n">
        <v>10</v>
      </c>
      <c r="S1590" s="20" t="n">
        <v>14.65</v>
      </c>
      <c r="T1590" s="20" t="n">
        <v>17.2</v>
      </c>
      <c r="U1590" s="20" t="n">
        <v>13.8</v>
      </c>
      <c r="V1590" s="43" t="n">
        <v>138.7884698275862</v>
      </c>
      <c r="W1590" s="23" t="n">
        <v>240</v>
      </c>
      <c r="X1590" s="44" t="n">
        <v>1</v>
      </c>
      <c r="Y1590" s="45" t="inlineStr">
        <is>
          <t>M20</t>
        </is>
      </c>
    </row>
    <row r="1591" ht="16.5" customHeight="1">
      <c r="A1591" s="16" t="n">
        <v>26090380</v>
      </c>
      <c r="B1591" s="17" t="inlineStr">
        <is>
          <t>PM</t>
        </is>
      </c>
      <c r="C1591" s="17" t="inlineStr">
        <is>
          <t>Bellavista</t>
        </is>
      </c>
      <c r="D1591" s="17" t="inlineStr">
        <is>
          <t>Palmira</t>
        </is>
      </c>
      <c r="E1591" s="17" t="inlineStr">
        <is>
          <t>Valle del Cauca</t>
        </is>
      </c>
      <c r="F1591" s="17" t="n">
        <v>9</v>
      </c>
      <c r="G1591" s="17" t="n">
        <v>2875</v>
      </c>
      <c r="H1591" s="18" t="n">
        <v>-76</v>
      </c>
      <c r="I1591" s="19" t="n">
        <v>3.63333333</v>
      </c>
      <c r="J1591" s="42" t="n">
        <v>11.3</v>
      </c>
      <c r="K1591" s="20" t="n">
        <v>8.975985221674877</v>
      </c>
      <c r="L1591" s="20" t="n">
        <v>14.9</v>
      </c>
      <c r="M1591" s="20" t="n">
        <v>15.8</v>
      </c>
      <c r="N1591" s="20" t="n">
        <v>13.95</v>
      </c>
      <c r="O1591" s="20" t="n">
        <v>11.95</v>
      </c>
      <c r="P1591" s="20" t="n">
        <v>11.8</v>
      </c>
      <c r="Q1591" s="20" t="n">
        <v>8.5</v>
      </c>
      <c r="R1591" s="20" t="n">
        <v>9.650000000000002</v>
      </c>
      <c r="S1591" s="20" t="n">
        <v>16.2</v>
      </c>
      <c r="T1591" s="20" t="n">
        <v>18.3</v>
      </c>
      <c r="U1591" s="20" t="n">
        <v>15.25</v>
      </c>
      <c r="V1591" s="43" t="n">
        <v>156.5759852216749</v>
      </c>
      <c r="W1591" s="23" t="n">
        <v>240</v>
      </c>
      <c r="X1591" s="44" t="n">
        <v>1</v>
      </c>
      <c r="Y1591" s="45" t="inlineStr">
        <is>
          <t>M20</t>
        </is>
      </c>
    </row>
    <row r="1592" ht="16.5" customHeight="1">
      <c r="A1592" s="16" t="n">
        <v>26075090</v>
      </c>
      <c r="B1592" s="17" t="inlineStr">
        <is>
          <t>ME</t>
        </is>
      </c>
      <c r="C1592" s="17" t="inlineStr">
        <is>
          <t>Chambu</t>
        </is>
      </c>
      <c r="D1592" s="17" t="inlineStr">
        <is>
          <t>Palmira</t>
        </is>
      </c>
      <c r="E1592" s="17" t="inlineStr">
        <is>
          <t>Valle del Cauca</t>
        </is>
      </c>
      <c r="F1592" s="17" t="n">
        <v>9</v>
      </c>
      <c r="G1592" s="17" t="n">
        <v>1350</v>
      </c>
      <c r="H1592" s="18" t="n">
        <v>-76.21666667</v>
      </c>
      <c r="I1592" s="19" t="n">
        <v>3.48333333</v>
      </c>
      <c r="J1592" s="42" t="n">
        <v>10.85</v>
      </c>
      <c r="K1592" s="20" t="n">
        <v>9.887499999999999</v>
      </c>
      <c r="L1592" s="20" t="n">
        <v>13.85</v>
      </c>
      <c r="M1592" s="20" t="n">
        <v>15.25</v>
      </c>
      <c r="N1592" s="20" t="n">
        <v>15.1</v>
      </c>
      <c r="O1592" s="20" t="n">
        <v>10.35</v>
      </c>
      <c r="P1592" s="20" t="n">
        <v>7.949999999999998</v>
      </c>
      <c r="Q1592" s="20" t="n">
        <v>6.899999999999999</v>
      </c>
      <c r="R1592" s="20" t="n">
        <v>10.65</v>
      </c>
      <c r="S1592" s="20" t="n">
        <v>15.5</v>
      </c>
      <c r="T1592" s="20" t="n">
        <v>17.68421052631579</v>
      </c>
      <c r="U1592" s="20" t="n">
        <v>13.25</v>
      </c>
      <c r="V1592" s="43" t="n">
        <v>147.2217105263158</v>
      </c>
      <c r="W1592" s="23" t="n">
        <v>239</v>
      </c>
      <c r="X1592" s="44" t="n">
        <v>0.9958333333333333</v>
      </c>
      <c r="Y1592" s="45" t="inlineStr">
        <is>
          <t>M20</t>
        </is>
      </c>
    </row>
    <row r="1593" ht="16.5" customHeight="1">
      <c r="A1593" s="16" t="n">
        <v>26070170</v>
      </c>
      <c r="B1593" s="17" t="inlineStr">
        <is>
          <t>PM</t>
        </is>
      </c>
      <c r="C1593" s="17" t="inlineStr">
        <is>
          <t>Esperanza Pradera</t>
        </is>
      </c>
      <c r="D1593" s="17" t="inlineStr">
        <is>
          <t>Palmira</t>
        </is>
      </c>
      <c r="E1593" s="17" t="inlineStr">
        <is>
          <t>Valle del Cauca</t>
        </is>
      </c>
      <c r="F1593" s="17" t="n">
        <v>9</v>
      </c>
      <c r="G1593" s="17" t="n">
        <v>1055</v>
      </c>
      <c r="H1593" s="18" t="n">
        <v>-76.21083333</v>
      </c>
      <c r="I1593" s="19" t="n">
        <v>3.52719444</v>
      </c>
      <c r="J1593" s="42" t="n">
        <v>5.099999999999998</v>
      </c>
      <c r="K1593" s="20" t="n">
        <v>4.997095648604271</v>
      </c>
      <c r="L1593" s="20" t="n">
        <v>7.620689655172412</v>
      </c>
      <c r="M1593" s="20" t="n">
        <v>8.216409036860878</v>
      </c>
      <c r="N1593" s="20" t="n">
        <v>6.411111111111109</v>
      </c>
      <c r="O1593" s="20" t="n">
        <v>3.466666666666668</v>
      </c>
      <c r="P1593" s="20" t="n">
        <v>2.133333333333333</v>
      </c>
      <c r="Q1593" s="20" t="n">
        <v>2.799999999999999</v>
      </c>
      <c r="R1593" s="20" t="n">
        <v>4.482758620689655</v>
      </c>
      <c r="S1593" s="20" t="n">
        <v>8.03333333333333</v>
      </c>
      <c r="T1593" s="20" t="n">
        <v>8.283819628647217</v>
      </c>
      <c r="U1593" s="20" t="n">
        <v>5.857142857142856</v>
      </c>
      <c r="V1593" s="43" t="n">
        <v>67.40235989156172</v>
      </c>
      <c r="W1593" s="23" t="n">
        <v>354</v>
      </c>
      <c r="X1593" s="44" t="n">
        <v>0.9833333333333333</v>
      </c>
      <c r="Y1593" s="45" t="n"/>
    </row>
    <row r="1594" ht="16.5" customHeight="1">
      <c r="A1594" s="16" t="n">
        <v>26070110</v>
      </c>
      <c r="B1594" s="17" t="inlineStr">
        <is>
          <t>PM</t>
        </is>
      </c>
      <c r="C1594" s="17" t="inlineStr">
        <is>
          <t>La Zapata</t>
        </is>
      </c>
      <c r="D1594" s="17" t="inlineStr">
        <is>
          <t>Palmira</t>
        </is>
      </c>
      <c r="E1594" s="17" t="inlineStr">
        <is>
          <t>Valle del Cauca</t>
        </is>
      </c>
      <c r="F1594" s="17" t="n">
        <v>9</v>
      </c>
      <c r="G1594" s="17" t="n">
        <v>1119</v>
      </c>
      <c r="H1594" s="18" t="n">
        <v>-76.21083333</v>
      </c>
      <c r="I1594" s="19" t="n">
        <v>3.52719444</v>
      </c>
      <c r="J1594" s="42" t="n">
        <v>6.423076923076921</v>
      </c>
      <c r="K1594" s="20" t="n">
        <v>7.004614717976789</v>
      </c>
      <c r="L1594" s="20" t="n">
        <v>9.639999999999997</v>
      </c>
      <c r="M1594" s="20" t="n">
        <v>10.89787798408488</v>
      </c>
      <c r="N1594" s="20" t="n">
        <v>8.534156378600821</v>
      </c>
      <c r="O1594" s="20" t="n">
        <v>5.794334975369458</v>
      </c>
      <c r="P1594" s="20" t="n">
        <v>3.851851851851852</v>
      </c>
      <c r="Q1594" s="20" t="n">
        <v>4.133058984910836</v>
      </c>
      <c r="R1594" s="20" t="n">
        <v>7.269230769230769</v>
      </c>
      <c r="S1594" s="20" t="n">
        <v>11.01025641025641</v>
      </c>
      <c r="T1594" s="20" t="n">
        <v>12.26923076923077</v>
      </c>
      <c r="U1594" s="20" t="n">
        <v>9.065333333333331</v>
      </c>
      <c r="V1594" s="43" t="n">
        <v>95.89302309792284</v>
      </c>
      <c r="W1594" s="23" t="n">
        <v>315</v>
      </c>
      <c r="X1594" s="44" t="n">
        <v>0.875</v>
      </c>
      <c r="Y1594" s="45" t="n"/>
    </row>
    <row r="1595" ht="16.5" customHeight="1">
      <c r="A1595" s="16" t="n">
        <v>26075010</v>
      </c>
      <c r="B1595" s="17" t="inlineStr">
        <is>
          <t>AM</t>
        </is>
      </c>
      <c r="C1595" s="17" t="inlineStr">
        <is>
          <t>Palmira ICA</t>
        </is>
      </c>
      <c r="D1595" s="17" t="inlineStr">
        <is>
          <t>Palmira</t>
        </is>
      </c>
      <c r="E1595" s="17" t="inlineStr">
        <is>
          <t>Valle del Cauca</t>
        </is>
      </c>
      <c r="F1595" s="17" t="n">
        <v>9</v>
      </c>
      <c r="G1595" s="17" t="n">
        <v>1018</v>
      </c>
      <c r="H1595" s="18" t="n">
        <v>-76.31488889000001</v>
      </c>
      <c r="I1595" s="19" t="n">
        <v>3.51347222</v>
      </c>
      <c r="J1595" s="42" t="n">
        <v>9.103448275862068</v>
      </c>
      <c r="K1595" s="20" t="n">
        <v>9.530236113470355</v>
      </c>
      <c r="L1595" s="20" t="n">
        <v>14.01666666666667</v>
      </c>
      <c r="M1595" s="20" t="n">
        <v>16.20689655172414</v>
      </c>
      <c r="N1595" s="20" t="n">
        <v>15.41379310344827</v>
      </c>
      <c r="O1595" s="20" t="n">
        <v>10.82142857142857</v>
      </c>
      <c r="P1595" s="20" t="n">
        <v>7.75862068965517</v>
      </c>
      <c r="Q1595" s="20" t="n">
        <v>7.379310344827584</v>
      </c>
      <c r="R1595" s="20" t="n">
        <v>10.28571428571429</v>
      </c>
      <c r="S1595" s="20" t="n">
        <v>14.58620689655173</v>
      </c>
      <c r="T1595" s="20" t="n">
        <v>15.79310344827586</v>
      </c>
      <c r="U1595" s="20" t="n">
        <v>12.3448275862069</v>
      </c>
      <c r="V1595" s="43" t="n">
        <v>143.2402525338316</v>
      </c>
      <c r="W1595" s="23" t="n">
        <v>345</v>
      </c>
      <c r="X1595" s="44" t="n">
        <v>0.9583333333333334</v>
      </c>
      <c r="Y1595" s="45" t="n"/>
    </row>
    <row r="1596" ht="16.5" customHeight="1">
      <c r="A1596" s="16" t="n">
        <v>26090300</v>
      </c>
      <c r="B1596" s="17" t="inlineStr">
        <is>
          <t>PM</t>
        </is>
      </c>
      <c r="C1596" s="17" t="inlineStr">
        <is>
          <t>Tenjo</t>
        </is>
      </c>
      <c r="D1596" s="17" t="inlineStr">
        <is>
          <t>Palmira</t>
        </is>
      </c>
      <c r="E1596" s="17" t="inlineStr">
        <is>
          <t>Valle del Cauca</t>
        </is>
      </c>
      <c r="F1596" s="17" t="n">
        <v>9</v>
      </c>
      <c r="G1596" s="17" t="n">
        <v>1500</v>
      </c>
      <c r="H1596" s="18" t="n">
        <v>-76.16666667</v>
      </c>
      <c r="I1596" s="19" t="n">
        <v>3.51666667</v>
      </c>
      <c r="J1596" s="42" t="n">
        <v>8.399999999999997</v>
      </c>
      <c r="K1596" s="20" t="n">
        <v>7.389532019704434</v>
      </c>
      <c r="L1596" s="20" t="n">
        <v>11.1</v>
      </c>
      <c r="M1596" s="20" t="n">
        <v>11.4</v>
      </c>
      <c r="N1596" s="20" t="n">
        <v>10.9</v>
      </c>
      <c r="O1596" s="20" t="n">
        <v>6.399999999999999</v>
      </c>
      <c r="P1596" s="20" t="n">
        <v>4.850000000000001</v>
      </c>
      <c r="Q1596" s="20" t="n">
        <v>3.789473684210525</v>
      </c>
      <c r="R1596" s="20" t="n">
        <v>7.850000000000001</v>
      </c>
      <c r="S1596" s="20" t="n">
        <v>12.45</v>
      </c>
      <c r="T1596" s="20" t="n">
        <v>14.2</v>
      </c>
      <c r="U1596" s="20" t="n">
        <v>11.3</v>
      </c>
      <c r="V1596" s="43" t="n">
        <v>110.0290057039149</v>
      </c>
      <c r="W1596" s="23" t="n">
        <v>239</v>
      </c>
      <c r="X1596" s="44" t="n">
        <v>0.9958333333333333</v>
      </c>
      <c r="Y1596" s="45" t="inlineStr">
        <is>
          <t>M20</t>
        </is>
      </c>
    </row>
    <row r="1597" ht="16.5" customHeight="1">
      <c r="A1597" s="16" t="n">
        <v>26070590</v>
      </c>
      <c r="B1597" s="17" t="inlineStr">
        <is>
          <t>PM</t>
        </is>
      </c>
      <c r="C1597" s="17" t="inlineStr">
        <is>
          <t>Bolo Blanco</t>
        </is>
      </c>
      <c r="D1597" s="17" t="inlineStr">
        <is>
          <t>Pradera</t>
        </is>
      </c>
      <c r="E1597" s="17" t="inlineStr">
        <is>
          <t>Valle del Cauca</t>
        </is>
      </c>
      <c r="F1597" s="17" t="n">
        <v>9</v>
      </c>
      <c r="G1597" s="17" t="n">
        <v>2410</v>
      </c>
      <c r="H1597" s="18" t="n">
        <v>-76.06666666999999</v>
      </c>
      <c r="I1597" s="19" t="n">
        <v>3.43333333</v>
      </c>
      <c r="J1597" s="42" t="n">
        <v>12.1</v>
      </c>
      <c r="K1597" s="20" t="n">
        <v>9.184729064039409</v>
      </c>
      <c r="L1597" s="20" t="n">
        <v>14</v>
      </c>
      <c r="M1597" s="20" t="n">
        <v>15.8</v>
      </c>
      <c r="N1597" s="20" t="n">
        <v>14</v>
      </c>
      <c r="O1597" s="20" t="n">
        <v>12.5</v>
      </c>
      <c r="P1597" s="20" t="n">
        <v>10.3</v>
      </c>
      <c r="Q1597" s="20" t="n">
        <v>7.799999999999999</v>
      </c>
      <c r="R1597" s="20" t="n">
        <v>9.5</v>
      </c>
      <c r="S1597" s="20" t="n">
        <v>16.44285714285714</v>
      </c>
      <c r="T1597" s="20" t="n">
        <v>18</v>
      </c>
      <c r="U1597" s="20" t="n">
        <v>14.15789473684211</v>
      </c>
      <c r="V1597" s="43" t="n">
        <v>153.7854809437386</v>
      </c>
      <c r="W1597" s="23" t="n">
        <v>238</v>
      </c>
      <c r="X1597" s="44" t="n">
        <v>0.9916666666666667</v>
      </c>
      <c r="Y1597" s="45" t="inlineStr">
        <is>
          <t>M20</t>
        </is>
      </c>
    </row>
    <row r="1598" ht="16.5" customHeight="1">
      <c r="A1598" s="16" t="n">
        <v>26080260</v>
      </c>
      <c r="B1598" s="17" t="inlineStr">
        <is>
          <t>PM</t>
        </is>
      </c>
      <c r="C1598" s="17" t="inlineStr">
        <is>
          <t>Riofrio</t>
        </is>
      </c>
      <c r="D1598" s="17" t="inlineStr">
        <is>
          <t>Riofrío</t>
        </is>
      </c>
      <c r="E1598" s="17" t="inlineStr">
        <is>
          <t>Valle del Cauca</t>
        </is>
      </c>
      <c r="F1598" s="17" t="n">
        <v>9</v>
      </c>
      <c r="G1598" s="17" t="n">
        <v>953</v>
      </c>
      <c r="H1598" s="18" t="n">
        <v>-76.3</v>
      </c>
      <c r="I1598" s="19" t="n">
        <v>4.15</v>
      </c>
      <c r="J1598" s="42" t="n">
        <v>5.499999999999997</v>
      </c>
      <c r="K1598" s="20" t="n">
        <v>6.077924876847292</v>
      </c>
      <c r="L1598" s="20" t="n">
        <v>8.749999999999998</v>
      </c>
      <c r="M1598" s="20" t="n">
        <v>11.31896551724138</v>
      </c>
      <c r="N1598" s="20" t="n">
        <v>9.561666666666662</v>
      </c>
      <c r="O1598" s="20" t="n">
        <v>6.45</v>
      </c>
      <c r="P1598" s="20" t="n">
        <v>5.499999999999998</v>
      </c>
      <c r="Q1598" s="20" t="n">
        <v>5.349999999999999</v>
      </c>
      <c r="R1598" s="20" t="n">
        <v>7.849999999999998</v>
      </c>
      <c r="S1598" s="20" t="n">
        <v>9.749999999999996</v>
      </c>
      <c r="T1598" s="20" t="n">
        <v>10.95</v>
      </c>
      <c r="U1598" s="20" t="n">
        <v>7.749999999999998</v>
      </c>
      <c r="V1598" s="43" t="n">
        <v>94.80855706075533</v>
      </c>
      <c r="W1598" s="23" t="n">
        <v>240</v>
      </c>
      <c r="X1598" s="44" t="n">
        <v>1</v>
      </c>
      <c r="Y1598" s="45" t="inlineStr">
        <is>
          <t>M20</t>
        </is>
      </c>
    </row>
    <row r="1599" ht="16.5" customHeight="1">
      <c r="A1599" s="16" t="n">
        <v>26110360</v>
      </c>
      <c r="B1599" s="17" t="inlineStr">
        <is>
          <t>PM</t>
        </is>
      </c>
      <c r="C1599" s="17" t="inlineStr">
        <is>
          <t>Aguacatel</t>
        </is>
      </c>
      <c r="D1599" s="17" t="inlineStr">
        <is>
          <t>Roldanillo</t>
        </is>
      </c>
      <c r="E1599" s="17" t="inlineStr">
        <is>
          <t>Valle del Cauca</t>
        </is>
      </c>
      <c r="F1599" s="17" t="n">
        <v>9</v>
      </c>
      <c r="G1599" s="17" t="n">
        <v>1400</v>
      </c>
      <c r="H1599" s="18" t="n">
        <v>-76.2</v>
      </c>
      <c r="I1599" s="19" t="n">
        <v>4.4</v>
      </c>
      <c r="J1599" s="42" t="n">
        <v>7.1</v>
      </c>
      <c r="K1599" s="20" t="n">
        <v>7.441717980295567</v>
      </c>
      <c r="L1599" s="20" t="n">
        <v>11.45</v>
      </c>
      <c r="M1599" s="20" t="n">
        <v>14.5</v>
      </c>
      <c r="N1599" s="20" t="n">
        <v>13.2</v>
      </c>
      <c r="O1599" s="20" t="n">
        <v>9.150000000000002</v>
      </c>
      <c r="P1599" s="20" t="n">
        <v>7.099999999999998</v>
      </c>
      <c r="Q1599" s="20" t="n">
        <v>6.449999999999998</v>
      </c>
      <c r="R1599" s="20" t="n">
        <v>9.9</v>
      </c>
      <c r="S1599" s="20" t="n">
        <v>13.4</v>
      </c>
      <c r="T1599" s="20" t="n">
        <v>15.31551724137931</v>
      </c>
      <c r="U1599" s="20" t="n">
        <v>10</v>
      </c>
      <c r="V1599" s="43" t="n">
        <v>125.0072352216749</v>
      </c>
      <c r="W1599" s="23" t="n">
        <v>240</v>
      </c>
      <c r="X1599" s="44" t="n">
        <v>1</v>
      </c>
      <c r="Y1599" s="45" t="inlineStr">
        <is>
          <t>M20</t>
        </is>
      </c>
    </row>
    <row r="1600" ht="16.5" customHeight="1">
      <c r="A1600" s="16" t="n">
        <v>26115080</v>
      </c>
      <c r="B1600" s="17" t="inlineStr">
        <is>
          <t>ME</t>
        </is>
      </c>
      <c r="C1600" s="17" t="inlineStr">
        <is>
          <t>Candelaria</t>
        </is>
      </c>
      <c r="D1600" s="17" t="inlineStr">
        <is>
          <t>Roldanillo</t>
        </is>
      </c>
      <c r="E1600" s="17" t="inlineStr">
        <is>
          <t>Valle del Cauca</t>
        </is>
      </c>
      <c r="F1600" s="17" t="n">
        <v>9</v>
      </c>
      <c r="G1600" s="17" t="n">
        <v>945</v>
      </c>
      <c r="H1600" s="18" t="n">
        <v>-76.07988889000001</v>
      </c>
      <c r="I1600" s="19" t="n">
        <v>4.48091667</v>
      </c>
      <c r="J1600" s="42" t="n">
        <v>6.857142857142855</v>
      </c>
      <c r="K1600" s="20" t="n">
        <v>8.373747239680656</v>
      </c>
      <c r="L1600" s="20" t="n">
        <v>12</v>
      </c>
      <c r="M1600" s="20" t="n">
        <v>14.58620689655172</v>
      </c>
      <c r="N1600" s="20" t="n">
        <v>14.03448275862069</v>
      </c>
      <c r="O1600" s="20" t="n">
        <v>10.75862068965517</v>
      </c>
      <c r="P1600" s="20" t="n">
        <v>9.233333333333331</v>
      </c>
      <c r="Q1600" s="20" t="n">
        <v>8.464285714285712</v>
      </c>
      <c r="R1600" s="20" t="n">
        <v>11.57142857142857</v>
      </c>
      <c r="S1600" s="20" t="n">
        <v>14.3</v>
      </c>
      <c r="T1600" s="20" t="n">
        <v>14.17241379310345</v>
      </c>
      <c r="U1600" s="20" t="n">
        <v>10.28571428571429</v>
      </c>
      <c r="V1600" s="43" t="n">
        <v>134.6373761395164</v>
      </c>
      <c r="W1600" s="23" t="n">
        <v>346</v>
      </c>
      <c r="X1600" s="44" t="n">
        <v>0.9611111111111111</v>
      </c>
      <c r="Y1600" s="45" t="n"/>
    </row>
    <row r="1601" ht="16.5" customHeight="1">
      <c r="A1601" s="16" t="n">
        <v>26110390</v>
      </c>
      <c r="B1601" s="17" t="inlineStr">
        <is>
          <t>PM</t>
        </is>
      </c>
      <c r="C1601" s="17" t="inlineStr">
        <is>
          <t>El Oregano</t>
        </is>
      </c>
      <c r="D1601" s="17" t="inlineStr">
        <is>
          <t>Roldanillo</t>
        </is>
      </c>
      <c r="E1601" s="17" t="inlineStr">
        <is>
          <t>Valle del Cauca</t>
        </is>
      </c>
      <c r="F1601" s="17" t="n">
        <v>9</v>
      </c>
      <c r="G1601" s="17" t="n">
        <v>1460</v>
      </c>
      <c r="H1601" s="18" t="n">
        <v>-76.2</v>
      </c>
      <c r="I1601" s="19" t="n">
        <v>4.46666667</v>
      </c>
      <c r="J1601" s="42" t="n">
        <v>6.649999999999999</v>
      </c>
      <c r="K1601" s="20" t="n">
        <v>8.000016204303863</v>
      </c>
      <c r="L1601" s="20" t="n">
        <v>10.85</v>
      </c>
      <c r="M1601" s="20" t="n">
        <v>14.4</v>
      </c>
      <c r="N1601" s="20" t="n">
        <v>12.7</v>
      </c>
      <c r="O1601" s="20" t="n">
        <v>9.949999999999999</v>
      </c>
      <c r="P1601" s="20" t="n">
        <v>7.7</v>
      </c>
      <c r="Q1601" s="20" t="n">
        <v>7.999999999999998</v>
      </c>
      <c r="R1601" s="20" t="n">
        <v>9.820689655172414</v>
      </c>
      <c r="S1601" s="20" t="n">
        <v>12.2</v>
      </c>
      <c r="T1601" s="20" t="n">
        <v>13.5</v>
      </c>
      <c r="U1601" s="20" t="n">
        <v>9.35</v>
      </c>
      <c r="V1601" s="43" t="n">
        <v>123.1207058594763</v>
      </c>
      <c r="W1601" s="23" t="n">
        <v>239</v>
      </c>
      <c r="X1601" s="44" t="n">
        <v>0.9958333333333333</v>
      </c>
      <c r="Y1601" s="45" t="inlineStr">
        <is>
          <t>M20</t>
        </is>
      </c>
    </row>
    <row r="1602" ht="16.5" customHeight="1">
      <c r="A1602" s="16" t="n">
        <v>26110230</v>
      </c>
      <c r="B1602" s="17" t="inlineStr">
        <is>
          <t>PG</t>
        </is>
      </c>
      <c r="C1602" s="17" t="inlineStr">
        <is>
          <t>Isugu</t>
        </is>
      </c>
      <c r="D1602" s="17" t="inlineStr">
        <is>
          <t>Roldanillo</t>
        </is>
      </c>
      <c r="E1602" s="17" t="inlineStr">
        <is>
          <t>Valle del Cauca</t>
        </is>
      </c>
      <c r="F1602" s="17" t="n">
        <v>9</v>
      </c>
      <c r="G1602" s="17" t="n">
        <v>933</v>
      </c>
      <c r="H1602" s="18" t="n">
        <v>-76.10052777999999</v>
      </c>
      <c r="I1602" s="19" t="n">
        <v>4.418666669999999</v>
      </c>
      <c r="J1602" s="42" t="n">
        <v>7.208085612366228</v>
      </c>
      <c r="K1602" s="20" t="n">
        <v>8.280172413793107</v>
      </c>
      <c r="L1602" s="20" t="n">
        <v>12.44555555555556</v>
      </c>
      <c r="M1602" s="20" t="n">
        <v>15</v>
      </c>
      <c r="N1602" s="20" t="n">
        <v>15.11777777777778</v>
      </c>
      <c r="O1602" s="20" t="n">
        <v>11.44827586206897</v>
      </c>
      <c r="P1602" s="20" t="n">
        <v>9.699999999999999</v>
      </c>
      <c r="Q1602" s="20" t="n">
        <v>9.448275862068963</v>
      </c>
      <c r="R1602" s="20" t="n">
        <v>11.86206896551724</v>
      </c>
      <c r="S1602" s="20" t="n">
        <v>15.74022988505747</v>
      </c>
      <c r="T1602" s="20" t="n">
        <v>14.96551724137931</v>
      </c>
      <c r="U1602" s="20" t="n">
        <v>10</v>
      </c>
      <c r="V1602" s="43" t="n">
        <v>141.2159591755846</v>
      </c>
      <c r="W1602" s="23" t="n">
        <v>351</v>
      </c>
      <c r="X1602" s="44" t="n">
        <v>0.975</v>
      </c>
      <c r="Y1602" s="45" t="n"/>
    </row>
    <row r="1603" ht="16.5" customHeight="1">
      <c r="A1603" s="16" t="n">
        <v>26110180</v>
      </c>
      <c r="B1603" s="17" t="inlineStr">
        <is>
          <t>PM</t>
        </is>
      </c>
      <c r="C1603" s="17" t="inlineStr">
        <is>
          <t>Montecristo</t>
        </is>
      </c>
      <c r="D1603" s="17" t="inlineStr">
        <is>
          <t>Roldanillo</t>
        </is>
      </c>
      <c r="E1603" s="17" t="inlineStr">
        <is>
          <t>Valle del Cauca</t>
        </is>
      </c>
      <c r="F1603" s="17" t="n">
        <v>9</v>
      </c>
      <c r="G1603" s="17" t="n">
        <v>1357</v>
      </c>
      <c r="H1603" s="18" t="n">
        <v>-76.23333332999999</v>
      </c>
      <c r="I1603" s="19" t="n">
        <v>4.46666667</v>
      </c>
      <c r="J1603" s="42" t="n">
        <v>7.699999999999999</v>
      </c>
      <c r="K1603" s="20" t="n">
        <v>7.446936576354679</v>
      </c>
      <c r="L1603" s="20" t="n">
        <v>10.75</v>
      </c>
      <c r="M1603" s="20" t="n">
        <v>13.89473684210526</v>
      </c>
      <c r="N1603" s="20" t="n">
        <v>13</v>
      </c>
      <c r="O1603" s="20" t="n">
        <v>8.300000000000002</v>
      </c>
      <c r="P1603" s="20" t="n">
        <v>6.699999999999998</v>
      </c>
      <c r="Q1603" s="20" t="n">
        <v>6.45</v>
      </c>
      <c r="R1603" s="20" t="n">
        <v>9.700000000000001</v>
      </c>
      <c r="S1603" s="20" t="n">
        <v>13.50000000000001</v>
      </c>
      <c r="T1603" s="20" t="n">
        <v>13.7</v>
      </c>
      <c r="U1603" s="20" t="n">
        <v>9.899999999999999</v>
      </c>
      <c r="V1603" s="43" t="n">
        <v>121.0416734184599</v>
      </c>
      <c r="W1603" s="23" t="n">
        <v>237</v>
      </c>
      <c r="X1603" s="44" t="n">
        <v>0.9875</v>
      </c>
      <c r="Y1603" s="45" t="inlineStr">
        <is>
          <t>M20</t>
        </is>
      </c>
    </row>
    <row r="1604" ht="16.5" customHeight="1">
      <c r="A1604" s="16" t="n">
        <v>26090620</v>
      </c>
      <c r="B1604" s="17" t="inlineStr">
        <is>
          <t>PM</t>
        </is>
      </c>
      <c r="C1604" s="17" t="inlineStr">
        <is>
          <t>Angosturas</t>
        </is>
      </c>
      <c r="D1604" s="17" t="inlineStr">
        <is>
          <t xml:space="preserve">San Pedro </t>
        </is>
      </c>
      <c r="E1604" s="17" t="inlineStr">
        <is>
          <t>Valle del Cauca</t>
        </is>
      </c>
      <c r="F1604" s="17" t="n">
        <v>9</v>
      </c>
      <c r="G1604" s="17" t="n">
        <v>1221</v>
      </c>
      <c r="H1604" s="18" t="n">
        <v>-76.2</v>
      </c>
      <c r="I1604" s="19" t="n">
        <v>3.98333333</v>
      </c>
      <c r="J1604" s="42" t="n">
        <v>9.894736842105262</v>
      </c>
      <c r="K1604" s="20" t="n">
        <v>9.145492952928297</v>
      </c>
      <c r="L1604" s="20" t="n">
        <v>12.75</v>
      </c>
      <c r="M1604" s="20" t="n">
        <v>14.40357142857143</v>
      </c>
      <c r="N1604" s="20" t="n">
        <v>14.25</v>
      </c>
      <c r="O1604" s="20" t="n">
        <v>10.52631578947368</v>
      </c>
      <c r="P1604" s="20" t="n">
        <v>7.649999999999997</v>
      </c>
      <c r="Q1604" s="20" t="n">
        <v>7.199999999999999</v>
      </c>
      <c r="R1604" s="20" t="n">
        <v>11.1</v>
      </c>
      <c r="S1604" s="20" t="n">
        <v>15.42833333333333</v>
      </c>
      <c r="T1604" s="20" t="n">
        <v>15.94137931034483</v>
      </c>
      <c r="U1604" s="20" t="n">
        <v>11.2</v>
      </c>
      <c r="V1604" s="43" t="n">
        <v>139.4898296567568</v>
      </c>
      <c r="W1604" s="23" t="n">
        <v>238</v>
      </c>
      <c r="X1604" s="44" t="n">
        <v>0.9916666666666667</v>
      </c>
      <c r="Y1604" s="45" t="inlineStr">
        <is>
          <t>M20</t>
        </is>
      </c>
    </row>
    <row r="1605" ht="16.5" customHeight="1">
      <c r="A1605" s="16" t="n">
        <v>26100380</v>
      </c>
      <c r="B1605" s="17" t="inlineStr">
        <is>
          <t>PM</t>
        </is>
      </c>
      <c r="C1605" s="17" t="inlineStr">
        <is>
          <t>Alegrias</t>
        </is>
      </c>
      <c r="D1605" s="17" t="inlineStr">
        <is>
          <t>Sevilla</t>
        </is>
      </c>
      <c r="E1605" s="17" t="inlineStr">
        <is>
          <t>Valle del Cauca</t>
        </is>
      </c>
      <c r="F1605" s="17" t="n">
        <v>9</v>
      </c>
      <c r="G1605" s="17" t="n">
        <v>2290</v>
      </c>
      <c r="H1605" s="18" t="n">
        <v>-75.86666667</v>
      </c>
      <c r="I1605" s="19" t="n">
        <v>4.08333333</v>
      </c>
      <c r="J1605" s="42" t="n">
        <v>12.8199233716475</v>
      </c>
      <c r="K1605" s="20" t="n">
        <v>11.77388514389422</v>
      </c>
      <c r="L1605" s="20" t="n">
        <v>17.15789473684211</v>
      </c>
      <c r="M1605" s="20" t="n">
        <v>19.26315789473684</v>
      </c>
      <c r="N1605" s="20" t="n">
        <v>15.1</v>
      </c>
      <c r="O1605" s="20" t="n">
        <v>10.22222222222222</v>
      </c>
      <c r="P1605" s="20" t="n">
        <v>8.777777777777779</v>
      </c>
      <c r="Q1605" s="20" t="n">
        <v>8.699999999999999</v>
      </c>
      <c r="R1605" s="20" t="n">
        <v>11.45</v>
      </c>
      <c r="S1605" s="20" t="n">
        <v>18.60526315789474</v>
      </c>
      <c r="T1605" s="20" t="n">
        <v>19.47368421052632</v>
      </c>
      <c r="U1605" s="20" t="n">
        <v>16.44444444444445</v>
      </c>
      <c r="V1605" s="43" t="n">
        <v>169.7882529599862</v>
      </c>
      <c r="W1605" s="23" t="n">
        <v>227</v>
      </c>
      <c r="X1605" s="44" t="n">
        <v>0.9458333333333333</v>
      </c>
      <c r="Y1605" s="45" t="inlineStr">
        <is>
          <t>M20</t>
        </is>
      </c>
    </row>
    <row r="1606" ht="16.5" customHeight="1">
      <c r="A1606" s="16" t="n">
        <v>26125130</v>
      </c>
      <c r="B1606" s="17" t="inlineStr">
        <is>
          <t>CO</t>
        </is>
      </c>
      <c r="C1606" s="17" t="inlineStr">
        <is>
          <t>Cumbarco</t>
        </is>
      </c>
      <c r="D1606" s="17" t="inlineStr">
        <is>
          <t>Sevilla</t>
        </is>
      </c>
      <c r="E1606" s="17" t="inlineStr">
        <is>
          <t>Valle del Cauca</t>
        </is>
      </c>
      <c r="F1606" s="17" t="n">
        <v>9</v>
      </c>
      <c r="G1606" s="17" t="n">
        <v>1749</v>
      </c>
      <c r="H1606" s="18" t="n">
        <v>-75.83236111000001</v>
      </c>
      <c r="I1606" s="19" t="n">
        <v>4.185055559999999</v>
      </c>
      <c r="J1606" s="42" t="n">
        <v>14.46666666666667</v>
      </c>
      <c r="K1606" s="20" t="n">
        <v>14.73817165593027</v>
      </c>
      <c r="L1606" s="20" t="n">
        <v>20.55977011494252</v>
      </c>
      <c r="M1606" s="20" t="n">
        <v>22.46666666666667</v>
      </c>
      <c r="N1606" s="20" t="n">
        <v>22.27782859233512</v>
      </c>
      <c r="O1606" s="20" t="n">
        <v>16.54150702426564</v>
      </c>
      <c r="P1606" s="20" t="n">
        <v>13.12380952380953</v>
      </c>
      <c r="Q1606" s="20" t="n">
        <v>12.14938271604938</v>
      </c>
      <c r="R1606" s="20" t="n">
        <v>16.86193212917351</v>
      </c>
      <c r="S1606" s="20" t="n">
        <v>23.03448275862069</v>
      </c>
      <c r="T1606" s="20" t="n">
        <v>22.72914824638963</v>
      </c>
      <c r="U1606" s="20" t="n">
        <v>18.05057471264368</v>
      </c>
      <c r="V1606" s="43" t="n">
        <v>216.9999408074933</v>
      </c>
      <c r="W1606" s="23" t="n">
        <v>345</v>
      </c>
      <c r="X1606" s="44" t="n">
        <v>0.9583333333333334</v>
      </c>
      <c r="Y1606" s="45" t="n"/>
    </row>
    <row r="1607" ht="16.5" customHeight="1">
      <c r="A1607" s="16" t="n">
        <v>26110220</v>
      </c>
      <c r="B1607" s="17" t="inlineStr">
        <is>
          <t>PM</t>
        </is>
      </c>
      <c r="C1607" s="17" t="inlineStr">
        <is>
          <t>Buenavista</t>
        </is>
      </c>
      <c r="D1607" s="17" t="inlineStr">
        <is>
          <t>Toro</t>
        </is>
      </c>
      <c r="E1607" s="17" t="inlineStr">
        <is>
          <t>Valle del Cauca</t>
        </is>
      </c>
      <c r="F1607" s="17" t="n">
        <v>9</v>
      </c>
      <c r="G1607" s="17" t="n">
        <v>1750</v>
      </c>
      <c r="H1607" s="18" t="n">
        <v>-76.11666667</v>
      </c>
      <c r="I1607" s="19" t="n">
        <v>4.68333333</v>
      </c>
      <c r="J1607" s="42" t="n">
        <v>6.849999999999998</v>
      </c>
      <c r="K1607" s="20" t="n">
        <v>6.795642902754971</v>
      </c>
      <c r="L1607" s="20" t="n">
        <v>9.249999999999998</v>
      </c>
      <c r="M1607" s="20" t="n">
        <v>13.15</v>
      </c>
      <c r="N1607" s="20" t="n">
        <v>11</v>
      </c>
      <c r="O1607" s="20" t="n">
        <v>8.699999999999998</v>
      </c>
      <c r="P1607" s="20" t="n">
        <v>7.46333333333333</v>
      </c>
      <c r="Q1607" s="20" t="n">
        <v>6.899999999999999</v>
      </c>
      <c r="R1607" s="20" t="n">
        <v>9.1</v>
      </c>
      <c r="S1607" s="20" t="n">
        <v>11.67666666666666</v>
      </c>
      <c r="T1607" s="20" t="n">
        <v>13</v>
      </c>
      <c r="U1607" s="20" t="n">
        <v>7.993333333333331</v>
      </c>
      <c r="V1607" s="43" t="n">
        <v>111.8789762360883</v>
      </c>
      <c r="W1607" s="23" t="n">
        <v>240</v>
      </c>
      <c r="X1607" s="44" t="n">
        <v>1</v>
      </c>
      <c r="Y1607" s="45" t="inlineStr">
        <is>
          <t>M20</t>
        </is>
      </c>
    </row>
    <row r="1608" ht="16.5" customHeight="1">
      <c r="A1608" s="16" t="n">
        <v>26110300</v>
      </c>
      <c r="B1608" s="17" t="inlineStr">
        <is>
          <t>PM</t>
        </is>
      </c>
      <c r="C1608" s="17" t="inlineStr">
        <is>
          <t>Ceros</t>
        </is>
      </c>
      <c r="D1608" s="17" t="inlineStr">
        <is>
          <t>Toro</t>
        </is>
      </c>
      <c r="E1608" s="17" t="inlineStr">
        <is>
          <t>Valle del Cauca</t>
        </is>
      </c>
      <c r="F1608" s="17" t="n">
        <v>9</v>
      </c>
      <c r="G1608" s="17" t="n">
        <v>940</v>
      </c>
      <c r="H1608" s="18" t="n">
        <v>-76.03444444</v>
      </c>
      <c r="I1608" s="19" t="n">
        <v>4.61638889</v>
      </c>
      <c r="J1608" s="42" t="n">
        <v>5.233333333333332</v>
      </c>
      <c r="K1608" s="20" t="n">
        <v>6.731988916256159</v>
      </c>
      <c r="L1608" s="20" t="n">
        <v>10.02111111111111</v>
      </c>
      <c r="M1608" s="20" t="n">
        <v>12.29285714285714</v>
      </c>
      <c r="N1608" s="20" t="n">
        <v>11.80246913580247</v>
      </c>
      <c r="O1608" s="20" t="n">
        <v>7.875862068965517</v>
      </c>
      <c r="P1608" s="20" t="n">
        <v>7.399999999999999</v>
      </c>
      <c r="Q1608" s="20" t="n">
        <v>7.099999999999999</v>
      </c>
      <c r="R1608" s="20" t="n">
        <v>9.275862068965516</v>
      </c>
      <c r="S1608" s="20" t="n">
        <v>11.85714285714285</v>
      </c>
      <c r="T1608" s="20" t="n">
        <v>10.25564803804994</v>
      </c>
      <c r="U1608" s="20" t="n">
        <v>6.896551724137929</v>
      </c>
      <c r="V1608" s="43" t="n">
        <v>106.742826396622</v>
      </c>
      <c r="W1608" s="23" t="n">
        <v>355</v>
      </c>
      <c r="X1608" s="44" t="n">
        <v>0.9861111111111112</v>
      </c>
      <c r="Y1608" s="45" t="n"/>
    </row>
    <row r="1609" ht="16.5" customHeight="1">
      <c r="A1609" s="16" t="n">
        <v>26110330</v>
      </c>
      <c r="B1609" s="17" t="inlineStr">
        <is>
          <t>PM</t>
        </is>
      </c>
      <c r="C1609" s="17" t="inlineStr">
        <is>
          <t>El Oso</t>
        </is>
      </c>
      <c r="D1609" s="17" t="inlineStr">
        <is>
          <t>Toro</t>
        </is>
      </c>
      <c r="E1609" s="17" t="inlineStr">
        <is>
          <t>Valle del Cauca</t>
        </is>
      </c>
      <c r="F1609" s="17" t="n">
        <v>9</v>
      </c>
      <c r="G1609" s="17" t="n">
        <v>976</v>
      </c>
      <c r="H1609" s="18" t="n">
        <v>-76.09999999999999</v>
      </c>
      <c r="I1609" s="19" t="n">
        <v>4.58333333</v>
      </c>
      <c r="J1609" s="42" t="n">
        <v>5.789473684210525</v>
      </c>
      <c r="K1609" s="20" t="n">
        <v>5.990948275862069</v>
      </c>
      <c r="L1609" s="20" t="n">
        <v>9.749999999999996</v>
      </c>
      <c r="M1609" s="20" t="n">
        <v>12.9</v>
      </c>
      <c r="N1609" s="20" t="n">
        <v>10.65</v>
      </c>
      <c r="O1609" s="20" t="n">
        <v>8.349999999999998</v>
      </c>
      <c r="P1609" s="20" t="n">
        <v>7.25</v>
      </c>
      <c r="Q1609" s="20" t="n">
        <v>6.4</v>
      </c>
      <c r="R1609" s="20" t="n">
        <v>10</v>
      </c>
      <c r="S1609" s="20" t="n">
        <v>11.65</v>
      </c>
      <c r="T1609" s="20" t="n">
        <v>11.45</v>
      </c>
      <c r="U1609" s="20" t="n">
        <v>8.399999999999997</v>
      </c>
      <c r="V1609" s="43" t="n">
        <v>108.5804219600726</v>
      </c>
      <c r="W1609" s="23" t="n">
        <v>239</v>
      </c>
      <c r="X1609" s="44" t="n">
        <v>0.9958333333333333</v>
      </c>
      <c r="Y1609" s="45" t="inlineStr">
        <is>
          <t>M20</t>
        </is>
      </c>
    </row>
    <row r="1610" ht="16.5" customHeight="1">
      <c r="A1610" s="16" t="n">
        <v>26110430</v>
      </c>
      <c r="B1610" s="17" t="inlineStr">
        <is>
          <t>PM</t>
        </is>
      </c>
      <c r="C1610" s="17" t="inlineStr">
        <is>
          <t>La Quiebra</t>
        </is>
      </c>
      <c r="D1610" s="17" t="inlineStr">
        <is>
          <t>Toro</t>
        </is>
      </c>
      <c r="E1610" s="17" t="inlineStr">
        <is>
          <t>Valle del Cauca</t>
        </is>
      </c>
      <c r="F1610" s="17" t="n">
        <v>9</v>
      </c>
      <c r="G1610" s="17" t="n">
        <v>1514</v>
      </c>
      <c r="H1610" s="18" t="n">
        <v>-76.11666667</v>
      </c>
      <c r="I1610" s="19" t="n">
        <v>4.63333333</v>
      </c>
      <c r="J1610" s="42" t="n">
        <v>8.549999999999999</v>
      </c>
      <c r="K1610" s="20" t="n">
        <v>8.337576970443349</v>
      </c>
      <c r="L1610" s="20" t="n">
        <v>12.45</v>
      </c>
      <c r="M1610" s="20" t="n">
        <v>14.9</v>
      </c>
      <c r="N1610" s="20" t="n">
        <v>13.65</v>
      </c>
      <c r="O1610" s="20" t="n">
        <v>10.3</v>
      </c>
      <c r="P1610" s="20" t="n">
        <v>9.1</v>
      </c>
      <c r="Q1610" s="20" t="n">
        <v>8.449999999999996</v>
      </c>
      <c r="R1610" s="20" t="n">
        <v>11.66896551724138</v>
      </c>
      <c r="S1610" s="20" t="n">
        <v>14.35</v>
      </c>
      <c r="T1610" s="20" t="n">
        <v>14.85</v>
      </c>
      <c r="U1610" s="20" t="n">
        <v>11.46</v>
      </c>
      <c r="V1610" s="43" t="n">
        <v>138.0665424876847</v>
      </c>
      <c r="W1610" s="23" t="n">
        <v>240</v>
      </c>
      <c r="X1610" s="44" t="n">
        <v>1</v>
      </c>
      <c r="Y1610" s="45" t="inlineStr">
        <is>
          <t>M20</t>
        </is>
      </c>
    </row>
    <row r="1611" ht="16.5" customHeight="1">
      <c r="A1611" s="16" t="n">
        <v>26110440</v>
      </c>
      <c r="B1611" s="17" t="inlineStr">
        <is>
          <t>PM</t>
        </is>
      </c>
      <c r="C1611" s="17" t="inlineStr">
        <is>
          <t>Las Penas</t>
        </is>
      </c>
      <c r="D1611" s="17" t="inlineStr">
        <is>
          <t>Toro</t>
        </is>
      </c>
      <c r="E1611" s="17" t="inlineStr">
        <is>
          <t>Valle del Cauca</t>
        </is>
      </c>
      <c r="F1611" s="17" t="n">
        <v>9</v>
      </c>
      <c r="G1611" s="17" t="n">
        <v>1807</v>
      </c>
      <c r="H1611" s="18" t="n">
        <v>-76.09999999999999</v>
      </c>
      <c r="I1611" s="19" t="n">
        <v>4.63333333</v>
      </c>
      <c r="J1611" s="42" t="n">
        <v>9.964999999999998</v>
      </c>
      <c r="K1611" s="20" t="n">
        <v>10.240625</v>
      </c>
      <c r="L1611" s="20" t="n">
        <v>14.55</v>
      </c>
      <c r="M1611" s="20" t="n">
        <v>16.45</v>
      </c>
      <c r="N1611" s="20" t="n">
        <v>15.85</v>
      </c>
      <c r="O1611" s="20" t="n">
        <v>12.55</v>
      </c>
      <c r="P1611" s="20" t="n">
        <v>11.7</v>
      </c>
      <c r="Q1611" s="20" t="n">
        <v>10.1</v>
      </c>
      <c r="R1611" s="20" t="n">
        <v>13.02068965517241</v>
      </c>
      <c r="S1611" s="20" t="n">
        <v>16.28333333333333</v>
      </c>
      <c r="T1611" s="20" t="n">
        <v>18.14655172413793</v>
      </c>
      <c r="U1611" s="20" t="n">
        <v>13.42105263157895</v>
      </c>
      <c r="V1611" s="43" t="n">
        <v>162.2772523442226</v>
      </c>
      <c r="W1611" s="23" t="n">
        <v>239</v>
      </c>
      <c r="X1611" s="44" t="n">
        <v>0.9958333333333333</v>
      </c>
      <c r="Y1611" s="45" t="inlineStr">
        <is>
          <t>M20</t>
        </is>
      </c>
    </row>
    <row r="1612" ht="16.5" customHeight="1">
      <c r="A1612" s="16" t="n">
        <v>26110160</v>
      </c>
      <c r="B1612" s="17" t="inlineStr">
        <is>
          <t>PM</t>
        </is>
      </c>
      <c r="C1612" s="17" t="inlineStr">
        <is>
          <t>San Francisco</t>
        </is>
      </c>
      <c r="D1612" s="17" t="inlineStr">
        <is>
          <t>Toro</t>
        </is>
      </c>
      <c r="E1612" s="17" t="inlineStr">
        <is>
          <t>Valle del Cauca</t>
        </is>
      </c>
      <c r="F1612" s="17" t="n">
        <v>9</v>
      </c>
      <c r="G1612" s="17" t="n">
        <v>974</v>
      </c>
      <c r="H1612" s="18" t="n">
        <v>-76.03572222000001</v>
      </c>
      <c r="I1612" s="19" t="n">
        <v>4.68486111</v>
      </c>
      <c r="J1612" s="42" t="n">
        <v>6.166666666666664</v>
      </c>
      <c r="K1612" s="20" t="n">
        <v>6.704585918019825</v>
      </c>
      <c r="L1612" s="20" t="n">
        <v>10.56666666666667</v>
      </c>
      <c r="M1612" s="20" t="n">
        <v>12.82183908045977</v>
      </c>
      <c r="N1612" s="20" t="n">
        <v>11.6</v>
      </c>
      <c r="O1612" s="20" t="n">
        <v>8.4</v>
      </c>
      <c r="P1612" s="20" t="n">
        <v>7.935555555555552</v>
      </c>
      <c r="Q1612" s="20" t="n">
        <v>7.304444444444442</v>
      </c>
      <c r="R1612" s="20" t="n">
        <v>9.86206896551724</v>
      </c>
      <c r="S1612" s="20" t="n">
        <v>11.65357142857143</v>
      </c>
      <c r="T1612" s="20" t="n">
        <v>11.10344827586207</v>
      </c>
      <c r="U1612" s="20" t="n">
        <v>7.517241379310343</v>
      </c>
      <c r="V1612" s="43" t="n">
        <v>111.636088381074</v>
      </c>
      <c r="W1612" s="23" t="n">
        <v>355</v>
      </c>
      <c r="X1612" s="44" t="n">
        <v>0.9861111111111112</v>
      </c>
      <c r="Y1612" s="45" t="n"/>
    </row>
    <row r="1613" ht="16.5" customHeight="1">
      <c r="A1613" s="16" t="n">
        <v>26105160</v>
      </c>
      <c r="B1613" s="17" t="inlineStr">
        <is>
          <t>SP</t>
        </is>
      </c>
      <c r="C1613" s="17" t="inlineStr">
        <is>
          <t>Aeropuerto Farfán</t>
        </is>
      </c>
      <c r="D1613" s="17" t="inlineStr">
        <is>
          <t>Tuluá</t>
        </is>
      </c>
      <c r="E1613" s="17" t="inlineStr">
        <is>
          <t>Valle del Cauca</t>
        </is>
      </c>
      <c r="F1613" s="17" t="n">
        <v>9</v>
      </c>
      <c r="G1613" s="17" t="n">
        <v>980</v>
      </c>
      <c r="H1613" s="18" t="n">
        <v>-76.22358333</v>
      </c>
      <c r="I1613" s="19" t="n">
        <v>4.09008333</v>
      </c>
      <c r="J1613" s="42" t="n">
        <v>11.55555555555555</v>
      </c>
      <c r="K1613" s="20" t="n">
        <v>11.2310773074662</v>
      </c>
      <c r="L1613" s="20" t="n">
        <v>16.64705882352941</v>
      </c>
      <c r="M1613" s="20" t="n">
        <v>17.26369168356998</v>
      </c>
      <c r="N1613" s="20" t="n">
        <v>17.35294117647059</v>
      </c>
      <c r="O1613" s="20" t="n">
        <v>14.875</v>
      </c>
      <c r="P1613" s="20" t="n">
        <v>11.57708333333333</v>
      </c>
      <c r="Q1613" s="20" t="n">
        <v>10.875</v>
      </c>
      <c r="R1613" s="20" t="n">
        <v>13.1875</v>
      </c>
      <c r="S1613" s="20" t="n">
        <v>17.85</v>
      </c>
      <c r="T1613" s="20" t="n">
        <v>18.28879310344828</v>
      </c>
      <c r="U1613" s="20" t="n">
        <v>14.125</v>
      </c>
      <c r="V1613" s="43" t="n">
        <v>174.8287009833734</v>
      </c>
      <c r="W1613" s="23" t="n">
        <v>199</v>
      </c>
      <c r="X1613" s="44" t="n">
        <v>0.8291666666666667</v>
      </c>
      <c r="Y1613" s="45" t="inlineStr">
        <is>
          <t>M20</t>
        </is>
      </c>
    </row>
    <row r="1614" ht="16.5" customHeight="1">
      <c r="A1614" s="16" t="n">
        <v>26105140</v>
      </c>
      <c r="B1614" s="17" t="inlineStr">
        <is>
          <t>CO</t>
        </is>
      </c>
      <c r="C1614" s="17" t="inlineStr">
        <is>
          <t>Barragán</t>
        </is>
      </c>
      <c r="D1614" s="17" t="inlineStr">
        <is>
          <t>Tuluá</t>
        </is>
      </c>
      <c r="E1614" s="17" t="inlineStr">
        <is>
          <t>Valle del Cauca</t>
        </is>
      </c>
      <c r="F1614" s="17" t="n">
        <v>9</v>
      </c>
      <c r="G1614" s="17" t="n">
        <v>2902</v>
      </c>
      <c r="H1614" s="18" t="n">
        <v>-75.88802778</v>
      </c>
      <c r="I1614" s="19" t="n">
        <v>4.03305556</v>
      </c>
      <c r="J1614" s="42" t="n">
        <v>11.93579072532699</v>
      </c>
      <c r="K1614" s="20" t="n">
        <v>12.3422795991167</v>
      </c>
      <c r="L1614" s="20" t="n">
        <v>16.44888888888889</v>
      </c>
      <c r="M1614" s="20" t="n">
        <v>17.83333333333334</v>
      </c>
      <c r="N1614" s="20" t="n">
        <v>18.37011494252873</v>
      </c>
      <c r="O1614" s="20" t="n">
        <v>16.24521072796935</v>
      </c>
      <c r="P1614" s="20" t="n">
        <v>13.94088669950739</v>
      </c>
      <c r="Q1614" s="20" t="n">
        <v>12.71674876847291</v>
      </c>
      <c r="R1614" s="20" t="n">
        <v>12.57755073080743</v>
      </c>
      <c r="S1614" s="20" t="n">
        <v>18.17857142857143</v>
      </c>
      <c r="T1614" s="20" t="n">
        <v>21.28571428571429</v>
      </c>
      <c r="U1614" s="20" t="n">
        <v>16.55867346938775</v>
      </c>
      <c r="V1614" s="43" t="n">
        <v>188.4337635996252</v>
      </c>
      <c r="W1614" s="23" t="n">
        <v>342</v>
      </c>
      <c r="X1614" s="44" t="n">
        <v>0.95</v>
      </c>
      <c r="Y1614" s="45" t="n"/>
    </row>
    <row r="1615" ht="16.5" customHeight="1">
      <c r="A1615" s="16" t="n">
        <v>26100670</v>
      </c>
      <c r="B1615" s="17" t="inlineStr">
        <is>
          <t>PM</t>
        </is>
      </c>
      <c r="C1615" s="17" t="inlineStr">
        <is>
          <t>La Gitana</t>
        </is>
      </c>
      <c r="D1615" s="17" t="inlineStr">
        <is>
          <t>Tuluá</t>
        </is>
      </c>
      <c r="E1615" s="17" t="inlineStr">
        <is>
          <t>Valle del Cauca</t>
        </is>
      </c>
      <c r="F1615" s="17" t="n">
        <v>9</v>
      </c>
      <c r="G1615" s="17" t="n">
        <v>2783</v>
      </c>
      <c r="H1615" s="18" t="n">
        <v>-75.95</v>
      </c>
      <c r="I1615" s="19" t="n">
        <v>3.98333333</v>
      </c>
      <c r="J1615" s="42" t="n">
        <v>15.2</v>
      </c>
      <c r="K1615" s="20" t="n">
        <v>13.23262007389163</v>
      </c>
      <c r="L1615" s="20" t="n">
        <v>19.65</v>
      </c>
      <c r="M1615" s="20" t="n">
        <v>21.85</v>
      </c>
      <c r="N1615" s="20" t="n">
        <v>20.79999999999999</v>
      </c>
      <c r="O1615" s="20" t="n">
        <v>13.4</v>
      </c>
      <c r="P1615" s="20" t="n">
        <v>10.085</v>
      </c>
      <c r="Q1615" s="20" t="n">
        <v>8.799999999999999</v>
      </c>
      <c r="R1615" s="20" t="n">
        <v>14.75</v>
      </c>
      <c r="S1615" s="20" t="n">
        <v>21.65</v>
      </c>
      <c r="T1615" s="20" t="n">
        <v>23.3</v>
      </c>
      <c r="U1615" s="20" t="n">
        <v>19.45</v>
      </c>
      <c r="V1615" s="43" t="n">
        <v>202.1676200738916</v>
      </c>
      <c r="W1615" s="23" t="n">
        <v>240</v>
      </c>
      <c r="X1615" s="44" t="n">
        <v>1</v>
      </c>
      <c r="Y1615" s="45" t="inlineStr">
        <is>
          <t>M20</t>
        </is>
      </c>
    </row>
    <row r="1616" ht="16.5" customHeight="1">
      <c r="A1616" s="16" t="n">
        <v>26100660</v>
      </c>
      <c r="B1616" s="17" t="inlineStr">
        <is>
          <t>PM</t>
        </is>
      </c>
      <c r="C1616" s="17" t="inlineStr">
        <is>
          <t>Los Bancos</t>
        </is>
      </c>
      <c r="D1616" s="17" t="inlineStr">
        <is>
          <t>Tuluá</t>
        </is>
      </c>
      <c r="E1616" s="17" t="inlineStr">
        <is>
          <t>Valle del Cauca</t>
        </is>
      </c>
      <c r="F1616" s="17" t="n">
        <v>9</v>
      </c>
      <c r="G1616" s="17" t="n">
        <v>2350</v>
      </c>
      <c r="H1616" s="18" t="n">
        <v>-75.96666667</v>
      </c>
      <c r="I1616" s="19" t="n">
        <v>3.95</v>
      </c>
      <c r="J1616" s="42" t="n">
        <v>10.8</v>
      </c>
      <c r="K1616" s="20" t="n">
        <v>8.786376231527093</v>
      </c>
      <c r="L1616" s="20" t="n">
        <v>13.47368421052631</v>
      </c>
      <c r="M1616" s="20" t="n">
        <v>15.47758620689655</v>
      </c>
      <c r="N1616" s="20" t="n">
        <v>14.81833333333333</v>
      </c>
      <c r="O1616" s="20" t="n">
        <v>10.95</v>
      </c>
      <c r="P1616" s="20" t="n">
        <v>8.749999999999998</v>
      </c>
      <c r="Q1616" s="20" t="n">
        <v>6.1</v>
      </c>
      <c r="R1616" s="20" t="n">
        <v>10.6</v>
      </c>
      <c r="S1616" s="20" t="n">
        <v>16.95</v>
      </c>
      <c r="T1616" s="20" t="n">
        <v>18.83965517241379</v>
      </c>
      <c r="U1616" s="20" t="n">
        <v>13.53</v>
      </c>
      <c r="V1616" s="43" t="n">
        <v>149.0756351546971</v>
      </c>
      <c r="W1616" s="23" t="n">
        <v>239</v>
      </c>
      <c r="X1616" s="44" t="n">
        <v>0.9958333333333333</v>
      </c>
      <c r="Y1616" s="45" t="inlineStr">
        <is>
          <t>M20</t>
        </is>
      </c>
    </row>
    <row r="1617" ht="16.5" customHeight="1">
      <c r="A1617" s="16" t="n">
        <v>26105230</v>
      </c>
      <c r="B1617" s="17" t="inlineStr">
        <is>
          <t>CO</t>
        </is>
      </c>
      <c r="C1617" s="17" t="inlineStr">
        <is>
          <t>Mateguadua</t>
        </is>
      </c>
      <c r="D1617" s="17" t="inlineStr">
        <is>
          <t>Tuluá</t>
        </is>
      </c>
      <c r="E1617" s="17" t="inlineStr">
        <is>
          <t>Valle del Cauca</t>
        </is>
      </c>
      <c r="F1617" s="17" t="n">
        <v>9</v>
      </c>
      <c r="G1617" s="17" t="n">
        <v>1119</v>
      </c>
      <c r="H1617" s="18" t="n">
        <v>-76.16852777999999</v>
      </c>
      <c r="I1617" s="19" t="n">
        <v>4.02833333</v>
      </c>
      <c r="J1617" s="42" t="n">
        <v>10.33563218390804</v>
      </c>
      <c r="K1617" s="20" t="n">
        <v>10.25352529016322</v>
      </c>
      <c r="L1617" s="20" t="n">
        <v>14.67283950617284</v>
      </c>
      <c r="M1617" s="20" t="n">
        <v>16.28249336870027</v>
      </c>
      <c r="N1617" s="20" t="n">
        <v>15</v>
      </c>
      <c r="O1617" s="20" t="n">
        <v>11.56181318681318</v>
      </c>
      <c r="P1617" s="20" t="n">
        <v>9.580932784636486</v>
      </c>
      <c r="Q1617" s="20" t="n">
        <v>8.695428571428568</v>
      </c>
      <c r="R1617" s="20" t="n">
        <v>11.90697155831255</v>
      </c>
      <c r="S1617" s="20" t="n">
        <v>16.54498266739646</v>
      </c>
      <c r="T1617" s="20" t="n">
        <v>16.47170021691094</v>
      </c>
      <c r="U1617" s="20" t="n">
        <v>12.39864075898559</v>
      </c>
      <c r="V1617" s="43" t="n">
        <v>153.7049600934281</v>
      </c>
      <c r="W1617" s="23" t="n">
        <v>323</v>
      </c>
      <c r="X1617" s="44" t="n">
        <v>0.8972222222222223</v>
      </c>
      <c r="Y1617" s="45" t="n"/>
    </row>
    <row r="1618" ht="16.5" customHeight="1">
      <c r="A1618" s="16" t="n">
        <v>26100350</v>
      </c>
      <c r="B1618" s="17" t="inlineStr">
        <is>
          <t>PM</t>
        </is>
      </c>
      <c r="C1618" s="17" t="inlineStr">
        <is>
          <t>Puerto Frazadas</t>
        </is>
      </c>
      <c r="D1618" s="17" t="inlineStr">
        <is>
          <t>Tuluá</t>
        </is>
      </c>
      <c r="E1618" s="17" t="inlineStr">
        <is>
          <t>Valle del Cauca</t>
        </is>
      </c>
      <c r="F1618" s="17" t="n">
        <v>9</v>
      </c>
      <c r="G1618" s="17" t="n">
        <v>1657</v>
      </c>
      <c r="H1618" s="18" t="n">
        <v>-75.99475</v>
      </c>
      <c r="I1618" s="19" t="n">
        <v>4.054361109999999</v>
      </c>
      <c r="J1618" s="42" t="n">
        <v>11.17241379310345</v>
      </c>
      <c r="K1618" s="20" t="n">
        <v>10.2884321386105</v>
      </c>
      <c r="L1618" s="20" t="n">
        <v>14.51888888888889</v>
      </c>
      <c r="M1618" s="20" t="n">
        <v>14.86436781609195</v>
      </c>
      <c r="N1618" s="20" t="n">
        <v>13.91494252873563</v>
      </c>
      <c r="O1618" s="20" t="n">
        <v>9.945977011494248</v>
      </c>
      <c r="P1618" s="20" t="n">
        <v>6.866666666666665</v>
      </c>
      <c r="Q1618" s="20" t="n">
        <v>6.003333333333331</v>
      </c>
      <c r="R1618" s="20" t="n">
        <v>9.96551724137931</v>
      </c>
      <c r="S1618" s="20" t="n">
        <v>16.54814814814815</v>
      </c>
      <c r="T1618" s="20" t="n">
        <v>16.85714285714286</v>
      </c>
      <c r="U1618" s="20" t="n">
        <v>12.92857142857143</v>
      </c>
      <c r="V1618" s="43" t="n">
        <v>143.8744018521664</v>
      </c>
      <c r="W1618" s="23" t="n">
        <v>349</v>
      </c>
      <c r="X1618" s="44" t="n">
        <v>0.9694444444444444</v>
      </c>
      <c r="Y1618" s="45" t="n"/>
    </row>
    <row r="1619" ht="16.5" customHeight="1">
      <c r="A1619" s="16" t="n">
        <v>26100680</v>
      </c>
      <c r="B1619" s="17" t="inlineStr">
        <is>
          <t>PM</t>
        </is>
      </c>
      <c r="C1619" s="17" t="inlineStr">
        <is>
          <t>Venus</t>
        </is>
      </c>
      <c r="D1619" s="17" t="inlineStr">
        <is>
          <t>Tuluá</t>
        </is>
      </c>
      <c r="E1619" s="17" t="inlineStr">
        <is>
          <t>Valle del Cauca</t>
        </is>
      </c>
      <c r="F1619" s="17" t="n">
        <v>9</v>
      </c>
      <c r="G1619" s="17" t="n">
        <v>1560</v>
      </c>
      <c r="H1619" s="18" t="n">
        <v>-76.08333332999999</v>
      </c>
      <c r="I1619" s="19" t="n">
        <v>4.06666667</v>
      </c>
      <c r="J1619" s="42" t="n">
        <v>13.75</v>
      </c>
      <c r="K1619" s="20" t="n">
        <v>12.38649881408502</v>
      </c>
      <c r="L1619" s="20" t="n">
        <v>21.52631578947368</v>
      </c>
      <c r="M1619" s="20" t="n">
        <v>23.989110707804</v>
      </c>
      <c r="N1619" s="20" t="n">
        <v>22.08771929824562</v>
      </c>
      <c r="O1619" s="20" t="n">
        <v>20.65</v>
      </c>
      <c r="P1619" s="20" t="n">
        <v>15.55</v>
      </c>
      <c r="Q1619" s="20" t="n">
        <v>12.9</v>
      </c>
      <c r="R1619" s="20" t="n">
        <v>19.41034482758621</v>
      </c>
      <c r="S1619" s="20" t="n">
        <v>22.25</v>
      </c>
      <c r="T1619" s="20" t="n">
        <v>21.75</v>
      </c>
      <c r="U1619" s="20" t="n">
        <v>18.2</v>
      </c>
      <c r="V1619" s="43" t="n">
        <v>224.4499894371946</v>
      </c>
      <c r="W1619" s="23" t="n">
        <v>237</v>
      </c>
      <c r="X1619" s="44" t="n">
        <v>0.9875</v>
      </c>
      <c r="Y1619" s="45" t="inlineStr">
        <is>
          <t>M20</t>
        </is>
      </c>
    </row>
    <row r="1620" ht="16.5" customHeight="1">
      <c r="A1620" s="16" t="n">
        <v>54030100</v>
      </c>
      <c r="B1620" s="17" t="inlineStr">
        <is>
          <t>PM</t>
        </is>
      </c>
      <c r="C1620" s="17" t="inlineStr">
        <is>
          <t>EL Balsal</t>
        </is>
      </c>
      <c r="D1620" s="17" t="inlineStr">
        <is>
          <t>Versalles</t>
        </is>
      </c>
      <c r="E1620" s="17" t="inlineStr">
        <is>
          <t>Valle del Cauca</t>
        </is>
      </c>
      <c r="F1620" s="17" t="n">
        <v>9</v>
      </c>
      <c r="G1620" s="17" t="n">
        <v>1524</v>
      </c>
      <c r="H1620" s="18" t="n">
        <v>-76.23333332999999</v>
      </c>
      <c r="I1620" s="19" t="n">
        <v>4.66666667</v>
      </c>
      <c r="J1620" s="42" t="n">
        <v>9.749999999999998</v>
      </c>
      <c r="K1620" s="20" t="n">
        <v>7.732677599170342</v>
      </c>
      <c r="L1620" s="20" t="n">
        <v>10.55</v>
      </c>
      <c r="M1620" s="20" t="n">
        <v>13.6</v>
      </c>
      <c r="N1620" s="20" t="n">
        <v>12.55</v>
      </c>
      <c r="O1620" s="20" t="n">
        <v>9.749999999999998</v>
      </c>
      <c r="P1620" s="20" t="n">
        <v>9.499999999999998</v>
      </c>
      <c r="Q1620" s="20" t="n">
        <v>9</v>
      </c>
      <c r="R1620" s="20" t="n">
        <v>10.95</v>
      </c>
      <c r="S1620" s="20" t="n">
        <v>14.25</v>
      </c>
      <c r="T1620" s="20" t="n">
        <v>15</v>
      </c>
      <c r="U1620" s="20" t="n">
        <v>10.25</v>
      </c>
      <c r="V1620" s="43" t="n">
        <v>132.8826775991703</v>
      </c>
      <c r="W1620" s="23" t="n">
        <v>239</v>
      </c>
      <c r="X1620" s="44" t="n">
        <v>0.9958333333333333</v>
      </c>
      <c r="Y1620" s="45" t="inlineStr">
        <is>
          <t>M20</t>
        </is>
      </c>
    </row>
    <row r="1621" ht="16.5" customHeight="1">
      <c r="A1621" s="16" t="n">
        <v>54030120</v>
      </c>
      <c r="B1621" s="17" t="inlineStr">
        <is>
          <t>PM</t>
        </is>
      </c>
      <c r="C1621" s="17" t="inlineStr">
        <is>
          <t>La Arabia</t>
        </is>
      </c>
      <c r="D1621" s="17" t="inlineStr">
        <is>
          <t>Versalles</t>
        </is>
      </c>
      <c r="E1621" s="17" t="inlineStr">
        <is>
          <t>Valle del Cauca</t>
        </is>
      </c>
      <c r="F1621" s="17" t="n">
        <v>9</v>
      </c>
      <c r="G1621" s="17" t="n">
        <v>1395</v>
      </c>
      <c r="H1621" s="18" t="n">
        <v>-76.2</v>
      </c>
      <c r="I1621" s="19" t="n">
        <v>4.61666667</v>
      </c>
      <c r="J1621" s="42" t="n">
        <v>8.449999999999996</v>
      </c>
      <c r="K1621" s="20" t="n">
        <v>8.026200738916256</v>
      </c>
      <c r="L1621" s="20" t="n">
        <v>12.45</v>
      </c>
      <c r="M1621" s="20" t="n">
        <v>15.95</v>
      </c>
      <c r="N1621" s="20" t="n">
        <v>14.75</v>
      </c>
      <c r="O1621" s="20" t="n">
        <v>10.1</v>
      </c>
      <c r="P1621" s="20" t="n">
        <v>9.599999999999998</v>
      </c>
      <c r="Q1621" s="20" t="n">
        <v>9.749999999999998</v>
      </c>
      <c r="R1621" s="20" t="n">
        <v>12.6</v>
      </c>
      <c r="S1621" s="20" t="n">
        <v>15.00000000000001</v>
      </c>
      <c r="T1621" s="20" t="n">
        <v>14.1</v>
      </c>
      <c r="U1621" s="20" t="n">
        <v>10.1</v>
      </c>
      <c r="V1621" s="43" t="n">
        <v>140.8762007389162</v>
      </c>
      <c r="W1621" s="23" t="n">
        <v>239</v>
      </c>
      <c r="X1621" s="44" t="n">
        <v>0.9958333333333333</v>
      </c>
      <c r="Y1621" s="45" t="inlineStr">
        <is>
          <t>M20</t>
        </is>
      </c>
    </row>
    <row r="1622" ht="16.5" customHeight="1">
      <c r="A1622" s="16" t="n">
        <v>54030010</v>
      </c>
      <c r="B1622" s="17" t="inlineStr">
        <is>
          <t>PM</t>
        </is>
      </c>
      <c r="C1622" s="17" t="inlineStr">
        <is>
          <t>Patumac</t>
        </is>
      </c>
      <c r="D1622" s="17" t="inlineStr">
        <is>
          <t>Versalles</t>
        </is>
      </c>
      <c r="E1622" s="17" t="inlineStr">
        <is>
          <t>Valle del Cauca</t>
        </is>
      </c>
      <c r="F1622" s="17" t="n">
        <v>9</v>
      </c>
      <c r="G1622" s="17" t="n">
        <v>1689</v>
      </c>
      <c r="H1622" s="18" t="n">
        <v>-76.20166666999999</v>
      </c>
      <c r="I1622" s="19" t="n">
        <v>4.57283333</v>
      </c>
      <c r="J1622" s="42" t="n">
        <v>9.899999999999999</v>
      </c>
      <c r="K1622" s="20" t="n">
        <v>9.523357963875206</v>
      </c>
      <c r="L1622" s="20" t="n">
        <v>13.63333333333333</v>
      </c>
      <c r="M1622" s="20" t="n">
        <v>17.1</v>
      </c>
      <c r="N1622" s="20" t="n">
        <v>16.06666666666666</v>
      </c>
      <c r="O1622" s="20" t="n">
        <v>11.85057471264368</v>
      </c>
      <c r="P1622" s="20" t="n">
        <v>9.466666666666667</v>
      </c>
      <c r="Q1622" s="20" t="n">
        <v>9.676666666666666</v>
      </c>
      <c r="R1622" s="20" t="n">
        <v>13.79310344827586</v>
      </c>
      <c r="S1622" s="20" t="n">
        <v>17.78571428571428</v>
      </c>
      <c r="T1622" s="20" t="n">
        <v>17.44827586206896</v>
      </c>
      <c r="U1622" s="20" t="n">
        <v>12.95402298850575</v>
      </c>
      <c r="V1622" s="43" t="n">
        <v>159.1983825944171</v>
      </c>
      <c r="W1622" s="23" t="n">
        <v>355</v>
      </c>
      <c r="X1622" s="44" t="n">
        <v>0.9861111111111112</v>
      </c>
      <c r="Y1622" s="45" t="n"/>
    </row>
    <row r="1623" ht="16.5" customHeight="1">
      <c r="A1623" s="16" t="n">
        <v>54030150</v>
      </c>
      <c r="B1623" s="17" t="inlineStr">
        <is>
          <t>PM</t>
        </is>
      </c>
      <c r="C1623" s="17" t="inlineStr">
        <is>
          <t>Puerto Nuevo</t>
        </is>
      </c>
      <c r="D1623" s="17" t="inlineStr">
        <is>
          <t>Versalles</t>
        </is>
      </c>
      <c r="E1623" s="17" t="inlineStr">
        <is>
          <t>Valle del Cauca</t>
        </is>
      </c>
      <c r="F1623" s="17" t="n">
        <v>9</v>
      </c>
      <c r="G1623" s="17" t="n">
        <v>990</v>
      </c>
      <c r="H1623" s="18" t="n">
        <v>-76.26666666999999</v>
      </c>
      <c r="I1623" s="19" t="n">
        <v>4.6</v>
      </c>
      <c r="J1623" s="42" t="n">
        <v>6.888888888888888</v>
      </c>
      <c r="K1623" s="20" t="n">
        <v>7.520271584132746</v>
      </c>
      <c r="L1623" s="20" t="n">
        <v>9.799999999999997</v>
      </c>
      <c r="M1623" s="20" t="n">
        <v>11.8</v>
      </c>
      <c r="N1623" s="20" t="n">
        <v>11.85</v>
      </c>
      <c r="O1623" s="20" t="n">
        <v>8.105263157894736</v>
      </c>
      <c r="P1623" s="20" t="n">
        <v>6.736842105263158</v>
      </c>
      <c r="Q1623" s="20" t="n">
        <v>6.299999999999999</v>
      </c>
      <c r="R1623" s="20" t="n">
        <v>8.800000000000001</v>
      </c>
      <c r="S1623" s="20" t="n">
        <v>12.85</v>
      </c>
      <c r="T1623" s="20" t="n">
        <v>11.6</v>
      </c>
      <c r="U1623" s="20" t="n">
        <v>8.699999999999998</v>
      </c>
      <c r="V1623" s="43" t="n">
        <v>110.9512657361795</v>
      </c>
      <c r="W1623" s="23" t="n">
        <v>235</v>
      </c>
      <c r="X1623" s="44" t="n">
        <v>0.9791666666666666</v>
      </c>
      <c r="Y1623" s="45" t="inlineStr">
        <is>
          <t>M20</t>
        </is>
      </c>
    </row>
    <row r="1624" ht="16.5" customHeight="1">
      <c r="A1624" s="16" t="n">
        <v>26080070</v>
      </c>
      <c r="B1624" s="17" t="inlineStr">
        <is>
          <t>PM</t>
        </is>
      </c>
      <c r="C1624" s="17" t="inlineStr">
        <is>
          <t>Vijes</t>
        </is>
      </c>
      <c r="D1624" s="17" t="inlineStr">
        <is>
          <t>Vijes</t>
        </is>
      </c>
      <c r="E1624" s="17" t="inlineStr">
        <is>
          <t>Valle del Cauca</t>
        </is>
      </c>
      <c r="F1624" s="17" t="n">
        <v>9</v>
      </c>
      <c r="G1624" s="17" t="n">
        <v>974</v>
      </c>
      <c r="H1624" s="18" t="n">
        <v>-76.42972222</v>
      </c>
      <c r="I1624" s="19" t="n">
        <v>3.69852778</v>
      </c>
      <c r="J1624" s="42" t="n">
        <v>5.466666666666665</v>
      </c>
      <c r="K1624" s="20" t="n">
        <v>6.133675804293622</v>
      </c>
      <c r="L1624" s="20" t="n">
        <v>9.599999999999998</v>
      </c>
      <c r="M1624" s="20" t="n">
        <v>11.4</v>
      </c>
      <c r="N1624" s="20" t="n">
        <v>10.26666666666666</v>
      </c>
      <c r="O1624" s="20" t="n">
        <v>6.933333333333334</v>
      </c>
      <c r="P1624" s="20" t="n">
        <v>5.366666666666664</v>
      </c>
      <c r="Q1624" s="20" t="n">
        <v>4.447777777777777</v>
      </c>
      <c r="R1624" s="20" t="n">
        <v>7.233333333333333</v>
      </c>
      <c r="S1624" s="20" t="n">
        <v>11.53333333333333</v>
      </c>
      <c r="T1624" s="20" t="n">
        <v>11.33333333333334</v>
      </c>
      <c r="U1624" s="20" t="n">
        <v>8.241379310344824</v>
      </c>
      <c r="V1624" s="43" t="n">
        <v>97.95616622574957</v>
      </c>
      <c r="W1624" s="23" t="n">
        <v>359</v>
      </c>
      <c r="X1624" s="44" t="n">
        <v>0.9972222222222222</v>
      </c>
      <c r="Y1624" s="45" t="n"/>
    </row>
    <row r="1625" ht="16.5" customHeight="1">
      <c r="A1625" s="16" t="n">
        <v>26080290</v>
      </c>
      <c r="B1625" s="17" t="inlineStr">
        <is>
          <t>PM</t>
        </is>
      </c>
      <c r="C1625" s="17" t="inlineStr">
        <is>
          <t>Mediacanoa-Alertas</t>
        </is>
      </c>
      <c r="D1625" s="17" t="inlineStr">
        <is>
          <t>Yotoco</t>
        </is>
      </c>
      <c r="E1625" s="17" t="inlineStr">
        <is>
          <t>Valle del Cauca</t>
        </is>
      </c>
      <c r="F1625" s="17" t="n">
        <v>9</v>
      </c>
      <c r="G1625" s="17" t="n">
        <v>962</v>
      </c>
      <c r="H1625" s="18" t="n">
        <v>-76.35083333</v>
      </c>
      <c r="I1625" s="19" t="n">
        <v>3.89088889</v>
      </c>
      <c r="J1625" s="42" t="n">
        <v>4.767777777777776</v>
      </c>
      <c r="K1625" s="20" t="n">
        <v>6.029389785927142</v>
      </c>
      <c r="L1625" s="20" t="n">
        <v>8.405287356321837</v>
      </c>
      <c r="M1625" s="20" t="n">
        <v>9.905172413793105</v>
      </c>
      <c r="N1625" s="20" t="n">
        <v>8.855555555555554</v>
      </c>
      <c r="O1625" s="20" t="n">
        <v>5.666666666666668</v>
      </c>
      <c r="P1625" s="20" t="n">
        <v>4.578888888888887</v>
      </c>
      <c r="Q1625" s="20" t="n">
        <v>4.517241379310343</v>
      </c>
      <c r="R1625" s="20" t="n">
        <v>6.900000000000002</v>
      </c>
      <c r="S1625" s="20" t="n">
        <v>9.564666666666668</v>
      </c>
      <c r="T1625" s="20" t="n">
        <v>9.254022988505747</v>
      </c>
      <c r="U1625" s="20" t="n">
        <v>6.441111111111111</v>
      </c>
      <c r="V1625" s="43" t="n">
        <v>84.88578059052483</v>
      </c>
      <c r="W1625" s="23" t="n">
        <v>357</v>
      </c>
      <c r="X1625" s="44" t="n">
        <v>0.9916666666666667</v>
      </c>
      <c r="Y1625" s="45" t="n"/>
    </row>
    <row r="1626" ht="16.5" customHeight="1">
      <c r="A1626" s="16" t="n">
        <v>26085130</v>
      </c>
      <c r="B1626" s="17" t="inlineStr">
        <is>
          <t>CO</t>
        </is>
      </c>
      <c r="C1626" s="17" t="inlineStr">
        <is>
          <t>La Buitrera</t>
        </is>
      </c>
      <c r="D1626" s="17" t="inlineStr">
        <is>
          <t>Yumbo</t>
        </is>
      </c>
      <c r="E1626" s="17" t="inlineStr">
        <is>
          <t>Valle del Cauca</t>
        </is>
      </c>
      <c r="F1626" s="17" t="n">
        <v>9</v>
      </c>
      <c r="G1626" s="17" t="n">
        <v>1500</v>
      </c>
      <c r="H1626" s="18" t="n">
        <v>-76.56666666999999</v>
      </c>
      <c r="I1626" s="19" t="n">
        <v>3.58333333</v>
      </c>
      <c r="J1626" s="42" t="n">
        <v>8.299999999999999</v>
      </c>
      <c r="K1626" s="20" t="n">
        <v>8.558497536945815</v>
      </c>
      <c r="L1626" s="20" t="n">
        <v>12.95</v>
      </c>
      <c r="M1626" s="20" t="n">
        <v>15.15</v>
      </c>
      <c r="N1626" s="20" t="n">
        <v>13.4</v>
      </c>
      <c r="O1626" s="20" t="n">
        <v>8.75</v>
      </c>
      <c r="P1626" s="20" t="n">
        <v>7.299999999999999</v>
      </c>
      <c r="Q1626" s="20" t="n">
        <v>6.149999999999999</v>
      </c>
      <c r="R1626" s="20" t="n">
        <v>9.150000000000002</v>
      </c>
      <c r="S1626" s="20" t="n">
        <v>13.5</v>
      </c>
      <c r="T1626" s="20" t="n">
        <v>14.45</v>
      </c>
      <c r="U1626" s="20" t="n">
        <v>9.949999999999999</v>
      </c>
      <c r="V1626" s="43" t="n">
        <v>127.6084975369458</v>
      </c>
      <c r="W1626" s="23" t="n">
        <v>239</v>
      </c>
      <c r="X1626" s="44" t="n">
        <v>0.9958333333333333</v>
      </c>
      <c r="Y1626" s="45" t="inlineStr">
        <is>
          <t>M20</t>
        </is>
      </c>
    </row>
    <row r="1627" ht="16.5" customHeight="1">
      <c r="A1627" s="16" t="n">
        <v>26120130</v>
      </c>
      <c r="B1627" s="17" t="inlineStr">
        <is>
          <t>PM</t>
        </is>
      </c>
      <c r="C1627" s="17" t="inlineStr">
        <is>
          <t>Corozal</t>
        </is>
      </c>
      <c r="D1627" s="17" t="inlineStr">
        <is>
          <t>Zarzal</t>
        </is>
      </c>
      <c r="E1627" s="17" t="inlineStr">
        <is>
          <t>Valle del Cauca</t>
        </is>
      </c>
      <c r="F1627" s="17" t="n">
        <v>9</v>
      </c>
      <c r="G1627" s="17" t="n">
        <v>1178</v>
      </c>
      <c r="H1627" s="18" t="n">
        <v>-75.91541667</v>
      </c>
      <c r="I1627" s="19" t="n">
        <v>4.40277778</v>
      </c>
      <c r="J1627" s="42" t="n">
        <v>6.719348659003831</v>
      </c>
      <c r="K1627" s="20" t="n">
        <v>6.954090646475702</v>
      </c>
      <c r="L1627" s="20" t="n">
        <v>10.39916003536693</v>
      </c>
      <c r="M1627" s="20" t="n">
        <v>10.97800095783863</v>
      </c>
      <c r="N1627" s="20" t="n">
        <v>10.10444284551427</v>
      </c>
      <c r="O1627" s="20" t="n">
        <v>7.296094299788881</v>
      </c>
      <c r="P1627" s="20" t="n">
        <v>5.669999999999997</v>
      </c>
      <c r="Q1627" s="20" t="n">
        <v>5.457788347205707</v>
      </c>
      <c r="R1627" s="20" t="n">
        <v>9.02800767983355</v>
      </c>
      <c r="S1627" s="20" t="n">
        <v>11.55278169490608</v>
      </c>
      <c r="T1627" s="20" t="n">
        <v>11.62037037037037</v>
      </c>
      <c r="U1627" s="20" t="n">
        <v>7.598717948717947</v>
      </c>
      <c r="V1627" s="43" t="n">
        <v>103.3788034850219</v>
      </c>
      <c r="W1627" s="23" t="n">
        <v>347</v>
      </c>
      <c r="X1627" s="44" t="n">
        <v>0.9638888888888889</v>
      </c>
      <c r="Y1627" s="45" t="n"/>
    </row>
    <row r="1628" ht="16.5" customHeight="1">
      <c r="A1628" s="16" t="n">
        <v>26120180</v>
      </c>
      <c r="B1628" s="17" t="inlineStr">
        <is>
          <t>PM</t>
        </is>
      </c>
      <c r="C1628" s="17" t="inlineStr">
        <is>
          <t>El Alambrado -Alerta</t>
        </is>
      </c>
      <c r="D1628" s="17" t="inlineStr">
        <is>
          <t>Zarzal</t>
        </is>
      </c>
      <c r="E1628" s="17" t="inlineStr">
        <is>
          <t>Valle del Cauca</t>
        </is>
      </c>
      <c r="F1628" s="17" t="n">
        <v>9</v>
      </c>
      <c r="G1628" s="17" t="n">
        <v>1071</v>
      </c>
      <c r="H1628" s="18" t="n">
        <v>-75.87533332999999</v>
      </c>
      <c r="I1628" s="19" t="n">
        <v>4.40930556</v>
      </c>
      <c r="J1628" s="42" t="n">
        <v>8.407692307692304</v>
      </c>
      <c r="K1628" s="20" t="n">
        <v>8.971015130190008</v>
      </c>
      <c r="L1628" s="20" t="n">
        <v>12.09311224489796</v>
      </c>
      <c r="M1628" s="20" t="n">
        <v>14.3769322235434</v>
      </c>
      <c r="N1628" s="20" t="n">
        <v>13</v>
      </c>
      <c r="O1628" s="20" t="n">
        <v>8.769704433497537</v>
      </c>
      <c r="P1628" s="20" t="n">
        <v>7.680246913580246</v>
      </c>
      <c r="Q1628" s="20" t="n">
        <v>7.197530864197528</v>
      </c>
      <c r="R1628" s="20" t="n">
        <v>9.814814814814813</v>
      </c>
      <c r="S1628" s="20" t="n">
        <v>14.26266666666667</v>
      </c>
      <c r="T1628" s="20" t="n">
        <v>14.92857142857143</v>
      </c>
      <c r="U1628" s="20" t="n">
        <v>9.892857142857142</v>
      </c>
      <c r="V1628" s="43" t="n">
        <v>129.3951441705091</v>
      </c>
      <c r="W1628" s="23" t="n">
        <v>330</v>
      </c>
      <c r="X1628" s="44" t="n">
        <v>0.9166666666666666</v>
      </c>
      <c r="Y1628" s="45" t="n"/>
    </row>
    <row r="1629" ht="16.5" customHeight="1">
      <c r="A1629" s="16" t="n">
        <v>26100400</v>
      </c>
      <c r="B1629" s="17" t="inlineStr">
        <is>
          <t>PM</t>
        </is>
      </c>
      <c r="C1629" s="17" t="inlineStr">
        <is>
          <t xml:space="preserve">El Alcazar </t>
        </is>
      </c>
      <c r="D1629" s="17" t="inlineStr">
        <is>
          <t>Zarzal</t>
        </is>
      </c>
      <c r="E1629" s="17" t="inlineStr">
        <is>
          <t>Valle del Cauca</t>
        </is>
      </c>
      <c r="F1629" s="17" t="n">
        <v>9</v>
      </c>
      <c r="G1629" s="17" t="n">
        <v>17</v>
      </c>
      <c r="H1629" s="18" t="n">
        <v>-76.02</v>
      </c>
      <c r="I1629" s="19" t="n">
        <v>4.31</v>
      </c>
      <c r="J1629" s="42" t="n">
        <v>4.578947368421052</v>
      </c>
      <c r="K1629" s="20" t="n">
        <v>5.361552661720286</v>
      </c>
      <c r="L1629" s="20" t="n">
        <v>8.543358876117495</v>
      </c>
      <c r="M1629" s="20" t="n">
        <v>11</v>
      </c>
      <c r="N1629" s="20" t="n">
        <v>8.999999999999998</v>
      </c>
      <c r="O1629" s="20" t="n">
        <v>7.36842105263158</v>
      </c>
      <c r="P1629" s="20" t="n">
        <v>6.789473684210525</v>
      </c>
      <c r="Q1629" s="20" t="n">
        <v>6.111111111111112</v>
      </c>
      <c r="R1629" s="20" t="n">
        <v>8.176470588235293</v>
      </c>
      <c r="S1629" s="20" t="n">
        <v>10.68333333333333</v>
      </c>
      <c r="T1629" s="20" t="n">
        <v>9.858439201451905</v>
      </c>
      <c r="U1629" s="20" t="n">
        <v>7.631578947368419</v>
      </c>
      <c r="V1629" s="43" t="n">
        <v>95.10268682460099</v>
      </c>
      <c r="W1629" s="23" t="n">
        <v>220</v>
      </c>
      <c r="X1629" s="44" t="n">
        <v>0.9166666666666666</v>
      </c>
      <c r="Y1629" s="45" t="inlineStr">
        <is>
          <t>M20</t>
        </is>
      </c>
    </row>
    <row r="1630" ht="16.5" customHeight="1">
      <c r="A1630" s="16" t="n">
        <v>26105110</v>
      </c>
      <c r="B1630" s="17" t="inlineStr">
        <is>
          <t>CO</t>
        </is>
      </c>
      <c r="C1630" s="17" t="inlineStr">
        <is>
          <t>Ingenio Riopaila</t>
        </is>
      </c>
      <c r="D1630" s="17" t="inlineStr">
        <is>
          <t>Zarzal</t>
        </is>
      </c>
      <c r="E1630" s="17" t="inlineStr">
        <is>
          <t>Valle del Cauca</t>
        </is>
      </c>
      <c r="F1630" s="17" t="n">
        <v>9</v>
      </c>
      <c r="G1630" s="17" t="n">
        <v>954</v>
      </c>
      <c r="H1630" s="18" t="n">
        <v>-76.08452778</v>
      </c>
      <c r="I1630" s="19" t="n">
        <v>4.3245</v>
      </c>
      <c r="J1630" s="42" t="n">
        <v>8.262962962962963</v>
      </c>
      <c r="K1630" s="20" t="n">
        <v>8.586597669571809</v>
      </c>
      <c r="L1630" s="20" t="n">
        <v>13.66666666666667</v>
      </c>
      <c r="M1630" s="20" t="n">
        <v>16.20689655172414</v>
      </c>
      <c r="N1630" s="20" t="n">
        <v>16.62469135802469</v>
      </c>
      <c r="O1630" s="20" t="n">
        <v>12.2962962962963</v>
      </c>
      <c r="P1630" s="20" t="n">
        <v>11.04615384615385</v>
      </c>
      <c r="Q1630" s="20" t="n">
        <v>9.592032967032964</v>
      </c>
      <c r="R1630" s="20" t="n">
        <v>11.96428571428572</v>
      </c>
      <c r="S1630" s="20" t="n">
        <v>16.62068965517241</v>
      </c>
      <c r="T1630" s="20" t="n">
        <v>15.33620689655172</v>
      </c>
      <c r="U1630" s="20" t="n">
        <v>11.07777777777778</v>
      </c>
      <c r="V1630" s="43" t="n">
        <v>151.281258362221</v>
      </c>
      <c r="W1630" s="23" t="n">
        <v>327</v>
      </c>
      <c r="X1630" s="44" t="n">
        <v>0.9083333333333333</v>
      </c>
      <c r="Y1630" s="45" t="n"/>
    </row>
    <row r="1631" ht="16.5" customHeight="1">
      <c r="A1631" s="16" t="n">
        <v>26100360</v>
      </c>
      <c r="B1631" s="17" t="inlineStr">
        <is>
          <t>PM</t>
        </is>
      </c>
      <c r="C1631" s="17" t="inlineStr">
        <is>
          <t>Quebradanueva</t>
        </is>
      </c>
      <c r="D1631" s="17" t="inlineStr">
        <is>
          <t>Zarzal</t>
        </is>
      </c>
      <c r="E1631" s="17" t="inlineStr">
        <is>
          <t>Valle del Cauca</t>
        </is>
      </c>
      <c r="F1631" s="17" t="n">
        <v>9</v>
      </c>
      <c r="G1631" s="17" t="n">
        <v>1024</v>
      </c>
      <c r="H1631" s="18" t="n">
        <v>-75.95</v>
      </c>
      <c r="I1631" s="19" t="n">
        <v>4.4</v>
      </c>
      <c r="J1631" s="42" t="n">
        <v>6.149999999999999</v>
      </c>
      <c r="K1631" s="20" t="n">
        <v>6.692881659368728</v>
      </c>
      <c r="L1631" s="20" t="n">
        <v>10.95</v>
      </c>
      <c r="M1631" s="20" t="n">
        <v>13</v>
      </c>
      <c r="N1631" s="20" t="n">
        <v>11.05</v>
      </c>
      <c r="O1631" s="20" t="n">
        <v>8.450000000000001</v>
      </c>
      <c r="P1631" s="20" t="n">
        <v>7.2</v>
      </c>
      <c r="Q1631" s="20" t="n">
        <v>5.699999999999998</v>
      </c>
      <c r="R1631" s="20" t="n">
        <v>9.449999999999999</v>
      </c>
      <c r="S1631" s="20" t="n">
        <v>12.5</v>
      </c>
      <c r="T1631" s="20" t="n">
        <v>11.83793103448276</v>
      </c>
      <c r="U1631" s="20" t="n">
        <v>8.149999999999997</v>
      </c>
      <c r="V1631" s="43" t="n">
        <v>111.1308126938515</v>
      </c>
      <c r="W1631" s="23" t="n">
        <v>240</v>
      </c>
      <c r="X1631" s="44" t="n">
        <v>1</v>
      </c>
      <c r="Y1631" s="45" t="inlineStr">
        <is>
          <t>M20</t>
        </is>
      </c>
    </row>
    <row r="1632" ht="16.5" customHeight="1">
      <c r="A1632" s="16" t="n">
        <v>26100780</v>
      </c>
      <c r="B1632" s="17" t="inlineStr">
        <is>
          <t>PM</t>
        </is>
      </c>
      <c r="C1632" s="17" t="inlineStr">
        <is>
          <t>Zarzal</t>
        </is>
      </c>
      <c r="D1632" s="17" t="inlineStr">
        <is>
          <t>Zarzal</t>
        </is>
      </c>
      <c r="E1632" s="17" t="inlineStr">
        <is>
          <t>Valle del Cauca</t>
        </is>
      </c>
      <c r="F1632" s="17" t="n">
        <v>9</v>
      </c>
      <c r="G1632" s="17" t="n">
        <v>953</v>
      </c>
      <c r="H1632" s="18" t="n">
        <v>-76.0735</v>
      </c>
      <c r="I1632" s="19" t="n">
        <v>4.38305556</v>
      </c>
      <c r="J1632" s="42" t="n">
        <v>5.366666666666664</v>
      </c>
      <c r="K1632" s="20" t="n">
        <v>6.762140804597702</v>
      </c>
      <c r="L1632" s="20" t="n">
        <v>10.6</v>
      </c>
      <c r="M1632" s="20" t="n">
        <v>12.7183908045977</v>
      </c>
      <c r="N1632" s="20" t="n">
        <v>11.68965517241379</v>
      </c>
      <c r="O1632" s="20" t="n">
        <v>8.931034482758623</v>
      </c>
      <c r="P1632" s="20" t="n">
        <v>8.206896551724135</v>
      </c>
      <c r="Q1632" s="20" t="n">
        <v>7.586206896551722</v>
      </c>
      <c r="R1632" s="20" t="n">
        <v>9.689655172413792</v>
      </c>
      <c r="S1632" s="20" t="n">
        <v>12.03571428571428</v>
      </c>
      <c r="T1632" s="20" t="n">
        <v>11.6551724137931</v>
      </c>
      <c r="U1632" s="20" t="n">
        <v>7.562068965517239</v>
      </c>
      <c r="V1632" s="43" t="n">
        <v>112.8036022167488</v>
      </c>
      <c r="W1632" s="23" t="n">
        <v>351</v>
      </c>
      <c r="X1632" s="44" t="n">
        <v>0.975</v>
      </c>
      <c r="Y1632" s="45" t="n"/>
    </row>
    <row r="1633" ht="16.5" customHeight="1">
      <c r="A1633" s="16" t="n">
        <v>42040010</v>
      </c>
      <c r="B1633" s="17" t="inlineStr">
        <is>
          <t>PM</t>
        </is>
      </c>
      <c r="C1633" s="17" t="inlineStr">
        <is>
          <t>Yuruparí</t>
        </is>
      </c>
      <c r="D1633" s="17" t="inlineStr">
        <is>
          <t>Carurú</t>
        </is>
      </c>
      <c r="E1633" s="17" t="inlineStr">
        <is>
          <t>Vaupés</t>
        </is>
      </c>
      <c r="F1633" s="17" t="n">
        <v>3</v>
      </c>
      <c r="G1633" s="17" t="n">
        <v>200</v>
      </c>
      <c r="H1633" s="18" t="n">
        <v>-71.04000000000001</v>
      </c>
      <c r="I1633" s="19" t="n">
        <v>0.87</v>
      </c>
      <c r="J1633" s="42" t="n">
        <v>12.70689655172414</v>
      </c>
      <c r="K1633" s="20" t="n">
        <v>14.31634852216749</v>
      </c>
      <c r="L1633" s="20" t="n">
        <v>18.25546737213404</v>
      </c>
      <c r="M1633" s="20" t="n">
        <v>20.80212201591512</v>
      </c>
      <c r="N1633" s="20" t="n">
        <v>22.96761083743842</v>
      </c>
      <c r="O1633" s="20" t="n">
        <v>23.37931034482758</v>
      </c>
      <c r="P1633" s="20" t="n">
        <v>22.68505747126436</v>
      </c>
      <c r="Q1633" s="20" t="n">
        <v>19.01783590963139</v>
      </c>
      <c r="R1633" s="20" t="n">
        <v>17.24435196195006</v>
      </c>
      <c r="S1633" s="20" t="n">
        <v>17.71428571428571</v>
      </c>
      <c r="T1633" s="20" t="n">
        <v>16.73399014778325</v>
      </c>
      <c r="U1633" s="20" t="n">
        <v>15.0935960591133</v>
      </c>
      <c r="V1633" s="43" t="n">
        <v>220.9168729082349</v>
      </c>
      <c r="W1633" s="23" t="n">
        <v>339</v>
      </c>
      <c r="X1633" s="44" t="n">
        <v>0.9416666666666667</v>
      </c>
      <c r="Y1633" s="45" t="n"/>
    </row>
    <row r="1634" ht="16.5" customHeight="1">
      <c r="A1634" s="16" t="n">
        <v>42060010</v>
      </c>
      <c r="B1634" s="17" t="inlineStr">
        <is>
          <t>PM</t>
        </is>
      </c>
      <c r="C1634" s="17" t="inlineStr">
        <is>
          <t xml:space="preserve">Los Cerros </t>
        </is>
      </c>
      <c r="D1634" s="17" t="inlineStr">
        <is>
          <t>Mitú</t>
        </is>
      </c>
      <c r="E1634" s="17" t="inlineStr">
        <is>
          <t>Vaupés</t>
        </is>
      </c>
      <c r="F1634" s="17" t="n">
        <v>3</v>
      </c>
      <c r="G1634" s="17" t="n">
        <v>195</v>
      </c>
      <c r="H1634" s="18" t="n">
        <v>-70.78</v>
      </c>
      <c r="I1634" s="19" t="n">
        <v>0.91</v>
      </c>
      <c r="J1634" s="42" t="n">
        <v>14.17857142857143</v>
      </c>
      <c r="K1634" s="20" t="n">
        <v>13.2423485677796</v>
      </c>
      <c r="L1634" s="20" t="n">
        <v>17.85312899106003</v>
      </c>
      <c r="M1634" s="20" t="n">
        <v>21.173807035876</v>
      </c>
      <c r="N1634" s="20" t="n">
        <v>23.93349753694581</v>
      </c>
      <c r="O1634" s="20" t="n">
        <v>23.15747126436782</v>
      </c>
      <c r="P1634" s="20" t="n">
        <v>22.2449464922711</v>
      </c>
      <c r="Q1634" s="20" t="n">
        <v>20.61733333333333</v>
      </c>
      <c r="R1634" s="20" t="n">
        <v>16.42307692307692</v>
      </c>
      <c r="S1634" s="20" t="n">
        <v>16.98941798941799</v>
      </c>
      <c r="T1634" s="20" t="n">
        <v>17.25004736642668</v>
      </c>
      <c r="U1634" s="20" t="n">
        <v>16.70892857142857</v>
      </c>
      <c r="V1634" s="43" t="n">
        <v>223.7725755005553</v>
      </c>
      <c r="W1634" s="23" t="n">
        <v>333</v>
      </c>
      <c r="X1634" s="44" t="n">
        <v>0.925</v>
      </c>
      <c r="Y1634" s="45" t="n"/>
    </row>
    <row r="1635" ht="16.5" customHeight="1">
      <c r="A1635" s="16" t="n">
        <v>42050020</v>
      </c>
      <c r="B1635" s="17" t="inlineStr">
        <is>
          <t>PM</t>
        </is>
      </c>
      <c r="C1635" s="17" t="inlineStr">
        <is>
          <t>Mandi</t>
        </is>
      </c>
      <c r="D1635" s="17" t="inlineStr">
        <is>
          <t>Mitú</t>
        </is>
      </c>
      <c r="E1635" s="17" t="inlineStr">
        <is>
          <t>Vaupés</t>
        </is>
      </c>
      <c r="F1635" s="17" t="n">
        <v>3</v>
      </c>
      <c r="G1635" s="17" t="n">
        <v>190</v>
      </c>
      <c r="H1635" s="18" t="n">
        <v>-70.73</v>
      </c>
      <c r="I1635" s="19" t="n">
        <v>1.1</v>
      </c>
      <c r="J1635" s="42" t="n">
        <v>10.96666666666667</v>
      </c>
      <c r="K1635" s="20" t="n">
        <v>11.28840311986863</v>
      </c>
      <c r="L1635" s="20" t="n">
        <v>15.81986863711001</v>
      </c>
      <c r="M1635" s="20" t="n">
        <v>20.13333333333334</v>
      </c>
      <c r="N1635" s="20" t="n">
        <v>22.16358024691358</v>
      </c>
      <c r="O1635" s="20" t="n">
        <v>21.03703703703704</v>
      </c>
      <c r="P1635" s="20" t="n">
        <v>20.72111111111111</v>
      </c>
      <c r="Q1635" s="20" t="n">
        <v>17.26666666666666</v>
      </c>
      <c r="R1635" s="20" t="n">
        <v>14.3448275862069</v>
      </c>
      <c r="S1635" s="20" t="n">
        <v>14.44880952380952</v>
      </c>
      <c r="T1635" s="20" t="n">
        <v>14.89285714285714</v>
      </c>
      <c r="U1635" s="20" t="n">
        <v>12.88187739463601</v>
      </c>
      <c r="V1635" s="43" t="n">
        <v>195.9650384662166</v>
      </c>
      <c r="W1635" s="23" t="n">
        <v>354</v>
      </c>
      <c r="X1635" s="44" t="n">
        <v>0.9833333333333333</v>
      </c>
      <c r="Y1635" s="45" t="n"/>
    </row>
    <row r="1636" ht="16.5" customHeight="1">
      <c r="A1636" s="16" t="n">
        <v>42070020</v>
      </c>
      <c r="B1636" s="17" t="inlineStr">
        <is>
          <t>PM</t>
        </is>
      </c>
      <c r="C1636" s="17" t="inlineStr">
        <is>
          <t>Pituna</t>
        </is>
      </c>
      <c r="D1636" s="17" t="inlineStr">
        <is>
          <t>Mitú</t>
        </is>
      </c>
      <c r="E1636" s="17" t="inlineStr">
        <is>
          <t>Vaupés</t>
        </is>
      </c>
      <c r="F1636" s="17" t="n">
        <v>3</v>
      </c>
      <c r="G1636" s="17" t="n">
        <v>185</v>
      </c>
      <c r="H1636" s="18" t="n">
        <v>-70.29000000000001</v>
      </c>
      <c r="I1636" s="19" t="n">
        <v>1.31</v>
      </c>
      <c r="J1636" s="42" t="n">
        <v>11.71555555555555</v>
      </c>
      <c r="K1636" s="20" t="n">
        <v>11.23857652454561</v>
      </c>
      <c r="L1636" s="20" t="n">
        <v>16.14285714285714</v>
      </c>
      <c r="M1636" s="20" t="n">
        <v>17.1304945054945</v>
      </c>
      <c r="N1636" s="20" t="n">
        <v>18.84988632057597</v>
      </c>
      <c r="O1636" s="20" t="n">
        <v>18.26905065985526</v>
      </c>
      <c r="P1636" s="20" t="n">
        <v>18.01160274454609</v>
      </c>
      <c r="Q1636" s="20" t="n">
        <v>15.83382411968619</v>
      </c>
      <c r="R1636" s="20" t="n">
        <v>13.49844720496895</v>
      </c>
      <c r="S1636" s="20" t="n">
        <v>14.64540816326531</v>
      </c>
      <c r="T1636" s="20" t="n">
        <v>13.63227513227514</v>
      </c>
      <c r="U1636" s="20" t="n">
        <v>15.32298850574713</v>
      </c>
      <c r="V1636" s="43" t="n">
        <v>184.2909665793728</v>
      </c>
      <c r="W1636" s="23" t="n">
        <v>338</v>
      </c>
      <c r="X1636" s="44" t="n">
        <v>0.9388888888888889</v>
      </c>
      <c r="Y1636" s="45" t="n"/>
    </row>
    <row r="1637" ht="16.5" customHeight="1">
      <c r="A1637" s="16" t="n">
        <v>42080010</v>
      </c>
      <c r="B1637" s="17" t="inlineStr">
        <is>
          <t>PM</t>
        </is>
      </c>
      <c r="C1637" s="17" t="inlineStr">
        <is>
          <t>Puerto Tolima</t>
        </is>
      </c>
      <c r="D1637" s="17" t="inlineStr">
        <is>
          <t>Mitú</t>
        </is>
      </c>
      <c r="E1637" s="17" t="inlineStr">
        <is>
          <t>Vaupés</t>
        </is>
      </c>
      <c r="F1637" s="17" t="n">
        <v>3</v>
      </c>
      <c r="G1637" s="17" t="n">
        <v>175</v>
      </c>
      <c r="H1637" s="18" t="n">
        <v>-69.91086111</v>
      </c>
      <c r="I1637" s="19" t="n">
        <v>1.19825</v>
      </c>
      <c r="J1637" s="42" t="n">
        <v>14.6</v>
      </c>
      <c r="K1637" s="20" t="n">
        <v>13.10447454844007</v>
      </c>
      <c r="L1637" s="20" t="n">
        <v>16.67111111111111</v>
      </c>
      <c r="M1637" s="20" t="n">
        <v>17.4</v>
      </c>
      <c r="N1637" s="20" t="n">
        <v>20.85555555555555</v>
      </c>
      <c r="O1637" s="20" t="n">
        <v>21.22235434007135</v>
      </c>
      <c r="P1637" s="20" t="n">
        <v>20.24137931034483</v>
      </c>
      <c r="Q1637" s="20" t="n">
        <v>18.12643678160919</v>
      </c>
      <c r="R1637" s="20" t="n">
        <v>15.39226418536763</v>
      </c>
      <c r="S1637" s="20" t="n">
        <v>15.0628078817734</v>
      </c>
      <c r="T1637" s="20" t="n">
        <v>16.4816091954023</v>
      </c>
      <c r="U1637" s="20" t="n">
        <v>17</v>
      </c>
      <c r="V1637" s="43" t="n">
        <v>206.1579929096754</v>
      </c>
      <c r="W1637" s="23" t="n">
        <v>352</v>
      </c>
      <c r="X1637" s="44" t="n">
        <v>0.9777777777777777</v>
      </c>
      <c r="Y1637" s="45" t="n"/>
    </row>
    <row r="1638" ht="16.5" customHeight="1">
      <c r="A1638" s="16" t="n">
        <v>42080020</v>
      </c>
      <c r="B1638" s="17" t="inlineStr">
        <is>
          <t>PM</t>
        </is>
      </c>
      <c r="C1638" s="17" t="inlineStr">
        <is>
          <t>Querari</t>
        </is>
      </c>
      <c r="D1638" s="17" t="inlineStr">
        <is>
          <t>Mitú</t>
        </is>
      </c>
      <c r="E1638" s="17" t="inlineStr">
        <is>
          <t>Vaupés</t>
        </is>
      </c>
      <c r="F1638" s="17" t="n">
        <v>3</v>
      </c>
      <c r="G1638" s="17" t="n">
        <v>172</v>
      </c>
      <c r="H1638" s="18" t="n">
        <v>-69.84394444</v>
      </c>
      <c r="I1638" s="19" t="n">
        <v>1.07394444</v>
      </c>
      <c r="J1638" s="42" t="n">
        <v>14.09425287356322</v>
      </c>
      <c r="K1638" s="20" t="n">
        <v>14.14059580431459</v>
      </c>
      <c r="L1638" s="20" t="n">
        <v>17.01264367816092</v>
      </c>
      <c r="M1638" s="20" t="n">
        <v>18.18668252080857</v>
      </c>
      <c r="N1638" s="20" t="n">
        <v>21.62747252747252</v>
      </c>
      <c r="O1638" s="20" t="n">
        <v>21.5627926777352</v>
      </c>
      <c r="P1638" s="20" t="n">
        <v>21.40309155766944</v>
      </c>
      <c r="Q1638" s="20" t="n">
        <v>18.34113300492611</v>
      </c>
      <c r="R1638" s="20" t="n">
        <v>15</v>
      </c>
      <c r="S1638" s="20" t="n">
        <v>14.82142857142857</v>
      </c>
      <c r="T1638" s="20" t="n">
        <v>15.6064209274673</v>
      </c>
      <c r="U1638" s="20" t="n">
        <v>14.80135802469136</v>
      </c>
      <c r="V1638" s="43" t="n">
        <v>206.5978721682378</v>
      </c>
      <c r="W1638" s="23" t="n">
        <v>341</v>
      </c>
      <c r="X1638" s="44" t="n">
        <v>0.9472222222222222</v>
      </c>
      <c r="Y1638" s="45" t="n"/>
    </row>
    <row r="1639" ht="16.5" customHeight="1">
      <c r="A1639" s="16" t="n">
        <v>42070010</v>
      </c>
      <c r="B1639" s="17" t="inlineStr">
        <is>
          <t>PM</t>
        </is>
      </c>
      <c r="C1639" s="17" t="inlineStr">
        <is>
          <t>San António</t>
        </is>
      </c>
      <c r="D1639" s="17" t="inlineStr">
        <is>
          <t>Mitú</t>
        </is>
      </c>
      <c r="E1639" s="17" t="inlineStr">
        <is>
          <t>Vaupés</t>
        </is>
      </c>
      <c r="F1639" s="17" t="n">
        <v>3</v>
      </c>
      <c r="G1639" s="17" t="n">
        <v>185</v>
      </c>
      <c r="H1639" s="18" t="n">
        <v>-70.70999999999999</v>
      </c>
      <c r="I1639" s="19" t="n">
        <v>1.21</v>
      </c>
      <c r="J1639" s="42" t="n">
        <v>10.26666666666667</v>
      </c>
      <c r="K1639" s="20" t="n">
        <v>11.75712502123323</v>
      </c>
      <c r="L1639" s="20" t="n">
        <v>16.55057471264368</v>
      </c>
      <c r="M1639" s="20" t="n">
        <v>17.90011890606421</v>
      </c>
      <c r="N1639" s="20" t="n">
        <v>21.34126040428062</v>
      </c>
      <c r="O1639" s="20" t="n">
        <v>20.70186335403726</v>
      </c>
      <c r="P1639" s="20" t="n">
        <v>20.18803418803419</v>
      </c>
      <c r="Q1639" s="20" t="n">
        <v>18.56818019561647</v>
      </c>
      <c r="R1639" s="20" t="n">
        <v>15.26525198938993</v>
      </c>
      <c r="S1639" s="20" t="n">
        <v>14.94376026272578</v>
      </c>
      <c r="T1639" s="20" t="n">
        <v>14.01149425287357</v>
      </c>
      <c r="U1639" s="20" t="n">
        <v>13.92222222222222</v>
      </c>
      <c r="V1639" s="43" t="n">
        <v>195.4165521757878</v>
      </c>
      <c r="W1639" s="23" t="n">
        <v>347</v>
      </c>
      <c r="X1639" s="44" t="n">
        <v>0.9638888888888889</v>
      </c>
      <c r="Y1639" s="45" t="n"/>
    </row>
    <row r="1640" ht="16.5" customHeight="1">
      <c r="A1640" s="16" t="n">
        <v>42070030</v>
      </c>
      <c r="B1640" s="17" t="inlineStr">
        <is>
          <t>PM</t>
        </is>
      </c>
      <c r="C1640" s="17" t="inlineStr">
        <is>
          <t>Villafátima</t>
        </is>
      </c>
      <c r="D1640" s="17" t="inlineStr">
        <is>
          <t>Mitú</t>
        </is>
      </c>
      <c r="E1640" s="17" t="inlineStr">
        <is>
          <t>Vaupés</t>
        </is>
      </c>
      <c r="F1640" s="17" t="n">
        <v>3</v>
      </c>
      <c r="G1640" s="17" t="n">
        <v>175</v>
      </c>
      <c r="H1640" s="18" t="n">
        <v>-69.91069444</v>
      </c>
      <c r="I1640" s="19" t="n">
        <v>0.99372222</v>
      </c>
      <c r="J1640" s="42" t="n">
        <v>12.9</v>
      </c>
      <c r="K1640" s="20" t="n">
        <v>11.60615763546798</v>
      </c>
      <c r="L1640" s="20" t="n">
        <v>14.65728395061729</v>
      </c>
      <c r="M1640" s="20" t="n">
        <v>16.37692307692308</v>
      </c>
      <c r="N1640" s="20" t="n">
        <v>18.66634920634921</v>
      </c>
      <c r="O1640" s="20" t="n">
        <v>19.28850574712644</v>
      </c>
      <c r="P1640" s="20" t="n">
        <v>18.47888888888889</v>
      </c>
      <c r="Q1640" s="20" t="n">
        <v>15.53333333333333</v>
      </c>
      <c r="R1640" s="20" t="n">
        <v>12.63095238095238</v>
      </c>
      <c r="S1640" s="20" t="n">
        <v>11.99330162504955</v>
      </c>
      <c r="T1640" s="20" t="n">
        <v>12.87701149425288</v>
      </c>
      <c r="U1640" s="20" t="n">
        <v>13.8</v>
      </c>
      <c r="V1640" s="43" t="n">
        <v>178.808707338961</v>
      </c>
      <c r="W1640" s="23" t="n">
        <v>359</v>
      </c>
      <c r="X1640" s="44" t="n">
        <v>0.9972222222222222</v>
      </c>
      <c r="Y1640" s="45" t="n"/>
    </row>
    <row r="1641" ht="16.5" customHeight="1">
      <c r="A1641" s="16" t="n">
        <v>32200010</v>
      </c>
      <c r="B1641" s="17" t="inlineStr">
        <is>
          <t>PM</t>
        </is>
      </c>
      <c r="C1641" s="17" t="inlineStr">
        <is>
          <t>Cejal</t>
        </is>
      </c>
      <c r="D1641" s="17" t="inlineStr">
        <is>
          <t>Cumaribo</t>
        </is>
      </c>
      <c r="E1641" s="17" t="inlineStr">
        <is>
          <t>Vichada</t>
        </is>
      </c>
      <c r="F1641" s="17" t="n">
        <v>3</v>
      </c>
      <c r="G1641" s="17" t="n">
        <v>94</v>
      </c>
      <c r="H1641" s="18" t="n">
        <v>-68.31999999999999</v>
      </c>
      <c r="I1641" s="19" t="n">
        <v>3.99</v>
      </c>
      <c r="J1641" s="42" t="n">
        <v>7.221111111111109</v>
      </c>
      <c r="K1641" s="20" t="n">
        <v>6.994118396466791</v>
      </c>
      <c r="L1641" s="20" t="n">
        <v>9.127160493827157</v>
      </c>
      <c r="M1641" s="20" t="n">
        <v>13.7037037037037</v>
      </c>
      <c r="N1641" s="20" t="n">
        <v>17.36666666666666</v>
      </c>
      <c r="O1641" s="20" t="n">
        <v>18.37037037037037</v>
      </c>
      <c r="P1641" s="20" t="n">
        <v>18.2367816091954</v>
      </c>
      <c r="Q1641" s="20" t="n">
        <v>16.25908045977011</v>
      </c>
      <c r="R1641" s="20" t="n">
        <v>11.39285714285715</v>
      </c>
      <c r="S1641" s="20" t="n">
        <v>9.908333333333328</v>
      </c>
      <c r="T1641" s="20" t="n">
        <v>9.928571428571429</v>
      </c>
      <c r="U1641" s="20" t="n">
        <v>7.931034482758617</v>
      </c>
      <c r="V1641" s="43" t="n">
        <v>146.4397891986318</v>
      </c>
      <c r="W1641" s="23" t="n">
        <v>342</v>
      </c>
      <c r="X1641" s="44" t="n">
        <v>0.95</v>
      </c>
      <c r="Y1641" s="45" t="n"/>
    </row>
    <row r="1642" ht="16.5" customHeight="1">
      <c r="A1642" s="16" t="n">
        <v>33050020</v>
      </c>
      <c r="B1642" s="17" t="inlineStr">
        <is>
          <t>PM</t>
        </is>
      </c>
      <c r="C1642" s="17" t="inlineStr">
        <is>
          <t>La Raya</t>
        </is>
      </c>
      <c r="D1642" s="17" t="inlineStr">
        <is>
          <t>Cumaribo</t>
        </is>
      </c>
      <c r="E1642" s="17" t="inlineStr">
        <is>
          <t>Vichada</t>
        </is>
      </c>
      <c r="F1642" s="17" t="n">
        <v>3</v>
      </c>
      <c r="G1642" s="17" t="n">
        <v>90</v>
      </c>
      <c r="H1642" s="18" t="n">
        <v>-69.60583333</v>
      </c>
      <c r="I1642" s="19" t="n">
        <v>4.51611111</v>
      </c>
      <c r="J1642" s="42" t="n">
        <v>4.439999999999999</v>
      </c>
      <c r="K1642" s="20" t="n">
        <v>4.823473786066149</v>
      </c>
      <c r="L1642" s="20" t="n">
        <v>7.239999999999997</v>
      </c>
      <c r="M1642" s="20" t="n">
        <v>12.59948979591837</v>
      </c>
      <c r="N1642" s="20" t="n">
        <v>16.73896155370591</v>
      </c>
      <c r="O1642" s="20" t="n">
        <v>17.23419540229885</v>
      </c>
      <c r="P1642" s="20" t="n">
        <v>18.1631299734748</v>
      </c>
      <c r="Q1642" s="20" t="n">
        <v>16.01785714285714</v>
      </c>
      <c r="R1642" s="20" t="n">
        <v>14</v>
      </c>
      <c r="S1642" s="20" t="n">
        <v>13.125</v>
      </c>
      <c r="T1642" s="20" t="n">
        <v>11.48143236074271</v>
      </c>
      <c r="U1642" s="20" t="n">
        <v>8.124999999999998</v>
      </c>
      <c r="V1642" s="43" t="n">
        <v>143.9885400150639</v>
      </c>
      <c r="W1642" s="23" t="n">
        <v>319</v>
      </c>
      <c r="X1642" s="44" t="n">
        <v>0.8861111111111111</v>
      </c>
      <c r="Y1642" s="45" t="n"/>
    </row>
    <row r="1643" ht="16.5" customHeight="1">
      <c r="A1643" s="16" t="n">
        <v>34015010</v>
      </c>
      <c r="B1643" s="17" t="inlineStr">
        <is>
          <t>CP</t>
        </is>
      </c>
      <c r="C1643" s="17" t="inlineStr">
        <is>
          <t xml:space="preserve">Las Gaviotas </t>
        </is>
      </c>
      <c r="D1643" s="17" t="inlineStr">
        <is>
          <t>Cumaribo</t>
        </is>
      </c>
      <c r="E1643" s="17" t="inlineStr">
        <is>
          <t>Vichada</t>
        </is>
      </c>
      <c r="F1643" s="17" t="n">
        <v>3</v>
      </c>
      <c r="G1643" s="17" t="n">
        <v>171</v>
      </c>
      <c r="H1643" s="18" t="n">
        <v>-70.93011111</v>
      </c>
      <c r="I1643" s="19" t="n">
        <v>4.55394444</v>
      </c>
      <c r="J1643" s="42" t="n">
        <v>3.482758620689656</v>
      </c>
      <c r="K1643" s="20" t="n">
        <v>4.65900198938992</v>
      </c>
      <c r="L1643" s="20" t="n">
        <v>9.959571938168846</v>
      </c>
      <c r="M1643" s="20" t="n">
        <v>19.26634958382877</v>
      </c>
      <c r="N1643" s="20" t="n">
        <v>23.95333333333332</v>
      </c>
      <c r="O1643" s="20" t="n">
        <v>24.15695600475625</v>
      </c>
      <c r="P1643" s="20" t="n">
        <v>25.06666666666667</v>
      </c>
      <c r="Q1643" s="20" t="n">
        <v>21.98045977011493</v>
      </c>
      <c r="R1643" s="20" t="n">
        <v>19.56346469622332</v>
      </c>
      <c r="S1643" s="20" t="n">
        <v>18.94666666666667</v>
      </c>
      <c r="T1643" s="20" t="n">
        <v>15.57662835249042</v>
      </c>
      <c r="U1643" s="20" t="n">
        <v>8.850985221674874</v>
      </c>
      <c r="V1643" s="43" t="n">
        <v>195.4628428440036</v>
      </c>
      <c r="W1643" s="23" t="n">
        <v>354</v>
      </c>
      <c r="X1643" s="44" t="n">
        <v>0.9833333333333333</v>
      </c>
      <c r="Y1643" s="45" t="n"/>
    </row>
    <row r="1644" ht="16.5" customHeight="1">
      <c r="A1644" s="16" t="n">
        <v>38030010</v>
      </c>
      <c r="B1644" s="17" t="inlineStr">
        <is>
          <t>PM</t>
        </is>
      </c>
      <c r="C1644" s="17" t="inlineStr">
        <is>
          <t>Matavén</t>
        </is>
      </c>
      <c r="D1644" s="17" t="inlineStr">
        <is>
          <t>Cumaribo</t>
        </is>
      </c>
      <c r="E1644" s="17" t="inlineStr">
        <is>
          <t>Vichada</t>
        </is>
      </c>
      <c r="F1644" s="17" t="n">
        <v>3</v>
      </c>
      <c r="G1644" s="17" t="n">
        <v>88</v>
      </c>
      <c r="H1644" s="18" t="n">
        <v>-67.86</v>
      </c>
      <c r="I1644" s="19" t="n">
        <v>4.54999722</v>
      </c>
      <c r="J1644" s="42" t="n">
        <v>7.135093167701861</v>
      </c>
      <c r="K1644" s="20" t="n">
        <v>6.734888136288998</v>
      </c>
      <c r="L1644" s="20" t="n">
        <v>8.886371100164203</v>
      </c>
      <c r="M1644" s="20" t="n">
        <v>13.72413793103448</v>
      </c>
      <c r="N1644" s="20" t="n">
        <v>18.57317126877174</v>
      </c>
      <c r="O1644" s="20" t="n">
        <v>19.72528735632184</v>
      </c>
      <c r="P1644" s="20" t="n">
        <v>21.54895330112721</v>
      </c>
      <c r="Q1644" s="20" t="n">
        <v>18.96305418719212</v>
      </c>
      <c r="R1644" s="20" t="n">
        <v>13.86190476190476</v>
      </c>
      <c r="S1644" s="20" t="n">
        <v>12.54666666666667</v>
      </c>
      <c r="T1644" s="20" t="n">
        <v>11.22463768115942</v>
      </c>
      <c r="U1644" s="20" t="n">
        <v>10.02190784949405</v>
      </c>
      <c r="V1644" s="43" t="n">
        <v>162.9460734078274</v>
      </c>
      <c r="W1644" s="23" t="n">
        <v>350</v>
      </c>
      <c r="X1644" s="44" t="n">
        <v>0.9722222222222222</v>
      </c>
      <c r="Y1644" s="45" t="n"/>
    </row>
    <row r="1645" ht="16.5" customHeight="1">
      <c r="A1645" s="16" t="n">
        <v>38027020</v>
      </c>
      <c r="B1645" s="17" t="inlineStr">
        <is>
          <t>LG</t>
        </is>
      </c>
      <c r="C1645" s="17" t="inlineStr">
        <is>
          <t>Puerto Nariño</t>
        </is>
      </c>
      <c r="D1645" s="17" t="inlineStr">
        <is>
          <t>Cumaribo</t>
        </is>
      </c>
      <c r="E1645" s="17" t="inlineStr">
        <is>
          <t>Vichada</t>
        </is>
      </c>
      <c r="F1645" s="17" t="n">
        <v>3</v>
      </c>
      <c r="G1645" s="17" t="n">
        <v>79</v>
      </c>
      <c r="H1645" s="18" t="n">
        <v>-67.83416667</v>
      </c>
      <c r="I1645" s="19" t="n">
        <v>4.95686111</v>
      </c>
      <c r="J1645" s="42" t="n">
        <v>4.117283950617284</v>
      </c>
      <c r="K1645" s="20" t="n">
        <v>5.637372286079183</v>
      </c>
      <c r="L1645" s="20" t="n">
        <v>8.518518518518519</v>
      </c>
      <c r="M1645" s="20" t="n">
        <v>13.25906277630416</v>
      </c>
      <c r="N1645" s="20" t="n">
        <v>18.39135802469136</v>
      </c>
      <c r="O1645" s="20" t="n">
        <v>19.02554278416347</v>
      </c>
      <c r="P1645" s="20" t="n">
        <v>19.51428571428572</v>
      </c>
      <c r="Q1645" s="20" t="n">
        <v>16.25632183908046</v>
      </c>
      <c r="R1645" s="20" t="n">
        <v>12.81860219315629</v>
      </c>
      <c r="S1645" s="20" t="n">
        <v>11.93846153846154</v>
      </c>
      <c r="T1645" s="20" t="n">
        <v>9.814814814814813</v>
      </c>
      <c r="U1645" s="20" t="n">
        <v>6.817460317460315</v>
      </c>
      <c r="V1645" s="43" t="n">
        <v>146.1090847576331</v>
      </c>
      <c r="W1645" s="23" t="n">
        <v>329</v>
      </c>
      <c r="X1645" s="44" t="n">
        <v>0.9138888888888889</v>
      </c>
      <c r="Y1645" s="45" t="n"/>
    </row>
    <row r="1646" ht="16.5" customHeight="1">
      <c r="A1646" s="16" t="n">
        <v>33060010</v>
      </c>
      <c r="B1646" s="17" t="inlineStr">
        <is>
          <t>PM</t>
        </is>
      </c>
      <c r="C1646" s="17" t="inlineStr">
        <is>
          <t>Santa Rita</t>
        </is>
      </c>
      <c r="D1646" s="17" t="inlineStr">
        <is>
          <t>Cumaribo</t>
        </is>
      </c>
      <c r="E1646" s="17" t="inlineStr">
        <is>
          <t>Vichada</t>
        </is>
      </c>
      <c r="F1646" s="17" t="n">
        <v>3</v>
      </c>
      <c r="G1646" s="17" t="n">
        <v>87</v>
      </c>
      <c r="H1646" s="18" t="n">
        <v>-68.36</v>
      </c>
      <c r="I1646" s="19" t="n">
        <v>4.87</v>
      </c>
      <c r="J1646" s="42" t="n">
        <v>5.633333333333331</v>
      </c>
      <c r="K1646" s="20" t="n">
        <v>6.629936371100164</v>
      </c>
      <c r="L1646" s="20" t="n">
        <v>9.345555555555553</v>
      </c>
      <c r="M1646" s="20" t="n">
        <v>14.86666666666667</v>
      </c>
      <c r="N1646" s="20" t="n">
        <v>20.08045977011495</v>
      </c>
      <c r="O1646" s="20" t="n">
        <v>21.3</v>
      </c>
      <c r="P1646" s="20" t="n">
        <v>22.71261904761904</v>
      </c>
      <c r="Q1646" s="20" t="n">
        <v>20.22923371647509</v>
      </c>
      <c r="R1646" s="20" t="n">
        <v>14.86666666666666</v>
      </c>
      <c r="S1646" s="20" t="n">
        <v>13.39195402298851</v>
      </c>
      <c r="T1646" s="20" t="n">
        <v>12.17241379310345</v>
      </c>
      <c r="U1646" s="20" t="n">
        <v>9.768965517241378</v>
      </c>
      <c r="V1646" s="43" t="n">
        <v>170.9978044608648</v>
      </c>
      <c r="W1646" s="23" t="n">
        <v>356</v>
      </c>
      <c r="X1646" s="44" t="n">
        <v>0.9888888888888889</v>
      </c>
      <c r="Y1646" s="45" t="n"/>
    </row>
    <row r="1647" ht="16.5" customHeight="1">
      <c r="A1647" s="16" t="n">
        <v>35260070</v>
      </c>
      <c r="B1647" s="17" t="inlineStr">
        <is>
          <t>PM</t>
        </is>
      </c>
      <c r="C1647" s="17" t="inlineStr">
        <is>
          <t>Aguaverde</t>
        </is>
      </c>
      <c r="D1647" s="17" t="inlineStr">
        <is>
          <t>La Primavera</t>
        </is>
      </c>
      <c r="E1647" s="17" t="inlineStr">
        <is>
          <t>Vichada</t>
        </is>
      </c>
      <c r="F1647" s="17" t="n">
        <v>3</v>
      </c>
      <c r="G1647" s="17" t="n">
        <v>92</v>
      </c>
      <c r="H1647" s="18" t="n">
        <v>-69.98999999999999</v>
      </c>
      <c r="I1647" s="19" t="n">
        <v>5.79</v>
      </c>
      <c r="J1647" s="42" t="n">
        <v>1.241379310344827</v>
      </c>
      <c r="K1647" s="20" t="n">
        <v>1.485200441651096</v>
      </c>
      <c r="L1647" s="20" t="n">
        <v>4.103448275862068</v>
      </c>
      <c r="M1647" s="20" t="n">
        <v>10.15219976218787</v>
      </c>
      <c r="N1647" s="20" t="n">
        <v>16.02183908045977</v>
      </c>
      <c r="O1647" s="20" t="n">
        <v>18.71343638525564</v>
      </c>
      <c r="P1647" s="20" t="n">
        <v>19.21428571428572</v>
      </c>
      <c r="Q1647" s="20" t="n">
        <v>15.38555555555555</v>
      </c>
      <c r="R1647" s="20" t="n">
        <v>13.46666666666667</v>
      </c>
      <c r="S1647" s="20" t="n">
        <v>10.56551724137931</v>
      </c>
      <c r="T1647" s="20" t="n">
        <v>7.480913864055626</v>
      </c>
      <c r="U1647" s="20" t="n">
        <v>3.535714285714285</v>
      </c>
      <c r="V1647" s="43" t="n">
        <v>121.3661565834184</v>
      </c>
      <c r="W1647" s="23" t="n">
        <v>346</v>
      </c>
      <c r="X1647" s="44" t="n">
        <v>0.9611111111111111</v>
      </c>
      <c r="Y1647" s="45" t="n"/>
    </row>
    <row r="1648" ht="16.5" customHeight="1">
      <c r="A1648" s="16" t="n">
        <v>35250010</v>
      </c>
      <c r="B1648" s="17" t="inlineStr">
        <is>
          <t>PM</t>
        </is>
      </c>
      <c r="C1648" s="17" t="inlineStr">
        <is>
          <t>La Aurora</t>
        </is>
      </c>
      <c r="D1648" s="17" t="inlineStr">
        <is>
          <t>La Primavera</t>
        </is>
      </c>
      <c r="E1648" s="17" t="inlineStr">
        <is>
          <t>Vichada</t>
        </is>
      </c>
      <c r="F1648" s="17" t="n">
        <v>3</v>
      </c>
      <c r="G1648" s="17" t="n">
        <v>82</v>
      </c>
      <c r="H1648" s="18" t="n">
        <v>-69.42341666999999</v>
      </c>
      <c r="I1648" s="19" t="n">
        <v>6.09561111</v>
      </c>
      <c r="J1648" s="42" t="n">
        <v>0.8999999999999999</v>
      </c>
      <c r="K1648" s="20" t="n">
        <v>1.197957717569786</v>
      </c>
      <c r="L1648" s="20" t="n">
        <v>3.499999999999999</v>
      </c>
      <c r="M1648" s="20" t="n">
        <v>8</v>
      </c>
      <c r="N1648" s="20" t="n">
        <v>13.59666666666667</v>
      </c>
      <c r="O1648" s="20" t="n">
        <v>15.86206896551724</v>
      </c>
      <c r="P1648" s="20" t="n">
        <v>17.17241379310344</v>
      </c>
      <c r="Q1648" s="20" t="n">
        <v>12.7</v>
      </c>
      <c r="R1648" s="20" t="n">
        <v>10.23333333333333</v>
      </c>
      <c r="S1648" s="20" t="n">
        <v>9.428571428571425</v>
      </c>
      <c r="T1648" s="20" t="n">
        <v>6.633769322235435</v>
      </c>
      <c r="U1648" s="20" t="n">
        <v>2.607142857142856</v>
      </c>
      <c r="V1648" s="43" t="n">
        <v>101.8319240841402</v>
      </c>
      <c r="W1648" s="23" t="n">
        <v>353</v>
      </c>
      <c r="X1648" s="44" t="n">
        <v>0.9805555555555555</v>
      </c>
      <c r="Y1648" s="45" t="n"/>
    </row>
    <row r="1649" ht="16.5" customHeight="1">
      <c r="A1649" s="16" t="n">
        <v>35250030</v>
      </c>
      <c r="B1649" s="17" t="inlineStr">
        <is>
          <t>PM</t>
        </is>
      </c>
      <c r="C1649" s="17" t="inlineStr">
        <is>
          <t>Puerto Fortuna</t>
        </is>
      </c>
      <c r="D1649" s="17" t="inlineStr">
        <is>
          <t>La Primavera</t>
        </is>
      </c>
      <c r="E1649" s="17" t="inlineStr">
        <is>
          <t>Vichada</t>
        </is>
      </c>
      <c r="F1649" s="17" t="n">
        <v>3</v>
      </c>
      <c r="G1649" s="17" t="n">
        <v>73</v>
      </c>
      <c r="H1649" s="18" t="n">
        <v>-68.78</v>
      </c>
      <c r="I1649" s="19" t="n">
        <v>6.15</v>
      </c>
      <c r="J1649" s="42" t="n">
        <v>1.033333333333333</v>
      </c>
      <c r="K1649" s="20" t="n">
        <v>0.9950123152709358</v>
      </c>
      <c r="L1649" s="20" t="n">
        <v>3.333333333333332</v>
      </c>
      <c r="M1649" s="20" t="n">
        <v>9.066666666666668</v>
      </c>
      <c r="N1649" s="20" t="n">
        <v>14.35122605363985</v>
      </c>
      <c r="O1649" s="20" t="n">
        <v>18.65178571428572</v>
      </c>
      <c r="P1649" s="20" t="n">
        <v>19.15632183908046</v>
      </c>
      <c r="Q1649" s="20" t="n">
        <v>15.72619047619048</v>
      </c>
      <c r="R1649" s="20" t="n">
        <v>13.8015873015873</v>
      </c>
      <c r="S1649" s="20" t="n">
        <v>12.8</v>
      </c>
      <c r="T1649" s="20" t="n">
        <v>7.142857142857142</v>
      </c>
      <c r="U1649" s="20" t="n">
        <v>2.974712643678159</v>
      </c>
      <c r="V1649" s="43" t="n">
        <v>119.0330268199234</v>
      </c>
      <c r="W1649" s="23" t="n">
        <v>344</v>
      </c>
      <c r="X1649" s="44" t="n">
        <v>0.9555555555555556</v>
      </c>
      <c r="Y1649" s="45" t="n"/>
    </row>
    <row r="1650" ht="16.5" customHeight="1">
      <c r="A1650" s="16" t="n">
        <v>35260080</v>
      </c>
      <c r="B1650" s="46" t="inlineStr">
        <is>
          <t>PM</t>
        </is>
      </c>
      <c r="C1650" s="46" t="inlineStr">
        <is>
          <t>San Jorge</t>
        </is>
      </c>
      <c r="D1650" s="46" t="inlineStr">
        <is>
          <t>La Primavera</t>
        </is>
      </c>
      <c r="E1650" s="46" t="inlineStr">
        <is>
          <t>Vichada</t>
        </is>
      </c>
      <c r="F1650" s="46" t="n">
        <v>3</v>
      </c>
      <c r="G1650" s="46" t="n">
        <v>89</v>
      </c>
      <c r="H1650" s="47" t="n">
        <v>-69.84388889</v>
      </c>
      <c r="I1650" s="48" t="n">
        <v>6.01030556</v>
      </c>
      <c r="J1650" s="42" t="n">
        <v>0.8928571428571428</v>
      </c>
      <c r="K1650" s="20" t="n">
        <v>1.317245625955495</v>
      </c>
      <c r="L1650" s="20" t="n">
        <v>3.96153846153846</v>
      </c>
      <c r="M1650" s="20" t="n">
        <v>9</v>
      </c>
      <c r="N1650" s="20" t="n">
        <v>13.35679012345679</v>
      </c>
      <c r="O1650" s="20" t="n">
        <v>16.03174603174603</v>
      </c>
      <c r="P1650" s="20" t="n">
        <v>15.91666666666667</v>
      </c>
      <c r="Q1650" s="20" t="n">
        <v>13.93123314885767</v>
      </c>
      <c r="R1650" s="20" t="n">
        <v>12.55336617405583</v>
      </c>
      <c r="S1650" s="20" t="n">
        <v>11.33690476190476</v>
      </c>
      <c r="T1650" s="20" t="n">
        <v>7.10036945812808</v>
      </c>
      <c r="U1650" s="20" t="n">
        <v>2.820054945054944</v>
      </c>
      <c r="V1650" s="43" t="n">
        <v>108.2187725402219</v>
      </c>
      <c r="W1650" s="23" t="n">
        <v>325</v>
      </c>
      <c r="X1650" s="44" t="n">
        <v>0.9027777777777778</v>
      </c>
      <c r="Y1650" s="45" t="n"/>
    </row>
    <row r="1651" ht="16.5" customHeight="1">
      <c r="A1651" s="16" t="n">
        <v>35260050</v>
      </c>
      <c r="B1651" s="17" t="inlineStr">
        <is>
          <t>PM</t>
        </is>
      </c>
      <c r="C1651" s="17" t="inlineStr">
        <is>
          <t>Vuelta Mala</t>
        </is>
      </c>
      <c r="D1651" s="17" t="inlineStr">
        <is>
          <t>La Primavera</t>
        </is>
      </c>
      <c r="E1651" s="17" t="inlineStr">
        <is>
          <t>Vichada</t>
        </is>
      </c>
      <c r="F1651" s="17" t="n">
        <v>3</v>
      </c>
      <c r="G1651" s="17" t="n">
        <v>95</v>
      </c>
      <c r="H1651" s="18" t="n">
        <v>-70.28063889000001</v>
      </c>
      <c r="I1651" s="19" t="n">
        <v>5.56136111</v>
      </c>
      <c r="J1651" s="42" t="n">
        <v>1.178571428571428</v>
      </c>
      <c r="K1651" s="20" t="n">
        <v>1.404511038131728</v>
      </c>
      <c r="L1651" s="20" t="n">
        <v>3.854111405835542</v>
      </c>
      <c r="M1651" s="20" t="n">
        <v>8.711640211640214</v>
      </c>
      <c r="N1651" s="20" t="n">
        <v>14.01785714285714</v>
      </c>
      <c r="O1651" s="20" t="n">
        <v>14.44444444444444</v>
      </c>
      <c r="P1651" s="20" t="n">
        <v>14.87401477832512</v>
      </c>
      <c r="Q1651" s="20" t="n">
        <v>12.13333333333333</v>
      </c>
      <c r="R1651" s="20" t="n">
        <v>11.37857142857143</v>
      </c>
      <c r="S1651" s="20" t="n">
        <v>11.18518518518519</v>
      </c>
      <c r="T1651" s="20" t="n">
        <v>6.517241379310346</v>
      </c>
      <c r="U1651" s="20" t="n">
        <v>2.807692307692307</v>
      </c>
      <c r="V1651" s="43" t="n">
        <v>102.5071740838982</v>
      </c>
      <c r="W1651" s="23" t="n">
        <v>333</v>
      </c>
      <c r="X1651" s="44" t="n">
        <v>0.925</v>
      </c>
      <c r="Y1651" s="45" t="n"/>
    </row>
    <row r="1652" ht="16.5" customHeight="1">
      <c r="A1652" s="16" t="n">
        <v>35250040</v>
      </c>
      <c r="B1652" s="17" t="inlineStr">
        <is>
          <t>PM</t>
        </is>
      </c>
      <c r="C1652" s="17" t="inlineStr">
        <is>
          <t>Aceitico</t>
        </is>
      </c>
      <c r="D1652" s="17" t="inlineStr">
        <is>
          <t>Puerto Carreño</t>
        </is>
      </c>
      <c r="E1652" s="17" t="inlineStr">
        <is>
          <t>Vichada</t>
        </is>
      </c>
      <c r="F1652" s="17" t="n">
        <v>3</v>
      </c>
      <c r="G1652" s="17" t="n">
        <v>67</v>
      </c>
      <c r="H1652" s="18" t="n">
        <v>-68.39436111000001</v>
      </c>
      <c r="I1652" s="19" t="n">
        <v>6.17541667</v>
      </c>
      <c r="J1652" s="42" t="n">
        <v>1.214285714285714</v>
      </c>
      <c r="K1652" s="20" t="n">
        <v>1.583573976558519</v>
      </c>
      <c r="L1652" s="20" t="n">
        <v>3.333333333333333</v>
      </c>
      <c r="M1652" s="20" t="n">
        <v>9.228021978021976</v>
      </c>
      <c r="N1652" s="20" t="n">
        <v>14.74074074074074</v>
      </c>
      <c r="O1652" s="20" t="n">
        <v>19.81481481481481</v>
      </c>
      <c r="P1652" s="20" t="n">
        <v>21.1</v>
      </c>
      <c r="Q1652" s="20" t="n">
        <v>17.32142857142857</v>
      </c>
      <c r="R1652" s="20" t="n">
        <v>14.16208791208791</v>
      </c>
      <c r="S1652" s="20" t="n">
        <v>12.34482758620689</v>
      </c>
      <c r="T1652" s="20" t="n">
        <v>8</v>
      </c>
      <c r="U1652" s="20" t="n">
        <v>3.074074074074074</v>
      </c>
      <c r="V1652" s="43" t="n">
        <v>125.9171887015525</v>
      </c>
      <c r="W1652" s="23" t="n">
        <v>333</v>
      </c>
      <c r="X1652" s="44" t="n">
        <v>0.925</v>
      </c>
      <c r="Y1652" s="45" t="n"/>
    </row>
    <row r="1653" ht="16.5" customHeight="1">
      <c r="A1653" s="16" t="n">
        <v>38015030</v>
      </c>
      <c r="B1653" s="17" t="inlineStr">
        <is>
          <t>SP</t>
        </is>
      </c>
      <c r="C1653" s="17" t="inlineStr">
        <is>
          <t>Aeropuerto Puerto Carreño</t>
        </is>
      </c>
      <c r="D1653" s="17" t="inlineStr">
        <is>
          <t>Puerto Carreño</t>
        </is>
      </c>
      <c r="E1653" s="17" t="inlineStr">
        <is>
          <t>Vichada</t>
        </is>
      </c>
      <c r="F1653" s="17" t="n">
        <v>3</v>
      </c>
      <c r="G1653" s="17" t="n">
        <v>57</v>
      </c>
      <c r="H1653" s="18" t="n">
        <v>-67.49122222000001</v>
      </c>
      <c r="I1653" s="19" t="n">
        <v>6.18243611</v>
      </c>
      <c r="J1653" s="42" t="n">
        <v>1.89655172413793</v>
      </c>
      <c r="K1653" s="20" t="n">
        <v>2.458538587848933</v>
      </c>
      <c r="L1653" s="20" t="n">
        <v>5.899999999999999</v>
      </c>
      <c r="M1653" s="20" t="n">
        <v>13.8</v>
      </c>
      <c r="N1653" s="20" t="n">
        <v>21.12111111111111</v>
      </c>
      <c r="O1653" s="20" t="n">
        <v>25</v>
      </c>
      <c r="P1653" s="20" t="n">
        <v>25.93333333333333</v>
      </c>
      <c r="Q1653" s="20" t="n">
        <v>23.9</v>
      </c>
      <c r="R1653" s="20" t="n">
        <v>19.29999999999999</v>
      </c>
      <c r="S1653" s="20" t="n">
        <v>17.3</v>
      </c>
      <c r="T1653" s="20" t="n">
        <v>11.43333333333334</v>
      </c>
      <c r="U1653" s="20" t="n">
        <v>5.166666666666664</v>
      </c>
      <c r="V1653" s="43" t="n">
        <v>173.2095347564313</v>
      </c>
      <c r="W1653" s="23" t="n">
        <v>359</v>
      </c>
      <c r="X1653" s="44" t="n">
        <v>0.9972222222222222</v>
      </c>
      <c r="Y1653" s="45" t="n"/>
    </row>
    <row r="1654" ht="16.5" customHeight="1">
      <c r="A1654" s="16" t="n">
        <v>38017040</v>
      </c>
      <c r="B1654" s="17" t="inlineStr">
        <is>
          <t>LM</t>
        </is>
      </c>
      <c r="C1654" s="17" t="inlineStr">
        <is>
          <t>Casuarito</t>
        </is>
      </c>
      <c r="D1654" s="17" t="inlineStr">
        <is>
          <t>Puerto Carreño</t>
        </is>
      </c>
      <c r="E1654" s="17" t="inlineStr">
        <is>
          <t>Vichada</t>
        </is>
      </c>
      <c r="F1654" s="17" t="n">
        <v>3</v>
      </c>
      <c r="G1654" s="17" t="n">
        <v>65</v>
      </c>
      <c r="H1654" s="18" t="n">
        <v>-67.64019444</v>
      </c>
      <c r="I1654" s="19" t="n">
        <v>5.68269444</v>
      </c>
      <c r="J1654" s="42" t="n">
        <v>2.103448275862069</v>
      </c>
      <c r="K1654" s="20" t="n">
        <v>2.968001528792254</v>
      </c>
      <c r="L1654" s="20" t="n">
        <v>6.137931034482756</v>
      </c>
      <c r="M1654" s="20" t="n">
        <v>11.82142857142857</v>
      </c>
      <c r="N1654" s="20" t="n">
        <v>17.81398809523809</v>
      </c>
      <c r="O1654" s="20" t="n">
        <v>19.29629629629629</v>
      </c>
      <c r="P1654" s="20" t="n">
        <v>19.60333333333333</v>
      </c>
      <c r="Q1654" s="20" t="n">
        <v>16.06620689655172</v>
      </c>
      <c r="R1654" s="20" t="n">
        <v>12.72873563218391</v>
      </c>
      <c r="S1654" s="20" t="n">
        <v>10.25057471264368</v>
      </c>
      <c r="T1654" s="20" t="n">
        <v>7.655172413793104</v>
      </c>
      <c r="U1654" s="20" t="n">
        <v>4.289285714285714</v>
      </c>
      <c r="V1654" s="43" t="n">
        <v>130.7344025048915</v>
      </c>
      <c r="W1654" s="23" t="n">
        <v>343</v>
      </c>
      <c r="X1654" s="44" t="n">
        <v>0.9527777777777777</v>
      </c>
      <c r="Y1654" s="45" t="n"/>
    </row>
    <row r="1655" ht="16.5" customHeight="1">
      <c r="A1655" s="16" t="n">
        <v>35260010</v>
      </c>
      <c r="B1655" s="17" t="inlineStr">
        <is>
          <t>PM</t>
        </is>
      </c>
      <c r="C1655" s="17" t="inlineStr">
        <is>
          <t>Bonanza</t>
        </is>
      </c>
      <c r="D1655" s="17" t="inlineStr">
        <is>
          <t>Santa Rosalía</t>
        </is>
      </c>
      <c r="E1655" s="17" t="inlineStr">
        <is>
          <t>Vichada</t>
        </is>
      </c>
      <c r="F1655" s="17" t="n">
        <v>3</v>
      </c>
      <c r="G1655" s="17" t="n">
        <v>112</v>
      </c>
      <c r="H1655" s="18" t="n">
        <v>-70.8545</v>
      </c>
      <c r="I1655" s="19" t="n">
        <v>5.14330556</v>
      </c>
      <c r="J1655" s="42" t="n">
        <v>1.137931034482758</v>
      </c>
      <c r="K1655" s="20" t="n">
        <v>1.72516845531316</v>
      </c>
      <c r="L1655" s="20" t="n">
        <v>3.749999999999998</v>
      </c>
      <c r="M1655" s="20" t="n">
        <v>9.193415637860081</v>
      </c>
      <c r="N1655" s="20" t="n">
        <v>12.72536945812808</v>
      </c>
      <c r="O1655" s="20" t="n">
        <v>14.39857795461243</v>
      </c>
      <c r="P1655" s="20" t="n">
        <v>15.12044444444444</v>
      </c>
      <c r="Q1655" s="20" t="n">
        <v>13.21296296296296</v>
      </c>
      <c r="R1655" s="20" t="n">
        <v>9.973333333333331</v>
      </c>
      <c r="S1655" s="20" t="n">
        <v>8.888888888888886</v>
      </c>
      <c r="T1655" s="20" t="n">
        <v>5.92857142857143</v>
      </c>
      <c r="U1655" s="20" t="n">
        <v>2.678571428571428</v>
      </c>
      <c r="V1655" s="43" t="n">
        <v>98.73323502716899</v>
      </c>
      <c r="W1655" s="23" t="n">
        <v>324</v>
      </c>
      <c r="X1655" s="44" t="n">
        <v>0.9</v>
      </c>
      <c r="Y1655" s="45" t="n"/>
    </row>
    <row r="1656" ht="16.5" customHeight="1">
      <c r="A1656" s="16" t="n">
        <v>35260030</v>
      </c>
      <c r="B1656" s="17" t="inlineStr">
        <is>
          <t>PM</t>
        </is>
      </c>
      <c r="C1656" s="17" t="inlineStr">
        <is>
          <t>Hato Burrunay</t>
        </is>
      </c>
      <c r="D1656" s="17" t="inlineStr">
        <is>
          <t>Santa Rosalía</t>
        </is>
      </c>
      <c r="E1656" s="17" t="inlineStr">
        <is>
          <t>Vichada</t>
        </is>
      </c>
      <c r="F1656" s="17" t="n">
        <v>3</v>
      </c>
      <c r="G1656" s="17" t="n">
        <v>106</v>
      </c>
      <c r="H1656" s="18" t="n">
        <v>-70.67827778</v>
      </c>
      <c r="I1656" s="19" t="n">
        <v>5.35194444</v>
      </c>
      <c r="J1656" s="42" t="n">
        <v>1.333333333333333</v>
      </c>
      <c r="K1656" s="20" t="n">
        <v>1.761392805239417</v>
      </c>
      <c r="L1656" s="20" t="n">
        <v>4.066666666666666</v>
      </c>
      <c r="M1656" s="20" t="n">
        <v>10.48735632183908</v>
      </c>
      <c r="N1656" s="20" t="n">
        <v>15.25402298850575</v>
      </c>
      <c r="O1656" s="20" t="n">
        <v>15.28029556650246</v>
      </c>
      <c r="P1656" s="20" t="n">
        <v>17.07019704433498</v>
      </c>
      <c r="Q1656" s="20" t="n">
        <v>13.95481569560047</v>
      </c>
      <c r="R1656" s="20" t="n">
        <v>12.09631391200951</v>
      </c>
      <c r="S1656" s="20" t="n">
        <v>10.79885057471264</v>
      </c>
      <c r="T1656" s="20" t="n">
        <v>7.65873015873016</v>
      </c>
      <c r="U1656" s="20" t="n">
        <v>3.627586206896552</v>
      </c>
      <c r="V1656" s="43" t="n">
        <v>113.389561274371</v>
      </c>
      <c r="W1656" s="23" t="n">
        <v>349</v>
      </c>
      <c r="X1656" s="44" t="n">
        <v>0.9694444444444444</v>
      </c>
      <c r="Y1656" s="45" t="n"/>
    </row>
    <row r="1657" ht="16.5" customHeight="1" thickBot="1">
      <c r="A1657" s="30" t="n">
        <v>35267030</v>
      </c>
      <c r="B1657" s="31" t="inlineStr">
        <is>
          <t>LM</t>
        </is>
      </c>
      <c r="C1657" s="31" t="inlineStr">
        <is>
          <t xml:space="preserve">Santa María </t>
        </is>
      </c>
      <c r="D1657" s="31" t="inlineStr">
        <is>
          <t>Santa Rosalía</t>
        </is>
      </c>
      <c r="E1657" s="31" t="inlineStr">
        <is>
          <t>Vichada</t>
        </is>
      </c>
      <c r="F1657" s="31" t="n">
        <v>3</v>
      </c>
      <c r="G1657" s="31" t="n">
        <v>108</v>
      </c>
      <c r="H1657" s="32" t="n">
        <v>-70.70558333</v>
      </c>
      <c r="I1657" s="33" t="n">
        <v>5.27083333</v>
      </c>
      <c r="J1657" s="49" t="n">
        <v>1.192307692307693</v>
      </c>
      <c r="K1657" s="34" t="n">
        <v>1.649901021711367</v>
      </c>
      <c r="L1657" s="34" t="n">
        <v>4.076923076923076</v>
      </c>
      <c r="M1657" s="34" t="n">
        <v>9.407407407407405</v>
      </c>
      <c r="N1657" s="34" t="n">
        <v>13.5238683127572</v>
      </c>
      <c r="O1657" s="34" t="n">
        <v>15.63096653643622</v>
      </c>
      <c r="P1657" s="34" t="n">
        <v>15.95238095238095</v>
      </c>
      <c r="Q1657" s="34" t="n">
        <v>13.20689655172414</v>
      </c>
      <c r="R1657" s="34" t="n">
        <v>12.38775510204082</v>
      </c>
      <c r="S1657" s="34" t="n">
        <v>10.27023809523809</v>
      </c>
      <c r="T1657" s="34" t="n">
        <v>6.794334975369459</v>
      </c>
      <c r="U1657" s="34" t="n">
        <v>2.814814814814814</v>
      </c>
      <c r="V1657" s="50" t="n">
        <v>106.9077945391113</v>
      </c>
      <c r="W1657" s="37" t="n">
        <v>328</v>
      </c>
      <c r="X1657" s="51" t="n">
        <v>0.9111111111111111</v>
      </c>
      <c r="Y1657" s="45" t="n"/>
    </row>
    <row r="1659" ht="15" customHeight="1">
      <c r="B1659" s="41" t="inlineStr">
        <is>
          <t>AM</t>
        </is>
      </c>
      <c r="C1659" s="41" t="inlineStr">
        <is>
          <t>Agrometeorológica</t>
        </is>
      </c>
    </row>
    <row r="1660" ht="15" customHeight="1">
      <c r="B1660" s="41" t="inlineStr">
        <is>
          <t>CO</t>
        </is>
      </c>
      <c r="C1660" s="41" t="inlineStr">
        <is>
          <t>Climática Ordinaria</t>
        </is>
      </c>
    </row>
    <row r="1661" ht="15" customHeight="1">
      <c r="B1661" s="41" t="inlineStr">
        <is>
          <t>CP</t>
        </is>
      </c>
      <c r="C1661" s="41" t="inlineStr">
        <is>
          <t>Climática principal</t>
        </is>
      </c>
    </row>
    <row r="1662" ht="15" customHeight="1">
      <c r="B1662" s="41" t="inlineStr">
        <is>
          <t>ME</t>
        </is>
      </c>
      <c r="C1662" s="41" t="inlineStr">
        <is>
          <t>Meteorológica Especial</t>
        </is>
      </c>
    </row>
    <row r="1663" ht="15" customHeight="1">
      <c r="B1663" s="41" t="inlineStr">
        <is>
          <t>PG</t>
        </is>
      </c>
      <c r="C1663" s="41" t="inlineStr">
        <is>
          <t>Pluviográfica</t>
        </is>
      </c>
    </row>
    <row r="1664" ht="15" customHeight="1">
      <c r="B1664" s="41" t="inlineStr">
        <is>
          <t>PM</t>
        </is>
      </c>
      <c r="C1664" s="41" t="inlineStr">
        <is>
          <t>Pluviométrica</t>
        </is>
      </c>
    </row>
    <row r="1665" ht="15" customHeight="1">
      <c r="B1665" s="41" t="inlineStr">
        <is>
          <t>SP</t>
        </is>
      </c>
      <c r="C1665" s="41" t="inlineStr">
        <is>
          <t>Sinóptica Principal</t>
        </is>
      </c>
    </row>
    <row r="1666" ht="15" customHeight="1">
      <c r="B1666" s="41" t="inlineStr">
        <is>
          <t>SS</t>
        </is>
      </c>
      <c r="C1666" s="41" t="inlineStr">
        <is>
          <t>Sinóptica Secundaria</t>
        </is>
      </c>
    </row>
    <row r="1667" ht="15" customHeight="1">
      <c r="B1667" s="41" t="inlineStr">
        <is>
          <t>RS</t>
        </is>
      </c>
      <c r="C1667" s="41" t="inlineStr">
        <is>
          <t>Radiosonda</t>
        </is>
      </c>
    </row>
    <row r="1668" ht="15" customHeight="1">
      <c r="B1668" s="41" t="inlineStr">
        <is>
          <t>LG</t>
        </is>
      </c>
      <c r="C1668" s="41" t="inlineStr">
        <is>
          <t>Limnigráfica</t>
        </is>
      </c>
    </row>
    <row r="1669" ht="15" customHeight="1">
      <c r="B1669" s="41" t="inlineStr">
        <is>
          <t>LM</t>
        </is>
      </c>
      <c r="C1669" s="41" t="inlineStr">
        <is>
          <t>Limnimétrica</t>
        </is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566"/>
  <sheetViews>
    <sheetView topLeftCell="A822" zoomScaleNormal="100" workbookViewId="0">
      <selection activeCell="E839" sqref="E839"/>
    </sheetView>
  </sheetViews>
  <sheetFormatPr baseColWidth="10" defaultRowHeight="14.25"/>
  <cols>
    <col width="7.375" bestFit="1" customWidth="1" min="8" max="8"/>
    <col width="5" bestFit="1" customWidth="1" min="9" max="9"/>
    <col width="4.125" bestFit="1" customWidth="1" min="10" max="10"/>
    <col width="9.375" bestFit="1" customWidth="1" min="11" max="11"/>
    <col width="5" bestFit="1" customWidth="1" min="12" max="12"/>
    <col width="4.125" bestFit="1" customWidth="1" min="13" max="13"/>
    <col width="7.375" bestFit="1" customWidth="1" min="14" max="14"/>
    <col width="5" bestFit="1" customWidth="1" min="15" max="15"/>
    <col width="4.125" bestFit="1" customWidth="1" min="16" max="16"/>
    <col width="6.125" bestFit="1" customWidth="1" min="17" max="17"/>
    <col width="5" bestFit="1" customWidth="1" min="18" max="18"/>
    <col width="4.125" bestFit="1" customWidth="1" min="19" max="19"/>
    <col width="6.25" bestFit="1" customWidth="1" min="20" max="20"/>
    <col width="5" bestFit="1" customWidth="1" min="21" max="21"/>
    <col width="4.125" bestFit="1" customWidth="1" min="22" max="22"/>
    <col width="6.375" bestFit="1" customWidth="1" min="23" max="23"/>
    <col width="5" bestFit="1" customWidth="1" min="24" max="24"/>
    <col width="4.125" bestFit="1" customWidth="1" min="25" max="25"/>
    <col width="6" bestFit="1" customWidth="1" min="26" max="26"/>
    <col width="5" bestFit="1" customWidth="1" min="27" max="27"/>
    <col width="4.125" bestFit="1" customWidth="1" min="28" max="28"/>
    <col width="8.625" bestFit="1" customWidth="1" min="29" max="29"/>
    <col width="5" bestFit="1" customWidth="1" min="30" max="30"/>
    <col width="4.125" bestFit="1" customWidth="1" min="31" max="31"/>
    <col width="12.25" bestFit="1" customWidth="1" min="32" max="32"/>
    <col width="5" bestFit="1" customWidth="1" min="33" max="33"/>
    <col width="4.125" bestFit="1" customWidth="1" min="34" max="34"/>
    <col width="9.75" bestFit="1" customWidth="1" min="35" max="35"/>
    <col width="5" bestFit="1" customWidth="1" min="36" max="36"/>
    <col width="4.125" bestFit="1" customWidth="1" min="37" max="37"/>
    <col width="11.875" bestFit="1" customWidth="1" min="38" max="38"/>
    <col width="5" bestFit="1" customWidth="1" min="39" max="39"/>
    <col width="4.125" bestFit="1" customWidth="1" min="40" max="40"/>
    <col width="11.25" bestFit="1" customWidth="1" min="41" max="41"/>
    <col width="5" bestFit="1" customWidth="1" min="42" max="42"/>
    <col width="4.125" bestFit="1" customWidth="1" min="43" max="43"/>
    <col width="13.875" customWidth="1" min="45" max="45"/>
    <col width="14.625" customWidth="1" min="46" max="46"/>
  </cols>
  <sheetData>
    <row r="1" ht="15" customHeight="1">
      <c r="A1" s="117" t="inlineStr">
        <is>
          <t>Precipitacion Maxima Historica - Actaulizacion ENE-2026</t>
        </is>
      </c>
      <c r="B1" s="118" t="n"/>
      <c r="C1" s="118" t="n"/>
      <c r="D1" s="118" t="n"/>
      <c r="E1" s="118" t="n"/>
      <c r="F1" s="118" t="n"/>
      <c r="G1" s="119" t="n"/>
      <c r="H1" s="53" t="inlineStr">
        <is>
          <t>ENERO</t>
        </is>
      </c>
      <c r="I1" s="53" t="n"/>
      <c r="J1" s="53" t="n"/>
      <c r="K1" s="117" t="inlineStr">
        <is>
          <t>FEBRERO</t>
        </is>
      </c>
      <c r="L1" s="117" t="n"/>
      <c r="M1" s="117" t="n"/>
      <c r="N1" s="53" t="inlineStr">
        <is>
          <t>MARZO</t>
        </is>
      </c>
      <c r="O1" s="53" t="n"/>
      <c r="P1" s="53" t="n"/>
      <c r="Q1" s="117" t="inlineStr">
        <is>
          <t>ABRIL</t>
        </is>
      </c>
      <c r="R1" s="117" t="n"/>
      <c r="S1" s="117" t="n"/>
      <c r="T1" s="53" t="inlineStr">
        <is>
          <t>MAYO</t>
        </is>
      </c>
      <c r="U1" s="53" t="n"/>
      <c r="V1" s="53" t="n"/>
      <c r="W1" s="117" t="inlineStr">
        <is>
          <t>JUNIO</t>
        </is>
      </c>
      <c r="X1" s="117" t="n"/>
      <c r="Y1" s="117" t="n"/>
      <c r="Z1" s="53" t="inlineStr">
        <is>
          <t>JULIO</t>
        </is>
      </c>
      <c r="AA1" s="53" t="n"/>
      <c r="AB1" s="53" t="n"/>
      <c r="AC1" s="117" t="inlineStr">
        <is>
          <t>AGOSTO</t>
        </is>
      </c>
      <c r="AD1" s="117" t="n"/>
      <c r="AE1" s="117" t="n"/>
      <c r="AF1" s="53" t="inlineStr">
        <is>
          <t>SEPTIEMBRE</t>
        </is>
      </c>
      <c r="AG1" s="53" t="n"/>
      <c r="AH1" s="53" t="n"/>
      <c r="AI1" s="117" t="inlineStr">
        <is>
          <t>OCTUBRE</t>
        </is>
      </c>
      <c r="AJ1" s="117" t="n"/>
      <c r="AK1" s="117" t="n"/>
      <c r="AL1" s="53" t="inlineStr">
        <is>
          <t>NOVIEMBRE</t>
        </is>
      </c>
      <c r="AM1" s="53" t="n"/>
      <c r="AN1" s="53" t="n"/>
      <c r="AO1" s="117" t="inlineStr">
        <is>
          <t>DICIEMBRE</t>
        </is>
      </c>
      <c r="AP1" s="117" t="n"/>
      <c r="AQ1" s="117" t="n"/>
      <c r="AS1" s="2" t="inlineStr">
        <is>
          <t>Mes</t>
        </is>
      </c>
      <c r="AT1" s="2" t="inlineStr">
        <is>
          <t>Nombre</t>
        </is>
      </c>
      <c r="AU1" s="2" t="inlineStr">
        <is>
          <t>Días</t>
        </is>
      </c>
    </row>
    <row r="2" ht="15" customHeight="1">
      <c r="A2" s="117" t="inlineStr">
        <is>
          <t>COD</t>
        </is>
      </c>
      <c r="B2" s="117" t="inlineStr">
        <is>
          <t>ESTACION</t>
        </is>
      </c>
      <c r="C2" s="117" t="inlineStr">
        <is>
          <t>LAT</t>
        </is>
      </c>
      <c r="D2" s="117" t="inlineStr">
        <is>
          <t>LON</t>
        </is>
      </c>
      <c r="E2" s="117" t="inlineStr">
        <is>
          <t>ELEV</t>
        </is>
      </c>
      <c r="F2" s="117" t="inlineStr">
        <is>
          <t>MUNICIPIO</t>
        </is>
      </c>
      <c r="G2" s="117" t="inlineStr">
        <is>
          <t>DPTO</t>
        </is>
      </c>
      <c r="H2" s="53" t="inlineStr">
        <is>
          <t>DATO</t>
        </is>
      </c>
      <c r="I2" s="53" t="inlineStr">
        <is>
          <t>AÑO</t>
        </is>
      </c>
      <c r="J2" s="53" t="inlineStr">
        <is>
          <t>DIA</t>
        </is>
      </c>
      <c r="K2" s="117" t="inlineStr">
        <is>
          <t>DATO</t>
        </is>
      </c>
      <c r="L2" s="117" t="inlineStr">
        <is>
          <t>AÑO</t>
        </is>
      </c>
      <c r="M2" s="117" t="inlineStr">
        <is>
          <t>DIA</t>
        </is>
      </c>
      <c r="N2" s="53" t="inlineStr">
        <is>
          <t>DATO</t>
        </is>
      </c>
      <c r="O2" s="53" t="inlineStr">
        <is>
          <t>AÑO</t>
        </is>
      </c>
      <c r="P2" s="53" t="inlineStr">
        <is>
          <t>DIA</t>
        </is>
      </c>
      <c r="Q2" s="117" t="inlineStr">
        <is>
          <t>DATO</t>
        </is>
      </c>
      <c r="R2" s="117" t="inlineStr">
        <is>
          <t>AÑO</t>
        </is>
      </c>
      <c r="S2" s="117" t="inlineStr">
        <is>
          <t>DIA</t>
        </is>
      </c>
      <c r="T2" s="53" t="inlineStr">
        <is>
          <t>DATO</t>
        </is>
      </c>
      <c r="U2" s="53" t="inlineStr">
        <is>
          <t>AÑO</t>
        </is>
      </c>
      <c r="V2" s="53" t="inlineStr">
        <is>
          <t>DIA</t>
        </is>
      </c>
      <c r="W2" s="117" t="inlineStr">
        <is>
          <t>DATO</t>
        </is>
      </c>
      <c r="X2" s="117" t="inlineStr">
        <is>
          <t>AÑO</t>
        </is>
      </c>
      <c r="Y2" s="117" t="inlineStr">
        <is>
          <t>DIA</t>
        </is>
      </c>
      <c r="Z2" s="53" t="inlineStr">
        <is>
          <t>DATO</t>
        </is>
      </c>
      <c r="AA2" s="53" t="inlineStr">
        <is>
          <t>AÑO</t>
        </is>
      </c>
      <c r="AB2" s="53" t="inlineStr">
        <is>
          <t>DIA</t>
        </is>
      </c>
      <c r="AC2" s="117" t="inlineStr">
        <is>
          <t>DATO</t>
        </is>
      </c>
      <c r="AD2" s="117" t="inlineStr">
        <is>
          <t>AÑO</t>
        </is>
      </c>
      <c r="AE2" s="117" t="inlineStr">
        <is>
          <t>DIA</t>
        </is>
      </c>
      <c r="AF2" s="53" t="inlineStr">
        <is>
          <t>DATO</t>
        </is>
      </c>
      <c r="AG2" s="53" t="inlineStr">
        <is>
          <t>AÑO</t>
        </is>
      </c>
      <c r="AH2" s="53" t="inlineStr">
        <is>
          <t>DIA</t>
        </is>
      </c>
      <c r="AI2" s="117" t="inlineStr">
        <is>
          <t>DATO</t>
        </is>
      </c>
      <c r="AJ2" s="117" t="inlineStr">
        <is>
          <t>AÑO</t>
        </is>
      </c>
      <c r="AK2" s="117" t="inlineStr">
        <is>
          <t>DIA</t>
        </is>
      </c>
      <c r="AL2" s="53" t="inlineStr">
        <is>
          <t>DATO</t>
        </is>
      </c>
      <c r="AM2" s="53" t="inlineStr">
        <is>
          <t>AÑO</t>
        </is>
      </c>
      <c r="AN2" s="53" t="inlineStr">
        <is>
          <t>DIA</t>
        </is>
      </c>
      <c r="AO2" s="117" t="inlineStr">
        <is>
          <t>DATO</t>
        </is>
      </c>
      <c r="AP2" s="117" t="inlineStr">
        <is>
          <t>AÑO</t>
        </is>
      </c>
      <c r="AQ2" s="117" t="inlineStr">
        <is>
          <t>DIA</t>
        </is>
      </c>
      <c r="AS2" s="4" t="n">
        <v>1</v>
      </c>
      <c r="AT2" s="61" t="inlineStr">
        <is>
          <t>ENERO</t>
        </is>
      </c>
      <c r="AU2" s="60" t="n">
        <v>31</v>
      </c>
    </row>
    <row r="3">
      <c r="A3" s="3" t="n">
        <v>11010010</v>
      </c>
      <c r="B3" s="3" t="inlineStr">
        <is>
          <t>LA VUELTA [11010010]</t>
        </is>
      </c>
      <c r="C3" s="3" t="n">
        <v>5.458944444</v>
      </c>
      <c r="D3" s="3" t="n">
        <v>-76.544722222</v>
      </c>
      <c r="E3" s="3" t="n">
        <v>98</v>
      </c>
      <c r="F3" s="3" t="inlineStr">
        <is>
          <t>Cértegui</t>
        </is>
      </c>
      <c r="G3" s="3" t="inlineStr">
        <is>
          <t>Choco</t>
        </is>
      </c>
      <c r="H3" s="54" t="n">
        <v>201.5</v>
      </c>
      <c r="I3" s="54" t="n">
        <v>2011</v>
      </c>
      <c r="J3" s="54" t="n">
        <v>15</v>
      </c>
      <c r="K3" s="3" t="n">
        <v>185</v>
      </c>
      <c r="L3" s="3" t="n">
        <v>1998</v>
      </c>
      <c r="M3" s="3" t="n">
        <v>7</v>
      </c>
      <c r="N3" s="54" t="n">
        <v>232.1</v>
      </c>
      <c r="O3" s="54" t="n">
        <v>2012</v>
      </c>
      <c r="P3" s="54" t="n">
        <v>29</v>
      </c>
      <c r="Q3" s="3" t="n">
        <v>188</v>
      </c>
      <c r="R3" s="3" t="n">
        <v>1998</v>
      </c>
      <c r="S3" s="3" t="n">
        <v>29</v>
      </c>
      <c r="T3" s="54" t="n">
        <v>223</v>
      </c>
      <c r="U3" s="54" t="n">
        <v>1995</v>
      </c>
      <c r="V3" s="54" t="n">
        <v>12</v>
      </c>
      <c r="W3" s="3" t="n">
        <v>187.4</v>
      </c>
      <c r="X3" s="3" t="n">
        <v>2025</v>
      </c>
      <c r="Y3" s="3" t="n">
        <v>12</v>
      </c>
      <c r="Z3" s="54" t="n">
        <v>195.7</v>
      </c>
      <c r="AA3" s="54" t="n">
        <v>1990</v>
      </c>
      <c r="AB3" s="54" t="n">
        <v>20</v>
      </c>
      <c r="AC3" s="3" t="n">
        <v>198.4</v>
      </c>
      <c r="AD3" s="3" t="n">
        <v>2016</v>
      </c>
      <c r="AE3" s="3" t="n">
        <v>17</v>
      </c>
      <c r="AF3" s="54" t="n">
        <v>222</v>
      </c>
      <c r="AG3" s="54" t="n">
        <v>1995</v>
      </c>
      <c r="AH3" s="54" t="n">
        <v>12</v>
      </c>
      <c r="AI3" s="3" t="n">
        <v>192</v>
      </c>
      <c r="AJ3" s="3" t="n">
        <v>1994</v>
      </c>
      <c r="AK3" s="3" t="n">
        <v>17</v>
      </c>
      <c r="AL3" s="54" t="n">
        <v>203.1</v>
      </c>
      <c r="AM3" s="54" t="n">
        <v>2016</v>
      </c>
      <c r="AN3" s="54" t="n">
        <v>28</v>
      </c>
      <c r="AO3" s="3" t="n">
        <v>161.5</v>
      </c>
      <c r="AP3" s="3" t="n">
        <v>2011</v>
      </c>
      <c r="AQ3" s="3" t="n">
        <v>24</v>
      </c>
      <c r="AS3" s="4" t="n">
        <v>2</v>
      </c>
      <c r="AT3" s="61" t="inlineStr">
        <is>
          <t>FEBRERO</t>
        </is>
      </c>
      <c r="AU3" s="60" t="n">
        <v>28</v>
      </c>
    </row>
    <row r="4">
      <c r="A4" s="3" t="n">
        <v>11020010</v>
      </c>
      <c r="B4" s="3" t="inlineStr">
        <is>
          <t>CARMEN DE ATRATO [11020010]</t>
        </is>
      </c>
      <c r="C4" s="3" t="n">
        <v>5.908527778</v>
      </c>
      <c r="D4" s="3" t="n">
        <v>-76.14208333000001</v>
      </c>
      <c r="E4" s="3" t="n">
        <v>1850</v>
      </c>
      <c r="F4" s="3" t="inlineStr">
        <is>
          <t>El Carmen</t>
        </is>
      </c>
      <c r="G4" s="3" t="inlineStr">
        <is>
          <t>Choco</t>
        </is>
      </c>
      <c r="H4" s="54" t="n">
        <v>58</v>
      </c>
      <c r="I4" s="54" t="n">
        <v>1993</v>
      </c>
      <c r="J4" s="54" t="n">
        <v>14</v>
      </c>
      <c r="K4" s="3" t="n">
        <v>75</v>
      </c>
      <c r="L4" s="3" t="n">
        <v>2013</v>
      </c>
      <c r="M4" s="3" t="n">
        <v>4</v>
      </c>
      <c r="N4" s="54" t="n">
        <v>75</v>
      </c>
      <c r="O4" s="54" t="n">
        <v>2013</v>
      </c>
      <c r="P4" s="54" t="n">
        <v>24</v>
      </c>
      <c r="Q4" s="3" t="n">
        <v>115</v>
      </c>
      <c r="R4" s="3" t="n">
        <v>2020</v>
      </c>
      <c r="S4" s="3" t="n">
        <v>28</v>
      </c>
      <c r="T4" s="54" t="n">
        <v>90</v>
      </c>
      <c r="U4" s="54" t="n">
        <v>2020</v>
      </c>
      <c r="V4" s="54" t="n">
        <v>10</v>
      </c>
      <c r="W4" s="3" t="n">
        <v>110</v>
      </c>
      <c r="X4" s="3" t="n">
        <v>2010</v>
      </c>
      <c r="Y4" s="3" t="n">
        <v>16</v>
      </c>
      <c r="Z4" s="54" t="n">
        <v>90</v>
      </c>
      <c r="AA4" s="54" t="n">
        <v>1990</v>
      </c>
      <c r="AB4" s="54" t="n">
        <v>6</v>
      </c>
      <c r="AC4" s="3" t="n">
        <v>70</v>
      </c>
      <c r="AD4" s="3" t="n">
        <v>1995</v>
      </c>
      <c r="AE4" s="3" t="n">
        <v>27</v>
      </c>
      <c r="AF4" s="54" t="n">
        <v>92</v>
      </c>
      <c r="AG4" s="54" t="n">
        <v>2010</v>
      </c>
      <c r="AH4" s="54" t="n">
        <v>6</v>
      </c>
      <c r="AI4" s="3" t="n">
        <v>90</v>
      </c>
      <c r="AJ4" s="3" t="n">
        <v>2007</v>
      </c>
      <c r="AK4" s="3" t="n">
        <v>28</v>
      </c>
      <c r="AL4" s="54" t="n">
        <v>122</v>
      </c>
      <c r="AM4" s="54" t="n">
        <v>2020</v>
      </c>
      <c r="AN4" s="54" t="n">
        <v>13</v>
      </c>
      <c r="AO4" s="3" t="n">
        <v>75</v>
      </c>
      <c r="AP4" s="3" t="n">
        <v>2011</v>
      </c>
      <c r="AQ4" s="3" t="n">
        <v>18</v>
      </c>
      <c r="AS4" s="4" t="n">
        <v>3</v>
      </c>
      <c r="AT4" s="61" t="inlineStr">
        <is>
          <t>MARZO</t>
        </is>
      </c>
      <c r="AU4" s="60" t="n">
        <v>31</v>
      </c>
    </row>
    <row r="5">
      <c r="A5" s="3" t="n">
        <v>11020050</v>
      </c>
      <c r="B5" s="3" t="inlineStr">
        <is>
          <t>EL PINON [11020050]</t>
        </is>
      </c>
      <c r="C5" s="3" t="n">
        <v>5.757666667</v>
      </c>
      <c r="D5" s="3" t="n">
        <v>-76.25086111</v>
      </c>
      <c r="E5" s="3" t="n">
        <v>715</v>
      </c>
      <c r="F5" s="3" t="inlineStr">
        <is>
          <t>El Carmen</t>
        </is>
      </c>
      <c r="G5" s="3" t="inlineStr">
        <is>
          <t>Choco</t>
        </is>
      </c>
      <c r="H5" s="54" t="n">
        <v>160</v>
      </c>
      <c r="I5" s="54" t="n">
        <v>2000</v>
      </c>
      <c r="J5" s="54" t="n">
        <v>19</v>
      </c>
      <c r="K5" s="3" t="n">
        <v>170</v>
      </c>
      <c r="L5" s="3" t="n">
        <v>2013</v>
      </c>
      <c r="M5" s="3" t="n">
        <v>8</v>
      </c>
      <c r="N5" s="54" t="n">
        <v>180</v>
      </c>
      <c r="O5" s="54" t="n">
        <v>1984</v>
      </c>
      <c r="P5" s="54" t="n">
        <v>17</v>
      </c>
      <c r="Q5" s="3" t="n">
        <v>190</v>
      </c>
      <c r="R5" s="3" t="n">
        <v>2016</v>
      </c>
      <c r="S5" s="3" t="n">
        <v>11</v>
      </c>
      <c r="T5" s="54" t="n">
        <v>234</v>
      </c>
      <c r="U5" s="54" t="n">
        <v>2002</v>
      </c>
      <c r="V5" s="54" t="n">
        <v>21</v>
      </c>
      <c r="W5" s="3" t="n">
        <v>161</v>
      </c>
      <c r="X5" s="3" t="n">
        <v>2019</v>
      </c>
      <c r="Y5" s="3" t="n">
        <v>16</v>
      </c>
      <c r="Z5" s="54" t="n">
        <v>150</v>
      </c>
      <c r="AA5" s="54" t="n">
        <v>1982</v>
      </c>
      <c r="AB5" s="54" t="n">
        <v>19</v>
      </c>
      <c r="AC5" s="3" t="n">
        <v>165</v>
      </c>
      <c r="AD5" s="3" t="n">
        <v>2007</v>
      </c>
      <c r="AE5" s="3" t="n">
        <v>16</v>
      </c>
      <c r="AF5" s="54" t="n">
        <v>170</v>
      </c>
      <c r="AG5" s="54" t="n">
        <v>1980</v>
      </c>
      <c r="AH5" s="54" t="n">
        <v>22</v>
      </c>
      <c r="AI5" s="3" t="n">
        <v>172</v>
      </c>
      <c r="AJ5" s="3" t="n">
        <v>2016</v>
      </c>
      <c r="AK5" s="3" t="n">
        <v>12</v>
      </c>
      <c r="AL5" s="54" t="n">
        <v>170</v>
      </c>
      <c r="AM5" s="54" t="n">
        <v>1994</v>
      </c>
      <c r="AN5" s="54" t="n">
        <v>10</v>
      </c>
      <c r="AO5" s="3" t="n">
        <v>181</v>
      </c>
      <c r="AP5" s="3" t="n">
        <v>2024</v>
      </c>
      <c r="AQ5" s="3" t="n">
        <v>26</v>
      </c>
      <c r="AS5" s="4" t="n">
        <v>4</v>
      </c>
      <c r="AT5" s="61" t="inlineStr">
        <is>
          <t>ABRIL</t>
        </is>
      </c>
      <c r="AU5" s="60" t="n">
        <v>30</v>
      </c>
    </row>
    <row r="6">
      <c r="A6" s="3" t="n">
        <v>11025010</v>
      </c>
      <c r="B6" s="3" t="inlineStr">
        <is>
          <t>LA MANSA [11025010]</t>
        </is>
      </c>
      <c r="C6" s="3" t="n">
        <v>5.878305556</v>
      </c>
      <c r="D6" s="3" t="n">
        <v>-76.08433333000001</v>
      </c>
      <c r="E6" s="3" t="n">
        <v>2018</v>
      </c>
      <c r="F6" s="3" t="inlineStr">
        <is>
          <t>Ciudad Bolívar</t>
        </is>
      </c>
      <c r="G6" s="3" t="inlineStr">
        <is>
          <t>Antioquia</t>
        </is>
      </c>
      <c r="H6" s="54" t="n">
        <v>76</v>
      </c>
      <c r="I6" s="54" t="n">
        <v>1999</v>
      </c>
      <c r="J6" s="54" t="n">
        <v>23</v>
      </c>
      <c r="K6" s="3" t="n">
        <v>95.7</v>
      </c>
      <c r="L6" s="3" t="n">
        <v>2023</v>
      </c>
      <c r="M6" s="3" t="n">
        <v>14</v>
      </c>
      <c r="N6" s="54" t="n">
        <v>70.2</v>
      </c>
      <c r="O6" s="54" t="n">
        <v>2007</v>
      </c>
      <c r="P6" s="54" t="n">
        <v>28</v>
      </c>
      <c r="Q6" s="3" t="n">
        <v>103.7</v>
      </c>
      <c r="R6" s="3" t="n">
        <v>2001</v>
      </c>
      <c r="S6" s="3" t="n">
        <v>20</v>
      </c>
      <c r="T6" s="54" t="n">
        <v>127.8</v>
      </c>
      <c r="U6" s="54" t="n">
        <v>2010</v>
      </c>
      <c r="V6" s="54" t="n">
        <v>15</v>
      </c>
      <c r="W6" s="3" t="n">
        <v>83.7</v>
      </c>
      <c r="X6" s="3" t="n">
        <v>2022</v>
      </c>
      <c r="Y6" s="3" t="n">
        <v>25</v>
      </c>
      <c r="Z6" s="54" t="n">
        <v>88.5</v>
      </c>
      <c r="AA6" s="54" t="n">
        <v>2001</v>
      </c>
      <c r="AB6" s="54" t="n">
        <v>7</v>
      </c>
      <c r="AC6" s="3" t="n">
        <v>87.7</v>
      </c>
      <c r="AD6" s="3" t="n">
        <v>2013</v>
      </c>
      <c r="AE6" s="3" t="n">
        <v>24</v>
      </c>
      <c r="AF6" s="54" t="n">
        <v>112.4</v>
      </c>
      <c r="AG6" s="54" t="n">
        <v>1984</v>
      </c>
      <c r="AH6" s="54" t="n">
        <v>2</v>
      </c>
      <c r="AI6" s="3" t="n">
        <v>66.8</v>
      </c>
      <c r="AJ6" s="3" t="n">
        <v>1993</v>
      </c>
      <c r="AK6" s="3" t="n">
        <v>10</v>
      </c>
      <c r="AL6" s="54" t="n">
        <v>83.40000000000001</v>
      </c>
      <c r="AM6" s="54" t="n">
        <v>2020</v>
      </c>
      <c r="AN6" s="54" t="n">
        <v>13</v>
      </c>
      <c r="AO6" s="3" t="n">
        <v>70</v>
      </c>
      <c r="AP6" s="3" t="n">
        <v>2003</v>
      </c>
      <c r="AQ6" s="3" t="n">
        <v>2</v>
      </c>
      <c r="AS6" s="4" t="n">
        <v>5</v>
      </c>
      <c r="AT6" s="61" t="inlineStr">
        <is>
          <t>MAYO</t>
        </is>
      </c>
      <c r="AU6" s="60" t="n">
        <v>31</v>
      </c>
    </row>
    <row r="7">
      <c r="A7" s="3" t="n">
        <v>11030010</v>
      </c>
      <c r="B7" s="3" t="inlineStr">
        <is>
          <t>CERTEGUI [11030010]</t>
        </is>
      </c>
      <c r="C7" s="3" t="n">
        <v>5.38</v>
      </c>
      <c r="D7" s="3" t="n">
        <v>-76.61</v>
      </c>
      <c r="E7" s="3" t="n">
        <v>72</v>
      </c>
      <c r="F7" s="3" t="inlineStr">
        <is>
          <t>Cértegui</t>
        </is>
      </c>
      <c r="G7" s="3" t="inlineStr">
        <is>
          <t>Choco</t>
        </is>
      </c>
      <c r="H7" s="54" t="n">
        <v>151</v>
      </c>
      <c r="I7" s="54" t="n">
        <v>1975</v>
      </c>
      <c r="J7" s="54" t="n">
        <v>13</v>
      </c>
      <c r="K7" s="3" t="n">
        <v>180</v>
      </c>
      <c r="L7" s="3" t="n">
        <v>2009</v>
      </c>
      <c r="M7" s="3" t="n">
        <v>21</v>
      </c>
      <c r="N7" s="54" t="n">
        <v>240</v>
      </c>
      <c r="O7" s="54" t="n">
        <v>2012</v>
      </c>
      <c r="P7" s="54" t="n">
        <v>23</v>
      </c>
      <c r="Q7" s="3" t="n">
        <v>210</v>
      </c>
      <c r="R7" s="3" t="n">
        <v>2025</v>
      </c>
      <c r="S7" s="3" t="n">
        <v>15</v>
      </c>
      <c r="T7" s="54" t="n">
        <v>185</v>
      </c>
      <c r="U7" s="54" t="n">
        <v>2021</v>
      </c>
      <c r="V7" s="54" t="n">
        <v>25</v>
      </c>
      <c r="W7" s="3" t="n">
        <v>210</v>
      </c>
      <c r="X7" s="3" t="n">
        <v>2025</v>
      </c>
      <c r="Y7" s="3" t="n">
        <v>9</v>
      </c>
      <c r="Z7" s="54" t="n">
        <v>190</v>
      </c>
      <c r="AA7" s="54" t="n">
        <v>2003</v>
      </c>
      <c r="AB7" s="54" t="n">
        <v>28</v>
      </c>
      <c r="AC7" s="3" t="n">
        <v>180</v>
      </c>
      <c r="AD7" s="3" t="n">
        <v>1994</v>
      </c>
      <c r="AE7" s="3" t="n">
        <v>29</v>
      </c>
      <c r="AF7" s="54" t="n">
        <v>230</v>
      </c>
      <c r="AG7" s="54" t="n">
        <v>1999</v>
      </c>
      <c r="AH7" s="54" t="n">
        <v>9</v>
      </c>
      <c r="AI7" s="3" t="n">
        <v>210</v>
      </c>
      <c r="AJ7" s="3" t="n">
        <v>2009</v>
      </c>
      <c r="AK7" s="3" t="n">
        <v>11</v>
      </c>
      <c r="AL7" s="54" t="n">
        <v>175</v>
      </c>
      <c r="AM7" s="54" t="n">
        <v>1988</v>
      </c>
      <c r="AN7" s="54" t="n">
        <v>23</v>
      </c>
      <c r="AO7" s="3" t="n">
        <v>185</v>
      </c>
      <c r="AP7" s="3" t="n">
        <v>2017</v>
      </c>
      <c r="AQ7" s="3" t="n">
        <v>15</v>
      </c>
      <c r="AS7" s="4" t="n">
        <v>6</v>
      </c>
      <c r="AT7" s="61" t="inlineStr">
        <is>
          <t>JUNIO</t>
        </is>
      </c>
      <c r="AU7" s="60" t="n">
        <v>30</v>
      </c>
    </row>
    <row r="8">
      <c r="A8" s="3" t="n">
        <v>11030030</v>
      </c>
      <c r="B8" s="3" t="inlineStr">
        <is>
          <t>MANAGRU [11030030]</t>
        </is>
      </c>
      <c r="C8" s="3" t="n">
        <v>5.334166667</v>
      </c>
      <c r="D8" s="3" t="n">
        <v>-76.72813889</v>
      </c>
      <c r="E8" s="3" t="n">
        <v>64</v>
      </c>
      <c r="F8" s="3" t="inlineStr">
        <is>
          <t>El Cantón Del San Pablo (Managrú)</t>
        </is>
      </c>
      <c r="G8" s="3" t="inlineStr">
        <is>
          <t>Choco</t>
        </is>
      </c>
      <c r="H8" s="54" t="n">
        <v>154</v>
      </c>
      <c r="I8" s="54" t="n">
        <v>1981</v>
      </c>
      <c r="J8" s="54" t="n">
        <v>24</v>
      </c>
      <c r="K8" s="3" t="n">
        <v>163</v>
      </c>
      <c r="L8" s="3" t="n">
        <v>1987</v>
      </c>
      <c r="M8" s="3" t="n">
        <v>18</v>
      </c>
      <c r="N8" s="54" t="n">
        <v>165</v>
      </c>
      <c r="O8" s="54" t="n">
        <v>1984</v>
      </c>
      <c r="P8" s="54" t="n">
        <v>7</v>
      </c>
      <c r="Q8" s="3" t="n">
        <v>181</v>
      </c>
      <c r="R8" s="3" t="n">
        <v>1980</v>
      </c>
      <c r="S8" s="3" t="n">
        <v>25</v>
      </c>
      <c r="T8" s="54" t="n">
        <v>220</v>
      </c>
      <c r="U8" s="54" t="n">
        <v>2004</v>
      </c>
      <c r="V8" s="54" t="n">
        <v>14</v>
      </c>
      <c r="W8" s="3" t="n">
        <v>234</v>
      </c>
      <c r="X8" s="3" t="n">
        <v>1977</v>
      </c>
      <c r="Y8" s="3" t="n">
        <v>19</v>
      </c>
      <c r="Z8" s="54" t="n">
        <v>210</v>
      </c>
      <c r="AA8" s="54" t="n">
        <v>2003</v>
      </c>
      <c r="AB8" s="54" t="n">
        <v>30</v>
      </c>
      <c r="AC8" s="3" t="n">
        <v>150</v>
      </c>
      <c r="AD8" s="3" t="n">
        <v>2008</v>
      </c>
      <c r="AE8" s="3" t="n">
        <v>14</v>
      </c>
      <c r="AF8" s="54" t="n">
        <v>150</v>
      </c>
      <c r="AG8" s="54" t="n">
        <v>1994</v>
      </c>
      <c r="AH8" s="54" t="n">
        <v>27</v>
      </c>
      <c r="AI8" s="3" t="n">
        <v>168</v>
      </c>
      <c r="AJ8" s="3" t="n">
        <v>1980</v>
      </c>
      <c r="AK8" s="3" t="n">
        <v>14</v>
      </c>
      <c r="AL8" s="54" t="n">
        <v>190</v>
      </c>
      <c r="AM8" s="54" t="n">
        <v>1991</v>
      </c>
      <c r="AN8" s="54" t="n">
        <v>28</v>
      </c>
      <c r="AO8" s="3" t="n">
        <v>135</v>
      </c>
      <c r="AP8" s="3" t="n">
        <v>2004</v>
      </c>
      <c r="AQ8" s="3" t="n">
        <v>28</v>
      </c>
      <c r="AS8" s="4" t="n">
        <v>7</v>
      </c>
      <c r="AT8" s="61" t="inlineStr">
        <is>
          <t>JULIO</t>
        </is>
      </c>
      <c r="AU8" s="60" t="n">
        <v>31</v>
      </c>
    </row>
    <row r="9">
      <c r="A9" s="3" t="n">
        <v>11030040</v>
      </c>
      <c r="B9" s="3" t="inlineStr">
        <is>
          <t>PAIMADO [11030040]</t>
        </is>
      </c>
      <c r="C9" s="3" t="n">
        <v>5.481611111</v>
      </c>
      <c r="D9" s="3" t="n">
        <v>-76.74086111</v>
      </c>
      <c r="E9" s="3" t="n">
        <v>35</v>
      </c>
      <c r="F9" s="3" t="inlineStr">
        <is>
          <t>Rio Quito (Paimadó)</t>
        </is>
      </c>
      <c r="G9" s="3" t="inlineStr">
        <is>
          <t>Choco</t>
        </is>
      </c>
      <c r="H9" s="54" t="n">
        <v>149</v>
      </c>
      <c r="I9" s="54" t="n">
        <v>2000</v>
      </c>
      <c r="J9" s="54" t="n">
        <v>11</v>
      </c>
      <c r="K9" s="3" t="n">
        <v>166</v>
      </c>
      <c r="L9" s="3" t="n">
        <v>1997</v>
      </c>
      <c r="M9" s="3" t="n">
        <v>11</v>
      </c>
      <c r="N9" s="54" t="n">
        <v>190</v>
      </c>
      <c r="O9" s="54" t="n">
        <v>2013</v>
      </c>
      <c r="P9" s="54" t="n">
        <v>2</v>
      </c>
      <c r="Q9" s="3" t="n">
        <v>177</v>
      </c>
      <c r="R9" s="3" t="n">
        <v>2000</v>
      </c>
      <c r="S9" s="3" t="n">
        <v>8</v>
      </c>
      <c r="T9" s="54" t="n">
        <v>190</v>
      </c>
      <c r="U9" s="54" t="n">
        <v>1983</v>
      </c>
      <c r="V9" s="54" t="n">
        <v>25</v>
      </c>
      <c r="W9" s="3" t="n">
        <v>150</v>
      </c>
      <c r="X9" s="3" t="n">
        <v>1978</v>
      </c>
      <c r="Y9" s="3" t="n">
        <v>22</v>
      </c>
      <c r="Z9" s="54" t="n">
        <v>180</v>
      </c>
      <c r="AA9" s="54" t="n">
        <v>1983</v>
      </c>
      <c r="AB9" s="54" t="n">
        <v>22</v>
      </c>
      <c r="AC9" s="3" t="n">
        <v>212</v>
      </c>
      <c r="AD9" s="3" t="n">
        <v>1984</v>
      </c>
      <c r="AE9" s="3" t="n">
        <v>9</v>
      </c>
      <c r="AF9" s="54" t="n">
        <v>202</v>
      </c>
      <c r="AG9" s="54" t="n">
        <v>1983</v>
      </c>
      <c r="AH9" s="54" t="n">
        <v>17</v>
      </c>
      <c r="AI9" s="3" t="n">
        <v>174</v>
      </c>
      <c r="AJ9" s="3" t="n">
        <v>1984</v>
      </c>
      <c r="AK9" s="3" t="n">
        <v>28</v>
      </c>
      <c r="AL9" s="54" t="n">
        <v>140</v>
      </c>
      <c r="AM9" s="54" t="n">
        <v>1980</v>
      </c>
      <c r="AN9" s="54" t="n">
        <v>23</v>
      </c>
      <c r="AO9" s="3" t="n">
        <v>171</v>
      </c>
      <c r="AP9" s="3" t="n">
        <v>2008</v>
      </c>
      <c r="AQ9" s="3" t="n">
        <v>17</v>
      </c>
      <c r="AS9" s="4" t="n">
        <v>8</v>
      </c>
      <c r="AT9" s="61" t="inlineStr">
        <is>
          <t>AGOSTO</t>
        </is>
      </c>
      <c r="AU9" s="60" t="n">
        <v>31</v>
      </c>
    </row>
    <row r="10">
      <c r="A10" s="3" t="n">
        <v>11035010</v>
      </c>
      <c r="B10" s="3" t="inlineStr">
        <is>
          <t>LLORO [11035010]</t>
        </is>
      </c>
      <c r="C10" s="3" t="n">
        <v>5.499</v>
      </c>
      <c r="D10" s="3" t="n">
        <v>-76.539</v>
      </c>
      <c r="E10" s="3" t="n">
        <v>60</v>
      </c>
      <c r="F10" s="3" t="inlineStr">
        <is>
          <t>Lloró</t>
        </is>
      </c>
      <c r="G10" s="3" t="inlineStr">
        <is>
          <t>Choco</t>
        </is>
      </c>
      <c r="H10" s="54" t="n">
        <v>186.5</v>
      </c>
      <c r="I10" s="54" t="n">
        <v>2015</v>
      </c>
      <c r="J10" s="54" t="n">
        <v>21</v>
      </c>
      <c r="K10" s="3" t="n">
        <v>329</v>
      </c>
      <c r="L10" s="3" t="n">
        <v>2009</v>
      </c>
      <c r="M10" s="3" t="n">
        <v>12</v>
      </c>
      <c r="N10" s="54" t="n">
        <v>230</v>
      </c>
      <c r="O10" s="54" t="n">
        <v>2017</v>
      </c>
      <c r="P10" s="54" t="n">
        <v>9</v>
      </c>
      <c r="Q10" s="3" t="n">
        <v>200</v>
      </c>
      <c r="R10" s="3" t="n">
        <v>2000</v>
      </c>
      <c r="S10" s="3" t="n">
        <v>28</v>
      </c>
      <c r="T10" s="54" t="n">
        <v>220</v>
      </c>
      <c r="U10" s="54" t="n">
        <v>1999</v>
      </c>
      <c r="V10" s="54" t="n">
        <v>6</v>
      </c>
      <c r="W10" s="3" t="n">
        <v>210</v>
      </c>
      <c r="X10" s="3" t="n">
        <v>2012</v>
      </c>
      <c r="Y10" s="3" t="n">
        <v>10</v>
      </c>
      <c r="Z10" s="54" t="n">
        <v>260</v>
      </c>
      <c r="AA10" s="54" t="n">
        <v>2012</v>
      </c>
      <c r="AB10" s="54" t="n">
        <v>19</v>
      </c>
      <c r="AC10" s="3" t="n">
        <v>175.7</v>
      </c>
      <c r="AD10" s="3" t="n">
        <v>2016</v>
      </c>
      <c r="AE10" s="3" t="n">
        <v>17</v>
      </c>
      <c r="AF10" s="54" t="n">
        <v>222</v>
      </c>
      <c r="AG10" s="54" t="n">
        <v>2001</v>
      </c>
      <c r="AH10" s="54" t="n">
        <v>11</v>
      </c>
      <c r="AI10" s="3" t="n">
        <v>190</v>
      </c>
      <c r="AJ10" s="3" t="n">
        <v>2008</v>
      </c>
      <c r="AK10" s="3" t="n">
        <v>20</v>
      </c>
      <c r="AL10" s="54" t="n">
        <v>175</v>
      </c>
      <c r="AM10" s="54" t="n">
        <v>2002</v>
      </c>
      <c r="AN10" s="54" t="n">
        <v>26</v>
      </c>
      <c r="AO10" s="3" t="n">
        <v>168.5</v>
      </c>
      <c r="AP10" s="3" t="n">
        <v>2001</v>
      </c>
      <c r="AQ10" s="3" t="n">
        <v>12</v>
      </c>
      <c r="AS10" s="4" t="n">
        <v>9</v>
      </c>
      <c r="AT10" s="61" t="inlineStr">
        <is>
          <t>SEPTIEMBRE</t>
        </is>
      </c>
      <c r="AU10" s="60" t="n">
        <v>30</v>
      </c>
    </row>
    <row r="11">
      <c r="A11" s="3" t="n">
        <v>11035020</v>
      </c>
      <c r="B11" s="3" t="inlineStr">
        <is>
          <t>SAN ISIDRO [11035020]</t>
        </is>
      </c>
      <c r="C11" s="3" t="n">
        <v>5.626166667</v>
      </c>
      <c r="D11" s="3" t="n">
        <v>-76.74972222</v>
      </c>
      <c r="E11" s="3" t="n">
        <v>53</v>
      </c>
      <c r="F11" s="3" t="inlineStr">
        <is>
          <t>Rio Quito (Paimadó)</t>
        </is>
      </c>
      <c r="G11" s="3" t="inlineStr">
        <is>
          <t>Choco</t>
        </is>
      </c>
      <c r="H11" s="54" t="n">
        <v>202</v>
      </c>
      <c r="I11" s="54" t="n">
        <v>2005</v>
      </c>
      <c r="J11" s="54" t="n">
        <v>4</v>
      </c>
      <c r="K11" s="3" t="n">
        <v>207</v>
      </c>
      <c r="L11" s="3" t="n">
        <v>2006</v>
      </c>
      <c r="M11" s="3" t="n">
        <v>24</v>
      </c>
      <c r="N11" s="54" t="n">
        <v>143.7</v>
      </c>
      <c r="O11" s="54" t="n">
        <v>1984</v>
      </c>
      <c r="P11" s="54" t="n">
        <v>4</v>
      </c>
      <c r="Q11" s="3" t="n">
        <v>190</v>
      </c>
      <c r="R11" s="3" t="n">
        <v>2003</v>
      </c>
      <c r="S11" s="3" t="n">
        <v>20</v>
      </c>
      <c r="T11" s="54" t="n">
        <v>172</v>
      </c>
      <c r="U11" s="54" t="n">
        <v>2008</v>
      </c>
      <c r="V11" s="54" t="n">
        <v>10</v>
      </c>
      <c r="W11" s="3" t="n">
        <v>227</v>
      </c>
      <c r="X11" s="3" t="n">
        <v>2003</v>
      </c>
      <c r="Y11" s="3" t="n">
        <v>20</v>
      </c>
      <c r="Z11" s="54" t="n">
        <v>186</v>
      </c>
      <c r="AA11" s="54" t="n">
        <v>1983</v>
      </c>
      <c r="AB11" s="54" t="n">
        <v>21</v>
      </c>
      <c r="AC11" s="3" t="n">
        <v>200.7</v>
      </c>
      <c r="AD11" s="3" t="n">
        <v>2017</v>
      </c>
      <c r="AE11" s="3" t="n">
        <v>7</v>
      </c>
      <c r="AF11" s="54" t="n">
        <v>142</v>
      </c>
      <c r="AG11" s="54" t="n">
        <v>2008</v>
      </c>
      <c r="AH11" s="54" t="n">
        <v>22</v>
      </c>
      <c r="AI11" s="3" t="n">
        <v>130</v>
      </c>
      <c r="AJ11" s="3" t="n">
        <v>2002</v>
      </c>
      <c r="AK11" s="3" t="n">
        <v>17</v>
      </c>
      <c r="AL11" s="54" t="n">
        <v>144</v>
      </c>
      <c r="AM11" s="54" t="n">
        <v>2021</v>
      </c>
      <c r="AN11" s="54" t="n">
        <v>5</v>
      </c>
      <c r="AO11" s="3" t="n">
        <v>253</v>
      </c>
      <c r="AP11" s="3" t="n">
        <v>2010</v>
      </c>
      <c r="AQ11" s="3" t="n">
        <v>27</v>
      </c>
      <c r="AS11" s="4" t="n">
        <v>10</v>
      </c>
      <c r="AT11" s="61" t="inlineStr">
        <is>
          <t>OCTUBRE</t>
        </is>
      </c>
      <c r="AU11" s="60" t="n">
        <v>31</v>
      </c>
    </row>
    <row r="12">
      <c r="A12" s="3" t="n">
        <v>11040010</v>
      </c>
      <c r="B12" s="3" t="inlineStr">
        <is>
          <t>TUTUNENDO [11040010]</t>
        </is>
      </c>
      <c r="C12" s="3" t="n">
        <v>5.743611111</v>
      </c>
      <c r="D12" s="3" t="n">
        <v>-76.53780556</v>
      </c>
      <c r="E12" s="3" t="n">
        <v>54</v>
      </c>
      <c r="F12" s="3" t="inlineStr">
        <is>
          <t>Quibdó</t>
        </is>
      </c>
      <c r="G12" s="3" t="inlineStr">
        <is>
          <t>Choco</t>
        </is>
      </c>
      <c r="H12" s="54" t="n">
        <v>228</v>
      </c>
      <c r="I12" s="54" t="n">
        <v>2000</v>
      </c>
      <c r="J12" s="54" t="n">
        <v>9</v>
      </c>
      <c r="K12" s="3" t="n">
        <v>210</v>
      </c>
      <c r="L12" s="3" t="n">
        <v>1982</v>
      </c>
      <c r="M12" s="3" t="n">
        <v>18</v>
      </c>
      <c r="N12" s="54" t="n">
        <v>240</v>
      </c>
      <c r="O12" s="54" t="n">
        <v>1988</v>
      </c>
      <c r="P12" s="54" t="n">
        <v>13</v>
      </c>
      <c r="Q12" s="3" t="n">
        <v>192</v>
      </c>
      <c r="R12" s="3" t="n">
        <v>2008</v>
      </c>
      <c r="S12" s="3" t="n">
        <v>13</v>
      </c>
      <c r="T12" s="54" t="n">
        <v>220</v>
      </c>
      <c r="U12" s="54" t="n">
        <v>1981</v>
      </c>
      <c r="V12" s="54" t="n">
        <v>20</v>
      </c>
      <c r="W12" s="3" t="n">
        <v>186</v>
      </c>
      <c r="X12" s="3" t="n">
        <v>2006</v>
      </c>
      <c r="Y12" s="3" t="n">
        <v>21</v>
      </c>
      <c r="Z12" s="54" t="n">
        <v>198</v>
      </c>
      <c r="AA12" s="54" t="n">
        <v>2023</v>
      </c>
      <c r="AB12" s="54" t="n">
        <v>13</v>
      </c>
      <c r="AC12" s="3" t="n">
        <v>180</v>
      </c>
      <c r="AD12" s="3" t="n">
        <v>1995</v>
      </c>
      <c r="AE12" s="3" t="n">
        <v>8</v>
      </c>
      <c r="AF12" s="54" t="n">
        <v>270</v>
      </c>
      <c r="AG12" s="54" t="n">
        <v>2019</v>
      </c>
      <c r="AH12" s="54" t="n">
        <v>7</v>
      </c>
      <c r="AI12" s="3" t="n">
        <v>198</v>
      </c>
      <c r="AJ12" s="3" t="n">
        <v>2009</v>
      </c>
      <c r="AK12" s="3" t="n">
        <v>29</v>
      </c>
      <c r="AL12" s="54" t="n">
        <v>225</v>
      </c>
      <c r="AM12" s="54" t="n">
        <v>2012</v>
      </c>
      <c r="AN12" s="54" t="n">
        <v>20</v>
      </c>
      <c r="AO12" s="3" t="n">
        <v>230</v>
      </c>
      <c r="AP12" s="3" t="n">
        <v>1984</v>
      </c>
      <c r="AQ12" s="3" t="n">
        <v>16</v>
      </c>
      <c r="AS12" s="4" t="n">
        <v>11</v>
      </c>
      <c r="AT12" s="61" t="inlineStr">
        <is>
          <t>NOVIEMBRE</t>
        </is>
      </c>
      <c r="AU12" s="60" t="n">
        <v>30</v>
      </c>
    </row>
    <row r="13">
      <c r="A13" s="3" t="n">
        <v>11045010</v>
      </c>
      <c r="B13" s="3" t="inlineStr">
        <is>
          <t>AEROPUERTO EL CARAÑO [11045010]</t>
        </is>
      </c>
      <c r="C13" s="3" t="n">
        <v>5.690555556</v>
      </c>
      <c r="D13" s="3" t="n">
        <v>-76.64377777999999</v>
      </c>
      <c r="E13" s="3" t="n">
        <v>75</v>
      </c>
      <c r="F13" s="3" t="inlineStr">
        <is>
          <t>Quibdó</t>
        </is>
      </c>
      <c r="G13" s="3" t="inlineStr">
        <is>
          <t>Choco</t>
        </is>
      </c>
      <c r="H13" s="54" t="n">
        <v>190</v>
      </c>
      <c r="I13" s="54" t="n">
        <v>1975</v>
      </c>
      <c r="J13" s="54" t="n">
        <v>12</v>
      </c>
      <c r="K13" s="3" t="n">
        <v>190</v>
      </c>
      <c r="L13" s="3" t="n">
        <v>1974</v>
      </c>
      <c r="M13" s="3" t="n">
        <v>16</v>
      </c>
      <c r="N13" s="54" t="n">
        <v>192.1</v>
      </c>
      <c r="O13" s="54" t="n">
        <v>1995</v>
      </c>
      <c r="P13" s="54" t="n">
        <v>31</v>
      </c>
      <c r="Q13" s="3" t="n">
        <v>223.2</v>
      </c>
      <c r="R13" s="3" t="n">
        <v>1986</v>
      </c>
      <c r="S13" s="3" t="n">
        <v>6</v>
      </c>
      <c r="T13" s="54" t="n">
        <v>222</v>
      </c>
      <c r="U13" s="54" t="n">
        <v>1974</v>
      </c>
      <c r="V13" s="54" t="n">
        <v>19</v>
      </c>
      <c r="W13" s="3" t="n">
        <v>238</v>
      </c>
      <c r="X13" s="3" t="n">
        <v>1975</v>
      </c>
      <c r="Y13" s="3" t="n">
        <v>14</v>
      </c>
      <c r="Z13" s="54" t="n">
        <v>206.5</v>
      </c>
      <c r="AA13" s="54" t="n">
        <v>1959</v>
      </c>
      <c r="AB13" s="54" t="n">
        <v>28</v>
      </c>
      <c r="AC13" s="3" t="n">
        <v>240</v>
      </c>
      <c r="AD13" s="3" t="n">
        <v>1975</v>
      </c>
      <c r="AE13" s="3" t="n">
        <v>17</v>
      </c>
      <c r="AF13" s="54" t="n">
        <v>198</v>
      </c>
      <c r="AG13" s="54" t="n">
        <v>1974</v>
      </c>
      <c r="AH13" s="54" t="n">
        <v>9</v>
      </c>
      <c r="AI13" s="3" t="n">
        <v>240</v>
      </c>
      <c r="AJ13" s="3" t="n">
        <v>1974</v>
      </c>
      <c r="AK13" s="3" t="n">
        <v>7</v>
      </c>
      <c r="AL13" s="54" t="n">
        <v>193.8</v>
      </c>
      <c r="AM13" s="54" t="n">
        <v>1984</v>
      </c>
      <c r="AN13" s="54" t="n">
        <v>22</v>
      </c>
      <c r="AO13" s="3" t="n">
        <v>240</v>
      </c>
      <c r="AP13" s="3" t="n">
        <v>1974</v>
      </c>
      <c r="AQ13" s="3" t="n">
        <v>24</v>
      </c>
      <c r="AS13" s="4" t="n">
        <v>12</v>
      </c>
      <c r="AT13" s="61" t="inlineStr">
        <is>
          <t>DICIEMBRE</t>
        </is>
      </c>
      <c r="AU13" s="60" t="n">
        <v>31</v>
      </c>
    </row>
    <row r="14">
      <c r="A14" s="3" t="n">
        <v>11050010</v>
      </c>
      <c r="B14" s="3" t="inlineStr">
        <is>
          <t>TAGACHI [11050010]</t>
        </is>
      </c>
      <c r="C14" s="3" t="n">
        <v>6.221777778</v>
      </c>
      <c r="D14" s="3" t="n">
        <v>-76.72702778</v>
      </c>
      <c r="E14" s="3" t="n">
        <v>20</v>
      </c>
      <c r="F14" s="3" t="inlineStr">
        <is>
          <t>Quibdó</t>
        </is>
      </c>
      <c r="G14" s="3" t="inlineStr">
        <is>
          <t>Choco</t>
        </is>
      </c>
      <c r="H14" s="54" t="n">
        <v>160</v>
      </c>
      <c r="I14" s="54" t="n">
        <v>1970</v>
      </c>
      <c r="J14" s="54" t="n">
        <v>9</v>
      </c>
      <c r="K14" s="3" t="n">
        <v>186</v>
      </c>
      <c r="L14" s="3" t="n">
        <v>1999</v>
      </c>
      <c r="M14" s="3" t="n">
        <v>5</v>
      </c>
      <c r="N14" s="54" t="n">
        <v>186</v>
      </c>
      <c r="O14" s="54" t="n">
        <v>1996</v>
      </c>
      <c r="P14" s="54" t="n">
        <v>22</v>
      </c>
      <c r="Q14" s="3" t="n">
        <v>151</v>
      </c>
      <c r="R14" s="3" t="n">
        <v>1988</v>
      </c>
      <c r="S14" s="3" t="n">
        <v>17</v>
      </c>
      <c r="T14" s="54" t="n">
        <v>188</v>
      </c>
      <c r="U14" s="54" t="n">
        <v>1995</v>
      </c>
      <c r="V14" s="54" t="n">
        <v>16</v>
      </c>
      <c r="W14" s="3" t="n">
        <v>187</v>
      </c>
      <c r="X14" s="3" t="n">
        <v>2005</v>
      </c>
      <c r="Y14" s="3" t="n">
        <v>12</v>
      </c>
      <c r="Z14" s="54" t="n">
        <v>209</v>
      </c>
      <c r="AA14" s="54" t="n">
        <v>1976</v>
      </c>
      <c r="AB14" s="54" t="n">
        <v>11</v>
      </c>
      <c r="AC14" s="3" t="n">
        <v>213</v>
      </c>
      <c r="AD14" s="3" t="n">
        <v>1969</v>
      </c>
      <c r="AE14" s="3" t="n">
        <v>6</v>
      </c>
      <c r="AF14" s="54" t="n">
        <v>188</v>
      </c>
      <c r="AG14" s="54" t="n">
        <v>2002</v>
      </c>
      <c r="AH14" s="54" t="n">
        <v>3</v>
      </c>
      <c r="AI14" s="3" t="n">
        <v>199</v>
      </c>
      <c r="AJ14" s="3" t="n">
        <v>2004</v>
      </c>
      <c r="AK14" s="3" t="n">
        <v>7</v>
      </c>
      <c r="AL14" s="54" t="n">
        <v>188</v>
      </c>
      <c r="AM14" s="54" t="n">
        <v>1990</v>
      </c>
      <c r="AN14" s="54" t="n">
        <v>23</v>
      </c>
      <c r="AO14" s="3" t="n">
        <v>178</v>
      </c>
      <c r="AP14" s="3" t="n">
        <v>2013</v>
      </c>
      <c r="AQ14" s="3" t="n">
        <v>19</v>
      </c>
    </row>
    <row r="15">
      <c r="A15" s="3" t="n">
        <v>11050020</v>
      </c>
      <c r="B15" s="3" t="inlineStr">
        <is>
          <t>BETE [11050020]</t>
        </is>
      </c>
      <c r="C15" s="3" t="n">
        <v>5.994722222</v>
      </c>
      <c r="D15" s="3" t="n">
        <v>-76.78002778</v>
      </c>
      <c r="E15" s="3" t="n">
        <v>25</v>
      </c>
      <c r="F15" s="3" t="inlineStr">
        <is>
          <t>Medio Atrato (Beté)</t>
        </is>
      </c>
      <c r="G15" s="3" t="inlineStr">
        <is>
          <t>Choco</t>
        </is>
      </c>
      <c r="H15" s="54" t="n">
        <v>220</v>
      </c>
      <c r="I15" s="54" t="n">
        <v>1981</v>
      </c>
      <c r="J15" s="54" t="n">
        <v>30</v>
      </c>
      <c r="K15" s="3" t="n">
        <v>220</v>
      </c>
      <c r="L15" s="3" t="n">
        <v>1981</v>
      </c>
      <c r="M15" s="3" t="n">
        <v>11</v>
      </c>
      <c r="N15" s="54" t="n">
        <v>240</v>
      </c>
      <c r="O15" s="54" t="n">
        <v>2017</v>
      </c>
      <c r="P15" s="54" t="n">
        <v>6</v>
      </c>
      <c r="Q15" s="3" t="n">
        <v>218</v>
      </c>
      <c r="R15" s="3" t="n">
        <v>1998</v>
      </c>
      <c r="S15" s="3" t="n">
        <v>27</v>
      </c>
      <c r="T15" s="54" t="n">
        <v>167</v>
      </c>
      <c r="U15" s="54" t="n">
        <v>1981</v>
      </c>
      <c r="V15" s="54" t="n">
        <v>23</v>
      </c>
      <c r="W15" s="3" t="n">
        <v>180</v>
      </c>
      <c r="X15" s="3" t="n">
        <v>1981</v>
      </c>
      <c r="Y15" s="3" t="n">
        <v>8</v>
      </c>
      <c r="Z15" s="54" t="n">
        <v>173</v>
      </c>
      <c r="AA15" s="54" t="n">
        <v>1998</v>
      </c>
      <c r="AB15" s="54" t="n">
        <v>17</v>
      </c>
      <c r="AC15" s="3" t="n">
        <v>163</v>
      </c>
      <c r="AD15" s="3" t="n">
        <v>1984</v>
      </c>
      <c r="AE15" s="3" t="n">
        <v>24</v>
      </c>
      <c r="AF15" s="54" t="n">
        <v>210</v>
      </c>
      <c r="AG15" s="54" t="n">
        <v>2015</v>
      </c>
      <c r="AH15" s="54" t="n">
        <v>19</v>
      </c>
      <c r="AI15" s="3" t="n">
        <v>185</v>
      </c>
      <c r="AJ15" s="3" t="n">
        <v>1981</v>
      </c>
      <c r="AK15" s="3" t="n">
        <v>9</v>
      </c>
      <c r="AL15" s="54" t="n">
        <v>150</v>
      </c>
      <c r="AM15" s="54" t="n">
        <v>1986</v>
      </c>
      <c r="AN15" s="54" t="n">
        <v>7</v>
      </c>
      <c r="AO15" s="3" t="n">
        <v>170</v>
      </c>
      <c r="AP15" s="3" t="n">
        <v>2014</v>
      </c>
      <c r="AQ15" s="3" t="n">
        <v>13</v>
      </c>
    </row>
    <row r="16">
      <c r="A16" s="3" t="n">
        <v>11050030</v>
      </c>
      <c r="B16" s="3" t="inlineStr">
        <is>
          <t>EL BUEY [11050030]</t>
        </is>
      </c>
      <c r="C16" s="3" t="n">
        <v>6.1025</v>
      </c>
      <c r="D16" s="3" t="n">
        <v>-76.82136111</v>
      </c>
      <c r="E16" s="3" t="n">
        <v>25</v>
      </c>
      <c r="F16" s="3" t="inlineStr">
        <is>
          <t>Medio Atrato (Beté)</t>
        </is>
      </c>
      <c r="G16" s="3" t="inlineStr">
        <is>
          <t>Choco</t>
        </is>
      </c>
      <c r="H16" s="54" t="n">
        <v>155</v>
      </c>
      <c r="I16" s="54" t="n">
        <v>1981</v>
      </c>
      <c r="J16" s="54" t="n">
        <v>28</v>
      </c>
      <c r="K16" s="3" t="n">
        <v>150</v>
      </c>
      <c r="L16" s="3" t="n">
        <v>2007</v>
      </c>
      <c r="M16" s="3" t="n">
        <v>11</v>
      </c>
      <c r="N16" s="54" t="n">
        <v>200</v>
      </c>
      <c r="O16" s="54" t="n">
        <v>1978</v>
      </c>
      <c r="P16" s="54" t="n">
        <v>30</v>
      </c>
      <c r="Q16" s="3" t="n">
        <v>135</v>
      </c>
      <c r="R16" s="3" t="n">
        <v>1988</v>
      </c>
      <c r="S16" s="3" t="n">
        <v>25</v>
      </c>
      <c r="T16" s="54" t="n">
        <v>196</v>
      </c>
      <c r="U16" s="54" t="n">
        <v>1978</v>
      </c>
      <c r="V16" s="54" t="n">
        <v>10</v>
      </c>
      <c r="W16" s="3" t="n">
        <v>170</v>
      </c>
      <c r="X16" s="3" t="n">
        <v>1978</v>
      </c>
      <c r="Y16" s="3" t="n">
        <v>23</v>
      </c>
      <c r="Z16" s="54" t="n">
        <v>190</v>
      </c>
      <c r="AA16" s="54" t="n">
        <v>1977</v>
      </c>
      <c r="AB16" s="54" t="n">
        <v>16</v>
      </c>
      <c r="AC16" s="3" t="n">
        <v>188</v>
      </c>
      <c r="AD16" s="3" t="n">
        <v>1983</v>
      </c>
      <c r="AE16" s="3" t="n">
        <v>16</v>
      </c>
      <c r="AF16" s="54" t="n">
        <v>160</v>
      </c>
      <c r="AG16" s="54" t="n">
        <v>1977</v>
      </c>
      <c r="AH16" s="54" t="n">
        <v>24</v>
      </c>
      <c r="AI16" s="3" t="n">
        <v>187</v>
      </c>
      <c r="AJ16" s="3" t="n">
        <v>2025</v>
      </c>
      <c r="AK16" s="3" t="n">
        <v>29</v>
      </c>
      <c r="AL16" s="54" t="n">
        <v>196</v>
      </c>
      <c r="AM16" s="54" t="n">
        <v>2025</v>
      </c>
      <c r="AN16" s="54" t="n">
        <v>14</v>
      </c>
      <c r="AO16" s="3" t="n">
        <v>190</v>
      </c>
      <c r="AP16" s="3" t="n">
        <v>1977</v>
      </c>
      <c r="AQ16" s="3" t="n">
        <v>18</v>
      </c>
    </row>
    <row r="17">
      <c r="A17" s="3" t="n">
        <v>11050060</v>
      </c>
      <c r="B17" s="3" t="inlineStr">
        <is>
          <t>ALTO DEL BUEY [11050060]</t>
        </is>
      </c>
      <c r="C17" s="3" t="n">
        <v>6.108333333</v>
      </c>
      <c r="D17" s="3" t="n">
        <v>-76.91563889</v>
      </c>
      <c r="E17" s="3" t="n">
        <v>100</v>
      </c>
      <c r="F17" s="3" t="inlineStr">
        <is>
          <t>Medio Atrato (Beté)</t>
        </is>
      </c>
      <c r="G17" s="3" t="inlineStr">
        <is>
          <t>Choco</t>
        </is>
      </c>
      <c r="H17" s="54" t="n">
        <v>150</v>
      </c>
      <c r="I17" s="54" t="n">
        <v>1997</v>
      </c>
      <c r="J17" s="54" t="n">
        <v>14</v>
      </c>
      <c r="K17" s="3" t="n">
        <v>170</v>
      </c>
      <c r="L17" s="3" t="n">
        <v>1998</v>
      </c>
      <c r="M17" s="3" t="n">
        <v>18</v>
      </c>
      <c r="N17" s="54" t="n">
        <v>150</v>
      </c>
      <c r="O17" s="54" t="n">
        <v>1998</v>
      </c>
      <c r="P17" s="54" t="n">
        <v>6</v>
      </c>
      <c r="Q17" s="3" t="n">
        <v>145</v>
      </c>
      <c r="R17" s="3" t="n">
        <v>1994</v>
      </c>
      <c r="S17" s="3" t="n">
        <v>8</v>
      </c>
      <c r="T17" s="54" t="n">
        <v>138</v>
      </c>
      <c r="U17" s="54" t="n">
        <v>1979</v>
      </c>
      <c r="V17" s="54" t="n">
        <v>6</v>
      </c>
      <c r="W17" s="3" t="n">
        <v>220</v>
      </c>
      <c r="X17" s="3" t="n">
        <v>1979</v>
      </c>
      <c r="Y17" s="3" t="n">
        <v>27</v>
      </c>
      <c r="Z17" s="54" t="n">
        <v>145</v>
      </c>
      <c r="AA17" s="54" t="n">
        <v>2021</v>
      </c>
      <c r="AB17" s="54" t="n">
        <v>23</v>
      </c>
      <c r="AC17" s="3" t="n">
        <v>150</v>
      </c>
      <c r="AD17" s="3" t="n">
        <v>2017</v>
      </c>
      <c r="AE17" s="3" t="n">
        <v>2</v>
      </c>
      <c r="AF17" s="54" t="n">
        <v>134</v>
      </c>
      <c r="AG17" s="54" t="n">
        <v>1977</v>
      </c>
      <c r="AH17" s="54" t="n">
        <v>26</v>
      </c>
      <c r="AI17" s="3" t="n">
        <v>150</v>
      </c>
      <c r="AJ17" s="3" t="n">
        <v>2005</v>
      </c>
      <c r="AK17" s="3" t="n">
        <v>9</v>
      </c>
      <c r="AL17" s="54" t="n">
        <v>150</v>
      </c>
      <c r="AM17" s="54" t="n">
        <v>2012</v>
      </c>
      <c r="AN17" s="54" t="n">
        <v>20</v>
      </c>
      <c r="AO17" s="3" t="n">
        <v>150</v>
      </c>
      <c r="AP17" s="3" t="n">
        <v>2010</v>
      </c>
      <c r="AQ17" s="3" t="n">
        <v>30</v>
      </c>
    </row>
    <row r="18">
      <c r="A18" s="3" t="n">
        <v>11060010</v>
      </c>
      <c r="B18" s="3" t="inlineStr">
        <is>
          <t>BUCHADO [11060010]</t>
        </is>
      </c>
      <c r="C18" s="3" t="n">
        <v>6.42</v>
      </c>
      <c r="D18" s="3" t="n">
        <v>-76.77927778</v>
      </c>
      <c r="E18" s="3" t="n">
        <v>18</v>
      </c>
      <c r="F18" s="3" t="inlineStr">
        <is>
          <t>Vigia Del Fuerte</t>
        </is>
      </c>
      <c r="G18" s="3" t="inlineStr">
        <is>
          <t>Antioquia</t>
        </is>
      </c>
      <c r="H18" s="54" t="n">
        <v>154</v>
      </c>
      <c r="I18" s="54" t="n">
        <v>1976</v>
      </c>
      <c r="J18" s="54" t="n">
        <v>14</v>
      </c>
      <c r="K18" s="3" t="n">
        <v>144</v>
      </c>
      <c r="L18" s="3" t="n">
        <v>1969</v>
      </c>
      <c r="M18" s="3" t="n">
        <v>4</v>
      </c>
      <c r="N18" s="54" t="n">
        <v>175</v>
      </c>
      <c r="O18" s="54" t="n">
        <v>1972</v>
      </c>
      <c r="P18" s="54" t="n">
        <v>29</v>
      </c>
      <c r="Q18" s="3" t="n">
        <v>155</v>
      </c>
      <c r="R18" s="3" t="n">
        <v>1978</v>
      </c>
      <c r="S18" s="3" t="n">
        <v>5</v>
      </c>
      <c r="T18" s="54" t="n">
        <v>160</v>
      </c>
      <c r="U18" s="54" t="n">
        <v>1976</v>
      </c>
      <c r="V18" s="54" t="n">
        <v>22</v>
      </c>
      <c r="W18" s="3" t="n">
        <v>153</v>
      </c>
      <c r="X18" s="3" t="n">
        <v>1981</v>
      </c>
      <c r="Y18" s="3" t="n">
        <v>5</v>
      </c>
      <c r="Z18" s="54" t="n">
        <v>164</v>
      </c>
      <c r="AA18" s="54" t="n">
        <v>1992</v>
      </c>
      <c r="AB18" s="54" t="n">
        <v>7</v>
      </c>
      <c r="AC18" s="3" t="n">
        <v>207</v>
      </c>
      <c r="AD18" s="3" t="n">
        <v>1969</v>
      </c>
      <c r="AE18" s="3" t="n">
        <v>6</v>
      </c>
      <c r="AF18" s="54" t="n">
        <v>227</v>
      </c>
      <c r="AG18" s="54" t="n">
        <v>1969</v>
      </c>
      <c r="AH18" s="54" t="n">
        <v>13</v>
      </c>
      <c r="AI18" s="3" t="n">
        <v>199</v>
      </c>
      <c r="AJ18" s="3" t="n">
        <v>1993</v>
      </c>
      <c r="AK18" s="3" t="n">
        <v>3</v>
      </c>
      <c r="AL18" s="54" t="n">
        <v>172</v>
      </c>
      <c r="AM18" s="54" t="n">
        <v>1993</v>
      </c>
      <c r="AN18" s="54" t="n">
        <v>3</v>
      </c>
      <c r="AO18" s="3" t="n">
        <v>167</v>
      </c>
      <c r="AP18" s="3" t="n">
        <v>2009</v>
      </c>
      <c r="AQ18" s="3" t="n">
        <v>1</v>
      </c>
      <c r="AT18" s="59" t="n"/>
      <c r="AU18" s="59" t="n"/>
    </row>
    <row r="19">
      <c r="A19" s="3" t="n">
        <v>11070020</v>
      </c>
      <c r="B19" s="3" t="inlineStr">
        <is>
          <t>EL ROBLE [11070020]</t>
        </is>
      </c>
      <c r="C19" s="3" t="n">
        <v>6.332051667</v>
      </c>
      <c r="D19" s="3" t="n">
        <v>-76.229145</v>
      </c>
      <c r="E19" s="3" t="n">
        <v>1496</v>
      </c>
      <c r="F19" s="3" t="inlineStr">
        <is>
          <t>Urrao</t>
        </is>
      </c>
      <c r="G19" s="3" t="inlineStr">
        <is>
          <t>Antioquia</t>
        </is>
      </c>
      <c r="H19" s="54" t="n">
        <v>70</v>
      </c>
      <c r="I19" s="54" t="n">
        <v>1986</v>
      </c>
      <c r="J19" s="54" t="n">
        <v>15</v>
      </c>
      <c r="K19" s="3" t="n">
        <v>66.5</v>
      </c>
      <c r="L19" s="3" t="n">
        <v>1997</v>
      </c>
      <c r="M19" s="3" t="n">
        <v>5</v>
      </c>
      <c r="N19" s="54" t="n">
        <v>113</v>
      </c>
      <c r="O19" s="54" t="n">
        <v>1996</v>
      </c>
      <c r="P19" s="54" t="n">
        <v>14</v>
      </c>
      <c r="Q19" s="3" t="n">
        <v>84.7</v>
      </c>
      <c r="R19" s="3" t="n">
        <v>2002</v>
      </c>
      <c r="S19" s="3" t="n">
        <v>24</v>
      </c>
      <c r="T19" s="54" t="n">
        <v>100</v>
      </c>
      <c r="U19" s="54" t="n">
        <v>1991</v>
      </c>
      <c r="V19" s="54" t="n">
        <v>12</v>
      </c>
      <c r="W19" s="3" t="n">
        <v>84</v>
      </c>
      <c r="X19" s="3" t="n">
        <v>1981</v>
      </c>
      <c r="Y19" s="3" t="n">
        <v>8</v>
      </c>
      <c r="Z19" s="54" t="n">
        <v>80.59999999999999</v>
      </c>
      <c r="AA19" s="54" t="n">
        <v>1994</v>
      </c>
      <c r="AB19" s="54" t="n">
        <v>22</v>
      </c>
      <c r="AC19" s="3" t="n">
        <v>90</v>
      </c>
      <c r="AD19" s="3" t="n">
        <v>1977</v>
      </c>
      <c r="AE19" s="3" t="n">
        <v>15</v>
      </c>
      <c r="AF19" s="54" t="n">
        <v>66</v>
      </c>
      <c r="AG19" s="54" t="n">
        <v>1995</v>
      </c>
      <c r="AH19" s="54" t="n">
        <v>23</v>
      </c>
      <c r="AI19" s="3" t="n">
        <v>121.2</v>
      </c>
      <c r="AJ19" s="3" t="n">
        <v>1979</v>
      </c>
      <c r="AK19" s="3" t="n">
        <v>22</v>
      </c>
      <c r="AL19" s="54" t="n">
        <v>100</v>
      </c>
      <c r="AM19" s="54" t="n">
        <v>1978</v>
      </c>
      <c r="AN19" s="54" t="n">
        <v>11</v>
      </c>
      <c r="AO19" s="3" t="n">
        <v>84.8</v>
      </c>
      <c r="AP19" s="3" t="n">
        <v>2003</v>
      </c>
      <c r="AQ19" s="3" t="n">
        <v>2</v>
      </c>
      <c r="AT19" s="59" t="n"/>
      <c r="AU19" s="59" t="n"/>
    </row>
    <row r="20">
      <c r="A20" s="3" t="n">
        <v>11070030</v>
      </c>
      <c r="B20" s="3" t="inlineStr">
        <is>
          <t>LA CLARITA [11070030]</t>
        </is>
      </c>
      <c r="C20" s="3" t="n">
        <v>6.539444444</v>
      </c>
      <c r="D20" s="3" t="n">
        <v>-76.15861111</v>
      </c>
      <c r="E20" s="3" t="n">
        <v>2300</v>
      </c>
      <c r="F20" s="3" t="inlineStr">
        <is>
          <t>Urrao</t>
        </is>
      </c>
      <c r="G20" s="3" t="inlineStr">
        <is>
          <t>Antioquia</t>
        </is>
      </c>
      <c r="H20" s="54" t="n">
        <v>70</v>
      </c>
      <c r="I20" s="54" t="n">
        <v>2017</v>
      </c>
      <c r="J20" s="54" t="n">
        <v>31</v>
      </c>
      <c r="K20" s="3" t="n">
        <v>94</v>
      </c>
      <c r="L20" s="3" t="n">
        <v>2008</v>
      </c>
      <c r="M20" s="3" t="n">
        <v>20</v>
      </c>
      <c r="N20" s="54" t="n">
        <v>75.3</v>
      </c>
      <c r="O20" s="54" t="n">
        <v>2025</v>
      </c>
      <c r="P20" s="54" t="n">
        <v>21</v>
      </c>
      <c r="Q20" s="3" t="n">
        <v>135</v>
      </c>
      <c r="R20" s="3" t="n">
        <v>1994</v>
      </c>
      <c r="S20" s="3" t="n">
        <v>27</v>
      </c>
      <c r="T20" s="54" t="n">
        <v>119</v>
      </c>
      <c r="U20" s="54" t="n">
        <v>1989</v>
      </c>
      <c r="V20" s="54" t="n">
        <v>23</v>
      </c>
      <c r="W20" s="3" t="n">
        <v>93</v>
      </c>
      <c r="X20" s="3" t="n">
        <v>2022</v>
      </c>
      <c r="Y20" s="3" t="n">
        <v>16</v>
      </c>
      <c r="Z20" s="54" t="n">
        <v>118</v>
      </c>
      <c r="AA20" s="54" t="n">
        <v>2003</v>
      </c>
      <c r="AB20" s="54" t="n">
        <v>4</v>
      </c>
      <c r="AC20" s="3" t="n">
        <v>116</v>
      </c>
      <c r="AD20" s="3" t="n">
        <v>2003</v>
      </c>
      <c r="AE20" s="3" t="n">
        <v>16</v>
      </c>
      <c r="AF20" s="54" t="n">
        <v>99</v>
      </c>
      <c r="AG20" s="54" t="n">
        <v>1989</v>
      </c>
      <c r="AH20" s="54" t="n">
        <v>23</v>
      </c>
      <c r="AI20" s="3" t="n">
        <v>92</v>
      </c>
      <c r="AJ20" s="3" t="n">
        <v>1998</v>
      </c>
      <c r="AK20" s="3" t="n">
        <v>26</v>
      </c>
      <c r="AL20" s="54" t="n">
        <v>112</v>
      </c>
      <c r="AM20" s="54" t="n">
        <v>1993</v>
      </c>
      <c r="AN20" s="54" t="n">
        <v>11</v>
      </c>
      <c r="AO20" s="3" t="n">
        <v>100</v>
      </c>
      <c r="AP20" s="3" t="n">
        <v>2010</v>
      </c>
      <c r="AQ20" s="3" t="n">
        <v>2</v>
      </c>
      <c r="AT20" s="59" t="n"/>
      <c r="AU20" s="59" t="n"/>
    </row>
    <row r="21">
      <c r="A21" s="3" t="n">
        <v>11075020</v>
      </c>
      <c r="B21" s="3" t="inlineStr">
        <is>
          <t>URRAO [11075020]</t>
        </is>
      </c>
      <c r="C21" s="3" t="n">
        <v>6.298305556</v>
      </c>
      <c r="D21" s="3" t="n">
        <v>-76.143305556</v>
      </c>
      <c r="E21" s="3" t="n">
        <v>1833</v>
      </c>
      <c r="F21" s="3" t="inlineStr">
        <is>
          <t>Urrao</t>
        </is>
      </c>
      <c r="G21" s="3" t="inlineStr">
        <is>
          <t>Antioquia</t>
        </is>
      </c>
      <c r="H21" s="54" t="n">
        <v>50.1</v>
      </c>
      <c r="I21" s="54" t="n">
        <v>2018</v>
      </c>
      <c r="J21" s="54" t="n">
        <v>2</v>
      </c>
      <c r="K21" s="3" t="n">
        <v>52</v>
      </c>
      <c r="L21" s="3" t="n">
        <v>2025</v>
      </c>
      <c r="M21" s="3" t="n">
        <v>17</v>
      </c>
      <c r="N21" s="54" t="n">
        <v>51</v>
      </c>
      <c r="O21" s="54" t="n">
        <v>2022</v>
      </c>
      <c r="P21" s="54" t="n">
        <v>31</v>
      </c>
      <c r="Q21" s="3" t="n">
        <v>57</v>
      </c>
      <c r="R21" s="3" t="n">
        <v>2002</v>
      </c>
      <c r="S21" s="3" t="n">
        <v>24</v>
      </c>
      <c r="T21" s="54" t="n">
        <v>75.5</v>
      </c>
      <c r="U21" s="54" t="n">
        <v>1979</v>
      </c>
      <c r="V21" s="54" t="n">
        <v>11</v>
      </c>
      <c r="W21" s="3" t="n">
        <v>80.8</v>
      </c>
      <c r="X21" s="3" t="n">
        <v>1986</v>
      </c>
      <c r="Y21" s="3" t="n">
        <v>3</v>
      </c>
      <c r="Z21" s="54" t="n">
        <v>74.5</v>
      </c>
      <c r="AA21" s="54" t="n">
        <v>2001</v>
      </c>
      <c r="AB21" s="54" t="n">
        <v>8</v>
      </c>
      <c r="AC21" s="3" t="n">
        <v>54.8</v>
      </c>
      <c r="AD21" s="3" t="n">
        <v>2010</v>
      </c>
      <c r="AE21" s="3" t="n">
        <v>17</v>
      </c>
      <c r="AF21" s="54" t="n">
        <v>48.4</v>
      </c>
      <c r="AG21" s="54" t="n">
        <v>1978</v>
      </c>
      <c r="AH21" s="54" t="n">
        <v>14</v>
      </c>
      <c r="AI21" s="3" t="n">
        <v>65.40000000000001</v>
      </c>
      <c r="AJ21" s="3" t="n">
        <v>1986</v>
      </c>
      <c r="AK21" s="3" t="n">
        <v>8</v>
      </c>
      <c r="AL21" s="54" t="n">
        <v>66.5</v>
      </c>
      <c r="AM21" s="54" t="n">
        <v>1999</v>
      </c>
      <c r="AN21" s="54" t="n">
        <v>14</v>
      </c>
      <c r="AO21" s="3" t="n">
        <v>69</v>
      </c>
      <c r="AP21" s="3" t="n">
        <v>2003</v>
      </c>
      <c r="AQ21" s="3" t="n">
        <v>2</v>
      </c>
      <c r="AT21" s="59" t="n"/>
      <c r="AU21" s="59" t="n"/>
    </row>
    <row r="22">
      <c r="A22" s="3" t="n">
        <v>11090010</v>
      </c>
      <c r="B22" s="3" t="inlineStr">
        <is>
          <t>OPOGADO [11090010]</t>
        </is>
      </c>
      <c r="C22" s="3" t="n">
        <v>6.812527778</v>
      </c>
      <c r="D22" s="3" t="n">
        <v>-76.97272221999999</v>
      </c>
      <c r="E22" s="3" t="n">
        <v>50</v>
      </c>
      <c r="F22" s="3" t="inlineStr">
        <is>
          <t>Bojayá (Bellavista)</t>
        </is>
      </c>
      <c r="G22" s="3" t="inlineStr">
        <is>
          <t>Choco</t>
        </is>
      </c>
      <c r="H22" s="54" t="n">
        <v>160</v>
      </c>
      <c r="I22" s="54" t="n">
        <v>1982</v>
      </c>
      <c r="J22" s="54" t="n">
        <v>5</v>
      </c>
      <c r="K22" s="3" t="n">
        <v>150</v>
      </c>
      <c r="L22" s="3" t="n">
        <v>1987</v>
      </c>
      <c r="M22" s="3" t="n">
        <v>7</v>
      </c>
      <c r="N22" s="54" t="n">
        <v>185</v>
      </c>
      <c r="O22" s="54" t="n">
        <v>1981</v>
      </c>
      <c r="P22" s="54" t="n">
        <v>2</v>
      </c>
      <c r="Q22" s="3" t="n">
        <v>169</v>
      </c>
      <c r="R22" s="3" t="n">
        <v>2013</v>
      </c>
      <c r="S22" s="3" t="n">
        <v>13</v>
      </c>
      <c r="T22" s="54" t="n">
        <v>157</v>
      </c>
      <c r="U22" s="54" t="n">
        <v>2010</v>
      </c>
      <c r="V22" s="54" t="n">
        <v>31</v>
      </c>
      <c r="W22" s="3" t="n">
        <v>145</v>
      </c>
      <c r="X22" s="3" t="n">
        <v>1990</v>
      </c>
      <c r="Y22" s="3" t="n">
        <v>26</v>
      </c>
      <c r="Z22" s="54" t="n">
        <v>171</v>
      </c>
      <c r="AA22" s="54" t="n">
        <v>2005</v>
      </c>
      <c r="AB22" s="54" t="n">
        <v>18</v>
      </c>
      <c r="AC22" s="3" t="n">
        <v>163</v>
      </c>
      <c r="AD22" s="3" t="n">
        <v>2012</v>
      </c>
      <c r="AE22" s="3" t="n">
        <v>18</v>
      </c>
      <c r="AF22" s="54" t="n">
        <v>138</v>
      </c>
      <c r="AG22" s="54" t="n">
        <v>2000</v>
      </c>
      <c r="AH22" s="54" t="n">
        <v>23</v>
      </c>
      <c r="AI22" s="3" t="n">
        <v>150</v>
      </c>
      <c r="AJ22" s="3" t="n">
        <v>1986</v>
      </c>
      <c r="AK22" s="3" t="n">
        <v>3</v>
      </c>
      <c r="AL22" s="54" t="n">
        <v>170</v>
      </c>
      <c r="AM22" s="54" t="n">
        <v>1984</v>
      </c>
      <c r="AN22" s="54" t="n">
        <v>24</v>
      </c>
      <c r="AO22" s="3" t="n">
        <v>183</v>
      </c>
      <c r="AP22" s="3" t="n">
        <v>2005</v>
      </c>
      <c r="AQ22" s="3" t="n">
        <v>4</v>
      </c>
      <c r="AT22" s="59" t="n"/>
      <c r="AU22" s="59" t="n"/>
    </row>
    <row r="23">
      <c r="A23" s="3" t="n">
        <v>11100020</v>
      </c>
      <c r="B23" s="3" t="inlineStr">
        <is>
          <t>DOMINGODO [11100020]</t>
        </is>
      </c>
      <c r="C23" s="3" t="n">
        <v>7.18</v>
      </c>
      <c r="D23" s="3" t="n">
        <v>-77.03</v>
      </c>
      <c r="E23" s="3" t="n">
        <v>4</v>
      </c>
      <c r="F23" s="3" t="inlineStr">
        <is>
          <t>Carmen Del Darién  (Curbaradó)</t>
        </is>
      </c>
      <c r="G23" s="3" t="inlineStr">
        <is>
          <t>Choco</t>
        </is>
      </c>
      <c r="H23" s="54" t="n">
        <v>108</v>
      </c>
      <c r="I23" s="54" t="n">
        <v>2011</v>
      </c>
      <c r="J23" s="54" t="n">
        <v>13</v>
      </c>
      <c r="K23" s="3" t="n">
        <v>136</v>
      </c>
      <c r="L23" s="3" t="n">
        <v>2000</v>
      </c>
      <c r="M23" s="3" t="n">
        <v>26</v>
      </c>
      <c r="N23" s="54" t="n">
        <v>155</v>
      </c>
      <c r="O23" s="54" t="n">
        <v>1981</v>
      </c>
      <c r="P23" s="54" t="n">
        <v>12</v>
      </c>
      <c r="Q23" s="3" t="n">
        <v>205</v>
      </c>
      <c r="R23" s="3" t="n">
        <v>1974</v>
      </c>
      <c r="S23" s="3" t="n">
        <v>29</v>
      </c>
      <c r="T23" s="54" t="n">
        <v>135</v>
      </c>
      <c r="U23" s="54" t="n">
        <v>1994</v>
      </c>
      <c r="V23" s="54" t="n">
        <v>5</v>
      </c>
      <c r="W23" s="3" t="n">
        <v>134</v>
      </c>
      <c r="X23" s="3" t="n">
        <v>1993</v>
      </c>
      <c r="Y23" s="3" t="n">
        <v>12</v>
      </c>
      <c r="Z23" s="54" t="n">
        <v>150</v>
      </c>
      <c r="AA23" s="54" t="n">
        <v>1986</v>
      </c>
      <c r="AB23" s="54" t="n">
        <v>16</v>
      </c>
      <c r="AC23" s="3" t="n">
        <v>135.8</v>
      </c>
      <c r="AD23" s="3" t="n">
        <v>2015</v>
      </c>
      <c r="AE23" s="3" t="n">
        <v>29</v>
      </c>
      <c r="AF23" s="54" t="n">
        <v>135.2</v>
      </c>
      <c r="AG23" s="54" t="n">
        <v>2016</v>
      </c>
      <c r="AH23" s="54" t="n">
        <v>10</v>
      </c>
      <c r="AI23" s="3" t="n">
        <v>144</v>
      </c>
      <c r="AJ23" s="3" t="n">
        <v>1978</v>
      </c>
      <c r="AK23" s="3" t="n">
        <v>3</v>
      </c>
      <c r="AL23" s="54" t="n">
        <v>202</v>
      </c>
      <c r="AM23" s="54" t="n">
        <v>1998</v>
      </c>
      <c r="AN23" s="54" t="n">
        <v>6</v>
      </c>
      <c r="AO23" s="3" t="n">
        <v>155</v>
      </c>
      <c r="AP23" s="3" t="n">
        <v>1969</v>
      </c>
      <c r="AQ23" s="3" t="n">
        <v>12</v>
      </c>
      <c r="AT23" s="59" t="n"/>
      <c r="AU23" s="59" t="n"/>
    </row>
    <row r="24">
      <c r="A24" s="3" t="n">
        <v>11110010</v>
      </c>
      <c r="B24" s="3" t="inlineStr">
        <is>
          <t>NORMAL SANTA TERESA AUT [11110010]</t>
        </is>
      </c>
      <c r="C24" s="3" t="n">
        <v>6.763333333</v>
      </c>
      <c r="D24" s="3" t="n">
        <v>-76.13361111</v>
      </c>
      <c r="E24" s="3" t="n">
        <v>1429</v>
      </c>
      <c r="F24" s="3" t="inlineStr">
        <is>
          <t>Frontino</t>
        </is>
      </c>
      <c r="G24" s="3" t="inlineStr">
        <is>
          <t>Antioquia</t>
        </is>
      </c>
      <c r="H24" s="54" t="n">
        <v>68</v>
      </c>
      <c r="I24" s="54" t="n">
        <v>1971</v>
      </c>
      <c r="J24" s="54" t="n">
        <v>6</v>
      </c>
      <c r="K24" s="3" t="n">
        <v>83</v>
      </c>
      <c r="L24" s="3" t="n">
        <v>1984</v>
      </c>
      <c r="M24" s="3" t="n">
        <v>8</v>
      </c>
      <c r="N24" s="54" t="n">
        <v>81</v>
      </c>
      <c r="O24" s="54" t="n">
        <v>2019</v>
      </c>
      <c r="P24" s="54" t="n">
        <v>18</v>
      </c>
      <c r="Q24" s="3" t="n">
        <v>109</v>
      </c>
      <c r="R24" s="3" t="n">
        <v>2012</v>
      </c>
      <c r="S24" s="3" t="n">
        <v>6</v>
      </c>
      <c r="T24" s="54" t="n">
        <v>90</v>
      </c>
      <c r="U24" s="54" t="n">
        <v>1996</v>
      </c>
      <c r="V24" s="54" t="n">
        <v>22</v>
      </c>
      <c r="W24" s="3" t="n">
        <v>100</v>
      </c>
      <c r="X24" s="3" t="n">
        <v>1981</v>
      </c>
      <c r="Y24" s="3" t="n">
        <v>17</v>
      </c>
      <c r="Z24" s="54" t="n">
        <v>80</v>
      </c>
      <c r="AA24" s="54" t="n">
        <v>1973</v>
      </c>
      <c r="AB24" s="54" t="n">
        <v>27</v>
      </c>
      <c r="AC24" s="3" t="n">
        <v>130</v>
      </c>
      <c r="AD24" s="3" t="n">
        <v>1973</v>
      </c>
      <c r="AE24" s="3" t="n">
        <v>2</v>
      </c>
      <c r="AF24" s="54" t="n">
        <v>90</v>
      </c>
      <c r="AG24" s="54" t="n">
        <v>1969</v>
      </c>
      <c r="AH24" s="54" t="n">
        <v>15</v>
      </c>
      <c r="AI24" s="3" t="n">
        <v>91</v>
      </c>
      <c r="AJ24" s="3" t="n">
        <v>2005</v>
      </c>
      <c r="AK24" s="3" t="n">
        <v>19</v>
      </c>
      <c r="AL24" s="54" t="n">
        <v>130</v>
      </c>
      <c r="AM24" s="54" t="n">
        <v>1982</v>
      </c>
      <c r="AN24" s="54" t="n">
        <v>18</v>
      </c>
      <c r="AO24" s="3" t="n">
        <v>87</v>
      </c>
      <c r="AP24" s="3" t="n">
        <v>1996</v>
      </c>
      <c r="AQ24" s="3" t="n">
        <v>20</v>
      </c>
      <c r="AT24" s="59" t="n"/>
      <c r="AU24" s="59" t="n"/>
    </row>
    <row r="25">
      <c r="A25" s="3" t="n">
        <v>11110020</v>
      </c>
      <c r="B25" s="3" t="inlineStr">
        <is>
          <t>ABRIAQUI [11110020]</t>
        </is>
      </c>
      <c r="C25" s="3" t="n">
        <v>6.6425</v>
      </c>
      <c r="D25" s="3" t="n">
        <v>-76.075</v>
      </c>
      <c r="E25" s="3" t="n">
        <v>1920</v>
      </c>
      <c r="F25" s="3" t="inlineStr">
        <is>
          <t>Abriaquí</t>
        </is>
      </c>
      <c r="G25" s="3" t="inlineStr">
        <is>
          <t>Antioquia</t>
        </is>
      </c>
      <c r="H25" s="54" t="n">
        <v>82</v>
      </c>
      <c r="I25" s="54" t="n">
        <v>2004</v>
      </c>
      <c r="J25" s="54" t="n">
        <v>6</v>
      </c>
      <c r="K25" s="3" t="n">
        <v>62.1</v>
      </c>
      <c r="L25" s="3" t="n">
        <v>2022</v>
      </c>
      <c r="M25" s="3" t="n">
        <v>13</v>
      </c>
      <c r="N25" s="54" t="n">
        <v>70</v>
      </c>
      <c r="O25" s="54" t="n">
        <v>1989</v>
      </c>
      <c r="P25" s="54" t="n">
        <v>3</v>
      </c>
      <c r="Q25" s="3" t="n">
        <v>88.5</v>
      </c>
      <c r="R25" s="3" t="n">
        <v>2021</v>
      </c>
      <c r="S25" s="3" t="n">
        <v>4</v>
      </c>
      <c r="T25" s="54" t="n">
        <v>94</v>
      </c>
      <c r="U25" s="54" t="n">
        <v>2011</v>
      </c>
      <c r="V25" s="54" t="n">
        <v>13</v>
      </c>
      <c r="W25" s="3" t="n">
        <v>80</v>
      </c>
      <c r="X25" s="3" t="n">
        <v>2009</v>
      </c>
      <c r="Y25" s="3" t="n">
        <v>9</v>
      </c>
      <c r="Z25" s="54" t="n">
        <v>58</v>
      </c>
      <c r="AA25" s="54" t="n">
        <v>1987</v>
      </c>
      <c r="AB25" s="54" t="n">
        <v>31</v>
      </c>
      <c r="AC25" s="3" t="n">
        <v>74</v>
      </c>
      <c r="AD25" s="3" t="n">
        <v>1992</v>
      </c>
      <c r="AE25" s="3" t="n">
        <v>30</v>
      </c>
      <c r="AF25" s="54" t="n">
        <v>59</v>
      </c>
      <c r="AG25" s="54" t="n">
        <v>2018</v>
      </c>
      <c r="AH25" s="54" t="n">
        <v>5</v>
      </c>
      <c r="AI25" s="3" t="n">
        <v>99.8</v>
      </c>
      <c r="AJ25" s="3" t="n">
        <v>2022</v>
      </c>
      <c r="AK25" s="3" t="n">
        <v>28</v>
      </c>
      <c r="AL25" s="54" t="n">
        <v>70</v>
      </c>
      <c r="AM25" s="54" t="n">
        <v>1978</v>
      </c>
      <c r="AN25" s="54" t="n">
        <v>9</v>
      </c>
      <c r="AO25" s="3" t="n">
        <v>117</v>
      </c>
      <c r="AP25" s="3" t="n">
        <v>1988</v>
      </c>
      <c r="AQ25" s="3" t="n">
        <v>4</v>
      </c>
      <c r="AT25" s="59" t="n"/>
      <c r="AU25" s="59" t="n"/>
    </row>
    <row r="26">
      <c r="A26" s="3" t="n">
        <v>11110030</v>
      </c>
      <c r="B26" s="3" t="inlineStr">
        <is>
          <t>FUEMIA [11110030]</t>
        </is>
      </c>
      <c r="C26" s="3" t="n">
        <v>6.85789</v>
      </c>
      <c r="D26" s="3" t="n">
        <v>-76.25231944399999</v>
      </c>
      <c r="E26" s="3" t="n">
        <v>1046</v>
      </c>
      <c r="F26" s="3" t="inlineStr">
        <is>
          <t>Dabeiba</t>
        </is>
      </c>
      <c r="G26" s="3" t="inlineStr">
        <is>
          <t>Antioquia</t>
        </is>
      </c>
      <c r="H26" s="54" t="n">
        <v>65</v>
      </c>
      <c r="I26" s="54" t="n">
        <v>1991</v>
      </c>
      <c r="J26" s="54" t="n">
        <v>31</v>
      </c>
      <c r="K26" s="3" t="n">
        <v>65</v>
      </c>
      <c r="L26" s="3" t="n">
        <v>1986</v>
      </c>
      <c r="M26" s="3" t="n">
        <v>11</v>
      </c>
      <c r="N26" s="54" t="n">
        <v>78</v>
      </c>
      <c r="O26" s="54" t="n">
        <v>2017</v>
      </c>
      <c r="P26" s="54" t="n">
        <v>23</v>
      </c>
      <c r="Q26" s="3" t="n">
        <v>180</v>
      </c>
      <c r="R26" s="3" t="n">
        <v>2000</v>
      </c>
      <c r="S26" s="3" t="n">
        <v>6</v>
      </c>
      <c r="T26" s="54" t="n">
        <v>140</v>
      </c>
      <c r="U26" s="54" t="n">
        <v>1991</v>
      </c>
      <c r="V26" s="54" t="n">
        <v>16</v>
      </c>
      <c r="W26" s="3" t="n">
        <v>90</v>
      </c>
      <c r="X26" s="3" t="n">
        <v>2025</v>
      </c>
      <c r="Y26" s="3" t="n">
        <v>25</v>
      </c>
      <c r="Z26" s="54" t="n">
        <v>120</v>
      </c>
      <c r="AA26" s="54" t="n">
        <v>2022</v>
      </c>
      <c r="AB26" s="54" t="n">
        <v>8</v>
      </c>
      <c r="AC26" s="3" t="n">
        <v>90</v>
      </c>
      <c r="AD26" s="3" t="n">
        <v>2022</v>
      </c>
      <c r="AE26" s="3" t="n">
        <v>5</v>
      </c>
      <c r="AF26" s="54" t="n">
        <v>110</v>
      </c>
      <c r="AG26" s="54" t="n">
        <v>2001</v>
      </c>
      <c r="AH26" s="54" t="n">
        <v>13</v>
      </c>
      <c r="AI26" s="3" t="n">
        <v>100</v>
      </c>
      <c r="AJ26" s="3" t="n">
        <v>1979</v>
      </c>
      <c r="AK26" s="3" t="n">
        <v>22</v>
      </c>
      <c r="AL26" s="54" t="n">
        <v>90</v>
      </c>
      <c r="AM26" s="54" t="n">
        <v>2023</v>
      </c>
      <c r="AN26" s="54" t="n">
        <v>3</v>
      </c>
      <c r="AO26" s="3" t="n">
        <v>80</v>
      </c>
      <c r="AP26" s="3" t="n">
        <v>1981</v>
      </c>
      <c r="AQ26" s="3" t="n">
        <v>30</v>
      </c>
      <c r="AT26" s="59" t="n"/>
      <c r="AU26" s="59" t="n"/>
    </row>
    <row r="27">
      <c r="A27" s="3" t="n">
        <v>11110110</v>
      </c>
      <c r="B27" s="3" t="inlineStr">
        <is>
          <t>BOQUERON DE TOYO [11110110]</t>
        </is>
      </c>
      <c r="C27" s="3" t="n">
        <v>6.699444444</v>
      </c>
      <c r="D27" s="3" t="n">
        <v>-75.97750000000001</v>
      </c>
      <c r="E27" s="3" t="n">
        <v>20</v>
      </c>
      <c r="F27" s="3" t="inlineStr">
        <is>
          <t>Giraldo</t>
        </is>
      </c>
      <c r="G27" s="3" t="inlineStr">
        <is>
          <t>Antioquia</t>
        </is>
      </c>
      <c r="H27" s="54" t="n">
        <v>99</v>
      </c>
      <c r="I27" s="54" t="n">
        <v>1989</v>
      </c>
      <c r="J27" s="54" t="n">
        <v>2</v>
      </c>
      <c r="K27" s="3" t="n">
        <v>120</v>
      </c>
      <c r="L27" s="3" t="n">
        <v>2000</v>
      </c>
      <c r="M27" s="3" t="n">
        <v>26</v>
      </c>
      <c r="N27" s="54" t="n">
        <v>95</v>
      </c>
      <c r="O27" s="54" t="n">
        <v>2001</v>
      </c>
      <c r="P27" s="54" t="n">
        <v>16</v>
      </c>
      <c r="Q27" s="3" t="n">
        <v>92</v>
      </c>
      <c r="R27" s="3" t="n">
        <v>1991</v>
      </c>
      <c r="S27" s="3" t="n">
        <v>1</v>
      </c>
      <c r="T27" s="54" t="n">
        <v>68</v>
      </c>
      <c r="U27" s="54" t="n">
        <v>1986</v>
      </c>
      <c r="V27" s="54" t="n">
        <v>31</v>
      </c>
      <c r="W27" s="3" t="n">
        <v>113</v>
      </c>
      <c r="X27" s="3" t="n">
        <v>2000</v>
      </c>
      <c r="Y27" s="3" t="n">
        <v>16</v>
      </c>
      <c r="Z27" s="54" t="n">
        <v>65</v>
      </c>
      <c r="AA27" s="54" t="n">
        <v>2001</v>
      </c>
      <c r="AB27" s="54" t="n">
        <v>22</v>
      </c>
      <c r="AC27" s="3" t="n">
        <v>90</v>
      </c>
      <c r="AD27" s="3" t="n">
        <v>2000</v>
      </c>
      <c r="AE27" s="3" t="n">
        <v>3</v>
      </c>
      <c r="AF27" s="54" t="n">
        <v>116</v>
      </c>
      <c r="AG27" s="54" t="n">
        <v>2000</v>
      </c>
      <c r="AH27" s="54" t="n">
        <v>9</v>
      </c>
      <c r="AI27" s="3" t="n">
        <v>116.6</v>
      </c>
      <c r="AJ27" s="3" t="n">
        <v>1988</v>
      </c>
      <c r="AK27" s="3" t="n">
        <v>19</v>
      </c>
      <c r="AL27" s="54" t="n">
        <v>110</v>
      </c>
      <c r="AM27" s="54" t="n">
        <v>1996</v>
      </c>
      <c r="AN27" s="54" t="n">
        <v>14</v>
      </c>
      <c r="AO27" s="3" t="n">
        <v>120</v>
      </c>
      <c r="AP27" s="3" t="n">
        <v>1993</v>
      </c>
      <c r="AQ27" s="3" t="n">
        <v>14</v>
      </c>
      <c r="AT27" s="59" t="n"/>
      <c r="AU27" s="59" t="n"/>
    </row>
    <row r="28">
      <c r="A28" s="3" t="n">
        <v>11115020</v>
      </c>
      <c r="B28" s="3" t="inlineStr">
        <is>
          <t>CAÑASGORDAS [11115020]</t>
        </is>
      </c>
      <c r="C28" s="3" t="n">
        <v>6.758027778</v>
      </c>
      <c r="D28" s="3" t="n">
        <v>-76.02966667</v>
      </c>
      <c r="E28" s="3" t="n">
        <v>1294</v>
      </c>
      <c r="F28" s="3" t="inlineStr">
        <is>
          <t>Cañasgordas</t>
        </is>
      </c>
      <c r="G28" s="3" t="inlineStr">
        <is>
          <t>Antioquia</t>
        </is>
      </c>
      <c r="H28" s="54" t="n">
        <v>76.3</v>
      </c>
      <c r="I28" s="54" t="n">
        <v>2014</v>
      </c>
      <c r="J28" s="54" t="n">
        <v>10</v>
      </c>
      <c r="K28" s="3" t="n">
        <v>69</v>
      </c>
      <c r="L28" s="3" t="n">
        <v>2008</v>
      </c>
      <c r="M28" s="3" t="n">
        <v>19</v>
      </c>
      <c r="N28" s="54" t="n">
        <v>75.3</v>
      </c>
      <c r="O28" s="54" t="n">
        <v>2012</v>
      </c>
      <c r="P28" s="54" t="n">
        <v>18</v>
      </c>
      <c r="Q28" s="3" t="n">
        <v>89</v>
      </c>
      <c r="R28" s="3" t="n">
        <v>2001</v>
      </c>
      <c r="S28" s="3" t="n">
        <v>14</v>
      </c>
      <c r="T28" s="54" t="n">
        <v>134</v>
      </c>
      <c r="U28" s="54" t="n">
        <v>1988</v>
      </c>
      <c r="V28" s="54" t="n">
        <v>13</v>
      </c>
      <c r="W28" s="3" t="n">
        <v>82.7</v>
      </c>
      <c r="X28" s="3" t="n">
        <v>2021</v>
      </c>
      <c r="Y28" s="3" t="n">
        <v>3</v>
      </c>
      <c r="Z28" s="54" t="n">
        <v>69</v>
      </c>
      <c r="AA28" s="54" t="n">
        <v>2003</v>
      </c>
      <c r="AB28" s="54" t="n">
        <v>12</v>
      </c>
      <c r="AC28" s="3" t="n">
        <v>73.40000000000001</v>
      </c>
      <c r="AD28" s="3" t="n">
        <v>2014</v>
      </c>
      <c r="AE28" s="3" t="n">
        <v>6</v>
      </c>
      <c r="AF28" s="54" t="n">
        <v>91.3</v>
      </c>
      <c r="AG28" s="54" t="n">
        <v>2009</v>
      </c>
      <c r="AH28" s="54" t="n">
        <v>3</v>
      </c>
      <c r="AI28" s="3" t="n">
        <v>87</v>
      </c>
      <c r="AJ28" s="3" t="n">
        <v>2006</v>
      </c>
      <c r="AK28" s="3" t="n">
        <v>18</v>
      </c>
      <c r="AL28" s="54" t="n">
        <v>83</v>
      </c>
      <c r="AM28" s="54" t="n">
        <v>1993</v>
      </c>
      <c r="AN28" s="54" t="n">
        <v>13</v>
      </c>
      <c r="AO28" s="3" t="n">
        <v>82.09999999999999</v>
      </c>
      <c r="AP28" s="3" t="n">
        <v>1983</v>
      </c>
      <c r="AQ28" s="3" t="n">
        <v>18</v>
      </c>
      <c r="AT28" s="59" t="n"/>
      <c r="AU28" s="59" t="n"/>
    </row>
    <row r="29">
      <c r="A29" s="3" t="n">
        <v>11115040</v>
      </c>
      <c r="B29" s="3" t="inlineStr">
        <is>
          <t>MUSINGA AUT [11115040]</t>
        </is>
      </c>
      <c r="C29" s="3" t="n">
        <v>6.777972222</v>
      </c>
      <c r="D29" s="3" t="n">
        <v>-76.20333333000001</v>
      </c>
      <c r="E29" s="3" t="n">
        <v>1396</v>
      </c>
      <c r="F29" s="3" t="inlineStr">
        <is>
          <t>Frontino</t>
        </is>
      </c>
      <c r="G29" s="3" t="inlineStr">
        <is>
          <t>Antioquia</t>
        </is>
      </c>
      <c r="H29" s="54" t="n">
        <v>49</v>
      </c>
      <c r="I29" s="54" t="n">
        <v>2000</v>
      </c>
      <c r="J29" s="54" t="n">
        <v>29</v>
      </c>
      <c r="K29" s="3" t="n">
        <v>59</v>
      </c>
      <c r="L29" s="3" t="n">
        <v>2022</v>
      </c>
      <c r="M29" s="3" t="n">
        <v>13</v>
      </c>
      <c r="N29" s="54" t="n">
        <v>82</v>
      </c>
      <c r="O29" s="54" t="n">
        <v>1996</v>
      </c>
      <c r="P29" s="54" t="n">
        <v>10</v>
      </c>
      <c r="Q29" s="3" t="n">
        <v>65</v>
      </c>
      <c r="R29" s="3" t="n">
        <v>1996</v>
      </c>
      <c r="S29" s="3" t="n">
        <v>2</v>
      </c>
      <c r="T29" s="54" t="n">
        <v>83</v>
      </c>
      <c r="U29" s="54" t="n">
        <v>1995</v>
      </c>
      <c r="V29" s="54" t="n">
        <v>14</v>
      </c>
      <c r="W29" s="3" t="n">
        <v>63.9</v>
      </c>
      <c r="X29" s="3" t="n">
        <v>2009</v>
      </c>
      <c r="Y29" s="3" t="n">
        <v>4</v>
      </c>
      <c r="Z29" s="54" t="n">
        <v>70</v>
      </c>
      <c r="AA29" s="54" t="n">
        <v>2025</v>
      </c>
      <c r="AB29" s="54" t="n">
        <v>12</v>
      </c>
      <c r="AC29" s="3" t="n">
        <v>61</v>
      </c>
      <c r="AD29" s="3" t="n">
        <v>1985</v>
      </c>
      <c r="AE29" s="3" t="n">
        <v>8</v>
      </c>
      <c r="AF29" s="54" t="n">
        <v>89.40000000000001</v>
      </c>
      <c r="AG29" s="54" t="n">
        <v>2019</v>
      </c>
      <c r="AH29" s="54" t="n">
        <v>22</v>
      </c>
      <c r="AI29" s="3" t="n">
        <v>67</v>
      </c>
      <c r="AJ29" s="3" t="n">
        <v>2005</v>
      </c>
      <c r="AK29" s="3" t="n">
        <v>29</v>
      </c>
      <c r="AL29" s="54" t="n">
        <v>61</v>
      </c>
      <c r="AM29" s="54" t="n">
        <v>1995</v>
      </c>
      <c r="AN29" s="54" t="n">
        <v>9</v>
      </c>
      <c r="AO29" s="3" t="n">
        <v>53</v>
      </c>
      <c r="AP29" s="3" t="n">
        <v>2016</v>
      </c>
      <c r="AQ29" s="3" t="n">
        <v>25</v>
      </c>
      <c r="AT29" s="59" t="n"/>
      <c r="AU29" s="59" t="n"/>
    </row>
    <row r="30">
      <c r="A30" s="3" t="n">
        <v>11135030</v>
      </c>
      <c r="B30" s="3" t="inlineStr">
        <is>
          <t>UNGUIA [11135030]</t>
        </is>
      </c>
      <c r="C30" s="3" t="n">
        <v>8.036722222</v>
      </c>
      <c r="D30" s="3" t="n">
        <v>-77.08786111000001</v>
      </c>
      <c r="E30" s="3" t="n">
        <v>14</v>
      </c>
      <c r="F30" s="3" t="inlineStr">
        <is>
          <t>Unguía</t>
        </is>
      </c>
      <c r="G30" s="3" t="inlineStr">
        <is>
          <t>Choco</t>
        </is>
      </c>
      <c r="H30" s="54" t="n">
        <v>123</v>
      </c>
      <c r="I30" s="54" t="n">
        <v>2005</v>
      </c>
      <c r="J30" s="54" t="n">
        <v>14</v>
      </c>
      <c r="K30" s="3" t="n">
        <v>115</v>
      </c>
      <c r="L30" s="3" t="n">
        <v>1982</v>
      </c>
      <c r="M30" s="3" t="n">
        <v>13</v>
      </c>
      <c r="N30" s="54" t="n">
        <v>139</v>
      </c>
      <c r="O30" s="54" t="n">
        <v>2011</v>
      </c>
      <c r="P30" s="54" t="n">
        <v>20</v>
      </c>
      <c r="Q30" s="3" t="n">
        <v>150</v>
      </c>
      <c r="R30" s="3" t="n">
        <v>1977</v>
      </c>
      <c r="S30" s="3" t="n">
        <v>23</v>
      </c>
      <c r="T30" s="54" t="n">
        <v>141</v>
      </c>
      <c r="U30" s="54" t="n">
        <v>1977</v>
      </c>
      <c r="V30" s="54" t="n">
        <v>22</v>
      </c>
      <c r="W30" s="3" t="n">
        <v>205</v>
      </c>
      <c r="X30" s="3" t="n">
        <v>1976</v>
      </c>
      <c r="Y30" s="3" t="n">
        <v>29</v>
      </c>
      <c r="Z30" s="54" t="n">
        <v>220</v>
      </c>
      <c r="AA30" s="54" t="n">
        <v>1975</v>
      </c>
      <c r="AB30" s="54" t="n">
        <v>20</v>
      </c>
      <c r="AC30" s="3" t="n">
        <v>150</v>
      </c>
      <c r="AD30" s="3" t="n">
        <v>2001</v>
      </c>
      <c r="AE30" s="3" t="n">
        <v>17</v>
      </c>
      <c r="AF30" s="54" t="n">
        <v>123</v>
      </c>
      <c r="AG30" s="54" t="n">
        <v>2001</v>
      </c>
      <c r="AH30" s="54" t="n">
        <v>12</v>
      </c>
      <c r="AI30" s="3" t="n">
        <v>174</v>
      </c>
      <c r="AJ30" s="3" t="n">
        <v>1977</v>
      </c>
      <c r="AK30" s="3" t="n">
        <v>31</v>
      </c>
      <c r="AL30" s="54" t="n">
        <v>136</v>
      </c>
      <c r="AM30" s="54" t="n">
        <v>2010</v>
      </c>
      <c r="AN30" s="54" t="n">
        <v>17</v>
      </c>
      <c r="AO30" s="3" t="n">
        <v>137</v>
      </c>
      <c r="AP30" s="3" t="n">
        <v>1977</v>
      </c>
      <c r="AQ30" s="3" t="n">
        <v>12</v>
      </c>
    </row>
    <row r="31">
      <c r="A31" s="3" t="n">
        <v>11150010</v>
      </c>
      <c r="B31" s="3" t="inlineStr">
        <is>
          <t>TITUMATE [11150010]</t>
        </is>
      </c>
      <c r="C31" s="3" t="n">
        <v>8.308055555999999</v>
      </c>
      <c r="D31" s="3" t="n">
        <v>-77.07583332999999</v>
      </c>
      <c r="E31" s="3" t="n">
        <v>11</v>
      </c>
      <c r="F31" s="3" t="inlineStr">
        <is>
          <t>Unguía</t>
        </is>
      </c>
      <c r="G31" s="3" t="inlineStr">
        <is>
          <t>Choco</t>
        </is>
      </c>
      <c r="H31" s="54" t="n">
        <v>144</v>
      </c>
      <c r="I31" s="54" t="n">
        <v>2002</v>
      </c>
      <c r="J31" s="54" t="n">
        <v>16</v>
      </c>
      <c r="K31" s="3" t="n">
        <v>199</v>
      </c>
      <c r="L31" s="3" t="n">
        <v>1984</v>
      </c>
      <c r="M31" s="3" t="n">
        <v>6</v>
      </c>
      <c r="N31" s="54" t="n">
        <v>120</v>
      </c>
      <c r="O31" s="54" t="n">
        <v>1989</v>
      </c>
      <c r="P31" s="54" t="n">
        <v>27</v>
      </c>
      <c r="Q31" s="3" t="n">
        <v>217</v>
      </c>
      <c r="R31" s="3" t="n">
        <v>1983</v>
      </c>
      <c r="S31" s="3" t="n">
        <v>26</v>
      </c>
      <c r="T31" s="54" t="n">
        <v>148</v>
      </c>
      <c r="U31" s="54" t="n">
        <v>1982</v>
      </c>
      <c r="V31" s="54" t="n">
        <v>25</v>
      </c>
      <c r="W31" s="3" t="n">
        <v>140</v>
      </c>
      <c r="X31" s="3" t="n">
        <v>1977</v>
      </c>
      <c r="Y31" s="3" t="n">
        <v>14</v>
      </c>
      <c r="Z31" s="54" t="n">
        <v>150</v>
      </c>
      <c r="AA31" s="54" t="n">
        <v>1976</v>
      </c>
      <c r="AB31" s="54" t="n">
        <v>12</v>
      </c>
      <c r="AC31" s="3" t="n">
        <v>140</v>
      </c>
      <c r="AD31" s="3" t="n">
        <v>1991</v>
      </c>
      <c r="AE31" s="3" t="n">
        <v>23</v>
      </c>
      <c r="AF31" s="54" t="n">
        <v>175</v>
      </c>
      <c r="AG31" s="54" t="n">
        <v>2009</v>
      </c>
      <c r="AH31" s="54" t="n">
        <v>8</v>
      </c>
      <c r="AI31" s="3" t="n">
        <v>150</v>
      </c>
      <c r="AJ31" s="3" t="n">
        <v>2000</v>
      </c>
      <c r="AK31" s="3" t="n">
        <v>23</v>
      </c>
      <c r="AL31" s="54" t="n">
        <v>139</v>
      </c>
      <c r="AM31" s="54" t="n">
        <v>1999</v>
      </c>
      <c r="AN31" s="54" t="n">
        <v>10</v>
      </c>
      <c r="AO31" s="3" t="n">
        <v>163</v>
      </c>
      <c r="AP31" s="3" t="n">
        <v>2012</v>
      </c>
      <c r="AQ31" s="3" t="n">
        <v>21</v>
      </c>
    </row>
    <row r="32">
      <c r="A32" s="3" t="n">
        <v>11150020</v>
      </c>
      <c r="B32" s="3" t="inlineStr">
        <is>
          <t>TANELA [11150020]</t>
        </is>
      </c>
      <c r="C32" s="3" t="n">
        <v>8.162916666999999</v>
      </c>
      <c r="D32" s="3" t="n">
        <v>-77.040416667</v>
      </c>
      <c r="E32" s="3" t="n">
        <v>10</v>
      </c>
      <c r="F32" s="3" t="inlineStr">
        <is>
          <t>Unguía</t>
        </is>
      </c>
      <c r="G32" s="3" t="inlineStr">
        <is>
          <t>Choco</t>
        </is>
      </c>
      <c r="H32" s="54" t="n">
        <v>239</v>
      </c>
      <c r="I32" s="54" t="n">
        <v>1999</v>
      </c>
      <c r="J32" s="54" t="n">
        <v>24</v>
      </c>
      <c r="K32" s="3" t="n">
        <v>133</v>
      </c>
      <c r="L32" s="3" t="n">
        <v>1997</v>
      </c>
      <c r="M32" s="3" t="n">
        <v>10</v>
      </c>
      <c r="N32" s="54" t="n">
        <v>140</v>
      </c>
      <c r="O32" s="54" t="n">
        <v>2006</v>
      </c>
      <c r="P32" s="54" t="n">
        <v>22</v>
      </c>
      <c r="Q32" s="3" t="n">
        <v>134</v>
      </c>
      <c r="R32" s="3" t="n">
        <v>2000</v>
      </c>
      <c r="S32" s="3" t="n">
        <v>16</v>
      </c>
      <c r="T32" s="54" t="n">
        <v>169</v>
      </c>
      <c r="U32" s="54" t="n">
        <v>1998</v>
      </c>
      <c r="V32" s="54" t="n">
        <v>16</v>
      </c>
      <c r="W32" s="3" t="n">
        <v>138</v>
      </c>
      <c r="X32" s="3" t="n">
        <v>2008</v>
      </c>
      <c r="Y32" s="3" t="n">
        <v>24</v>
      </c>
      <c r="Z32" s="54" t="n">
        <v>196</v>
      </c>
      <c r="AA32" s="54" t="n">
        <v>2006</v>
      </c>
      <c r="AB32" s="54" t="n">
        <v>16</v>
      </c>
      <c r="AC32" s="3" t="n">
        <v>199</v>
      </c>
      <c r="AD32" s="3" t="n">
        <v>2006</v>
      </c>
      <c r="AE32" s="3" t="n">
        <v>6</v>
      </c>
      <c r="AF32" s="54" t="n">
        <v>197</v>
      </c>
      <c r="AG32" s="54" t="n">
        <v>2006</v>
      </c>
      <c r="AH32" s="54" t="n">
        <v>1</v>
      </c>
      <c r="AI32" s="3" t="n">
        <v>143</v>
      </c>
      <c r="AJ32" s="3" t="n">
        <v>2010</v>
      </c>
      <c r="AK32" s="3" t="n">
        <v>31</v>
      </c>
      <c r="AL32" s="54" t="n">
        <v>150</v>
      </c>
      <c r="AM32" s="54" t="n">
        <v>2009</v>
      </c>
      <c r="AN32" s="54" t="n">
        <v>14</v>
      </c>
      <c r="AO32" s="3" t="n">
        <v>146</v>
      </c>
      <c r="AP32" s="3" t="n">
        <v>2003</v>
      </c>
      <c r="AQ32" s="3" t="n">
        <v>26</v>
      </c>
    </row>
    <row r="33">
      <c r="A33" s="3" t="n">
        <v>11150030</v>
      </c>
      <c r="B33" s="3" t="inlineStr">
        <is>
          <t>ACANDI [11150030]</t>
        </is>
      </c>
      <c r="C33" s="3" t="n">
        <v>8.530833333</v>
      </c>
      <c r="D33" s="3" t="n">
        <v>-77.27694443999999</v>
      </c>
      <c r="E33" s="3" t="n">
        <v>160</v>
      </c>
      <c r="F33" s="3" t="inlineStr">
        <is>
          <t>Acandí</t>
        </is>
      </c>
      <c r="G33" s="3" t="inlineStr">
        <is>
          <t>Choco</t>
        </is>
      </c>
      <c r="H33" s="54" t="n">
        <v>190</v>
      </c>
      <c r="I33" s="54" t="n">
        <v>2011</v>
      </c>
      <c r="J33" s="54" t="n">
        <v>6</v>
      </c>
      <c r="K33" s="3" t="n">
        <v>203</v>
      </c>
      <c r="L33" s="3" t="n">
        <v>2021</v>
      </c>
      <c r="M33" s="3" t="n">
        <v>20</v>
      </c>
      <c r="N33" s="54" t="n">
        <v>140</v>
      </c>
      <c r="O33" s="54" t="n">
        <v>2011</v>
      </c>
      <c r="P33" s="54" t="n">
        <v>3</v>
      </c>
      <c r="Q33" s="3" t="n">
        <v>228</v>
      </c>
      <c r="R33" s="3" t="n">
        <v>2000</v>
      </c>
      <c r="S33" s="3" t="n">
        <v>21</v>
      </c>
      <c r="T33" s="54" t="n">
        <v>251</v>
      </c>
      <c r="U33" s="54" t="n">
        <v>1990</v>
      </c>
      <c r="V33" s="54" t="n">
        <v>1</v>
      </c>
      <c r="W33" s="3" t="n">
        <v>123</v>
      </c>
      <c r="X33" s="3" t="n">
        <v>2015</v>
      </c>
      <c r="Y33" s="3" t="n">
        <v>24</v>
      </c>
      <c r="Z33" s="54" t="n">
        <v>215</v>
      </c>
      <c r="AA33" s="54" t="n">
        <v>2013</v>
      </c>
      <c r="AB33" s="54" t="n">
        <v>25</v>
      </c>
      <c r="AC33" s="3" t="n">
        <v>145</v>
      </c>
      <c r="AD33" s="3" t="n">
        <v>2013</v>
      </c>
      <c r="AE33" s="3" t="n">
        <v>27</v>
      </c>
      <c r="AF33" s="54" t="n">
        <v>130</v>
      </c>
      <c r="AG33" s="54" t="n">
        <v>2004</v>
      </c>
      <c r="AH33" s="54" t="n">
        <v>29</v>
      </c>
      <c r="AI33" s="3" t="n">
        <v>175</v>
      </c>
      <c r="AJ33" s="3" t="n">
        <v>2000</v>
      </c>
      <c r="AK33" s="3" t="n">
        <v>18</v>
      </c>
      <c r="AL33" s="54" t="n">
        <v>185</v>
      </c>
      <c r="AM33" s="54" t="n">
        <v>1985</v>
      </c>
      <c r="AN33" s="54" t="n">
        <v>16</v>
      </c>
      <c r="AO33" s="3" t="n">
        <v>215</v>
      </c>
      <c r="AP33" s="3" t="n">
        <v>1991</v>
      </c>
      <c r="AQ33" s="3" t="n">
        <v>10</v>
      </c>
    </row>
    <row r="34">
      <c r="A34" s="3" t="n">
        <v>12010010</v>
      </c>
      <c r="B34" s="3" t="inlineStr">
        <is>
          <t>EL TORMENTO [12010010]</t>
        </is>
      </c>
      <c r="C34" s="3" t="n">
        <v>7.766388889</v>
      </c>
      <c r="D34" s="3" t="n">
        <v>-76.85527777999999</v>
      </c>
      <c r="E34" s="3" t="n">
        <v>20</v>
      </c>
      <c r="F34" s="3" t="inlineStr">
        <is>
          <t>Turbo</t>
        </is>
      </c>
      <c r="G34" s="3" t="inlineStr">
        <is>
          <t>Antioquia</t>
        </is>
      </c>
      <c r="H34" s="54" t="n">
        <v>139</v>
      </c>
      <c r="I34" s="54" t="n">
        <v>1996</v>
      </c>
      <c r="J34" s="54" t="n">
        <v>5</v>
      </c>
      <c r="K34" s="3" t="n">
        <v>150</v>
      </c>
      <c r="L34" s="3" t="n">
        <v>1999</v>
      </c>
      <c r="M34" s="3" t="n">
        <v>25</v>
      </c>
      <c r="N34" s="54" t="n">
        <v>180</v>
      </c>
      <c r="O34" s="54" t="n">
        <v>1981</v>
      </c>
      <c r="P34" s="54" t="n">
        <v>14</v>
      </c>
      <c r="Q34" s="3" t="n">
        <v>151</v>
      </c>
      <c r="R34" s="3" t="n">
        <v>2009</v>
      </c>
      <c r="S34" s="3" t="n">
        <v>25</v>
      </c>
      <c r="T34" s="54" t="n">
        <v>230</v>
      </c>
      <c r="U34" s="54" t="n">
        <v>1978</v>
      </c>
      <c r="V34" s="54" t="n">
        <v>12</v>
      </c>
      <c r="W34" s="3" t="n">
        <v>171</v>
      </c>
      <c r="X34" s="3" t="n">
        <v>1983</v>
      </c>
      <c r="Y34" s="3" t="n">
        <v>14</v>
      </c>
      <c r="Z34" s="54" t="n">
        <v>160</v>
      </c>
      <c r="AA34" s="54" t="n">
        <v>2001</v>
      </c>
      <c r="AB34" s="54" t="n">
        <v>18</v>
      </c>
      <c r="AC34" s="3" t="n">
        <v>174</v>
      </c>
      <c r="AD34" s="3" t="n">
        <v>2010</v>
      </c>
      <c r="AE34" s="3" t="n">
        <v>23</v>
      </c>
      <c r="AF34" s="54" t="n">
        <v>170</v>
      </c>
      <c r="AG34" s="54" t="n">
        <v>2013</v>
      </c>
      <c r="AH34" s="54" t="n">
        <v>26</v>
      </c>
      <c r="AI34" s="3" t="n">
        <v>150</v>
      </c>
      <c r="AJ34" s="3" t="n">
        <v>1973</v>
      </c>
      <c r="AK34" s="3" t="n">
        <v>3</v>
      </c>
      <c r="AL34" s="54" t="n">
        <v>178</v>
      </c>
      <c r="AM34" s="54" t="n">
        <v>1998</v>
      </c>
      <c r="AN34" s="54" t="n">
        <v>16</v>
      </c>
      <c r="AO34" s="3" t="n">
        <v>215</v>
      </c>
      <c r="AP34" s="3" t="n">
        <v>2015</v>
      </c>
      <c r="AQ34" s="3" t="n">
        <v>17</v>
      </c>
    </row>
    <row r="35">
      <c r="A35" s="3" t="n">
        <v>12010030</v>
      </c>
      <c r="B35" s="3" t="inlineStr">
        <is>
          <t>BARRANQUILLITA [12010030]</t>
        </is>
      </c>
      <c r="C35" s="3" t="n">
        <v>7.57</v>
      </c>
      <c r="D35" s="3" t="n">
        <v>-76.7</v>
      </c>
      <c r="E35" s="3" t="n">
        <v>18</v>
      </c>
      <c r="F35" s="3" t="inlineStr">
        <is>
          <t>Chigorodó</t>
        </is>
      </c>
      <c r="G35" s="3" t="inlineStr">
        <is>
          <t>Antioquia</t>
        </is>
      </c>
      <c r="H35" s="54" t="n">
        <v>140</v>
      </c>
      <c r="I35" s="54" t="n">
        <v>1981</v>
      </c>
      <c r="J35" s="54" t="n">
        <v>6</v>
      </c>
      <c r="K35" s="3" t="n">
        <v>140</v>
      </c>
      <c r="L35" s="3" t="n">
        <v>1982</v>
      </c>
      <c r="M35" s="3" t="n">
        <v>12</v>
      </c>
      <c r="N35" s="54" t="n">
        <v>146</v>
      </c>
      <c r="O35" s="54" t="n">
        <v>2021</v>
      </c>
      <c r="P35" s="54" t="n">
        <v>26</v>
      </c>
      <c r="Q35" s="3" t="n">
        <v>150</v>
      </c>
      <c r="R35" s="3" t="n">
        <v>1981</v>
      </c>
      <c r="S35" s="3" t="n">
        <v>27</v>
      </c>
      <c r="T35" s="54" t="n">
        <v>176</v>
      </c>
      <c r="U35" s="54" t="n">
        <v>1977</v>
      </c>
      <c r="V35" s="54" t="n">
        <v>22</v>
      </c>
      <c r="W35" s="3" t="n">
        <v>180</v>
      </c>
      <c r="X35" s="3" t="n">
        <v>1982</v>
      </c>
      <c r="Y35" s="3" t="n">
        <v>19</v>
      </c>
      <c r="Z35" s="54" t="n">
        <v>137</v>
      </c>
      <c r="AA35" s="54" t="n">
        <v>1989</v>
      </c>
      <c r="AB35" s="54" t="n">
        <v>20</v>
      </c>
      <c r="AC35" s="3" t="n">
        <v>150</v>
      </c>
      <c r="AD35" s="3" t="n">
        <v>1999</v>
      </c>
      <c r="AE35" s="3" t="n">
        <v>6</v>
      </c>
      <c r="AF35" s="54" t="n">
        <v>138</v>
      </c>
      <c r="AG35" s="54" t="n">
        <v>2007</v>
      </c>
      <c r="AH35" s="54" t="n">
        <v>18</v>
      </c>
      <c r="AI35" s="3" t="n">
        <v>150</v>
      </c>
      <c r="AJ35" s="3" t="n">
        <v>1982</v>
      </c>
      <c r="AK35" s="3" t="n">
        <v>23</v>
      </c>
      <c r="AL35" s="54" t="n">
        <v>156</v>
      </c>
      <c r="AM35" s="54" t="n">
        <v>2007</v>
      </c>
      <c r="AN35" s="54" t="n">
        <v>29</v>
      </c>
      <c r="AO35" s="3" t="n">
        <v>176</v>
      </c>
      <c r="AP35" s="3" t="n">
        <v>1983</v>
      </c>
      <c r="AQ35" s="3" t="n">
        <v>23</v>
      </c>
    </row>
    <row r="36">
      <c r="A36" s="3" t="n">
        <v>12010050</v>
      </c>
      <c r="B36" s="3" t="inlineStr">
        <is>
          <t>LA TOSCANA [12010050]</t>
        </is>
      </c>
      <c r="C36" s="3" t="n">
        <v>7.808055556</v>
      </c>
      <c r="D36" s="3" t="n">
        <v>-76.70305556</v>
      </c>
      <c r="E36" s="3" t="n">
        <v>15</v>
      </c>
      <c r="F36" s="3" t="inlineStr">
        <is>
          <t>Carepa</t>
        </is>
      </c>
      <c r="G36" s="3" t="inlineStr">
        <is>
          <t>Antioquia</t>
        </is>
      </c>
      <c r="H36" s="54" t="n">
        <v>165</v>
      </c>
      <c r="I36" s="54" t="n">
        <v>2000</v>
      </c>
      <c r="J36" s="54" t="n">
        <v>23</v>
      </c>
      <c r="K36" s="3" t="n">
        <v>120</v>
      </c>
      <c r="L36" s="3" t="n">
        <v>2009</v>
      </c>
      <c r="M36" s="3" t="n">
        <v>23</v>
      </c>
      <c r="N36" s="54" t="n">
        <v>158</v>
      </c>
      <c r="O36" s="54" t="n">
        <v>2008</v>
      </c>
      <c r="P36" s="54" t="n">
        <v>4</v>
      </c>
      <c r="Q36" s="3" t="n">
        <v>209</v>
      </c>
      <c r="R36" s="3" t="n">
        <v>1993</v>
      </c>
      <c r="S36" s="3" t="n">
        <v>5</v>
      </c>
      <c r="T36" s="54" t="n">
        <v>170</v>
      </c>
      <c r="U36" s="54" t="n">
        <v>1996</v>
      </c>
      <c r="V36" s="54" t="n">
        <v>14</v>
      </c>
      <c r="W36" s="3" t="n">
        <v>140</v>
      </c>
      <c r="X36" s="3" t="n">
        <v>2014</v>
      </c>
      <c r="Y36" s="3" t="n">
        <v>8</v>
      </c>
      <c r="Z36" s="54" t="n">
        <v>170</v>
      </c>
      <c r="AA36" s="54" t="n">
        <v>1996</v>
      </c>
      <c r="AB36" s="54" t="n">
        <v>15</v>
      </c>
      <c r="AC36" s="3" t="n">
        <v>150</v>
      </c>
      <c r="AD36" s="3" t="n">
        <v>1980</v>
      </c>
      <c r="AE36" s="3" t="n">
        <v>6</v>
      </c>
      <c r="AF36" s="54" t="n">
        <v>160</v>
      </c>
      <c r="AG36" s="54" t="n">
        <v>1977</v>
      </c>
      <c r="AH36" s="54" t="n">
        <v>9</v>
      </c>
      <c r="AI36" s="3" t="n">
        <v>140</v>
      </c>
      <c r="AJ36" s="3" t="n">
        <v>1992</v>
      </c>
      <c r="AK36" s="3" t="n">
        <v>9</v>
      </c>
      <c r="AL36" s="54" t="n">
        <v>142</v>
      </c>
      <c r="AM36" s="54" t="n">
        <v>2007</v>
      </c>
      <c r="AN36" s="54" t="n">
        <v>7</v>
      </c>
      <c r="AO36" s="3" t="n">
        <v>135</v>
      </c>
      <c r="AP36" s="3" t="n">
        <v>1978</v>
      </c>
      <c r="AQ36" s="3" t="n">
        <v>1</v>
      </c>
    </row>
    <row r="37">
      <c r="A37" s="3" t="n">
        <v>12010060</v>
      </c>
      <c r="B37" s="3" t="inlineStr">
        <is>
          <t>LA LORENA [12010060]</t>
        </is>
      </c>
      <c r="C37" s="3" t="n">
        <v>7.863055556</v>
      </c>
      <c r="D37" s="3" t="n">
        <v>-76.68916667000001</v>
      </c>
      <c r="E37" s="3" t="n">
        <v>10</v>
      </c>
      <c r="F37" s="3" t="inlineStr">
        <is>
          <t>Apartadó</t>
        </is>
      </c>
      <c r="G37" s="3" t="inlineStr">
        <is>
          <t>Antioquia</t>
        </is>
      </c>
      <c r="H37" s="54" t="n">
        <v>160.4</v>
      </c>
      <c r="I37" s="54" t="n">
        <v>2023</v>
      </c>
      <c r="J37" s="54" t="n">
        <v>8</v>
      </c>
      <c r="K37" s="3" t="n">
        <v>171.5</v>
      </c>
      <c r="L37" s="3" t="n">
        <v>2009</v>
      </c>
      <c r="M37" s="3" t="n">
        <v>22</v>
      </c>
      <c r="N37" s="54" t="n">
        <v>142.7</v>
      </c>
      <c r="O37" s="54" t="n">
        <v>2022</v>
      </c>
      <c r="P37" s="54" t="n">
        <v>6</v>
      </c>
      <c r="Q37" s="3" t="n">
        <v>195.5</v>
      </c>
      <c r="R37" s="3" t="n">
        <v>2022</v>
      </c>
      <c r="S37" s="3" t="n">
        <v>17</v>
      </c>
      <c r="T37" s="54" t="n">
        <v>198.2</v>
      </c>
      <c r="U37" s="54" t="n">
        <v>2024</v>
      </c>
      <c r="V37" s="54" t="n">
        <v>1</v>
      </c>
      <c r="W37" s="3" t="n">
        <v>140</v>
      </c>
      <c r="X37" s="3" t="n">
        <v>1984</v>
      </c>
      <c r="Y37" s="3" t="n">
        <v>5</v>
      </c>
      <c r="Z37" s="54" t="n">
        <v>143</v>
      </c>
      <c r="AA37" s="54" t="n">
        <v>1984</v>
      </c>
      <c r="AB37" s="54" t="n">
        <v>6</v>
      </c>
      <c r="AC37" s="3" t="n">
        <v>157.3</v>
      </c>
      <c r="AD37" s="3" t="n">
        <v>2020</v>
      </c>
      <c r="AE37" s="3" t="n">
        <v>17</v>
      </c>
      <c r="AF37" s="54" t="n">
        <v>163.5</v>
      </c>
      <c r="AG37" s="54" t="n">
        <v>2018</v>
      </c>
      <c r="AH37" s="54" t="n">
        <v>12</v>
      </c>
      <c r="AI37" s="3" t="n">
        <v>166</v>
      </c>
      <c r="AJ37" s="3" t="n">
        <v>2024</v>
      </c>
      <c r="AK37" s="3" t="n">
        <v>30</v>
      </c>
      <c r="AL37" s="54" t="n">
        <v>141</v>
      </c>
      <c r="AM37" s="54" t="n">
        <v>2007</v>
      </c>
      <c r="AN37" s="54" t="n">
        <v>8</v>
      </c>
      <c r="AO37" s="3" t="n">
        <v>293.8</v>
      </c>
      <c r="AP37" s="3" t="n">
        <v>2010</v>
      </c>
      <c r="AQ37" s="3" t="n">
        <v>14</v>
      </c>
    </row>
    <row r="38">
      <c r="A38" s="3" t="n">
        <v>12010070</v>
      </c>
      <c r="B38" s="3" t="inlineStr">
        <is>
          <t>EL CASCO [12010070]</t>
        </is>
      </c>
      <c r="C38" s="3" t="n">
        <v>7.884444444</v>
      </c>
      <c r="D38" s="3" t="n">
        <v>-76.64777778</v>
      </c>
      <c r="E38" s="3" t="n">
        <v>18</v>
      </c>
      <c r="F38" s="3" t="inlineStr">
        <is>
          <t>Apartadó</t>
        </is>
      </c>
      <c r="G38" s="3" t="inlineStr">
        <is>
          <t>Antioquia</t>
        </is>
      </c>
      <c r="H38" s="54" t="n">
        <v>120.5</v>
      </c>
      <c r="I38" s="54" t="n">
        <v>2005</v>
      </c>
      <c r="J38" s="54" t="n">
        <v>16</v>
      </c>
      <c r="K38" s="3" t="n">
        <v>201</v>
      </c>
      <c r="L38" s="3" t="n">
        <v>1997</v>
      </c>
      <c r="M38" s="3" t="n">
        <v>16</v>
      </c>
      <c r="N38" s="54" t="n">
        <v>138</v>
      </c>
      <c r="O38" s="54" t="n">
        <v>2022</v>
      </c>
      <c r="P38" s="54" t="n">
        <v>5</v>
      </c>
      <c r="Q38" s="3" t="n">
        <v>196.2</v>
      </c>
      <c r="R38" s="3" t="n">
        <v>1993</v>
      </c>
      <c r="S38" s="3" t="n">
        <v>5</v>
      </c>
      <c r="T38" s="54" t="n">
        <v>156</v>
      </c>
      <c r="U38" s="54" t="n">
        <v>2023</v>
      </c>
      <c r="V38" s="54" t="n">
        <v>19</v>
      </c>
      <c r="W38" s="3" t="n">
        <v>148.5</v>
      </c>
      <c r="X38" s="3" t="n">
        <v>1990</v>
      </c>
      <c r="Y38" s="3" t="n">
        <v>1</v>
      </c>
      <c r="Z38" s="54" t="n">
        <v>217</v>
      </c>
      <c r="AA38" s="54" t="n">
        <v>1996</v>
      </c>
      <c r="AB38" s="54" t="n">
        <v>15</v>
      </c>
      <c r="AC38" s="3" t="n">
        <v>163</v>
      </c>
      <c r="AD38" s="3" t="n">
        <v>1980</v>
      </c>
      <c r="AE38" s="3" t="n">
        <v>6</v>
      </c>
      <c r="AF38" s="54" t="n">
        <v>263.9</v>
      </c>
      <c r="AG38" s="54" t="n">
        <v>2018</v>
      </c>
      <c r="AH38" s="54" t="n">
        <v>11</v>
      </c>
      <c r="AI38" s="3" t="n">
        <v>210</v>
      </c>
      <c r="AJ38" s="3" t="n">
        <v>1993</v>
      </c>
      <c r="AK38" s="3" t="n">
        <v>7</v>
      </c>
      <c r="AL38" s="54" t="n">
        <v>143.7</v>
      </c>
      <c r="AM38" s="54" t="n">
        <v>1997</v>
      </c>
      <c r="AN38" s="54" t="n">
        <v>6</v>
      </c>
      <c r="AO38" s="3" t="n">
        <v>136</v>
      </c>
      <c r="AP38" s="3" t="n">
        <v>2014</v>
      </c>
      <c r="AQ38" s="3" t="n">
        <v>9</v>
      </c>
    </row>
    <row r="39">
      <c r="A39" s="3" t="n">
        <v>12010090</v>
      </c>
      <c r="B39" s="3" t="inlineStr">
        <is>
          <t>TRIGANA [12010090]</t>
        </is>
      </c>
      <c r="C39" s="3" t="n">
        <v>7.747666667</v>
      </c>
      <c r="D39" s="3" t="n">
        <v>-76.71188888899999</v>
      </c>
      <c r="E39" s="3" t="n">
        <v>21</v>
      </c>
      <c r="F39" s="3" t="inlineStr">
        <is>
          <t>Carepa</t>
        </is>
      </c>
      <c r="G39" s="3" t="inlineStr">
        <is>
          <t>Antioquia</t>
        </is>
      </c>
      <c r="H39" s="54" t="n">
        <v>150</v>
      </c>
      <c r="I39" s="54" t="n">
        <v>2009</v>
      </c>
      <c r="J39" s="54" t="n">
        <v>15</v>
      </c>
      <c r="K39" s="3" t="n">
        <v>136</v>
      </c>
      <c r="L39" s="3" t="n">
        <v>2025</v>
      </c>
      <c r="M39" s="3" t="n">
        <v>13</v>
      </c>
      <c r="N39" s="54" t="n">
        <v>225</v>
      </c>
      <c r="O39" s="54" t="n">
        <v>1981</v>
      </c>
      <c r="P39" s="54" t="n">
        <v>7</v>
      </c>
      <c r="Q39" s="3" t="n">
        <v>170</v>
      </c>
      <c r="R39" s="3" t="n">
        <v>1978</v>
      </c>
      <c r="S39" s="3" t="n">
        <v>30</v>
      </c>
      <c r="T39" s="54" t="n">
        <v>214</v>
      </c>
      <c r="U39" s="54" t="n">
        <v>2006</v>
      </c>
      <c r="V39" s="54" t="n">
        <v>28</v>
      </c>
      <c r="W39" s="3" t="n">
        <v>195</v>
      </c>
      <c r="X39" s="3" t="n">
        <v>2008</v>
      </c>
      <c r="Y39" s="3" t="n">
        <v>12</v>
      </c>
      <c r="Z39" s="54" t="n">
        <v>155</v>
      </c>
      <c r="AA39" s="54" t="n">
        <v>2022</v>
      </c>
      <c r="AB39" s="54" t="n">
        <v>5</v>
      </c>
      <c r="AC39" s="3" t="n">
        <v>139</v>
      </c>
      <c r="AD39" s="3" t="n">
        <v>2001</v>
      </c>
      <c r="AE39" s="3" t="n">
        <v>31</v>
      </c>
      <c r="AF39" s="54" t="n">
        <v>150</v>
      </c>
      <c r="AG39" s="54" t="n">
        <v>2001</v>
      </c>
      <c r="AH39" s="54" t="n">
        <v>29</v>
      </c>
      <c r="AI39" s="3" t="n">
        <v>182</v>
      </c>
      <c r="AJ39" s="3" t="n">
        <v>2023</v>
      </c>
      <c r="AK39" s="3" t="n">
        <v>23</v>
      </c>
      <c r="AL39" s="54" t="n">
        <v>209</v>
      </c>
      <c r="AM39" s="54" t="n">
        <v>2007</v>
      </c>
      <c r="AN39" s="54" t="n">
        <v>29</v>
      </c>
      <c r="AO39" s="3" t="n">
        <v>136</v>
      </c>
      <c r="AP39" s="3" t="n">
        <v>1986</v>
      </c>
      <c r="AQ39" s="3" t="n">
        <v>13</v>
      </c>
    </row>
    <row r="40">
      <c r="A40" s="3" t="n">
        <v>12010100</v>
      </c>
      <c r="B40" s="3" t="inlineStr">
        <is>
          <t>EUPOL [12010100]</t>
        </is>
      </c>
      <c r="C40" s="3" t="n">
        <v>7.945527778</v>
      </c>
      <c r="D40" s="3" t="n">
        <v>-76.61738889</v>
      </c>
      <c r="E40" s="3" t="n">
        <v>10</v>
      </c>
      <c r="F40" s="3" t="inlineStr">
        <is>
          <t>Turbo</t>
        </is>
      </c>
      <c r="G40" s="3" t="inlineStr">
        <is>
          <t>Antioquia</t>
        </is>
      </c>
      <c r="H40" s="54" t="n">
        <v>152</v>
      </c>
      <c r="I40" s="54" t="n">
        <v>1996</v>
      </c>
      <c r="J40" s="54" t="n">
        <v>11</v>
      </c>
      <c r="K40" s="3" t="n">
        <v>164</v>
      </c>
      <c r="L40" s="3" t="n">
        <v>1981</v>
      </c>
      <c r="M40" s="3" t="n">
        <v>20</v>
      </c>
      <c r="N40" s="54" t="n">
        <v>110</v>
      </c>
      <c r="O40" s="54" t="n">
        <v>2010</v>
      </c>
      <c r="P40" s="54" t="n">
        <v>28</v>
      </c>
      <c r="Q40" s="3" t="n">
        <v>136</v>
      </c>
      <c r="R40" s="3" t="n">
        <v>2000</v>
      </c>
      <c r="S40" s="3" t="n">
        <v>21</v>
      </c>
      <c r="T40" s="54" t="n">
        <v>140</v>
      </c>
      <c r="U40" s="54" t="n">
        <v>2006</v>
      </c>
      <c r="V40" s="54" t="n">
        <v>8</v>
      </c>
      <c r="W40" s="3" t="n">
        <v>135</v>
      </c>
      <c r="X40" s="3" t="n">
        <v>1999</v>
      </c>
      <c r="Y40" s="3" t="n">
        <v>7</v>
      </c>
      <c r="Z40" s="54" t="n">
        <v>140</v>
      </c>
      <c r="AA40" s="54" t="n">
        <v>1989</v>
      </c>
      <c r="AB40" s="54" t="n">
        <v>8</v>
      </c>
      <c r="AC40" s="3" t="n">
        <v>168</v>
      </c>
      <c r="AD40" s="3" t="n">
        <v>1988</v>
      </c>
      <c r="AE40" s="3" t="n">
        <v>3</v>
      </c>
      <c r="AF40" s="54" t="n">
        <v>150</v>
      </c>
      <c r="AG40" s="54" t="n">
        <v>1988</v>
      </c>
      <c r="AH40" s="54" t="n">
        <v>6</v>
      </c>
      <c r="AI40" s="3" t="n">
        <v>150</v>
      </c>
      <c r="AJ40" s="3" t="n">
        <v>1988</v>
      </c>
      <c r="AK40" s="3" t="n">
        <v>2</v>
      </c>
      <c r="AL40" s="54" t="n">
        <v>144</v>
      </c>
      <c r="AM40" s="54" t="n">
        <v>2010</v>
      </c>
      <c r="AN40" s="54" t="n">
        <v>27</v>
      </c>
      <c r="AO40" s="3" t="n">
        <v>160</v>
      </c>
      <c r="AP40" s="3" t="n">
        <v>2011</v>
      </c>
      <c r="AQ40" s="3" t="n">
        <v>10</v>
      </c>
    </row>
    <row r="41">
      <c r="A41" s="3" t="n">
        <v>12010110</v>
      </c>
      <c r="B41" s="3" t="inlineStr">
        <is>
          <t>PRADO MAR [12010110]</t>
        </is>
      </c>
      <c r="C41" s="3" t="n">
        <v>7.987416667</v>
      </c>
      <c r="D41" s="3" t="n">
        <v>-76.63852778</v>
      </c>
      <c r="E41" s="3" t="n">
        <v>5</v>
      </c>
      <c r="F41" s="3" t="inlineStr">
        <is>
          <t>Turbo</t>
        </is>
      </c>
      <c r="G41" s="3" t="inlineStr">
        <is>
          <t>Antioquia</t>
        </is>
      </c>
      <c r="H41" s="54" t="n">
        <v>140</v>
      </c>
      <c r="I41" s="54" t="n">
        <v>1996</v>
      </c>
      <c r="J41" s="54" t="n">
        <v>12</v>
      </c>
      <c r="K41" s="3" t="n">
        <v>105</v>
      </c>
      <c r="L41" s="3" t="n">
        <v>1981</v>
      </c>
      <c r="M41" s="3" t="n">
        <v>1</v>
      </c>
      <c r="N41" s="54" t="n">
        <v>189</v>
      </c>
      <c r="O41" s="54" t="n">
        <v>2025</v>
      </c>
      <c r="P41" s="54" t="n">
        <v>24</v>
      </c>
      <c r="Q41" s="3" t="n">
        <v>150</v>
      </c>
      <c r="R41" s="3" t="n">
        <v>2003</v>
      </c>
      <c r="S41" s="3" t="n">
        <v>12</v>
      </c>
      <c r="T41" s="54" t="n">
        <v>130</v>
      </c>
      <c r="U41" s="54" t="n">
        <v>2007</v>
      </c>
      <c r="V41" s="54" t="n">
        <v>8</v>
      </c>
      <c r="W41" s="3" t="n">
        <v>130</v>
      </c>
      <c r="X41" s="3" t="n">
        <v>1990</v>
      </c>
      <c r="Y41" s="3" t="n">
        <v>2</v>
      </c>
      <c r="Z41" s="54" t="n">
        <v>136</v>
      </c>
      <c r="AA41" s="54" t="n">
        <v>1994</v>
      </c>
      <c r="AB41" s="54" t="n">
        <v>9</v>
      </c>
      <c r="AC41" s="3" t="n">
        <v>192</v>
      </c>
      <c r="AD41" s="3" t="n">
        <v>2017</v>
      </c>
      <c r="AE41" s="3" t="n">
        <v>15</v>
      </c>
      <c r="AF41" s="54" t="n">
        <v>143</v>
      </c>
      <c r="AG41" s="54" t="n">
        <v>1999</v>
      </c>
      <c r="AH41" s="54" t="n">
        <v>1</v>
      </c>
      <c r="AI41" s="3" t="n">
        <v>149</v>
      </c>
      <c r="AJ41" s="3" t="n">
        <v>2016</v>
      </c>
      <c r="AK41" s="3" t="n">
        <v>9</v>
      </c>
      <c r="AL41" s="54" t="n">
        <v>150</v>
      </c>
      <c r="AM41" s="54" t="n">
        <v>1998</v>
      </c>
      <c r="AN41" s="54" t="n">
        <v>2</v>
      </c>
      <c r="AO41" s="3" t="n">
        <v>160</v>
      </c>
      <c r="AP41" s="3" t="n">
        <v>2000</v>
      </c>
      <c r="AQ41" s="3" t="n">
        <v>26</v>
      </c>
    </row>
    <row r="42">
      <c r="A42" s="3" t="n">
        <v>12010120</v>
      </c>
      <c r="B42" s="3" t="inlineStr">
        <is>
          <t>SANTA MARTHA [12010120]</t>
        </is>
      </c>
      <c r="C42" s="3" t="n">
        <v>7.923833333</v>
      </c>
      <c r="D42" s="3" t="n">
        <v>-76.64908333</v>
      </c>
      <c r="E42" s="3" t="n">
        <v>21</v>
      </c>
      <c r="F42" s="3" t="inlineStr">
        <is>
          <t>Turbo</t>
        </is>
      </c>
      <c r="G42" s="3" t="inlineStr">
        <is>
          <t>Antioquia</t>
        </is>
      </c>
      <c r="H42" s="54" t="n">
        <v>230</v>
      </c>
      <c r="I42" s="54" t="n">
        <v>1994</v>
      </c>
      <c r="J42" s="54" t="n">
        <v>14</v>
      </c>
      <c r="K42" s="3" t="n">
        <v>110</v>
      </c>
      <c r="L42" s="3" t="n">
        <v>2022</v>
      </c>
      <c r="M42" s="3" t="n">
        <v>13</v>
      </c>
      <c r="N42" s="54" t="n">
        <v>180</v>
      </c>
      <c r="O42" s="54" t="n">
        <v>2022</v>
      </c>
      <c r="P42" s="54" t="n">
        <v>27</v>
      </c>
      <c r="Q42" s="3" t="n">
        <v>230</v>
      </c>
      <c r="R42" s="3" t="n">
        <v>1993</v>
      </c>
      <c r="S42" s="3" t="n">
        <v>5</v>
      </c>
      <c r="T42" s="54" t="n">
        <v>150</v>
      </c>
      <c r="U42" s="54" t="n">
        <v>2006</v>
      </c>
      <c r="V42" s="54" t="n">
        <v>4</v>
      </c>
      <c r="W42" s="3" t="n">
        <v>150</v>
      </c>
      <c r="X42" s="3" t="n">
        <v>1993</v>
      </c>
      <c r="Y42" s="3" t="n">
        <v>12</v>
      </c>
      <c r="Z42" s="54" t="n">
        <v>160</v>
      </c>
      <c r="AA42" s="54" t="n">
        <v>2007</v>
      </c>
      <c r="AB42" s="54" t="n">
        <v>20</v>
      </c>
      <c r="AC42" s="3" t="n">
        <v>140</v>
      </c>
      <c r="AD42" s="3" t="n">
        <v>2019</v>
      </c>
      <c r="AE42" s="3" t="n">
        <v>5</v>
      </c>
      <c r="AF42" s="54" t="n">
        <v>145</v>
      </c>
      <c r="AG42" s="54" t="n">
        <v>2020</v>
      </c>
      <c r="AH42" s="54" t="n">
        <v>24</v>
      </c>
      <c r="AI42" s="3" t="n">
        <v>144</v>
      </c>
      <c r="AJ42" s="3" t="n">
        <v>1997</v>
      </c>
      <c r="AK42" s="3" t="n">
        <v>3</v>
      </c>
      <c r="AL42" s="54" t="n">
        <v>135</v>
      </c>
      <c r="AM42" s="54" t="n">
        <v>1977</v>
      </c>
      <c r="AN42" s="54" t="n">
        <v>7</v>
      </c>
      <c r="AO42" s="3" t="n">
        <v>136</v>
      </c>
      <c r="AP42" s="3" t="n">
        <v>2014</v>
      </c>
      <c r="AQ42" s="3" t="n">
        <v>9</v>
      </c>
    </row>
    <row r="43">
      <c r="A43" s="3" t="n">
        <v>12010170</v>
      </c>
      <c r="B43" s="3" t="inlineStr">
        <is>
          <t>NUEVO ORIENTE [12010170]</t>
        </is>
      </c>
      <c r="C43" s="3" t="n">
        <v>7.460333333</v>
      </c>
      <c r="D43" s="3" t="n">
        <v>-76.68955556</v>
      </c>
      <c r="E43" s="3" t="n">
        <v>23</v>
      </c>
      <c r="F43" s="3" t="inlineStr">
        <is>
          <t>Turbo</t>
        </is>
      </c>
      <c r="G43" s="3" t="inlineStr">
        <is>
          <t>Antioquia</t>
        </is>
      </c>
      <c r="H43" s="54" t="n">
        <v>163</v>
      </c>
      <c r="I43" s="54" t="n">
        <v>2011</v>
      </c>
      <c r="J43" s="54" t="n">
        <v>6</v>
      </c>
      <c r="K43" s="3" t="n">
        <v>108.1</v>
      </c>
      <c r="L43" s="3" t="n">
        <v>2024</v>
      </c>
      <c r="M43" s="3" t="n">
        <v>6</v>
      </c>
      <c r="N43" s="54" t="n">
        <v>135</v>
      </c>
      <c r="O43" s="54" t="n">
        <v>1994</v>
      </c>
      <c r="P43" s="54" t="n">
        <v>29</v>
      </c>
      <c r="Q43" s="3" t="n">
        <v>164.9</v>
      </c>
      <c r="R43" s="3" t="n">
        <v>2010</v>
      </c>
      <c r="S43" s="3" t="n">
        <v>25</v>
      </c>
      <c r="T43" s="54" t="n">
        <v>127.8</v>
      </c>
      <c r="U43" s="54" t="n">
        <v>1992</v>
      </c>
      <c r="V43" s="54" t="n">
        <v>8</v>
      </c>
      <c r="W43" s="3" t="n">
        <v>175</v>
      </c>
      <c r="X43" s="3" t="n">
        <v>1995</v>
      </c>
      <c r="Y43" s="3" t="n">
        <v>14</v>
      </c>
      <c r="Z43" s="54" t="n">
        <v>128</v>
      </c>
      <c r="AA43" s="54" t="n">
        <v>2006</v>
      </c>
      <c r="AB43" s="54" t="n">
        <v>15</v>
      </c>
      <c r="AC43" s="3" t="n">
        <v>133</v>
      </c>
      <c r="AD43" s="3" t="n">
        <v>1995</v>
      </c>
      <c r="AE43" s="3" t="n">
        <v>3</v>
      </c>
      <c r="AF43" s="54" t="n">
        <v>185</v>
      </c>
      <c r="AG43" s="54" t="n">
        <v>2005</v>
      </c>
      <c r="AH43" s="54" t="n">
        <v>30</v>
      </c>
      <c r="AI43" s="3" t="n">
        <v>165</v>
      </c>
      <c r="AJ43" s="3" t="n">
        <v>1993</v>
      </c>
      <c r="AK43" s="3" t="n">
        <v>10</v>
      </c>
      <c r="AL43" s="54" t="n">
        <v>176</v>
      </c>
      <c r="AM43" s="54" t="n">
        <v>2013</v>
      </c>
      <c r="AN43" s="54" t="n">
        <v>6</v>
      </c>
      <c r="AO43" s="3" t="n">
        <v>151</v>
      </c>
      <c r="AP43" s="3" t="n">
        <v>1992</v>
      </c>
      <c r="AQ43" s="3" t="n">
        <v>8</v>
      </c>
    </row>
    <row r="44">
      <c r="A44" s="3" t="n">
        <v>12015010</v>
      </c>
      <c r="B44" s="3" t="inlineStr">
        <is>
          <t>VILLARTEAGA [12015010]</t>
        </is>
      </c>
      <c r="C44" s="3" t="n">
        <v>7.334666667</v>
      </c>
      <c r="D44" s="3" t="n">
        <v>-76.48602778</v>
      </c>
      <c r="E44" s="3" t="n">
        <v>132</v>
      </c>
      <c r="F44" s="3" t="inlineStr">
        <is>
          <t>Mutatá</t>
        </is>
      </c>
      <c r="G44" s="3" t="inlineStr">
        <is>
          <t>Antioquia</t>
        </is>
      </c>
      <c r="H44" s="54" t="n">
        <v>182</v>
      </c>
      <c r="I44" s="54" t="n">
        <v>1982</v>
      </c>
      <c r="J44" s="54" t="n">
        <v>14</v>
      </c>
      <c r="K44" s="3" t="n">
        <v>100</v>
      </c>
      <c r="L44" s="3" t="n">
        <v>2013</v>
      </c>
      <c r="M44" s="3" t="n">
        <v>5</v>
      </c>
      <c r="N44" s="54" t="n">
        <v>121</v>
      </c>
      <c r="O44" s="54" t="n">
        <v>1991</v>
      </c>
      <c r="P44" s="54" t="n">
        <v>1</v>
      </c>
      <c r="Q44" s="3" t="n">
        <v>205.7</v>
      </c>
      <c r="R44" s="3" t="n">
        <v>2011</v>
      </c>
      <c r="S44" s="3" t="n">
        <v>27</v>
      </c>
      <c r="T44" s="54" t="n">
        <v>145</v>
      </c>
      <c r="U44" s="54" t="n">
        <v>1988</v>
      </c>
      <c r="V44" s="54" t="n">
        <v>16</v>
      </c>
      <c r="W44" s="3" t="n">
        <v>224.8</v>
      </c>
      <c r="X44" s="3" t="n">
        <v>1997</v>
      </c>
      <c r="Y44" s="3" t="n">
        <v>3</v>
      </c>
      <c r="Z44" s="54" t="n">
        <v>150</v>
      </c>
      <c r="AA44" s="54" t="n">
        <v>1988</v>
      </c>
      <c r="AB44" s="54" t="n">
        <v>31</v>
      </c>
      <c r="AC44" s="3" t="n">
        <v>170.4</v>
      </c>
      <c r="AD44" s="3" t="n">
        <v>1995</v>
      </c>
      <c r="AE44" s="3" t="n">
        <v>8</v>
      </c>
      <c r="AF44" s="54" t="n">
        <v>176.8</v>
      </c>
      <c r="AG44" s="54" t="n">
        <v>1975</v>
      </c>
      <c r="AH44" s="54" t="n">
        <v>9</v>
      </c>
      <c r="AI44" s="3" t="n">
        <v>183.5</v>
      </c>
      <c r="AJ44" s="3" t="n">
        <v>2024</v>
      </c>
      <c r="AK44" s="3" t="n">
        <v>22</v>
      </c>
      <c r="AL44" s="54" t="n">
        <v>137.6</v>
      </c>
      <c r="AM44" s="54" t="n">
        <v>1975</v>
      </c>
      <c r="AN44" s="54" t="n">
        <v>19</v>
      </c>
      <c r="AO44" s="3" t="n">
        <v>149.1</v>
      </c>
      <c r="AP44" s="3" t="n">
        <v>1986</v>
      </c>
      <c r="AQ44" s="3" t="n">
        <v>22</v>
      </c>
    </row>
    <row r="45">
      <c r="A45" s="3" t="n">
        <v>12015020</v>
      </c>
      <c r="B45" s="3" t="inlineStr">
        <is>
          <t>UNIBAN [12015020]</t>
        </is>
      </c>
      <c r="C45" s="3" t="n">
        <v>7.825916667</v>
      </c>
      <c r="D45" s="3" t="n">
        <v>-76.65133333</v>
      </c>
      <c r="E45" s="3" t="n">
        <v>43</v>
      </c>
      <c r="F45" s="3" t="inlineStr">
        <is>
          <t>Apartadó</t>
        </is>
      </c>
      <c r="G45" s="3" t="inlineStr">
        <is>
          <t>Antioquia</t>
        </is>
      </c>
      <c r="H45" s="54" t="n">
        <v>130.1</v>
      </c>
      <c r="I45" s="54" t="n">
        <v>2005</v>
      </c>
      <c r="J45" s="54" t="n">
        <v>16</v>
      </c>
      <c r="K45" s="3" t="n">
        <v>90</v>
      </c>
      <c r="L45" s="3" t="n">
        <v>1992</v>
      </c>
      <c r="M45" s="3" t="n">
        <v>10</v>
      </c>
      <c r="N45" s="54" t="n">
        <v>149.3</v>
      </c>
      <c r="O45" s="54" t="n">
        <v>1994</v>
      </c>
      <c r="P45" s="54" t="n">
        <v>30</v>
      </c>
      <c r="Q45" s="3" t="n">
        <v>183.8</v>
      </c>
      <c r="R45" s="3" t="n">
        <v>1978</v>
      </c>
      <c r="S45" s="3" t="n">
        <v>26</v>
      </c>
      <c r="T45" s="54" t="n">
        <v>142.7</v>
      </c>
      <c r="U45" s="54" t="n">
        <v>1990</v>
      </c>
      <c r="V45" s="54" t="n">
        <v>26</v>
      </c>
      <c r="W45" s="3" t="n">
        <v>132</v>
      </c>
      <c r="X45" s="3" t="n">
        <v>1988</v>
      </c>
      <c r="Y45" s="3" t="n">
        <v>10</v>
      </c>
      <c r="Z45" s="54" t="n">
        <v>135</v>
      </c>
      <c r="AA45" s="54" t="n">
        <v>1998</v>
      </c>
      <c r="AB45" s="54" t="n">
        <v>28</v>
      </c>
      <c r="AC45" s="3" t="n">
        <v>192.2</v>
      </c>
      <c r="AD45" s="3" t="n">
        <v>1980</v>
      </c>
      <c r="AE45" s="3" t="n">
        <v>6</v>
      </c>
      <c r="AF45" s="54" t="n">
        <v>156.3</v>
      </c>
      <c r="AG45" s="54" t="n">
        <v>1991</v>
      </c>
      <c r="AH45" s="54" t="n">
        <v>14</v>
      </c>
      <c r="AI45" s="3" t="n">
        <v>196</v>
      </c>
      <c r="AJ45" s="3" t="n">
        <v>1990</v>
      </c>
      <c r="AK45" s="3" t="n">
        <v>14</v>
      </c>
      <c r="AL45" s="54" t="n">
        <v>142.3</v>
      </c>
      <c r="AM45" s="54" t="n">
        <v>1989</v>
      </c>
      <c r="AN45" s="54" t="n">
        <v>3</v>
      </c>
      <c r="AO45" s="3" t="n">
        <v>136.8</v>
      </c>
      <c r="AP45" s="3" t="n">
        <v>1979</v>
      </c>
      <c r="AQ45" s="3" t="n">
        <v>13</v>
      </c>
    </row>
    <row r="46">
      <c r="A46" s="3" t="n">
        <v>12015060</v>
      </c>
      <c r="B46" s="3" t="inlineStr">
        <is>
          <t>TULENAPA [12015060]</t>
        </is>
      </c>
      <c r="C46" s="3" t="n">
        <v>7.77</v>
      </c>
      <c r="D46" s="3" t="n">
        <v>-76.67</v>
      </c>
      <c r="E46" s="3" t="n">
        <v>39</v>
      </c>
      <c r="F46" s="3" t="inlineStr">
        <is>
          <t>Carepa</t>
        </is>
      </c>
      <c r="G46" s="3" t="inlineStr">
        <is>
          <t>Antioquia</t>
        </is>
      </c>
      <c r="H46" s="54" t="n">
        <v>160</v>
      </c>
      <c r="I46" s="54" t="n">
        <v>2005</v>
      </c>
      <c r="J46" s="54" t="n">
        <v>16</v>
      </c>
      <c r="K46" s="3" t="n">
        <v>117</v>
      </c>
      <c r="L46" s="3" t="n">
        <v>2011</v>
      </c>
      <c r="M46" s="3" t="n">
        <v>28</v>
      </c>
      <c r="N46" s="54" t="n">
        <v>131.8</v>
      </c>
      <c r="O46" s="54" t="n">
        <v>2008</v>
      </c>
      <c r="P46" s="54" t="n">
        <v>4</v>
      </c>
      <c r="Q46" s="3" t="n">
        <v>147</v>
      </c>
      <c r="R46" s="3" t="n">
        <v>1983</v>
      </c>
      <c r="S46" s="3" t="n">
        <v>26</v>
      </c>
      <c r="T46" s="54" t="n">
        <v>134</v>
      </c>
      <c r="U46" s="54" t="n">
        <v>2005</v>
      </c>
      <c r="V46" s="54" t="n">
        <v>13</v>
      </c>
      <c r="W46" s="3" t="n">
        <v>181</v>
      </c>
      <c r="X46" s="3" t="n">
        <v>1988</v>
      </c>
      <c r="Y46" s="3" t="n">
        <v>10</v>
      </c>
      <c r="Z46" s="54" t="n">
        <v>156.2</v>
      </c>
      <c r="AA46" s="54" t="n">
        <v>2005</v>
      </c>
      <c r="AB46" s="54" t="n">
        <v>10</v>
      </c>
      <c r="AC46" s="3" t="n">
        <v>144.4</v>
      </c>
      <c r="AD46" s="3" t="n">
        <v>2001</v>
      </c>
      <c r="AE46" s="3" t="n">
        <v>8</v>
      </c>
      <c r="AF46" s="54" t="n">
        <v>146</v>
      </c>
      <c r="AG46" s="54" t="n">
        <v>1993</v>
      </c>
      <c r="AH46" s="54" t="n">
        <v>22</v>
      </c>
      <c r="AI46" s="3" t="n">
        <v>136</v>
      </c>
      <c r="AJ46" s="3" t="n">
        <v>1997</v>
      </c>
      <c r="AK46" s="3" t="n">
        <v>3</v>
      </c>
      <c r="AL46" s="54" t="n">
        <v>159.2</v>
      </c>
      <c r="AM46" s="54" t="n">
        <v>2012</v>
      </c>
      <c r="AN46" s="54" t="n">
        <v>25</v>
      </c>
      <c r="AO46" s="3" t="n">
        <v>169.5</v>
      </c>
      <c r="AP46" s="3" t="n">
        <v>2000</v>
      </c>
      <c r="AQ46" s="3" t="n">
        <v>5</v>
      </c>
    </row>
    <row r="47">
      <c r="A47" s="3" t="n">
        <v>12015070</v>
      </c>
      <c r="B47" s="3" t="inlineStr">
        <is>
          <t>AEROPUERTO LOS CEDROS [12015070]</t>
        </is>
      </c>
      <c r="C47" s="3" t="n">
        <v>7.816388889</v>
      </c>
      <c r="D47" s="3" t="n">
        <v>-76.71788889</v>
      </c>
      <c r="E47" s="3" t="n">
        <v>41</v>
      </c>
      <c r="F47" s="3" t="inlineStr">
        <is>
          <t>Carepa</t>
        </is>
      </c>
      <c r="G47" s="3" t="inlineStr">
        <is>
          <t>Antioquia</t>
        </is>
      </c>
      <c r="H47" s="54" t="n">
        <v>170</v>
      </c>
      <c r="I47" s="54" t="n">
        <v>2000</v>
      </c>
      <c r="J47" s="54" t="n">
        <v>23</v>
      </c>
      <c r="K47" s="3" t="n">
        <v>166.8</v>
      </c>
      <c r="L47" s="3" t="n">
        <v>2025</v>
      </c>
      <c r="M47" s="3" t="n">
        <v>1</v>
      </c>
      <c r="N47" s="54" t="n">
        <v>235.3</v>
      </c>
      <c r="O47" s="54" t="n">
        <v>2008</v>
      </c>
      <c r="P47" s="54" t="n">
        <v>4</v>
      </c>
      <c r="Q47" s="3" t="n">
        <v>174.5</v>
      </c>
      <c r="R47" s="3" t="n">
        <v>2022</v>
      </c>
      <c r="S47" s="3" t="n">
        <v>28</v>
      </c>
      <c r="T47" s="54" t="n">
        <v>209.7</v>
      </c>
      <c r="U47" s="54" t="n">
        <v>2005</v>
      </c>
      <c r="V47" s="54" t="n">
        <v>13</v>
      </c>
      <c r="W47" s="3" t="n">
        <v>217</v>
      </c>
      <c r="X47" s="3" t="n">
        <v>2014</v>
      </c>
      <c r="Y47" s="3" t="n">
        <v>9</v>
      </c>
      <c r="Z47" s="54" t="n">
        <v>182.7</v>
      </c>
      <c r="AA47" s="54" t="n">
        <v>1996</v>
      </c>
      <c r="AB47" s="54" t="n">
        <v>15</v>
      </c>
      <c r="AC47" s="3" t="n">
        <v>217.4</v>
      </c>
      <c r="AD47" s="3" t="n">
        <v>2020</v>
      </c>
      <c r="AE47" s="3" t="n">
        <v>8</v>
      </c>
      <c r="AF47" s="54" t="n">
        <v>201.7</v>
      </c>
      <c r="AG47" s="54" t="n">
        <v>2005</v>
      </c>
      <c r="AH47" s="54" t="n">
        <v>14</v>
      </c>
      <c r="AI47" s="3" t="n">
        <v>173</v>
      </c>
      <c r="AJ47" s="3" t="n">
        <v>1987</v>
      </c>
      <c r="AK47" s="3" t="n">
        <v>20</v>
      </c>
      <c r="AL47" s="54" t="n">
        <v>265.5</v>
      </c>
      <c r="AM47" s="54" t="n">
        <v>2007</v>
      </c>
      <c r="AN47" s="54" t="n">
        <v>29</v>
      </c>
      <c r="AO47" s="3" t="n">
        <v>154.1</v>
      </c>
      <c r="AP47" s="3" t="n">
        <v>2010</v>
      </c>
      <c r="AQ47" s="3" t="n">
        <v>12</v>
      </c>
    </row>
    <row r="48">
      <c r="A48" s="3" t="n">
        <v>12020010</v>
      </c>
      <c r="B48" s="3" t="inlineStr">
        <is>
          <t>PUEBLO BELLO [12020010]</t>
        </is>
      </c>
      <c r="C48" s="3" t="n">
        <v>8.199997222</v>
      </c>
      <c r="D48" s="3" t="n">
        <v>-76.52</v>
      </c>
      <c r="E48" s="3" t="n">
        <v>136</v>
      </c>
      <c r="F48" s="3" t="inlineStr">
        <is>
          <t>Turbo</t>
        </is>
      </c>
      <c r="G48" s="3" t="inlineStr">
        <is>
          <t>Antioquia</t>
        </is>
      </c>
      <c r="H48" s="54" t="n">
        <v>82</v>
      </c>
      <c r="I48" s="54" t="n">
        <v>2011</v>
      </c>
      <c r="J48" s="54" t="n">
        <v>8</v>
      </c>
      <c r="K48" s="3" t="n">
        <v>69</v>
      </c>
      <c r="L48" s="3" t="n">
        <v>1980</v>
      </c>
      <c r="M48" s="3" t="n">
        <v>21</v>
      </c>
      <c r="N48" s="54" t="n">
        <v>177</v>
      </c>
      <c r="O48" s="54" t="n">
        <v>2017</v>
      </c>
      <c r="P48" s="54" t="n">
        <v>22</v>
      </c>
      <c r="Q48" s="3" t="n">
        <v>145</v>
      </c>
      <c r="R48" s="3" t="n">
        <v>2003</v>
      </c>
      <c r="S48" s="3" t="n">
        <v>12</v>
      </c>
      <c r="T48" s="54" t="n">
        <v>144</v>
      </c>
      <c r="U48" s="54" t="n">
        <v>2006</v>
      </c>
      <c r="V48" s="54" t="n">
        <v>31</v>
      </c>
      <c r="W48" s="3" t="n">
        <v>135</v>
      </c>
      <c r="X48" s="3" t="n">
        <v>1996</v>
      </c>
      <c r="Y48" s="3" t="n">
        <v>9</v>
      </c>
      <c r="Z48" s="54" t="n">
        <v>115</v>
      </c>
      <c r="AA48" s="54" t="n">
        <v>2006</v>
      </c>
      <c r="AB48" s="54" t="n">
        <v>16</v>
      </c>
      <c r="AC48" s="3" t="n">
        <v>139</v>
      </c>
      <c r="AD48" s="3" t="n">
        <v>2020</v>
      </c>
      <c r="AE48" s="3" t="n">
        <v>8</v>
      </c>
      <c r="AF48" s="54" t="n">
        <v>172</v>
      </c>
      <c r="AG48" s="54" t="n">
        <v>2011</v>
      </c>
      <c r="AH48" s="54" t="n">
        <v>14</v>
      </c>
      <c r="AI48" s="3" t="n">
        <v>109</v>
      </c>
      <c r="AJ48" s="3" t="n">
        <v>1989</v>
      </c>
      <c r="AK48" s="3" t="n">
        <v>30</v>
      </c>
      <c r="AL48" s="54" t="n">
        <v>132</v>
      </c>
      <c r="AM48" s="54" t="n">
        <v>1998</v>
      </c>
      <c r="AN48" s="54" t="n">
        <v>20</v>
      </c>
      <c r="AO48" s="3" t="n">
        <v>197</v>
      </c>
      <c r="AP48" s="3" t="n">
        <v>2010</v>
      </c>
      <c r="AQ48" s="3" t="n">
        <v>14</v>
      </c>
    </row>
    <row r="49">
      <c r="A49" s="3" t="n">
        <v>12025030</v>
      </c>
      <c r="B49" s="3" t="inlineStr">
        <is>
          <t>EL MELLITO [12025030]</t>
        </is>
      </c>
      <c r="C49" s="3" t="n">
        <v>8.542666667000001</v>
      </c>
      <c r="D49" s="3" t="n">
        <v>-76.67336111</v>
      </c>
      <c r="E49" s="3" t="n">
        <v>54</v>
      </c>
      <c r="F49" s="3" t="inlineStr">
        <is>
          <t>Necoclí</t>
        </is>
      </c>
      <c r="G49" s="3" t="inlineStr">
        <is>
          <t>Antioquia</t>
        </is>
      </c>
      <c r="H49" s="54" t="n">
        <v>136</v>
      </c>
      <c r="I49" s="54" t="n">
        <v>2004</v>
      </c>
      <c r="J49" s="54" t="n">
        <v>10</v>
      </c>
      <c r="K49" s="3" t="n">
        <v>147.3</v>
      </c>
      <c r="L49" s="3" t="n">
        <v>1984</v>
      </c>
      <c r="M49" s="3" t="n">
        <v>6</v>
      </c>
      <c r="N49" s="54" t="n">
        <v>148.7</v>
      </c>
      <c r="O49" s="54" t="n">
        <v>2005</v>
      </c>
      <c r="P49" s="54" t="n">
        <v>10</v>
      </c>
      <c r="Q49" s="3" t="n">
        <v>193</v>
      </c>
      <c r="R49" s="3" t="n">
        <v>2005</v>
      </c>
      <c r="S49" s="3" t="n">
        <v>14</v>
      </c>
      <c r="T49" s="54" t="n">
        <v>117</v>
      </c>
      <c r="U49" s="54" t="n">
        <v>2016</v>
      </c>
      <c r="V49" s="54" t="n">
        <v>28</v>
      </c>
      <c r="W49" s="3" t="n">
        <v>113</v>
      </c>
      <c r="X49" s="3" t="n">
        <v>2016</v>
      </c>
      <c r="Y49" s="3" t="n">
        <v>2</v>
      </c>
      <c r="Z49" s="54" t="n">
        <v>125</v>
      </c>
      <c r="AA49" s="54" t="n">
        <v>2001</v>
      </c>
      <c r="AB49" s="54" t="n">
        <v>25</v>
      </c>
      <c r="AC49" s="3" t="n">
        <v>103</v>
      </c>
      <c r="AD49" s="3" t="n">
        <v>2013</v>
      </c>
      <c r="AE49" s="3" t="n">
        <v>21</v>
      </c>
      <c r="AF49" s="54" t="n">
        <v>160.2</v>
      </c>
      <c r="AG49" s="54" t="n">
        <v>2018</v>
      </c>
      <c r="AH49" s="54" t="n">
        <v>19</v>
      </c>
      <c r="AI49" s="3" t="n">
        <v>115</v>
      </c>
      <c r="AJ49" s="3" t="n">
        <v>2012</v>
      </c>
      <c r="AK49" s="3" t="n">
        <v>13</v>
      </c>
      <c r="AL49" s="54" t="n">
        <v>150</v>
      </c>
      <c r="AM49" s="54" t="n">
        <v>2004</v>
      </c>
      <c r="AN49" s="54" t="n">
        <v>5</v>
      </c>
      <c r="AO49" s="3" t="n">
        <v>211.5</v>
      </c>
      <c r="AP49" s="3" t="n">
        <v>2010</v>
      </c>
      <c r="AQ49" s="3" t="n">
        <v>14</v>
      </c>
    </row>
    <row r="50">
      <c r="A50" s="3" t="n">
        <v>12025040</v>
      </c>
      <c r="B50" s="3" t="inlineStr">
        <is>
          <t>TURBO [12025040]</t>
        </is>
      </c>
      <c r="C50" s="3" t="n">
        <v>8.091805556000001</v>
      </c>
      <c r="D50" s="3" t="n">
        <v>-76.71633333</v>
      </c>
      <c r="E50" s="3" t="n">
        <v>37</v>
      </c>
      <c r="F50" s="3" t="inlineStr">
        <is>
          <t>Turbo</t>
        </is>
      </c>
      <c r="G50" s="3" t="inlineStr">
        <is>
          <t>Antioquia</t>
        </is>
      </c>
      <c r="H50" s="54" t="n">
        <v>130</v>
      </c>
      <c r="I50" s="54" t="n">
        <v>2002</v>
      </c>
      <c r="J50" s="54" t="n">
        <v>13</v>
      </c>
      <c r="K50" s="3" t="n">
        <v>77</v>
      </c>
      <c r="L50" s="3" t="n">
        <v>1996</v>
      </c>
      <c r="M50" s="3" t="n">
        <v>7</v>
      </c>
      <c r="N50" s="54" t="n">
        <v>95.09999999999999</v>
      </c>
      <c r="O50" s="54" t="n">
        <v>1986</v>
      </c>
      <c r="P50" s="54" t="n">
        <v>10</v>
      </c>
      <c r="Q50" s="3" t="n">
        <v>294</v>
      </c>
      <c r="R50" s="3" t="n">
        <v>2003</v>
      </c>
      <c r="S50" s="3" t="n">
        <v>12</v>
      </c>
      <c r="T50" s="54" t="n">
        <v>200</v>
      </c>
      <c r="U50" s="54" t="n">
        <v>2007</v>
      </c>
      <c r="V50" s="54" t="n">
        <v>9</v>
      </c>
      <c r="W50" s="3" t="n">
        <v>130</v>
      </c>
      <c r="X50" s="3" t="n">
        <v>1989</v>
      </c>
      <c r="Y50" s="3" t="n">
        <v>1</v>
      </c>
      <c r="Z50" s="54" t="n">
        <v>133</v>
      </c>
      <c r="AA50" s="54" t="n">
        <v>2001</v>
      </c>
      <c r="AB50" s="54" t="n">
        <v>10</v>
      </c>
      <c r="AC50" s="3" t="n">
        <v>182.2</v>
      </c>
      <c r="AD50" s="3" t="n">
        <v>1987</v>
      </c>
      <c r="AE50" s="3" t="n">
        <v>4</v>
      </c>
      <c r="AF50" s="54" t="n">
        <v>193.2</v>
      </c>
      <c r="AG50" s="54" t="n">
        <v>2003</v>
      </c>
      <c r="AH50" s="54" t="n">
        <v>27</v>
      </c>
      <c r="AI50" s="3" t="n">
        <v>153</v>
      </c>
      <c r="AJ50" s="3" t="n">
        <v>1990</v>
      </c>
      <c r="AK50" s="3" t="n">
        <v>4</v>
      </c>
      <c r="AL50" s="54" t="n">
        <v>130</v>
      </c>
      <c r="AM50" s="54" t="n">
        <v>2005</v>
      </c>
      <c r="AN50" s="54" t="n">
        <v>30</v>
      </c>
      <c r="AO50" s="3" t="n">
        <v>131.7</v>
      </c>
      <c r="AP50" s="3" t="n">
        <v>1995</v>
      </c>
      <c r="AQ50" s="3" t="n">
        <v>3</v>
      </c>
    </row>
    <row r="51">
      <c r="A51" s="3" t="n">
        <v>12030010</v>
      </c>
      <c r="B51" s="3" t="inlineStr">
        <is>
          <t>SAN JUAN DE URABA [12030010]</t>
        </is>
      </c>
      <c r="C51" s="3" t="n">
        <v>8.755222222</v>
      </c>
      <c r="D51" s="3" t="n">
        <v>-76.53305555999999</v>
      </c>
      <c r="E51" s="3" t="n">
        <v>4</v>
      </c>
      <c r="F51" s="3" t="inlineStr">
        <is>
          <t>San Juan De Urabá</t>
        </is>
      </c>
      <c r="G51" s="3" t="inlineStr">
        <is>
          <t>Antioquia</t>
        </is>
      </c>
      <c r="H51" s="54" t="n">
        <v>180</v>
      </c>
      <c r="I51" s="54" t="n">
        <v>1981</v>
      </c>
      <c r="J51" s="54" t="n">
        <v>16</v>
      </c>
      <c r="K51" s="3" t="n">
        <v>135</v>
      </c>
      <c r="L51" s="3" t="n">
        <v>1987</v>
      </c>
      <c r="M51" s="3" t="n">
        <v>9</v>
      </c>
      <c r="N51" s="54" t="n">
        <v>130</v>
      </c>
      <c r="O51" s="54" t="n">
        <v>1981</v>
      </c>
      <c r="P51" s="54" t="n">
        <v>6</v>
      </c>
      <c r="Q51" s="3" t="n">
        <v>163</v>
      </c>
      <c r="R51" s="3" t="n">
        <v>2010</v>
      </c>
      <c r="S51" s="3" t="n">
        <v>11</v>
      </c>
      <c r="T51" s="54" t="n">
        <v>187</v>
      </c>
      <c r="U51" s="54" t="n">
        <v>2008</v>
      </c>
      <c r="V51" s="54" t="n">
        <v>17</v>
      </c>
      <c r="W51" s="3" t="n">
        <v>153</v>
      </c>
      <c r="X51" s="3" t="n">
        <v>1975</v>
      </c>
      <c r="Y51" s="3" t="n">
        <v>13</v>
      </c>
      <c r="Z51" s="54" t="n">
        <v>177</v>
      </c>
      <c r="AA51" s="54" t="n">
        <v>2015</v>
      </c>
      <c r="AB51" s="54" t="n">
        <v>14</v>
      </c>
      <c r="AC51" s="3" t="n">
        <v>176</v>
      </c>
      <c r="AD51" s="3" t="n">
        <v>1975</v>
      </c>
      <c r="AE51" s="3" t="n">
        <v>24</v>
      </c>
      <c r="AF51" s="54" t="n">
        <v>212</v>
      </c>
      <c r="AG51" s="54" t="n">
        <v>1972</v>
      </c>
      <c r="AH51" s="54" t="n">
        <v>1</v>
      </c>
      <c r="AI51" s="3" t="n">
        <v>147</v>
      </c>
      <c r="AJ51" s="3" t="n">
        <v>1977</v>
      </c>
      <c r="AK51" s="3" t="n">
        <v>9</v>
      </c>
      <c r="AL51" s="54" t="n">
        <v>181</v>
      </c>
      <c r="AM51" s="54" t="n">
        <v>1981</v>
      </c>
      <c r="AN51" s="54" t="n">
        <v>28</v>
      </c>
      <c r="AO51" s="3" t="n">
        <v>195</v>
      </c>
      <c r="AP51" s="3" t="n">
        <v>1977</v>
      </c>
      <c r="AQ51" s="3" t="n">
        <v>6</v>
      </c>
    </row>
    <row r="52">
      <c r="A52" s="3" t="n">
        <v>12030020</v>
      </c>
      <c r="B52" s="3" t="inlineStr">
        <is>
          <t>CARMELO EL [12030020]</t>
        </is>
      </c>
      <c r="C52" s="3" t="n">
        <v>8.619999999999999</v>
      </c>
      <c r="D52" s="3" t="n">
        <v>-76.38</v>
      </c>
      <c r="E52" s="3" t="n">
        <v>50</v>
      </c>
      <c r="F52" s="3" t="inlineStr">
        <is>
          <t>Arboletes</t>
        </is>
      </c>
      <c r="G52" s="3" t="inlineStr">
        <is>
          <t>Antioquia</t>
        </is>
      </c>
      <c r="H52" s="54" t="n">
        <v>74</v>
      </c>
      <c r="I52" s="54" t="n">
        <v>2009</v>
      </c>
      <c r="J52" s="54" t="n">
        <v>20</v>
      </c>
      <c r="K52" s="3" t="n">
        <v>147</v>
      </c>
      <c r="L52" s="3" t="n">
        <v>1984</v>
      </c>
      <c r="M52" s="3" t="n">
        <v>6</v>
      </c>
      <c r="N52" s="54" t="n">
        <v>132</v>
      </c>
      <c r="O52" s="54" t="n">
        <v>1995</v>
      </c>
      <c r="P52" s="54" t="n">
        <v>18</v>
      </c>
      <c r="Q52" s="3" t="n">
        <v>100.2</v>
      </c>
      <c r="R52" s="3" t="n">
        <v>2021</v>
      </c>
      <c r="S52" s="3" t="n">
        <v>9</v>
      </c>
      <c r="T52" s="54" t="n">
        <v>130</v>
      </c>
      <c r="U52" s="54" t="n">
        <v>1983</v>
      </c>
      <c r="V52" s="54" t="n">
        <v>15</v>
      </c>
      <c r="W52" s="3" t="n">
        <v>127</v>
      </c>
      <c r="X52" s="3" t="n">
        <v>1998</v>
      </c>
      <c r="Y52" s="3" t="n">
        <v>26</v>
      </c>
      <c r="Z52" s="54" t="n">
        <v>103</v>
      </c>
      <c r="AA52" s="54" t="n">
        <v>2012</v>
      </c>
      <c r="AB52" s="54" t="n">
        <v>12</v>
      </c>
      <c r="AC52" s="3" t="n">
        <v>182</v>
      </c>
      <c r="AD52" s="3" t="n">
        <v>1981</v>
      </c>
      <c r="AE52" s="3" t="n">
        <v>10</v>
      </c>
      <c r="AF52" s="54" t="n">
        <v>113</v>
      </c>
      <c r="AG52" s="54" t="n">
        <v>1975</v>
      </c>
      <c r="AH52" s="54" t="n">
        <v>14</v>
      </c>
      <c r="AI52" s="3" t="n">
        <v>106</v>
      </c>
      <c r="AJ52" s="3" t="n">
        <v>1991</v>
      </c>
      <c r="AK52" s="3" t="n">
        <v>17</v>
      </c>
      <c r="AL52" s="54" t="n">
        <v>100</v>
      </c>
      <c r="AM52" s="54" t="n">
        <v>2005</v>
      </c>
      <c r="AN52" s="54" t="n">
        <v>8</v>
      </c>
      <c r="AO52" s="3" t="n">
        <v>150</v>
      </c>
      <c r="AP52" s="3" t="n">
        <v>2010</v>
      </c>
      <c r="AQ52" s="3" t="n">
        <v>13</v>
      </c>
    </row>
    <row r="53">
      <c r="A53" s="3" t="n">
        <v>12040010</v>
      </c>
      <c r="B53" s="3" t="inlineStr">
        <is>
          <t>JARAMAGAL [12040010]</t>
        </is>
      </c>
      <c r="C53" s="3" t="n">
        <v>8.900833333</v>
      </c>
      <c r="D53" s="3" t="n">
        <v>-76.22083333</v>
      </c>
      <c r="E53" s="3" t="n">
        <v>90</v>
      </c>
      <c r="F53" s="3" t="inlineStr">
        <is>
          <t>Puerto Escondido</t>
        </is>
      </c>
      <c r="G53" s="3" t="inlineStr">
        <is>
          <t>Cordoba</t>
        </is>
      </c>
      <c r="H53" s="54" t="n">
        <v>64</v>
      </c>
      <c r="I53" s="54" t="n">
        <v>1993</v>
      </c>
      <c r="J53" s="54" t="n">
        <v>8</v>
      </c>
      <c r="K53" s="3" t="n">
        <v>95</v>
      </c>
      <c r="L53" s="3" t="n">
        <v>1997</v>
      </c>
      <c r="M53" s="3" t="n">
        <v>13</v>
      </c>
      <c r="N53" s="54" t="n">
        <v>70</v>
      </c>
      <c r="O53" s="54" t="n">
        <v>2010</v>
      </c>
      <c r="P53" s="54" t="n">
        <v>17</v>
      </c>
      <c r="Q53" s="3" t="n">
        <v>150</v>
      </c>
      <c r="R53" s="3" t="n">
        <v>1988</v>
      </c>
      <c r="S53" s="3" t="n">
        <v>29</v>
      </c>
      <c r="T53" s="54" t="n">
        <v>156.2</v>
      </c>
      <c r="U53" s="54" t="n">
        <v>2016</v>
      </c>
      <c r="V53" s="54" t="n">
        <v>30</v>
      </c>
      <c r="W53" s="3" t="n">
        <v>170</v>
      </c>
      <c r="X53" s="3" t="n">
        <v>1988</v>
      </c>
      <c r="Y53" s="3" t="n">
        <v>21</v>
      </c>
      <c r="Z53" s="54" t="n">
        <v>150</v>
      </c>
      <c r="AA53" s="54" t="n">
        <v>1988</v>
      </c>
      <c r="AB53" s="54" t="n">
        <v>22</v>
      </c>
      <c r="AC53" s="3" t="n">
        <v>150</v>
      </c>
      <c r="AD53" s="3" t="n">
        <v>1987</v>
      </c>
      <c r="AE53" s="3" t="n">
        <v>28</v>
      </c>
      <c r="AF53" s="54" t="n">
        <v>223</v>
      </c>
      <c r="AG53" s="54" t="n">
        <v>1989</v>
      </c>
      <c r="AH53" s="54" t="n">
        <v>21</v>
      </c>
      <c r="AI53" s="3" t="n">
        <v>210</v>
      </c>
      <c r="AJ53" s="3" t="n">
        <v>1992</v>
      </c>
      <c r="AK53" s="3" t="n">
        <v>18</v>
      </c>
      <c r="AL53" s="54" t="n">
        <v>110</v>
      </c>
      <c r="AM53" s="54" t="n">
        <v>2010</v>
      </c>
      <c r="AN53" s="54" t="n">
        <v>30</v>
      </c>
      <c r="AO53" s="3" t="n">
        <v>150</v>
      </c>
      <c r="AP53" s="3" t="n">
        <v>1987</v>
      </c>
      <c r="AQ53" s="3" t="n">
        <v>6</v>
      </c>
    </row>
    <row r="54">
      <c r="A54" s="3" t="n">
        <v>12040020</v>
      </c>
      <c r="B54" s="3" t="inlineStr">
        <is>
          <t>CANALETE [12040020]</t>
        </is>
      </c>
      <c r="C54" s="3" t="n">
        <v>8.786944444</v>
      </c>
      <c r="D54" s="3" t="n">
        <v>-76.23555555999999</v>
      </c>
      <c r="E54" s="3" t="n">
        <v>40</v>
      </c>
      <c r="F54" s="3" t="inlineStr">
        <is>
          <t>Canalete</t>
        </is>
      </c>
      <c r="G54" s="3" t="inlineStr">
        <is>
          <t>Cordoba</t>
        </is>
      </c>
      <c r="H54" s="54" t="n">
        <v>52</v>
      </c>
      <c r="I54" s="54" t="n">
        <v>1993</v>
      </c>
      <c r="J54" s="54" t="n">
        <v>4</v>
      </c>
      <c r="K54" s="3" t="n">
        <v>34</v>
      </c>
      <c r="L54" s="3" t="n">
        <v>1986</v>
      </c>
      <c r="M54" s="3" t="n">
        <v>18</v>
      </c>
      <c r="N54" s="54" t="n">
        <v>94</v>
      </c>
      <c r="O54" s="54" t="n">
        <v>2022</v>
      </c>
      <c r="P54" s="54" t="n">
        <v>1</v>
      </c>
      <c r="Q54" s="3" t="n">
        <v>145</v>
      </c>
      <c r="R54" s="3" t="n">
        <v>1998</v>
      </c>
      <c r="S54" s="3" t="n">
        <v>11</v>
      </c>
      <c r="T54" s="54" t="n">
        <v>158</v>
      </c>
      <c r="U54" s="54" t="n">
        <v>2016</v>
      </c>
      <c r="V54" s="54" t="n">
        <v>28</v>
      </c>
      <c r="W54" s="3" t="n">
        <v>110</v>
      </c>
      <c r="X54" s="3" t="n">
        <v>1998</v>
      </c>
      <c r="Y54" s="3" t="n">
        <v>13</v>
      </c>
      <c r="Z54" s="54" t="n">
        <v>125</v>
      </c>
      <c r="AA54" s="54" t="n">
        <v>1977</v>
      </c>
      <c r="AB54" s="54" t="n">
        <v>25</v>
      </c>
      <c r="AC54" s="3" t="n">
        <v>123</v>
      </c>
      <c r="AD54" s="3" t="n">
        <v>1997</v>
      </c>
      <c r="AE54" s="3" t="n">
        <v>25</v>
      </c>
      <c r="AF54" s="54" t="n">
        <v>133</v>
      </c>
      <c r="AG54" s="54" t="n">
        <v>2022</v>
      </c>
      <c r="AH54" s="54" t="n">
        <v>20</v>
      </c>
      <c r="AI54" s="3" t="n">
        <v>126</v>
      </c>
      <c r="AJ54" s="3" t="n">
        <v>1992</v>
      </c>
      <c r="AK54" s="3" t="n">
        <v>18</v>
      </c>
      <c r="AL54" s="54" t="n">
        <v>114</v>
      </c>
      <c r="AM54" s="54" t="n">
        <v>1995</v>
      </c>
      <c r="AN54" s="54" t="n">
        <v>6</v>
      </c>
      <c r="AO54" s="3" t="n">
        <v>110</v>
      </c>
      <c r="AP54" s="3" t="n">
        <v>2010</v>
      </c>
      <c r="AQ54" s="3" t="n">
        <v>14</v>
      </c>
    </row>
    <row r="55">
      <c r="A55" s="3" t="n">
        <v>12045010</v>
      </c>
      <c r="B55" s="3" t="inlineStr">
        <is>
          <t>ARBOLETES [12045010]</t>
        </is>
      </c>
      <c r="C55" s="3" t="n">
        <v>8.846944444</v>
      </c>
      <c r="D55" s="3" t="n">
        <v>-76.43194444</v>
      </c>
      <c r="E55" s="3" t="n">
        <v>4</v>
      </c>
      <c r="F55" s="3" t="inlineStr">
        <is>
          <t>Arboletes</t>
        </is>
      </c>
      <c r="G55" s="3" t="inlineStr">
        <is>
          <t>Antioquia</t>
        </is>
      </c>
      <c r="H55" s="54" t="n">
        <v>102.6</v>
      </c>
      <c r="I55" s="54" t="n">
        <v>2023</v>
      </c>
      <c r="J55" s="54" t="n">
        <v>9</v>
      </c>
      <c r="K55" s="3" t="n">
        <v>91.2</v>
      </c>
      <c r="L55" s="3" t="n">
        <v>1987</v>
      </c>
      <c r="M55" s="3" t="n">
        <v>9</v>
      </c>
      <c r="N55" s="54" t="n">
        <v>138</v>
      </c>
      <c r="O55" s="54" t="n">
        <v>1979</v>
      </c>
      <c r="P55" s="54" t="n">
        <v>7</v>
      </c>
      <c r="Q55" s="3" t="n">
        <v>135</v>
      </c>
      <c r="R55" s="3" t="n">
        <v>2003</v>
      </c>
      <c r="S55" s="3" t="n">
        <v>12</v>
      </c>
      <c r="T55" s="54" t="n">
        <v>158.1</v>
      </c>
      <c r="U55" s="54" t="n">
        <v>1988</v>
      </c>
      <c r="V55" s="54" t="n">
        <v>19</v>
      </c>
      <c r="W55" s="3" t="n">
        <v>136</v>
      </c>
      <c r="X55" s="3" t="n">
        <v>1982</v>
      </c>
      <c r="Y55" s="3" t="n">
        <v>23</v>
      </c>
      <c r="Z55" s="54" t="n">
        <v>135</v>
      </c>
      <c r="AA55" s="54" t="n">
        <v>1977</v>
      </c>
      <c r="AB55" s="54" t="n">
        <v>26</v>
      </c>
      <c r="AC55" s="3" t="n">
        <v>120</v>
      </c>
      <c r="AD55" s="3" t="n">
        <v>1992</v>
      </c>
      <c r="AE55" s="3" t="n">
        <v>30</v>
      </c>
      <c r="AF55" s="54" t="n">
        <v>134</v>
      </c>
      <c r="AG55" s="54" t="n">
        <v>2000</v>
      </c>
      <c r="AH55" s="54" t="n">
        <v>23</v>
      </c>
      <c r="AI55" s="3" t="n">
        <v>134.2</v>
      </c>
      <c r="AJ55" s="3" t="n">
        <v>2018</v>
      </c>
      <c r="AK55" s="3" t="n">
        <v>2</v>
      </c>
      <c r="AL55" s="54" t="n">
        <v>172.6</v>
      </c>
      <c r="AM55" s="54" t="n">
        <v>1981</v>
      </c>
      <c r="AN55" s="54" t="n">
        <v>7</v>
      </c>
      <c r="AO55" s="3" t="n">
        <v>143</v>
      </c>
      <c r="AP55" s="3" t="n">
        <v>2009</v>
      </c>
      <c r="AQ55" s="3" t="n">
        <v>18</v>
      </c>
    </row>
    <row r="56">
      <c r="A56" s="3" t="n">
        <v>13015040</v>
      </c>
      <c r="B56" s="3" t="inlineStr">
        <is>
          <t>REPRESA URRA [13015040]</t>
        </is>
      </c>
      <c r="C56" s="3" t="n">
        <v>8.014166667</v>
      </c>
      <c r="D56" s="3" t="n">
        <v>-76.20305556</v>
      </c>
      <c r="E56" s="3" t="n">
        <v>300</v>
      </c>
      <c r="F56" s="3" t="inlineStr">
        <is>
          <t>Tierralta</t>
        </is>
      </c>
      <c r="G56" s="3" t="inlineStr">
        <is>
          <t>Cordoba</t>
        </is>
      </c>
      <c r="H56" s="54" t="n">
        <v>61.5</v>
      </c>
      <c r="I56" s="54" t="n">
        <v>2020</v>
      </c>
      <c r="J56" s="54" t="n">
        <v>24</v>
      </c>
      <c r="K56" s="3" t="n">
        <v>89.2</v>
      </c>
      <c r="L56" s="3" t="n">
        <v>2022</v>
      </c>
      <c r="M56" s="3" t="n">
        <v>28</v>
      </c>
      <c r="N56" s="54" t="n">
        <v>120.8</v>
      </c>
      <c r="O56" s="54" t="n">
        <v>2021</v>
      </c>
      <c r="P56" s="54" t="n">
        <v>8</v>
      </c>
      <c r="Q56" s="3" t="n">
        <v>115</v>
      </c>
      <c r="R56" s="3" t="n">
        <v>2009</v>
      </c>
      <c r="S56" s="3" t="n">
        <v>20</v>
      </c>
      <c r="T56" s="54" t="n">
        <v>133.3</v>
      </c>
      <c r="U56" s="54" t="n">
        <v>2010</v>
      </c>
      <c r="V56" s="54" t="n">
        <v>18</v>
      </c>
      <c r="W56" s="3" t="n">
        <v>132</v>
      </c>
      <c r="X56" s="3" t="n">
        <v>2011</v>
      </c>
      <c r="Y56" s="3" t="n">
        <v>24</v>
      </c>
      <c r="Z56" s="54" t="n">
        <v>148.4</v>
      </c>
      <c r="AA56" s="54" t="n">
        <v>2006</v>
      </c>
      <c r="AB56" s="54" t="n">
        <v>8</v>
      </c>
      <c r="AC56" s="3" t="n">
        <v>93.2</v>
      </c>
      <c r="AD56" s="3" t="n">
        <v>2021</v>
      </c>
      <c r="AE56" s="3" t="n">
        <v>17</v>
      </c>
      <c r="AF56" s="54" t="n">
        <v>109</v>
      </c>
      <c r="AG56" s="54" t="n">
        <v>2017</v>
      </c>
      <c r="AH56" s="54" t="n">
        <v>24</v>
      </c>
      <c r="AI56" s="3" t="n">
        <v>128.5</v>
      </c>
      <c r="AJ56" s="3" t="n">
        <v>2015</v>
      </c>
      <c r="AK56" s="3" t="n">
        <v>5</v>
      </c>
      <c r="AL56" s="54" t="n">
        <v>119</v>
      </c>
      <c r="AM56" s="54" t="n">
        <v>2025</v>
      </c>
      <c r="AN56" s="54" t="n">
        <v>28</v>
      </c>
      <c r="AO56" s="3" t="n">
        <v>165.5</v>
      </c>
      <c r="AP56" s="3" t="n">
        <v>2009</v>
      </c>
      <c r="AQ56" s="3" t="n">
        <v>26</v>
      </c>
    </row>
    <row r="57">
      <c r="A57" s="3" t="n">
        <v>13030010</v>
      </c>
      <c r="B57" s="3" t="inlineStr">
        <is>
          <t>TIERRALTA [13030010]</t>
        </is>
      </c>
      <c r="C57" s="3" t="n">
        <v>8.186666667000001</v>
      </c>
      <c r="D57" s="3" t="n">
        <v>-76.05305556</v>
      </c>
      <c r="E57" s="3" t="n">
        <v>100</v>
      </c>
      <c r="F57" s="3" t="inlineStr">
        <is>
          <t>Tierralta</t>
        </is>
      </c>
      <c r="G57" s="3" t="inlineStr">
        <is>
          <t>Cordoba</t>
        </is>
      </c>
      <c r="H57" s="54" t="n">
        <v>115</v>
      </c>
      <c r="I57" s="54" t="n">
        <v>2006</v>
      </c>
      <c r="J57" s="54" t="n">
        <v>5</v>
      </c>
      <c r="K57" s="3" t="n">
        <v>63</v>
      </c>
      <c r="L57" s="3" t="n">
        <v>2022</v>
      </c>
      <c r="M57" s="3" t="n">
        <v>8</v>
      </c>
      <c r="N57" s="54" t="n">
        <v>106</v>
      </c>
      <c r="O57" s="54" t="n">
        <v>2006</v>
      </c>
      <c r="P57" s="54" t="n">
        <v>27</v>
      </c>
      <c r="Q57" s="3" t="n">
        <v>134</v>
      </c>
      <c r="R57" s="3" t="n">
        <v>2004</v>
      </c>
      <c r="S57" s="3" t="n">
        <v>19</v>
      </c>
      <c r="T57" s="54" t="n">
        <v>146</v>
      </c>
      <c r="U57" s="54" t="n">
        <v>1985</v>
      </c>
      <c r="V57" s="54" t="n">
        <v>14</v>
      </c>
      <c r="W57" s="3" t="n">
        <v>135</v>
      </c>
      <c r="X57" s="3" t="n">
        <v>2010</v>
      </c>
      <c r="Y57" s="3" t="n">
        <v>15</v>
      </c>
      <c r="Z57" s="54" t="n">
        <v>130</v>
      </c>
      <c r="AA57" s="54" t="n">
        <v>1991</v>
      </c>
      <c r="AB57" s="54" t="n">
        <v>5</v>
      </c>
      <c r="AC57" s="3" t="n">
        <v>150</v>
      </c>
      <c r="AD57" s="3" t="n">
        <v>1997</v>
      </c>
      <c r="AE57" s="3" t="n">
        <v>26</v>
      </c>
      <c r="AF57" s="54" t="n">
        <v>131</v>
      </c>
      <c r="AG57" s="54" t="n">
        <v>2020</v>
      </c>
      <c r="AH57" s="54" t="n">
        <v>13</v>
      </c>
      <c r="AI57" s="3" t="n">
        <v>137</v>
      </c>
      <c r="AJ57" s="3" t="n">
        <v>1976</v>
      </c>
      <c r="AK57" s="3" t="n">
        <v>13</v>
      </c>
      <c r="AL57" s="54" t="n">
        <v>101</v>
      </c>
      <c r="AM57" s="54" t="n">
        <v>2016</v>
      </c>
      <c r="AN57" s="54" t="n">
        <v>5</v>
      </c>
      <c r="AO57" s="3" t="n">
        <v>134</v>
      </c>
      <c r="AP57" s="3" t="n">
        <v>2019</v>
      </c>
      <c r="AQ57" s="3" t="n">
        <v>14</v>
      </c>
    </row>
    <row r="58">
      <c r="A58" s="3" t="n">
        <v>13035501</v>
      </c>
      <c r="B58" s="3" t="inlineStr">
        <is>
          <t>AEROPUERTO LOS GARZONES [13035501]</t>
        </is>
      </c>
      <c r="C58" s="3" t="n">
        <v>8.825833333</v>
      </c>
      <c r="D58" s="3" t="n">
        <v>-75.82513889000001</v>
      </c>
      <c r="E58" s="3" t="n">
        <v>20</v>
      </c>
      <c r="F58" s="3" t="inlineStr">
        <is>
          <t>Montería</t>
        </is>
      </c>
      <c r="G58" s="3" t="inlineStr">
        <is>
          <t>Cordoba</t>
        </is>
      </c>
      <c r="H58" s="54" t="n">
        <v>62.1</v>
      </c>
      <c r="I58" s="54" t="n">
        <v>2025</v>
      </c>
      <c r="J58" s="54" t="n">
        <v>1</v>
      </c>
      <c r="K58" s="3" t="n">
        <v>58</v>
      </c>
      <c r="L58" s="3" t="n">
        <v>1976</v>
      </c>
      <c r="M58" s="3" t="n">
        <v>11</v>
      </c>
      <c r="N58" s="54" t="n">
        <v>91.09999999999999</v>
      </c>
      <c r="O58" s="54" t="n">
        <v>2022</v>
      </c>
      <c r="P58" s="54" t="n">
        <v>6</v>
      </c>
      <c r="Q58" s="3" t="n">
        <v>86.59999999999999</v>
      </c>
      <c r="R58" s="3" t="n">
        <v>2017</v>
      </c>
      <c r="S58" s="3" t="n">
        <v>16</v>
      </c>
      <c r="T58" s="54" t="n">
        <v>99.09999999999999</v>
      </c>
      <c r="U58" s="54" t="n">
        <v>2025</v>
      </c>
      <c r="V58" s="54" t="n">
        <v>18</v>
      </c>
      <c r="W58" s="3" t="n">
        <v>148</v>
      </c>
      <c r="X58" s="3" t="n">
        <v>1976</v>
      </c>
      <c r="Y58" s="3" t="n">
        <v>11</v>
      </c>
      <c r="Z58" s="54" t="n">
        <v>106</v>
      </c>
      <c r="AA58" s="54" t="n">
        <v>1995</v>
      </c>
      <c r="AB58" s="54" t="n">
        <v>3</v>
      </c>
      <c r="AC58" s="3" t="n">
        <v>130</v>
      </c>
      <c r="AD58" s="3" t="n">
        <v>2006</v>
      </c>
      <c r="AE58" s="3" t="n">
        <v>20</v>
      </c>
      <c r="AF58" s="54" t="n">
        <v>145</v>
      </c>
      <c r="AG58" s="54" t="n">
        <v>1990</v>
      </c>
      <c r="AH58" s="54" t="n">
        <v>14</v>
      </c>
      <c r="AI58" s="3" t="n">
        <v>151</v>
      </c>
      <c r="AJ58" s="3" t="n">
        <v>1986</v>
      </c>
      <c r="AK58" s="3" t="n">
        <v>3</v>
      </c>
      <c r="AL58" s="54" t="n">
        <v>121.3</v>
      </c>
      <c r="AM58" s="54" t="n">
        <v>1994</v>
      </c>
      <c r="AN58" s="54" t="n">
        <v>24</v>
      </c>
      <c r="AO58" s="3" t="n">
        <v>65.59999999999999</v>
      </c>
      <c r="AP58" s="3" t="n">
        <v>2011</v>
      </c>
      <c r="AQ58" s="3" t="n">
        <v>2</v>
      </c>
    </row>
    <row r="59">
      <c r="A59" s="3" t="n">
        <v>13040030</v>
      </c>
      <c r="B59" s="3" t="inlineStr">
        <is>
          <t>PEZVAL [13040030]</t>
        </is>
      </c>
      <c r="C59" s="3" t="n">
        <v>8.262222222</v>
      </c>
      <c r="D59" s="3" t="n">
        <v>-76.16916667</v>
      </c>
      <c r="E59" s="3" t="n">
        <v>80</v>
      </c>
      <c r="F59" s="3" t="inlineStr">
        <is>
          <t>Valencia</t>
        </is>
      </c>
      <c r="G59" s="3" t="inlineStr">
        <is>
          <t>Cordoba</t>
        </is>
      </c>
      <c r="H59" s="54" t="n">
        <v>65.40000000000001</v>
      </c>
      <c r="I59" s="54" t="n">
        <v>2006</v>
      </c>
      <c r="J59" s="54" t="n">
        <v>5</v>
      </c>
      <c r="K59" s="3" t="n">
        <v>94</v>
      </c>
      <c r="L59" s="3" t="n">
        <v>2022</v>
      </c>
      <c r="M59" s="3" t="n">
        <v>23</v>
      </c>
      <c r="N59" s="54" t="n">
        <v>130</v>
      </c>
      <c r="O59" s="54" t="n">
        <v>1996</v>
      </c>
      <c r="P59" s="54" t="n">
        <v>21</v>
      </c>
      <c r="Q59" s="3" t="n">
        <v>109</v>
      </c>
      <c r="R59" s="3" t="n">
        <v>2025</v>
      </c>
      <c r="S59" s="3" t="n">
        <v>26</v>
      </c>
      <c r="T59" s="54" t="n">
        <v>111</v>
      </c>
      <c r="U59" s="54" t="n">
        <v>2022</v>
      </c>
      <c r="V59" s="54" t="n">
        <v>5</v>
      </c>
      <c r="W59" s="3" t="n">
        <v>105</v>
      </c>
      <c r="X59" s="3" t="n">
        <v>2023</v>
      </c>
      <c r="Y59" s="3" t="n">
        <v>9</v>
      </c>
      <c r="Z59" s="54" t="n">
        <v>103</v>
      </c>
      <c r="AA59" s="54" t="n">
        <v>2020</v>
      </c>
      <c r="AB59" s="54" t="n">
        <v>16</v>
      </c>
      <c r="AC59" s="3" t="n">
        <v>103</v>
      </c>
      <c r="AD59" s="3" t="n">
        <v>1999</v>
      </c>
      <c r="AE59" s="3" t="n">
        <v>20</v>
      </c>
      <c r="AF59" s="54" t="n">
        <v>107.2</v>
      </c>
      <c r="AG59" s="54" t="n">
        <v>2016</v>
      </c>
      <c r="AH59" s="54" t="n">
        <v>9</v>
      </c>
      <c r="AI59" s="3" t="n">
        <v>113</v>
      </c>
      <c r="AJ59" s="3" t="n">
        <v>2023</v>
      </c>
      <c r="AK59" s="3" t="n">
        <v>10</v>
      </c>
      <c r="AL59" s="54" t="n">
        <v>130</v>
      </c>
      <c r="AM59" s="54" t="n">
        <v>2025</v>
      </c>
      <c r="AN59" s="54" t="n">
        <v>27</v>
      </c>
      <c r="AO59" s="3" t="n">
        <v>114.9</v>
      </c>
      <c r="AP59" s="3" t="n">
        <v>2007</v>
      </c>
      <c r="AQ59" s="3" t="n">
        <v>18</v>
      </c>
    </row>
    <row r="60">
      <c r="A60" s="3" t="n">
        <v>13050010</v>
      </c>
      <c r="B60" s="3" t="inlineStr">
        <is>
          <t>SANTA LUCIA [13050010]</t>
        </is>
      </c>
      <c r="C60" s="3" t="n">
        <v>8.848611111</v>
      </c>
      <c r="D60" s="3" t="n">
        <v>-76.04527778000001</v>
      </c>
      <c r="E60" s="3" t="n">
        <v>120</v>
      </c>
      <c r="F60" s="3" t="inlineStr">
        <is>
          <t>Montería</t>
        </is>
      </c>
      <c r="G60" s="3" t="inlineStr">
        <is>
          <t>Cordoba</t>
        </is>
      </c>
      <c r="H60" s="54" t="n">
        <v>55</v>
      </c>
      <c r="I60" s="54" t="n">
        <v>2006</v>
      </c>
      <c r="J60" s="54" t="n">
        <v>5</v>
      </c>
      <c r="K60" s="3" t="n">
        <v>70</v>
      </c>
      <c r="L60" s="3" t="n">
        <v>1984</v>
      </c>
      <c r="M60" s="3" t="n">
        <v>25</v>
      </c>
      <c r="N60" s="54" t="n">
        <v>81</v>
      </c>
      <c r="O60" s="54" t="n">
        <v>1991</v>
      </c>
      <c r="P60" s="54" t="n">
        <v>11</v>
      </c>
      <c r="Q60" s="3" t="n">
        <v>111</v>
      </c>
      <c r="R60" s="3" t="n">
        <v>1972</v>
      </c>
      <c r="S60" s="3" t="n">
        <v>18</v>
      </c>
      <c r="T60" s="54" t="n">
        <v>130</v>
      </c>
      <c r="U60" s="54" t="n">
        <v>1991</v>
      </c>
      <c r="V60" s="54" t="n">
        <v>20</v>
      </c>
      <c r="W60" s="3" t="n">
        <v>105</v>
      </c>
      <c r="X60" s="3" t="n">
        <v>1982</v>
      </c>
      <c r="Y60" s="3" t="n">
        <v>23</v>
      </c>
      <c r="Z60" s="54" t="n">
        <v>95</v>
      </c>
      <c r="AA60" s="54" t="n">
        <v>2006</v>
      </c>
      <c r="AB60" s="54" t="n">
        <v>26</v>
      </c>
      <c r="AC60" s="3" t="n">
        <v>140</v>
      </c>
      <c r="AD60" s="3" t="n">
        <v>1993</v>
      </c>
      <c r="AE60" s="3" t="n">
        <v>8</v>
      </c>
      <c r="AF60" s="54" t="n">
        <v>170</v>
      </c>
      <c r="AG60" s="54" t="n">
        <v>1988</v>
      </c>
      <c r="AH60" s="54" t="n">
        <v>8</v>
      </c>
      <c r="AI60" s="3" t="n">
        <v>120</v>
      </c>
      <c r="AJ60" s="3" t="n">
        <v>2008</v>
      </c>
      <c r="AK60" s="3" t="n">
        <v>9</v>
      </c>
      <c r="AL60" s="54" t="n">
        <v>134</v>
      </c>
      <c r="AM60" s="54" t="n">
        <v>2011</v>
      </c>
      <c r="AN60" s="54" t="n">
        <v>28</v>
      </c>
      <c r="AO60" s="3" t="n">
        <v>60</v>
      </c>
      <c r="AP60" s="3" t="n">
        <v>1980</v>
      </c>
      <c r="AQ60" s="3" t="n">
        <v>19</v>
      </c>
    </row>
    <row r="61">
      <c r="A61" s="3" t="n">
        <v>13050020</v>
      </c>
      <c r="B61" s="3" t="inlineStr">
        <is>
          <t>SANTA CRUZ HACIENDA [13050020]</t>
        </is>
      </c>
      <c r="C61" s="3" t="n">
        <v>8.6675</v>
      </c>
      <c r="D61" s="3" t="n">
        <v>-76.12388889</v>
      </c>
      <c r="E61" s="3" t="n">
        <v>220</v>
      </c>
      <c r="F61" s="3" t="inlineStr">
        <is>
          <t>Montería</t>
        </is>
      </c>
      <c r="G61" s="3" t="inlineStr">
        <is>
          <t>Cordoba</t>
        </is>
      </c>
      <c r="H61" s="54" t="n">
        <v>58</v>
      </c>
      <c r="I61" s="54" t="n">
        <v>1982</v>
      </c>
      <c r="J61" s="54" t="n">
        <v>4</v>
      </c>
      <c r="K61" s="3" t="n">
        <v>53</v>
      </c>
      <c r="L61" s="3" t="n">
        <v>2024</v>
      </c>
      <c r="M61" s="3" t="n">
        <v>7</v>
      </c>
      <c r="N61" s="54" t="n">
        <v>86</v>
      </c>
      <c r="O61" s="54" t="n">
        <v>1996</v>
      </c>
      <c r="P61" s="54" t="n">
        <v>11</v>
      </c>
      <c r="Q61" s="3" t="n">
        <v>107</v>
      </c>
      <c r="R61" s="3" t="n">
        <v>1987</v>
      </c>
      <c r="S61" s="3" t="n">
        <v>7</v>
      </c>
      <c r="T61" s="54" t="n">
        <v>75</v>
      </c>
      <c r="U61" s="54" t="n">
        <v>2007</v>
      </c>
      <c r="V61" s="54" t="n">
        <v>27</v>
      </c>
      <c r="W61" s="3" t="n">
        <v>148</v>
      </c>
      <c r="X61" s="3" t="n">
        <v>1992</v>
      </c>
      <c r="Y61" s="3" t="n">
        <v>25</v>
      </c>
      <c r="Z61" s="54" t="n">
        <v>135</v>
      </c>
      <c r="AA61" s="54" t="n">
        <v>2020</v>
      </c>
      <c r="AB61" s="54" t="n">
        <v>19</v>
      </c>
      <c r="AC61" s="3" t="n">
        <v>120</v>
      </c>
      <c r="AD61" s="3" t="n">
        <v>1978</v>
      </c>
      <c r="AE61" s="3" t="n">
        <v>22</v>
      </c>
      <c r="AF61" s="54" t="n">
        <v>87</v>
      </c>
      <c r="AG61" s="54" t="n">
        <v>1978</v>
      </c>
      <c r="AH61" s="54" t="n">
        <v>24</v>
      </c>
      <c r="AI61" s="3" t="n">
        <v>97</v>
      </c>
      <c r="AJ61" s="3" t="n">
        <v>1980</v>
      </c>
      <c r="AK61" s="3" t="n">
        <v>9</v>
      </c>
      <c r="AL61" s="54" t="n">
        <v>140</v>
      </c>
      <c r="AM61" s="54" t="n">
        <v>1991</v>
      </c>
      <c r="AN61" s="54" t="n">
        <v>1</v>
      </c>
      <c r="AO61" s="3" t="n">
        <v>75</v>
      </c>
      <c r="AP61" s="3" t="n">
        <v>2011</v>
      </c>
      <c r="AQ61" s="3" t="n">
        <v>1</v>
      </c>
    </row>
    <row r="62">
      <c r="A62" s="3" t="n">
        <v>13050030</v>
      </c>
      <c r="B62" s="3" t="inlineStr">
        <is>
          <t>LOMA VERDE [13050030]</t>
        </is>
      </c>
      <c r="C62" s="3" t="n">
        <v>8.501944443999999</v>
      </c>
      <c r="D62" s="3" t="n">
        <v>-76.17527778</v>
      </c>
      <c r="E62" s="3" t="n">
        <v>100</v>
      </c>
      <c r="F62" s="3" t="inlineStr">
        <is>
          <t>Montería</t>
        </is>
      </c>
      <c r="G62" s="3" t="inlineStr">
        <is>
          <t>Cordoba</t>
        </is>
      </c>
      <c r="H62" s="54" t="n">
        <v>97</v>
      </c>
      <c r="I62" s="54" t="n">
        <v>2016</v>
      </c>
      <c r="J62" s="54" t="n">
        <v>1</v>
      </c>
      <c r="K62" s="3" t="n">
        <v>70</v>
      </c>
      <c r="L62" s="3" t="n">
        <v>1982</v>
      </c>
      <c r="M62" s="3" t="n">
        <v>13</v>
      </c>
      <c r="N62" s="54" t="n">
        <v>70</v>
      </c>
      <c r="O62" s="54" t="n">
        <v>2012</v>
      </c>
      <c r="P62" s="54" t="n">
        <v>13</v>
      </c>
      <c r="Q62" s="3" t="n">
        <v>138</v>
      </c>
      <c r="R62" s="3" t="n">
        <v>1969</v>
      </c>
      <c r="S62" s="3" t="n">
        <v>22</v>
      </c>
      <c r="T62" s="54" t="n">
        <v>126</v>
      </c>
      <c r="U62" s="54" t="n">
        <v>1979</v>
      </c>
      <c r="V62" s="54" t="n">
        <v>17</v>
      </c>
      <c r="W62" s="3" t="n">
        <v>92.8</v>
      </c>
      <c r="X62" s="3" t="n">
        <v>2025</v>
      </c>
      <c r="Y62" s="3" t="n">
        <v>20</v>
      </c>
      <c r="Z62" s="54" t="n">
        <v>124</v>
      </c>
      <c r="AA62" s="54" t="n">
        <v>2007</v>
      </c>
      <c r="AB62" s="54" t="n">
        <v>7</v>
      </c>
      <c r="AC62" s="3" t="n">
        <v>97</v>
      </c>
      <c r="AD62" s="3" t="n">
        <v>2017</v>
      </c>
      <c r="AE62" s="3" t="n">
        <v>25</v>
      </c>
      <c r="AF62" s="54" t="n">
        <v>116</v>
      </c>
      <c r="AG62" s="54" t="n">
        <v>1976</v>
      </c>
      <c r="AH62" s="54" t="n">
        <v>2</v>
      </c>
      <c r="AI62" s="3" t="n">
        <v>94</v>
      </c>
      <c r="AJ62" s="3" t="n">
        <v>2004</v>
      </c>
      <c r="AK62" s="3" t="n">
        <v>16</v>
      </c>
      <c r="AL62" s="54" t="n">
        <v>102.3</v>
      </c>
      <c r="AM62" s="54" t="n">
        <v>2022</v>
      </c>
      <c r="AN62" s="54" t="n">
        <v>8</v>
      </c>
      <c r="AO62" s="3" t="n">
        <v>74</v>
      </c>
      <c r="AP62" s="3" t="n">
        <v>1994</v>
      </c>
      <c r="AQ62" s="3" t="n">
        <v>24</v>
      </c>
    </row>
    <row r="63">
      <c r="A63" s="3" t="n">
        <v>13060010</v>
      </c>
      <c r="B63" s="3" t="inlineStr">
        <is>
          <t>SAN ANTERITO [13060010]</t>
        </is>
      </c>
      <c r="C63" s="3" t="n">
        <v>8.557777778</v>
      </c>
      <c r="D63" s="3" t="n">
        <v>-75.86111111</v>
      </c>
      <c r="E63" s="3" t="n">
        <v>75</v>
      </c>
      <c r="F63" s="3" t="inlineStr">
        <is>
          <t>Montería</t>
        </is>
      </c>
      <c r="G63" s="3" t="inlineStr">
        <is>
          <t>Cordoba</t>
        </is>
      </c>
      <c r="H63" s="54" t="n">
        <v>67</v>
      </c>
      <c r="I63" s="54" t="n">
        <v>2005</v>
      </c>
      <c r="J63" s="54" t="n">
        <v>10</v>
      </c>
      <c r="K63" s="3" t="n">
        <v>80</v>
      </c>
      <c r="L63" s="3" t="n">
        <v>1981</v>
      </c>
      <c r="M63" s="3" t="n">
        <v>24</v>
      </c>
      <c r="N63" s="54" t="n">
        <v>125</v>
      </c>
      <c r="O63" s="54" t="n">
        <v>2018</v>
      </c>
      <c r="P63" s="54" t="n">
        <v>29</v>
      </c>
      <c r="Q63" s="3" t="n">
        <v>100</v>
      </c>
      <c r="R63" s="3" t="n">
        <v>2004</v>
      </c>
      <c r="S63" s="3" t="n">
        <v>3</v>
      </c>
      <c r="T63" s="54" t="n">
        <v>134</v>
      </c>
      <c r="U63" s="54" t="n">
        <v>2022</v>
      </c>
      <c r="V63" s="54" t="n">
        <v>9</v>
      </c>
      <c r="W63" s="3" t="n">
        <v>130</v>
      </c>
      <c r="X63" s="3" t="n">
        <v>2005</v>
      </c>
      <c r="Y63" s="3" t="n">
        <v>24</v>
      </c>
      <c r="Z63" s="54" t="n">
        <v>100</v>
      </c>
      <c r="AA63" s="54" t="n">
        <v>2021</v>
      </c>
      <c r="AB63" s="54" t="n">
        <v>30</v>
      </c>
      <c r="AC63" s="3" t="n">
        <v>112</v>
      </c>
      <c r="AD63" s="3" t="n">
        <v>2014</v>
      </c>
      <c r="AE63" s="3" t="n">
        <v>6</v>
      </c>
      <c r="AF63" s="54" t="n">
        <v>150</v>
      </c>
      <c r="AG63" s="54" t="n">
        <v>1988</v>
      </c>
      <c r="AH63" s="54" t="n">
        <v>6</v>
      </c>
      <c r="AI63" s="3" t="n">
        <v>127</v>
      </c>
      <c r="AJ63" s="3" t="n">
        <v>2022</v>
      </c>
      <c r="AK63" s="3" t="n">
        <v>24</v>
      </c>
      <c r="AL63" s="54" t="n">
        <v>104</v>
      </c>
      <c r="AM63" s="54" t="n">
        <v>1988</v>
      </c>
      <c r="AN63" s="54" t="n">
        <v>10</v>
      </c>
      <c r="AO63" s="3" t="n">
        <v>79</v>
      </c>
      <c r="AP63" s="3" t="n">
        <v>1976</v>
      </c>
      <c r="AQ63" s="3" t="n">
        <v>16</v>
      </c>
    </row>
    <row r="64">
      <c r="A64" s="3" t="n">
        <v>13060020</v>
      </c>
      <c r="B64" s="3" t="inlineStr">
        <is>
          <t>BUENOS AIRES [13060020]</t>
        </is>
      </c>
      <c r="C64" s="3" t="n">
        <v>8.475833333000001</v>
      </c>
      <c r="D64" s="3" t="n">
        <v>-75.76527778000001</v>
      </c>
      <c r="E64" s="3" t="n">
        <v>55</v>
      </c>
      <c r="F64" s="3" t="inlineStr">
        <is>
          <t>Montería</t>
        </is>
      </c>
      <c r="G64" s="3" t="inlineStr">
        <is>
          <t>Cordoba</t>
        </is>
      </c>
      <c r="H64" s="54" t="n">
        <v>107</v>
      </c>
      <c r="I64" s="54" t="n">
        <v>2000</v>
      </c>
      <c r="J64" s="54" t="n">
        <v>5</v>
      </c>
      <c r="K64" s="3" t="n">
        <v>95</v>
      </c>
      <c r="L64" s="3" t="n">
        <v>2016</v>
      </c>
      <c r="M64" s="3" t="n">
        <v>26</v>
      </c>
      <c r="N64" s="54" t="n">
        <v>100</v>
      </c>
      <c r="O64" s="54" t="n">
        <v>1996</v>
      </c>
      <c r="P64" s="54" t="n">
        <v>21</v>
      </c>
      <c r="Q64" s="3" t="n">
        <v>125</v>
      </c>
      <c r="R64" s="3" t="n">
        <v>2021</v>
      </c>
      <c r="S64" s="3" t="n">
        <v>17</v>
      </c>
      <c r="T64" s="54" t="n">
        <v>138</v>
      </c>
      <c r="U64" s="54" t="n">
        <v>1980</v>
      </c>
      <c r="V64" s="54" t="n">
        <v>29</v>
      </c>
      <c r="W64" s="3" t="n">
        <v>129</v>
      </c>
      <c r="X64" s="3" t="n">
        <v>1996</v>
      </c>
      <c r="Y64" s="3" t="n">
        <v>3</v>
      </c>
      <c r="Z64" s="54" t="n">
        <v>150</v>
      </c>
      <c r="AA64" s="54" t="n">
        <v>2018</v>
      </c>
      <c r="AB64" s="54" t="n">
        <v>2</v>
      </c>
      <c r="AC64" s="3" t="n">
        <v>125</v>
      </c>
      <c r="AD64" s="3" t="n">
        <v>2005</v>
      </c>
      <c r="AE64" s="3" t="n">
        <v>8</v>
      </c>
      <c r="AF64" s="54" t="n">
        <v>120</v>
      </c>
      <c r="AG64" s="54" t="n">
        <v>2017</v>
      </c>
      <c r="AH64" s="54" t="n">
        <v>22</v>
      </c>
      <c r="AI64" s="3" t="n">
        <v>115</v>
      </c>
      <c r="AJ64" s="3" t="n">
        <v>2017</v>
      </c>
      <c r="AK64" s="3" t="n">
        <v>24</v>
      </c>
      <c r="AL64" s="54" t="n">
        <v>92</v>
      </c>
      <c r="AM64" s="54" t="n">
        <v>2004</v>
      </c>
      <c r="AN64" s="54" t="n">
        <v>4</v>
      </c>
      <c r="AO64" s="3" t="n">
        <v>92</v>
      </c>
      <c r="AP64" s="3" t="n">
        <v>2005</v>
      </c>
      <c r="AQ64" s="3" t="n">
        <v>25</v>
      </c>
    </row>
    <row r="65">
      <c r="A65" s="3" t="n">
        <v>13060030</v>
      </c>
      <c r="B65" s="3" t="inlineStr">
        <is>
          <t>CARAMELO [13060030]</t>
        </is>
      </c>
      <c r="C65" s="3" t="n">
        <v>8.266111111000001</v>
      </c>
      <c r="D65" s="3" t="n">
        <v>-75.90388889</v>
      </c>
      <c r="E65" s="3" t="n">
        <v>60</v>
      </c>
      <c r="F65" s="3" t="inlineStr">
        <is>
          <t>Tierralta</t>
        </is>
      </c>
      <c r="G65" s="3" t="inlineStr">
        <is>
          <t>Cordoba</t>
        </is>
      </c>
      <c r="H65" s="54" t="n">
        <v>93</v>
      </c>
      <c r="I65" s="54" t="n">
        <v>2021</v>
      </c>
      <c r="J65" s="54" t="n">
        <v>10</v>
      </c>
      <c r="K65" s="3" t="n">
        <v>90</v>
      </c>
      <c r="L65" s="3" t="n">
        <v>1991</v>
      </c>
      <c r="M65" s="3" t="n">
        <v>27</v>
      </c>
      <c r="N65" s="54" t="n">
        <v>108.5</v>
      </c>
      <c r="O65" s="54" t="n">
        <v>2003</v>
      </c>
      <c r="P65" s="54" t="n">
        <v>16</v>
      </c>
      <c r="Q65" s="3" t="n">
        <v>142</v>
      </c>
      <c r="R65" s="3" t="n">
        <v>1969</v>
      </c>
      <c r="S65" s="3" t="n">
        <v>21</v>
      </c>
      <c r="T65" s="54" t="n">
        <v>170</v>
      </c>
      <c r="U65" s="54" t="n">
        <v>2017</v>
      </c>
      <c r="V65" s="54" t="n">
        <v>10</v>
      </c>
      <c r="W65" s="3" t="n">
        <v>127.9</v>
      </c>
      <c r="X65" s="3" t="n">
        <v>2004</v>
      </c>
      <c r="Y65" s="3" t="n">
        <v>4</v>
      </c>
      <c r="Z65" s="54" t="n">
        <v>132</v>
      </c>
      <c r="AA65" s="54" t="n">
        <v>1980</v>
      </c>
      <c r="AB65" s="54" t="n">
        <v>10</v>
      </c>
      <c r="AC65" s="3" t="n">
        <v>107.1</v>
      </c>
      <c r="AD65" s="3" t="n">
        <v>2003</v>
      </c>
      <c r="AE65" s="3" t="n">
        <v>7</v>
      </c>
      <c r="AF65" s="54" t="n">
        <v>140</v>
      </c>
      <c r="AG65" s="54" t="n">
        <v>1971</v>
      </c>
      <c r="AH65" s="54" t="n">
        <v>19</v>
      </c>
      <c r="AI65" s="3" t="n">
        <v>130.7</v>
      </c>
      <c r="AJ65" s="3" t="n">
        <v>2012</v>
      </c>
      <c r="AK65" s="3" t="n">
        <v>28</v>
      </c>
      <c r="AL65" s="54" t="n">
        <v>125</v>
      </c>
      <c r="AM65" s="54" t="n">
        <v>2023</v>
      </c>
      <c r="AN65" s="54" t="n">
        <v>20</v>
      </c>
      <c r="AO65" s="3" t="n">
        <v>83</v>
      </c>
      <c r="AP65" s="3" t="n">
        <v>2006</v>
      </c>
      <c r="AQ65" s="3" t="n">
        <v>27</v>
      </c>
    </row>
    <row r="66">
      <c r="A66" s="3" t="n">
        <v>13065020</v>
      </c>
      <c r="B66" s="3" t="inlineStr">
        <is>
          <t>MARACAYO [13065020]</t>
        </is>
      </c>
      <c r="C66" s="3" t="n">
        <v>8.41</v>
      </c>
      <c r="D66" s="3" t="n">
        <v>-75.88</v>
      </c>
      <c r="E66" s="3" t="n">
        <v>25</v>
      </c>
      <c r="F66" s="3" t="inlineStr">
        <is>
          <t>Montería</t>
        </is>
      </c>
      <c r="G66" s="3" t="inlineStr">
        <is>
          <t>Cordoba</t>
        </is>
      </c>
      <c r="H66" s="54" t="n">
        <v>87</v>
      </c>
      <c r="I66" s="54" t="n">
        <v>1993</v>
      </c>
      <c r="J66" s="54" t="n">
        <v>6</v>
      </c>
      <c r="K66" s="3" t="n">
        <v>55</v>
      </c>
      <c r="L66" s="3" t="n">
        <v>2011</v>
      </c>
      <c r="M66" s="3" t="n">
        <v>28</v>
      </c>
      <c r="N66" s="54" t="n">
        <v>75</v>
      </c>
      <c r="O66" s="54" t="n">
        <v>1996</v>
      </c>
      <c r="P66" s="54" t="n">
        <v>21</v>
      </c>
      <c r="Q66" s="3" t="n">
        <v>113</v>
      </c>
      <c r="R66" s="3" t="n">
        <v>2024</v>
      </c>
      <c r="S66" s="3" t="n">
        <v>25</v>
      </c>
      <c r="T66" s="54" t="n">
        <v>130</v>
      </c>
      <c r="U66" s="54" t="n">
        <v>2005</v>
      </c>
      <c r="V66" s="54" t="n">
        <v>16</v>
      </c>
      <c r="W66" s="3" t="n">
        <v>137</v>
      </c>
      <c r="X66" s="3" t="n">
        <v>1990</v>
      </c>
      <c r="Y66" s="3" t="n">
        <v>15</v>
      </c>
      <c r="Z66" s="54" t="n">
        <v>135.3</v>
      </c>
      <c r="AA66" s="54" t="n">
        <v>1980</v>
      </c>
      <c r="AB66" s="54" t="n">
        <v>21</v>
      </c>
      <c r="AC66" s="3" t="n">
        <v>123</v>
      </c>
      <c r="AD66" s="3" t="n">
        <v>1995</v>
      </c>
      <c r="AE66" s="3" t="n">
        <v>27</v>
      </c>
      <c r="AF66" s="54" t="n">
        <v>135</v>
      </c>
      <c r="AG66" s="54" t="n">
        <v>2007</v>
      </c>
      <c r="AH66" s="54" t="n">
        <v>3</v>
      </c>
      <c r="AI66" s="3" t="n">
        <v>126</v>
      </c>
      <c r="AJ66" s="3" t="n">
        <v>2024</v>
      </c>
      <c r="AK66" s="3" t="n">
        <v>8</v>
      </c>
      <c r="AL66" s="54" t="n">
        <v>91</v>
      </c>
      <c r="AM66" s="54" t="n">
        <v>1985</v>
      </c>
      <c r="AN66" s="54" t="n">
        <v>19</v>
      </c>
      <c r="AO66" s="3" t="n">
        <v>87</v>
      </c>
      <c r="AP66" s="3" t="n">
        <v>1989</v>
      </c>
      <c r="AQ66" s="3" t="n">
        <v>2</v>
      </c>
    </row>
    <row r="67">
      <c r="A67" s="3" t="n">
        <v>13070010</v>
      </c>
      <c r="B67" s="3" t="inlineStr">
        <is>
          <t>LIMON EL [13070010]</t>
        </is>
      </c>
      <c r="C67" s="3" t="n">
        <v>9.336111110999999</v>
      </c>
      <c r="D67" s="3" t="n">
        <v>-75.9375</v>
      </c>
      <c r="E67" s="3" t="n">
        <v>3</v>
      </c>
      <c r="F67" s="3" t="inlineStr">
        <is>
          <t>San Bernardo Del Viento</t>
        </is>
      </c>
      <c r="G67" s="3" t="inlineStr">
        <is>
          <t>Cordoba</t>
        </is>
      </c>
      <c r="H67" s="54" t="n">
        <v>100</v>
      </c>
      <c r="I67" s="54" t="n">
        <v>1971</v>
      </c>
      <c r="J67" s="54" t="n">
        <v>1</v>
      </c>
      <c r="K67" s="3" t="n">
        <v>30</v>
      </c>
      <c r="L67" s="3" t="n">
        <v>1986</v>
      </c>
      <c r="M67" s="3" t="n">
        <v>24</v>
      </c>
      <c r="N67" s="54" t="n">
        <v>116</v>
      </c>
      <c r="O67" s="54" t="n">
        <v>1975</v>
      </c>
      <c r="P67" s="54" t="n">
        <v>2</v>
      </c>
      <c r="Q67" s="3" t="n">
        <v>140</v>
      </c>
      <c r="R67" s="3" t="n">
        <v>1978</v>
      </c>
      <c r="S67" s="3" t="n">
        <v>22</v>
      </c>
      <c r="T67" s="54" t="n">
        <v>140</v>
      </c>
      <c r="U67" s="54" t="n">
        <v>1974</v>
      </c>
      <c r="V67" s="54" t="n">
        <v>23</v>
      </c>
      <c r="W67" s="3" t="n">
        <v>138</v>
      </c>
      <c r="X67" s="3" t="n">
        <v>1978</v>
      </c>
      <c r="Y67" s="3" t="n">
        <v>20</v>
      </c>
      <c r="Z67" s="54" t="n">
        <v>140</v>
      </c>
      <c r="AA67" s="54" t="n">
        <v>1991</v>
      </c>
      <c r="AB67" s="54" t="n">
        <v>30</v>
      </c>
      <c r="AC67" s="3" t="n">
        <v>120</v>
      </c>
      <c r="AD67" s="3" t="n">
        <v>2010</v>
      </c>
      <c r="AE67" s="3" t="n">
        <v>4</v>
      </c>
      <c r="AF67" s="54" t="n">
        <v>103</v>
      </c>
      <c r="AG67" s="54" t="n">
        <v>1969</v>
      </c>
      <c r="AH67" s="54" t="n">
        <v>21</v>
      </c>
      <c r="AI67" s="3" t="n">
        <v>150</v>
      </c>
      <c r="AJ67" s="3" t="n">
        <v>1985</v>
      </c>
      <c r="AK67" s="3" t="n">
        <v>27</v>
      </c>
      <c r="AL67" s="54" t="n">
        <v>136</v>
      </c>
      <c r="AM67" s="54" t="n">
        <v>2001</v>
      </c>
      <c r="AN67" s="54" t="n">
        <v>26</v>
      </c>
      <c r="AO67" s="3" t="n">
        <v>85</v>
      </c>
      <c r="AP67" s="3" t="n">
        <v>2010</v>
      </c>
      <c r="AQ67" s="3" t="n">
        <v>17</v>
      </c>
    </row>
    <row r="68">
      <c r="A68" s="3" t="n">
        <v>13070020</v>
      </c>
      <c r="B68" s="3" t="inlineStr">
        <is>
          <t>MOMIL [13070020]</t>
        </is>
      </c>
      <c r="C68" s="3" t="n">
        <v>9.234444443999999</v>
      </c>
      <c r="D68" s="3" t="n">
        <v>-75.68805556</v>
      </c>
      <c r="E68" s="3" t="n">
        <v>20</v>
      </c>
      <c r="F68" s="3" t="inlineStr">
        <is>
          <t>Momil</t>
        </is>
      </c>
      <c r="G68" s="3" t="inlineStr">
        <is>
          <t>Cordoba</t>
        </is>
      </c>
      <c r="H68" s="54" t="n">
        <v>54</v>
      </c>
      <c r="I68" s="54" t="n">
        <v>2023</v>
      </c>
      <c r="J68" s="54" t="n">
        <v>9</v>
      </c>
      <c r="K68" s="3" t="n">
        <v>65</v>
      </c>
      <c r="L68" s="3" t="n">
        <v>1982</v>
      </c>
      <c r="M68" s="3" t="n">
        <v>10</v>
      </c>
      <c r="N68" s="54" t="n">
        <v>77</v>
      </c>
      <c r="O68" s="54" t="n">
        <v>1989</v>
      </c>
      <c r="P68" s="54" t="n">
        <v>20</v>
      </c>
      <c r="Q68" s="3" t="n">
        <v>113</v>
      </c>
      <c r="R68" s="3" t="n">
        <v>2019</v>
      </c>
      <c r="S68" s="3" t="n">
        <v>20</v>
      </c>
      <c r="T68" s="54" t="n">
        <v>128</v>
      </c>
      <c r="U68" s="54" t="n">
        <v>2014</v>
      </c>
      <c r="V68" s="54" t="n">
        <v>27</v>
      </c>
      <c r="W68" s="3" t="n">
        <v>138</v>
      </c>
      <c r="X68" s="3" t="n">
        <v>1986</v>
      </c>
      <c r="Y68" s="3" t="n">
        <v>6</v>
      </c>
      <c r="Z68" s="54" t="n">
        <v>121</v>
      </c>
      <c r="AA68" s="54" t="n">
        <v>1996</v>
      </c>
      <c r="AB68" s="54" t="n">
        <v>26</v>
      </c>
      <c r="AC68" s="3" t="n">
        <v>148</v>
      </c>
      <c r="AD68" s="3" t="n">
        <v>1994</v>
      </c>
      <c r="AE68" s="3" t="n">
        <v>7</v>
      </c>
      <c r="AF68" s="54" t="n">
        <v>171</v>
      </c>
      <c r="AG68" s="54" t="n">
        <v>2010</v>
      </c>
      <c r="AH68" s="54" t="n">
        <v>26</v>
      </c>
      <c r="AI68" s="3" t="n">
        <v>150</v>
      </c>
      <c r="AJ68" s="3" t="n">
        <v>1984</v>
      </c>
      <c r="AK68" s="3" t="n">
        <v>28</v>
      </c>
      <c r="AL68" s="54" t="n">
        <v>100</v>
      </c>
      <c r="AM68" s="54" t="n">
        <v>2010</v>
      </c>
      <c r="AN68" s="54" t="n">
        <v>11</v>
      </c>
      <c r="AO68" s="3" t="n">
        <v>91</v>
      </c>
      <c r="AP68" s="3" t="n">
        <v>1998</v>
      </c>
      <c r="AQ68" s="3" t="n">
        <v>7</v>
      </c>
    </row>
    <row r="69">
      <c r="A69" s="3" t="n">
        <v>13070040</v>
      </c>
      <c r="B69" s="3" t="inlineStr">
        <is>
          <t>RABOLARGO [13070040]</t>
        </is>
      </c>
      <c r="C69" s="3" t="n">
        <v>8.950611111000001</v>
      </c>
      <c r="D69" s="3" t="n">
        <v>-75.74247222</v>
      </c>
      <c r="E69" s="3" t="n">
        <v>19</v>
      </c>
      <c r="F69" s="3" t="inlineStr">
        <is>
          <t>Cereté</t>
        </is>
      </c>
      <c r="G69" s="3" t="inlineStr">
        <is>
          <t>Cordoba</t>
        </is>
      </c>
      <c r="H69" s="54" t="n">
        <v>43</v>
      </c>
      <c r="I69" s="54" t="n">
        <v>1993</v>
      </c>
      <c r="J69" s="54" t="n">
        <v>6</v>
      </c>
      <c r="K69" s="3" t="n">
        <v>53</v>
      </c>
      <c r="L69" s="3" t="n">
        <v>1981</v>
      </c>
      <c r="M69" s="3" t="n">
        <v>20</v>
      </c>
      <c r="N69" s="54" t="n">
        <v>70</v>
      </c>
      <c r="O69" s="54" t="n">
        <v>1997</v>
      </c>
      <c r="P69" s="54" t="n">
        <v>17</v>
      </c>
      <c r="Q69" s="3" t="n">
        <v>106</v>
      </c>
      <c r="R69" s="3" t="n">
        <v>2017</v>
      </c>
      <c r="S69" s="3" t="n">
        <v>19</v>
      </c>
      <c r="T69" s="54" t="n">
        <v>140</v>
      </c>
      <c r="U69" s="54" t="n">
        <v>1996</v>
      </c>
      <c r="V69" s="54" t="n">
        <v>6</v>
      </c>
      <c r="W69" s="3" t="n">
        <v>100</v>
      </c>
      <c r="X69" s="3" t="n">
        <v>1999</v>
      </c>
      <c r="Y69" s="3" t="n">
        <v>23</v>
      </c>
      <c r="Z69" s="54" t="n">
        <v>96</v>
      </c>
      <c r="AA69" s="54" t="n">
        <v>2005</v>
      </c>
      <c r="AB69" s="54" t="n">
        <v>11</v>
      </c>
      <c r="AC69" s="3" t="n">
        <v>140</v>
      </c>
      <c r="AD69" s="3" t="n">
        <v>1994</v>
      </c>
      <c r="AE69" s="3" t="n">
        <v>19</v>
      </c>
      <c r="AF69" s="54" t="n">
        <v>140</v>
      </c>
      <c r="AG69" s="54" t="n">
        <v>1999</v>
      </c>
      <c r="AH69" s="54" t="n">
        <v>22</v>
      </c>
      <c r="AI69" s="3" t="n">
        <v>140</v>
      </c>
      <c r="AJ69" s="3" t="n">
        <v>1989</v>
      </c>
      <c r="AK69" s="3" t="n">
        <v>4</v>
      </c>
      <c r="AL69" s="54" t="n">
        <v>101</v>
      </c>
      <c r="AM69" s="54" t="n">
        <v>2008</v>
      </c>
      <c r="AN69" s="54" t="n">
        <v>25</v>
      </c>
      <c r="AO69" s="3" t="n">
        <v>89</v>
      </c>
      <c r="AP69" s="3" t="n">
        <v>1979</v>
      </c>
      <c r="AQ69" s="3" t="n">
        <v>16</v>
      </c>
    </row>
    <row r="70">
      <c r="A70" s="3" t="n">
        <v>13070050</v>
      </c>
      <c r="B70" s="3" t="inlineStr">
        <is>
          <t>CERETE [13070050]</t>
        </is>
      </c>
      <c r="C70" s="3" t="n">
        <v>8.890333332999999</v>
      </c>
      <c r="D70" s="3" t="n">
        <v>-75.78625</v>
      </c>
      <c r="E70" s="3" t="n">
        <v>20</v>
      </c>
      <c r="F70" s="3" t="inlineStr">
        <is>
          <t>Cereté</t>
        </is>
      </c>
      <c r="G70" s="3" t="inlineStr">
        <is>
          <t>Cordoba</t>
        </is>
      </c>
      <c r="H70" s="54" t="n">
        <v>52</v>
      </c>
      <c r="I70" s="54" t="n">
        <v>2000</v>
      </c>
      <c r="J70" s="54" t="n">
        <v>3</v>
      </c>
      <c r="K70" s="3" t="n">
        <v>84</v>
      </c>
      <c r="L70" s="3" t="n">
        <v>1996</v>
      </c>
      <c r="M70" s="3" t="n">
        <v>17</v>
      </c>
      <c r="N70" s="54" t="n">
        <v>98</v>
      </c>
      <c r="O70" s="54" t="n">
        <v>2001</v>
      </c>
      <c r="P70" s="54" t="n">
        <v>7</v>
      </c>
      <c r="Q70" s="3" t="n">
        <v>202.6</v>
      </c>
      <c r="R70" s="3" t="n">
        <v>2010</v>
      </c>
      <c r="S70" s="3" t="n">
        <v>30</v>
      </c>
      <c r="T70" s="54" t="n">
        <v>137</v>
      </c>
      <c r="U70" s="54" t="n">
        <v>1983</v>
      </c>
      <c r="V70" s="54" t="n">
        <v>15</v>
      </c>
      <c r="W70" s="3" t="n">
        <v>190</v>
      </c>
      <c r="X70" s="3" t="n">
        <v>1979</v>
      </c>
      <c r="Y70" s="3" t="n">
        <v>16</v>
      </c>
      <c r="Z70" s="54" t="n">
        <v>100.3</v>
      </c>
      <c r="AA70" s="54" t="n">
        <v>2007</v>
      </c>
      <c r="AB70" s="54" t="n">
        <v>29</v>
      </c>
      <c r="AC70" s="3" t="n">
        <v>132</v>
      </c>
      <c r="AD70" s="3" t="n">
        <v>1994</v>
      </c>
      <c r="AE70" s="3" t="n">
        <v>19</v>
      </c>
      <c r="AF70" s="54" t="n">
        <v>120.9</v>
      </c>
      <c r="AG70" s="54" t="n">
        <v>2007</v>
      </c>
      <c r="AH70" s="54" t="n">
        <v>24</v>
      </c>
      <c r="AI70" s="3" t="n">
        <v>99</v>
      </c>
      <c r="AJ70" s="3" t="n">
        <v>2011</v>
      </c>
      <c r="AK70" s="3" t="n">
        <v>10</v>
      </c>
      <c r="AL70" s="54" t="n">
        <v>96.2</v>
      </c>
      <c r="AM70" s="54" t="n">
        <v>2008</v>
      </c>
      <c r="AN70" s="54" t="n">
        <v>23</v>
      </c>
      <c r="AO70" s="3" t="n">
        <v>87</v>
      </c>
      <c r="AP70" s="3" t="n">
        <v>2010</v>
      </c>
      <c r="AQ70" s="3" t="n">
        <v>12</v>
      </c>
    </row>
    <row r="71">
      <c r="A71" s="3" t="n">
        <v>13070070</v>
      </c>
      <c r="B71" s="3" t="inlineStr">
        <is>
          <t>BOCA DE LA CEIBA [13070070]</t>
        </is>
      </c>
      <c r="C71" s="3" t="n">
        <v>8.829916667000001</v>
      </c>
      <c r="D71" s="3" t="n">
        <v>-75.85611111</v>
      </c>
      <c r="E71" s="3" t="n">
        <v>20</v>
      </c>
      <c r="F71" s="3" t="inlineStr">
        <is>
          <t>Montería</t>
        </is>
      </c>
      <c r="G71" s="3" t="inlineStr">
        <is>
          <t>Cordoba</t>
        </is>
      </c>
      <c r="H71" s="54" t="n">
        <v>61</v>
      </c>
      <c r="I71" s="54" t="n">
        <v>2009</v>
      </c>
      <c r="J71" s="54" t="n">
        <v>31</v>
      </c>
      <c r="K71" s="3" t="n">
        <v>69</v>
      </c>
      <c r="L71" s="3" t="n">
        <v>2021</v>
      </c>
      <c r="M71" s="3" t="n">
        <v>25</v>
      </c>
      <c r="N71" s="54" t="n">
        <v>60</v>
      </c>
      <c r="O71" s="54" t="n">
        <v>2005</v>
      </c>
      <c r="P71" s="54" t="n">
        <v>28</v>
      </c>
      <c r="Q71" s="3" t="n">
        <v>88</v>
      </c>
      <c r="R71" s="3" t="n">
        <v>1996</v>
      </c>
      <c r="S71" s="3" t="n">
        <v>29</v>
      </c>
      <c r="T71" s="54" t="n">
        <v>140</v>
      </c>
      <c r="U71" s="54" t="n">
        <v>2020</v>
      </c>
      <c r="V71" s="54" t="n">
        <v>16</v>
      </c>
      <c r="W71" s="3" t="n">
        <v>135</v>
      </c>
      <c r="X71" s="3" t="n">
        <v>1979</v>
      </c>
      <c r="Y71" s="3" t="n">
        <v>27</v>
      </c>
      <c r="Z71" s="54" t="n">
        <v>129</v>
      </c>
      <c r="AA71" s="54" t="n">
        <v>1979</v>
      </c>
      <c r="AB71" s="54" t="n">
        <v>14</v>
      </c>
      <c r="AC71" s="3" t="n">
        <v>130</v>
      </c>
      <c r="AD71" s="3" t="n">
        <v>2000</v>
      </c>
      <c r="AE71" s="3" t="n">
        <v>28</v>
      </c>
      <c r="AF71" s="54" t="n">
        <v>120</v>
      </c>
      <c r="AG71" s="54" t="n">
        <v>2019</v>
      </c>
      <c r="AH71" s="54" t="n">
        <v>13</v>
      </c>
      <c r="AI71" s="3" t="n">
        <v>110</v>
      </c>
      <c r="AJ71" s="3" t="n">
        <v>1990</v>
      </c>
      <c r="AK71" s="3" t="n">
        <v>31</v>
      </c>
      <c r="AL71" s="54" t="n">
        <v>100</v>
      </c>
      <c r="AM71" s="54" t="n">
        <v>1990</v>
      </c>
      <c r="AN71" s="54" t="n">
        <v>16</v>
      </c>
      <c r="AO71" s="3" t="n">
        <v>81</v>
      </c>
      <c r="AP71" s="3" t="n">
        <v>2010</v>
      </c>
      <c r="AQ71" s="3" t="n">
        <v>1</v>
      </c>
    </row>
    <row r="72">
      <c r="A72" s="3" t="n">
        <v>13070090</v>
      </c>
      <c r="B72" s="3" t="inlineStr">
        <is>
          <t>SAN CARLOS [13070090]</t>
        </is>
      </c>
      <c r="C72" s="3" t="n">
        <v>8.790555555999999</v>
      </c>
      <c r="D72" s="3" t="n">
        <v>-75.70138889</v>
      </c>
      <c r="E72" s="3" t="n">
        <v>60</v>
      </c>
      <c r="F72" s="3" t="inlineStr">
        <is>
          <t>San Carlos</t>
        </is>
      </c>
      <c r="G72" s="3" t="inlineStr">
        <is>
          <t>Cordoba</t>
        </is>
      </c>
      <c r="H72" s="54" t="n">
        <v>85</v>
      </c>
      <c r="I72" s="54" t="n">
        <v>2025</v>
      </c>
      <c r="J72" s="54" t="n">
        <v>7</v>
      </c>
      <c r="K72" s="3" t="n">
        <v>78</v>
      </c>
      <c r="L72" s="3" t="n">
        <v>1996</v>
      </c>
      <c r="M72" s="3" t="n">
        <v>22</v>
      </c>
      <c r="N72" s="54" t="n">
        <v>70</v>
      </c>
      <c r="O72" s="54" t="n">
        <v>1978</v>
      </c>
      <c r="P72" s="54" t="n">
        <v>26</v>
      </c>
      <c r="Q72" s="3" t="n">
        <v>122</v>
      </c>
      <c r="R72" s="3" t="n">
        <v>2005</v>
      </c>
      <c r="S72" s="3" t="n">
        <v>29</v>
      </c>
      <c r="T72" s="54" t="n">
        <v>120</v>
      </c>
      <c r="U72" s="54" t="n">
        <v>2007</v>
      </c>
      <c r="V72" s="54" t="n">
        <v>27</v>
      </c>
      <c r="W72" s="3" t="n">
        <v>130</v>
      </c>
      <c r="X72" s="3" t="n">
        <v>2007</v>
      </c>
      <c r="Y72" s="3" t="n">
        <v>8</v>
      </c>
      <c r="Z72" s="54" t="n">
        <v>155</v>
      </c>
      <c r="AA72" s="54" t="n">
        <v>2022</v>
      </c>
      <c r="AB72" s="54" t="n">
        <v>29</v>
      </c>
      <c r="AC72" s="3" t="n">
        <v>130</v>
      </c>
      <c r="AD72" s="3" t="n">
        <v>1975</v>
      </c>
      <c r="AE72" s="3" t="n">
        <v>5</v>
      </c>
      <c r="AF72" s="54" t="n">
        <v>140</v>
      </c>
      <c r="AG72" s="54" t="n">
        <v>1969</v>
      </c>
      <c r="AH72" s="54" t="n">
        <v>28</v>
      </c>
      <c r="AI72" s="3" t="n">
        <v>120</v>
      </c>
      <c r="AJ72" s="3" t="n">
        <v>2011</v>
      </c>
      <c r="AK72" s="3" t="n">
        <v>9</v>
      </c>
      <c r="AL72" s="54" t="n">
        <v>141</v>
      </c>
      <c r="AM72" s="54" t="n">
        <v>1985</v>
      </c>
      <c r="AN72" s="54" t="n">
        <v>18</v>
      </c>
      <c r="AO72" s="3" t="n">
        <v>81</v>
      </c>
      <c r="AP72" s="3" t="n">
        <v>1988</v>
      </c>
      <c r="AQ72" s="3" t="n">
        <v>8</v>
      </c>
    </row>
    <row r="73">
      <c r="A73" s="3" t="n">
        <v>13070110</v>
      </c>
      <c r="B73" s="3" t="inlineStr">
        <is>
          <t>CARRIZAL [13070110]</t>
        </is>
      </c>
      <c r="C73" s="3" t="n">
        <v>8.681944444000001</v>
      </c>
      <c r="D73" s="3" t="n">
        <v>-75.75352778</v>
      </c>
      <c r="E73" s="3" t="n">
        <v>40</v>
      </c>
      <c r="F73" s="3" t="inlineStr">
        <is>
          <t>San Carlos</t>
        </is>
      </c>
      <c r="G73" s="3" t="inlineStr">
        <is>
          <t>Cordoba</t>
        </is>
      </c>
      <c r="H73" s="54" t="n">
        <v>71</v>
      </c>
      <c r="I73" s="54" t="n">
        <v>1984</v>
      </c>
      <c r="J73" s="54" t="n">
        <v>8</v>
      </c>
      <c r="K73" s="3" t="n">
        <v>78</v>
      </c>
      <c r="L73" s="3" t="n">
        <v>1990</v>
      </c>
      <c r="M73" s="3" t="n">
        <v>5</v>
      </c>
      <c r="N73" s="54" t="n">
        <v>80</v>
      </c>
      <c r="O73" s="54" t="n">
        <v>2018</v>
      </c>
      <c r="P73" s="54" t="n">
        <v>30</v>
      </c>
      <c r="Q73" s="3" t="n">
        <v>111</v>
      </c>
      <c r="R73" s="3" t="n">
        <v>1970</v>
      </c>
      <c r="S73" s="3" t="n">
        <v>8</v>
      </c>
      <c r="T73" s="54" t="n">
        <v>145</v>
      </c>
      <c r="U73" s="54" t="n">
        <v>2011</v>
      </c>
      <c r="V73" s="54" t="n">
        <v>30</v>
      </c>
      <c r="W73" s="3" t="n">
        <v>118</v>
      </c>
      <c r="X73" s="3" t="n">
        <v>1977</v>
      </c>
      <c r="Y73" s="3" t="n">
        <v>28</v>
      </c>
      <c r="Z73" s="54" t="n">
        <v>132</v>
      </c>
      <c r="AA73" s="54" t="n">
        <v>2010</v>
      </c>
      <c r="AB73" s="54" t="n">
        <v>17</v>
      </c>
      <c r="AC73" s="3" t="n">
        <v>137</v>
      </c>
      <c r="AD73" s="3" t="n">
        <v>1983</v>
      </c>
      <c r="AE73" s="3" t="n">
        <v>8</v>
      </c>
      <c r="AF73" s="54" t="n">
        <v>130</v>
      </c>
      <c r="AG73" s="54" t="n">
        <v>2022</v>
      </c>
      <c r="AH73" s="54" t="n">
        <v>7</v>
      </c>
      <c r="AI73" s="3" t="n">
        <v>132</v>
      </c>
      <c r="AJ73" s="3" t="n">
        <v>2012</v>
      </c>
      <c r="AK73" s="3" t="n">
        <v>29</v>
      </c>
      <c r="AL73" s="54" t="n">
        <v>110</v>
      </c>
      <c r="AM73" s="54" t="n">
        <v>2008</v>
      </c>
      <c r="AN73" s="54" t="n">
        <v>25</v>
      </c>
      <c r="AO73" s="3" t="n">
        <v>84</v>
      </c>
      <c r="AP73" s="3" t="n">
        <v>2007</v>
      </c>
      <c r="AQ73" s="3" t="n">
        <v>15</v>
      </c>
    </row>
    <row r="74">
      <c r="A74" s="3" t="n">
        <v>13070120</v>
      </c>
      <c r="B74" s="3" t="inlineStr">
        <is>
          <t>CALLEMAR [13070120]</t>
        </is>
      </c>
      <c r="C74" s="3" t="n">
        <v>8.6975</v>
      </c>
      <c r="D74" s="3" t="n">
        <v>-75.67777778</v>
      </c>
      <c r="E74" s="3" t="n">
        <v>95</v>
      </c>
      <c r="F74" s="3" t="inlineStr">
        <is>
          <t>San Carlos</t>
        </is>
      </c>
      <c r="G74" s="3" t="inlineStr">
        <is>
          <t>Cordoba</t>
        </is>
      </c>
      <c r="H74" s="54" t="n">
        <v>95</v>
      </c>
      <c r="I74" s="54" t="n">
        <v>1989</v>
      </c>
      <c r="J74" s="54" t="n">
        <v>4</v>
      </c>
      <c r="K74" s="3" t="n">
        <v>45</v>
      </c>
      <c r="L74" s="3" t="n">
        <v>1983</v>
      </c>
      <c r="M74" s="3" t="n">
        <v>26</v>
      </c>
      <c r="N74" s="54" t="n">
        <v>85</v>
      </c>
      <c r="O74" s="54" t="n">
        <v>1975</v>
      </c>
      <c r="P74" s="54" t="n">
        <v>4</v>
      </c>
      <c r="Q74" s="3" t="n">
        <v>136</v>
      </c>
      <c r="R74" s="3" t="n">
        <v>1976</v>
      </c>
      <c r="S74" s="3" t="n">
        <v>8</v>
      </c>
      <c r="T74" s="54" t="n">
        <v>130</v>
      </c>
      <c r="U74" s="54" t="n">
        <v>2018</v>
      </c>
      <c r="V74" s="54" t="n">
        <v>12</v>
      </c>
      <c r="W74" s="3" t="n">
        <v>115</v>
      </c>
      <c r="X74" s="3" t="n">
        <v>1977</v>
      </c>
      <c r="Y74" s="3" t="n">
        <v>28</v>
      </c>
      <c r="Z74" s="54" t="n">
        <v>113</v>
      </c>
      <c r="AA74" s="54" t="n">
        <v>2010</v>
      </c>
      <c r="AB74" s="54" t="n">
        <v>26</v>
      </c>
      <c r="AC74" s="3" t="n">
        <v>135</v>
      </c>
      <c r="AD74" s="3" t="n">
        <v>2006</v>
      </c>
      <c r="AE74" s="3" t="n">
        <v>19</v>
      </c>
      <c r="AF74" s="54" t="n">
        <v>140</v>
      </c>
      <c r="AG74" s="54" t="n">
        <v>1971</v>
      </c>
      <c r="AH74" s="54" t="n">
        <v>18</v>
      </c>
      <c r="AI74" s="3" t="n">
        <v>150</v>
      </c>
      <c r="AJ74" s="3" t="n">
        <v>1984</v>
      </c>
      <c r="AK74" s="3" t="n">
        <v>27</v>
      </c>
      <c r="AL74" s="54" t="n">
        <v>107</v>
      </c>
      <c r="AM74" s="54" t="n">
        <v>1998</v>
      </c>
      <c r="AN74" s="54" t="n">
        <v>7</v>
      </c>
      <c r="AO74" s="3" t="n">
        <v>90</v>
      </c>
      <c r="AP74" s="3" t="n">
        <v>2003</v>
      </c>
      <c r="AQ74" s="3" t="n">
        <v>9</v>
      </c>
    </row>
    <row r="75">
      <c r="A75" s="3" t="n">
        <v>13070170</v>
      </c>
      <c r="B75" s="3" t="inlineStr">
        <is>
          <t>BUENOS AIRES 1 [13070170]</t>
        </is>
      </c>
      <c r="C75" s="3" t="n">
        <v>8.772777778</v>
      </c>
      <c r="D75" s="3" t="n">
        <v>-75.74972222</v>
      </c>
      <c r="E75" s="3" t="n">
        <v>9</v>
      </c>
      <c r="F75" s="3" t="inlineStr">
        <is>
          <t>San Carlos</t>
        </is>
      </c>
      <c r="G75" s="3" t="inlineStr">
        <is>
          <t>Cordoba</t>
        </is>
      </c>
      <c r="H75" s="54" t="n">
        <v>55</v>
      </c>
      <c r="I75" s="54" t="n">
        <v>1994</v>
      </c>
      <c r="J75" s="54" t="n">
        <v>15</v>
      </c>
      <c r="K75" s="3" t="n">
        <v>55</v>
      </c>
      <c r="L75" s="3" t="n">
        <v>2013</v>
      </c>
      <c r="M75" s="3" t="n">
        <v>3</v>
      </c>
      <c r="N75" s="54" t="n">
        <v>53</v>
      </c>
      <c r="O75" s="54" t="n">
        <v>2003</v>
      </c>
      <c r="P75" s="54" t="n">
        <v>19</v>
      </c>
      <c r="Q75" s="3" t="n">
        <v>90</v>
      </c>
      <c r="R75" s="3" t="n">
        <v>2017</v>
      </c>
      <c r="S75" s="3" t="n">
        <v>16</v>
      </c>
      <c r="T75" s="54" t="n">
        <v>133</v>
      </c>
      <c r="U75" s="54" t="n">
        <v>2000</v>
      </c>
      <c r="V75" s="54" t="n">
        <v>13</v>
      </c>
      <c r="W75" s="3" t="n">
        <v>160</v>
      </c>
      <c r="X75" s="3" t="n">
        <v>1992</v>
      </c>
      <c r="Y75" s="3" t="n">
        <v>8</v>
      </c>
      <c r="Z75" s="54" t="n">
        <v>113</v>
      </c>
      <c r="AA75" s="54" t="n">
        <v>1981</v>
      </c>
      <c r="AB75" s="54" t="n">
        <v>20</v>
      </c>
      <c r="AC75" s="3" t="n">
        <v>93</v>
      </c>
      <c r="AD75" s="3" t="n">
        <v>2017</v>
      </c>
      <c r="AE75" s="3" t="n">
        <v>20</v>
      </c>
      <c r="AF75" s="54" t="n">
        <v>108</v>
      </c>
      <c r="AG75" s="54" t="n">
        <v>1989</v>
      </c>
      <c r="AH75" s="54" t="n">
        <v>19</v>
      </c>
      <c r="AI75" s="3" t="n">
        <v>125</v>
      </c>
      <c r="AJ75" s="3" t="n">
        <v>2003</v>
      </c>
      <c r="AK75" s="3" t="n">
        <v>26</v>
      </c>
      <c r="AL75" s="54" t="n">
        <v>135</v>
      </c>
      <c r="AM75" s="54" t="n">
        <v>1994</v>
      </c>
      <c r="AN75" s="54" t="n">
        <v>24</v>
      </c>
      <c r="AO75" s="3" t="n">
        <v>50</v>
      </c>
      <c r="AP75" s="3" t="n">
        <v>2010</v>
      </c>
      <c r="AQ75" s="3" t="n">
        <v>1</v>
      </c>
    </row>
    <row r="76">
      <c r="A76" s="3" t="n">
        <v>13070180</v>
      </c>
      <c r="B76" s="3" t="inlineStr">
        <is>
          <t>CARRILLO [13070180]</t>
        </is>
      </c>
      <c r="C76" s="3" t="n">
        <v>8.984444443999999</v>
      </c>
      <c r="D76" s="3" t="n">
        <v>-75.83177778</v>
      </c>
      <c r="E76" s="3" t="n">
        <v>20</v>
      </c>
      <c r="F76" s="3" t="inlineStr">
        <is>
          <t>San Pelayo</t>
        </is>
      </c>
      <c r="G76" s="3" t="inlineStr">
        <is>
          <t>Cordoba</t>
        </is>
      </c>
      <c r="H76" s="54" t="n">
        <v>44</v>
      </c>
      <c r="I76" s="54" t="n">
        <v>1987</v>
      </c>
      <c r="J76" s="54" t="n">
        <v>24</v>
      </c>
      <c r="K76" s="3" t="n">
        <v>65</v>
      </c>
      <c r="L76" s="3" t="n">
        <v>1982</v>
      </c>
      <c r="M76" s="3" t="n">
        <v>19</v>
      </c>
      <c r="N76" s="54" t="n">
        <v>84</v>
      </c>
      <c r="O76" s="54" t="n">
        <v>2007</v>
      </c>
      <c r="P76" s="54" t="n">
        <v>29</v>
      </c>
      <c r="Q76" s="3" t="n">
        <v>122</v>
      </c>
      <c r="R76" s="3" t="n">
        <v>1980</v>
      </c>
      <c r="S76" s="3" t="n">
        <v>21</v>
      </c>
      <c r="T76" s="54" t="n">
        <v>132</v>
      </c>
      <c r="U76" s="54" t="n">
        <v>2005</v>
      </c>
      <c r="V76" s="54" t="n">
        <v>9</v>
      </c>
      <c r="W76" s="3" t="n">
        <v>116</v>
      </c>
      <c r="X76" s="3" t="n">
        <v>2007</v>
      </c>
      <c r="Y76" s="3" t="n">
        <v>8</v>
      </c>
      <c r="Z76" s="54" t="n">
        <v>85</v>
      </c>
      <c r="AA76" s="54" t="n">
        <v>1984</v>
      </c>
      <c r="AB76" s="54" t="n">
        <v>22</v>
      </c>
      <c r="AC76" s="3" t="n">
        <v>113</v>
      </c>
      <c r="AD76" s="3" t="n">
        <v>2022</v>
      </c>
      <c r="AE76" s="3" t="n">
        <v>2</v>
      </c>
      <c r="AF76" s="54" t="n">
        <v>112</v>
      </c>
      <c r="AG76" s="54" t="n">
        <v>2022</v>
      </c>
      <c r="AH76" s="54" t="n">
        <v>10</v>
      </c>
      <c r="AI76" s="3" t="n">
        <v>150</v>
      </c>
      <c r="AJ76" s="3" t="n">
        <v>1989</v>
      </c>
      <c r="AK76" s="3" t="n">
        <v>11</v>
      </c>
      <c r="AL76" s="54" t="n">
        <v>104</v>
      </c>
      <c r="AM76" s="54" t="n">
        <v>2013</v>
      </c>
      <c r="AN76" s="54" t="n">
        <v>26</v>
      </c>
      <c r="AO76" s="3" t="n">
        <v>77</v>
      </c>
      <c r="AP76" s="3" t="n">
        <v>2010</v>
      </c>
      <c r="AQ76" s="3" t="n">
        <v>1</v>
      </c>
    </row>
    <row r="77">
      <c r="A77" s="3" t="n">
        <v>13070190</v>
      </c>
      <c r="B77" s="3" t="inlineStr">
        <is>
          <t>COROZA 2 [13070190]</t>
        </is>
      </c>
      <c r="C77" s="3" t="n">
        <v>8.804722222000001</v>
      </c>
      <c r="D77" s="3" t="n">
        <v>-75.765</v>
      </c>
      <c r="E77" s="3" t="n">
        <v>9</v>
      </c>
      <c r="F77" s="3" t="inlineStr">
        <is>
          <t>San Carlos</t>
        </is>
      </c>
      <c r="G77" s="3" t="inlineStr">
        <is>
          <t>Cordoba</t>
        </is>
      </c>
      <c r="H77" s="54" t="n">
        <v>45</v>
      </c>
      <c r="I77" s="54" t="n">
        <v>2018</v>
      </c>
      <c r="J77" s="54" t="n">
        <v>17</v>
      </c>
      <c r="K77" s="3" t="n">
        <v>50</v>
      </c>
      <c r="L77" s="3" t="n">
        <v>1989</v>
      </c>
      <c r="M77" s="3" t="n">
        <v>26</v>
      </c>
      <c r="N77" s="54" t="n">
        <v>60</v>
      </c>
      <c r="O77" s="54" t="n">
        <v>1978</v>
      </c>
      <c r="P77" s="54" t="n">
        <v>26</v>
      </c>
      <c r="Q77" s="3" t="n">
        <v>102</v>
      </c>
      <c r="R77" s="3" t="n">
        <v>2013</v>
      </c>
      <c r="S77" s="3" t="n">
        <v>19</v>
      </c>
      <c r="T77" s="54" t="n">
        <v>118</v>
      </c>
      <c r="U77" s="54" t="n">
        <v>1996</v>
      </c>
      <c r="V77" s="54" t="n">
        <v>6</v>
      </c>
      <c r="W77" s="3" t="n">
        <v>150</v>
      </c>
      <c r="X77" s="3" t="n">
        <v>1990</v>
      </c>
      <c r="Y77" s="3" t="n">
        <v>15</v>
      </c>
      <c r="Z77" s="54" t="n">
        <v>130</v>
      </c>
      <c r="AA77" s="54" t="n">
        <v>1981</v>
      </c>
      <c r="AB77" s="54" t="n">
        <v>20</v>
      </c>
      <c r="AC77" s="3" t="n">
        <v>95</v>
      </c>
      <c r="AD77" s="3" t="n">
        <v>2005</v>
      </c>
      <c r="AE77" s="3" t="n">
        <v>10</v>
      </c>
      <c r="AF77" s="54" t="n">
        <v>125</v>
      </c>
      <c r="AG77" s="54" t="n">
        <v>2000</v>
      </c>
      <c r="AH77" s="54" t="n">
        <v>23</v>
      </c>
      <c r="AI77" s="3" t="n">
        <v>110</v>
      </c>
      <c r="AJ77" s="3" t="n">
        <v>2012</v>
      </c>
      <c r="AK77" s="3" t="n">
        <v>6</v>
      </c>
      <c r="AL77" s="54" t="n">
        <v>118</v>
      </c>
      <c r="AM77" s="54" t="n">
        <v>1977</v>
      </c>
      <c r="AN77" s="54" t="n">
        <v>26</v>
      </c>
      <c r="AO77" s="3" t="n">
        <v>80</v>
      </c>
      <c r="AP77" s="3" t="n">
        <v>1990</v>
      </c>
      <c r="AQ77" s="3" t="n">
        <v>6</v>
      </c>
    </row>
    <row r="78">
      <c r="A78" s="3" t="n">
        <v>13070280</v>
      </c>
      <c r="B78" s="3" t="inlineStr">
        <is>
          <t>SABANAL [13070280]</t>
        </is>
      </c>
      <c r="C78" s="3" t="n">
        <v>8.788611111</v>
      </c>
      <c r="D78" s="3" t="n">
        <v>-75.75138889</v>
      </c>
      <c r="E78" s="3" t="n">
        <v>10</v>
      </c>
      <c r="F78" s="3" t="inlineStr">
        <is>
          <t>Montería</t>
        </is>
      </c>
      <c r="G78" s="3" t="inlineStr">
        <is>
          <t>Cordoba</t>
        </is>
      </c>
      <c r="H78" s="54" t="n">
        <v>65</v>
      </c>
      <c r="I78" s="54" t="n">
        <v>1981</v>
      </c>
      <c r="J78" s="54" t="n">
        <v>28</v>
      </c>
      <c r="K78" s="3" t="n">
        <v>62</v>
      </c>
      <c r="L78" s="3" t="n">
        <v>1996</v>
      </c>
      <c r="M78" s="3" t="n">
        <v>5</v>
      </c>
      <c r="N78" s="54" t="n">
        <v>73</v>
      </c>
      <c r="O78" s="54" t="n">
        <v>2006</v>
      </c>
      <c r="P78" s="54" t="n">
        <v>6</v>
      </c>
      <c r="Q78" s="3" t="n">
        <v>110</v>
      </c>
      <c r="R78" s="3" t="n">
        <v>1983</v>
      </c>
      <c r="S78" s="3" t="n">
        <v>29</v>
      </c>
      <c r="T78" s="54" t="n">
        <v>179</v>
      </c>
      <c r="U78" s="54" t="n">
        <v>2022</v>
      </c>
      <c r="V78" s="54" t="n">
        <v>9</v>
      </c>
      <c r="W78" s="3" t="n">
        <v>113</v>
      </c>
      <c r="X78" s="3" t="n">
        <v>2022</v>
      </c>
      <c r="Y78" s="3" t="n">
        <v>12</v>
      </c>
      <c r="Z78" s="54" t="n">
        <v>128</v>
      </c>
      <c r="AA78" s="54" t="n">
        <v>1981</v>
      </c>
      <c r="AB78" s="54" t="n">
        <v>18</v>
      </c>
      <c r="AC78" s="3" t="n">
        <v>136</v>
      </c>
      <c r="AD78" s="3" t="n">
        <v>2006</v>
      </c>
      <c r="AE78" s="3" t="n">
        <v>19</v>
      </c>
      <c r="AF78" s="54" t="n">
        <v>106</v>
      </c>
      <c r="AG78" s="54" t="n">
        <v>1989</v>
      </c>
      <c r="AH78" s="54" t="n">
        <v>17</v>
      </c>
      <c r="AI78" s="3" t="n">
        <v>125</v>
      </c>
      <c r="AJ78" s="3" t="n">
        <v>2021</v>
      </c>
      <c r="AK78" s="3" t="n">
        <v>15</v>
      </c>
      <c r="AL78" s="54" t="n">
        <v>80</v>
      </c>
      <c r="AM78" s="54" t="n">
        <v>2001</v>
      </c>
      <c r="AN78" s="54" t="n">
        <v>17</v>
      </c>
      <c r="AO78" s="3" t="n">
        <v>60</v>
      </c>
      <c r="AP78" s="3" t="n">
        <v>1981</v>
      </c>
      <c r="AQ78" s="3" t="n">
        <v>11</v>
      </c>
    </row>
    <row r="79">
      <c r="A79" s="3" t="n">
        <v>13070390</v>
      </c>
      <c r="B79" s="3" t="inlineStr">
        <is>
          <t>CIENAGA DE ORO [13070390]</t>
        </is>
      </c>
      <c r="C79" s="3" t="n">
        <v>8.869999999999999</v>
      </c>
      <c r="D79" s="3" t="n">
        <v>-75.63</v>
      </c>
      <c r="E79" s="3" t="n">
        <v>25</v>
      </c>
      <c r="F79" s="3" t="inlineStr">
        <is>
          <t>Ciénaga De Oro</t>
        </is>
      </c>
      <c r="G79" s="3" t="inlineStr">
        <is>
          <t>Cordoba</t>
        </is>
      </c>
      <c r="H79" s="54" t="n">
        <v>57.7</v>
      </c>
      <c r="I79" s="54" t="n">
        <v>2023</v>
      </c>
      <c r="J79" s="54" t="n">
        <v>1</v>
      </c>
      <c r="K79" s="3" t="n">
        <v>87.5</v>
      </c>
      <c r="L79" s="3" t="n">
        <v>2025</v>
      </c>
      <c r="M79" s="3" t="n">
        <v>16</v>
      </c>
      <c r="N79" s="54" t="n">
        <v>48.2</v>
      </c>
      <c r="O79" s="54" t="n">
        <v>2023</v>
      </c>
      <c r="P79" s="54" t="n">
        <v>26</v>
      </c>
      <c r="Q79" s="3" t="n">
        <v>86.09999999999999</v>
      </c>
      <c r="R79" s="3" t="n">
        <v>2024</v>
      </c>
      <c r="S79" s="3" t="n">
        <v>26</v>
      </c>
      <c r="T79" s="54" t="n">
        <v>85.3</v>
      </c>
      <c r="U79" s="54" t="n">
        <v>2024</v>
      </c>
      <c r="V79" s="54" t="n">
        <v>8</v>
      </c>
      <c r="W79" s="3" t="n">
        <v>78.59999999999999</v>
      </c>
      <c r="X79" s="3" t="n">
        <v>2023</v>
      </c>
      <c r="Y79" s="3" t="n">
        <v>14</v>
      </c>
      <c r="Z79" s="54" t="n">
        <v>73.90000000000001</v>
      </c>
      <c r="AA79" s="54" t="n">
        <v>2024</v>
      </c>
      <c r="AB79" s="54" t="n">
        <v>7</v>
      </c>
      <c r="AC79" s="3" t="n">
        <v>74.3</v>
      </c>
      <c r="AD79" s="3" t="n">
        <v>2023</v>
      </c>
      <c r="AE79" s="3" t="n">
        <v>21</v>
      </c>
      <c r="AF79" s="54" t="n">
        <v>80.2</v>
      </c>
      <c r="AG79" s="54" t="n">
        <v>2023</v>
      </c>
      <c r="AH79" s="54" t="n">
        <v>13</v>
      </c>
      <c r="AI79" s="3" t="n">
        <v>104</v>
      </c>
      <c r="AJ79" s="3" t="n">
        <v>1967</v>
      </c>
      <c r="AK79" s="3" t="n">
        <v>25</v>
      </c>
      <c r="AL79" s="54" t="n">
        <v>62.1</v>
      </c>
      <c r="AM79" s="54" t="n">
        <v>2023</v>
      </c>
      <c r="AN79" s="54" t="n">
        <v>18</v>
      </c>
      <c r="AO79" s="3" t="n">
        <v>20.2</v>
      </c>
      <c r="AP79" s="3" t="n">
        <v>2024</v>
      </c>
      <c r="AQ79" s="3" t="n">
        <v>24</v>
      </c>
    </row>
    <row r="80">
      <c r="A80" s="3" t="n">
        <v>13070430</v>
      </c>
      <c r="B80" s="3" t="inlineStr">
        <is>
          <t>VENECIA [13070430]</t>
        </is>
      </c>
      <c r="C80" s="3" t="n">
        <v>9.195277777999999</v>
      </c>
      <c r="D80" s="3" t="n">
        <v>-75.54111111</v>
      </c>
      <c r="E80" s="3" t="n">
        <v>50</v>
      </c>
      <c r="F80" s="3" t="inlineStr">
        <is>
          <t>San Andrés De Sotavento</t>
        </is>
      </c>
      <c r="G80" s="3" t="inlineStr">
        <is>
          <t>Cordoba</t>
        </is>
      </c>
      <c r="H80" s="54" t="n">
        <v>70</v>
      </c>
      <c r="I80" s="54" t="n">
        <v>1993</v>
      </c>
      <c r="J80" s="54" t="n">
        <v>6</v>
      </c>
      <c r="K80" s="3" t="n">
        <v>50</v>
      </c>
      <c r="L80" s="3" t="n">
        <v>1991</v>
      </c>
      <c r="M80" s="3" t="n">
        <v>12</v>
      </c>
      <c r="N80" s="54" t="n">
        <v>55</v>
      </c>
      <c r="O80" s="54" t="n">
        <v>2017</v>
      </c>
      <c r="P80" s="54" t="n">
        <v>11</v>
      </c>
      <c r="Q80" s="3" t="n">
        <v>113</v>
      </c>
      <c r="R80" s="3" t="n">
        <v>2021</v>
      </c>
      <c r="S80" s="3" t="n">
        <v>2</v>
      </c>
      <c r="T80" s="54" t="n">
        <v>112</v>
      </c>
      <c r="U80" s="54" t="n">
        <v>1993</v>
      </c>
      <c r="V80" s="54" t="n">
        <v>23</v>
      </c>
      <c r="W80" s="3" t="n">
        <v>104</v>
      </c>
      <c r="X80" s="3" t="n">
        <v>2020</v>
      </c>
      <c r="Y80" s="3" t="n">
        <v>23</v>
      </c>
      <c r="Z80" s="54" t="n">
        <v>80</v>
      </c>
      <c r="AA80" s="54" t="n">
        <v>2011</v>
      </c>
      <c r="AB80" s="54" t="n">
        <v>2</v>
      </c>
      <c r="AC80" s="3" t="n">
        <v>100</v>
      </c>
      <c r="AD80" s="3" t="n">
        <v>1995</v>
      </c>
      <c r="AE80" s="3" t="n">
        <v>14</v>
      </c>
      <c r="AF80" s="54" t="n">
        <v>130</v>
      </c>
      <c r="AG80" s="54" t="n">
        <v>1998</v>
      </c>
      <c r="AH80" s="54" t="n">
        <v>2</v>
      </c>
      <c r="AI80" s="3" t="n">
        <v>120</v>
      </c>
      <c r="AJ80" s="3" t="n">
        <v>1994</v>
      </c>
      <c r="AK80" s="3" t="n">
        <v>17</v>
      </c>
      <c r="AL80" s="54" t="n">
        <v>85</v>
      </c>
      <c r="AM80" s="54" t="n">
        <v>2011</v>
      </c>
      <c r="AN80" s="54" t="n">
        <v>15</v>
      </c>
      <c r="AO80" s="3" t="n">
        <v>60</v>
      </c>
      <c r="AP80" s="3" t="n">
        <v>1989</v>
      </c>
      <c r="AQ80" s="3" t="n">
        <v>26</v>
      </c>
    </row>
    <row r="81">
      <c r="A81" s="3" t="n">
        <v>13070440</v>
      </c>
      <c r="B81" s="3" t="inlineStr">
        <is>
          <t>VILLA MARCELA [13070440]</t>
        </is>
      </c>
      <c r="C81" s="3" t="n">
        <v>9.352222222</v>
      </c>
      <c r="D81" s="3" t="n">
        <v>-75.71888889</v>
      </c>
      <c r="E81" s="3" t="n">
        <v>40</v>
      </c>
      <c r="F81" s="3" t="inlineStr">
        <is>
          <t>San Antero</t>
        </is>
      </c>
      <c r="G81" s="3" t="inlineStr">
        <is>
          <t>Cordoba</t>
        </is>
      </c>
      <c r="H81" s="54" t="n">
        <v>75</v>
      </c>
      <c r="I81" s="54" t="n">
        <v>2018</v>
      </c>
      <c r="J81" s="54" t="n">
        <v>10</v>
      </c>
      <c r="K81" s="3" t="n">
        <v>23</v>
      </c>
      <c r="L81" s="3" t="n">
        <v>1997</v>
      </c>
      <c r="M81" s="3" t="n">
        <v>17</v>
      </c>
      <c r="N81" s="54" t="n">
        <v>55</v>
      </c>
      <c r="O81" s="54" t="n">
        <v>1996</v>
      </c>
      <c r="P81" s="54" t="n">
        <v>11</v>
      </c>
      <c r="Q81" s="3" t="n">
        <v>129</v>
      </c>
      <c r="R81" s="3" t="n">
        <v>2010</v>
      </c>
      <c r="S81" s="3" t="n">
        <v>27</v>
      </c>
      <c r="T81" s="54" t="n">
        <v>177</v>
      </c>
      <c r="U81" s="54" t="n">
        <v>2012</v>
      </c>
      <c r="V81" s="54" t="n">
        <v>5</v>
      </c>
      <c r="W81" s="3" t="n">
        <v>133</v>
      </c>
      <c r="X81" s="3" t="n">
        <v>2010</v>
      </c>
      <c r="Y81" s="3" t="n">
        <v>18</v>
      </c>
      <c r="Z81" s="54" t="n">
        <v>102</v>
      </c>
      <c r="AA81" s="54" t="n">
        <v>2012</v>
      </c>
      <c r="AB81" s="54" t="n">
        <v>29</v>
      </c>
      <c r="AC81" s="3" t="n">
        <v>120</v>
      </c>
      <c r="AD81" s="3" t="n">
        <v>2012</v>
      </c>
      <c r="AE81" s="3" t="n">
        <v>7</v>
      </c>
      <c r="AF81" s="54" t="n">
        <v>130</v>
      </c>
      <c r="AG81" s="54" t="n">
        <v>2010</v>
      </c>
      <c r="AH81" s="54" t="n">
        <v>24</v>
      </c>
      <c r="AI81" s="3" t="n">
        <v>92</v>
      </c>
      <c r="AJ81" s="3" t="n">
        <v>2006</v>
      </c>
      <c r="AK81" s="3" t="n">
        <v>16</v>
      </c>
      <c r="AL81" s="54" t="n">
        <v>119</v>
      </c>
      <c r="AM81" s="54" t="n">
        <v>2010</v>
      </c>
      <c r="AN81" s="54" t="n">
        <v>30</v>
      </c>
      <c r="AO81" s="3" t="n">
        <v>98</v>
      </c>
      <c r="AP81" s="3" t="n">
        <v>1998</v>
      </c>
      <c r="AQ81" s="3" t="n">
        <v>8</v>
      </c>
    </row>
    <row r="82">
      <c r="A82" s="3" t="n">
        <v>13070450</v>
      </c>
      <c r="B82" s="3" t="inlineStr">
        <is>
          <t>AGUAS MOHOSAS [13070450]</t>
        </is>
      </c>
      <c r="C82" s="3" t="n">
        <v>9.251111111</v>
      </c>
      <c r="D82" s="3" t="n">
        <v>-75.49166667</v>
      </c>
      <c r="E82" s="3" t="n">
        <v>75</v>
      </c>
      <c r="F82" s="3" t="inlineStr">
        <is>
          <t>San Andrés De Sotavento</t>
        </is>
      </c>
      <c r="G82" s="3" t="inlineStr">
        <is>
          <t>Cordoba</t>
        </is>
      </c>
      <c r="H82" s="54" t="n">
        <v>62</v>
      </c>
      <c r="I82" s="54" t="n">
        <v>2022</v>
      </c>
      <c r="J82" s="54" t="n">
        <v>11</v>
      </c>
      <c r="K82" s="3" t="n">
        <v>89</v>
      </c>
      <c r="L82" s="3" t="n">
        <v>2022</v>
      </c>
      <c r="M82" s="3" t="n">
        <v>26</v>
      </c>
      <c r="N82" s="54" t="n">
        <v>78</v>
      </c>
      <c r="O82" s="54" t="n">
        <v>2012</v>
      </c>
      <c r="P82" s="54" t="n">
        <v>20</v>
      </c>
      <c r="Q82" s="3" t="n">
        <v>110</v>
      </c>
      <c r="R82" s="3" t="n">
        <v>2003</v>
      </c>
      <c r="S82" s="3" t="n">
        <v>9</v>
      </c>
      <c r="T82" s="54" t="n">
        <v>110</v>
      </c>
      <c r="U82" s="54" t="n">
        <v>2021</v>
      </c>
      <c r="V82" s="54" t="n">
        <v>6</v>
      </c>
      <c r="W82" s="3" t="n">
        <v>95</v>
      </c>
      <c r="X82" s="3" t="n">
        <v>2020</v>
      </c>
      <c r="Y82" s="3" t="n">
        <v>9</v>
      </c>
      <c r="Z82" s="54" t="n">
        <v>90</v>
      </c>
      <c r="AA82" s="54" t="n">
        <v>1996</v>
      </c>
      <c r="AB82" s="54" t="n">
        <v>1</v>
      </c>
      <c r="AC82" s="3" t="n">
        <v>147</v>
      </c>
      <c r="AD82" s="3" t="n">
        <v>2009</v>
      </c>
      <c r="AE82" s="3" t="n">
        <v>6</v>
      </c>
      <c r="AF82" s="54" t="n">
        <v>145</v>
      </c>
      <c r="AG82" s="54" t="n">
        <v>2023</v>
      </c>
      <c r="AH82" s="54" t="n">
        <v>9</v>
      </c>
      <c r="AI82" s="3" t="n">
        <v>113</v>
      </c>
      <c r="AJ82" s="3" t="n">
        <v>2015</v>
      </c>
      <c r="AK82" s="3" t="n">
        <v>12</v>
      </c>
      <c r="AL82" s="54" t="n">
        <v>102</v>
      </c>
      <c r="AM82" s="54" t="n">
        <v>1991</v>
      </c>
      <c r="AN82" s="54" t="n">
        <v>11</v>
      </c>
      <c r="AO82" s="3" t="n">
        <v>90</v>
      </c>
      <c r="AP82" s="3" t="n">
        <v>2008</v>
      </c>
      <c r="AQ82" s="3" t="n">
        <v>1</v>
      </c>
    </row>
    <row r="83">
      <c r="A83" s="3" t="n">
        <v>13075010</v>
      </c>
      <c r="B83" s="3" t="inlineStr">
        <is>
          <t>CHIMA [13075010]</t>
        </is>
      </c>
      <c r="C83" s="3" t="n">
        <v>9.15075</v>
      </c>
      <c r="D83" s="3" t="n">
        <v>-75.62208333</v>
      </c>
      <c r="E83" s="3" t="n">
        <v>20</v>
      </c>
      <c r="F83" s="3" t="inlineStr">
        <is>
          <t>Chima</t>
        </is>
      </c>
      <c r="G83" s="3" t="inlineStr">
        <is>
          <t>Cordoba</t>
        </is>
      </c>
      <c r="H83" s="54" t="n">
        <v>68</v>
      </c>
      <c r="I83" s="54" t="n">
        <v>1993</v>
      </c>
      <c r="J83" s="54" t="n">
        <v>6</v>
      </c>
      <c r="K83" s="3" t="n">
        <v>40.7</v>
      </c>
      <c r="L83" s="3" t="n">
        <v>1981</v>
      </c>
      <c r="M83" s="3" t="n">
        <v>21</v>
      </c>
      <c r="N83" s="54" t="n">
        <v>60</v>
      </c>
      <c r="O83" s="54" t="n">
        <v>2013</v>
      </c>
      <c r="P83" s="54" t="n">
        <v>12</v>
      </c>
      <c r="Q83" s="3" t="n">
        <v>95</v>
      </c>
      <c r="R83" s="3" t="n">
        <v>1996</v>
      </c>
      <c r="S83" s="3" t="n">
        <v>24</v>
      </c>
      <c r="T83" s="54" t="n">
        <v>130</v>
      </c>
      <c r="U83" s="54" t="n">
        <v>1996</v>
      </c>
      <c r="V83" s="54" t="n">
        <v>7</v>
      </c>
      <c r="W83" s="3" t="n">
        <v>125</v>
      </c>
      <c r="X83" s="3" t="n">
        <v>1978</v>
      </c>
      <c r="Y83" s="3" t="n">
        <v>30</v>
      </c>
      <c r="Z83" s="54" t="n">
        <v>101</v>
      </c>
      <c r="AA83" s="54" t="n">
        <v>1978</v>
      </c>
      <c r="AB83" s="54" t="n">
        <v>8</v>
      </c>
      <c r="AC83" s="3" t="n">
        <v>135</v>
      </c>
      <c r="AD83" s="3" t="n">
        <v>2018</v>
      </c>
      <c r="AE83" s="3" t="n">
        <v>1</v>
      </c>
      <c r="AF83" s="54" t="n">
        <v>112</v>
      </c>
      <c r="AG83" s="54" t="n">
        <v>2025</v>
      </c>
      <c r="AH83" s="54" t="n">
        <v>28</v>
      </c>
      <c r="AI83" s="3" t="n">
        <v>130</v>
      </c>
      <c r="AJ83" s="3" t="n">
        <v>1989</v>
      </c>
      <c r="AK83" s="3" t="n">
        <v>11</v>
      </c>
      <c r="AL83" s="54" t="n">
        <v>85</v>
      </c>
      <c r="AM83" s="54" t="n">
        <v>1988</v>
      </c>
      <c r="AN83" s="54" t="n">
        <v>5</v>
      </c>
      <c r="AO83" s="3" t="n">
        <v>68.09999999999999</v>
      </c>
      <c r="AP83" s="3" t="n">
        <v>1998</v>
      </c>
      <c r="AQ83" s="3" t="n">
        <v>3</v>
      </c>
    </row>
    <row r="84">
      <c r="A84" s="3" t="n">
        <v>13075020</v>
      </c>
      <c r="B84" s="3" t="inlineStr">
        <is>
          <t>SALADO EL [13075020]</t>
        </is>
      </c>
      <c r="C84" s="3" t="n">
        <v>8.913888889000001</v>
      </c>
      <c r="D84" s="3" t="n">
        <v>-75.58222222000001</v>
      </c>
      <c r="E84" s="3" t="n">
        <v>40</v>
      </c>
      <c r="F84" s="3" t="inlineStr">
        <is>
          <t>Ciénaga De Oro</t>
        </is>
      </c>
      <c r="G84" s="3" t="inlineStr">
        <is>
          <t>Cordoba</t>
        </is>
      </c>
      <c r="H84" s="54" t="n">
        <v>56</v>
      </c>
      <c r="I84" s="54" t="n">
        <v>2004</v>
      </c>
      <c r="J84" s="54" t="n">
        <v>22</v>
      </c>
      <c r="K84" s="3" t="n">
        <v>99</v>
      </c>
      <c r="L84" s="3" t="n">
        <v>2022</v>
      </c>
      <c r="M84" s="3" t="n">
        <v>14</v>
      </c>
      <c r="N84" s="54" t="n">
        <v>61.6</v>
      </c>
      <c r="O84" s="54" t="n">
        <v>2012</v>
      </c>
      <c r="P84" s="54" t="n">
        <v>18</v>
      </c>
      <c r="Q84" s="3" t="n">
        <v>107.4</v>
      </c>
      <c r="R84" s="3" t="n">
        <v>2021</v>
      </c>
      <c r="S84" s="3" t="n">
        <v>2</v>
      </c>
      <c r="T84" s="54" t="n">
        <v>129.5</v>
      </c>
      <c r="U84" s="54" t="n">
        <v>1977</v>
      </c>
      <c r="V84" s="54" t="n">
        <v>15</v>
      </c>
      <c r="W84" s="3" t="n">
        <v>100</v>
      </c>
      <c r="X84" s="3" t="n">
        <v>1973</v>
      </c>
      <c r="Y84" s="3" t="n">
        <v>15</v>
      </c>
      <c r="Z84" s="54" t="n">
        <v>109</v>
      </c>
      <c r="AA84" s="54" t="n">
        <v>1970</v>
      </c>
      <c r="AB84" s="54" t="n">
        <v>19</v>
      </c>
      <c r="AC84" s="3" t="n">
        <v>147.6</v>
      </c>
      <c r="AD84" s="3" t="n">
        <v>2017</v>
      </c>
      <c r="AE84" s="3" t="n">
        <v>22</v>
      </c>
      <c r="AF84" s="54" t="n">
        <v>101</v>
      </c>
      <c r="AG84" s="54" t="n">
        <v>2012</v>
      </c>
      <c r="AH84" s="54" t="n">
        <v>12</v>
      </c>
      <c r="AI84" s="3" t="n">
        <v>117.8</v>
      </c>
      <c r="AJ84" s="3" t="n">
        <v>2005</v>
      </c>
      <c r="AK84" s="3" t="n">
        <v>29</v>
      </c>
      <c r="AL84" s="54" t="n">
        <v>130</v>
      </c>
      <c r="AM84" s="54" t="n">
        <v>2011</v>
      </c>
      <c r="AN84" s="54" t="n">
        <v>13</v>
      </c>
      <c r="AO84" s="3" t="n">
        <v>77</v>
      </c>
      <c r="AP84" s="3" t="n">
        <v>1991</v>
      </c>
      <c r="AQ84" s="3" t="n">
        <v>18</v>
      </c>
    </row>
    <row r="85">
      <c r="A85" s="3" t="n">
        <v>13075030</v>
      </c>
      <c r="B85" s="3" t="inlineStr">
        <is>
          <t>TURIPANA [13075030]</t>
        </is>
      </c>
      <c r="C85" s="3" t="n">
        <v>8.839527778000001</v>
      </c>
      <c r="D85" s="3" t="n">
        <v>-75.80188889</v>
      </c>
      <c r="E85" s="3" t="n">
        <v>20</v>
      </c>
      <c r="F85" s="3" t="inlineStr">
        <is>
          <t>Cereté</t>
        </is>
      </c>
      <c r="G85" s="3" t="inlineStr">
        <is>
          <t>Cordoba</t>
        </is>
      </c>
      <c r="H85" s="54" t="n">
        <v>57.5</v>
      </c>
      <c r="I85" s="54" t="n">
        <v>2009</v>
      </c>
      <c r="J85" s="54" t="n">
        <v>21</v>
      </c>
      <c r="K85" s="3" t="n">
        <v>45.7</v>
      </c>
      <c r="L85" s="3" t="n">
        <v>1983</v>
      </c>
      <c r="M85" s="3" t="n">
        <v>24</v>
      </c>
      <c r="N85" s="54" t="n">
        <v>48.6</v>
      </c>
      <c r="O85" s="54" t="n">
        <v>2002</v>
      </c>
      <c r="P85" s="54" t="n">
        <v>22</v>
      </c>
      <c r="Q85" s="3" t="n">
        <v>102.9</v>
      </c>
      <c r="R85" s="3" t="n">
        <v>2003</v>
      </c>
      <c r="S85" s="3" t="n">
        <v>22</v>
      </c>
      <c r="T85" s="54" t="n">
        <v>133.6</v>
      </c>
      <c r="U85" s="54" t="n">
        <v>1983</v>
      </c>
      <c r="V85" s="54" t="n">
        <v>15</v>
      </c>
      <c r="W85" s="3" t="n">
        <v>210.5</v>
      </c>
      <c r="X85" s="3" t="n">
        <v>1976</v>
      </c>
      <c r="Y85" s="3" t="n">
        <v>11</v>
      </c>
      <c r="Z85" s="54" t="n">
        <v>92.2</v>
      </c>
      <c r="AA85" s="54" t="n">
        <v>2010</v>
      </c>
      <c r="AB85" s="54" t="n">
        <v>16</v>
      </c>
      <c r="AC85" s="3" t="n">
        <v>97</v>
      </c>
      <c r="AD85" s="3" t="n">
        <v>2006</v>
      </c>
      <c r="AE85" s="3" t="n">
        <v>20</v>
      </c>
      <c r="AF85" s="54" t="n">
        <v>214.3</v>
      </c>
      <c r="AG85" s="54" t="n">
        <v>2017</v>
      </c>
      <c r="AH85" s="54" t="n">
        <v>12</v>
      </c>
      <c r="AI85" s="3" t="n">
        <v>129</v>
      </c>
      <c r="AJ85" s="3" t="n">
        <v>2011</v>
      </c>
      <c r="AK85" s="3" t="n">
        <v>10</v>
      </c>
      <c r="AL85" s="54" t="n">
        <v>93.3</v>
      </c>
      <c r="AM85" s="54" t="n">
        <v>1961</v>
      </c>
      <c r="AN85" s="54" t="n">
        <v>5</v>
      </c>
      <c r="AO85" s="3" t="n">
        <v>84.40000000000001</v>
      </c>
      <c r="AP85" s="3" t="n">
        <v>2016</v>
      </c>
      <c r="AQ85" s="3" t="n">
        <v>10</v>
      </c>
    </row>
    <row r="86">
      <c r="A86" s="3" t="n">
        <v>13077070</v>
      </c>
      <c r="B86" s="3" t="inlineStr">
        <is>
          <t>CIENAGA DE ORO [13077070]</t>
        </is>
      </c>
      <c r="C86" s="3" t="n">
        <v>8.872579999999999</v>
      </c>
      <c r="D86" s="3" t="n">
        <v>-75.626041</v>
      </c>
      <c r="E86" s="3" t="n">
        <v>10</v>
      </c>
      <c r="F86" s="3" t="inlineStr">
        <is>
          <t>Ciénaga De Oro</t>
        </is>
      </c>
      <c r="G86" s="3" t="inlineStr">
        <is>
          <t>Cordoba</t>
        </is>
      </c>
      <c r="H86" s="54" t="n">
        <v>65</v>
      </c>
      <c r="I86" s="54" t="n">
        <v>1986</v>
      </c>
      <c r="J86" s="54" t="n">
        <v>25</v>
      </c>
      <c r="K86" s="3" t="n">
        <v>64.7</v>
      </c>
      <c r="L86" s="3" t="n">
        <v>2022</v>
      </c>
      <c r="M86" s="3" t="n">
        <v>14</v>
      </c>
      <c r="N86" s="54" t="n">
        <v>75</v>
      </c>
      <c r="O86" s="54" t="n">
        <v>1991</v>
      </c>
      <c r="P86" s="54" t="n">
        <v>10</v>
      </c>
      <c r="Q86" s="3" t="n">
        <v>120</v>
      </c>
      <c r="R86" s="3" t="n">
        <v>1979</v>
      </c>
      <c r="S86" s="3" t="n">
        <v>24</v>
      </c>
      <c r="T86" s="54" t="n">
        <v>120</v>
      </c>
      <c r="U86" s="54" t="n">
        <v>1981</v>
      </c>
      <c r="V86" s="54" t="n">
        <v>22</v>
      </c>
      <c r="W86" s="3" t="n">
        <v>135</v>
      </c>
      <c r="X86" s="3" t="n">
        <v>2009</v>
      </c>
      <c r="Y86" s="3" t="n">
        <v>12</v>
      </c>
      <c r="Z86" s="54" t="n">
        <v>112</v>
      </c>
      <c r="AA86" s="54" t="n">
        <v>1969</v>
      </c>
      <c r="AB86" s="54" t="n">
        <v>16</v>
      </c>
      <c r="AC86" s="3" t="n">
        <v>156</v>
      </c>
      <c r="AD86" s="3" t="n">
        <v>1980</v>
      </c>
      <c r="AE86" s="3" t="n">
        <v>6</v>
      </c>
      <c r="AF86" s="54" t="n">
        <v>140</v>
      </c>
      <c r="AG86" s="54" t="n">
        <v>1981</v>
      </c>
      <c r="AH86" s="54" t="n">
        <v>11</v>
      </c>
      <c r="AI86" s="3" t="n">
        <v>135</v>
      </c>
      <c r="AJ86" s="3" t="n">
        <v>1989</v>
      </c>
      <c r="AK86" s="3" t="n">
        <v>4</v>
      </c>
      <c r="AL86" s="54" t="n">
        <v>117</v>
      </c>
      <c r="AM86" s="54" t="n">
        <v>1980</v>
      </c>
      <c r="AN86" s="54" t="n">
        <v>5</v>
      </c>
      <c r="AO86" s="3" t="n">
        <v>91.3</v>
      </c>
      <c r="AP86" s="3" t="n">
        <v>2013</v>
      </c>
      <c r="AQ86" s="3" t="n">
        <v>2</v>
      </c>
    </row>
    <row r="87">
      <c r="A87" s="3" t="n">
        <v>13080010</v>
      </c>
      <c r="B87" s="3" t="inlineStr">
        <is>
          <t>SAN ANTONIO [13080010]</t>
        </is>
      </c>
      <c r="C87" s="3" t="n">
        <v>8.935861110999999</v>
      </c>
      <c r="D87" s="3" t="n">
        <v>-75.95333333000001</v>
      </c>
      <c r="E87" s="3" t="n">
        <v>50</v>
      </c>
      <c r="F87" s="3" t="inlineStr">
        <is>
          <t>San Pelayo</t>
        </is>
      </c>
      <c r="G87" s="3" t="inlineStr">
        <is>
          <t>Cordoba</t>
        </is>
      </c>
      <c r="H87" s="54" t="n">
        <v>81</v>
      </c>
      <c r="I87" s="54" t="n">
        <v>2023</v>
      </c>
      <c r="J87" s="54" t="n">
        <v>8</v>
      </c>
      <c r="K87" s="3" t="n">
        <v>75</v>
      </c>
      <c r="L87" s="3" t="n">
        <v>1999</v>
      </c>
      <c r="M87" s="3" t="n">
        <v>14</v>
      </c>
      <c r="N87" s="54" t="n">
        <v>82</v>
      </c>
      <c r="O87" s="54" t="n">
        <v>1996</v>
      </c>
      <c r="P87" s="54" t="n">
        <v>11</v>
      </c>
      <c r="Q87" s="3" t="n">
        <v>85</v>
      </c>
      <c r="R87" s="3" t="n">
        <v>2005</v>
      </c>
      <c r="S87" s="3" t="n">
        <v>10</v>
      </c>
      <c r="T87" s="54" t="n">
        <v>107</v>
      </c>
      <c r="U87" s="54" t="n">
        <v>2020</v>
      </c>
      <c r="V87" s="54" t="n">
        <v>26</v>
      </c>
      <c r="W87" s="3" t="n">
        <v>135</v>
      </c>
      <c r="X87" s="3" t="n">
        <v>1989</v>
      </c>
      <c r="Y87" s="3" t="n">
        <v>22</v>
      </c>
      <c r="Z87" s="54" t="n">
        <v>126</v>
      </c>
      <c r="AA87" s="54" t="n">
        <v>1996</v>
      </c>
      <c r="AB87" s="54" t="n">
        <v>1</v>
      </c>
      <c r="AC87" s="3" t="n">
        <v>124</v>
      </c>
      <c r="AD87" s="3" t="n">
        <v>1973</v>
      </c>
      <c r="AE87" s="3" t="n">
        <v>13</v>
      </c>
      <c r="AF87" s="54" t="n">
        <v>139</v>
      </c>
      <c r="AG87" s="54" t="n">
        <v>1998</v>
      </c>
      <c r="AH87" s="54" t="n">
        <v>27</v>
      </c>
      <c r="AI87" s="3" t="n">
        <v>103</v>
      </c>
      <c r="AJ87" s="3" t="n">
        <v>2015</v>
      </c>
      <c r="AK87" s="3" t="n">
        <v>31</v>
      </c>
      <c r="AL87" s="54" t="n">
        <v>100</v>
      </c>
      <c r="AM87" s="54" t="n">
        <v>1994</v>
      </c>
      <c r="AN87" s="54" t="n">
        <v>14</v>
      </c>
      <c r="AO87" s="3" t="n">
        <v>85</v>
      </c>
      <c r="AP87" s="3" t="n">
        <v>2010</v>
      </c>
      <c r="AQ87" s="3" t="n">
        <v>12</v>
      </c>
    </row>
    <row r="88">
      <c r="A88" s="3" t="n">
        <v>13085010</v>
      </c>
      <c r="B88" s="3" t="inlineStr">
        <is>
          <t>DOCTRINA LA [13085010]</t>
        </is>
      </c>
      <c r="C88" s="3" t="n">
        <v>9.297222222</v>
      </c>
      <c r="D88" s="3" t="n">
        <v>-75.89277778</v>
      </c>
      <c r="E88" s="3" t="n">
        <v>20</v>
      </c>
      <c r="F88" s="3" t="inlineStr">
        <is>
          <t>Lorica</t>
        </is>
      </c>
      <c r="G88" s="3" t="inlineStr">
        <is>
          <t>Cordoba</t>
        </is>
      </c>
      <c r="H88" s="54" t="n">
        <v>70</v>
      </c>
      <c r="I88" s="54" t="n">
        <v>2017</v>
      </c>
      <c r="J88" s="54" t="n">
        <v>9</v>
      </c>
      <c r="K88" s="3" t="n">
        <v>35</v>
      </c>
      <c r="L88" s="3" t="n">
        <v>1986</v>
      </c>
      <c r="M88" s="3" t="n">
        <v>24</v>
      </c>
      <c r="N88" s="54" t="n">
        <v>120.4</v>
      </c>
      <c r="O88" s="54" t="n">
        <v>1996</v>
      </c>
      <c r="P88" s="54" t="n">
        <v>11</v>
      </c>
      <c r="Q88" s="3" t="n">
        <v>118.2</v>
      </c>
      <c r="R88" s="3" t="n">
        <v>1983</v>
      </c>
      <c r="S88" s="3" t="n">
        <v>18</v>
      </c>
      <c r="T88" s="54" t="n">
        <v>120</v>
      </c>
      <c r="U88" s="54" t="n">
        <v>1993</v>
      </c>
      <c r="V88" s="54" t="n">
        <v>24</v>
      </c>
      <c r="W88" s="3" t="n">
        <v>137</v>
      </c>
      <c r="X88" s="3" t="n">
        <v>1976</v>
      </c>
      <c r="Y88" s="3" t="n">
        <v>11</v>
      </c>
      <c r="Z88" s="54" t="n">
        <v>135</v>
      </c>
      <c r="AA88" s="54" t="n">
        <v>1984</v>
      </c>
      <c r="AB88" s="54" t="n">
        <v>30</v>
      </c>
      <c r="AC88" s="3" t="n">
        <v>100</v>
      </c>
      <c r="AD88" s="3" t="n">
        <v>1998</v>
      </c>
      <c r="AE88" s="3" t="n">
        <v>25</v>
      </c>
      <c r="AF88" s="54" t="n">
        <v>123.6</v>
      </c>
      <c r="AG88" s="54" t="n">
        <v>2020</v>
      </c>
      <c r="AH88" s="54" t="n">
        <v>7</v>
      </c>
      <c r="AI88" s="3" t="n">
        <v>144</v>
      </c>
      <c r="AJ88" s="3" t="n">
        <v>1974</v>
      </c>
      <c r="AK88" s="3" t="n">
        <v>2</v>
      </c>
      <c r="AL88" s="54" t="n">
        <v>117</v>
      </c>
      <c r="AM88" s="54" t="n">
        <v>2010</v>
      </c>
      <c r="AN88" s="54" t="n">
        <v>11</v>
      </c>
      <c r="AO88" s="3" t="n">
        <v>75</v>
      </c>
      <c r="AP88" s="3" t="n">
        <v>2023</v>
      </c>
      <c r="AQ88" s="3" t="n">
        <v>28</v>
      </c>
    </row>
    <row r="89">
      <c r="A89" s="3" t="n">
        <v>13085030</v>
      </c>
      <c r="B89" s="3" t="inlineStr">
        <is>
          <t>SAN BERNARDO DEL VIENTO [13085030]</t>
        </is>
      </c>
      <c r="C89" s="3" t="n">
        <v>9.369999999999999</v>
      </c>
      <c r="D89" s="3" t="n">
        <v>-75.95</v>
      </c>
      <c r="E89" s="3" t="n">
        <v>22</v>
      </c>
      <c r="F89" s="3" t="inlineStr">
        <is>
          <t>San Bernardo Del Viento</t>
        </is>
      </c>
      <c r="G89" s="3" t="inlineStr">
        <is>
          <t>Cordoba</t>
        </is>
      </c>
      <c r="H89" s="54" t="n">
        <v>70</v>
      </c>
      <c r="I89" s="54" t="n">
        <v>1971</v>
      </c>
      <c r="J89" s="54" t="n">
        <v>21</v>
      </c>
      <c r="K89" s="3" t="n">
        <v>40</v>
      </c>
      <c r="L89" s="3" t="n">
        <v>1978</v>
      </c>
      <c r="M89" s="3" t="n">
        <v>7</v>
      </c>
      <c r="N89" s="54" t="n">
        <v>140.3</v>
      </c>
      <c r="O89" s="54" t="n">
        <v>1975</v>
      </c>
      <c r="P89" s="54" t="n">
        <v>2</v>
      </c>
      <c r="Q89" s="3" t="n">
        <v>121</v>
      </c>
      <c r="R89" s="3" t="n">
        <v>1978</v>
      </c>
      <c r="S89" s="3" t="n">
        <v>22</v>
      </c>
      <c r="T89" s="54" t="n">
        <v>137</v>
      </c>
      <c r="U89" s="54" t="n">
        <v>1991</v>
      </c>
      <c r="V89" s="54" t="n">
        <v>23</v>
      </c>
      <c r="W89" s="3" t="n">
        <v>139</v>
      </c>
      <c r="X89" s="3" t="n">
        <v>1976</v>
      </c>
      <c r="Y89" s="3" t="n">
        <v>11</v>
      </c>
      <c r="Z89" s="54" t="n">
        <v>112</v>
      </c>
      <c r="AA89" s="54" t="n">
        <v>2017</v>
      </c>
      <c r="AB89" s="54" t="n">
        <v>10</v>
      </c>
      <c r="AC89" s="3" t="n">
        <v>154.8</v>
      </c>
      <c r="AD89" s="3" t="n">
        <v>2014</v>
      </c>
      <c r="AE89" s="3" t="n">
        <v>6</v>
      </c>
      <c r="AF89" s="54" t="n">
        <v>123</v>
      </c>
      <c r="AG89" s="54" t="n">
        <v>2010</v>
      </c>
      <c r="AH89" s="54" t="n">
        <v>26</v>
      </c>
      <c r="AI89" s="3" t="n">
        <v>146.2</v>
      </c>
      <c r="AJ89" s="3" t="n">
        <v>2002</v>
      </c>
      <c r="AK89" s="3" t="n">
        <v>22</v>
      </c>
      <c r="AL89" s="54" t="n">
        <v>199.6</v>
      </c>
      <c r="AM89" s="54" t="n">
        <v>2010</v>
      </c>
      <c r="AN89" s="54" t="n">
        <v>11</v>
      </c>
      <c r="AO89" s="3" t="n">
        <v>90</v>
      </c>
      <c r="AP89" s="3" t="n">
        <v>2011</v>
      </c>
      <c r="AQ89" s="3" t="n">
        <v>14</v>
      </c>
    </row>
    <row r="90">
      <c r="A90" s="3" t="n">
        <v>13090010</v>
      </c>
      <c r="B90" s="3" t="inlineStr">
        <is>
          <t>SABANETICA [13090010]</t>
        </is>
      </c>
      <c r="C90" s="3" t="n">
        <v>9.828888889</v>
      </c>
      <c r="D90" s="3" t="n">
        <v>-75.43277778</v>
      </c>
      <c r="E90" s="3" t="n">
        <v>1</v>
      </c>
      <c r="F90" s="3" t="inlineStr">
        <is>
          <t>San Onofre</t>
        </is>
      </c>
      <c r="G90" s="3" t="inlineStr">
        <is>
          <t>Sucre</t>
        </is>
      </c>
      <c r="H90" s="54" t="n">
        <v>25</v>
      </c>
      <c r="I90" s="54" t="n">
        <v>2025</v>
      </c>
      <c r="J90" s="54" t="n">
        <v>1</v>
      </c>
      <c r="K90" s="3" t="n">
        <v>20</v>
      </c>
      <c r="L90" s="3" t="n">
        <v>2025</v>
      </c>
      <c r="M90" s="3" t="n">
        <v>25</v>
      </c>
      <c r="N90" s="54" t="n">
        <v>134</v>
      </c>
      <c r="O90" s="54" t="n">
        <v>1994</v>
      </c>
      <c r="P90" s="54" t="n">
        <v>17</v>
      </c>
      <c r="Q90" s="3" t="n">
        <v>83</v>
      </c>
      <c r="R90" s="3" t="n">
        <v>2025</v>
      </c>
      <c r="S90" s="3" t="n">
        <v>13</v>
      </c>
      <c r="T90" s="54" t="n">
        <v>130</v>
      </c>
      <c r="U90" s="54" t="n">
        <v>2024</v>
      </c>
      <c r="V90" s="54" t="n">
        <v>3</v>
      </c>
      <c r="W90" s="3" t="n">
        <v>136</v>
      </c>
      <c r="X90" s="3" t="n">
        <v>1979</v>
      </c>
      <c r="Y90" s="3" t="n">
        <v>1</v>
      </c>
      <c r="Z90" s="54" t="n">
        <v>130</v>
      </c>
      <c r="AA90" s="54" t="n">
        <v>2006</v>
      </c>
      <c r="AB90" s="54" t="n">
        <v>26</v>
      </c>
      <c r="AC90" s="3" t="n">
        <v>182</v>
      </c>
      <c r="AD90" s="3" t="n">
        <v>2011</v>
      </c>
      <c r="AE90" s="3" t="n">
        <v>10</v>
      </c>
      <c r="AF90" s="54" t="n">
        <v>136</v>
      </c>
      <c r="AG90" s="54" t="n">
        <v>1979</v>
      </c>
      <c r="AH90" s="54" t="n">
        <v>10</v>
      </c>
      <c r="AI90" s="3" t="n">
        <v>150</v>
      </c>
      <c r="AJ90" s="3" t="n">
        <v>1984</v>
      </c>
      <c r="AK90" s="3" t="n">
        <v>29</v>
      </c>
      <c r="AL90" s="54" t="n">
        <v>100</v>
      </c>
      <c r="AM90" s="54" t="n">
        <v>2023</v>
      </c>
      <c r="AN90" s="54" t="n">
        <v>17</v>
      </c>
      <c r="AO90" s="3" t="n">
        <v>80.2</v>
      </c>
      <c r="AP90" s="3" t="n">
        <v>2003</v>
      </c>
      <c r="AQ90" s="3" t="n">
        <v>12</v>
      </c>
    </row>
    <row r="91">
      <c r="A91" s="3" t="n">
        <v>13090020</v>
      </c>
      <c r="B91" s="3" t="inlineStr">
        <is>
          <t>SAN ONOFRE [13090020]</t>
        </is>
      </c>
      <c r="C91" s="3" t="n">
        <v>9.754166667</v>
      </c>
      <c r="D91" s="3" t="n">
        <v>-75.53805556</v>
      </c>
      <c r="E91" s="3" t="n">
        <v>55</v>
      </c>
      <c r="F91" s="3" t="inlineStr">
        <is>
          <t>San Onofre</t>
        </is>
      </c>
      <c r="G91" s="3" t="inlineStr">
        <is>
          <t>Sucre</t>
        </is>
      </c>
      <c r="H91" s="54" t="n">
        <v>50.1</v>
      </c>
      <c r="I91" s="54" t="n">
        <v>2025</v>
      </c>
      <c r="J91" s="54" t="n">
        <v>2</v>
      </c>
      <c r="K91" s="3" t="n">
        <v>59</v>
      </c>
      <c r="L91" s="3" t="n">
        <v>2020</v>
      </c>
      <c r="M91" s="3" t="n">
        <v>16</v>
      </c>
      <c r="N91" s="54" t="n">
        <v>65.2</v>
      </c>
      <c r="O91" s="54" t="n">
        <v>2010</v>
      </c>
      <c r="P91" s="54" t="n">
        <v>19</v>
      </c>
      <c r="Q91" s="3" t="n">
        <v>103.3</v>
      </c>
      <c r="R91" s="3" t="n">
        <v>2019</v>
      </c>
      <c r="S91" s="3" t="n">
        <v>28</v>
      </c>
      <c r="T91" s="54" t="n">
        <v>134</v>
      </c>
      <c r="U91" s="54" t="n">
        <v>1979</v>
      </c>
      <c r="V91" s="54" t="n">
        <v>29</v>
      </c>
      <c r="W91" s="3" t="n">
        <v>148</v>
      </c>
      <c r="X91" s="3" t="n">
        <v>1959</v>
      </c>
      <c r="Y91" s="3" t="n">
        <v>18</v>
      </c>
      <c r="Z91" s="54" t="n">
        <v>136</v>
      </c>
      <c r="AA91" s="54" t="n">
        <v>1983</v>
      </c>
      <c r="AB91" s="54" t="n">
        <v>22</v>
      </c>
      <c r="AC91" s="3" t="n">
        <v>165</v>
      </c>
      <c r="AD91" s="3" t="n">
        <v>1973</v>
      </c>
      <c r="AE91" s="3" t="n">
        <v>25</v>
      </c>
      <c r="AF91" s="54" t="n">
        <v>108</v>
      </c>
      <c r="AG91" s="54" t="n">
        <v>1974</v>
      </c>
      <c r="AH91" s="54" t="n">
        <v>14</v>
      </c>
      <c r="AI91" s="3" t="n">
        <v>123.1</v>
      </c>
      <c r="AJ91" s="3" t="n">
        <v>1988</v>
      </c>
      <c r="AK91" s="3" t="n">
        <v>17</v>
      </c>
      <c r="AL91" s="54" t="n">
        <v>125</v>
      </c>
      <c r="AM91" s="54" t="n">
        <v>1972</v>
      </c>
      <c r="AN91" s="54" t="n">
        <v>13</v>
      </c>
      <c r="AO91" s="3" t="n">
        <v>105</v>
      </c>
      <c r="AP91" s="3" t="n">
        <v>2003</v>
      </c>
      <c r="AQ91" s="3" t="n">
        <v>6</v>
      </c>
    </row>
    <row r="92">
      <c r="A92" s="3" t="n">
        <v>13090030</v>
      </c>
      <c r="B92" s="3" t="inlineStr">
        <is>
          <t>BERRUGAS [13090030]</t>
        </is>
      </c>
      <c r="C92" s="3" t="n">
        <v>9.910277777999999</v>
      </c>
      <c r="D92" s="3" t="n">
        <v>-75.60055556</v>
      </c>
      <c r="E92" s="3" t="n">
        <v>1</v>
      </c>
      <c r="F92" s="3" t="inlineStr">
        <is>
          <t>San Onofre</t>
        </is>
      </c>
      <c r="G92" s="3" t="inlineStr">
        <is>
          <t>Sucre</t>
        </is>
      </c>
      <c r="H92" s="54" t="n">
        <v>70</v>
      </c>
      <c r="I92" s="54" t="n">
        <v>2008</v>
      </c>
      <c r="J92" s="54" t="n">
        <v>14</v>
      </c>
      <c r="K92" s="3" t="n">
        <v>23</v>
      </c>
      <c r="L92" s="3" t="n">
        <v>1978</v>
      </c>
      <c r="M92" s="3" t="n">
        <v>23</v>
      </c>
      <c r="N92" s="54" t="n">
        <v>95</v>
      </c>
      <c r="O92" s="54" t="n">
        <v>1999</v>
      </c>
      <c r="P92" s="54" t="n">
        <v>31</v>
      </c>
      <c r="Q92" s="3" t="n">
        <v>94.09999999999999</v>
      </c>
      <c r="R92" s="3" t="n">
        <v>1992</v>
      </c>
      <c r="S92" s="3" t="n">
        <v>27</v>
      </c>
      <c r="T92" s="54" t="n">
        <v>148</v>
      </c>
      <c r="U92" s="54" t="n">
        <v>2003</v>
      </c>
      <c r="V92" s="54" t="n">
        <v>24</v>
      </c>
      <c r="W92" s="3" t="n">
        <v>140</v>
      </c>
      <c r="X92" s="3" t="n">
        <v>1997</v>
      </c>
      <c r="Y92" s="3" t="n">
        <v>6</v>
      </c>
      <c r="Z92" s="54" t="n">
        <v>139</v>
      </c>
      <c r="AA92" s="54" t="n">
        <v>1984</v>
      </c>
      <c r="AB92" s="54" t="n">
        <v>4</v>
      </c>
      <c r="AC92" s="3" t="n">
        <v>145</v>
      </c>
      <c r="AD92" s="3" t="n">
        <v>1979</v>
      </c>
      <c r="AE92" s="3" t="n">
        <v>24</v>
      </c>
      <c r="AF92" s="54" t="n">
        <v>130</v>
      </c>
      <c r="AG92" s="54" t="n">
        <v>1997</v>
      </c>
      <c r="AH92" s="54" t="n">
        <v>5</v>
      </c>
      <c r="AI92" s="3" t="n">
        <v>175</v>
      </c>
      <c r="AJ92" s="3" t="n">
        <v>2005</v>
      </c>
      <c r="AK92" s="3" t="n">
        <v>22</v>
      </c>
      <c r="AL92" s="54" t="n">
        <v>174</v>
      </c>
      <c r="AM92" s="54" t="n">
        <v>1979</v>
      </c>
      <c r="AN92" s="54" t="n">
        <v>20</v>
      </c>
      <c r="AO92" s="3" t="n">
        <v>135</v>
      </c>
      <c r="AP92" s="3" t="n">
        <v>1989</v>
      </c>
      <c r="AQ92" s="3" t="n">
        <v>3</v>
      </c>
    </row>
    <row r="93">
      <c r="A93" s="3" t="n">
        <v>13090040</v>
      </c>
      <c r="B93" s="3" t="inlineStr">
        <is>
          <t>CHALAN [13090040]</t>
        </is>
      </c>
      <c r="C93" s="3" t="n">
        <v>9.538611111</v>
      </c>
      <c r="D93" s="3" t="n">
        <v>-75.32250000000001</v>
      </c>
      <c r="E93" s="3" t="n">
        <v>100</v>
      </c>
      <c r="F93" s="3" t="inlineStr">
        <is>
          <t>Chalán</t>
        </is>
      </c>
      <c r="G93" s="3" t="inlineStr">
        <is>
          <t>Sucre</t>
        </is>
      </c>
      <c r="H93" s="54" t="n">
        <v>44</v>
      </c>
      <c r="I93" s="54" t="n">
        <v>1990</v>
      </c>
      <c r="J93" s="54" t="n">
        <v>4</v>
      </c>
      <c r="K93" s="3" t="n">
        <v>45</v>
      </c>
      <c r="L93" s="3" t="n">
        <v>1999</v>
      </c>
      <c r="M93" s="3" t="n">
        <v>17</v>
      </c>
      <c r="N93" s="54" t="n">
        <v>60</v>
      </c>
      <c r="O93" s="54" t="n">
        <v>1994</v>
      </c>
      <c r="P93" s="54" t="n">
        <v>23</v>
      </c>
      <c r="Q93" s="3" t="n">
        <v>135</v>
      </c>
      <c r="R93" s="3" t="n">
        <v>1978</v>
      </c>
      <c r="S93" s="3" t="n">
        <v>18</v>
      </c>
      <c r="T93" s="54" t="n">
        <v>105</v>
      </c>
      <c r="U93" s="54" t="n">
        <v>1976</v>
      </c>
      <c r="V93" s="54" t="n">
        <v>30</v>
      </c>
      <c r="W93" s="3" t="n">
        <v>95</v>
      </c>
      <c r="X93" s="3" t="n">
        <v>1980</v>
      </c>
      <c r="Y93" s="3" t="n">
        <v>18</v>
      </c>
      <c r="Z93" s="54" t="n">
        <v>145</v>
      </c>
      <c r="AA93" s="54" t="n">
        <v>2017</v>
      </c>
      <c r="AB93" s="54" t="n">
        <v>11</v>
      </c>
      <c r="AC93" s="3" t="n">
        <v>79</v>
      </c>
      <c r="AD93" s="3" t="n">
        <v>2010</v>
      </c>
      <c r="AE93" s="3" t="n">
        <v>6</v>
      </c>
      <c r="AF93" s="54" t="n">
        <v>87</v>
      </c>
      <c r="AG93" s="54" t="n">
        <v>1988</v>
      </c>
      <c r="AH93" s="54" t="n">
        <v>12</v>
      </c>
      <c r="AI93" s="3" t="n">
        <v>115.2</v>
      </c>
      <c r="AJ93" s="3" t="n">
        <v>1984</v>
      </c>
      <c r="AK93" s="3" t="n">
        <v>28</v>
      </c>
      <c r="AL93" s="54" t="n">
        <v>172</v>
      </c>
      <c r="AM93" s="54" t="n">
        <v>1978</v>
      </c>
      <c r="AN93" s="54" t="n">
        <v>12</v>
      </c>
      <c r="AO93" s="3" t="n">
        <v>85</v>
      </c>
      <c r="AP93" s="3" t="n">
        <v>2010</v>
      </c>
      <c r="AQ93" s="3" t="n">
        <v>13</v>
      </c>
    </row>
    <row r="94">
      <c r="A94" s="3" t="n">
        <v>13090050</v>
      </c>
      <c r="B94" s="3" t="inlineStr">
        <is>
          <t>TOLUVIEJO [13090050]</t>
        </is>
      </c>
      <c r="C94" s="3" t="n">
        <v>9.438000000000001</v>
      </c>
      <c r="D94" s="3" t="n">
        <v>-75.44</v>
      </c>
      <c r="E94" s="3" t="n">
        <v>60</v>
      </c>
      <c r="F94" s="3" t="inlineStr">
        <is>
          <t>Tolú Viejo</t>
        </is>
      </c>
      <c r="G94" s="3" t="inlineStr">
        <is>
          <t>Sucre</t>
        </is>
      </c>
      <c r="H94" s="54" t="n">
        <v>108</v>
      </c>
      <c r="I94" s="54" t="n">
        <v>2023</v>
      </c>
      <c r="J94" s="54" t="n">
        <v>10</v>
      </c>
      <c r="K94" s="3" t="n">
        <v>70</v>
      </c>
      <c r="L94" s="3" t="n">
        <v>1999</v>
      </c>
      <c r="M94" s="3" t="n">
        <v>24</v>
      </c>
      <c r="N94" s="54" t="n">
        <v>91</v>
      </c>
      <c r="O94" s="54" t="n">
        <v>2011</v>
      </c>
      <c r="P94" s="54" t="n">
        <v>1</v>
      </c>
      <c r="Q94" s="3" t="n">
        <v>86</v>
      </c>
      <c r="R94" s="3" t="n">
        <v>2020</v>
      </c>
      <c r="S94" s="3" t="n">
        <v>18</v>
      </c>
      <c r="T94" s="54" t="n">
        <v>92</v>
      </c>
      <c r="U94" s="54" t="n">
        <v>2017</v>
      </c>
      <c r="V94" s="54" t="n">
        <v>11</v>
      </c>
      <c r="W94" s="3" t="n">
        <v>146</v>
      </c>
      <c r="X94" s="3" t="n">
        <v>2003</v>
      </c>
      <c r="Y94" s="3" t="n">
        <v>17</v>
      </c>
      <c r="Z94" s="54" t="n">
        <v>118</v>
      </c>
      <c r="AA94" s="54" t="n">
        <v>2007</v>
      </c>
      <c r="AB94" s="54" t="n">
        <v>30</v>
      </c>
      <c r="AC94" s="3" t="n">
        <v>135</v>
      </c>
      <c r="AD94" s="3" t="n">
        <v>1986</v>
      </c>
      <c r="AE94" s="3" t="n">
        <v>17</v>
      </c>
      <c r="AF94" s="54" t="n">
        <v>120</v>
      </c>
      <c r="AG94" s="54" t="n">
        <v>1998</v>
      </c>
      <c r="AH94" s="54" t="n">
        <v>11</v>
      </c>
      <c r="AI94" s="3" t="n">
        <v>135</v>
      </c>
      <c r="AJ94" s="3" t="n">
        <v>1990</v>
      </c>
      <c r="AK94" s="3" t="n">
        <v>27</v>
      </c>
      <c r="AL94" s="54" t="n">
        <v>179</v>
      </c>
      <c r="AM94" s="54" t="n">
        <v>1975</v>
      </c>
      <c r="AN94" s="54" t="n">
        <v>8</v>
      </c>
      <c r="AO94" s="3" t="n">
        <v>130</v>
      </c>
      <c r="AP94" s="3" t="n">
        <v>2010</v>
      </c>
      <c r="AQ94" s="3" t="n">
        <v>13</v>
      </c>
    </row>
    <row r="95">
      <c r="A95" s="3" t="n">
        <v>13090060</v>
      </c>
      <c r="B95" s="3" t="inlineStr">
        <is>
          <t>PARAISO EL [13090060]</t>
        </is>
      </c>
      <c r="C95" s="3" t="n">
        <v>9.473888888999999</v>
      </c>
      <c r="D95" s="3" t="n">
        <v>-75.37083333</v>
      </c>
      <c r="E95" s="3" t="n">
        <v>100</v>
      </c>
      <c r="F95" s="3" t="inlineStr">
        <is>
          <t>Colosó</t>
        </is>
      </c>
      <c r="G95" s="3" t="inlineStr">
        <is>
          <t>Sucre</t>
        </is>
      </c>
      <c r="H95" s="54" t="n">
        <v>73.2</v>
      </c>
      <c r="I95" s="54" t="n">
        <v>2000</v>
      </c>
      <c r="J95" s="54" t="n">
        <v>10</v>
      </c>
      <c r="K95" s="3" t="n">
        <v>92.59999999999999</v>
      </c>
      <c r="L95" s="3" t="n">
        <v>2000</v>
      </c>
      <c r="M95" s="3" t="n">
        <v>16</v>
      </c>
      <c r="N95" s="54" t="n">
        <v>84.09999999999999</v>
      </c>
      <c r="O95" s="54" t="n">
        <v>1999</v>
      </c>
      <c r="P95" s="54" t="n">
        <v>24</v>
      </c>
      <c r="Q95" s="3" t="n">
        <v>90.90000000000001</v>
      </c>
      <c r="R95" s="3" t="n">
        <v>2018</v>
      </c>
      <c r="S95" s="3" t="n">
        <v>26</v>
      </c>
      <c r="T95" s="54" t="n">
        <v>102.7</v>
      </c>
      <c r="U95" s="54" t="n">
        <v>1992</v>
      </c>
      <c r="V95" s="54" t="n">
        <v>4</v>
      </c>
      <c r="W95" s="3" t="n">
        <v>113.8</v>
      </c>
      <c r="X95" s="3" t="n">
        <v>1997</v>
      </c>
      <c r="Y95" s="3" t="n">
        <v>4</v>
      </c>
      <c r="Z95" s="54" t="n">
        <v>134.9</v>
      </c>
      <c r="AA95" s="54" t="n">
        <v>2007</v>
      </c>
      <c r="AB95" s="54" t="n">
        <v>30</v>
      </c>
      <c r="AC95" s="3" t="n">
        <v>99.2</v>
      </c>
      <c r="AD95" s="3" t="n">
        <v>2012</v>
      </c>
      <c r="AE95" s="3" t="n">
        <v>2</v>
      </c>
      <c r="AF95" s="54" t="n">
        <v>82</v>
      </c>
      <c r="AG95" s="54" t="n">
        <v>2024</v>
      </c>
      <c r="AH95" s="54" t="n">
        <v>10</v>
      </c>
      <c r="AI95" s="3" t="n">
        <v>149.2</v>
      </c>
      <c r="AJ95" s="3" t="n">
        <v>1986</v>
      </c>
      <c r="AK95" s="3" t="n">
        <v>13</v>
      </c>
      <c r="AL95" s="54" t="n">
        <v>105.6</v>
      </c>
      <c r="AM95" s="54" t="n">
        <v>2010</v>
      </c>
      <c r="AN95" s="54" t="n">
        <v>20</v>
      </c>
      <c r="AO95" s="3" t="n">
        <v>128.8</v>
      </c>
      <c r="AP95" s="3" t="n">
        <v>2010</v>
      </c>
      <c r="AQ95" s="3" t="n">
        <v>13</v>
      </c>
    </row>
    <row r="96">
      <c r="A96" s="3" t="n">
        <v>13090070</v>
      </c>
      <c r="B96" s="3" t="inlineStr">
        <is>
          <t>TOLU [13090070]</t>
        </is>
      </c>
      <c r="C96" s="3" t="n">
        <v>9.518027</v>
      </c>
      <c r="D96" s="3" t="n">
        <v>-75.585688</v>
      </c>
      <c r="E96" s="3" t="n">
        <v>2</v>
      </c>
      <c r="F96" s="3" t="inlineStr">
        <is>
          <t>Tolú</t>
        </is>
      </c>
      <c r="G96" s="3" t="inlineStr">
        <is>
          <t>Sucre</t>
        </is>
      </c>
      <c r="H96" s="54" t="n">
        <v>64</v>
      </c>
      <c r="I96" s="54" t="n">
        <v>1970</v>
      </c>
      <c r="J96" s="54" t="n">
        <v>13</v>
      </c>
      <c r="K96" s="3" t="n">
        <v>57</v>
      </c>
      <c r="L96" s="3" t="n">
        <v>2010</v>
      </c>
      <c r="M96" s="3" t="n">
        <v>24</v>
      </c>
      <c r="N96" s="54" t="n">
        <v>71</v>
      </c>
      <c r="O96" s="54" t="n">
        <v>1977</v>
      </c>
      <c r="P96" s="54" t="n">
        <v>20</v>
      </c>
      <c r="Q96" s="3" t="n">
        <v>125</v>
      </c>
      <c r="R96" s="3" t="n">
        <v>1983</v>
      </c>
      <c r="S96" s="3" t="n">
        <v>18</v>
      </c>
      <c r="T96" s="54" t="n">
        <v>134</v>
      </c>
      <c r="U96" s="54" t="n">
        <v>1970</v>
      </c>
      <c r="V96" s="54" t="n">
        <v>26</v>
      </c>
      <c r="W96" s="3" t="n">
        <v>136</v>
      </c>
      <c r="X96" s="3" t="n">
        <v>1992</v>
      </c>
      <c r="Y96" s="3" t="n">
        <v>1</v>
      </c>
      <c r="Z96" s="54" t="n">
        <v>135</v>
      </c>
      <c r="AA96" s="54" t="n">
        <v>1995</v>
      </c>
      <c r="AB96" s="54" t="n">
        <v>26</v>
      </c>
      <c r="AC96" s="3" t="n">
        <v>146</v>
      </c>
      <c r="AD96" s="3" t="n">
        <v>1972</v>
      </c>
      <c r="AE96" s="3" t="n">
        <v>31</v>
      </c>
      <c r="AF96" s="54" t="n">
        <v>150</v>
      </c>
      <c r="AG96" s="54" t="n">
        <v>1977</v>
      </c>
      <c r="AH96" s="54" t="n">
        <v>26</v>
      </c>
      <c r="AI96" s="3" t="n">
        <v>150</v>
      </c>
      <c r="AJ96" s="3" t="n">
        <v>1979</v>
      </c>
      <c r="AK96" s="3" t="n">
        <v>27</v>
      </c>
      <c r="AL96" s="54" t="n">
        <v>120.4</v>
      </c>
      <c r="AM96" s="54" t="n">
        <v>2016</v>
      </c>
      <c r="AN96" s="54" t="n">
        <v>13</v>
      </c>
      <c r="AO96" s="3" t="n">
        <v>121</v>
      </c>
      <c r="AP96" s="3" t="n">
        <v>2006</v>
      </c>
      <c r="AQ96" s="3" t="n">
        <v>11</v>
      </c>
    </row>
    <row r="97">
      <c r="A97" s="3" t="n">
        <v>13090090</v>
      </c>
      <c r="B97" s="3" t="inlineStr">
        <is>
          <t>SANTA ANGELA HACIENDA [13090090]</t>
        </is>
      </c>
      <c r="C97" s="3" t="n">
        <v>9.485277778</v>
      </c>
      <c r="D97" s="3" t="n">
        <v>-75.5125</v>
      </c>
      <c r="E97" s="3" t="n">
        <v>20</v>
      </c>
      <c r="F97" s="3" t="inlineStr">
        <is>
          <t>Tolú</t>
        </is>
      </c>
      <c r="G97" s="3" t="inlineStr">
        <is>
          <t>Sucre</t>
        </is>
      </c>
      <c r="H97" s="54" t="n">
        <v>51</v>
      </c>
      <c r="I97" s="54" t="n">
        <v>2023</v>
      </c>
      <c r="J97" s="54" t="n">
        <v>9</v>
      </c>
      <c r="K97" s="3" t="n">
        <v>26</v>
      </c>
      <c r="L97" s="3" t="n">
        <v>1982</v>
      </c>
      <c r="M97" s="3" t="n">
        <v>10</v>
      </c>
      <c r="N97" s="54" t="n">
        <v>130</v>
      </c>
      <c r="O97" s="54" t="n">
        <v>2022</v>
      </c>
      <c r="P97" s="54" t="n">
        <v>8</v>
      </c>
      <c r="Q97" s="3" t="n">
        <v>101</v>
      </c>
      <c r="R97" s="3" t="n">
        <v>2010</v>
      </c>
      <c r="S97" s="3" t="n">
        <v>25</v>
      </c>
      <c r="T97" s="54" t="n">
        <v>130</v>
      </c>
      <c r="U97" s="54" t="n">
        <v>2011</v>
      </c>
      <c r="V97" s="54" t="n">
        <v>3</v>
      </c>
      <c r="W97" s="3" t="n">
        <v>120</v>
      </c>
      <c r="X97" s="3" t="n">
        <v>1996</v>
      </c>
      <c r="Y97" s="3" t="n">
        <v>23</v>
      </c>
      <c r="Z97" s="54" t="n">
        <v>130</v>
      </c>
      <c r="AA97" s="54" t="n">
        <v>1984</v>
      </c>
      <c r="AB97" s="54" t="n">
        <v>29</v>
      </c>
      <c r="AC97" s="3" t="n">
        <v>112</v>
      </c>
      <c r="AD97" s="3" t="n">
        <v>2002</v>
      </c>
      <c r="AE97" s="3" t="n">
        <v>27</v>
      </c>
      <c r="AF97" s="54" t="n">
        <v>128</v>
      </c>
      <c r="AG97" s="54" t="n">
        <v>1987</v>
      </c>
      <c r="AH97" s="54" t="n">
        <v>29</v>
      </c>
      <c r="AI97" s="3" t="n">
        <v>145</v>
      </c>
      <c r="AJ97" s="3" t="n">
        <v>1986</v>
      </c>
      <c r="AK97" s="3" t="n">
        <v>13</v>
      </c>
      <c r="AL97" s="54" t="n">
        <v>153.2</v>
      </c>
      <c r="AM97" s="54" t="n">
        <v>1994</v>
      </c>
      <c r="AN97" s="54" t="n">
        <v>30</v>
      </c>
      <c r="AO97" s="3" t="n">
        <v>155</v>
      </c>
      <c r="AP97" s="3" t="n">
        <v>2010</v>
      </c>
      <c r="AQ97" s="3" t="n">
        <v>13</v>
      </c>
    </row>
    <row r="98">
      <c r="A98" s="3" t="n">
        <v>13090100</v>
      </c>
      <c r="B98" s="3" t="inlineStr">
        <is>
          <t>ARGENTINA LA HACIENDA [13090100]</t>
        </is>
      </c>
      <c r="C98" s="3" t="n">
        <v>9.485833333</v>
      </c>
      <c r="D98" s="3" t="n">
        <v>-75.46861111</v>
      </c>
      <c r="E98" s="3" t="n">
        <v>20</v>
      </c>
      <c r="F98" s="3" t="inlineStr">
        <is>
          <t>Tolú Viejo</t>
        </is>
      </c>
      <c r="G98" s="3" t="inlineStr">
        <is>
          <t>Sucre</t>
        </is>
      </c>
      <c r="H98" s="54" t="n">
        <v>63</v>
      </c>
      <c r="I98" s="54" t="n">
        <v>1999</v>
      </c>
      <c r="J98" s="54" t="n">
        <v>1</v>
      </c>
      <c r="K98" s="3" t="n">
        <v>57</v>
      </c>
      <c r="L98" s="3" t="n">
        <v>2025</v>
      </c>
      <c r="M98" s="3" t="n">
        <v>24</v>
      </c>
      <c r="N98" s="54" t="n">
        <v>79</v>
      </c>
      <c r="O98" s="54" t="n">
        <v>2011</v>
      </c>
      <c r="P98" s="54" t="n">
        <v>1</v>
      </c>
      <c r="Q98" s="3" t="n">
        <v>76</v>
      </c>
      <c r="R98" s="3" t="n">
        <v>2023</v>
      </c>
      <c r="S98" s="3" t="n">
        <v>29</v>
      </c>
      <c r="T98" s="54" t="n">
        <v>120</v>
      </c>
      <c r="U98" s="54" t="n">
        <v>2021</v>
      </c>
      <c r="V98" s="54" t="n">
        <v>28</v>
      </c>
      <c r="W98" s="3" t="n">
        <v>127</v>
      </c>
      <c r="X98" s="3" t="n">
        <v>2020</v>
      </c>
      <c r="Y98" s="3" t="n">
        <v>9</v>
      </c>
      <c r="Z98" s="54" t="n">
        <v>145</v>
      </c>
      <c r="AA98" s="54" t="n">
        <v>2024</v>
      </c>
      <c r="AB98" s="54" t="n">
        <v>1</v>
      </c>
      <c r="AC98" s="3" t="n">
        <v>130</v>
      </c>
      <c r="AD98" s="3" t="n">
        <v>2022</v>
      </c>
      <c r="AE98" s="3" t="n">
        <v>1</v>
      </c>
      <c r="AF98" s="54" t="n">
        <v>135</v>
      </c>
      <c r="AG98" s="54" t="n">
        <v>1988</v>
      </c>
      <c r="AH98" s="54" t="n">
        <v>18</v>
      </c>
      <c r="AI98" s="3" t="n">
        <v>165</v>
      </c>
      <c r="AJ98" s="3" t="n">
        <v>1986</v>
      </c>
      <c r="AK98" s="3" t="n">
        <v>13</v>
      </c>
      <c r="AL98" s="54" t="n">
        <v>140</v>
      </c>
      <c r="AM98" s="54" t="n">
        <v>1993</v>
      </c>
      <c r="AN98" s="54" t="n">
        <v>24</v>
      </c>
      <c r="AO98" s="3" t="n">
        <v>150</v>
      </c>
      <c r="AP98" s="3" t="n">
        <v>2010</v>
      </c>
      <c r="AQ98" s="3" t="n">
        <v>13</v>
      </c>
    </row>
    <row r="99">
      <c r="A99" s="3" t="n">
        <v>13090110</v>
      </c>
      <c r="B99" s="3" t="inlineStr">
        <is>
          <t>PALO ALTO [13090110]</t>
        </is>
      </c>
      <c r="C99" s="3" t="n">
        <v>9.817500000000001</v>
      </c>
      <c r="D99" s="3" t="n">
        <v>-75.41833333</v>
      </c>
      <c r="E99" s="3" t="n">
        <v>50</v>
      </c>
      <c r="F99" s="3" t="inlineStr">
        <is>
          <t>San Onofre</t>
        </is>
      </c>
      <c r="G99" s="3" t="inlineStr">
        <is>
          <t>Sucre</t>
        </is>
      </c>
      <c r="H99" s="54" t="n">
        <v>38.8</v>
      </c>
      <c r="I99" s="54" t="n">
        <v>2006</v>
      </c>
      <c r="J99" s="54" t="n">
        <v>4</v>
      </c>
      <c r="K99" s="3" t="n">
        <v>36.6</v>
      </c>
      <c r="L99" s="3" t="n">
        <v>1984</v>
      </c>
      <c r="M99" s="3" t="n">
        <v>26</v>
      </c>
      <c r="N99" s="54" t="n">
        <v>66</v>
      </c>
      <c r="O99" s="54" t="n">
        <v>1978</v>
      </c>
      <c r="P99" s="54" t="n">
        <v>29</v>
      </c>
      <c r="Q99" s="3" t="n">
        <v>93.5</v>
      </c>
      <c r="R99" s="3" t="n">
        <v>2018</v>
      </c>
      <c r="S99" s="3" t="n">
        <v>26</v>
      </c>
      <c r="T99" s="54" t="n">
        <v>103</v>
      </c>
      <c r="U99" s="54" t="n">
        <v>1995</v>
      </c>
      <c r="V99" s="54" t="n">
        <v>5</v>
      </c>
      <c r="W99" s="3" t="n">
        <v>125.5</v>
      </c>
      <c r="X99" s="3" t="n">
        <v>1997</v>
      </c>
      <c r="Y99" s="3" t="n">
        <v>13</v>
      </c>
      <c r="Z99" s="54" t="n">
        <v>104.6</v>
      </c>
      <c r="AA99" s="54" t="n">
        <v>1985</v>
      </c>
      <c r="AB99" s="54" t="n">
        <v>23</v>
      </c>
      <c r="AC99" s="3" t="n">
        <v>146.3</v>
      </c>
      <c r="AD99" s="3" t="n">
        <v>2020</v>
      </c>
      <c r="AE99" s="3" t="n">
        <v>19</v>
      </c>
      <c r="AF99" s="54" t="n">
        <v>98.5</v>
      </c>
      <c r="AG99" s="54" t="n">
        <v>2006</v>
      </c>
      <c r="AH99" s="54" t="n">
        <v>10</v>
      </c>
      <c r="AI99" s="3" t="n">
        <v>122</v>
      </c>
      <c r="AJ99" s="3" t="n">
        <v>2007</v>
      </c>
      <c r="AK99" s="3" t="n">
        <v>25</v>
      </c>
      <c r="AL99" s="54" t="n">
        <v>142.8</v>
      </c>
      <c r="AM99" s="54" t="n">
        <v>1997</v>
      </c>
      <c r="AN99" s="54" t="n">
        <v>24</v>
      </c>
      <c r="AO99" s="3" t="n">
        <v>138.8</v>
      </c>
      <c r="AP99" s="3" t="n">
        <v>2001</v>
      </c>
      <c r="AQ99" s="3" t="n">
        <v>9</v>
      </c>
    </row>
    <row r="100">
      <c r="A100" s="3" t="n">
        <v>13090230</v>
      </c>
      <c r="B100" s="3" t="inlineStr">
        <is>
          <t>PASTORA LA [13090230]</t>
        </is>
      </c>
      <c r="C100" s="3" t="n">
        <v>9.293333333</v>
      </c>
      <c r="D100" s="3" t="n">
        <v>-75.49194444</v>
      </c>
      <c r="E100" s="3" t="n">
        <v>58</v>
      </c>
      <c r="F100" s="3" t="inlineStr">
        <is>
          <t>Sincelejo</t>
        </is>
      </c>
      <c r="G100" s="3" t="inlineStr">
        <is>
          <t>Sucre</t>
        </is>
      </c>
      <c r="H100" s="54" t="n">
        <v>65</v>
      </c>
      <c r="I100" s="54" t="n">
        <v>2018</v>
      </c>
      <c r="J100" s="54" t="n">
        <v>1</v>
      </c>
      <c r="K100" s="3" t="n">
        <v>85</v>
      </c>
      <c r="L100" s="3" t="n">
        <v>2022</v>
      </c>
      <c r="M100" s="3" t="n">
        <v>26</v>
      </c>
      <c r="N100" s="54" t="n">
        <v>95</v>
      </c>
      <c r="O100" s="54" t="n">
        <v>2013</v>
      </c>
      <c r="P100" s="54" t="n">
        <v>12</v>
      </c>
      <c r="Q100" s="3" t="n">
        <v>80</v>
      </c>
      <c r="R100" s="3" t="n">
        <v>1995</v>
      </c>
      <c r="S100" s="3" t="n">
        <v>26</v>
      </c>
      <c r="T100" s="54" t="n">
        <v>120</v>
      </c>
      <c r="U100" s="54" t="n">
        <v>1995</v>
      </c>
      <c r="V100" s="54" t="n">
        <v>5</v>
      </c>
      <c r="W100" s="3" t="n">
        <v>75</v>
      </c>
      <c r="X100" s="3" t="n">
        <v>2014</v>
      </c>
      <c r="Y100" s="3" t="n">
        <v>13</v>
      </c>
      <c r="Z100" s="54" t="n">
        <v>90</v>
      </c>
      <c r="AA100" s="54" t="n">
        <v>2015</v>
      </c>
      <c r="AB100" s="54" t="n">
        <v>19</v>
      </c>
      <c r="AC100" s="3" t="n">
        <v>90</v>
      </c>
      <c r="AD100" s="3" t="n">
        <v>2010</v>
      </c>
      <c r="AE100" s="3" t="n">
        <v>3</v>
      </c>
      <c r="AF100" s="54" t="n">
        <v>95</v>
      </c>
      <c r="AG100" s="54" t="n">
        <v>2000</v>
      </c>
      <c r="AH100" s="54" t="n">
        <v>23</v>
      </c>
      <c r="AI100" s="3" t="n">
        <v>90</v>
      </c>
      <c r="AJ100" s="3" t="n">
        <v>2019</v>
      </c>
      <c r="AK100" s="3" t="n">
        <v>8</v>
      </c>
      <c r="AL100" s="54" t="n">
        <v>90</v>
      </c>
      <c r="AM100" s="54" t="n">
        <v>1995</v>
      </c>
      <c r="AN100" s="54" t="n">
        <v>17</v>
      </c>
      <c r="AO100" s="3" t="n">
        <v>45</v>
      </c>
      <c r="AP100" s="3" t="n">
        <v>1990</v>
      </c>
      <c r="AQ100" s="3" t="n">
        <v>6</v>
      </c>
    </row>
    <row r="101">
      <c r="A101" s="3" t="n">
        <v>13095020</v>
      </c>
      <c r="B101" s="3" t="inlineStr">
        <is>
          <t>PRIMATES [13095020]</t>
        </is>
      </c>
      <c r="C101" s="3" t="n">
        <v>9.530138889</v>
      </c>
      <c r="D101" s="3" t="n">
        <v>-75.35136111</v>
      </c>
      <c r="E101" s="3" t="n">
        <v>200</v>
      </c>
      <c r="F101" s="3" t="inlineStr">
        <is>
          <t>Colosó</t>
        </is>
      </c>
      <c r="G101" s="3" t="inlineStr">
        <is>
          <t>Sucre</t>
        </is>
      </c>
      <c r="H101" s="54" t="n">
        <v>70</v>
      </c>
      <c r="I101" s="54" t="n">
        <v>1971</v>
      </c>
      <c r="J101" s="54" t="n">
        <v>21</v>
      </c>
      <c r="K101" s="3" t="n">
        <v>66</v>
      </c>
      <c r="L101" s="3" t="n">
        <v>2011</v>
      </c>
      <c r="M101" s="3" t="n">
        <v>24</v>
      </c>
      <c r="N101" s="54" t="n">
        <v>140.3</v>
      </c>
      <c r="O101" s="54" t="n">
        <v>1975</v>
      </c>
      <c r="P101" s="54" t="n">
        <v>2</v>
      </c>
      <c r="Q101" s="3" t="n">
        <v>91.5</v>
      </c>
      <c r="R101" s="3" t="n">
        <v>2018</v>
      </c>
      <c r="S101" s="3" t="n">
        <v>15</v>
      </c>
      <c r="T101" s="54" t="n">
        <v>113</v>
      </c>
      <c r="U101" s="54" t="n">
        <v>2017</v>
      </c>
      <c r="V101" s="54" t="n">
        <v>5</v>
      </c>
      <c r="W101" s="3" t="n">
        <v>139</v>
      </c>
      <c r="X101" s="3" t="n">
        <v>1976</v>
      </c>
      <c r="Y101" s="3" t="n">
        <v>11</v>
      </c>
      <c r="Z101" s="54" t="n">
        <v>115</v>
      </c>
      <c r="AA101" s="54" t="n">
        <v>2011</v>
      </c>
      <c r="AB101" s="54" t="n">
        <v>2</v>
      </c>
      <c r="AC101" s="3" t="n">
        <v>146</v>
      </c>
      <c r="AD101" s="3" t="n">
        <v>1975</v>
      </c>
      <c r="AE101" s="3" t="n">
        <v>30</v>
      </c>
      <c r="AF101" s="54" t="n">
        <v>130</v>
      </c>
      <c r="AG101" s="54" t="n">
        <v>2011</v>
      </c>
      <c r="AH101" s="54" t="n">
        <v>7</v>
      </c>
      <c r="AI101" s="3" t="n">
        <v>134</v>
      </c>
      <c r="AJ101" s="3" t="n">
        <v>2010</v>
      </c>
      <c r="AK101" s="3" t="n">
        <v>3</v>
      </c>
      <c r="AL101" s="54" t="n">
        <v>130</v>
      </c>
      <c r="AM101" s="54" t="n">
        <v>2005</v>
      </c>
      <c r="AN101" s="54" t="n">
        <v>23</v>
      </c>
      <c r="AO101" s="3" t="n">
        <v>135</v>
      </c>
      <c r="AP101" s="3" t="n">
        <v>2010</v>
      </c>
      <c r="AQ101" s="3" t="n">
        <v>13</v>
      </c>
    </row>
    <row r="102">
      <c r="A102" s="3" t="n">
        <v>14010010</v>
      </c>
      <c r="B102" s="3" t="inlineStr">
        <is>
          <t>PIOJO [14010010]</t>
        </is>
      </c>
      <c r="C102" s="3" t="n">
        <v>10.74611111</v>
      </c>
      <c r="D102" s="3" t="n">
        <v>-75.10797221999999</v>
      </c>
      <c r="E102" s="3" t="n">
        <v>320</v>
      </c>
      <c r="F102" s="3" t="inlineStr">
        <is>
          <t>Piojó</t>
        </is>
      </c>
      <c r="G102" s="3" t="inlineStr">
        <is>
          <t>Atlantico</t>
        </is>
      </c>
      <c r="H102" s="54" t="n">
        <v>41</v>
      </c>
      <c r="I102" s="54" t="n">
        <v>1970</v>
      </c>
      <c r="J102" s="54" t="n">
        <v>11</v>
      </c>
      <c r="K102" s="3" t="n">
        <v>23</v>
      </c>
      <c r="L102" s="3" t="n">
        <v>2003</v>
      </c>
      <c r="M102" s="3" t="n">
        <v>26</v>
      </c>
      <c r="N102" s="54" t="n">
        <v>103.4</v>
      </c>
      <c r="O102" s="54" t="n">
        <v>2010</v>
      </c>
      <c r="P102" s="54" t="n">
        <v>17</v>
      </c>
      <c r="Q102" s="3" t="n">
        <v>80.5</v>
      </c>
      <c r="R102" s="3" t="n">
        <v>2023</v>
      </c>
      <c r="S102" s="3" t="n">
        <v>21</v>
      </c>
      <c r="T102" s="54" t="n">
        <v>95</v>
      </c>
      <c r="U102" s="54" t="n">
        <v>1973</v>
      </c>
      <c r="V102" s="54" t="n">
        <v>17</v>
      </c>
      <c r="W102" s="3" t="n">
        <v>112.8</v>
      </c>
      <c r="X102" s="3" t="n">
        <v>2011</v>
      </c>
      <c r="Y102" s="3" t="n">
        <v>16</v>
      </c>
      <c r="Z102" s="54" t="n">
        <v>129.8</v>
      </c>
      <c r="AA102" s="54" t="n">
        <v>2007</v>
      </c>
      <c r="AB102" s="54" t="n">
        <v>22</v>
      </c>
      <c r="AC102" s="3" t="n">
        <v>90.8</v>
      </c>
      <c r="AD102" s="3" t="n">
        <v>2019</v>
      </c>
      <c r="AE102" s="3" t="n">
        <v>15</v>
      </c>
      <c r="AF102" s="54" t="n">
        <v>135</v>
      </c>
      <c r="AG102" s="54" t="n">
        <v>1977</v>
      </c>
      <c r="AH102" s="54" t="n">
        <v>27</v>
      </c>
      <c r="AI102" s="3" t="n">
        <v>137</v>
      </c>
      <c r="AJ102" s="3" t="n">
        <v>1988</v>
      </c>
      <c r="AK102" s="3" t="n">
        <v>16</v>
      </c>
      <c r="AL102" s="54" t="n">
        <v>117</v>
      </c>
      <c r="AM102" s="54" t="n">
        <v>1998</v>
      </c>
      <c r="AN102" s="54" t="n">
        <v>7</v>
      </c>
      <c r="AO102" s="3" t="n">
        <v>84</v>
      </c>
      <c r="AP102" s="3" t="n">
        <v>2003</v>
      </c>
      <c r="AQ102" s="3" t="n">
        <v>5</v>
      </c>
    </row>
    <row r="103">
      <c r="A103" s="3" t="n">
        <v>14010020</v>
      </c>
      <c r="B103" s="3" t="inlineStr">
        <is>
          <t>HIBACHARO [14010020]</t>
        </is>
      </c>
      <c r="C103" s="3" t="n">
        <v>10.72188889</v>
      </c>
      <c r="D103" s="3" t="n">
        <v>-75.14011111000001</v>
      </c>
      <c r="E103" s="3" t="n">
        <v>80</v>
      </c>
      <c r="F103" s="3" t="inlineStr">
        <is>
          <t>Piojó</t>
        </is>
      </c>
      <c r="G103" s="3" t="inlineStr">
        <is>
          <t>Atlantico</t>
        </is>
      </c>
      <c r="H103" s="54" t="n">
        <v>48</v>
      </c>
      <c r="I103" s="54" t="n">
        <v>1970</v>
      </c>
      <c r="J103" s="54" t="n">
        <v>12</v>
      </c>
      <c r="K103" s="3" t="n">
        <v>15</v>
      </c>
      <c r="L103" s="3" t="n">
        <v>2025</v>
      </c>
      <c r="M103" s="3" t="n">
        <v>25</v>
      </c>
      <c r="N103" s="54" t="n">
        <v>80</v>
      </c>
      <c r="O103" s="54" t="n">
        <v>2010</v>
      </c>
      <c r="P103" s="54" t="n">
        <v>16</v>
      </c>
      <c r="Q103" s="3" t="n">
        <v>80</v>
      </c>
      <c r="R103" s="3" t="n">
        <v>2000</v>
      </c>
      <c r="S103" s="3" t="n">
        <v>21</v>
      </c>
      <c r="T103" s="54" t="n">
        <v>122</v>
      </c>
      <c r="U103" s="54" t="n">
        <v>2025</v>
      </c>
      <c r="V103" s="54" t="n">
        <v>3</v>
      </c>
      <c r="W103" s="3" t="n">
        <v>123</v>
      </c>
      <c r="X103" s="3" t="n">
        <v>2020</v>
      </c>
      <c r="Y103" s="3" t="n">
        <v>9</v>
      </c>
      <c r="Z103" s="54" t="n">
        <v>115</v>
      </c>
      <c r="AA103" s="54" t="n">
        <v>2020</v>
      </c>
      <c r="AB103" s="54" t="n">
        <v>4</v>
      </c>
      <c r="AC103" s="3" t="n">
        <v>95</v>
      </c>
      <c r="AD103" s="3" t="n">
        <v>2021</v>
      </c>
      <c r="AE103" s="3" t="n">
        <v>19</v>
      </c>
      <c r="AF103" s="54" t="n">
        <v>120</v>
      </c>
      <c r="AG103" s="54" t="n">
        <v>1991</v>
      </c>
      <c r="AH103" s="54" t="n">
        <v>23</v>
      </c>
      <c r="AI103" s="3" t="n">
        <v>114</v>
      </c>
      <c r="AJ103" s="3" t="n">
        <v>2011</v>
      </c>
      <c r="AK103" s="3" t="n">
        <v>17</v>
      </c>
      <c r="AL103" s="54" t="n">
        <v>145</v>
      </c>
      <c r="AM103" s="54" t="n">
        <v>2008</v>
      </c>
      <c r="AN103" s="54" t="n">
        <v>1</v>
      </c>
      <c r="AO103" s="3" t="n">
        <v>101</v>
      </c>
      <c r="AP103" s="3" t="n">
        <v>2012</v>
      </c>
      <c r="AQ103" s="3" t="n">
        <v>14</v>
      </c>
    </row>
    <row r="104">
      <c r="A104" s="3" t="n">
        <v>14010030</v>
      </c>
      <c r="B104" s="3" t="inlineStr">
        <is>
          <t>BAYUNCA [14010030]</t>
        </is>
      </c>
      <c r="C104" s="3" t="n">
        <v>10.52416667</v>
      </c>
      <c r="D104" s="3" t="n">
        <v>-75.40138889000001</v>
      </c>
      <c r="E104" s="3" t="n">
        <v>35</v>
      </c>
      <c r="F104" s="3" t="inlineStr">
        <is>
          <t>Cartagena De Indias</t>
        </is>
      </c>
      <c r="G104" s="3" t="inlineStr">
        <is>
          <t>Bolivar</t>
        </is>
      </c>
      <c r="H104" s="54" t="n">
        <v>45</v>
      </c>
      <c r="I104" s="54" t="n">
        <v>2025</v>
      </c>
      <c r="J104" s="54" t="n">
        <v>1</v>
      </c>
      <c r="K104" s="3" t="n">
        <v>96.5</v>
      </c>
      <c r="L104" s="3" t="n">
        <v>1999</v>
      </c>
      <c r="M104" s="3" t="n">
        <v>17</v>
      </c>
      <c r="N104" s="54" t="n">
        <v>62</v>
      </c>
      <c r="O104" s="54" t="n">
        <v>2001</v>
      </c>
      <c r="P104" s="54" t="n">
        <v>25</v>
      </c>
      <c r="Q104" s="3" t="n">
        <v>86</v>
      </c>
      <c r="R104" s="3" t="n">
        <v>2008</v>
      </c>
      <c r="S104" s="3" t="n">
        <v>28</v>
      </c>
      <c r="T104" s="54" t="n">
        <v>130</v>
      </c>
      <c r="U104" s="54" t="n">
        <v>1979</v>
      </c>
      <c r="V104" s="54" t="n">
        <v>29</v>
      </c>
      <c r="W104" s="3" t="n">
        <v>98</v>
      </c>
      <c r="X104" s="3" t="n">
        <v>1989</v>
      </c>
      <c r="Y104" s="3" t="n">
        <v>6</v>
      </c>
      <c r="Z104" s="54" t="n">
        <v>109.3</v>
      </c>
      <c r="AA104" s="54" t="n">
        <v>2010</v>
      </c>
      <c r="AB104" s="54" t="n">
        <v>10</v>
      </c>
      <c r="AC104" s="3" t="n">
        <v>120</v>
      </c>
      <c r="AD104" s="3" t="n">
        <v>2022</v>
      </c>
      <c r="AE104" s="3" t="n">
        <v>15</v>
      </c>
      <c r="AF104" s="54" t="n">
        <v>120</v>
      </c>
      <c r="AG104" s="54" t="n">
        <v>1977</v>
      </c>
      <c r="AH104" s="54" t="n">
        <v>27</v>
      </c>
      <c r="AI104" s="3" t="n">
        <v>137</v>
      </c>
      <c r="AJ104" s="3" t="n">
        <v>1974</v>
      </c>
      <c r="AK104" s="3" t="n">
        <v>1</v>
      </c>
      <c r="AL104" s="54" t="n">
        <v>138</v>
      </c>
      <c r="AM104" s="54" t="n">
        <v>2006</v>
      </c>
      <c r="AN104" s="54" t="n">
        <v>15</v>
      </c>
      <c r="AO104" s="3" t="n">
        <v>137</v>
      </c>
      <c r="AP104" s="3" t="n">
        <v>1990</v>
      </c>
      <c r="AQ104" s="3" t="n">
        <v>5</v>
      </c>
    </row>
    <row r="105">
      <c r="A105" s="3" t="n">
        <v>14010050</v>
      </c>
      <c r="B105" s="3" t="inlineStr">
        <is>
          <t>CAÑAVERAL [14010050]</t>
        </is>
      </c>
      <c r="C105" s="3" t="n">
        <v>10.392974</v>
      </c>
      <c r="D105" s="3" t="n">
        <v>-75.335295</v>
      </c>
      <c r="E105" s="3" t="n">
        <v>75</v>
      </c>
      <c r="F105" s="3" t="inlineStr">
        <is>
          <t>Turbaco</t>
        </is>
      </c>
      <c r="G105" s="3" t="inlineStr">
        <is>
          <t>Bolivar</t>
        </is>
      </c>
      <c r="H105" s="54" t="n">
        <v>82.5</v>
      </c>
      <c r="I105" s="54" t="n">
        <v>1993</v>
      </c>
      <c r="J105" s="54" t="n">
        <v>7</v>
      </c>
      <c r="K105" s="3" t="n">
        <v>80</v>
      </c>
      <c r="L105" s="3" t="n">
        <v>2022</v>
      </c>
      <c r="M105" s="3" t="n">
        <v>4</v>
      </c>
      <c r="N105" s="54" t="n">
        <v>90</v>
      </c>
      <c r="O105" s="54" t="n">
        <v>2002</v>
      </c>
      <c r="P105" s="54" t="n">
        <v>19</v>
      </c>
      <c r="Q105" s="3" t="n">
        <v>155</v>
      </c>
      <c r="R105" s="3" t="n">
        <v>1979</v>
      </c>
      <c r="S105" s="3" t="n">
        <v>29</v>
      </c>
      <c r="T105" s="54" t="n">
        <v>96.40000000000001</v>
      </c>
      <c r="U105" s="54" t="n">
        <v>2006</v>
      </c>
      <c r="V105" s="54" t="n">
        <v>16</v>
      </c>
      <c r="W105" s="3" t="n">
        <v>100</v>
      </c>
      <c r="X105" s="3" t="n">
        <v>1994</v>
      </c>
      <c r="Y105" s="3" t="n">
        <v>29</v>
      </c>
      <c r="Z105" s="54" t="n">
        <v>91.90000000000001</v>
      </c>
      <c r="AA105" s="54" t="n">
        <v>1989</v>
      </c>
      <c r="AB105" s="54" t="n">
        <v>18</v>
      </c>
      <c r="AC105" s="3" t="n">
        <v>133.5</v>
      </c>
      <c r="AD105" s="3" t="n">
        <v>1995</v>
      </c>
      <c r="AE105" s="3" t="n">
        <v>18</v>
      </c>
      <c r="AF105" s="54" t="n">
        <v>119.8</v>
      </c>
      <c r="AG105" s="54" t="n">
        <v>2017</v>
      </c>
      <c r="AH105" s="54" t="n">
        <v>9</v>
      </c>
      <c r="AI105" s="3" t="n">
        <v>235</v>
      </c>
      <c r="AJ105" s="3" t="n">
        <v>1988</v>
      </c>
      <c r="AK105" s="3" t="n">
        <v>16</v>
      </c>
      <c r="AL105" s="54" t="n">
        <v>131.8</v>
      </c>
      <c r="AM105" s="54" t="n">
        <v>2005</v>
      </c>
      <c r="AN105" s="54" t="n">
        <v>24</v>
      </c>
      <c r="AO105" s="3" t="n">
        <v>82</v>
      </c>
      <c r="AP105" s="3" t="n">
        <v>1995</v>
      </c>
      <c r="AQ105" s="3" t="n">
        <v>23</v>
      </c>
    </row>
    <row r="106">
      <c r="A106" s="3" t="n">
        <v>14010100</v>
      </c>
      <c r="B106" s="3" t="inlineStr">
        <is>
          <t>PINTADA LA [14010100]</t>
        </is>
      </c>
      <c r="C106" s="3" t="n">
        <v>10.95511111</v>
      </c>
      <c r="D106" s="3" t="n">
        <v>-74.995</v>
      </c>
      <c r="E106" s="3" t="n">
        <v>200</v>
      </c>
      <c r="F106" s="3" t="inlineStr">
        <is>
          <t>Tubará</t>
        </is>
      </c>
      <c r="G106" s="3" t="inlineStr">
        <is>
          <t>Atlantico</t>
        </is>
      </c>
      <c r="H106" s="54" t="n">
        <v>3</v>
      </c>
      <c r="I106" s="54" t="n">
        <v>2018</v>
      </c>
      <c r="J106" s="54" t="n">
        <v>1</v>
      </c>
      <c r="K106" s="3" t="n">
        <v>2</v>
      </c>
      <c r="L106" s="3" t="n">
        <v>2003</v>
      </c>
      <c r="M106" s="3" t="n">
        <v>26</v>
      </c>
      <c r="N106" s="54" t="n">
        <v>42</v>
      </c>
      <c r="O106" s="54" t="n">
        <v>2010</v>
      </c>
      <c r="P106" s="54" t="n">
        <v>17</v>
      </c>
      <c r="Q106" s="3" t="n">
        <v>57</v>
      </c>
      <c r="R106" s="3" t="n">
        <v>2022</v>
      </c>
      <c r="S106" s="3" t="n">
        <v>22</v>
      </c>
      <c r="T106" s="54" t="n">
        <v>93</v>
      </c>
      <c r="U106" s="54" t="n">
        <v>2018</v>
      </c>
      <c r="V106" s="54" t="n">
        <v>14</v>
      </c>
      <c r="W106" s="3" t="n">
        <v>118</v>
      </c>
      <c r="X106" s="3" t="n">
        <v>2011</v>
      </c>
      <c r="Y106" s="3" t="n">
        <v>24</v>
      </c>
      <c r="Z106" s="54" t="n">
        <v>126</v>
      </c>
      <c r="AA106" s="54" t="n">
        <v>2020</v>
      </c>
      <c r="AB106" s="54" t="n">
        <v>8</v>
      </c>
      <c r="AC106" s="3" t="n">
        <v>133</v>
      </c>
      <c r="AD106" s="3" t="n">
        <v>2016</v>
      </c>
      <c r="AE106" s="3" t="n">
        <v>31</v>
      </c>
      <c r="AF106" s="54" t="n">
        <v>114</v>
      </c>
      <c r="AG106" s="54" t="n">
        <v>2019</v>
      </c>
      <c r="AH106" s="54" t="n">
        <v>18</v>
      </c>
      <c r="AI106" s="3" t="n">
        <v>126</v>
      </c>
      <c r="AJ106" s="3" t="n">
        <v>2011</v>
      </c>
      <c r="AK106" s="3" t="n">
        <v>15</v>
      </c>
      <c r="AL106" s="54" t="n">
        <v>135</v>
      </c>
      <c r="AM106" s="54" t="n">
        <v>2015</v>
      </c>
      <c r="AN106" s="54" t="n">
        <v>17</v>
      </c>
      <c r="AO106" s="3" t="n">
        <v>142</v>
      </c>
      <c r="AP106" s="3" t="n">
        <v>2001</v>
      </c>
      <c r="AQ106" s="3" t="n">
        <v>24</v>
      </c>
    </row>
    <row r="107">
      <c r="A107" s="3" t="n">
        <v>14015010</v>
      </c>
      <c r="B107" s="3" t="inlineStr">
        <is>
          <t>GALERAZAMBA  - AUT [14015010]</t>
        </is>
      </c>
      <c r="C107" s="3" t="n">
        <v>10.794988</v>
      </c>
      <c r="D107" s="3" t="n">
        <v>-75.26167100000001</v>
      </c>
      <c r="E107" s="3" t="n">
        <v>20</v>
      </c>
      <c r="F107" s="3" t="inlineStr">
        <is>
          <t>Santa Catalina</t>
        </is>
      </c>
      <c r="G107" s="3" t="inlineStr">
        <is>
          <t>Bolivar</t>
        </is>
      </c>
      <c r="H107" s="54" t="n">
        <v>21.8</v>
      </c>
      <c r="I107" s="54" t="n">
        <v>1981</v>
      </c>
      <c r="J107" s="54" t="n">
        <v>13</v>
      </c>
      <c r="K107" s="3" t="n">
        <v>1.1</v>
      </c>
      <c r="L107" s="3" t="n">
        <v>1979</v>
      </c>
      <c r="M107" s="3" t="n">
        <v>9</v>
      </c>
      <c r="N107" s="54" t="n">
        <v>65.5</v>
      </c>
      <c r="O107" s="54" t="n">
        <v>2010</v>
      </c>
      <c r="P107" s="54" t="n">
        <v>8</v>
      </c>
      <c r="Q107" s="3" t="n">
        <v>75.5</v>
      </c>
      <c r="R107" s="3" t="n">
        <v>2006</v>
      </c>
      <c r="S107" s="3" t="n">
        <v>27</v>
      </c>
      <c r="T107" s="54" t="n">
        <v>108.5</v>
      </c>
      <c r="U107" s="54" t="n">
        <v>1979</v>
      </c>
      <c r="V107" s="54" t="n">
        <v>20</v>
      </c>
      <c r="W107" s="3" t="n">
        <v>125</v>
      </c>
      <c r="X107" s="3" t="n">
        <v>2007</v>
      </c>
      <c r="Y107" s="3" t="n">
        <v>9</v>
      </c>
      <c r="Z107" s="54" t="n">
        <v>75.09999999999999</v>
      </c>
      <c r="AA107" s="54" t="n">
        <v>1973</v>
      </c>
      <c r="AB107" s="54" t="n">
        <v>24</v>
      </c>
      <c r="AC107" s="3" t="n">
        <v>87.2</v>
      </c>
      <c r="AD107" s="3" t="n">
        <v>1988</v>
      </c>
      <c r="AE107" s="3" t="n">
        <v>8</v>
      </c>
      <c r="AF107" s="54" t="n">
        <v>127</v>
      </c>
      <c r="AG107" s="54" t="n">
        <v>1979</v>
      </c>
      <c r="AH107" s="54" t="n">
        <v>10</v>
      </c>
      <c r="AI107" s="3" t="n">
        <v>136.5</v>
      </c>
      <c r="AJ107" s="3" t="n">
        <v>2001</v>
      </c>
      <c r="AK107" s="3" t="n">
        <v>27</v>
      </c>
      <c r="AL107" s="54" t="n">
        <v>132</v>
      </c>
      <c r="AM107" s="54" t="n">
        <v>1977</v>
      </c>
      <c r="AN107" s="54" t="n">
        <v>13</v>
      </c>
      <c r="AO107" s="3" t="n">
        <v>100</v>
      </c>
      <c r="AP107" s="3" t="n">
        <v>1975</v>
      </c>
      <c r="AQ107" s="3" t="n">
        <v>9</v>
      </c>
    </row>
    <row r="108">
      <c r="A108" s="3" t="n">
        <v>14015080</v>
      </c>
      <c r="B108" s="3" t="inlineStr">
        <is>
          <t>AEROPUERTO RAFAEL NUNEZ [14015080]</t>
        </is>
      </c>
      <c r="C108" s="3" t="n">
        <v>10.44725</v>
      </c>
      <c r="D108" s="3" t="n">
        <v>-75.51602778</v>
      </c>
      <c r="E108" s="3" t="n">
        <v>2</v>
      </c>
      <c r="F108" s="3" t="inlineStr">
        <is>
          <t>Cartagena De Indias</t>
        </is>
      </c>
      <c r="G108" s="3" t="inlineStr">
        <is>
          <t>Bolivar</t>
        </is>
      </c>
      <c r="H108" s="54" t="n">
        <v>117</v>
      </c>
      <c r="I108" s="54" t="n">
        <v>2025</v>
      </c>
      <c r="J108" s="54" t="n">
        <v>3</v>
      </c>
      <c r="K108" s="3" t="n">
        <v>7.4</v>
      </c>
      <c r="L108" s="3" t="n">
        <v>1986</v>
      </c>
      <c r="M108" s="3" t="n">
        <v>25</v>
      </c>
      <c r="N108" s="54" t="n">
        <v>27.6</v>
      </c>
      <c r="O108" s="54" t="n">
        <v>1974</v>
      </c>
      <c r="P108" s="54" t="n">
        <v>30</v>
      </c>
      <c r="Q108" s="3" t="n">
        <v>92.3</v>
      </c>
      <c r="R108" s="3" t="n">
        <v>1979</v>
      </c>
      <c r="S108" s="3" t="n">
        <v>28</v>
      </c>
      <c r="T108" s="54" t="n">
        <v>171.3</v>
      </c>
      <c r="U108" s="54" t="n">
        <v>1987</v>
      </c>
      <c r="V108" s="54" t="n">
        <v>16</v>
      </c>
      <c r="W108" s="3" t="n">
        <v>129.3</v>
      </c>
      <c r="X108" s="3" t="n">
        <v>2022</v>
      </c>
      <c r="Y108" s="3" t="n">
        <v>27</v>
      </c>
      <c r="Z108" s="54" t="n">
        <v>161.5</v>
      </c>
      <c r="AA108" s="54" t="n">
        <v>1992</v>
      </c>
      <c r="AB108" s="54" t="n">
        <v>13</v>
      </c>
      <c r="AC108" s="3" t="n">
        <v>121.1</v>
      </c>
      <c r="AD108" s="3" t="n">
        <v>2007</v>
      </c>
      <c r="AE108" s="3" t="n">
        <v>17</v>
      </c>
      <c r="AF108" s="54" t="n">
        <v>183.1</v>
      </c>
      <c r="AG108" s="54" t="n">
        <v>2007</v>
      </c>
      <c r="AH108" s="54" t="n">
        <v>15</v>
      </c>
      <c r="AI108" s="3" t="n">
        <v>222</v>
      </c>
      <c r="AJ108" s="3" t="n">
        <v>2016</v>
      </c>
      <c r="AK108" s="3" t="n">
        <v>2</v>
      </c>
      <c r="AL108" s="54" t="n">
        <v>161.8</v>
      </c>
      <c r="AM108" s="54" t="n">
        <v>2003</v>
      </c>
      <c r="AN108" s="54" t="n">
        <v>29</v>
      </c>
      <c r="AO108" s="3" t="n">
        <v>157</v>
      </c>
      <c r="AP108" s="3" t="n">
        <v>1970</v>
      </c>
      <c r="AQ108" s="3" t="n">
        <v>4</v>
      </c>
    </row>
    <row r="109">
      <c r="A109" s="3" t="n">
        <v>15010010</v>
      </c>
      <c r="B109" s="3" t="inlineStr">
        <is>
          <t>MINCA [15010010]</t>
        </is>
      </c>
      <c r="C109" s="3" t="n">
        <v>11.14083333</v>
      </c>
      <c r="D109" s="3" t="n">
        <v>-74.12</v>
      </c>
      <c r="E109" s="3" t="n">
        <v>640</v>
      </c>
      <c r="F109" s="3" t="inlineStr">
        <is>
          <t>Santa Marta</t>
        </is>
      </c>
      <c r="G109" s="3" t="inlineStr">
        <is>
          <t>Magdalena</t>
        </is>
      </c>
      <c r="H109" s="54" t="n">
        <v>105</v>
      </c>
      <c r="I109" s="54" t="n">
        <v>1971</v>
      </c>
      <c r="J109" s="54" t="n">
        <v>20</v>
      </c>
      <c r="K109" s="3" t="n">
        <v>42</v>
      </c>
      <c r="L109" s="3" t="n">
        <v>1991</v>
      </c>
      <c r="M109" s="3" t="n">
        <v>11</v>
      </c>
      <c r="N109" s="54" t="n">
        <v>137</v>
      </c>
      <c r="O109" s="54" t="n">
        <v>1996</v>
      </c>
      <c r="P109" s="54" t="n">
        <v>11</v>
      </c>
      <c r="Q109" s="3" t="n">
        <v>83</v>
      </c>
      <c r="R109" s="3" t="n">
        <v>1987</v>
      </c>
      <c r="S109" s="3" t="n">
        <v>25</v>
      </c>
      <c r="T109" s="54" t="n">
        <v>140</v>
      </c>
      <c r="U109" s="54" t="n">
        <v>1993</v>
      </c>
      <c r="V109" s="54" t="n">
        <v>13</v>
      </c>
      <c r="W109" s="3" t="n">
        <v>118</v>
      </c>
      <c r="X109" s="3" t="n">
        <v>1997</v>
      </c>
      <c r="Y109" s="3" t="n">
        <v>7</v>
      </c>
      <c r="Z109" s="54" t="n">
        <v>104</v>
      </c>
      <c r="AA109" s="54" t="n">
        <v>2000</v>
      </c>
      <c r="AB109" s="54" t="n">
        <v>21</v>
      </c>
      <c r="AC109" s="3" t="n">
        <v>135</v>
      </c>
      <c r="AD109" s="3" t="n">
        <v>1969</v>
      </c>
      <c r="AE109" s="3" t="n">
        <v>16</v>
      </c>
      <c r="AF109" s="54" t="n">
        <v>103</v>
      </c>
      <c r="AG109" s="54" t="n">
        <v>1976</v>
      </c>
      <c r="AH109" s="54" t="n">
        <v>28</v>
      </c>
      <c r="AI109" s="3" t="n">
        <v>180</v>
      </c>
      <c r="AJ109" s="3" t="n">
        <v>1975</v>
      </c>
      <c r="AK109" s="3" t="n">
        <v>16</v>
      </c>
      <c r="AL109" s="54" t="n">
        <v>180</v>
      </c>
      <c r="AM109" s="54" t="n">
        <v>1969</v>
      </c>
      <c r="AN109" s="54" t="n">
        <v>7</v>
      </c>
      <c r="AO109" s="3" t="n">
        <v>100</v>
      </c>
      <c r="AP109" s="3" t="n">
        <v>1999</v>
      </c>
      <c r="AQ109" s="3" t="n">
        <v>1</v>
      </c>
    </row>
    <row r="110">
      <c r="A110" s="3" t="n">
        <v>15010020</v>
      </c>
      <c r="B110" s="3" t="inlineStr">
        <is>
          <t>BURITACA [15010020]</t>
        </is>
      </c>
      <c r="C110" s="3" t="n">
        <v>11.25013056</v>
      </c>
      <c r="D110" s="3" t="n">
        <v>-73.76475000000001</v>
      </c>
      <c r="E110" s="3" t="n">
        <v>30</v>
      </c>
      <c r="F110" s="3" t="inlineStr">
        <is>
          <t>Santa Marta</t>
        </is>
      </c>
      <c r="G110" s="3" t="inlineStr">
        <is>
          <t>Magdalena</t>
        </is>
      </c>
      <c r="H110" s="54" t="n">
        <v>140</v>
      </c>
      <c r="I110" s="54" t="n">
        <v>2009</v>
      </c>
      <c r="J110" s="54" t="n">
        <v>20</v>
      </c>
      <c r="K110" s="3" t="n">
        <v>87</v>
      </c>
      <c r="L110" s="3" t="n">
        <v>2005</v>
      </c>
      <c r="M110" s="3" t="n">
        <v>14</v>
      </c>
      <c r="N110" s="54" t="n">
        <v>173</v>
      </c>
      <c r="O110" s="54" t="n">
        <v>1991</v>
      </c>
      <c r="P110" s="54" t="n">
        <v>12</v>
      </c>
      <c r="Q110" s="3" t="n">
        <v>170</v>
      </c>
      <c r="R110" s="3" t="n">
        <v>1983</v>
      </c>
      <c r="S110" s="3" t="n">
        <v>27</v>
      </c>
      <c r="T110" s="54" t="n">
        <v>143</v>
      </c>
      <c r="U110" s="54" t="n">
        <v>2004</v>
      </c>
      <c r="V110" s="54" t="n">
        <v>25</v>
      </c>
      <c r="W110" s="3" t="n">
        <v>170</v>
      </c>
      <c r="X110" s="3" t="n">
        <v>2010</v>
      </c>
      <c r="Y110" s="3" t="n">
        <v>24</v>
      </c>
      <c r="Z110" s="54" t="n">
        <v>145</v>
      </c>
      <c r="AA110" s="54" t="n">
        <v>2017</v>
      </c>
      <c r="AB110" s="54" t="n">
        <v>15</v>
      </c>
      <c r="AC110" s="3" t="n">
        <v>150</v>
      </c>
      <c r="AD110" s="3" t="n">
        <v>2013</v>
      </c>
      <c r="AE110" s="3" t="n">
        <v>11</v>
      </c>
      <c r="AF110" s="54" t="n">
        <v>140</v>
      </c>
      <c r="AG110" s="54" t="n">
        <v>2007</v>
      </c>
      <c r="AH110" s="54" t="n">
        <v>7</v>
      </c>
      <c r="AI110" s="3" t="n">
        <v>200</v>
      </c>
      <c r="AJ110" s="3" t="n">
        <v>1996</v>
      </c>
      <c r="AK110" s="3" t="n">
        <v>23</v>
      </c>
      <c r="AL110" s="54" t="n">
        <v>190</v>
      </c>
      <c r="AM110" s="54" t="n">
        <v>1988</v>
      </c>
      <c r="AN110" s="54" t="n">
        <v>26</v>
      </c>
      <c r="AO110" s="3" t="n">
        <v>141</v>
      </c>
      <c r="AP110" s="3" t="n">
        <v>1987</v>
      </c>
      <c r="AQ110" s="3" t="n">
        <v>2</v>
      </c>
    </row>
    <row r="111">
      <c r="A111" s="3" t="n">
        <v>15010040</v>
      </c>
      <c r="B111" s="3" t="inlineStr">
        <is>
          <t>VISTA NIEVES [15010040]</t>
        </is>
      </c>
      <c r="C111" s="3" t="n">
        <v>11.08536111</v>
      </c>
      <c r="D111" s="3" t="n">
        <v>-74.07986111</v>
      </c>
      <c r="E111" s="3" t="n">
        <v>20</v>
      </c>
      <c r="F111" s="3" t="inlineStr">
        <is>
          <t>Santa Marta</t>
        </is>
      </c>
      <c r="G111" s="3" t="inlineStr">
        <is>
          <t>Magdalena</t>
        </is>
      </c>
      <c r="H111" s="54" t="n">
        <v>70</v>
      </c>
      <c r="I111" s="54" t="n">
        <v>2025</v>
      </c>
      <c r="J111" s="54" t="n">
        <v>3</v>
      </c>
      <c r="K111" s="3" t="n">
        <v>90</v>
      </c>
      <c r="L111" s="3" t="n">
        <v>1996</v>
      </c>
      <c r="M111" s="3" t="n">
        <v>23</v>
      </c>
      <c r="N111" s="54" t="n">
        <v>40</v>
      </c>
      <c r="O111" s="54" t="n">
        <v>1995</v>
      </c>
      <c r="P111" s="54" t="n">
        <v>30</v>
      </c>
      <c r="Q111" s="3" t="n">
        <v>98</v>
      </c>
      <c r="R111" s="3" t="n">
        <v>2024</v>
      </c>
      <c r="S111" s="3" t="n">
        <v>27</v>
      </c>
      <c r="T111" s="54" t="n">
        <v>99</v>
      </c>
      <c r="U111" s="54" t="n">
        <v>2024</v>
      </c>
      <c r="V111" s="54" t="n">
        <v>1</v>
      </c>
      <c r="W111" s="3" t="n">
        <v>150</v>
      </c>
      <c r="X111" s="3" t="n">
        <v>2024</v>
      </c>
      <c r="Y111" s="3" t="n">
        <v>8</v>
      </c>
      <c r="Z111" s="54" t="n">
        <v>125</v>
      </c>
      <c r="AA111" s="54" t="n">
        <v>2024</v>
      </c>
      <c r="AB111" s="54" t="n">
        <v>18</v>
      </c>
      <c r="AC111" s="3" t="n">
        <v>125</v>
      </c>
      <c r="AD111" s="3" t="n">
        <v>2024</v>
      </c>
      <c r="AE111" s="3" t="n">
        <v>31</v>
      </c>
      <c r="AF111" s="54" t="n">
        <v>129</v>
      </c>
      <c r="AG111" s="54" t="n">
        <v>1984</v>
      </c>
      <c r="AH111" s="54" t="n">
        <v>25</v>
      </c>
      <c r="AI111" s="3" t="n">
        <v>133</v>
      </c>
      <c r="AJ111" s="3" t="n">
        <v>2016</v>
      </c>
      <c r="AK111" s="3" t="n">
        <v>1</v>
      </c>
      <c r="AL111" s="54" t="n">
        <v>128</v>
      </c>
      <c r="AM111" s="54" t="n">
        <v>2016</v>
      </c>
      <c r="AN111" s="54" t="n">
        <v>19</v>
      </c>
      <c r="AO111" s="3" t="n">
        <v>101</v>
      </c>
      <c r="AP111" s="3" t="n">
        <v>1999</v>
      </c>
      <c r="AQ111" s="3" t="n">
        <v>13</v>
      </c>
    </row>
    <row r="112">
      <c r="A112" s="3" t="n">
        <v>15010300</v>
      </c>
      <c r="B112" s="3" t="inlineStr">
        <is>
          <t>GUACHACA [15010300]</t>
        </is>
      </c>
      <c r="C112" s="3" t="n">
        <v>11.25638889</v>
      </c>
      <c r="D112" s="3" t="n">
        <v>-73.83666667</v>
      </c>
      <c r="E112" s="3" t="n">
        <v>45</v>
      </c>
      <c r="F112" s="3" t="inlineStr">
        <is>
          <t>Santa Marta</t>
        </is>
      </c>
      <c r="G112" s="3" t="inlineStr">
        <is>
          <t>Magdalena</t>
        </is>
      </c>
      <c r="H112" s="54" t="n">
        <v>146</v>
      </c>
      <c r="I112" s="54" t="n">
        <v>2009</v>
      </c>
      <c r="J112" s="54" t="n">
        <v>20</v>
      </c>
      <c r="K112" s="3" t="n">
        <v>117</v>
      </c>
      <c r="L112" s="3" t="n">
        <v>1991</v>
      </c>
      <c r="M112" s="3" t="n">
        <v>10</v>
      </c>
      <c r="N112" s="54" t="n">
        <v>197</v>
      </c>
      <c r="O112" s="54" t="n">
        <v>2010</v>
      </c>
      <c r="P112" s="54" t="n">
        <v>5</v>
      </c>
      <c r="Q112" s="3" t="n">
        <v>139</v>
      </c>
      <c r="R112" s="3" t="n">
        <v>1990</v>
      </c>
      <c r="S112" s="3" t="n">
        <v>30</v>
      </c>
      <c r="T112" s="54" t="n">
        <v>130</v>
      </c>
      <c r="U112" s="54" t="n">
        <v>2013</v>
      </c>
      <c r="V112" s="54" t="n">
        <v>20</v>
      </c>
      <c r="W112" s="3" t="n">
        <v>183</v>
      </c>
      <c r="X112" s="3" t="n">
        <v>2000</v>
      </c>
      <c r="Y112" s="3" t="n">
        <v>24</v>
      </c>
      <c r="Z112" s="54" t="n">
        <v>143</v>
      </c>
      <c r="AA112" s="54" t="n">
        <v>2006</v>
      </c>
      <c r="AB112" s="54" t="n">
        <v>27</v>
      </c>
      <c r="AC112" s="3" t="n">
        <v>150</v>
      </c>
      <c r="AD112" s="3" t="n">
        <v>2008</v>
      </c>
      <c r="AE112" s="3" t="n">
        <v>2</v>
      </c>
      <c r="AF112" s="54" t="n">
        <v>216</v>
      </c>
      <c r="AG112" s="54" t="n">
        <v>1991</v>
      </c>
      <c r="AH112" s="54" t="n">
        <v>29</v>
      </c>
      <c r="AI112" s="3" t="n">
        <v>213.7</v>
      </c>
      <c r="AJ112" s="3" t="n">
        <v>1992</v>
      </c>
      <c r="AK112" s="3" t="n">
        <v>6</v>
      </c>
      <c r="AL112" s="54" t="n">
        <v>175</v>
      </c>
      <c r="AM112" s="54" t="n">
        <v>1977</v>
      </c>
      <c r="AN112" s="54" t="n">
        <v>10</v>
      </c>
      <c r="AO112" s="3" t="n">
        <v>170</v>
      </c>
      <c r="AP112" s="3" t="n">
        <v>2010</v>
      </c>
      <c r="AQ112" s="3" t="n">
        <v>26</v>
      </c>
    </row>
    <row r="113">
      <c r="A113" s="3" t="n">
        <v>15010310</v>
      </c>
      <c r="B113" s="3" t="inlineStr">
        <is>
          <t>FILO CARTAGENA [15010310]</t>
        </is>
      </c>
      <c r="C113" s="3" t="n">
        <v>11.10027778</v>
      </c>
      <c r="D113" s="3" t="n">
        <v>-73.84322222</v>
      </c>
      <c r="E113" s="3" t="n">
        <v>750</v>
      </c>
      <c r="F113" s="3" t="inlineStr">
        <is>
          <t>Santa Marta</t>
        </is>
      </c>
      <c r="G113" s="3" t="inlineStr">
        <is>
          <t>Magdalena</t>
        </is>
      </c>
      <c r="H113" s="54" t="n">
        <v>140</v>
      </c>
      <c r="I113" s="54" t="n">
        <v>2025</v>
      </c>
      <c r="J113" s="54" t="n">
        <v>4</v>
      </c>
      <c r="K113" s="3" t="n">
        <v>97</v>
      </c>
      <c r="L113" s="3" t="n">
        <v>2009</v>
      </c>
      <c r="M113" s="3" t="n">
        <v>4</v>
      </c>
      <c r="N113" s="54" t="n">
        <v>110.8</v>
      </c>
      <c r="O113" s="54" t="n">
        <v>2013</v>
      </c>
      <c r="P113" s="54" t="n">
        <v>29</v>
      </c>
      <c r="Q113" s="3" t="n">
        <v>189</v>
      </c>
      <c r="R113" s="3" t="n">
        <v>2025</v>
      </c>
      <c r="S113" s="3" t="n">
        <v>20</v>
      </c>
      <c r="T113" s="54" t="n">
        <v>121.2</v>
      </c>
      <c r="U113" s="54" t="n">
        <v>2017</v>
      </c>
      <c r="V113" s="54" t="n">
        <v>31</v>
      </c>
      <c r="W113" s="3" t="n">
        <v>129</v>
      </c>
      <c r="X113" s="3" t="n">
        <v>2022</v>
      </c>
      <c r="Y113" s="3" t="n">
        <v>24</v>
      </c>
      <c r="Z113" s="54" t="n">
        <v>129.3</v>
      </c>
      <c r="AA113" s="54" t="n">
        <v>2007</v>
      </c>
      <c r="AB113" s="54" t="n">
        <v>1</v>
      </c>
      <c r="AC113" s="3" t="n">
        <v>130</v>
      </c>
      <c r="AD113" s="3" t="n">
        <v>2021</v>
      </c>
      <c r="AE113" s="3" t="n">
        <v>18</v>
      </c>
      <c r="AF113" s="54" t="n">
        <v>106.7</v>
      </c>
      <c r="AG113" s="54" t="n">
        <v>2016</v>
      </c>
      <c r="AH113" s="54" t="n">
        <v>28</v>
      </c>
      <c r="AI113" s="3" t="n">
        <v>120</v>
      </c>
      <c r="AJ113" s="3" t="n">
        <v>2013</v>
      </c>
      <c r="AK113" s="3" t="n">
        <v>1</v>
      </c>
      <c r="AL113" s="54" t="n">
        <v>131</v>
      </c>
      <c r="AM113" s="54" t="n">
        <v>2018</v>
      </c>
      <c r="AN113" s="54" t="n">
        <v>17</v>
      </c>
      <c r="AO113" s="3" t="n">
        <v>94.59999999999999</v>
      </c>
      <c r="AP113" s="3" t="n">
        <v>2010</v>
      </c>
      <c r="AQ113" s="3" t="n">
        <v>25</v>
      </c>
    </row>
    <row r="114">
      <c r="A114" s="3" t="n">
        <v>15010501</v>
      </c>
      <c r="B114" s="3" t="inlineStr">
        <is>
          <t>IDEAM SANTA MARTA [15010501]</t>
        </is>
      </c>
      <c r="C114" s="3" t="n">
        <v>11.22222222</v>
      </c>
      <c r="D114" s="3" t="n">
        <v>-74.17991667</v>
      </c>
      <c r="E114" s="3" t="n">
        <v>20</v>
      </c>
      <c r="F114" s="3" t="inlineStr">
        <is>
          <t>Santa Marta</t>
        </is>
      </c>
      <c r="G114" s="3" t="inlineStr">
        <is>
          <t>Magdalena</t>
        </is>
      </c>
      <c r="H114" s="54" t="n">
        <v>53</v>
      </c>
      <c r="I114" s="54" t="n">
        <v>2025</v>
      </c>
      <c r="J114" s="54" t="n">
        <v>4</v>
      </c>
      <c r="K114" s="3" t="n">
        <v>6.2</v>
      </c>
      <c r="L114" s="3" t="n">
        <v>2024</v>
      </c>
      <c r="M114" s="3" t="n">
        <v>7</v>
      </c>
      <c r="N114" s="54" t="n">
        <v>7.5</v>
      </c>
      <c r="O114" s="54" t="n">
        <v>2017</v>
      </c>
      <c r="P114" s="54" t="n">
        <v>12</v>
      </c>
      <c r="Q114" s="3" t="n">
        <v>88.3</v>
      </c>
      <c r="R114" s="3" t="n">
        <v>2022</v>
      </c>
      <c r="S114" s="3" t="n">
        <v>19</v>
      </c>
      <c r="T114" s="54" t="n">
        <v>106.5</v>
      </c>
      <c r="U114" s="54" t="n">
        <v>2017</v>
      </c>
      <c r="V114" s="54" t="n">
        <v>16</v>
      </c>
      <c r="W114" s="3" t="n">
        <v>111.3</v>
      </c>
      <c r="X114" s="3" t="n">
        <v>2022</v>
      </c>
      <c r="Y114" s="3" t="n">
        <v>24</v>
      </c>
      <c r="Z114" s="54" t="n">
        <v>61.5</v>
      </c>
      <c r="AA114" s="54" t="n">
        <v>2020</v>
      </c>
      <c r="AB114" s="54" t="n">
        <v>11</v>
      </c>
      <c r="AC114" s="3" t="n">
        <v>155</v>
      </c>
      <c r="AD114" s="3" t="n">
        <v>2025</v>
      </c>
      <c r="AE114" s="3" t="n">
        <v>3</v>
      </c>
      <c r="AF114" s="54" t="n">
        <v>58.1</v>
      </c>
      <c r="AG114" s="54" t="n">
        <v>2021</v>
      </c>
      <c r="AH114" s="54" t="n">
        <v>28</v>
      </c>
      <c r="AI114" s="3" t="n">
        <v>164</v>
      </c>
      <c r="AJ114" s="3" t="n">
        <v>2018</v>
      </c>
      <c r="AK114" s="3" t="n">
        <v>21</v>
      </c>
      <c r="AL114" s="54" t="n">
        <v>131.9</v>
      </c>
      <c r="AM114" s="54" t="n">
        <v>2017</v>
      </c>
      <c r="AN114" s="54" t="n">
        <v>8</v>
      </c>
      <c r="AO114" s="3" t="n">
        <v>33.7</v>
      </c>
      <c r="AP114" s="3" t="n">
        <v>2017</v>
      </c>
      <c r="AQ114" s="3" t="n">
        <v>5</v>
      </c>
    </row>
    <row r="115">
      <c r="A115" s="3" t="n">
        <v>15015050</v>
      </c>
      <c r="B115" s="3" t="inlineStr">
        <is>
          <t>AEROPUERTO SIMON BOLIVAR [15015050]</t>
        </is>
      </c>
      <c r="C115" s="3" t="n">
        <v>11.1146944</v>
      </c>
      <c r="D115" s="3" t="n">
        <v>-74.231027778</v>
      </c>
      <c r="E115" s="3" t="n">
        <v>4</v>
      </c>
      <c r="F115" s="3" t="inlineStr">
        <is>
          <t>Santa Marta</t>
        </is>
      </c>
      <c r="G115" s="3" t="inlineStr">
        <is>
          <t>Magdalena</t>
        </is>
      </c>
      <c r="H115" s="54" t="n">
        <v>64.3</v>
      </c>
      <c r="I115" s="54" t="n">
        <v>1987</v>
      </c>
      <c r="J115" s="54" t="n">
        <v>22</v>
      </c>
      <c r="K115" s="3" t="n">
        <v>28.3</v>
      </c>
      <c r="L115" s="3" t="n">
        <v>1978</v>
      </c>
      <c r="M115" s="3" t="n">
        <v>5</v>
      </c>
      <c r="N115" s="54" t="n">
        <v>17</v>
      </c>
      <c r="O115" s="54" t="n">
        <v>2010</v>
      </c>
      <c r="P115" s="54" t="n">
        <v>8</v>
      </c>
      <c r="Q115" s="3" t="n">
        <v>54.1</v>
      </c>
      <c r="R115" s="3" t="n">
        <v>2023</v>
      </c>
      <c r="S115" s="3" t="n">
        <v>30</v>
      </c>
      <c r="T115" s="54" t="n">
        <v>94.2</v>
      </c>
      <c r="U115" s="54" t="n">
        <v>1986</v>
      </c>
      <c r="V115" s="54" t="n">
        <v>26</v>
      </c>
      <c r="W115" s="3" t="n">
        <v>105</v>
      </c>
      <c r="X115" s="3" t="n">
        <v>1998</v>
      </c>
      <c r="Y115" s="3" t="n">
        <v>27</v>
      </c>
      <c r="Z115" s="54" t="n">
        <v>75.7</v>
      </c>
      <c r="AA115" s="54" t="n">
        <v>1988</v>
      </c>
      <c r="AB115" s="54" t="n">
        <v>12</v>
      </c>
      <c r="AC115" s="3" t="n">
        <v>133.3</v>
      </c>
      <c r="AD115" s="3" t="n">
        <v>2021</v>
      </c>
      <c r="AE115" s="3" t="n">
        <v>30</v>
      </c>
      <c r="AF115" s="54" t="n">
        <v>87.3</v>
      </c>
      <c r="AG115" s="54" t="n">
        <v>1977</v>
      </c>
      <c r="AH115" s="54" t="n">
        <v>26</v>
      </c>
      <c r="AI115" s="3" t="n">
        <v>142.3</v>
      </c>
      <c r="AJ115" s="3" t="n">
        <v>1984</v>
      </c>
      <c r="AK115" s="3" t="n">
        <v>28</v>
      </c>
      <c r="AL115" s="54" t="n">
        <v>100.8</v>
      </c>
      <c r="AM115" s="54" t="n">
        <v>1999</v>
      </c>
      <c r="AN115" s="54" t="n">
        <v>14</v>
      </c>
      <c r="AO115" s="3" t="n">
        <v>65.2</v>
      </c>
      <c r="AP115" s="3" t="n">
        <v>1981</v>
      </c>
      <c r="AQ115" s="3" t="n">
        <v>10</v>
      </c>
    </row>
    <row r="116">
      <c r="A116" s="3" t="n">
        <v>15015100</v>
      </c>
      <c r="B116" s="3" t="inlineStr">
        <is>
          <t>PARQUE TAYRONA [15015100]</t>
        </is>
      </c>
      <c r="C116" s="3" t="n">
        <v>11.301674</v>
      </c>
      <c r="D116" s="3" t="n">
        <v>-73.928809</v>
      </c>
      <c r="E116" s="3" t="n">
        <v>23</v>
      </c>
      <c r="F116" s="3" t="inlineStr">
        <is>
          <t>Santa Marta</t>
        </is>
      </c>
      <c r="G116" s="3" t="inlineStr">
        <is>
          <t>Magdalena</t>
        </is>
      </c>
      <c r="H116" s="54" t="n">
        <v>95</v>
      </c>
      <c r="I116" s="54" t="n">
        <v>2002</v>
      </c>
      <c r="J116" s="54" t="n">
        <v>2</v>
      </c>
      <c r="K116" s="3" t="n">
        <v>92.59999999999999</v>
      </c>
      <c r="L116" s="3" t="n">
        <v>1998</v>
      </c>
      <c r="M116" s="3" t="n">
        <v>7</v>
      </c>
      <c r="N116" s="54" t="n">
        <v>112.3</v>
      </c>
      <c r="O116" s="54" t="n">
        <v>1991</v>
      </c>
      <c r="P116" s="54" t="n">
        <v>11</v>
      </c>
      <c r="Q116" s="3" t="n">
        <v>200.9</v>
      </c>
      <c r="R116" s="3" t="n">
        <v>1983</v>
      </c>
      <c r="S116" s="3" t="n">
        <v>26</v>
      </c>
      <c r="T116" s="54" t="n">
        <v>110.6</v>
      </c>
      <c r="U116" s="54" t="n">
        <v>1987</v>
      </c>
      <c r="V116" s="54" t="n">
        <v>4</v>
      </c>
      <c r="W116" s="3" t="n">
        <v>137.7</v>
      </c>
      <c r="X116" s="3" t="n">
        <v>1978</v>
      </c>
      <c r="Y116" s="3" t="n">
        <v>3</v>
      </c>
      <c r="Z116" s="54" t="n">
        <v>112.8</v>
      </c>
      <c r="AA116" s="54" t="n">
        <v>1981</v>
      </c>
      <c r="AB116" s="54" t="n">
        <v>17</v>
      </c>
      <c r="AC116" s="3" t="n">
        <v>126</v>
      </c>
      <c r="AD116" s="3" t="n">
        <v>1988</v>
      </c>
      <c r="AE116" s="3" t="n">
        <v>9</v>
      </c>
      <c r="AF116" s="54" t="n">
        <v>121.6</v>
      </c>
      <c r="AG116" s="54" t="n">
        <v>1979</v>
      </c>
      <c r="AH116" s="54" t="n">
        <v>22</v>
      </c>
      <c r="AI116" s="3" t="n">
        <v>142.8</v>
      </c>
      <c r="AJ116" s="3" t="n">
        <v>1993</v>
      </c>
      <c r="AK116" s="3" t="n">
        <v>31</v>
      </c>
      <c r="AL116" s="54" t="n">
        <v>173.8</v>
      </c>
      <c r="AM116" s="54" t="n">
        <v>1984</v>
      </c>
      <c r="AN116" s="54" t="n">
        <v>29</v>
      </c>
      <c r="AO116" s="3" t="n">
        <v>166.6</v>
      </c>
      <c r="AP116" s="3" t="n">
        <v>1985</v>
      </c>
      <c r="AQ116" s="3" t="n">
        <v>6</v>
      </c>
    </row>
    <row r="117">
      <c r="A117" s="3" t="n">
        <v>15015120</v>
      </c>
      <c r="B117" s="3" t="inlineStr">
        <is>
          <t>UNIVERSIDAD TECNOLOGICA  - AUT [15015120]</t>
        </is>
      </c>
      <c r="C117" s="3" t="n">
        <v>11.22305556</v>
      </c>
      <c r="D117" s="3" t="n">
        <v>-74.18591667</v>
      </c>
      <c r="E117" s="3" t="n">
        <v>7</v>
      </c>
      <c r="F117" s="3" t="inlineStr">
        <is>
          <t>Santa Marta</t>
        </is>
      </c>
      <c r="G117" s="3" t="inlineStr">
        <is>
          <t>Magdalena</t>
        </is>
      </c>
      <c r="H117" s="54" t="n">
        <v>44</v>
      </c>
      <c r="I117" s="54" t="n">
        <v>1977</v>
      </c>
      <c r="J117" s="54" t="n">
        <v>18</v>
      </c>
      <c r="K117" s="3" t="n">
        <v>9.699999999999999</v>
      </c>
      <c r="L117" s="3" t="n">
        <v>1981</v>
      </c>
      <c r="M117" s="3" t="n">
        <v>23</v>
      </c>
      <c r="N117" s="54" t="n">
        <v>36.8</v>
      </c>
      <c r="O117" s="54" t="n">
        <v>1989</v>
      </c>
      <c r="P117" s="54" t="n">
        <v>9</v>
      </c>
      <c r="Q117" s="3" t="n">
        <v>50.2</v>
      </c>
      <c r="R117" s="3" t="n">
        <v>1992</v>
      </c>
      <c r="S117" s="3" t="n">
        <v>29</v>
      </c>
      <c r="T117" s="54" t="n">
        <v>95.7</v>
      </c>
      <c r="U117" s="54" t="n">
        <v>1986</v>
      </c>
      <c r="V117" s="54" t="n">
        <v>26</v>
      </c>
      <c r="W117" s="3" t="n">
        <v>124.8</v>
      </c>
      <c r="X117" s="3" t="n">
        <v>1998</v>
      </c>
      <c r="Y117" s="3" t="n">
        <v>28</v>
      </c>
      <c r="Z117" s="54" t="n">
        <v>87.2</v>
      </c>
      <c r="AA117" s="54" t="n">
        <v>1987</v>
      </c>
      <c r="AB117" s="54" t="n">
        <v>18</v>
      </c>
      <c r="AC117" s="3" t="n">
        <v>130.6</v>
      </c>
      <c r="AD117" s="3" t="n">
        <v>1989</v>
      </c>
      <c r="AE117" s="3" t="n">
        <v>29</v>
      </c>
      <c r="AF117" s="54" t="n">
        <v>102.8</v>
      </c>
      <c r="AG117" s="54" t="n">
        <v>1995</v>
      </c>
      <c r="AH117" s="54" t="n">
        <v>16</v>
      </c>
      <c r="AI117" s="3" t="n">
        <v>126.4</v>
      </c>
      <c r="AJ117" s="3" t="n">
        <v>1996</v>
      </c>
      <c r="AK117" s="3" t="n">
        <v>18</v>
      </c>
      <c r="AL117" s="54" t="n">
        <v>105.6</v>
      </c>
      <c r="AM117" s="54" t="n">
        <v>1990</v>
      </c>
      <c r="AN117" s="54" t="n">
        <v>4</v>
      </c>
      <c r="AO117" s="3" t="n">
        <v>52.2</v>
      </c>
      <c r="AP117" s="3" t="n">
        <v>1999</v>
      </c>
      <c r="AQ117" s="3" t="n">
        <v>14</v>
      </c>
    </row>
    <row r="118">
      <c r="A118" s="3" t="n">
        <v>15030010</v>
      </c>
      <c r="B118" s="3" t="inlineStr">
        <is>
          <t>DIBULLA [15030010]</t>
        </is>
      </c>
      <c r="C118" s="3" t="n">
        <v>11.27522222</v>
      </c>
      <c r="D118" s="3" t="n">
        <v>-73.31219444</v>
      </c>
      <c r="E118" s="3" t="n">
        <v>5</v>
      </c>
      <c r="F118" s="3" t="inlineStr">
        <is>
          <t>Dibulla</t>
        </is>
      </c>
      <c r="G118" s="3" t="inlineStr">
        <is>
          <t>La Guajira</t>
        </is>
      </c>
      <c r="H118" s="54" t="n">
        <v>100</v>
      </c>
      <c r="I118" s="54" t="n">
        <v>1984</v>
      </c>
      <c r="J118" s="54" t="n">
        <v>7</v>
      </c>
      <c r="K118" s="3" t="n">
        <v>120</v>
      </c>
      <c r="L118" s="3" t="n">
        <v>1991</v>
      </c>
      <c r="M118" s="3" t="n">
        <v>10</v>
      </c>
      <c r="N118" s="54" t="n">
        <v>170</v>
      </c>
      <c r="O118" s="54" t="n">
        <v>2013</v>
      </c>
      <c r="P118" s="54" t="n">
        <v>3</v>
      </c>
      <c r="Q118" s="3" t="n">
        <v>152.5</v>
      </c>
      <c r="R118" s="3" t="n">
        <v>1998</v>
      </c>
      <c r="S118" s="3" t="n">
        <v>13</v>
      </c>
      <c r="T118" s="54" t="n">
        <v>200</v>
      </c>
      <c r="U118" s="54" t="n">
        <v>2016</v>
      </c>
      <c r="V118" s="54" t="n">
        <v>9</v>
      </c>
      <c r="W118" s="3" t="n">
        <v>140</v>
      </c>
      <c r="X118" s="3" t="n">
        <v>2016</v>
      </c>
      <c r="Y118" s="3" t="n">
        <v>26</v>
      </c>
      <c r="Z118" s="54" t="n">
        <v>136.8</v>
      </c>
      <c r="AA118" s="54" t="n">
        <v>1995</v>
      </c>
      <c r="AB118" s="54" t="n">
        <v>27</v>
      </c>
      <c r="AC118" s="3" t="n">
        <v>180</v>
      </c>
      <c r="AD118" s="3" t="n">
        <v>1971</v>
      </c>
      <c r="AE118" s="3" t="n">
        <v>27</v>
      </c>
      <c r="AF118" s="54" t="n">
        <v>170</v>
      </c>
      <c r="AG118" s="54" t="n">
        <v>1998</v>
      </c>
      <c r="AH118" s="54" t="n">
        <v>27</v>
      </c>
      <c r="AI118" s="3" t="n">
        <v>193</v>
      </c>
      <c r="AJ118" s="3" t="n">
        <v>1973</v>
      </c>
      <c r="AK118" s="3" t="n">
        <v>25</v>
      </c>
      <c r="AL118" s="54" t="n">
        <v>179</v>
      </c>
      <c r="AM118" s="54" t="n">
        <v>2006</v>
      </c>
      <c r="AN118" s="54" t="n">
        <v>14</v>
      </c>
      <c r="AO118" s="3" t="n">
        <v>263.5</v>
      </c>
      <c r="AP118" s="3" t="n">
        <v>1999</v>
      </c>
      <c r="AQ118" s="3" t="n">
        <v>1</v>
      </c>
    </row>
    <row r="119">
      <c r="A119" s="3" t="n">
        <v>15035020</v>
      </c>
      <c r="B119" s="3" t="inlineStr">
        <is>
          <t>TERMOGUAJIRA  - AUT [15035020]</t>
        </is>
      </c>
      <c r="C119" s="3" t="n">
        <v>11.2525</v>
      </c>
      <c r="D119" s="3" t="n">
        <v>-73.41138889</v>
      </c>
      <c r="E119" s="3" t="n">
        <v>5</v>
      </c>
      <c r="F119" s="3" t="inlineStr">
        <is>
          <t>Dibulla</t>
        </is>
      </c>
      <c r="G119" s="3" t="inlineStr">
        <is>
          <t>La Guajira</t>
        </is>
      </c>
      <c r="H119" s="54" t="n">
        <v>125.2</v>
      </c>
      <c r="I119" s="54" t="n">
        <v>2005</v>
      </c>
      <c r="J119" s="54" t="n">
        <v>24</v>
      </c>
      <c r="K119" s="3" t="n">
        <v>43.3</v>
      </c>
      <c r="L119" s="3" t="n">
        <v>2000</v>
      </c>
      <c r="M119" s="3" t="n">
        <v>23</v>
      </c>
      <c r="N119" s="54" t="n">
        <v>100.4</v>
      </c>
      <c r="O119" s="54" t="n">
        <v>2010</v>
      </c>
      <c r="P119" s="54" t="n">
        <v>7</v>
      </c>
      <c r="Q119" s="3" t="n">
        <v>112</v>
      </c>
      <c r="R119" s="3" t="n">
        <v>2005</v>
      </c>
      <c r="S119" s="3" t="n">
        <v>25</v>
      </c>
      <c r="T119" s="54" t="n">
        <v>125</v>
      </c>
      <c r="U119" s="54" t="n">
        <v>2006</v>
      </c>
      <c r="V119" s="54" t="n">
        <v>6</v>
      </c>
      <c r="W119" s="3" t="n">
        <v>132</v>
      </c>
      <c r="X119" s="3" t="n">
        <v>2005</v>
      </c>
      <c r="Y119" s="3" t="n">
        <v>30</v>
      </c>
      <c r="Z119" s="54" t="n">
        <v>100</v>
      </c>
      <c r="AA119" s="54" t="n">
        <v>1998</v>
      </c>
      <c r="AB119" s="54" t="n">
        <v>6</v>
      </c>
      <c r="AC119" s="3" t="n">
        <v>250</v>
      </c>
      <c r="AD119" s="3" t="n">
        <v>2007</v>
      </c>
      <c r="AE119" s="3" t="n">
        <v>26</v>
      </c>
      <c r="AF119" s="54" t="n">
        <v>110.5</v>
      </c>
      <c r="AG119" s="54" t="n">
        <v>2010</v>
      </c>
      <c r="AH119" s="54" t="n">
        <v>7</v>
      </c>
      <c r="AI119" s="3" t="n">
        <v>135</v>
      </c>
      <c r="AJ119" s="3" t="n">
        <v>2009</v>
      </c>
      <c r="AK119" s="3" t="n">
        <v>22</v>
      </c>
      <c r="AL119" s="54" t="n">
        <v>152</v>
      </c>
      <c r="AM119" s="54" t="n">
        <v>1994</v>
      </c>
      <c r="AN119" s="54" t="n">
        <v>17</v>
      </c>
      <c r="AO119" s="3" t="n">
        <v>140.2</v>
      </c>
      <c r="AP119" s="3" t="n">
        <v>2010</v>
      </c>
      <c r="AQ119" s="3" t="n">
        <v>7</v>
      </c>
    </row>
    <row r="120">
      <c r="A120" s="3" t="n">
        <v>15045010</v>
      </c>
      <c r="B120" s="3" t="inlineStr">
        <is>
          <t>MATITAS [15045010]</t>
        </is>
      </c>
      <c r="C120" s="3" t="n">
        <v>11.26388889</v>
      </c>
      <c r="D120" s="3" t="n">
        <v>-73.03027778000001</v>
      </c>
      <c r="E120" s="3" t="n">
        <v>20</v>
      </c>
      <c r="F120" s="3" t="inlineStr">
        <is>
          <t>Riohacha</t>
        </is>
      </c>
      <c r="G120" s="3" t="inlineStr">
        <is>
          <t>La Guajira</t>
        </is>
      </c>
      <c r="H120" s="54" t="n">
        <v>97.2</v>
      </c>
      <c r="I120" s="54" t="n">
        <v>1977</v>
      </c>
      <c r="J120" s="54" t="n">
        <v>19</v>
      </c>
      <c r="K120" s="3" t="n">
        <v>104</v>
      </c>
      <c r="L120" s="3" t="n">
        <v>2024</v>
      </c>
      <c r="M120" s="3" t="n">
        <v>6</v>
      </c>
      <c r="N120" s="54" t="n">
        <v>135</v>
      </c>
      <c r="O120" s="54" t="n">
        <v>2010</v>
      </c>
      <c r="P120" s="54" t="n">
        <v>7</v>
      </c>
      <c r="Q120" s="3" t="n">
        <v>154.7</v>
      </c>
      <c r="R120" s="3" t="n">
        <v>1981</v>
      </c>
      <c r="S120" s="3" t="n">
        <v>19</v>
      </c>
      <c r="T120" s="54" t="n">
        <v>140.8</v>
      </c>
      <c r="U120" s="54" t="n">
        <v>1964</v>
      </c>
      <c r="V120" s="54" t="n">
        <v>30</v>
      </c>
      <c r="W120" s="3" t="n">
        <v>131.4</v>
      </c>
      <c r="X120" s="3" t="n">
        <v>2022</v>
      </c>
      <c r="Y120" s="3" t="n">
        <v>7</v>
      </c>
      <c r="Z120" s="54" t="n">
        <v>72</v>
      </c>
      <c r="AA120" s="54" t="n">
        <v>1981</v>
      </c>
      <c r="AB120" s="54" t="n">
        <v>10</v>
      </c>
      <c r="AC120" s="3" t="n">
        <v>121.9</v>
      </c>
      <c r="AD120" s="3" t="n">
        <v>1969</v>
      </c>
      <c r="AE120" s="3" t="n">
        <v>17</v>
      </c>
      <c r="AF120" s="54" t="n">
        <v>169.3</v>
      </c>
      <c r="AG120" s="54" t="n">
        <v>2011</v>
      </c>
      <c r="AH120" s="54" t="n">
        <v>18</v>
      </c>
      <c r="AI120" s="3" t="n">
        <v>126</v>
      </c>
      <c r="AJ120" s="3" t="n">
        <v>2010</v>
      </c>
      <c r="AK120" s="3" t="n">
        <v>28</v>
      </c>
      <c r="AL120" s="54" t="n">
        <v>134</v>
      </c>
      <c r="AM120" s="54" t="n">
        <v>2009</v>
      </c>
      <c r="AN120" s="54" t="n">
        <v>3</v>
      </c>
      <c r="AO120" s="3" t="n">
        <v>105.1</v>
      </c>
      <c r="AP120" s="3" t="n">
        <v>1975</v>
      </c>
      <c r="AQ120" s="3" t="n">
        <v>8</v>
      </c>
    </row>
    <row r="121">
      <c r="A121" s="3" t="n">
        <v>15050010</v>
      </c>
      <c r="B121" s="3" t="inlineStr">
        <is>
          <t>CAMARONES [15050010]</t>
        </is>
      </c>
      <c r="C121" s="3" t="n">
        <v>11.42883333</v>
      </c>
      <c r="D121" s="3" t="n">
        <v>-73.05272222000001</v>
      </c>
      <c r="E121" s="3" t="n">
        <v>5</v>
      </c>
      <c r="F121" s="3" t="inlineStr">
        <is>
          <t>Riohacha</t>
        </is>
      </c>
      <c r="G121" s="3" t="inlineStr">
        <is>
          <t>La Guajira</t>
        </is>
      </c>
      <c r="H121" s="54" t="n">
        <v>76</v>
      </c>
      <c r="I121" s="54" t="n">
        <v>1977</v>
      </c>
      <c r="J121" s="54" t="n">
        <v>18</v>
      </c>
      <c r="K121" s="3" t="n">
        <v>29</v>
      </c>
      <c r="L121" s="3" t="n">
        <v>1981</v>
      </c>
      <c r="M121" s="3" t="n">
        <v>24</v>
      </c>
      <c r="N121" s="54" t="n">
        <v>60</v>
      </c>
      <c r="O121" s="54" t="n">
        <v>2010</v>
      </c>
      <c r="P121" s="54" t="n">
        <v>17</v>
      </c>
      <c r="Q121" s="3" t="n">
        <v>122</v>
      </c>
      <c r="R121" s="3" t="n">
        <v>1983</v>
      </c>
      <c r="S121" s="3" t="n">
        <v>18</v>
      </c>
      <c r="T121" s="54" t="n">
        <v>137</v>
      </c>
      <c r="U121" s="54" t="n">
        <v>1986</v>
      </c>
      <c r="V121" s="54" t="n">
        <v>26</v>
      </c>
      <c r="W121" s="3" t="n">
        <v>95</v>
      </c>
      <c r="X121" s="3" t="n">
        <v>2009</v>
      </c>
      <c r="Y121" s="3" t="n">
        <v>27</v>
      </c>
      <c r="Z121" s="54" t="n">
        <v>98</v>
      </c>
      <c r="AA121" s="54" t="n">
        <v>1998</v>
      </c>
      <c r="AB121" s="54" t="n">
        <v>21</v>
      </c>
      <c r="AC121" s="3" t="n">
        <v>135</v>
      </c>
      <c r="AD121" s="3" t="n">
        <v>2020</v>
      </c>
      <c r="AE121" s="3" t="n">
        <v>19</v>
      </c>
      <c r="AF121" s="54" t="n">
        <v>126</v>
      </c>
      <c r="AG121" s="54" t="n">
        <v>1974</v>
      </c>
      <c r="AH121" s="54" t="n">
        <v>25</v>
      </c>
      <c r="AI121" s="3" t="n">
        <v>120</v>
      </c>
      <c r="AJ121" s="3" t="n">
        <v>2010</v>
      </c>
      <c r="AK121" s="3" t="n">
        <v>29</v>
      </c>
      <c r="AL121" s="54" t="n">
        <v>137</v>
      </c>
      <c r="AM121" s="54" t="n">
        <v>1975</v>
      </c>
      <c r="AN121" s="54" t="n">
        <v>17</v>
      </c>
      <c r="AO121" s="3" t="n">
        <v>133</v>
      </c>
      <c r="AP121" s="3" t="n">
        <v>1975</v>
      </c>
      <c r="AQ121" s="3" t="n">
        <v>8</v>
      </c>
    </row>
    <row r="122">
      <c r="A122" s="3" t="n">
        <v>15060010</v>
      </c>
      <c r="B122" s="3" t="inlineStr">
        <is>
          <t>LOS REMEDIOS [15060010]</t>
        </is>
      </c>
      <c r="C122" s="3" t="n">
        <v>11.38177778</v>
      </c>
      <c r="D122" s="3" t="n">
        <v>-72.9135</v>
      </c>
      <c r="E122" s="3" t="n">
        <v>10</v>
      </c>
      <c r="F122" s="3" t="inlineStr">
        <is>
          <t>Riohacha</t>
        </is>
      </c>
      <c r="G122" s="3" t="inlineStr">
        <is>
          <t>La Guajira</t>
        </is>
      </c>
      <c r="H122" s="54" t="n">
        <v>100</v>
      </c>
      <c r="I122" s="54" t="n">
        <v>1981</v>
      </c>
      <c r="J122" s="54" t="n">
        <v>13</v>
      </c>
      <c r="K122" s="3" t="n">
        <v>80</v>
      </c>
      <c r="L122" s="3" t="n">
        <v>1982</v>
      </c>
      <c r="M122" s="3" t="n">
        <v>11</v>
      </c>
      <c r="N122" s="54" t="n">
        <v>106</v>
      </c>
      <c r="O122" s="54" t="n">
        <v>1996</v>
      </c>
      <c r="P122" s="54" t="n">
        <v>11</v>
      </c>
      <c r="Q122" s="3" t="n">
        <v>132</v>
      </c>
      <c r="R122" s="3" t="n">
        <v>2007</v>
      </c>
      <c r="S122" s="3" t="n">
        <v>22</v>
      </c>
      <c r="T122" s="54" t="n">
        <v>120</v>
      </c>
      <c r="U122" s="54" t="n">
        <v>1979</v>
      </c>
      <c r="V122" s="54" t="n">
        <v>23</v>
      </c>
      <c r="W122" s="3" t="n">
        <v>132</v>
      </c>
      <c r="X122" s="3" t="n">
        <v>1988</v>
      </c>
      <c r="Y122" s="3" t="n">
        <v>25</v>
      </c>
      <c r="Z122" s="54" t="n">
        <v>90</v>
      </c>
      <c r="AA122" s="54" t="n">
        <v>2012</v>
      </c>
      <c r="AB122" s="54" t="n">
        <v>29</v>
      </c>
      <c r="AC122" s="3" t="n">
        <v>135</v>
      </c>
      <c r="AD122" s="3" t="n">
        <v>2025</v>
      </c>
      <c r="AE122" s="3" t="n">
        <v>14</v>
      </c>
      <c r="AF122" s="54" t="n">
        <v>132</v>
      </c>
      <c r="AG122" s="54" t="n">
        <v>2007</v>
      </c>
      <c r="AH122" s="54" t="n">
        <v>26</v>
      </c>
      <c r="AI122" s="3" t="n">
        <v>140</v>
      </c>
      <c r="AJ122" s="3" t="n">
        <v>1980</v>
      </c>
      <c r="AK122" s="3" t="n">
        <v>8</v>
      </c>
      <c r="AL122" s="54" t="n">
        <v>130</v>
      </c>
      <c r="AM122" s="54" t="n">
        <v>2017</v>
      </c>
      <c r="AN122" s="54" t="n">
        <v>9</v>
      </c>
      <c r="AO122" s="3" t="n">
        <v>129</v>
      </c>
      <c r="AP122" s="3" t="n">
        <v>1998</v>
      </c>
      <c r="AQ122" s="3" t="n">
        <v>8</v>
      </c>
    </row>
    <row r="123">
      <c r="A123" s="3" t="n">
        <v>15060020</v>
      </c>
      <c r="B123" s="3" t="inlineStr">
        <is>
          <t>CUESTECITA [15060020]</t>
        </is>
      </c>
      <c r="C123" s="3" t="n">
        <v>11.19738889</v>
      </c>
      <c r="D123" s="3" t="n">
        <v>-72.61180555999999</v>
      </c>
      <c r="E123" s="3" t="n">
        <v>93</v>
      </c>
      <c r="F123" s="3" t="inlineStr">
        <is>
          <t>Albania</t>
        </is>
      </c>
      <c r="G123" s="3" t="inlineStr">
        <is>
          <t>La Guajira</t>
        </is>
      </c>
      <c r="H123" s="54" t="n">
        <v>130</v>
      </c>
      <c r="I123" s="54" t="n">
        <v>2018</v>
      </c>
      <c r="J123" s="54" t="n">
        <v>1</v>
      </c>
      <c r="K123" s="3" t="n">
        <v>62</v>
      </c>
      <c r="L123" s="3" t="n">
        <v>1981</v>
      </c>
      <c r="M123" s="3" t="n">
        <v>24</v>
      </c>
      <c r="N123" s="54" t="n">
        <v>74</v>
      </c>
      <c r="O123" s="54" t="n">
        <v>2010</v>
      </c>
      <c r="P123" s="54" t="n">
        <v>8</v>
      </c>
      <c r="Q123" s="3" t="n">
        <v>116</v>
      </c>
      <c r="R123" s="3" t="n">
        <v>1973</v>
      </c>
      <c r="S123" s="3" t="n">
        <v>21</v>
      </c>
      <c r="T123" s="54" t="n">
        <v>130</v>
      </c>
      <c r="U123" s="54" t="n">
        <v>1982</v>
      </c>
      <c r="V123" s="54" t="n">
        <v>15</v>
      </c>
      <c r="W123" s="3" t="n">
        <v>142.5</v>
      </c>
      <c r="X123" s="3" t="n">
        <v>1984</v>
      </c>
      <c r="Y123" s="3" t="n">
        <v>7</v>
      </c>
      <c r="Z123" s="54" t="n">
        <v>111</v>
      </c>
      <c r="AA123" s="54" t="n">
        <v>1989</v>
      </c>
      <c r="AB123" s="54" t="n">
        <v>23</v>
      </c>
      <c r="AC123" s="3" t="n">
        <v>138</v>
      </c>
      <c r="AD123" s="3" t="n">
        <v>1975</v>
      </c>
      <c r="AE123" s="3" t="n">
        <v>26</v>
      </c>
      <c r="AF123" s="54" t="n">
        <v>168</v>
      </c>
      <c r="AG123" s="54" t="n">
        <v>1992</v>
      </c>
      <c r="AH123" s="54" t="n">
        <v>24</v>
      </c>
      <c r="AI123" s="3" t="n">
        <v>134</v>
      </c>
      <c r="AJ123" s="3" t="n">
        <v>1973</v>
      </c>
      <c r="AK123" s="3" t="n">
        <v>22</v>
      </c>
      <c r="AL123" s="54" t="n">
        <v>133</v>
      </c>
      <c r="AM123" s="54" t="n">
        <v>2022</v>
      </c>
      <c r="AN123" s="54" t="n">
        <v>2</v>
      </c>
      <c r="AO123" s="3" t="n">
        <v>124</v>
      </c>
      <c r="AP123" s="3" t="n">
        <v>2002</v>
      </c>
      <c r="AQ123" s="3" t="n">
        <v>16</v>
      </c>
    </row>
    <row r="124">
      <c r="A124" s="3" t="n">
        <v>15060040</v>
      </c>
      <c r="B124" s="3" t="inlineStr">
        <is>
          <t>LAGUNITAS [15060040]</t>
        </is>
      </c>
      <c r="C124" s="3" t="n">
        <v>11.03436111</v>
      </c>
      <c r="D124" s="3" t="n">
        <v>-72.87752777999999</v>
      </c>
      <c r="E124" s="3" t="n">
        <v>900</v>
      </c>
      <c r="F124" s="3" t="inlineStr">
        <is>
          <t>Barrancas</t>
        </is>
      </c>
      <c r="G124" s="3" t="inlineStr">
        <is>
          <t>La Guajira</t>
        </is>
      </c>
      <c r="H124" s="54" t="n">
        <v>70</v>
      </c>
      <c r="I124" s="54" t="n">
        <v>1974</v>
      </c>
      <c r="J124" s="54" t="n">
        <v>22</v>
      </c>
      <c r="K124" s="3" t="n">
        <v>85</v>
      </c>
      <c r="L124" s="3" t="n">
        <v>1981</v>
      </c>
      <c r="M124" s="3" t="n">
        <v>23</v>
      </c>
      <c r="N124" s="54" t="n">
        <v>80</v>
      </c>
      <c r="O124" s="54" t="n">
        <v>2017</v>
      </c>
      <c r="P124" s="54" t="n">
        <v>23</v>
      </c>
      <c r="Q124" s="3" t="n">
        <v>133</v>
      </c>
      <c r="R124" s="3" t="n">
        <v>2018</v>
      </c>
      <c r="S124" s="3" t="n">
        <v>13</v>
      </c>
      <c r="T124" s="54" t="n">
        <v>130</v>
      </c>
      <c r="U124" s="54" t="n">
        <v>2006</v>
      </c>
      <c r="V124" s="54" t="n">
        <v>31</v>
      </c>
      <c r="W124" s="3" t="n">
        <v>135</v>
      </c>
      <c r="X124" s="3" t="n">
        <v>1999</v>
      </c>
      <c r="Y124" s="3" t="n">
        <v>17</v>
      </c>
      <c r="Z124" s="54" t="n">
        <v>130</v>
      </c>
      <c r="AA124" s="54" t="n">
        <v>2018</v>
      </c>
      <c r="AB124" s="54" t="n">
        <v>9</v>
      </c>
      <c r="AC124" s="3" t="n">
        <v>155</v>
      </c>
      <c r="AD124" s="3" t="n">
        <v>1973</v>
      </c>
      <c r="AE124" s="3" t="n">
        <v>26</v>
      </c>
      <c r="AF124" s="54" t="n">
        <v>91</v>
      </c>
      <c r="AG124" s="54" t="n">
        <v>1985</v>
      </c>
      <c r="AH124" s="54" t="n">
        <v>28</v>
      </c>
      <c r="AI124" s="3" t="n">
        <v>137</v>
      </c>
      <c r="AJ124" s="3" t="n">
        <v>2019</v>
      </c>
      <c r="AK124" s="3" t="n">
        <v>4</v>
      </c>
      <c r="AL124" s="54" t="n">
        <v>120</v>
      </c>
      <c r="AM124" s="54" t="n">
        <v>1993</v>
      </c>
      <c r="AN124" s="54" t="n">
        <v>20</v>
      </c>
      <c r="AO124" s="3" t="n">
        <v>110</v>
      </c>
      <c r="AP124" s="3" t="n">
        <v>1979</v>
      </c>
      <c r="AQ124" s="3" t="n">
        <v>21</v>
      </c>
    </row>
    <row r="125">
      <c r="A125" s="3" t="n">
        <v>15060050</v>
      </c>
      <c r="B125" s="3" t="inlineStr">
        <is>
          <t>SABANAS DE MANUELA [15060050]</t>
        </is>
      </c>
      <c r="C125" s="3" t="n">
        <v>10.953</v>
      </c>
      <c r="D125" s="3" t="n">
        <v>-73.04797222000001</v>
      </c>
      <c r="E125" s="3" t="n">
        <v>420</v>
      </c>
      <c r="F125" s="3" t="inlineStr">
        <is>
          <t>Distracción</t>
        </is>
      </c>
      <c r="G125" s="3" t="inlineStr">
        <is>
          <t>La Guajira</t>
        </is>
      </c>
      <c r="H125" s="54" t="n">
        <v>40</v>
      </c>
      <c r="I125" s="54" t="n">
        <v>2025</v>
      </c>
      <c r="J125" s="54" t="n">
        <v>3</v>
      </c>
      <c r="K125" s="3" t="n">
        <v>53</v>
      </c>
      <c r="L125" s="3" t="n">
        <v>2005</v>
      </c>
      <c r="M125" s="3" t="n">
        <v>7</v>
      </c>
      <c r="N125" s="54" t="n">
        <v>135</v>
      </c>
      <c r="O125" s="54" t="n">
        <v>2017</v>
      </c>
      <c r="P125" s="54" t="n">
        <v>26</v>
      </c>
      <c r="Q125" s="3" t="n">
        <v>140</v>
      </c>
      <c r="R125" s="3" t="n">
        <v>1972</v>
      </c>
      <c r="S125" s="3" t="n">
        <v>19</v>
      </c>
      <c r="T125" s="54" t="n">
        <v>110</v>
      </c>
      <c r="U125" s="54" t="n">
        <v>2011</v>
      </c>
      <c r="V125" s="54" t="n">
        <v>15</v>
      </c>
      <c r="W125" s="3" t="n">
        <v>130</v>
      </c>
      <c r="X125" s="3" t="n">
        <v>2025</v>
      </c>
      <c r="Y125" s="3" t="n">
        <v>13</v>
      </c>
      <c r="Z125" s="54" t="n">
        <v>92</v>
      </c>
      <c r="AA125" s="54" t="n">
        <v>1985</v>
      </c>
      <c r="AB125" s="54" t="n">
        <v>29</v>
      </c>
      <c r="AC125" s="3" t="n">
        <v>90</v>
      </c>
      <c r="AD125" s="3" t="n">
        <v>1984</v>
      </c>
      <c r="AE125" s="3" t="n">
        <v>27</v>
      </c>
      <c r="AF125" s="54" t="n">
        <v>92</v>
      </c>
      <c r="AG125" s="54" t="n">
        <v>1984</v>
      </c>
      <c r="AH125" s="54" t="n">
        <v>9</v>
      </c>
      <c r="AI125" s="3" t="n">
        <v>116</v>
      </c>
      <c r="AJ125" s="3" t="n">
        <v>1985</v>
      </c>
      <c r="AK125" s="3" t="n">
        <v>22</v>
      </c>
      <c r="AL125" s="54" t="n">
        <v>98</v>
      </c>
      <c r="AM125" s="54" t="n">
        <v>1970</v>
      </c>
      <c r="AN125" s="54" t="n">
        <v>29</v>
      </c>
      <c r="AO125" s="3" t="n">
        <v>118</v>
      </c>
      <c r="AP125" s="3" t="n">
        <v>2010</v>
      </c>
      <c r="AQ125" s="3" t="n">
        <v>13</v>
      </c>
    </row>
    <row r="126">
      <c r="A126" s="3" t="n">
        <v>15060060</v>
      </c>
      <c r="B126" s="3" t="inlineStr">
        <is>
          <t>LAS LOMITAS  [15060060]</t>
        </is>
      </c>
      <c r="C126" s="3" t="n">
        <v>10.93516667</v>
      </c>
      <c r="D126" s="3" t="n">
        <v>-72.68466667</v>
      </c>
      <c r="E126" s="3" t="n">
        <v>300</v>
      </c>
      <c r="F126" s="3" t="inlineStr">
        <is>
          <t>Barrancas</t>
        </is>
      </c>
      <c r="G126" s="3" t="inlineStr">
        <is>
          <t>La Guajira</t>
        </is>
      </c>
      <c r="H126" s="54" t="n">
        <v>85.5</v>
      </c>
      <c r="I126" s="54" t="n">
        <v>2025</v>
      </c>
      <c r="J126" s="54" t="n">
        <v>5</v>
      </c>
      <c r="K126" s="3" t="n">
        <v>50</v>
      </c>
      <c r="L126" s="3" t="n">
        <v>1996</v>
      </c>
      <c r="M126" s="3" t="n">
        <v>9</v>
      </c>
      <c r="N126" s="54" t="n">
        <v>90</v>
      </c>
      <c r="O126" s="54" t="n">
        <v>1975</v>
      </c>
      <c r="P126" s="54" t="n">
        <v>2</v>
      </c>
      <c r="Q126" s="3" t="n">
        <v>110</v>
      </c>
      <c r="R126" s="3" t="n">
        <v>1982</v>
      </c>
      <c r="S126" s="3" t="n">
        <v>25</v>
      </c>
      <c r="T126" s="54" t="n">
        <v>100</v>
      </c>
      <c r="U126" s="54" t="n">
        <v>1976</v>
      </c>
      <c r="V126" s="54" t="n">
        <v>17</v>
      </c>
      <c r="W126" s="3" t="n">
        <v>130</v>
      </c>
      <c r="X126" s="3" t="n">
        <v>1999</v>
      </c>
      <c r="Y126" s="3" t="n">
        <v>27</v>
      </c>
      <c r="Z126" s="54" t="n">
        <v>105</v>
      </c>
      <c r="AA126" s="54" t="n">
        <v>2011</v>
      </c>
      <c r="AB126" s="54" t="n">
        <v>14</v>
      </c>
      <c r="AC126" s="3" t="n">
        <v>150</v>
      </c>
      <c r="AD126" s="3" t="n">
        <v>1995</v>
      </c>
      <c r="AE126" s="3" t="n">
        <v>10</v>
      </c>
      <c r="AF126" s="54" t="n">
        <v>140</v>
      </c>
      <c r="AG126" s="54" t="n">
        <v>1977</v>
      </c>
      <c r="AH126" s="54" t="n">
        <v>30</v>
      </c>
      <c r="AI126" s="3" t="n">
        <v>120</v>
      </c>
      <c r="AJ126" s="3" t="n">
        <v>1984</v>
      </c>
      <c r="AK126" s="3" t="n">
        <v>30</v>
      </c>
      <c r="AL126" s="54" t="n">
        <v>91</v>
      </c>
      <c r="AM126" s="54" t="n">
        <v>2010</v>
      </c>
      <c r="AN126" s="54" t="n">
        <v>6</v>
      </c>
      <c r="AO126" s="3" t="n">
        <v>95</v>
      </c>
      <c r="AP126" s="3" t="n">
        <v>2010</v>
      </c>
      <c r="AQ126" s="3" t="n">
        <v>3</v>
      </c>
    </row>
    <row r="127">
      <c r="A127" s="3" t="n">
        <v>15060080</v>
      </c>
      <c r="B127" s="3" t="inlineStr">
        <is>
          <t>CANAVERALES [15060080]</t>
        </is>
      </c>
      <c r="C127" s="3" t="n">
        <v>10.75777778</v>
      </c>
      <c r="D127" s="3" t="n">
        <v>-72.84522222</v>
      </c>
      <c r="E127" s="3" t="n">
        <v>230</v>
      </c>
      <c r="F127" s="3" t="inlineStr">
        <is>
          <t>San Juan Del Cesar</t>
        </is>
      </c>
      <c r="G127" s="3" t="inlineStr">
        <is>
          <t>La Guajira</t>
        </is>
      </c>
      <c r="H127" s="54" t="n">
        <v>50</v>
      </c>
      <c r="I127" s="54" t="n">
        <v>2000</v>
      </c>
      <c r="J127" s="54" t="n">
        <v>6</v>
      </c>
      <c r="K127" s="3" t="n">
        <v>90</v>
      </c>
      <c r="L127" s="3" t="n">
        <v>2022</v>
      </c>
      <c r="M127" s="3" t="n">
        <v>8</v>
      </c>
      <c r="N127" s="54" t="n">
        <v>90</v>
      </c>
      <c r="O127" s="54" t="n">
        <v>2017</v>
      </c>
      <c r="P127" s="54" t="n">
        <v>29</v>
      </c>
      <c r="Q127" s="3" t="n">
        <v>85</v>
      </c>
      <c r="R127" s="3" t="n">
        <v>1969</v>
      </c>
      <c r="S127" s="3" t="n">
        <v>16</v>
      </c>
      <c r="T127" s="54" t="n">
        <v>100</v>
      </c>
      <c r="U127" s="54" t="n">
        <v>2017</v>
      </c>
      <c r="V127" s="54" t="n">
        <v>7</v>
      </c>
      <c r="W127" s="3" t="n">
        <v>104</v>
      </c>
      <c r="X127" s="3" t="n">
        <v>1991</v>
      </c>
      <c r="Y127" s="3" t="n">
        <v>28</v>
      </c>
      <c r="Z127" s="54" t="n">
        <v>135</v>
      </c>
      <c r="AA127" s="54" t="n">
        <v>1995</v>
      </c>
      <c r="AB127" s="54" t="n">
        <v>18</v>
      </c>
      <c r="AC127" s="3" t="n">
        <v>93</v>
      </c>
      <c r="AD127" s="3" t="n">
        <v>1969</v>
      </c>
      <c r="AE127" s="3" t="n">
        <v>20</v>
      </c>
      <c r="AF127" s="54" t="n">
        <v>125</v>
      </c>
      <c r="AG127" s="54" t="n">
        <v>2011</v>
      </c>
      <c r="AH127" s="54" t="n">
        <v>18</v>
      </c>
      <c r="AI127" s="3" t="n">
        <v>150</v>
      </c>
      <c r="AJ127" s="3" t="n">
        <v>2021</v>
      </c>
      <c r="AK127" s="3" t="n">
        <v>2</v>
      </c>
      <c r="AL127" s="54" t="n">
        <v>111</v>
      </c>
      <c r="AM127" s="54" t="n">
        <v>2024</v>
      </c>
      <c r="AN127" s="54" t="n">
        <v>21</v>
      </c>
      <c r="AO127" s="3" t="n">
        <v>98</v>
      </c>
      <c r="AP127" s="3" t="n">
        <v>2002</v>
      </c>
      <c r="AQ127" s="3" t="n">
        <v>15</v>
      </c>
    </row>
    <row r="128">
      <c r="A128" s="3" t="n">
        <v>15060090</v>
      </c>
      <c r="B128" s="3" t="inlineStr">
        <is>
          <t>GUACAMAYO [15060090]</t>
        </is>
      </c>
      <c r="C128" s="3" t="n">
        <v>11.06338889</v>
      </c>
      <c r="D128" s="3" t="n">
        <v>-72.77669444</v>
      </c>
      <c r="E128" s="3" t="n">
        <v>220</v>
      </c>
      <c r="F128" s="3" t="inlineStr">
        <is>
          <t>Hato Nuevo</t>
        </is>
      </c>
      <c r="G128" s="3" t="inlineStr">
        <is>
          <t>La Guajira</t>
        </is>
      </c>
      <c r="H128" s="54" t="n">
        <v>20</v>
      </c>
      <c r="I128" s="54" t="n">
        <v>2000</v>
      </c>
      <c r="J128" s="54" t="n">
        <v>15</v>
      </c>
      <c r="K128" s="3" t="n">
        <v>15</v>
      </c>
      <c r="L128" s="3" t="n">
        <v>1988</v>
      </c>
      <c r="M128" s="3" t="n">
        <v>26</v>
      </c>
      <c r="N128" s="54" t="n">
        <v>64</v>
      </c>
      <c r="O128" s="54" t="n">
        <v>2010</v>
      </c>
      <c r="P128" s="54" t="n">
        <v>3</v>
      </c>
      <c r="Q128" s="3" t="n">
        <v>91</v>
      </c>
      <c r="R128" s="3" t="n">
        <v>2011</v>
      </c>
      <c r="S128" s="3" t="n">
        <v>23</v>
      </c>
      <c r="T128" s="54" t="n">
        <v>133</v>
      </c>
      <c r="U128" s="54" t="n">
        <v>2013</v>
      </c>
      <c r="V128" s="54" t="n">
        <v>31</v>
      </c>
      <c r="W128" s="3" t="n">
        <v>135</v>
      </c>
      <c r="X128" s="3" t="n">
        <v>2025</v>
      </c>
      <c r="Y128" s="3" t="n">
        <v>13</v>
      </c>
      <c r="Z128" s="54" t="n">
        <v>99.5</v>
      </c>
      <c r="AA128" s="54" t="n">
        <v>1989</v>
      </c>
      <c r="AB128" s="54" t="n">
        <v>23</v>
      </c>
      <c r="AC128" s="3" t="n">
        <v>110</v>
      </c>
      <c r="AD128" s="3" t="n">
        <v>2021</v>
      </c>
      <c r="AE128" s="3" t="n">
        <v>3</v>
      </c>
      <c r="AF128" s="54" t="n">
        <v>134</v>
      </c>
      <c r="AG128" s="54" t="n">
        <v>2006</v>
      </c>
      <c r="AH128" s="54" t="n">
        <v>25</v>
      </c>
      <c r="AI128" s="3" t="n">
        <v>120</v>
      </c>
      <c r="AJ128" s="3" t="n">
        <v>2011</v>
      </c>
      <c r="AK128" s="3" t="n">
        <v>20</v>
      </c>
      <c r="AL128" s="54" t="n">
        <v>72</v>
      </c>
      <c r="AM128" s="54" t="n">
        <v>2005</v>
      </c>
      <c r="AN128" s="54" t="n">
        <v>14</v>
      </c>
      <c r="AO128" s="3" t="n">
        <v>85</v>
      </c>
      <c r="AP128" s="3" t="n">
        <v>2002</v>
      </c>
      <c r="AQ128" s="3" t="n">
        <v>16</v>
      </c>
    </row>
    <row r="129">
      <c r="A129" s="3" t="n">
        <v>15060150</v>
      </c>
      <c r="B129" s="3" t="inlineStr">
        <is>
          <t>EL CONEJO  [15060150]</t>
        </is>
      </c>
      <c r="C129" s="3" t="n">
        <v>10.77794444</v>
      </c>
      <c r="D129" s="3" t="n">
        <v>-72.79819444</v>
      </c>
      <c r="E129" s="3" t="n">
        <v>350</v>
      </c>
      <c r="F129" s="3" t="inlineStr">
        <is>
          <t>Fonseca</t>
        </is>
      </c>
      <c r="G129" s="3" t="inlineStr">
        <is>
          <t>La Guajira</t>
        </is>
      </c>
      <c r="H129" s="54" t="n">
        <v>60</v>
      </c>
      <c r="I129" s="54" t="n">
        <v>2025</v>
      </c>
      <c r="J129" s="54" t="n">
        <v>4</v>
      </c>
      <c r="K129" s="3" t="n">
        <v>53</v>
      </c>
      <c r="L129" s="3" t="n">
        <v>2021</v>
      </c>
      <c r="M129" s="3" t="n">
        <v>13</v>
      </c>
      <c r="N129" s="54" t="n">
        <v>89</v>
      </c>
      <c r="O129" s="54" t="n">
        <v>2018</v>
      </c>
      <c r="P129" s="54" t="n">
        <v>21</v>
      </c>
      <c r="Q129" s="3" t="n">
        <v>95</v>
      </c>
      <c r="R129" s="3" t="n">
        <v>1979</v>
      </c>
      <c r="S129" s="3" t="n">
        <v>17</v>
      </c>
      <c r="T129" s="54" t="n">
        <v>98</v>
      </c>
      <c r="U129" s="54" t="n">
        <v>2021</v>
      </c>
      <c r="V129" s="54" t="n">
        <v>8</v>
      </c>
      <c r="W129" s="3" t="n">
        <v>75</v>
      </c>
      <c r="X129" s="3" t="n">
        <v>2021</v>
      </c>
      <c r="Y129" s="3" t="n">
        <v>25</v>
      </c>
      <c r="Z129" s="54" t="n">
        <v>65</v>
      </c>
      <c r="AA129" s="54" t="n">
        <v>1983</v>
      </c>
      <c r="AB129" s="54" t="n">
        <v>22</v>
      </c>
      <c r="AC129" s="3" t="n">
        <v>87</v>
      </c>
      <c r="AD129" s="3" t="n">
        <v>2020</v>
      </c>
      <c r="AE129" s="3" t="n">
        <v>19</v>
      </c>
      <c r="AF129" s="54" t="n">
        <v>84</v>
      </c>
      <c r="AG129" s="54" t="n">
        <v>2014</v>
      </c>
      <c r="AH129" s="54" t="n">
        <v>13</v>
      </c>
      <c r="AI129" s="3" t="n">
        <v>101</v>
      </c>
      <c r="AJ129" s="3" t="n">
        <v>1986</v>
      </c>
      <c r="AK129" s="3" t="n">
        <v>30</v>
      </c>
      <c r="AL129" s="54" t="n">
        <v>98</v>
      </c>
      <c r="AM129" s="54" t="n">
        <v>2011</v>
      </c>
      <c r="AN129" s="54" t="n">
        <v>23</v>
      </c>
      <c r="AO129" s="3" t="n">
        <v>98.59999999999999</v>
      </c>
      <c r="AP129" s="3" t="n">
        <v>1999</v>
      </c>
      <c r="AQ129" s="3" t="n">
        <v>5</v>
      </c>
    </row>
    <row r="130">
      <c r="A130" s="3" t="n">
        <v>15060180</v>
      </c>
      <c r="B130" s="3" t="inlineStr">
        <is>
          <t>LA GLORIA[15060180]</t>
        </is>
      </c>
      <c r="C130" s="3" t="n">
        <v>11.13802778</v>
      </c>
      <c r="D130" s="3" t="n">
        <v>-72.7115</v>
      </c>
      <c r="E130" s="3" t="n">
        <v>680</v>
      </c>
      <c r="F130" s="3" t="inlineStr">
        <is>
          <t>Hato Nuevo</t>
        </is>
      </c>
      <c r="G130" s="3" t="inlineStr">
        <is>
          <t>La Guajira</t>
        </is>
      </c>
      <c r="H130" s="54" t="n">
        <v>43</v>
      </c>
      <c r="I130" s="54" t="n">
        <v>2005</v>
      </c>
      <c r="J130" s="54" t="n">
        <v>24</v>
      </c>
      <c r="K130" s="3" t="n">
        <v>20</v>
      </c>
      <c r="L130" s="3" t="n">
        <v>2024</v>
      </c>
      <c r="M130" s="3" t="n">
        <v>6</v>
      </c>
      <c r="N130" s="54" t="n">
        <v>89</v>
      </c>
      <c r="O130" s="54" t="n">
        <v>2017</v>
      </c>
      <c r="P130" s="54" t="n">
        <v>23</v>
      </c>
      <c r="Q130" s="3" t="n">
        <v>120</v>
      </c>
      <c r="R130" s="3" t="n">
        <v>2007</v>
      </c>
      <c r="S130" s="3" t="n">
        <v>5</v>
      </c>
      <c r="T130" s="54" t="n">
        <v>120</v>
      </c>
      <c r="U130" s="54" t="n">
        <v>2002</v>
      </c>
      <c r="V130" s="54" t="n">
        <v>26</v>
      </c>
      <c r="W130" s="3" t="n">
        <v>100</v>
      </c>
      <c r="X130" s="3" t="n">
        <v>1997</v>
      </c>
      <c r="Y130" s="3" t="n">
        <v>7</v>
      </c>
      <c r="Z130" s="54" t="n">
        <v>78</v>
      </c>
      <c r="AA130" s="54" t="n">
        <v>2010</v>
      </c>
      <c r="AB130" s="54" t="n">
        <v>31</v>
      </c>
      <c r="AC130" s="3" t="n">
        <v>110</v>
      </c>
      <c r="AD130" s="3" t="n">
        <v>2007</v>
      </c>
      <c r="AE130" s="3" t="n">
        <v>18</v>
      </c>
      <c r="AF130" s="54" t="n">
        <v>134</v>
      </c>
      <c r="AG130" s="54" t="n">
        <v>1995</v>
      </c>
      <c r="AH130" s="54" t="n">
        <v>16</v>
      </c>
      <c r="AI130" s="3" t="n">
        <v>139</v>
      </c>
      <c r="AJ130" s="3" t="n">
        <v>2016</v>
      </c>
      <c r="AK130" s="3" t="n">
        <v>28</v>
      </c>
      <c r="AL130" s="54" t="n">
        <v>145</v>
      </c>
      <c r="AM130" s="54" t="n">
        <v>2016</v>
      </c>
      <c r="AN130" s="54" t="n">
        <v>26</v>
      </c>
      <c r="AO130" s="3" t="n">
        <v>135</v>
      </c>
      <c r="AP130" s="3" t="n">
        <v>2010</v>
      </c>
      <c r="AQ130" s="3" t="n">
        <v>13</v>
      </c>
    </row>
    <row r="131">
      <c r="A131" s="3" t="n">
        <v>15060210</v>
      </c>
      <c r="B131" s="3" t="inlineStr">
        <is>
          <t>TAJO SUR [15060210]</t>
        </is>
      </c>
      <c r="C131" s="3" t="n">
        <v>11.07688889</v>
      </c>
      <c r="D131" s="3" t="n">
        <v>-72.675</v>
      </c>
      <c r="E131" s="3" t="n">
        <v>95</v>
      </c>
      <c r="F131" s="3" t="inlineStr">
        <is>
          <t>Barrancas</t>
        </is>
      </c>
      <c r="G131" s="3" t="inlineStr">
        <is>
          <t>La Guajira</t>
        </is>
      </c>
      <c r="H131" s="54" t="n">
        <v>41.2</v>
      </c>
      <c r="I131" s="54" t="n">
        <v>2018</v>
      </c>
      <c r="J131" s="54" t="n">
        <v>1</v>
      </c>
      <c r="K131" s="3" t="n">
        <v>16.6</v>
      </c>
      <c r="L131" s="3" t="n">
        <v>2009</v>
      </c>
      <c r="M131" s="3" t="n">
        <v>5</v>
      </c>
      <c r="N131" s="54" t="n">
        <v>30.3</v>
      </c>
      <c r="O131" s="54" t="n">
        <v>2010</v>
      </c>
      <c r="P131" s="54" t="n">
        <v>7</v>
      </c>
      <c r="Q131" s="3" t="n">
        <v>126.4</v>
      </c>
      <c r="R131" s="3" t="n">
        <v>2007</v>
      </c>
      <c r="S131" s="3" t="n">
        <v>19</v>
      </c>
      <c r="T131" s="54" t="n">
        <v>102.6</v>
      </c>
      <c r="U131" s="54" t="n">
        <v>2011</v>
      </c>
      <c r="V131" s="54" t="n">
        <v>17</v>
      </c>
      <c r="W131" s="3" t="n">
        <v>126</v>
      </c>
      <c r="X131" s="3" t="n">
        <v>2006</v>
      </c>
      <c r="Y131" s="3" t="n">
        <v>10</v>
      </c>
      <c r="Z131" s="54" t="n">
        <v>137.8</v>
      </c>
      <c r="AA131" s="54" t="n">
        <v>1989</v>
      </c>
      <c r="AB131" s="54" t="n">
        <v>23</v>
      </c>
      <c r="AC131" s="3" t="n">
        <v>150.9</v>
      </c>
      <c r="AD131" s="3" t="n">
        <v>1998</v>
      </c>
      <c r="AE131" s="3" t="n">
        <v>21</v>
      </c>
      <c r="AF131" s="54" t="n">
        <v>85.40000000000001</v>
      </c>
      <c r="AG131" s="54" t="n">
        <v>2011</v>
      </c>
      <c r="AH131" s="54" t="n">
        <v>8</v>
      </c>
      <c r="AI131" s="3" t="n">
        <v>108.7</v>
      </c>
      <c r="AJ131" s="3" t="n">
        <v>2015</v>
      </c>
      <c r="AK131" s="3" t="n">
        <v>25</v>
      </c>
      <c r="AL131" s="54" t="n">
        <v>84.2</v>
      </c>
      <c r="AM131" s="54" t="n">
        <v>2005</v>
      </c>
      <c r="AN131" s="54" t="n">
        <v>20</v>
      </c>
      <c r="AO131" s="3" t="n">
        <v>73.8</v>
      </c>
      <c r="AP131" s="3" t="n">
        <v>2002</v>
      </c>
      <c r="AQ131" s="3" t="n">
        <v>16</v>
      </c>
    </row>
    <row r="132">
      <c r="A132" s="3" t="n">
        <v>15060270</v>
      </c>
      <c r="B132" s="3" t="inlineStr">
        <is>
          <t>LA ARENA  [15060270]</t>
        </is>
      </c>
      <c r="C132" s="3" t="n">
        <v>11.18913889</v>
      </c>
      <c r="D132" s="3" t="n">
        <v>-72.72791667</v>
      </c>
      <c r="E132" s="3" t="n">
        <v>120</v>
      </c>
      <c r="F132" s="3" t="inlineStr">
        <is>
          <t>Riohacha</t>
        </is>
      </c>
      <c r="G132" s="3" t="inlineStr">
        <is>
          <t>La Guajira</t>
        </is>
      </c>
      <c r="H132" s="54" t="n">
        <v>75</v>
      </c>
      <c r="I132" s="54" t="n">
        <v>1979</v>
      </c>
      <c r="J132" s="54" t="n">
        <v>26</v>
      </c>
      <c r="K132" s="3" t="n">
        <v>43</v>
      </c>
      <c r="L132" s="3" t="n">
        <v>1981</v>
      </c>
      <c r="M132" s="3" t="n">
        <v>22</v>
      </c>
      <c r="N132" s="54" t="n">
        <v>114</v>
      </c>
      <c r="O132" s="54" t="n">
        <v>2017</v>
      </c>
      <c r="P132" s="54" t="n">
        <v>27</v>
      </c>
      <c r="Q132" s="3" t="n">
        <v>170</v>
      </c>
      <c r="R132" s="3" t="n">
        <v>1980</v>
      </c>
      <c r="S132" s="3" t="n">
        <v>26</v>
      </c>
      <c r="T132" s="54" t="n">
        <v>163</v>
      </c>
      <c r="U132" s="54" t="n">
        <v>1979</v>
      </c>
      <c r="V132" s="54" t="n">
        <v>16</v>
      </c>
      <c r="W132" s="3" t="n">
        <v>130</v>
      </c>
      <c r="X132" s="3" t="n">
        <v>1999</v>
      </c>
      <c r="Y132" s="3" t="n">
        <v>26</v>
      </c>
      <c r="Z132" s="54" t="n">
        <v>120</v>
      </c>
      <c r="AA132" s="54" t="n">
        <v>2008</v>
      </c>
      <c r="AB132" s="54" t="n">
        <v>15</v>
      </c>
      <c r="AC132" s="3" t="n">
        <v>144</v>
      </c>
      <c r="AD132" s="3" t="n">
        <v>1985</v>
      </c>
      <c r="AE132" s="3" t="n">
        <v>9</v>
      </c>
      <c r="AF132" s="54" t="n">
        <v>160</v>
      </c>
      <c r="AG132" s="54" t="n">
        <v>2004</v>
      </c>
      <c r="AH132" s="54" t="n">
        <v>20</v>
      </c>
      <c r="AI132" s="3" t="n">
        <v>150</v>
      </c>
      <c r="AJ132" s="3" t="n">
        <v>2009</v>
      </c>
      <c r="AK132" s="3" t="n">
        <v>20</v>
      </c>
      <c r="AL132" s="54" t="n">
        <v>135</v>
      </c>
      <c r="AM132" s="54" t="n">
        <v>2020</v>
      </c>
      <c r="AN132" s="54" t="n">
        <v>1</v>
      </c>
      <c r="AO132" s="3" t="n">
        <v>223</v>
      </c>
      <c r="AP132" s="3" t="n">
        <v>1979</v>
      </c>
      <c r="AQ132" s="3" t="n">
        <v>29</v>
      </c>
    </row>
    <row r="133">
      <c r="A133" s="3" t="n">
        <v>15065040</v>
      </c>
      <c r="B133" s="3" t="inlineStr">
        <is>
          <t>LA PAULINA - AUT [15065040]</t>
        </is>
      </c>
      <c r="C133" s="3" t="n">
        <v>10.89813889</v>
      </c>
      <c r="D133" s="3" t="n">
        <v>-72.82847221999999</v>
      </c>
      <c r="E133" s="3" t="n">
        <v>170</v>
      </c>
      <c r="F133" s="3" t="inlineStr">
        <is>
          <t>Fonseca</t>
        </is>
      </c>
      <c r="G133" s="3" t="inlineStr">
        <is>
          <t>La Guajira</t>
        </is>
      </c>
      <c r="H133" s="54" t="n">
        <v>43.5</v>
      </c>
      <c r="I133" s="54" t="n">
        <v>2005</v>
      </c>
      <c r="J133" s="54" t="n">
        <v>24</v>
      </c>
      <c r="K133" s="3" t="n">
        <v>16</v>
      </c>
      <c r="L133" s="3" t="n">
        <v>1986</v>
      </c>
      <c r="M133" s="3" t="n">
        <v>25</v>
      </c>
      <c r="N133" s="54" t="n">
        <v>45</v>
      </c>
      <c r="O133" s="54" t="n">
        <v>1986</v>
      </c>
      <c r="P133" s="54" t="n">
        <v>31</v>
      </c>
      <c r="Q133" s="3" t="n">
        <v>80</v>
      </c>
      <c r="R133" s="3" t="n">
        <v>2004</v>
      </c>
      <c r="S133" s="3" t="n">
        <v>28</v>
      </c>
      <c r="T133" s="54" t="n">
        <v>92</v>
      </c>
      <c r="U133" s="54" t="n">
        <v>1994</v>
      </c>
      <c r="V133" s="54" t="n">
        <v>18</v>
      </c>
      <c r="W133" s="3" t="n">
        <v>125</v>
      </c>
      <c r="X133" s="3" t="n">
        <v>2003</v>
      </c>
      <c r="Y133" s="3" t="n">
        <v>2</v>
      </c>
      <c r="Z133" s="54" t="n">
        <v>71.2</v>
      </c>
      <c r="AA133" s="54" t="n">
        <v>1984</v>
      </c>
      <c r="AB133" s="54" t="n">
        <v>4</v>
      </c>
      <c r="AC133" s="3" t="n">
        <v>101.7</v>
      </c>
      <c r="AD133" s="3" t="n">
        <v>1970</v>
      </c>
      <c r="AE133" s="3" t="n">
        <v>13</v>
      </c>
      <c r="AF133" s="54" t="n">
        <v>100.6</v>
      </c>
      <c r="AG133" s="54" t="n">
        <v>1994</v>
      </c>
      <c r="AH133" s="54" t="n">
        <v>16</v>
      </c>
      <c r="AI133" s="3" t="n">
        <v>100</v>
      </c>
      <c r="AJ133" s="3" t="n">
        <v>1979</v>
      </c>
      <c r="AK133" s="3" t="n">
        <v>17</v>
      </c>
      <c r="AL133" s="54" t="n">
        <v>154</v>
      </c>
      <c r="AM133" s="54" t="n">
        <v>1984</v>
      </c>
      <c r="AN133" s="54" t="n">
        <v>18</v>
      </c>
      <c r="AO133" s="3" t="n">
        <v>78</v>
      </c>
      <c r="AP133" s="3" t="n">
        <v>2002</v>
      </c>
      <c r="AQ133" s="3" t="n">
        <v>17</v>
      </c>
    </row>
    <row r="134">
      <c r="A134" s="3" t="n">
        <v>15065100</v>
      </c>
      <c r="B134" s="3" t="inlineStr">
        <is>
          <t>HACIENDA LA CRUZ [15065100]</t>
        </is>
      </c>
      <c r="C134" s="3" t="n">
        <v>11.11586111</v>
      </c>
      <c r="D134" s="3" t="n">
        <v>-72.70858333</v>
      </c>
      <c r="E134" s="3" t="n">
        <v>155</v>
      </c>
      <c r="F134" s="3" t="inlineStr">
        <is>
          <t>Hato Nuevo</t>
        </is>
      </c>
      <c r="G134" s="3" t="inlineStr">
        <is>
          <t>La Guajira</t>
        </is>
      </c>
      <c r="H134" s="54" t="n">
        <v>57</v>
      </c>
      <c r="I134" s="54" t="n">
        <v>2005</v>
      </c>
      <c r="J134" s="54" t="n">
        <v>24</v>
      </c>
      <c r="K134" s="3" t="n">
        <v>35</v>
      </c>
      <c r="L134" s="3" t="n">
        <v>2000</v>
      </c>
      <c r="M134" s="3" t="n">
        <v>22</v>
      </c>
      <c r="N134" s="54" t="n">
        <v>106.1</v>
      </c>
      <c r="O134" s="54" t="n">
        <v>2018</v>
      </c>
      <c r="P134" s="54" t="n">
        <v>16</v>
      </c>
      <c r="Q134" s="3" t="n">
        <v>104</v>
      </c>
      <c r="R134" s="3" t="n">
        <v>2021</v>
      </c>
      <c r="S134" s="3" t="n">
        <v>14</v>
      </c>
      <c r="T134" s="54" t="n">
        <v>120</v>
      </c>
      <c r="U134" s="54" t="n">
        <v>2004</v>
      </c>
      <c r="V134" s="54" t="n">
        <v>19</v>
      </c>
      <c r="W134" s="3" t="n">
        <v>81</v>
      </c>
      <c r="X134" s="3" t="n">
        <v>2006</v>
      </c>
      <c r="Y134" s="3" t="n">
        <v>10</v>
      </c>
      <c r="Z134" s="54" t="n">
        <v>110</v>
      </c>
      <c r="AA134" s="54" t="n">
        <v>1993</v>
      </c>
      <c r="AB134" s="54" t="n">
        <v>15</v>
      </c>
      <c r="AC134" s="3" t="n">
        <v>92</v>
      </c>
      <c r="AD134" s="3" t="n">
        <v>2010</v>
      </c>
      <c r="AE134" s="3" t="n">
        <v>28</v>
      </c>
      <c r="AF134" s="54" t="n">
        <v>139</v>
      </c>
      <c r="AG134" s="54" t="n">
        <v>2011</v>
      </c>
      <c r="AH134" s="54" t="n">
        <v>8</v>
      </c>
      <c r="AI134" s="3" t="n">
        <v>125</v>
      </c>
      <c r="AJ134" s="3" t="n">
        <v>2016</v>
      </c>
      <c r="AK134" s="3" t="n">
        <v>28</v>
      </c>
      <c r="AL134" s="54" t="n">
        <v>120</v>
      </c>
      <c r="AM134" s="54" t="n">
        <v>2015</v>
      </c>
      <c r="AN134" s="54" t="n">
        <v>3</v>
      </c>
      <c r="AO134" s="3" t="n">
        <v>109</v>
      </c>
      <c r="AP134" s="3" t="n">
        <v>2010</v>
      </c>
      <c r="AQ134" s="3" t="n">
        <v>13</v>
      </c>
    </row>
    <row r="135">
      <c r="A135" s="3" t="n">
        <v>15065180</v>
      </c>
      <c r="B135" s="3" t="inlineStr">
        <is>
          <t>AEROPUERTO ALM. PADILLA - [15065180]</t>
        </is>
      </c>
      <c r="C135" s="3" t="n">
        <v>11.5284444</v>
      </c>
      <c r="D135" s="3" t="n">
        <v>-72.91772222199999</v>
      </c>
      <c r="E135" s="3" t="n">
        <v>15</v>
      </c>
      <c r="F135" s="3" t="inlineStr">
        <is>
          <t>Riohacha</t>
        </is>
      </c>
      <c r="G135" s="3" t="inlineStr">
        <is>
          <t>La Guajira</t>
        </is>
      </c>
      <c r="H135" s="54" t="n">
        <v>20.9</v>
      </c>
      <c r="I135" s="54" t="n">
        <v>2000</v>
      </c>
      <c r="J135" s="54" t="n">
        <v>8</v>
      </c>
      <c r="K135" s="3" t="n">
        <v>35.6</v>
      </c>
      <c r="L135" s="3" t="n">
        <v>2024</v>
      </c>
      <c r="M135" s="3" t="n">
        <v>6</v>
      </c>
      <c r="N135" s="54" t="n">
        <v>34.5</v>
      </c>
      <c r="O135" s="54" t="n">
        <v>2007</v>
      </c>
      <c r="P135" s="54" t="n">
        <v>25</v>
      </c>
      <c r="Q135" s="3" t="n">
        <v>125.6</v>
      </c>
      <c r="R135" s="3" t="n">
        <v>2007</v>
      </c>
      <c r="S135" s="3" t="n">
        <v>20</v>
      </c>
      <c r="T135" s="54" t="n">
        <v>189.9</v>
      </c>
      <c r="U135" s="54" t="n">
        <v>2019</v>
      </c>
      <c r="V135" s="54" t="n">
        <v>31</v>
      </c>
      <c r="W135" s="3" t="n">
        <v>130.4</v>
      </c>
      <c r="X135" s="3" t="n">
        <v>2002</v>
      </c>
      <c r="Y135" s="3" t="n">
        <v>4</v>
      </c>
      <c r="Z135" s="54" t="n">
        <v>67.3</v>
      </c>
      <c r="AA135" s="54" t="n">
        <v>2023</v>
      </c>
      <c r="AB135" s="54" t="n">
        <v>27</v>
      </c>
      <c r="AC135" s="3" t="n">
        <v>79.8</v>
      </c>
      <c r="AD135" s="3" t="n">
        <v>2007</v>
      </c>
      <c r="AE135" s="3" t="n">
        <v>19</v>
      </c>
      <c r="AF135" s="54" t="n">
        <v>231.3</v>
      </c>
      <c r="AG135" s="54" t="n">
        <v>2011</v>
      </c>
      <c r="AH135" s="54" t="n">
        <v>18</v>
      </c>
      <c r="AI135" s="3" t="n">
        <v>127</v>
      </c>
      <c r="AJ135" s="3" t="n">
        <v>1983</v>
      </c>
      <c r="AK135" s="3" t="n">
        <v>18</v>
      </c>
      <c r="AL135" s="54" t="n">
        <v>150.4</v>
      </c>
      <c r="AM135" s="54" t="n">
        <v>2011</v>
      </c>
      <c r="AN135" s="54" t="n">
        <v>29</v>
      </c>
      <c r="AO135" s="3" t="n">
        <v>92.7</v>
      </c>
      <c r="AP135" s="3" t="n">
        <v>2002</v>
      </c>
      <c r="AQ135" s="3" t="n">
        <v>16</v>
      </c>
    </row>
    <row r="136">
      <c r="A136" s="3" t="n">
        <v>15065501</v>
      </c>
      <c r="B136" s="3" t="inlineStr">
        <is>
          <t>LA MINA CERREJON  - AUT [15065501]</t>
        </is>
      </c>
      <c r="C136" s="3" t="n">
        <v>11.13758333</v>
      </c>
      <c r="D136" s="3" t="n">
        <v>-72.61594444000001</v>
      </c>
      <c r="E136" s="3" t="n">
        <v>80</v>
      </c>
      <c r="F136" s="3" t="inlineStr">
        <is>
          <t>Albania</t>
        </is>
      </c>
      <c r="G136" s="3" t="inlineStr">
        <is>
          <t>La Guajira</t>
        </is>
      </c>
      <c r="H136" s="54" t="n">
        <v>130</v>
      </c>
      <c r="I136" s="54" t="n">
        <v>2018</v>
      </c>
      <c r="J136" s="54" t="n">
        <v>1</v>
      </c>
      <c r="K136" s="3" t="n">
        <v>27</v>
      </c>
      <c r="L136" s="3" t="n">
        <v>2024</v>
      </c>
      <c r="M136" s="3" t="n">
        <v>6</v>
      </c>
      <c r="N136" s="54" t="n">
        <v>89.2</v>
      </c>
      <c r="O136" s="54" t="n">
        <v>2017</v>
      </c>
      <c r="P136" s="54" t="n">
        <v>27</v>
      </c>
      <c r="Q136" s="3" t="n">
        <v>83.09999999999999</v>
      </c>
      <c r="R136" s="3" t="n">
        <v>1998</v>
      </c>
      <c r="S136" s="3" t="n">
        <v>13</v>
      </c>
      <c r="T136" s="54" t="n">
        <v>157.4</v>
      </c>
      <c r="U136" s="54" t="n">
        <v>2002</v>
      </c>
      <c r="V136" s="54" t="n">
        <v>26</v>
      </c>
      <c r="W136" s="3" t="n">
        <v>131.7</v>
      </c>
      <c r="X136" s="3" t="n">
        <v>2000</v>
      </c>
      <c r="Y136" s="3" t="n">
        <v>24</v>
      </c>
      <c r="Z136" s="54" t="n">
        <v>133</v>
      </c>
      <c r="AA136" s="54" t="n">
        <v>1989</v>
      </c>
      <c r="AB136" s="54" t="n">
        <v>23</v>
      </c>
      <c r="AC136" s="3" t="n">
        <v>108.1</v>
      </c>
      <c r="AD136" s="3" t="n">
        <v>2010</v>
      </c>
      <c r="AE136" s="3" t="n">
        <v>29</v>
      </c>
      <c r="AF136" s="54" t="n">
        <v>98</v>
      </c>
      <c r="AG136" s="54" t="n">
        <v>1988</v>
      </c>
      <c r="AH136" s="54" t="n">
        <v>18</v>
      </c>
      <c r="AI136" s="3" t="n">
        <v>155.3</v>
      </c>
      <c r="AJ136" s="3" t="n">
        <v>1994</v>
      </c>
      <c r="AK136" s="3" t="n">
        <v>3</v>
      </c>
      <c r="AL136" s="54" t="n">
        <v>150.4</v>
      </c>
      <c r="AM136" s="54" t="n">
        <v>2016</v>
      </c>
      <c r="AN136" s="54" t="n">
        <v>25</v>
      </c>
      <c r="AO136" s="3" t="n">
        <v>83.5</v>
      </c>
      <c r="AP136" s="3" t="n">
        <v>1999</v>
      </c>
      <c r="AQ136" s="3" t="n">
        <v>4</v>
      </c>
    </row>
    <row r="137">
      <c r="A137" s="3" t="n">
        <v>15070010</v>
      </c>
      <c r="B137" s="3" t="inlineStr">
        <is>
          <t>SANTANA URRAICH [15070010]</t>
        </is>
      </c>
      <c r="C137" s="3" t="n">
        <v>12.08658333</v>
      </c>
      <c r="D137" s="3" t="n">
        <v>-72.05019444</v>
      </c>
      <c r="E137" s="3" t="n">
        <v>30</v>
      </c>
      <c r="F137" s="3" t="inlineStr">
        <is>
          <t>Uribia</t>
        </is>
      </c>
      <c r="G137" s="3" t="inlineStr">
        <is>
          <t>La Guajira</t>
        </is>
      </c>
      <c r="H137" s="54" t="n">
        <v>20</v>
      </c>
      <c r="I137" s="54" t="n">
        <v>1981</v>
      </c>
      <c r="J137" s="54" t="n">
        <v>15</v>
      </c>
      <c r="K137" s="3" t="n">
        <v>40</v>
      </c>
      <c r="L137" s="3" t="n">
        <v>1989</v>
      </c>
      <c r="M137" s="3" t="n">
        <v>23</v>
      </c>
      <c r="N137" s="54" t="n">
        <v>22</v>
      </c>
      <c r="O137" s="54" t="n">
        <v>2007</v>
      </c>
      <c r="P137" s="54" t="n">
        <v>26</v>
      </c>
      <c r="Q137" s="3" t="n">
        <v>90</v>
      </c>
      <c r="R137" s="3" t="n">
        <v>2016</v>
      </c>
      <c r="S137" s="3" t="n">
        <v>18</v>
      </c>
      <c r="T137" s="54" t="n">
        <v>100</v>
      </c>
      <c r="U137" s="54" t="n">
        <v>1979</v>
      </c>
      <c r="V137" s="54" t="n">
        <v>19</v>
      </c>
      <c r="W137" s="3" t="n">
        <v>45</v>
      </c>
      <c r="X137" s="3" t="n">
        <v>2005</v>
      </c>
      <c r="Y137" s="3" t="n">
        <v>12</v>
      </c>
      <c r="Z137" s="54" t="n">
        <v>120</v>
      </c>
      <c r="AA137" s="54" t="n">
        <v>2011</v>
      </c>
      <c r="AB137" s="54" t="n">
        <v>2</v>
      </c>
      <c r="AC137" s="3" t="n">
        <v>80</v>
      </c>
      <c r="AD137" s="3" t="n">
        <v>1995</v>
      </c>
      <c r="AE137" s="3" t="n">
        <v>26</v>
      </c>
      <c r="AF137" s="54" t="n">
        <v>108</v>
      </c>
      <c r="AG137" s="54" t="n">
        <v>1984</v>
      </c>
      <c r="AH137" s="54" t="n">
        <v>21</v>
      </c>
      <c r="AI137" s="3" t="n">
        <v>130</v>
      </c>
      <c r="AJ137" s="3" t="n">
        <v>1988</v>
      </c>
      <c r="AK137" s="3" t="n">
        <v>17</v>
      </c>
      <c r="AL137" s="54" t="n">
        <v>130</v>
      </c>
      <c r="AM137" s="54" t="n">
        <v>2004</v>
      </c>
      <c r="AN137" s="54" t="n">
        <v>10</v>
      </c>
      <c r="AO137" s="3" t="n">
        <v>90</v>
      </c>
      <c r="AP137" s="3" t="n">
        <v>2010</v>
      </c>
      <c r="AQ137" s="3" t="n">
        <v>12</v>
      </c>
    </row>
    <row r="138">
      <c r="A138" s="3" t="n">
        <v>15070020</v>
      </c>
      <c r="B138" s="3" t="inlineStr">
        <is>
          <t>NUEVO AMBIENTE [15070020]</t>
        </is>
      </c>
      <c r="C138" s="3" t="n">
        <v>12.34391667</v>
      </c>
      <c r="D138" s="3" t="n">
        <v>-71.81919444</v>
      </c>
      <c r="E138" s="3" t="n">
        <v>39</v>
      </c>
      <c r="F138" s="3" t="inlineStr">
        <is>
          <t>Uribia</t>
        </is>
      </c>
      <c r="G138" s="3" t="inlineStr">
        <is>
          <t>La Guajira</t>
        </is>
      </c>
      <c r="H138" s="54" t="n">
        <v>40</v>
      </c>
      <c r="I138" s="54" t="n">
        <v>2009</v>
      </c>
      <c r="J138" s="54" t="n">
        <v>30</v>
      </c>
      <c r="K138" s="3" t="n">
        <v>21</v>
      </c>
      <c r="L138" s="3" t="n">
        <v>2009</v>
      </c>
      <c r="M138" s="3" t="n">
        <v>17</v>
      </c>
      <c r="N138" s="54" t="n">
        <v>4.9</v>
      </c>
      <c r="O138" s="54" t="n">
        <v>2009</v>
      </c>
      <c r="P138" s="54" t="n">
        <v>6</v>
      </c>
      <c r="Q138" s="3" t="n">
        <v>62</v>
      </c>
      <c r="R138" s="3" t="n">
        <v>1985</v>
      </c>
      <c r="S138" s="3" t="n">
        <v>27</v>
      </c>
      <c r="T138" s="54" t="n">
        <v>90</v>
      </c>
      <c r="U138" s="54" t="n">
        <v>2007</v>
      </c>
      <c r="V138" s="54" t="n">
        <v>26</v>
      </c>
      <c r="W138" s="3" t="n">
        <v>145</v>
      </c>
      <c r="X138" s="3" t="n">
        <v>1979</v>
      </c>
      <c r="Y138" s="3" t="n">
        <v>4</v>
      </c>
      <c r="Z138" s="54" t="n">
        <v>35</v>
      </c>
      <c r="AA138" s="54" t="n">
        <v>1978</v>
      </c>
      <c r="AB138" s="54" t="n">
        <v>17</v>
      </c>
      <c r="AC138" s="3" t="n">
        <v>95</v>
      </c>
      <c r="AD138" s="3" t="n">
        <v>1981</v>
      </c>
      <c r="AE138" s="3" t="n">
        <v>24</v>
      </c>
      <c r="AF138" s="54" t="n">
        <v>90</v>
      </c>
      <c r="AG138" s="54" t="n">
        <v>1989</v>
      </c>
      <c r="AH138" s="54" t="n">
        <v>26</v>
      </c>
      <c r="AI138" s="3" t="n">
        <v>125</v>
      </c>
      <c r="AJ138" s="3" t="n">
        <v>1987</v>
      </c>
      <c r="AK138" s="3" t="n">
        <v>28</v>
      </c>
      <c r="AL138" s="54" t="n">
        <v>85</v>
      </c>
      <c r="AM138" s="54" t="n">
        <v>1974</v>
      </c>
      <c r="AN138" s="54" t="n">
        <v>3</v>
      </c>
      <c r="AO138" s="3" t="n">
        <v>65</v>
      </c>
      <c r="AP138" s="3" t="n">
        <v>1975</v>
      </c>
      <c r="AQ138" s="3" t="n">
        <v>6</v>
      </c>
    </row>
    <row r="139">
      <c r="A139" s="3" t="n">
        <v>15070060</v>
      </c>
      <c r="B139" s="3" t="inlineStr">
        <is>
          <t>BUENOS AIRES [15070060]</t>
        </is>
      </c>
      <c r="C139" s="3" t="n">
        <v>12.27341667</v>
      </c>
      <c r="D139" s="3" t="n">
        <v>-71.41588889000001</v>
      </c>
      <c r="E139" s="3" t="n">
        <v>40</v>
      </c>
      <c r="F139" s="3" t="inlineStr">
        <is>
          <t>Uribia</t>
        </is>
      </c>
      <c r="G139" s="3" t="inlineStr">
        <is>
          <t>La Guajira</t>
        </is>
      </c>
      <c r="H139" s="54" t="n">
        <v>90</v>
      </c>
      <c r="I139" s="54" t="n">
        <v>2005</v>
      </c>
      <c r="J139" s="54" t="n">
        <v>25</v>
      </c>
      <c r="K139" s="3" t="n">
        <v>80</v>
      </c>
      <c r="L139" s="3" t="n">
        <v>2016</v>
      </c>
      <c r="M139" s="3" t="n">
        <v>5</v>
      </c>
      <c r="N139" s="54" t="n">
        <v>30</v>
      </c>
      <c r="O139" s="54" t="n">
        <v>2009</v>
      </c>
      <c r="P139" s="54" t="n">
        <v>6</v>
      </c>
      <c r="Q139" s="3" t="n">
        <v>97</v>
      </c>
      <c r="R139" s="3" t="n">
        <v>1981</v>
      </c>
      <c r="S139" s="3" t="n">
        <v>20</v>
      </c>
      <c r="T139" s="54" t="n">
        <v>90</v>
      </c>
      <c r="U139" s="54" t="n">
        <v>2005</v>
      </c>
      <c r="V139" s="54" t="n">
        <v>24</v>
      </c>
      <c r="W139" s="3" t="n">
        <v>90</v>
      </c>
      <c r="X139" s="3" t="n">
        <v>2011</v>
      </c>
      <c r="Y139" s="3" t="n">
        <v>5</v>
      </c>
      <c r="Z139" s="54" t="n">
        <v>60</v>
      </c>
      <c r="AA139" s="54" t="n">
        <v>2010</v>
      </c>
      <c r="AB139" s="54" t="n">
        <v>31</v>
      </c>
      <c r="AC139" s="3" t="n">
        <v>80.2</v>
      </c>
      <c r="AD139" s="3" t="n">
        <v>2007</v>
      </c>
      <c r="AE139" s="3" t="n">
        <v>27</v>
      </c>
      <c r="AF139" s="54" t="n">
        <v>90</v>
      </c>
      <c r="AG139" s="54" t="n">
        <v>1999</v>
      </c>
      <c r="AH139" s="54" t="n">
        <v>8</v>
      </c>
      <c r="AI139" s="3" t="n">
        <v>140</v>
      </c>
      <c r="AJ139" s="3" t="n">
        <v>1982</v>
      </c>
      <c r="AK139" s="3" t="n">
        <v>12</v>
      </c>
      <c r="AL139" s="54" t="n">
        <v>139</v>
      </c>
      <c r="AM139" s="54" t="n">
        <v>2017</v>
      </c>
      <c r="AN139" s="54" t="n">
        <v>18</v>
      </c>
      <c r="AO139" s="3" t="n">
        <v>130</v>
      </c>
      <c r="AP139" s="3" t="n">
        <v>1975</v>
      </c>
      <c r="AQ139" s="3" t="n">
        <v>5</v>
      </c>
    </row>
    <row r="140">
      <c r="A140" s="3" t="n">
        <v>15070070</v>
      </c>
      <c r="B140" s="3" t="inlineStr">
        <is>
          <t>IRRAIPA [15070070]</t>
        </is>
      </c>
      <c r="C140" s="3" t="n">
        <v>12.12636111</v>
      </c>
      <c r="D140" s="3" t="n">
        <v>-71.95227778</v>
      </c>
      <c r="E140" s="3" t="n">
        <v>65</v>
      </c>
      <c r="F140" s="3" t="inlineStr">
        <is>
          <t>Uribia</t>
        </is>
      </c>
      <c r="G140" s="3" t="inlineStr">
        <is>
          <t>La Guajira</t>
        </is>
      </c>
      <c r="H140" s="54" t="n">
        <v>15</v>
      </c>
      <c r="I140" s="54" t="n">
        <v>2016</v>
      </c>
      <c r="J140" s="54" t="n">
        <v>19</v>
      </c>
      <c r="K140" s="3" t="n">
        <v>13</v>
      </c>
      <c r="L140" s="3" t="n">
        <v>2023</v>
      </c>
      <c r="M140" s="3" t="n">
        <v>12</v>
      </c>
      <c r="N140" s="54" t="n">
        <v>20</v>
      </c>
      <c r="O140" s="54" t="n">
        <v>2017</v>
      </c>
      <c r="P140" s="54" t="n">
        <v>21</v>
      </c>
      <c r="Q140" s="3" t="n">
        <v>18</v>
      </c>
      <c r="R140" s="3" t="n">
        <v>2021</v>
      </c>
      <c r="S140" s="3" t="n">
        <v>27</v>
      </c>
      <c r="T140" s="54" t="n">
        <v>40</v>
      </c>
      <c r="U140" s="54" t="n">
        <v>2016</v>
      </c>
      <c r="V140" s="54" t="n">
        <v>7</v>
      </c>
      <c r="W140" s="3" t="n">
        <v>13</v>
      </c>
      <c r="X140" s="3" t="n">
        <v>2022</v>
      </c>
      <c r="Y140" s="3" t="n">
        <v>29</v>
      </c>
      <c r="Z140" s="54" t="n">
        <v>0</v>
      </c>
      <c r="AA140" s="54" t="n">
        <v>2014</v>
      </c>
      <c r="AB140" s="54" t="n">
        <v>1</v>
      </c>
      <c r="AC140" s="3" t="n">
        <v>70</v>
      </c>
      <c r="AD140" s="3" t="n">
        <v>2022</v>
      </c>
      <c r="AE140" s="3" t="n">
        <v>14</v>
      </c>
      <c r="AF140" s="54" t="n">
        <v>45</v>
      </c>
      <c r="AG140" s="54" t="n">
        <v>2021</v>
      </c>
      <c r="AH140" s="54" t="n">
        <v>4</v>
      </c>
      <c r="AI140" s="3" t="n">
        <v>105</v>
      </c>
      <c r="AJ140" s="3" t="n">
        <v>2023</v>
      </c>
      <c r="AK140" s="3" t="n">
        <v>24</v>
      </c>
      <c r="AL140" s="54" t="n">
        <v>115</v>
      </c>
      <c r="AM140" s="54" t="n">
        <v>2023</v>
      </c>
      <c r="AN140" s="54" t="n">
        <v>1</v>
      </c>
      <c r="AO140" s="3" t="n">
        <v>30</v>
      </c>
      <c r="AP140" s="3" t="n">
        <v>2016</v>
      </c>
      <c r="AQ140" s="3" t="n">
        <v>6</v>
      </c>
    </row>
    <row r="141">
      <c r="A141" s="3" t="n">
        <v>15070080</v>
      </c>
      <c r="B141" s="3" t="inlineStr">
        <is>
          <t>KAURAQUIMANA [15070080]</t>
        </is>
      </c>
      <c r="C141" s="3" t="n">
        <v>12.21836111</v>
      </c>
      <c r="D141" s="3" t="n">
        <v>-71.45869444</v>
      </c>
      <c r="E141" s="3" t="n">
        <v>35</v>
      </c>
      <c r="F141" s="3" t="inlineStr">
        <is>
          <t>Uribia</t>
        </is>
      </c>
      <c r="G141" s="3" t="inlineStr">
        <is>
          <t>La Guajira</t>
        </is>
      </c>
      <c r="H141" s="54" t="n">
        <v>140</v>
      </c>
      <c r="I141" s="54" t="n">
        <v>2005</v>
      </c>
      <c r="J141" s="54" t="n">
        <v>24</v>
      </c>
      <c r="K141" s="3" t="n">
        <v>48</v>
      </c>
      <c r="L141" s="3" t="n">
        <v>1981</v>
      </c>
      <c r="M141" s="3" t="n">
        <v>23</v>
      </c>
      <c r="N141" s="54" t="n">
        <v>42</v>
      </c>
      <c r="O141" s="54" t="n">
        <v>1979</v>
      </c>
      <c r="P141" s="54" t="n">
        <v>31</v>
      </c>
      <c r="Q141" s="3" t="n">
        <v>62</v>
      </c>
      <c r="R141" s="3" t="n">
        <v>1981</v>
      </c>
      <c r="S141" s="3" t="n">
        <v>19</v>
      </c>
      <c r="T141" s="54" t="n">
        <v>132</v>
      </c>
      <c r="U141" s="54" t="n">
        <v>1993</v>
      </c>
      <c r="V141" s="54" t="n">
        <v>26</v>
      </c>
      <c r="W141" s="3" t="n">
        <v>73</v>
      </c>
      <c r="X141" s="3" t="n">
        <v>2011</v>
      </c>
      <c r="Y141" s="3" t="n">
        <v>2</v>
      </c>
      <c r="Z141" s="54" t="n">
        <v>50</v>
      </c>
      <c r="AA141" s="54" t="n">
        <v>1996</v>
      </c>
      <c r="AB141" s="54" t="n">
        <v>24</v>
      </c>
      <c r="AC141" s="3" t="n">
        <v>125</v>
      </c>
      <c r="AD141" s="3" t="n">
        <v>2007</v>
      </c>
      <c r="AE141" s="3" t="n">
        <v>25</v>
      </c>
      <c r="AF141" s="54" t="n">
        <v>145</v>
      </c>
      <c r="AG141" s="54" t="n">
        <v>1989</v>
      </c>
      <c r="AH141" s="54" t="n">
        <v>20</v>
      </c>
      <c r="AI141" s="3" t="n">
        <v>149</v>
      </c>
      <c r="AJ141" s="3" t="n">
        <v>1995</v>
      </c>
      <c r="AK141" s="3" t="n">
        <v>8</v>
      </c>
      <c r="AL141" s="54" t="n">
        <v>135</v>
      </c>
      <c r="AM141" s="54" t="n">
        <v>1974</v>
      </c>
      <c r="AN141" s="54" t="n">
        <v>1</v>
      </c>
      <c r="AO141" s="3" t="n">
        <v>137</v>
      </c>
      <c r="AP141" s="3" t="n">
        <v>1999</v>
      </c>
      <c r="AQ141" s="3" t="n">
        <v>1</v>
      </c>
    </row>
    <row r="142">
      <c r="A142" s="3" t="n">
        <v>15070090</v>
      </c>
      <c r="B142" s="3" t="inlineStr">
        <is>
          <t>PERPANA [15070090]</t>
        </is>
      </c>
      <c r="C142" s="3" t="n">
        <v>12.08855556</v>
      </c>
      <c r="D142" s="3" t="n">
        <v>-71.81930556</v>
      </c>
      <c r="E142" s="3" t="n">
        <v>65</v>
      </c>
      <c r="F142" s="3" t="inlineStr">
        <is>
          <t>Uribia</t>
        </is>
      </c>
      <c r="G142" s="3" t="inlineStr">
        <is>
          <t>La Guajira</t>
        </is>
      </c>
      <c r="H142" s="54" t="n">
        <v>17</v>
      </c>
      <c r="I142" s="54" t="n">
        <v>2000</v>
      </c>
      <c r="J142" s="54" t="n">
        <v>15</v>
      </c>
      <c r="K142" s="3" t="n">
        <v>73</v>
      </c>
      <c r="L142" s="3" t="n">
        <v>1981</v>
      </c>
      <c r="M142" s="3" t="n">
        <v>22</v>
      </c>
      <c r="N142" s="54" t="n">
        <v>15</v>
      </c>
      <c r="O142" s="54" t="n">
        <v>2007</v>
      </c>
      <c r="P142" s="54" t="n">
        <v>18</v>
      </c>
      <c r="Q142" s="3" t="n">
        <v>37</v>
      </c>
      <c r="R142" s="3" t="n">
        <v>1978</v>
      </c>
      <c r="S142" s="3" t="n">
        <v>17</v>
      </c>
      <c r="T142" s="54" t="n">
        <v>75</v>
      </c>
      <c r="U142" s="54" t="n">
        <v>1993</v>
      </c>
      <c r="V142" s="54" t="n">
        <v>30</v>
      </c>
      <c r="W142" s="3" t="n">
        <v>95</v>
      </c>
      <c r="X142" s="3" t="n">
        <v>2012</v>
      </c>
      <c r="Y142" s="3" t="n">
        <v>29</v>
      </c>
      <c r="Z142" s="54" t="n">
        <v>105</v>
      </c>
      <c r="AA142" s="54" t="n">
        <v>1996</v>
      </c>
      <c r="AB142" s="54" t="n">
        <v>10</v>
      </c>
      <c r="AC142" s="3" t="n">
        <v>45</v>
      </c>
      <c r="AD142" s="3" t="n">
        <v>2007</v>
      </c>
      <c r="AE142" s="3" t="n">
        <v>28</v>
      </c>
      <c r="AF142" s="54" t="n">
        <v>95</v>
      </c>
      <c r="AG142" s="54" t="n">
        <v>2010</v>
      </c>
      <c r="AH142" s="54" t="n">
        <v>30</v>
      </c>
      <c r="AI142" s="3" t="n">
        <v>135</v>
      </c>
      <c r="AJ142" s="3" t="n">
        <v>2023</v>
      </c>
      <c r="AK142" s="3" t="n">
        <v>24</v>
      </c>
      <c r="AL142" s="54" t="n">
        <v>115</v>
      </c>
      <c r="AM142" s="54" t="n">
        <v>2020</v>
      </c>
      <c r="AN142" s="54" t="n">
        <v>11</v>
      </c>
      <c r="AO142" s="3" t="n">
        <v>57</v>
      </c>
      <c r="AP142" s="3" t="n">
        <v>1987</v>
      </c>
      <c r="AQ142" s="3" t="n">
        <v>14</v>
      </c>
    </row>
    <row r="143">
      <c r="A143" s="3" t="n">
        <v>15070110</v>
      </c>
      <c r="B143" s="3" t="inlineStr">
        <is>
          <t>JOJONCITO [15070110]</t>
        </is>
      </c>
      <c r="C143" s="3" t="n">
        <v>11.81144444</v>
      </c>
      <c r="D143" s="3" t="n">
        <v>-71.96530556</v>
      </c>
      <c r="E143" s="3" t="n">
        <v>120</v>
      </c>
      <c r="F143" s="3" t="inlineStr">
        <is>
          <t>Uribia</t>
        </is>
      </c>
      <c r="G143" s="3" t="inlineStr">
        <is>
          <t>La Guajira</t>
        </is>
      </c>
      <c r="H143" s="54" t="n">
        <v>135</v>
      </c>
      <c r="I143" s="54" t="n">
        <v>1997</v>
      </c>
      <c r="J143" s="54" t="n">
        <v>17</v>
      </c>
      <c r="K143" s="3" t="n">
        <v>15</v>
      </c>
      <c r="L143" s="3" t="n">
        <v>1988</v>
      </c>
      <c r="M143" s="3" t="n">
        <v>24</v>
      </c>
      <c r="N143" s="54" t="n">
        <v>50</v>
      </c>
      <c r="O143" s="54" t="n">
        <v>1996</v>
      </c>
      <c r="P143" s="54" t="n">
        <v>11</v>
      </c>
      <c r="Q143" s="3" t="n">
        <v>80</v>
      </c>
      <c r="R143" s="3" t="n">
        <v>1985</v>
      </c>
      <c r="S143" s="3" t="n">
        <v>18</v>
      </c>
      <c r="T143" s="54" t="n">
        <v>96</v>
      </c>
      <c r="U143" s="54" t="n">
        <v>2001</v>
      </c>
      <c r="V143" s="54" t="n">
        <v>8</v>
      </c>
      <c r="W143" s="3" t="n">
        <v>75</v>
      </c>
      <c r="X143" s="3" t="n">
        <v>2005</v>
      </c>
      <c r="Y143" s="3" t="n">
        <v>10</v>
      </c>
      <c r="Z143" s="54" t="n">
        <v>80</v>
      </c>
      <c r="AA143" s="54" t="n">
        <v>1996</v>
      </c>
      <c r="AB143" s="54" t="n">
        <v>25</v>
      </c>
      <c r="AC143" s="3" t="n">
        <v>100</v>
      </c>
      <c r="AD143" s="3" t="n">
        <v>1995</v>
      </c>
      <c r="AE143" s="3" t="n">
        <v>3</v>
      </c>
      <c r="AF143" s="54" t="n">
        <v>135</v>
      </c>
      <c r="AG143" s="54" t="n">
        <v>2009</v>
      </c>
      <c r="AH143" s="54" t="n">
        <v>16</v>
      </c>
      <c r="AI143" s="3" t="n">
        <v>134</v>
      </c>
      <c r="AJ143" s="3" t="n">
        <v>1985</v>
      </c>
      <c r="AK143" s="3" t="n">
        <v>21</v>
      </c>
      <c r="AL143" s="54" t="n">
        <v>95</v>
      </c>
      <c r="AM143" s="54" t="n">
        <v>1993</v>
      </c>
      <c r="AN143" s="54" t="n">
        <v>20</v>
      </c>
      <c r="AO143" s="3" t="n">
        <v>67</v>
      </c>
      <c r="AP143" s="3" t="n">
        <v>1994</v>
      </c>
      <c r="AQ143" s="3" t="n">
        <v>27</v>
      </c>
    </row>
    <row r="144">
      <c r="A144" s="3" t="n">
        <v>15070130</v>
      </c>
      <c r="B144" s="3" t="inlineStr">
        <is>
          <t>EL PAJARO [15070130]</t>
        </is>
      </c>
      <c r="C144" s="3" t="n">
        <v>11.70947222</v>
      </c>
      <c r="D144" s="3" t="n">
        <v>-72.67641666999999</v>
      </c>
      <c r="E144" s="3" t="n">
        <v>2</v>
      </c>
      <c r="F144" s="3" t="inlineStr">
        <is>
          <t>Manaure</t>
        </is>
      </c>
      <c r="G144" s="3" t="inlineStr">
        <is>
          <t>La Guajira</t>
        </is>
      </c>
      <c r="H144" s="54" t="n">
        <v>24</v>
      </c>
      <c r="I144" s="54" t="n">
        <v>2011</v>
      </c>
      <c r="J144" s="54" t="n">
        <v>1</v>
      </c>
      <c r="K144" s="3" t="n">
        <v>28</v>
      </c>
      <c r="L144" s="3" t="n">
        <v>1981</v>
      </c>
      <c r="M144" s="3" t="n">
        <v>13</v>
      </c>
      <c r="N144" s="54" t="n">
        <v>40</v>
      </c>
      <c r="O144" s="54" t="n">
        <v>2007</v>
      </c>
      <c r="P144" s="54" t="n">
        <v>26</v>
      </c>
      <c r="Q144" s="3" t="n">
        <v>86</v>
      </c>
      <c r="R144" s="3" t="n">
        <v>2021</v>
      </c>
      <c r="S144" s="3" t="n">
        <v>28</v>
      </c>
      <c r="T144" s="54" t="n">
        <v>82</v>
      </c>
      <c r="U144" s="54" t="n">
        <v>2013</v>
      </c>
      <c r="V144" s="54" t="n">
        <v>5</v>
      </c>
      <c r="W144" s="3" t="n">
        <v>67</v>
      </c>
      <c r="X144" s="3" t="n">
        <v>2001</v>
      </c>
      <c r="Y144" s="3" t="n">
        <v>1</v>
      </c>
      <c r="Z144" s="54" t="n">
        <v>105</v>
      </c>
      <c r="AA144" s="54" t="n">
        <v>2010</v>
      </c>
      <c r="AB144" s="54" t="n">
        <v>16</v>
      </c>
      <c r="AC144" s="3" t="n">
        <v>102</v>
      </c>
      <c r="AD144" s="3" t="n">
        <v>1995</v>
      </c>
      <c r="AE144" s="3" t="n">
        <v>14</v>
      </c>
      <c r="AF144" s="54" t="n">
        <v>87.5</v>
      </c>
      <c r="AG144" s="54" t="n">
        <v>2004</v>
      </c>
      <c r="AH144" s="54" t="n">
        <v>23</v>
      </c>
      <c r="AI144" s="3" t="n">
        <v>134</v>
      </c>
      <c r="AJ144" s="3" t="n">
        <v>2008</v>
      </c>
      <c r="AK144" s="3" t="n">
        <v>5</v>
      </c>
      <c r="AL144" s="54" t="n">
        <v>135</v>
      </c>
      <c r="AM144" s="54" t="n">
        <v>1979</v>
      </c>
      <c r="AN144" s="54" t="n">
        <v>10</v>
      </c>
      <c r="AO144" s="3" t="n">
        <v>58</v>
      </c>
      <c r="AP144" s="3" t="n">
        <v>1973</v>
      </c>
      <c r="AQ144" s="3" t="n">
        <v>7</v>
      </c>
    </row>
    <row r="145">
      <c r="A145" s="3" t="n">
        <v>15070140</v>
      </c>
      <c r="B145" s="3" t="inlineStr">
        <is>
          <t>MAYAPO [15070140]</t>
        </is>
      </c>
      <c r="C145" s="3" t="n">
        <v>11.65027778</v>
      </c>
      <c r="D145" s="3" t="n">
        <v>-72.78675</v>
      </c>
      <c r="E145" s="3" t="n">
        <v>3</v>
      </c>
      <c r="F145" s="3" t="inlineStr">
        <is>
          <t>Manaure</t>
        </is>
      </c>
      <c r="G145" s="3" t="inlineStr">
        <is>
          <t>La Guajira</t>
        </is>
      </c>
      <c r="H145" s="54" t="n">
        <v>50</v>
      </c>
      <c r="I145" s="54" t="n">
        <v>2000</v>
      </c>
      <c r="J145" s="54" t="n">
        <v>17</v>
      </c>
      <c r="K145" s="3" t="n">
        <v>22</v>
      </c>
      <c r="L145" s="3" t="n">
        <v>1998</v>
      </c>
      <c r="M145" s="3" t="n">
        <v>7</v>
      </c>
      <c r="N145" s="54" t="n">
        <v>36</v>
      </c>
      <c r="O145" s="54" t="n">
        <v>1995</v>
      </c>
      <c r="P145" s="54" t="n">
        <v>22</v>
      </c>
      <c r="Q145" s="3" t="n">
        <v>84</v>
      </c>
      <c r="R145" s="3" t="n">
        <v>2007</v>
      </c>
      <c r="S145" s="3" t="n">
        <v>20</v>
      </c>
      <c r="T145" s="54" t="n">
        <v>177</v>
      </c>
      <c r="U145" s="54" t="n">
        <v>1993</v>
      </c>
      <c r="V145" s="54" t="n">
        <v>9</v>
      </c>
      <c r="W145" s="3" t="n">
        <v>83</v>
      </c>
      <c r="X145" s="3" t="n">
        <v>1983</v>
      </c>
      <c r="Y145" s="3" t="n">
        <v>14</v>
      </c>
      <c r="Z145" s="54" t="n">
        <v>80</v>
      </c>
      <c r="AA145" s="54" t="n">
        <v>2010</v>
      </c>
      <c r="AB145" s="54" t="n">
        <v>17</v>
      </c>
      <c r="AC145" s="3" t="n">
        <v>97</v>
      </c>
      <c r="AD145" s="3" t="n">
        <v>2021</v>
      </c>
      <c r="AE145" s="3" t="n">
        <v>23</v>
      </c>
      <c r="AF145" s="54" t="n">
        <v>95</v>
      </c>
      <c r="AG145" s="54" t="n">
        <v>1995</v>
      </c>
      <c r="AH145" s="54" t="n">
        <v>16</v>
      </c>
      <c r="AI145" s="3" t="n">
        <v>168</v>
      </c>
      <c r="AJ145" s="3" t="n">
        <v>1977</v>
      </c>
      <c r="AK145" s="3" t="n">
        <v>30</v>
      </c>
      <c r="AL145" s="54" t="n">
        <v>128</v>
      </c>
      <c r="AM145" s="54" t="n">
        <v>2022</v>
      </c>
      <c r="AN145" s="54" t="n">
        <v>4</v>
      </c>
      <c r="AO145" s="3" t="n">
        <v>139</v>
      </c>
      <c r="AP145" s="3" t="n">
        <v>1998</v>
      </c>
      <c r="AQ145" s="3" t="n">
        <v>5</v>
      </c>
    </row>
    <row r="146">
      <c r="A146" s="3" t="n">
        <v>15070160</v>
      </c>
      <c r="B146" s="3" t="inlineStr">
        <is>
          <t>ESCUELA CEURA [15070160]</t>
        </is>
      </c>
      <c r="C146" s="3" t="n">
        <v>11.43775</v>
      </c>
      <c r="D146" s="3" t="n">
        <v>-72.46997222</v>
      </c>
      <c r="E146" s="3" t="n">
        <v>85</v>
      </c>
      <c r="F146" s="3" t="inlineStr">
        <is>
          <t>Maicao</t>
        </is>
      </c>
      <c r="G146" s="3" t="inlineStr">
        <is>
          <t>La Guajira</t>
        </is>
      </c>
      <c r="H146" s="54" t="n">
        <v>61</v>
      </c>
      <c r="I146" s="54" t="n">
        <v>1981</v>
      </c>
      <c r="J146" s="54" t="n">
        <v>13</v>
      </c>
      <c r="K146" s="3" t="n">
        <v>77</v>
      </c>
      <c r="L146" s="3" t="n">
        <v>1981</v>
      </c>
      <c r="M146" s="3" t="n">
        <v>23</v>
      </c>
      <c r="N146" s="54" t="n">
        <v>41</v>
      </c>
      <c r="O146" s="54" t="n">
        <v>1995</v>
      </c>
      <c r="P146" s="54" t="n">
        <v>22</v>
      </c>
      <c r="Q146" s="3" t="n">
        <v>102</v>
      </c>
      <c r="R146" s="3" t="n">
        <v>1994</v>
      </c>
      <c r="S146" s="3" t="n">
        <v>30</v>
      </c>
      <c r="T146" s="54" t="n">
        <v>135</v>
      </c>
      <c r="U146" s="54" t="n">
        <v>1982</v>
      </c>
      <c r="V146" s="54" t="n">
        <v>15</v>
      </c>
      <c r="W146" s="3" t="n">
        <v>111</v>
      </c>
      <c r="X146" s="3" t="n">
        <v>2005</v>
      </c>
      <c r="Y146" s="3" t="n">
        <v>22</v>
      </c>
      <c r="Z146" s="54" t="n">
        <v>138</v>
      </c>
      <c r="AA146" s="54" t="n">
        <v>2010</v>
      </c>
      <c r="AB146" s="54" t="n">
        <v>7</v>
      </c>
      <c r="AC146" s="3" t="n">
        <v>94</v>
      </c>
      <c r="AD146" s="3" t="n">
        <v>2007</v>
      </c>
      <c r="AE146" s="3" t="n">
        <v>25</v>
      </c>
      <c r="AF146" s="54" t="n">
        <v>122</v>
      </c>
      <c r="AG146" s="54" t="n">
        <v>1981</v>
      </c>
      <c r="AH146" s="54" t="n">
        <v>4</v>
      </c>
      <c r="AI146" s="3" t="n">
        <v>136</v>
      </c>
      <c r="AJ146" s="3" t="n">
        <v>1988</v>
      </c>
      <c r="AK146" s="3" t="n">
        <v>16</v>
      </c>
      <c r="AL146" s="54" t="n">
        <v>101</v>
      </c>
      <c r="AM146" s="54" t="n">
        <v>1999</v>
      </c>
      <c r="AN146" s="54" t="n">
        <v>10</v>
      </c>
      <c r="AO146" s="3" t="n">
        <v>85</v>
      </c>
      <c r="AP146" s="3" t="n">
        <v>2003</v>
      </c>
      <c r="AQ146" s="3" t="n">
        <v>2</v>
      </c>
    </row>
    <row r="147">
      <c r="A147" s="3" t="n">
        <v>15070190</v>
      </c>
      <c r="B147" s="3" t="inlineStr">
        <is>
          <t>CAIMITO [15070190]</t>
        </is>
      </c>
      <c r="C147" s="3" t="n">
        <v>12.26913889</v>
      </c>
      <c r="D147" s="3" t="n">
        <v>-71.51277777999999</v>
      </c>
      <c r="E147" s="3" t="n">
        <v>100</v>
      </c>
      <c r="F147" s="3" t="inlineStr">
        <is>
          <t>Uribia</t>
        </is>
      </c>
      <c r="G147" s="3" t="inlineStr">
        <is>
          <t>La Guajira</t>
        </is>
      </c>
      <c r="H147" s="54" t="n">
        <v>90</v>
      </c>
      <c r="I147" s="54" t="n">
        <v>2005</v>
      </c>
      <c r="J147" s="54" t="n">
        <v>24</v>
      </c>
      <c r="K147" s="3" t="n">
        <v>72</v>
      </c>
      <c r="L147" s="3" t="n">
        <v>1981</v>
      </c>
      <c r="M147" s="3" t="n">
        <v>23</v>
      </c>
      <c r="N147" s="54" t="n">
        <v>34</v>
      </c>
      <c r="O147" s="54" t="n">
        <v>2017</v>
      </c>
      <c r="P147" s="54" t="n">
        <v>23</v>
      </c>
      <c r="Q147" s="3" t="n">
        <v>51</v>
      </c>
      <c r="R147" s="3" t="n">
        <v>2003</v>
      </c>
      <c r="S147" s="3" t="n">
        <v>16</v>
      </c>
      <c r="T147" s="54" t="n">
        <v>131</v>
      </c>
      <c r="U147" s="54" t="n">
        <v>1993</v>
      </c>
      <c r="V147" s="54" t="n">
        <v>25</v>
      </c>
      <c r="W147" s="3" t="n">
        <v>125</v>
      </c>
      <c r="X147" s="3" t="n">
        <v>1979</v>
      </c>
      <c r="Y147" s="3" t="n">
        <v>4</v>
      </c>
      <c r="Z147" s="54" t="n">
        <v>40</v>
      </c>
      <c r="AA147" s="54" t="n">
        <v>1980</v>
      </c>
      <c r="AB147" s="54" t="n">
        <v>26</v>
      </c>
      <c r="AC147" s="3" t="n">
        <v>110</v>
      </c>
      <c r="AD147" s="3" t="n">
        <v>2007</v>
      </c>
      <c r="AE147" s="3" t="n">
        <v>25</v>
      </c>
      <c r="AF147" s="54" t="n">
        <v>138</v>
      </c>
      <c r="AG147" s="54" t="n">
        <v>2004</v>
      </c>
      <c r="AH147" s="54" t="n">
        <v>8</v>
      </c>
      <c r="AI147" s="3" t="n">
        <v>135</v>
      </c>
      <c r="AJ147" s="3" t="n">
        <v>2023</v>
      </c>
      <c r="AK147" s="3" t="n">
        <v>26</v>
      </c>
      <c r="AL147" s="54" t="n">
        <v>138</v>
      </c>
      <c r="AM147" s="54" t="n">
        <v>2007</v>
      </c>
      <c r="AN147" s="54" t="n">
        <v>8</v>
      </c>
      <c r="AO147" s="3" t="n">
        <v>139</v>
      </c>
      <c r="AP147" s="3" t="n">
        <v>1999</v>
      </c>
      <c r="AQ147" s="3" t="n">
        <v>1</v>
      </c>
    </row>
    <row r="148">
      <c r="A148" s="3" t="n">
        <v>15070240</v>
      </c>
      <c r="B148" s="3" t="inlineStr">
        <is>
          <t>OROCHON [15070240]</t>
        </is>
      </c>
      <c r="C148" s="3" t="n">
        <v>11.81163889</v>
      </c>
      <c r="D148" s="3" t="n">
        <v>-72.19061111000001</v>
      </c>
      <c r="E148" s="3" t="n">
        <v>100</v>
      </c>
      <c r="F148" s="3" t="inlineStr">
        <is>
          <t>Uribia</t>
        </is>
      </c>
      <c r="G148" s="3" t="inlineStr">
        <is>
          <t>La Guajira</t>
        </is>
      </c>
      <c r="H148" s="54" t="n">
        <v>60</v>
      </c>
      <c r="I148" s="54" t="n">
        <v>1980</v>
      </c>
      <c r="J148" s="54" t="n">
        <v>19</v>
      </c>
      <c r="K148" s="3" t="n">
        <v>50</v>
      </c>
      <c r="L148" s="3" t="n">
        <v>2022</v>
      </c>
      <c r="M148" s="3" t="n">
        <v>4</v>
      </c>
      <c r="N148" s="54" t="n">
        <v>80</v>
      </c>
      <c r="O148" s="54" t="n">
        <v>2002</v>
      </c>
      <c r="P148" s="54" t="n">
        <v>5</v>
      </c>
      <c r="Q148" s="3" t="n">
        <v>75</v>
      </c>
      <c r="R148" s="3" t="n">
        <v>1990</v>
      </c>
      <c r="S148" s="3" t="n">
        <v>30</v>
      </c>
      <c r="T148" s="54" t="n">
        <v>120</v>
      </c>
      <c r="U148" s="54" t="n">
        <v>1979</v>
      </c>
      <c r="V148" s="54" t="n">
        <v>16</v>
      </c>
      <c r="W148" s="3" t="n">
        <v>60</v>
      </c>
      <c r="X148" s="3" t="n">
        <v>1988</v>
      </c>
      <c r="Y148" s="3" t="n">
        <v>24</v>
      </c>
      <c r="Z148" s="54" t="n">
        <v>50</v>
      </c>
      <c r="AA148" s="54" t="n">
        <v>2004</v>
      </c>
      <c r="AB148" s="54" t="n">
        <v>3</v>
      </c>
      <c r="AC148" s="3" t="n">
        <v>110</v>
      </c>
      <c r="AD148" s="3" t="n">
        <v>1999</v>
      </c>
      <c r="AE148" s="3" t="n">
        <v>26</v>
      </c>
      <c r="AF148" s="54" t="n">
        <v>85</v>
      </c>
      <c r="AG148" s="54" t="n">
        <v>1984</v>
      </c>
      <c r="AH148" s="54" t="n">
        <v>20</v>
      </c>
      <c r="AI148" s="3" t="n">
        <v>145</v>
      </c>
      <c r="AJ148" s="3" t="n">
        <v>1988</v>
      </c>
      <c r="AK148" s="3" t="n">
        <v>16</v>
      </c>
      <c r="AL148" s="54" t="n">
        <v>130</v>
      </c>
      <c r="AM148" s="54" t="n">
        <v>2020</v>
      </c>
      <c r="AN148" s="54" t="n">
        <v>16</v>
      </c>
      <c r="AO148" s="3" t="n">
        <v>70</v>
      </c>
      <c r="AP148" s="3" t="n">
        <v>2004</v>
      </c>
      <c r="AQ148" s="3" t="n">
        <v>27</v>
      </c>
    </row>
    <row r="149">
      <c r="A149" s="3" t="n">
        <v>15075030</v>
      </c>
      <c r="B149" s="3" t="inlineStr">
        <is>
          <t>MANAURE [15075030]</t>
        </is>
      </c>
      <c r="C149" s="3" t="n">
        <v>11.78105556</v>
      </c>
      <c r="D149" s="3" t="n">
        <v>-72.4635</v>
      </c>
      <c r="E149" s="3" t="n">
        <v>1</v>
      </c>
      <c r="F149" s="3" t="inlineStr">
        <is>
          <t>Manaure</t>
        </is>
      </c>
      <c r="G149" s="3" t="inlineStr">
        <is>
          <t>La Guajira</t>
        </is>
      </c>
      <c r="H149" s="54" t="n">
        <v>26.8</v>
      </c>
      <c r="I149" s="54" t="n">
        <v>2021</v>
      </c>
      <c r="J149" s="54" t="n">
        <v>8</v>
      </c>
      <c r="K149" s="3" t="n">
        <v>38.8</v>
      </c>
      <c r="L149" s="3" t="n">
        <v>2005</v>
      </c>
      <c r="M149" s="3" t="n">
        <v>15</v>
      </c>
      <c r="N149" s="54" t="n">
        <v>90.2</v>
      </c>
      <c r="O149" s="54" t="n">
        <v>2007</v>
      </c>
      <c r="P149" s="54" t="n">
        <v>25</v>
      </c>
      <c r="Q149" s="3" t="n">
        <v>72.7</v>
      </c>
      <c r="R149" s="3" t="n">
        <v>2012</v>
      </c>
      <c r="S149" s="3" t="n">
        <v>23</v>
      </c>
      <c r="T149" s="54" t="n">
        <v>92.8</v>
      </c>
      <c r="U149" s="54" t="n">
        <v>1998</v>
      </c>
      <c r="V149" s="54" t="n">
        <v>5</v>
      </c>
      <c r="W149" s="3" t="n">
        <v>80.3</v>
      </c>
      <c r="X149" s="3" t="n">
        <v>1968</v>
      </c>
      <c r="Y149" s="3" t="n">
        <v>6</v>
      </c>
      <c r="Z149" s="54" t="n">
        <v>55.7</v>
      </c>
      <c r="AA149" s="54" t="n">
        <v>2023</v>
      </c>
      <c r="AB149" s="54" t="n">
        <v>26</v>
      </c>
      <c r="AC149" s="3" t="n">
        <v>98</v>
      </c>
      <c r="AD149" s="3" t="n">
        <v>2011</v>
      </c>
      <c r="AE149" s="3" t="n">
        <v>24</v>
      </c>
      <c r="AF149" s="54" t="n">
        <v>118.8</v>
      </c>
      <c r="AG149" s="54" t="n">
        <v>1984</v>
      </c>
      <c r="AH149" s="54" t="n">
        <v>19</v>
      </c>
      <c r="AI149" s="3" t="n">
        <v>183.7</v>
      </c>
      <c r="AJ149" s="3" t="n">
        <v>1976</v>
      </c>
      <c r="AK149" s="3" t="n">
        <v>3</v>
      </c>
      <c r="AL149" s="54" t="n">
        <v>198.3</v>
      </c>
      <c r="AM149" s="54" t="n">
        <v>1961</v>
      </c>
      <c r="AN149" s="54" t="n">
        <v>6</v>
      </c>
      <c r="AO149" s="3" t="n">
        <v>133</v>
      </c>
      <c r="AP149" s="3" t="n">
        <v>1989</v>
      </c>
      <c r="AQ149" s="3" t="n">
        <v>24</v>
      </c>
    </row>
    <row r="150">
      <c r="A150" s="3" t="n">
        <v>15075501</v>
      </c>
      <c r="B150" s="3" t="inlineStr">
        <is>
          <t>AEROPUERTO PUERTO BOLIVAR  - AUT [15075501]</t>
        </is>
      </c>
      <c r="C150" s="3" t="n">
        <v>12.22430556</v>
      </c>
      <c r="D150" s="3" t="n">
        <v>-71.98288889</v>
      </c>
      <c r="E150" s="3" t="n">
        <v>10</v>
      </c>
      <c r="F150" s="3" t="inlineStr">
        <is>
          <t>Uribia</t>
        </is>
      </c>
      <c r="G150" s="3" t="inlineStr">
        <is>
          <t>La Guajira</t>
        </is>
      </c>
      <c r="H150" s="54" t="n">
        <v>23.1</v>
      </c>
      <c r="I150" s="54" t="n">
        <v>2021</v>
      </c>
      <c r="J150" s="54" t="n">
        <v>4</v>
      </c>
      <c r="K150" s="3" t="n">
        <v>6.2</v>
      </c>
      <c r="L150" s="3" t="n">
        <v>1994</v>
      </c>
      <c r="M150" s="3" t="n">
        <v>4</v>
      </c>
      <c r="N150" s="54" t="n">
        <v>53</v>
      </c>
      <c r="O150" s="54" t="n">
        <v>2022</v>
      </c>
      <c r="P150" s="54" t="n">
        <v>11</v>
      </c>
      <c r="Q150" s="3" t="n">
        <v>63.2</v>
      </c>
      <c r="R150" s="3" t="n">
        <v>1990</v>
      </c>
      <c r="S150" s="3" t="n">
        <v>5</v>
      </c>
      <c r="T150" s="54" t="n">
        <v>77.40000000000001</v>
      </c>
      <c r="U150" s="54" t="n">
        <v>2013</v>
      </c>
      <c r="V150" s="54" t="n">
        <v>6</v>
      </c>
      <c r="W150" s="3" t="n">
        <v>36.7</v>
      </c>
      <c r="X150" s="3" t="n">
        <v>2011</v>
      </c>
      <c r="Y150" s="3" t="n">
        <v>7</v>
      </c>
      <c r="Z150" s="54" t="n">
        <v>48.4</v>
      </c>
      <c r="AA150" s="54" t="n">
        <v>1996</v>
      </c>
      <c r="AB150" s="54" t="n">
        <v>25</v>
      </c>
      <c r="AC150" s="3" t="n">
        <v>120.2</v>
      </c>
      <c r="AD150" s="3" t="n">
        <v>2021</v>
      </c>
      <c r="AE150" s="3" t="n">
        <v>14</v>
      </c>
      <c r="AF150" s="54" t="n">
        <v>82</v>
      </c>
      <c r="AG150" s="54" t="n">
        <v>2007</v>
      </c>
      <c r="AH150" s="54" t="n">
        <v>16</v>
      </c>
      <c r="AI150" s="3" t="n">
        <v>127</v>
      </c>
      <c r="AJ150" s="3" t="n">
        <v>2020</v>
      </c>
      <c r="AK150" s="3" t="n">
        <v>20</v>
      </c>
      <c r="AL150" s="54" t="n">
        <v>70.8</v>
      </c>
      <c r="AM150" s="54" t="n">
        <v>2010</v>
      </c>
      <c r="AN150" s="54" t="n">
        <v>3</v>
      </c>
      <c r="AO150" s="3" t="n">
        <v>122.2</v>
      </c>
      <c r="AP150" s="3" t="n">
        <v>2008</v>
      </c>
      <c r="AQ150" s="3" t="n">
        <v>2</v>
      </c>
    </row>
    <row r="151">
      <c r="A151" s="3" t="n">
        <v>15080010</v>
      </c>
      <c r="B151" s="3" t="inlineStr">
        <is>
          <t>PUERTO ESTRELLA [15080010]</t>
        </is>
      </c>
      <c r="C151" s="3" t="n">
        <v>12.34530556</v>
      </c>
      <c r="D151" s="3" t="n">
        <v>-71.31197222</v>
      </c>
      <c r="E151" s="3" t="n">
        <v>5</v>
      </c>
      <c r="F151" s="3" t="inlineStr">
        <is>
          <t>Uribia</t>
        </is>
      </c>
      <c r="G151" s="3" t="inlineStr">
        <is>
          <t>La Guajira</t>
        </is>
      </c>
      <c r="H151" s="54" t="n">
        <v>50</v>
      </c>
      <c r="I151" s="54" t="n">
        <v>2018</v>
      </c>
      <c r="J151" s="54" t="n">
        <v>24</v>
      </c>
      <c r="K151" s="3" t="n">
        <v>52</v>
      </c>
      <c r="L151" s="3" t="n">
        <v>1981</v>
      </c>
      <c r="M151" s="3" t="n">
        <v>23</v>
      </c>
      <c r="N151" s="54" t="n">
        <v>35</v>
      </c>
      <c r="O151" s="54" t="n">
        <v>2011</v>
      </c>
      <c r="P151" s="54" t="n">
        <v>14</v>
      </c>
      <c r="Q151" s="3" t="n">
        <v>37</v>
      </c>
      <c r="R151" s="3" t="n">
        <v>1981</v>
      </c>
      <c r="S151" s="3" t="n">
        <v>19</v>
      </c>
      <c r="T151" s="54" t="n">
        <v>75</v>
      </c>
      <c r="U151" s="54" t="n">
        <v>2004</v>
      </c>
      <c r="V151" s="54" t="n">
        <v>19</v>
      </c>
      <c r="W151" s="3" t="n">
        <v>40</v>
      </c>
      <c r="X151" s="3" t="n">
        <v>2010</v>
      </c>
      <c r="Y151" s="3" t="n">
        <v>21</v>
      </c>
      <c r="Z151" s="54" t="n">
        <v>19</v>
      </c>
      <c r="AA151" s="54" t="n">
        <v>1980</v>
      </c>
      <c r="AB151" s="54" t="n">
        <v>25</v>
      </c>
      <c r="AC151" s="3" t="n">
        <v>120</v>
      </c>
      <c r="AD151" s="3" t="n">
        <v>1995</v>
      </c>
      <c r="AE151" s="3" t="n">
        <v>27</v>
      </c>
      <c r="AF151" s="54" t="n">
        <v>135</v>
      </c>
      <c r="AG151" s="54" t="n">
        <v>2004</v>
      </c>
      <c r="AH151" s="54" t="n">
        <v>10</v>
      </c>
      <c r="AI151" s="3" t="n">
        <v>134</v>
      </c>
      <c r="AJ151" s="3" t="n">
        <v>2007</v>
      </c>
      <c r="AK151" s="3" t="n">
        <v>3</v>
      </c>
      <c r="AL151" s="54" t="n">
        <v>104</v>
      </c>
      <c r="AM151" s="54" t="n">
        <v>2004</v>
      </c>
      <c r="AN151" s="54" t="n">
        <v>8</v>
      </c>
      <c r="AO151" s="3" t="n">
        <v>135</v>
      </c>
      <c r="AP151" s="3" t="n">
        <v>2003</v>
      </c>
      <c r="AQ151" s="3" t="n">
        <v>2</v>
      </c>
    </row>
    <row r="152">
      <c r="A152" s="3" t="n">
        <v>15080040</v>
      </c>
      <c r="B152" s="3" t="inlineStr">
        <is>
          <t>SIAPANA [15080040]</t>
        </is>
      </c>
      <c r="C152" s="3" t="n">
        <v>12.06947222</v>
      </c>
      <c r="D152" s="3" t="n">
        <v>-71.3185</v>
      </c>
      <c r="E152" s="3" t="n">
        <v>145</v>
      </c>
      <c r="F152" s="3" t="inlineStr">
        <is>
          <t>Uribia</t>
        </is>
      </c>
      <c r="G152" s="3" t="inlineStr">
        <is>
          <t>La Guajira</t>
        </is>
      </c>
      <c r="H152" s="54" t="n">
        <v>40</v>
      </c>
      <c r="I152" s="54" t="n">
        <v>2005</v>
      </c>
      <c r="J152" s="54" t="n">
        <v>24</v>
      </c>
      <c r="K152" s="3" t="n">
        <v>26</v>
      </c>
      <c r="L152" s="3" t="n">
        <v>2000</v>
      </c>
      <c r="M152" s="3" t="n">
        <v>27</v>
      </c>
      <c r="N152" s="54" t="n">
        <v>65</v>
      </c>
      <c r="O152" s="54" t="n">
        <v>2017</v>
      </c>
      <c r="P152" s="54" t="n">
        <v>22</v>
      </c>
      <c r="Q152" s="3" t="n">
        <v>25</v>
      </c>
      <c r="R152" s="3" t="n">
        <v>2024</v>
      </c>
      <c r="S152" s="3" t="n">
        <v>3</v>
      </c>
      <c r="T152" s="54" t="n">
        <v>48</v>
      </c>
      <c r="U152" s="54" t="n">
        <v>2011</v>
      </c>
      <c r="V152" s="54" t="n">
        <v>19</v>
      </c>
      <c r="W152" s="3" t="n">
        <v>73</v>
      </c>
      <c r="X152" s="3" t="n">
        <v>2010</v>
      </c>
      <c r="Y152" s="3" t="n">
        <v>21</v>
      </c>
      <c r="Z152" s="54" t="n">
        <v>37</v>
      </c>
      <c r="AA152" s="54" t="n">
        <v>1981</v>
      </c>
      <c r="AB152" s="54" t="n">
        <v>17</v>
      </c>
      <c r="AC152" s="3" t="n">
        <v>60</v>
      </c>
      <c r="AD152" s="3" t="n">
        <v>2022</v>
      </c>
      <c r="AE152" s="3" t="n">
        <v>21</v>
      </c>
      <c r="AF152" s="54" t="n">
        <v>181</v>
      </c>
      <c r="AG152" s="54" t="n">
        <v>1974</v>
      </c>
      <c r="AH152" s="54" t="n">
        <v>18</v>
      </c>
      <c r="AI152" s="3" t="n">
        <v>95</v>
      </c>
      <c r="AJ152" s="3" t="n">
        <v>2020</v>
      </c>
      <c r="AK152" s="3" t="n">
        <v>3</v>
      </c>
      <c r="AL152" s="54" t="n">
        <v>90</v>
      </c>
      <c r="AM152" s="54" t="n">
        <v>2007</v>
      </c>
      <c r="AN152" s="54" t="n">
        <v>16</v>
      </c>
      <c r="AO152" s="3" t="n">
        <v>144</v>
      </c>
      <c r="AP152" s="3" t="n">
        <v>1999</v>
      </c>
      <c r="AQ152" s="3" t="n">
        <v>1</v>
      </c>
    </row>
    <row r="153">
      <c r="A153" s="3" t="n">
        <v>15080070</v>
      </c>
      <c r="B153" s="3" t="inlineStr">
        <is>
          <t>SILLAMANA [15080070]</t>
        </is>
      </c>
      <c r="C153" s="3" t="n">
        <v>11.89941667</v>
      </c>
      <c r="D153" s="3" t="n">
        <v>-71.51588889</v>
      </c>
      <c r="E153" s="3" t="n">
        <v>115</v>
      </c>
      <c r="F153" s="3" t="inlineStr">
        <is>
          <t>Uribia</t>
        </is>
      </c>
      <c r="G153" s="3" t="inlineStr">
        <is>
          <t>La Guajira</t>
        </is>
      </c>
      <c r="H153" s="54" t="n">
        <v>20</v>
      </c>
      <c r="I153" s="54" t="n">
        <v>2011</v>
      </c>
      <c r="J153" s="54" t="n">
        <v>1</v>
      </c>
      <c r="K153" s="3" t="n">
        <v>50</v>
      </c>
      <c r="L153" s="3" t="n">
        <v>1981</v>
      </c>
      <c r="M153" s="3" t="n">
        <v>23</v>
      </c>
      <c r="N153" s="54" t="n">
        <v>24</v>
      </c>
      <c r="O153" s="54" t="n">
        <v>2010</v>
      </c>
      <c r="P153" s="54" t="n">
        <v>7</v>
      </c>
      <c r="Q153" s="3" t="n">
        <v>54</v>
      </c>
      <c r="R153" s="3" t="n">
        <v>2003</v>
      </c>
      <c r="S153" s="3" t="n">
        <v>17</v>
      </c>
      <c r="T153" s="54" t="n">
        <v>87</v>
      </c>
      <c r="U153" s="54" t="n">
        <v>1993</v>
      </c>
      <c r="V153" s="54" t="n">
        <v>25</v>
      </c>
      <c r="W153" s="3" t="n">
        <v>94</v>
      </c>
      <c r="X153" s="3" t="n">
        <v>2005</v>
      </c>
      <c r="Y153" s="3" t="n">
        <v>5</v>
      </c>
      <c r="Z153" s="54" t="n">
        <v>110</v>
      </c>
      <c r="AA153" s="54" t="n">
        <v>1996</v>
      </c>
      <c r="AB153" s="54" t="n">
        <v>24</v>
      </c>
      <c r="AC153" s="3" t="n">
        <v>146</v>
      </c>
      <c r="AD153" s="3" t="n">
        <v>2022</v>
      </c>
      <c r="AE153" s="3" t="n">
        <v>22</v>
      </c>
      <c r="AF153" s="54" t="n">
        <v>98</v>
      </c>
      <c r="AG153" s="54" t="n">
        <v>1979</v>
      </c>
      <c r="AH153" s="54" t="n">
        <v>19</v>
      </c>
      <c r="AI153" s="3" t="n">
        <v>162</v>
      </c>
      <c r="AJ153" s="3" t="n">
        <v>2014</v>
      </c>
      <c r="AK153" s="3" t="n">
        <v>26</v>
      </c>
      <c r="AL153" s="54" t="n">
        <v>99</v>
      </c>
      <c r="AM153" s="54" t="n">
        <v>2004</v>
      </c>
      <c r="AN153" s="54" t="n">
        <v>14</v>
      </c>
      <c r="AO153" s="3" t="n">
        <v>96</v>
      </c>
      <c r="AP153" s="3" t="n">
        <v>1999</v>
      </c>
      <c r="AQ153" s="3" t="n">
        <v>1</v>
      </c>
    </row>
    <row r="154">
      <c r="A154" s="3" t="n">
        <v>15080090</v>
      </c>
      <c r="B154" s="3" t="inlineStr">
        <is>
          <t>PUERTO LOPEZ [15080090]</t>
        </is>
      </c>
      <c r="C154" s="3" t="n">
        <v>11.93427778</v>
      </c>
      <c r="D154" s="3" t="n">
        <v>-71.2825</v>
      </c>
      <c r="E154" s="3" t="n">
        <v>2</v>
      </c>
      <c r="F154" s="3" t="inlineStr">
        <is>
          <t>Uribia</t>
        </is>
      </c>
      <c r="G154" s="3" t="inlineStr">
        <is>
          <t>La Guajira</t>
        </is>
      </c>
      <c r="H154" s="54" t="n">
        <v>19</v>
      </c>
      <c r="I154" s="54" t="n">
        <v>1982</v>
      </c>
      <c r="J154" s="54" t="n">
        <v>5</v>
      </c>
      <c r="K154" s="3" t="n">
        <v>30</v>
      </c>
      <c r="L154" s="3" t="n">
        <v>1989</v>
      </c>
      <c r="M154" s="3" t="n">
        <v>15</v>
      </c>
      <c r="N154" s="54" t="n">
        <v>57</v>
      </c>
      <c r="O154" s="54" t="n">
        <v>2017</v>
      </c>
      <c r="P154" s="54" t="n">
        <v>23</v>
      </c>
      <c r="Q154" s="3" t="n">
        <v>60</v>
      </c>
      <c r="R154" s="3" t="n">
        <v>2024</v>
      </c>
      <c r="S154" s="3" t="n">
        <v>3</v>
      </c>
      <c r="T154" s="54" t="n">
        <v>81</v>
      </c>
      <c r="U154" s="54" t="n">
        <v>2016</v>
      </c>
      <c r="V154" s="54" t="n">
        <v>2</v>
      </c>
      <c r="W154" s="3" t="n">
        <v>53</v>
      </c>
      <c r="X154" s="3" t="n">
        <v>2007</v>
      </c>
      <c r="Y154" s="3" t="n">
        <v>3</v>
      </c>
      <c r="Z154" s="54" t="n">
        <v>130</v>
      </c>
      <c r="AA154" s="54" t="n">
        <v>1999</v>
      </c>
      <c r="AB154" s="54" t="n">
        <v>2</v>
      </c>
      <c r="AC154" s="3" t="n">
        <v>78</v>
      </c>
      <c r="AD154" s="3" t="n">
        <v>2010</v>
      </c>
      <c r="AE154" s="3" t="n">
        <v>26</v>
      </c>
      <c r="AF154" s="54" t="n">
        <v>60</v>
      </c>
      <c r="AG154" s="54" t="n">
        <v>2021</v>
      </c>
      <c r="AH154" s="54" t="n">
        <v>29</v>
      </c>
      <c r="AI154" s="3" t="n">
        <v>140</v>
      </c>
      <c r="AJ154" s="3" t="n">
        <v>2004</v>
      </c>
      <c r="AK154" s="3" t="n">
        <v>10</v>
      </c>
      <c r="AL154" s="54" t="n">
        <v>130</v>
      </c>
      <c r="AM154" s="54" t="n">
        <v>2004</v>
      </c>
      <c r="AN154" s="54" t="n">
        <v>10</v>
      </c>
      <c r="AO154" s="3" t="n">
        <v>120</v>
      </c>
      <c r="AP154" s="3" t="n">
        <v>1987</v>
      </c>
      <c r="AQ154" s="3" t="n">
        <v>24</v>
      </c>
    </row>
    <row r="155">
      <c r="A155" s="3" t="n">
        <v>15085020</v>
      </c>
      <c r="B155" s="3" t="inlineStr">
        <is>
          <t>NAZARETH [15085020]</t>
        </is>
      </c>
      <c r="C155" s="3" t="n">
        <v>12.17888889</v>
      </c>
      <c r="D155" s="3" t="n">
        <v>-71.28388889</v>
      </c>
      <c r="E155" s="3" t="n">
        <v>85</v>
      </c>
      <c r="F155" s="3" t="inlineStr">
        <is>
          <t>Uribia</t>
        </is>
      </c>
      <c r="G155" s="3" t="inlineStr">
        <is>
          <t>La Guajira</t>
        </is>
      </c>
      <c r="H155" s="54" t="n">
        <v>24.5</v>
      </c>
      <c r="I155" s="54" t="n">
        <v>2002</v>
      </c>
      <c r="J155" s="54" t="n">
        <v>5</v>
      </c>
      <c r="K155" s="3" t="n">
        <v>39.5</v>
      </c>
      <c r="L155" s="3" t="n">
        <v>2024</v>
      </c>
      <c r="M155" s="3" t="n">
        <v>6</v>
      </c>
      <c r="N155" s="54" t="n">
        <v>39</v>
      </c>
      <c r="O155" s="54" t="n">
        <v>1981</v>
      </c>
      <c r="P155" s="54" t="n">
        <v>8</v>
      </c>
      <c r="Q155" s="3" t="n">
        <v>147.8</v>
      </c>
      <c r="R155" s="3" t="n">
        <v>1981</v>
      </c>
      <c r="S155" s="3" t="n">
        <v>20</v>
      </c>
      <c r="T155" s="54" t="n">
        <v>105.4</v>
      </c>
      <c r="U155" s="54" t="n">
        <v>2010</v>
      </c>
      <c r="V155" s="54" t="n">
        <v>27</v>
      </c>
      <c r="W155" s="3" t="n">
        <v>79.7</v>
      </c>
      <c r="X155" s="3" t="n">
        <v>1997</v>
      </c>
      <c r="Y155" s="3" t="n">
        <v>5</v>
      </c>
      <c r="Z155" s="54" t="n">
        <v>46.5</v>
      </c>
      <c r="AA155" s="54" t="n">
        <v>1996</v>
      </c>
      <c r="AB155" s="54" t="n">
        <v>25</v>
      </c>
      <c r="AC155" s="3" t="n">
        <v>92.40000000000001</v>
      </c>
      <c r="AD155" s="3" t="n">
        <v>2010</v>
      </c>
      <c r="AE155" s="3" t="n">
        <v>26</v>
      </c>
      <c r="AF155" s="54" t="n">
        <v>121</v>
      </c>
      <c r="AG155" s="54" t="n">
        <v>2011</v>
      </c>
      <c r="AH155" s="54" t="n">
        <v>18</v>
      </c>
      <c r="AI155" s="3" t="n">
        <v>218.8</v>
      </c>
      <c r="AJ155" s="3" t="n">
        <v>1984</v>
      </c>
      <c r="AK155" s="3" t="n">
        <v>5</v>
      </c>
      <c r="AL155" s="54" t="n">
        <v>168.5</v>
      </c>
      <c r="AM155" s="54" t="n">
        <v>1983</v>
      </c>
      <c r="AN155" s="54" t="n">
        <v>5</v>
      </c>
      <c r="AO155" s="3" t="n">
        <v>110.7</v>
      </c>
      <c r="AP155" s="3" t="n">
        <v>1999</v>
      </c>
      <c r="AQ155" s="3" t="n">
        <v>1</v>
      </c>
    </row>
    <row r="156">
      <c r="A156" s="3" t="n">
        <v>15085030</v>
      </c>
      <c r="B156" s="3" t="inlineStr">
        <is>
          <t>ESCUELA AGRICOLA CARRAIPIA  - AUT [15085030]</t>
        </is>
      </c>
      <c r="C156" s="3" t="n">
        <v>11.21675</v>
      </c>
      <c r="D156" s="3" t="n">
        <v>-72.35994444000001</v>
      </c>
      <c r="E156" s="3" t="n">
        <v>118</v>
      </c>
      <c r="F156" s="3" t="inlineStr">
        <is>
          <t>Maicao</t>
        </is>
      </c>
      <c r="G156" s="3" t="inlineStr">
        <is>
          <t>La Guajira</t>
        </is>
      </c>
      <c r="H156" s="54" t="n">
        <v>45.3</v>
      </c>
      <c r="I156" s="54" t="n">
        <v>2005</v>
      </c>
      <c r="J156" s="54" t="n">
        <v>15</v>
      </c>
      <c r="K156" s="3" t="n">
        <v>135.5</v>
      </c>
      <c r="L156" s="3" t="n">
        <v>1981</v>
      </c>
      <c r="M156" s="3" t="n">
        <v>23</v>
      </c>
      <c r="N156" s="54" t="n">
        <v>76</v>
      </c>
      <c r="O156" s="54" t="n">
        <v>2006</v>
      </c>
      <c r="P156" s="54" t="n">
        <v>9</v>
      </c>
      <c r="Q156" s="3" t="n">
        <v>170</v>
      </c>
      <c r="R156" s="3" t="n">
        <v>1969</v>
      </c>
      <c r="S156" s="3" t="n">
        <v>16</v>
      </c>
      <c r="T156" s="54" t="n">
        <v>222.5</v>
      </c>
      <c r="U156" s="54" t="n">
        <v>1982</v>
      </c>
      <c r="V156" s="54" t="n">
        <v>8</v>
      </c>
      <c r="W156" s="3" t="n">
        <v>142</v>
      </c>
      <c r="X156" s="3" t="n">
        <v>2007</v>
      </c>
      <c r="Y156" s="3" t="n">
        <v>2</v>
      </c>
      <c r="Z156" s="54" t="n">
        <v>137</v>
      </c>
      <c r="AA156" s="54" t="n">
        <v>2010</v>
      </c>
      <c r="AB156" s="54" t="n">
        <v>15</v>
      </c>
      <c r="AC156" s="3" t="n">
        <v>198.5</v>
      </c>
      <c r="AD156" s="3" t="n">
        <v>1998</v>
      </c>
      <c r="AE156" s="3" t="n">
        <v>20</v>
      </c>
      <c r="AF156" s="54" t="n">
        <v>121.5</v>
      </c>
      <c r="AG156" s="54" t="n">
        <v>1986</v>
      </c>
      <c r="AH156" s="54" t="n">
        <v>12</v>
      </c>
      <c r="AI156" s="3" t="n">
        <v>247.6</v>
      </c>
      <c r="AJ156" s="3" t="n">
        <v>1986</v>
      </c>
      <c r="AK156" s="3" t="n">
        <v>14</v>
      </c>
      <c r="AL156" s="54" t="n">
        <v>142</v>
      </c>
      <c r="AM156" s="54" t="n">
        <v>1974</v>
      </c>
      <c r="AN156" s="54" t="n">
        <v>24</v>
      </c>
      <c r="AO156" s="3" t="n">
        <v>185</v>
      </c>
      <c r="AP156" s="3" t="n">
        <v>2006</v>
      </c>
      <c r="AQ156" s="3" t="n">
        <v>5</v>
      </c>
    </row>
    <row r="157">
      <c r="A157" s="3" t="n">
        <v>15085040</v>
      </c>
      <c r="B157" s="3" t="inlineStr">
        <is>
          <t>RANCHO GRANDE [15085040]</t>
        </is>
      </c>
      <c r="C157" s="3" t="n">
        <v>11.68605556</v>
      </c>
      <c r="D157" s="3" t="n">
        <v>-71.83305556000001</v>
      </c>
      <c r="E157" s="3" t="n">
        <v>50</v>
      </c>
      <c r="F157" s="3" t="inlineStr">
        <is>
          <t>Uribia</t>
        </is>
      </c>
      <c r="G157" s="3" t="inlineStr">
        <is>
          <t>La Guajira</t>
        </is>
      </c>
      <c r="H157" s="54" t="n">
        <v>57</v>
      </c>
      <c r="I157" s="54" t="n">
        <v>2005</v>
      </c>
      <c r="J157" s="54" t="n">
        <v>24</v>
      </c>
      <c r="K157" s="3" t="n">
        <v>49.7</v>
      </c>
      <c r="L157" s="3" t="n">
        <v>1981</v>
      </c>
      <c r="M157" s="3" t="n">
        <v>23</v>
      </c>
      <c r="N157" s="54" t="n">
        <v>17</v>
      </c>
      <c r="O157" s="54" t="n">
        <v>1995</v>
      </c>
      <c r="P157" s="54" t="n">
        <v>22</v>
      </c>
      <c r="Q157" s="3" t="n">
        <v>75</v>
      </c>
      <c r="R157" s="3" t="n">
        <v>2022</v>
      </c>
      <c r="S157" s="3" t="n">
        <v>20</v>
      </c>
      <c r="T157" s="54" t="n">
        <v>127</v>
      </c>
      <c r="U157" s="54" t="n">
        <v>2011</v>
      </c>
      <c r="V157" s="54" t="n">
        <v>15</v>
      </c>
      <c r="W157" s="3" t="n">
        <v>69</v>
      </c>
      <c r="X157" s="3" t="n">
        <v>1986</v>
      </c>
      <c r="Y157" s="3" t="n">
        <v>2</v>
      </c>
      <c r="Z157" s="54" t="n">
        <v>66.5</v>
      </c>
      <c r="AA157" s="54" t="n">
        <v>2010</v>
      </c>
      <c r="AB157" s="54" t="n">
        <v>31</v>
      </c>
      <c r="AC157" s="3" t="n">
        <v>89.5</v>
      </c>
      <c r="AD157" s="3" t="n">
        <v>1995</v>
      </c>
      <c r="AE157" s="3" t="n">
        <v>10</v>
      </c>
      <c r="AF157" s="54" t="n">
        <v>86</v>
      </c>
      <c r="AG157" s="54" t="n">
        <v>1973</v>
      </c>
      <c r="AH157" s="54" t="n">
        <v>3</v>
      </c>
      <c r="AI157" s="3" t="n">
        <v>103</v>
      </c>
      <c r="AJ157" s="3" t="n">
        <v>2010</v>
      </c>
      <c r="AK157" s="3" t="n">
        <v>9</v>
      </c>
      <c r="AL157" s="54" t="n">
        <v>121</v>
      </c>
      <c r="AM157" s="54" t="n">
        <v>1990</v>
      </c>
      <c r="AN157" s="54" t="n">
        <v>3</v>
      </c>
      <c r="AO157" s="3" t="n">
        <v>51</v>
      </c>
      <c r="AP157" s="3" t="n">
        <v>2003</v>
      </c>
      <c r="AQ157" s="3" t="n">
        <v>3</v>
      </c>
    </row>
    <row r="158">
      <c r="A158" s="3" t="n">
        <v>16010010</v>
      </c>
      <c r="B158" s="3" t="inlineStr">
        <is>
          <t>VILLA DEL ROSARIO [16010010]</t>
        </is>
      </c>
      <c r="C158" s="3" t="n">
        <v>7.817777778</v>
      </c>
      <c r="D158" s="3" t="n">
        <v>-72.47777778</v>
      </c>
      <c r="E158" s="3" t="n">
        <v>522</v>
      </c>
      <c r="F158" s="3" t="inlineStr">
        <is>
          <t>Villa Del Rosario</t>
        </is>
      </c>
      <c r="G158" s="3" t="inlineStr">
        <is>
          <t>Norte De Santander</t>
        </is>
      </c>
      <c r="H158" s="54" t="n">
        <v>56</v>
      </c>
      <c r="I158" s="54" t="n">
        <v>1984</v>
      </c>
      <c r="J158" s="54" t="n">
        <v>8</v>
      </c>
      <c r="K158" s="3" t="n">
        <v>65</v>
      </c>
      <c r="L158" s="3" t="n">
        <v>2005</v>
      </c>
      <c r="M158" s="3" t="n">
        <v>11</v>
      </c>
      <c r="N158" s="54" t="n">
        <v>70</v>
      </c>
      <c r="O158" s="54" t="n">
        <v>2021</v>
      </c>
      <c r="P158" s="54" t="n">
        <v>1</v>
      </c>
      <c r="Q158" s="3" t="n">
        <v>152</v>
      </c>
      <c r="R158" s="3" t="n">
        <v>1981</v>
      </c>
      <c r="S158" s="3" t="n">
        <v>16</v>
      </c>
      <c r="T158" s="54" t="n">
        <v>109</v>
      </c>
      <c r="U158" s="54" t="n">
        <v>2002</v>
      </c>
      <c r="V158" s="54" t="n">
        <v>27</v>
      </c>
      <c r="W158" s="3" t="n">
        <v>82</v>
      </c>
      <c r="X158" s="3" t="n">
        <v>2008</v>
      </c>
      <c r="Y158" s="3" t="n">
        <v>20</v>
      </c>
      <c r="Z158" s="54" t="n">
        <v>74</v>
      </c>
      <c r="AA158" s="54" t="n">
        <v>2010</v>
      </c>
      <c r="AB158" s="54" t="n">
        <v>5</v>
      </c>
      <c r="AC158" s="3" t="n">
        <v>62</v>
      </c>
      <c r="AD158" s="3" t="n">
        <v>1995</v>
      </c>
      <c r="AE158" s="3" t="n">
        <v>3</v>
      </c>
      <c r="AF158" s="54" t="n">
        <v>84</v>
      </c>
      <c r="AG158" s="54" t="n">
        <v>1992</v>
      </c>
      <c r="AH158" s="54" t="n">
        <v>23</v>
      </c>
      <c r="AI158" s="3" t="n">
        <v>105</v>
      </c>
      <c r="AJ158" s="3" t="n">
        <v>1981</v>
      </c>
      <c r="AK158" s="3" t="n">
        <v>14</v>
      </c>
      <c r="AL158" s="54" t="n">
        <v>92</v>
      </c>
      <c r="AM158" s="54" t="n">
        <v>1998</v>
      </c>
      <c r="AN158" s="54" t="n">
        <v>30</v>
      </c>
      <c r="AO158" s="3" t="n">
        <v>134</v>
      </c>
      <c r="AP158" s="3" t="n">
        <v>2010</v>
      </c>
      <c r="AQ158" s="3" t="n">
        <v>19</v>
      </c>
    </row>
    <row r="159">
      <c r="A159" s="3" t="n">
        <v>16010020</v>
      </c>
      <c r="B159" s="3" t="inlineStr">
        <is>
          <t>DONJUANA LA 2 [16010020]</t>
        </is>
      </c>
      <c r="C159" s="3" t="n">
        <v>7.697222222</v>
      </c>
      <c r="D159" s="3" t="n">
        <v>-72.60138889</v>
      </c>
      <c r="E159" s="3" t="n">
        <v>770</v>
      </c>
      <c r="F159" s="3" t="inlineStr">
        <is>
          <t>Bochalema</t>
        </is>
      </c>
      <c r="G159" s="3" t="inlineStr">
        <is>
          <t>Norte De Santander</t>
        </is>
      </c>
      <c r="H159" s="54" t="n">
        <v>100</v>
      </c>
      <c r="I159" s="54" t="n">
        <v>1994</v>
      </c>
      <c r="J159" s="54" t="n">
        <v>15</v>
      </c>
      <c r="K159" s="3" t="n">
        <v>80</v>
      </c>
      <c r="L159" s="3" t="n">
        <v>2005</v>
      </c>
      <c r="M159" s="3" t="n">
        <v>9</v>
      </c>
      <c r="N159" s="54" t="n">
        <v>124.7</v>
      </c>
      <c r="O159" s="54" t="n">
        <v>2021</v>
      </c>
      <c r="P159" s="54" t="n">
        <v>23</v>
      </c>
      <c r="Q159" s="3" t="n">
        <v>130</v>
      </c>
      <c r="R159" s="3" t="n">
        <v>2002</v>
      </c>
      <c r="S159" s="3" t="n">
        <v>10</v>
      </c>
      <c r="T159" s="54" t="n">
        <v>110</v>
      </c>
      <c r="U159" s="54" t="n">
        <v>2002</v>
      </c>
      <c r="V159" s="54" t="n">
        <v>26</v>
      </c>
      <c r="W159" s="3" t="n">
        <v>47</v>
      </c>
      <c r="X159" s="3" t="n">
        <v>1988</v>
      </c>
      <c r="Y159" s="3" t="n">
        <v>10</v>
      </c>
      <c r="Z159" s="54" t="n">
        <v>78.5</v>
      </c>
      <c r="AA159" s="54" t="n">
        <v>2010</v>
      </c>
      <c r="AB159" s="54" t="n">
        <v>15</v>
      </c>
      <c r="AC159" s="3" t="n">
        <v>90</v>
      </c>
      <c r="AD159" s="3" t="n">
        <v>1990</v>
      </c>
      <c r="AE159" s="3" t="n">
        <v>26</v>
      </c>
      <c r="AF159" s="54" t="n">
        <v>97.5</v>
      </c>
      <c r="AG159" s="54" t="n">
        <v>2020</v>
      </c>
      <c r="AH159" s="54" t="n">
        <v>18</v>
      </c>
      <c r="AI159" s="3" t="n">
        <v>148.2</v>
      </c>
      <c r="AJ159" s="3" t="n">
        <v>2023</v>
      </c>
      <c r="AK159" s="3" t="n">
        <v>26</v>
      </c>
      <c r="AL159" s="54" t="n">
        <v>150</v>
      </c>
      <c r="AM159" s="54" t="n">
        <v>1984</v>
      </c>
      <c r="AN159" s="54" t="n">
        <v>10</v>
      </c>
      <c r="AO159" s="3" t="n">
        <v>125</v>
      </c>
      <c r="AP159" s="3" t="n">
        <v>1975</v>
      </c>
      <c r="AQ159" s="3" t="n">
        <v>5</v>
      </c>
    </row>
    <row r="160">
      <c r="A160" s="3" t="n">
        <v>16010040</v>
      </c>
      <c r="B160" s="3" t="inlineStr">
        <is>
          <t>SANTA RITA [16010040]</t>
        </is>
      </c>
      <c r="C160" s="3" t="n">
        <v>8.185555556000001</v>
      </c>
      <c r="D160" s="3" t="n">
        <v>-72.36833333</v>
      </c>
      <c r="E160" s="3" t="n">
        <v>72</v>
      </c>
      <c r="F160" s="3" t="inlineStr">
        <is>
          <t>Cúcuta</t>
        </is>
      </c>
      <c r="G160" s="3" t="inlineStr">
        <is>
          <t>Norte De Santander</t>
        </is>
      </c>
      <c r="H160" s="54" t="n">
        <v>225.6</v>
      </c>
      <c r="I160" s="54" t="n">
        <v>2017</v>
      </c>
      <c r="J160" s="54" t="n">
        <v>8</v>
      </c>
      <c r="K160" s="3" t="n">
        <v>130</v>
      </c>
      <c r="L160" s="3" t="n">
        <v>1979</v>
      </c>
      <c r="M160" s="3" t="n">
        <v>27</v>
      </c>
      <c r="N160" s="54" t="n">
        <v>180</v>
      </c>
      <c r="O160" s="54" t="n">
        <v>2013</v>
      </c>
      <c r="P160" s="54" t="n">
        <v>23</v>
      </c>
      <c r="Q160" s="3" t="n">
        <v>155</v>
      </c>
      <c r="R160" s="3" t="n">
        <v>2021</v>
      </c>
      <c r="S160" s="3" t="n">
        <v>28</v>
      </c>
      <c r="T160" s="54" t="n">
        <v>195</v>
      </c>
      <c r="U160" s="54" t="n">
        <v>2013</v>
      </c>
      <c r="V160" s="54" t="n">
        <v>11</v>
      </c>
      <c r="W160" s="3" t="n">
        <v>145</v>
      </c>
      <c r="X160" s="3" t="n">
        <v>2024</v>
      </c>
      <c r="Y160" s="3" t="n">
        <v>26</v>
      </c>
      <c r="Z160" s="54" t="n">
        <v>155</v>
      </c>
      <c r="AA160" s="54" t="n">
        <v>2000</v>
      </c>
      <c r="AB160" s="54" t="n">
        <v>15</v>
      </c>
      <c r="AC160" s="3" t="n">
        <v>143</v>
      </c>
      <c r="AD160" s="3" t="n">
        <v>2021</v>
      </c>
      <c r="AE160" s="3" t="n">
        <v>10</v>
      </c>
      <c r="AF160" s="54" t="n">
        <v>150</v>
      </c>
      <c r="AG160" s="54" t="n">
        <v>2017</v>
      </c>
      <c r="AH160" s="54" t="n">
        <v>8</v>
      </c>
      <c r="AI160" s="3" t="n">
        <v>142</v>
      </c>
      <c r="AJ160" s="3" t="n">
        <v>2014</v>
      </c>
      <c r="AK160" s="3" t="n">
        <v>1</v>
      </c>
      <c r="AL160" s="54" t="n">
        <v>160</v>
      </c>
      <c r="AM160" s="54" t="n">
        <v>2022</v>
      </c>
      <c r="AN160" s="54" t="n">
        <v>26</v>
      </c>
      <c r="AO160" s="3" t="n">
        <v>148</v>
      </c>
      <c r="AP160" s="3" t="n">
        <v>1999</v>
      </c>
      <c r="AQ160" s="3" t="n">
        <v>16</v>
      </c>
    </row>
    <row r="161">
      <c r="A161" s="3" t="n">
        <v>16010060</v>
      </c>
      <c r="B161" s="3" t="inlineStr">
        <is>
          <t>JARRA LA [16010060]</t>
        </is>
      </c>
      <c r="C161" s="3" t="n">
        <v>8.201944444</v>
      </c>
      <c r="D161" s="3" t="n">
        <v>-72.43222222</v>
      </c>
      <c r="E161" s="3" t="n">
        <v>87</v>
      </c>
      <c r="F161" s="3" t="inlineStr">
        <is>
          <t>Cúcuta</t>
        </is>
      </c>
      <c r="G161" s="3" t="inlineStr">
        <is>
          <t>Norte De Santander</t>
        </is>
      </c>
      <c r="H161" s="54" t="n">
        <v>247</v>
      </c>
      <c r="I161" s="54" t="n">
        <v>2017</v>
      </c>
      <c r="J161" s="54" t="n">
        <v>8</v>
      </c>
      <c r="K161" s="3" t="n">
        <v>119</v>
      </c>
      <c r="L161" s="3" t="n">
        <v>1967</v>
      </c>
      <c r="M161" s="3" t="n">
        <v>3</v>
      </c>
      <c r="N161" s="54" t="n">
        <v>136</v>
      </c>
      <c r="O161" s="54" t="n">
        <v>1987</v>
      </c>
      <c r="P161" s="54" t="n">
        <v>26</v>
      </c>
      <c r="Q161" s="3" t="n">
        <v>214</v>
      </c>
      <c r="R161" s="3" t="n">
        <v>2021</v>
      </c>
      <c r="S161" s="3" t="n">
        <v>28</v>
      </c>
      <c r="T161" s="54" t="n">
        <v>127</v>
      </c>
      <c r="U161" s="54" t="n">
        <v>2022</v>
      </c>
      <c r="V161" s="54" t="n">
        <v>10</v>
      </c>
      <c r="W161" s="3" t="n">
        <v>165</v>
      </c>
      <c r="X161" s="3" t="n">
        <v>2002</v>
      </c>
      <c r="Y161" s="3" t="n">
        <v>6</v>
      </c>
      <c r="Z161" s="54" t="n">
        <v>125</v>
      </c>
      <c r="AA161" s="54" t="n">
        <v>2006</v>
      </c>
      <c r="AB161" s="54" t="n">
        <v>27</v>
      </c>
      <c r="AC161" s="3" t="n">
        <v>155</v>
      </c>
      <c r="AD161" s="3" t="n">
        <v>2022</v>
      </c>
      <c r="AE161" s="3" t="n">
        <v>31</v>
      </c>
      <c r="AF161" s="54" t="n">
        <v>136</v>
      </c>
      <c r="AG161" s="54" t="n">
        <v>2024</v>
      </c>
      <c r="AH161" s="54" t="n">
        <v>28</v>
      </c>
      <c r="AI161" s="3" t="n">
        <v>153</v>
      </c>
      <c r="AJ161" s="3" t="n">
        <v>2021</v>
      </c>
      <c r="AK161" s="3" t="n">
        <v>25</v>
      </c>
      <c r="AL161" s="54" t="n">
        <v>140</v>
      </c>
      <c r="AM161" s="54" t="n">
        <v>1977</v>
      </c>
      <c r="AN161" s="54" t="n">
        <v>19</v>
      </c>
      <c r="AO161" s="3" t="n">
        <v>222</v>
      </c>
      <c r="AP161" s="3" t="n">
        <v>1994</v>
      </c>
      <c r="AQ161" s="3" t="n">
        <v>4</v>
      </c>
    </row>
    <row r="162">
      <c r="A162" s="3" t="n">
        <v>16010100</v>
      </c>
      <c r="B162" s="3" t="inlineStr">
        <is>
          <t>RICAURTE [16010100]</t>
        </is>
      </c>
      <c r="C162" s="3" t="n">
        <v>8.026361111</v>
      </c>
      <c r="D162" s="3" t="n">
        <v>-72.35397222</v>
      </c>
      <c r="E162" s="3" t="n">
        <v>1492</v>
      </c>
      <c r="F162" s="3" t="inlineStr">
        <is>
          <t>Cúcuta</t>
        </is>
      </c>
      <c r="G162" s="3" t="inlineStr">
        <is>
          <t>Norte De Santander</t>
        </is>
      </c>
      <c r="H162" s="54" t="n">
        <v>135</v>
      </c>
      <c r="I162" s="54" t="n">
        <v>2006</v>
      </c>
      <c r="J162" s="54" t="n">
        <v>4</v>
      </c>
      <c r="K162" s="3" t="n">
        <v>120</v>
      </c>
      <c r="L162" s="3" t="n">
        <v>1999</v>
      </c>
      <c r="M162" s="3" t="n">
        <v>27</v>
      </c>
      <c r="N162" s="54" t="n">
        <v>134</v>
      </c>
      <c r="O162" s="54" t="n">
        <v>2018</v>
      </c>
      <c r="P162" s="54" t="n">
        <v>4</v>
      </c>
      <c r="Q162" s="3" t="n">
        <v>140</v>
      </c>
      <c r="R162" s="3" t="n">
        <v>2007</v>
      </c>
      <c r="S162" s="3" t="n">
        <v>25</v>
      </c>
      <c r="T162" s="54" t="n">
        <v>100</v>
      </c>
      <c r="U162" s="54" t="n">
        <v>2005</v>
      </c>
      <c r="V162" s="54" t="n">
        <v>18</v>
      </c>
      <c r="W162" s="3" t="n">
        <v>100</v>
      </c>
      <c r="X162" s="3" t="n">
        <v>2003</v>
      </c>
      <c r="Y162" s="3" t="n">
        <v>12</v>
      </c>
      <c r="Z162" s="54" t="n">
        <v>80</v>
      </c>
      <c r="AA162" s="54" t="n">
        <v>1996</v>
      </c>
      <c r="AB162" s="54" t="n">
        <v>23</v>
      </c>
      <c r="AC162" s="3" t="n">
        <v>85</v>
      </c>
      <c r="AD162" s="3" t="n">
        <v>2008</v>
      </c>
      <c r="AE162" s="3" t="n">
        <v>22</v>
      </c>
      <c r="AF162" s="54" t="n">
        <v>150</v>
      </c>
      <c r="AG162" s="54" t="n">
        <v>1992</v>
      </c>
      <c r="AH162" s="54" t="n">
        <v>26</v>
      </c>
      <c r="AI162" s="3" t="n">
        <v>135</v>
      </c>
      <c r="AJ162" s="3" t="n">
        <v>2018</v>
      </c>
      <c r="AK162" s="3" t="n">
        <v>21</v>
      </c>
      <c r="AL162" s="54" t="n">
        <v>130</v>
      </c>
      <c r="AM162" s="54" t="n">
        <v>1989</v>
      </c>
      <c r="AN162" s="54" t="n">
        <v>5</v>
      </c>
      <c r="AO162" s="3" t="n">
        <v>170</v>
      </c>
      <c r="AP162" s="3" t="n">
        <v>1996</v>
      </c>
      <c r="AQ162" s="3" t="n">
        <v>5</v>
      </c>
    </row>
    <row r="163">
      <c r="A163" s="3" t="n">
        <v>16010110</v>
      </c>
      <c r="B163" s="3" t="inlineStr">
        <is>
          <t>MANZANARES [16010110]</t>
        </is>
      </c>
      <c r="C163" s="3" t="n">
        <v>7.612777778</v>
      </c>
      <c r="D163" s="3" t="n">
        <v>-72.59083333</v>
      </c>
      <c r="E163" s="3" t="n">
        <v>1350</v>
      </c>
      <c r="F163" s="3" t="inlineStr">
        <is>
          <t>Chinácota</t>
        </is>
      </c>
      <c r="G163" s="3" t="inlineStr">
        <is>
          <t>Norte De Santander</t>
        </is>
      </c>
      <c r="H163" s="54" t="n">
        <v>79</v>
      </c>
      <c r="I163" s="54" t="n">
        <v>1999</v>
      </c>
      <c r="J163" s="54" t="n">
        <v>11</v>
      </c>
      <c r="K163" s="3" t="n">
        <v>84</v>
      </c>
      <c r="L163" s="3" t="n">
        <v>2005</v>
      </c>
      <c r="M163" s="3" t="n">
        <v>10</v>
      </c>
      <c r="N163" s="54" t="n">
        <v>86.2</v>
      </c>
      <c r="O163" s="54" t="n">
        <v>2000</v>
      </c>
      <c r="P163" s="54" t="n">
        <v>24</v>
      </c>
      <c r="Q163" s="3" t="n">
        <v>169.1</v>
      </c>
      <c r="R163" s="3" t="n">
        <v>2019</v>
      </c>
      <c r="S163" s="3" t="n">
        <v>1</v>
      </c>
      <c r="T163" s="54" t="n">
        <v>97.59999999999999</v>
      </c>
      <c r="U163" s="54" t="n">
        <v>2013</v>
      </c>
      <c r="V163" s="54" t="n">
        <v>2</v>
      </c>
      <c r="W163" s="3" t="n">
        <v>90.3</v>
      </c>
      <c r="X163" s="3" t="n">
        <v>2022</v>
      </c>
      <c r="Y163" s="3" t="n">
        <v>29</v>
      </c>
      <c r="Z163" s="54" t="n">
        <v>57.9</v>
      </c>
      <c r="AA163" s="54" t="n">
        <v>2010</v>
      </c>
      <c r="AB163" s="54" t="n">
        <v>17</v>
      </c>
      <c r="AC163" s="3" t="n">
        <v>56.2</v>
      </c>
      <c r="AD163" s="3" t="n">
        <v>2021</v>
      </c>
      <c r="AE163" s="3" t="n">
        <v>23</v>
      </c>
      <c r="AF163" s="54" t="n">
        <v>127.2</v>
      </c>
      <c r="AG163" s="54" t="n">
        <v>2011</v>
      </c>
      <c r="AH163" s="54" t="n">
        <v>16</v>
      </c>
      <c r="AI163" s="3" t="n">
        <v>97.3</v>
      </c>
      <c r="AJ163" s="3" t="n">
        <v>2006</v>
      </c>
      <c r="AK163" s="3" t="n">
        <v>15</v>
      </c>
      <c r="AL163" s="54" t="n">
        <v>136.6</v>
      </c>
      <c r="AM163" s="54" t="n">
        <v>2024</v>
      </c>
      <c r="AN163" s="54" t="n">
        <v>11</v>
      </c>
      <c r="AO163" s="3" t="n">
        <v>85.40000000000001</v>
      </c>
      <c r="AP163" s="3" t="n">
        <v>2010</v>
      </c>
      <c r="AQ163" s="3" t="n">
        <v>3</v>
      </c>
    </row>
    <row r="164">
      <c r="A164" s="3" t="n">
        <v>16010340</v>
      </c>
      <c r="B164" s="3" t="inlineStr">
        <is>
          <t>TASAJERO [16010340]</t>
        </is>
      </c>
      <c r="C164" s="3" t="n">
        <v>7.993027778</v>
      </c>
      <c r="D164" s="3" t="n">
        <v>-72.46172222</v>
      </c>
      <c r="E164" s="3" t="n">
        <v>953</v>
      </c>
      <c r="F164" s="3" t="inlineStr">
        <is>
          <t>Cúcuta</t>
        </is>
      </c>
      <c r="G164" s="3" t="inlineStr">
        <is>
          <t>Norte De Santander</t>
        </is>
      </c>
      <c r="H164" s="54" t="n">
        <v>119</v>
      </c>
      <c r="I164" s="54" t="n">
        <v>2005</v>
      </c>
      <c r="J164" s="54" t="n">
        <v>14</v>
      </c>
      <c r="K164" s="3" t="n">
        <v>190</v>
      </c>
      <c r="L164" s="3" t="n">
        <v>2013</v>
      </c>
      <c r="M164" s="3" t="n">
        <v>6</v>
      </c>
      <c r="N164" s="54" t="n">
        <v>130</v>
      </c>
      <c r="O164" s="54" t="n">
        <v>2006</v>
      </c>
      <c r="P164" s="54" t="n">
        <v>6</v>
      </c>
      <c r="Q164" s="3" t="n">
        <v>136</v>
      </c>
      <c r="R164" s="3" t="n">
        <v>1992</v>
      </c>
      <c r="S164" s="3" t="n">
        <v>20</v>
      </c>
      <c r="T164" s="54" t="n">
        <v>120</v>
      </c>
      <c r="U164" s="54" t="n">
        <v>1986</v>
      </c>
      <c r="V164" s="54" t="n">
        <v>27</v>
      </c>
      <c r="W164" s="3" t="n">
        <v>150</v>
      </c>
      <c r="X164" s="3" t="n">
        <v>1999</v>
      </c>
      <c r="Y164" s="3" t="n">
        <v>17</v>
      </c>
      <c r="Z164" s="54" t="n">
        <v>85</v>
      </c>
      <c r="AA164" s="54" t="n">
        <v>2014</v>
      </c>
      <c r="AB164" s="54" t="n">
        <v>14</v>
      </c>
      <c r="AC164" s="3" t="n">
        <v>97</v>
      </c>
      <c r="AD164" s="3" t="n">
        <v>2016</v>
      </c>
      <c r="AE164" s="3" t="n">
        <v>31</v>
      </c>
      <c r="AF164" s="54" t="n">
        <v>113.6</v>
      </c>
      <c r="AG164" s="54" t="n">
        <v>2010</v>
      </c>
      <c r="AH164" s="54" t="n">
        <v>18</v>
      </c>
      <c r="AI164" s="3" t="n">
        <v>130</v>
      </c>
      <c r="AJ164" s="3" t="n">
        <v>1988</v>
      </c>
      <c r="AK164" s="3" t="n">
        <v>13</v>
      </c>
      <c r="AL164" s="54" t="n">
        <v>125</v>
      </c>
      <c r="AM164" s="54" t="n">
        <v>1984</v>
      </c>
      <c r="AN164" s="54" t="n">
        <v>3</v>
      </c>
      <c r="AO164" s="3" t="n">
        <v>250.4</v>
      </c>
      <c r="AP164" s="3" t="n">
        <v>2010</v>
      </c>
      <c r="AQ164" s="3" t="n">
        <v>19</v>
      </c>
    </row>
    <row r="165">
      <c r="A165" s="3" t="n">
        <v>16015010</v>
      </c>
      <c r="B165" s="3" t="inlineStr">
        <is>
          <t>AEROPUERTO CAMILO DAZA [16015010]</t>
        </is>
      </c>
      <c r="C165" s="3" t="n">
        <v>7.930277778</v>
      </c>
      <c r="D165" s="3" t="n">
        <v>-72.50916667</v>
      </c>
      <c r="E165" s="3" t="n">
        <v>250</v>
      </c>
      <c r="F165" s="3" t="inlineStr">
        <is>
          <t>Cúcuta</t>
        </is>
      </c>
      <c r="G165" s="3" t="inlineStr">
        <is>
          <t>Norte De Santander</t>
        </is>
      </c>
      <c r="H165" s="54" t="n">
        <v>93.2</v>
      </c>
      <c r="I165" s="54" t="n">
        <v>2011</v>
      </c>
      <c r="J165" s="54" t="n">
        <v>2</v>
      </c>
      <c r="K165" s="3" t="n">
        <v>87.8</v>
      </c>
      <c r="L165" s="3" t="n">
        <v>2005</v>
      </c>
      <c r="M165" s="3" t="n">
        <v>11</v>
      </c>
      <c r="N165" s="54" t="n">
        <v>96.8</v>
      </c>
      <c r="O165" s="54" t="n">
        <v>1987</v>
      </c>
      <c r="P165" s="54" t="n">
        <v>22</v>
      </c>
      <c r="Q165" s="3" t="n">
        <v>118.1</v>
      </c>
      <c r="R165" s="3" t="n">
        <v>2002</v>
      </c>
      <c r="S165" s="3" t="n">
        <v>10</v>
      </c>
      <c r="T165" s="54" t="n">
        <v>99.59999999999999</v>
      </c>
      <c r="U165" s="54" t="n">
        <v>2005</v>
      </c>
      <c r="V165" s="54" t="n">
        <v>18</v>
      </c>
      <c r="W165" s="3" t="n">
        <v>74.3</v>
      </c>
      <c r="X165" s="3" t="n">
        <v>2005</v>
      </c>
      <c r="Y165" s="3" t="n">
        <v>6</v>
      </c>
      <c r="Z165" s="54" t="n">
        <v>46.9</v>
      </c>
      <c r="AA165" s="54" t="n">
        <v>2008</v>
      </c>
      <c r="AB165" s="54" t="n">
        <v>15</v>
      </c>
      <c r="AC165" s="3" t="n">
        <v>94.7</v>
      </c>
      <c r="AD165" s="3" t="n">
        <v>2007</v>
      </c>
      <c r="AE165" s="3" t="n">
        <v>25</v>
      </c>
      <c r="AF165" s="54" t="n">
        <v>77</v>
      </c>
      <c r="AG165" s="54" t="n">
        <v>2011</v>
      </c>
      <c r="AH165" s="54" t="n">
        <v>15</v>
      </c>
      <c r="AI165" s="3" t="n">
        <v>108.3</v>
      </c>
      <c r="AJ165" s="3" t="n">
        <v>1949</v>
      </c>
      <c r="AK165" s="3" t="n">
        <v>23</v>
      </c>
      <c r="AL165" s="54" t="n">
        <v>108.7</v>
      </c>
      <c r="AM165" s="54" t="n">
        <v>2010</v>
      </c>
      <c r="AN165" s="54" t="n">
        <v>8</v>
      </c>
      <c r="AO165" s="3" t="n">
        <v>168.4</v>
      </c>
      <c r="AP165" s="3" t="n">
        <v>2010</v>
      </c>
      <c r="AQ165" s="3" t="n">
        <v>19</v>
      </c>
    </row>
    <row r="166">
      <c r="A166" s="3" t="n">
        <v>16015020</v>
      </c>
      <c r="B166" s="3" t="inlineStr">
        <is>
          <t>ISER PAMPLONA [16015020]</t>
        </is>
      </c>
      <c r="C166" s="3" t="n">
        <v>7.373111111</v>
      </c>
      <c r="D166" s="3" t="n">
        <v>-72.645</v>
      </c>
      <c r="E166" s="3" t="n">
        <v>2340</v>
      </c>
      <c r="F166" s="3" t="inlineStr">
        <is>
          <t>Pamplona</t>
        </is>
      </c>
      <c r="G166" s="3" t="inlineStr">
        <is>
          <t>Norte De Santander</t>
        </is>
      </c>
      <c r="H166" s="54" t="n">
        <v>34.5</v>
      </c>
      <c r="I166" s="54" t="n">
        <v>1995</v>
      </c>
      <c r="J166" s="54" t="n">
        <v>15</v>
      </c>
      <c r="K166" s="3" t="n">
        <v>32.4</v>
      </c>
      <c r="L166" s="3" t="n">
        <v>2005</v>
      </c>
      <c r="M166" s="3" t="n">
        <v>11</v>
      </c>
      <c r="N166" s="54" t="n">
        <v>48</v>
      </c>
      <c r="O166" s="54" t="n">
        <v>2003</v>
      </c>
      <c r="P166" s="54" t="n">
        <v>21</v>
      </c>
      <c r="Q166" s="3" t="n">
        <v>64</v>
      </c>
      <c r="R166" s="3" t="n">
        <v>1990</v>
      </c>
      <c r="S166" s="3" t="n">
        <v>29</v>
      </c>
      <c r="T166" s="54" t="n">
        <v>76.2</v>
      </c>
      <c r="U166" s="54" t="n">
        <v>2014</v>
      </c>
      <c r="V166" s="54" t="n">
        <v>12</v>
      </c>
      <c r="W166" s="3" t="n">
        <v>53.2</v>
      </c>
      <c r="X166" s="3" t="n">
        <v>2010</v>
      </c>
      <c r="Y166" s="3" t="n">
        <v>12</v>
      </c>
      <c r="Z166" s="54" t="n">
        <v>35.2</v>
      </c>
      <c r="AA166" s="54" t="n">
        <v>2008</v>
      </c>
      <c r="AB166" s="54" t="n">
        <v>16</v>
      </c>
      <c r="AC166" s="3" t="n">
        <v>39</v>
      </c>
      <c r="AD166" s="3" t="n">
        <v>2008</v>
      </c>
      <c r="AE166" s="3" t="n">
        <v>23</v>
      </c>
      <c r="AF166" s="54" t="n">
        <v>63</v>
      </c>
      <c r="AG166" s="54" t="n">
        <v>2005</v>
      </c>
      <c r="AH166" s="54" t="n">
        <v>25</v>
      </c>
      <c r="AI166" s="3" t="n">
        <v>61.6</v>
      </c>
      <c r="AJ166" s="3" t="n">
        <v>1975</v>
      </c>
      <c r="AK166" s="3" t="n">
        <v>26</v>
      </c>
      <c r="AL166" s="54" t="n">
        <v>60.5</v>
      </c>
      <c r="AM166" s="54" t="n">
        <v>2011</v>
      </c>
      <c r="AN166" s="54" t="n">
        <v>28</v>
      </c>
      <c r="AO166" s="3" t="n">
        <v>64.59999999999999</v>
      </c>
      <c r="AP166" s="3" t="n">
        <v>1998</v>
      </c>
      <c r="AQ166" s="3" t="n">
        <v>3</v>
      </c>
    </row>
    <row r="167">
      <c r="A167" s="3" t="n">
        <v>16015030</v>
      </c>
      <c r="B167" s="3" t="inlineStr">
        <is>
          <t>ESPERANZA LA [16015030]</t>
        </is>
      </c>
      <c r="C167" s="3" t="n">
        <v>7.569722222</v>
      </c>
      <c r="D167" s="3" t="n">
        <v>-72.53388889</v>
      </c>
      <c r="E167" s="3" t="n">
        <v>1760</v>
      </c>
      <c r="F167" s="3" t="inlineStr">
        <is>
          <t>Ragonvalia</t>
        </is>
      </c>
      <c r="G167" s="3" t="inlineStr">
        <is>
          <t>Norte De Santander</t>
        </is>
      </c>
      <c r="H167" s="54" t="n">
        <v>75</v>
      </c>
      <c r="I167" s="54" t="n">
        <v>2004</v>
      </c>
      <c r="J167" s="54" t="n">
        <v>9</v>
      </c>
      <c r="K167" s="3" t="n">
        <v>72</v>
      </c>
      <c r="L167" s="3" t="n">
        <v>2005</v>
      </c>
      <c r="M167" s="3" t="n">
        <v>11</v>
      </c>
      <c r="N167" s="54" t="n">
        <v>50</v>
      </c>
      <c r="O167" s="54" t="n">
        <v>1985</v>
      </c>
      <c r="P167" s="54" t="n">
        <v>1</v>
      </c>
      <c r="Q167" s="3" t="n">
        <v>104.1</v>
      </c>
      <c r="R167" s="3" t="n">
        <v>1983</v>
      </c>
      <c r="S167" s="3" t="n">
        <v>28</v>
      </c>
      <c r="T167" s="54" t="n">
        <v>74.59999999999999</v>
      </c>
      <c r="U167" s="54" t="n">
        <v>2005</v>
      </c>
      <c r="V167" s="54" t="n">
        <v>3</v>
      </c>
      <c r="W167" s="3" t="n">
        <v>61.7</v>
      </c>
      <c r="X167" s="3" t="n">
        <v>2011</v>
      </c>
      <c r="Y167" s="3" t="n">
        <v>4</v>
      </c>
      <c r="Z167" s="54" t="n">
        <v>65.2</v>
      </c>
      <c r="AA167" s="54" t="n">
        <v>2010</v>
      </c>
      <c r="AB167" s="54" t="n">
        <v>17</v>
      </c>
      <c r="AC167" s="3" t="n">
        <v>60.4</v>
      </c>
      <c r="AD167" s="3" t="n">
        <v>2012</v>
      </c>
      <c r="AE167" s="3" t="n">
        <v>24</v>
      </c>
      <c r="AF167" s="54" t="n">
        <v>87.5</v>
      </c>
      <c r="AG167" s="54" t="n">
        <v>2008</v>
      </c>
      <c r="AH167" s="54" t="n">
        <v>18</v>
      </c>
      <c r="AI167" s="3" t="n">
        <v>76.40000000000001</v>
      </c>
      <c r="AJ167" s="3" t="n">
        <v>2021</v>
      </c>
      <c r="AK167" s="3" t="n">
        <v>9</v>
      </c>
      <c r="AL167" s="54" t="n">
        <v>134.4</v>
      </c>
      <c r="AM167" s="54" t="n">
        <v>1984</v>
      </c>
      <c r="AN167" s="54" t="n">
        <v>10</v>
      </c>
      <c r="AO167" s="3" t="n">
        <v>72</v>
      </c>
      <c r="AP167" s="3" t="n">
        <v>1989</v>
      </c>
      <c r="AQ167" s="3" t="n">
        <v>1</v>
      </c>
    </row>
    <row r="168">
      <c r="A168" s="3" t="n">
        <v>16015100</v>
      </c>
      <c r="B168" s="3" t="inlineStr">
        <is>
          <t>RAGONVALIA [16015100]</t>
        </is>
      </c>
      <c r="C168" s="3" t="n">
        <v>7.576666667</v>
      </c>
      <c r="D168" s="3" t="n">
        <v>-72.48388889</v>
      </c>
      <c r="E168" s="3" t="n">
        <v>1550</v>
      </c>
      <c r="F168" s="3" t="inlineStr">
        <is>
          <t>Ragonvalia</t>
        </is>
      </c>
      <c r="G168" s="3" t="inlineStr">
        <is>
          <t>Norte De Santander</t>
        </is>
      </c>
      <c r="H168" s="54" t="n">
        <v>43</v>
      </c>
      <c r="I168" s="54" t="n">
        <v>2008</v>
      </c>
      <c r="J168" s="54" t="n">
        <v>9</v>
      </c>
      <c r="K168" s="3" t="n">
        <v>95</v>
      </c>
      <c r="L168" s="3" t="n">
        <v>2005</v>
      </c>
      <c r="M168" s="3" t="n">
        <v>11</v>
      </c>
      <c r="N168" s="54" t="n">
        <v>68</v>
      </c>
      <c r="O168" s="54" t="n">
        <v>2024</v>
      </c>
      <c r="P168" s="54" t="n">
        <v>21</v>
      </c>
      <c r="Q168" s="3" t="n">
        <v>99.59999999999999</v>
      </c>
      <c r="R168" s="3" t="n">
        <v>2004</v>
      </c>
      <c r="S168" s="3" t="n">
        <v>22</v>
      </c>
      <c r="T168" s="54" t="n">
        <v>94.5</v>
      </c>
      <c r="U168" s="54" t="n">
        <v>2009</v>
      </c>
      <c r="V168" s="54" t="n">
        <v>3</v>
      </c>
      <c r="W168" s="3" t="n">
        <v>56</v>
      </c>
      <c r="X168" s="3" t="n">
        <v>2018</v>
      </c>
      <c r="Y168" s="3" t="n">
        <v>24</v>
      </c>
      <c r="Z168" s="54" t="n">
        <v>45.4</v>
      </c>
      <c r="AA168" s="54" t="n">
        <v>2008</v>
      </c>
      <c r="AB168" s="54" t="n">
        <v>16</v>
      </c>
      <c r="AC168" s="3" t="n">
        <v>81</v>
      </c>
      <c r="AD168" s="3" t="n">
        <v>2008</v>
      </c>
      <c r="AE168" s="3" t="n">
        <v>23</v>
      </c>
      <c r="AF168" s="54" t="n">
        <v>140</v>
      </c>
      <c r="AG168" s="54" t="n">
        <v>2008</v>
      </c>
      <c r="AH168" s="54" t="n">
        <v>18</v>
      </c>
      <c r="AI168" s="3" t="n">
        <v>85</v>
      </c>
      <c r="AJ168" s="3" t="n">
        <v>2006</v>
      </c>
      <c r="AK168" s="3" t="n">
        <v>16</v>
      </c>
      <c r="AL168" s="54" t="n">
        <v>88.2</v>
      </c>
      <c r="AM168" s="54" t="n">
        <v>2011</v>
      </c>
      <c r="AN168" s="54" t="n">
        <v>27</v>
      </c>
      <c r="AO168" s="3" t="n">
        <v>55</v>
      </c>
      <c r="AP168" s="3" t="n">
        <v>2006</v>
      </c>
      <c r="AQ168" s="3" t="n">
        <v>3</v>
      </c>
    </row>
    <row r="169">
      <c r="A169" s="3" t="n">
        <v>16015140</v>
      </c>
      <c r="B169" s="3" t="inlineStr">
        <is>
          <t>FCA.LA PALMITA [16015140]</t>
        </is>
      </c>
      <c r="C169" s="3" t="n">
        <v>7.517361111</v>
      </c>
      <c r="D169" s="3" t="n">
        <v>-72.64408333</v>
      </c>
      <c r="E169" s="3" t="n">
        <v>1107</v>
      </c>
      <c r="F169" s="3" t="inlineStr">
        <is>
          <t>Pamplonita</t>
        </is>
      </c>
      <c r="G169" s="3" t="inlineStr">
        <is>
          <t>Norte De Santander</t>
        </is>
      </c>
      <c r="H169" s="54" t="n">
        <v>36.7</v>
      </c>
      <c r="I169" s="54" t="n">
        <v>2020</v>
      </c>
      <c r="J169" s="54" t="n">
        <v>27</v>
      </c>
      <c r="K169" s="3" t="n">
        <v>52</v>
      </c>
      <c r="L169" s="3" t="n">
        <v>2024</v>
      </c>
      <c r="M169" s="3" t="n">
        <v>1</v>
      </c>
      <c r="N169" s="54" t="n">
        <v>71.2</v>
      </c>
      <c r="O169" s="54" t="n">
        <v>2022</v>
      </c>
      <c r="P169" s="54" t="n">
        <v>5</v>
      </c>
      <c r="Q169" s="3" t="n">
        <v>92.40000000000001</v>
      </c>
      <c r="R169" s="3" t="n">
        <v>2018</v>
      </c>
      <c r="S169" s="3" t="n">
        <v>11</v>
      </c>
      <c r="T169" s="54" t="n">
        <v>113.7</v>
      </c>
      <c r="U169" s="54" t="n">
        <v>2022</v>
      </c>
      <c r="V169" s="54" t="n">
        <v>10</v>
      </c>
      <c r="W169" s="3" t="n">
        <v>59.4</v>
      </c>
      <c r="X169" s="3" t="n">
        <v>2021</v>
      </c>
      <c r="Y169" s="3" t="n">
        <v>2</v>
      </c>
      <c r="Z169" s="54" t="n">
        <v>108.8</v>
      </c>
      <c r="AA169" s="54" t="n">
        <v>2010</v>
      </c>
      <c r="AB169" s="54" t="n">
        <v>30</v>
      </c>
      <c r="AC169" s="3" t="n">
        <v>73.7</v>
      </c>
      <c r="AD169" s="3" t="n">
        <v>2017</v>
      </c>
      <c r="AE169" s="3" t="n">
        <v>18</v>
      </c>
      <c r="AF169" s="54" t="n">
        <v>76</v>
      </c>
      <c r="AG169" s="54" t="n">
        <v>2011</v>
      </c>
      <c r="AH169" s="54" t="n">
        <v>16</v>
      </c>
      <c r="AI169" s="3" t="n">
        <v>139.2</v>
      </c>
      <c r="AJ169" s="3" t="n">
        <v>2018</v>
      </c>
      <c r="AK169" s="3" t="n">
        <v>24</v>
      </c>
      <c r="AL169" s="54" t="n">
        <v>76</v>
      </c>
      <c r="AM169" s="54" t="n">
        <v>2010</v>
      </c>
      <c r="AN169" s="54" t="n">
        <v>28</v>
      </c>
      <c r="AO169" s="3" t="n">
        <v>91</v>
      </c>
      <c r="AP169" s="3" t="n">
        <v>2023</v>
      </c>
      <c r="AQ169" s="3" t="n">
        <v>25</v>
      </c>
    </row>
    <row r="170">
      <c r="A170" s="3" t="n">
        <v>16020010</v>
      </c>
      <c r="B170" s="3" t="inlineStr">
        <is>
          <t>GRAMALOTE [16020010]</t>
        </is>
      </c>
      <c r="C170" s="3" t="n">
        <v>7.891944444</v>
      </c>
      <c r="D170" s="3" t="n">
        <v>-72.79944444</v>
      </c>
      <c r="E170" s="3" t="n">
        <v>120</v>
      </c>
      <c r="F170" s="3" t="inlineStr">
        <is>
          <t>Gramalote</t>
        </is>
      </c>
      <c r="G170" s="3" t="inlineStr">
        <is>
          <t>Norte De Santander</t>
        </is>
      </c>
      <c r="H170" s="54" t="n">
        <v>132</v>
      </c>
      <c r="I170" s="54" t="n">
        <v>2023</v>
      </c>
      <c r="J170" s="54" t="n">
        <v>9</v>
      </c>
      <c r="K170" s="3" t="n">
        <v>150</v>
      </c>
      <c r="L170" s="3" t="n">
        <v>1998</v>
      </c>
      <c r="M170" s="3" t="n">
        <v>8</v>
      </c>
      <c r="N170" s="54" t="n">
        <v>120</v>
      </c>
      <c r="O170" s="54" t="n">
        <v>2000</v>
      </c>
      <c r="P170" s="54" t="n">
        <v>24</v>
      </c>
      <c r="Q170" s="3" t="n">
        <v>160</v>
      </c>
      <c r="R170" s="3" t="n">
        <v>1969</v>
      </c>
      <c r="S170" s="3" t="n">
        <v>16</v>
      </c>
      <c r="T170" s="54" t="n">
        <v>145</v>
      </c>
      <c r="U170" s="54" t="n">
        <v>1974</v>
      </c>
      <c r="V170" s="54" t="n">
        <v>7</v>
      </c>
      <c r="W170" s="3" t="n">
        <v>87</v>
      </c>
      <c r="X170" s="3" t="n">
        <v>2003</v>
      </c>
      <c r="Y170" s="3" t="n">
        <v>12</v>
      </c>
      <c r="Z170" s="54" t="n">
        <v>72</v>
      </c>
      <c r="AA170" s="54" t="n">
        <v>1979</v>
      </c>
      <c r="AB170" s="54" t="n">
        <v>24</v>
      </c>
      <c r="AC170" s="3" t="n">
        <v>137</v>
      </c>
      <c r="AD170" s="3" t="n">
        <v>1974</v>
      </c>
      <c r="AE170" s="3" t="n">
        <v>27</v>
      </c>
      <c r="AF170" s="54" t="n">
        <v>148</v>
      </c>
      <c r="AG170" s="54" t="n">
        <v>1973</v>
      </c>
      <c r="AH170" s="54" t="n">
        <v>16</v>
      </c>
      <c r="AI170" s="3" t="n">
        <v>130</v>
      </c>
      <c r="AJ170" s="3" t="n">
        <v>2021</v>
      </c>
      <c r="AK170" s="3" t="n">
        <v>9</v>
      </c>
      <c r="AL170" s="54" t="n">
        <v>124</v>
      </c>
      <c r="AM170" s="54" t="n">
        <v>1999</v>
      </c>
      <c r="AN170" s="54" t="n">
        <v>18</v>
      </c>
      <c r="AO170" s="3" t="n">
        <v>95</v>
      </c>
      <c r="AP170" s="3" t="n">
        <v>1975</v>
      </c>
      <c r="AQ170" s="3" t="n">
        <v>10</v>
      </c>
    </row>
    <row r="171">
      <c r="A171" s="3" t="n">
        <v>16020030</v>
      </c>
      <c r="B171" s="3" t="inlineStr">
        <is>
          <t>SANTIAGO CAIMITO [16020030]</t>
        </is>
      </c>
      <c r="C171" s="3" t="n">
        <v>7.864166667</v>
      </c>
      <c r="D171" s="3" t="n">
        <v>-72.71611111</v>
      </c>
      <c r="E171" s="3" t="n">
        <v>411</v>
      </c>
      <c r="F171" s="3" t="inlineStr">
        <is>
          <t>Santiago</t>
        </is>
      </c>
      <c r="G171" s="3" t="inlineStr">
        <is>
          <t>Norte De Santander</t>
        </is>
      </c>
      <c r="H171" s="54" t="n">
        <v>95</v>
      </c>
      <c r="I171" s="54" t="n">
        <v>1988</v>
      </c>
      <c r="J171" s="54" t="n">
        <v>27</v>
      </c>
      <c r="K171" s="3" t="n">
        <v>76</v>
      </c>
      <c r="L171" s="3" t="n">
        <v>1988</v>
      </c>
      <c r="M171" s="3" t="n">
        <v>26</v>
      </c>
      <c r="N171" s="54" t="n">
        <v>140.4</v>
      </c>
      <c r="O171" s="54" t="n">
        <v>2007</v>
      </c>
      <c r="P171" s="54" t="n">
        <v>24</v>
      </c>
      <c r="Q171" s="3" t="n">
        <v>174.2</v>
      </c>
      <c r="R171" s="3" t="n">
        <v>2010</v>
      </c>
      <c r="S171" s="3" t="n">
        <v>14</v>
      </c>
      <c r="T171" s="54" t="n">
        <v>124</v>
      </c>
      <c r="U171" s="54" t="n">
        <v>2017</v>
      </c>
      <c r="V171" s="54" t="n">
        <v>5</v>
      </c>
      <c r="W171" s="3" t="n">
        <v>92</v>
      </c>
      <c r="X171" s="3" t="n">
        <v>1988</v>
      </c>
      <c r="Y171" s="3" t="n">
        <v>20</v>
      </c>
      <c r="Z171" s="54" t="n">
        <v>102</v>
      </c>
      <c r="AA171" s="54" t="n">
        <v>2020</v>
      </c>
      <c r="AB171" s="54" t="n">
        <v>30</v>
      </c>
      <c r="AC171" s="3" t="n">
        <v>106</v>
      </c>
      <c r="AD171" s="3" t="n">
        <v>1987</v>
      </c>
      <c r="AE171" s="3" t="n">
        <v>28</v>
      </c>
      <c r="AF171" s="54" t="n">
        <v>136</v>
      </c>
      <c r="AG171" s="54" t="n">
        <v>1973</v>
      </c>
      <c r="AH171" s="54" t="n">
        <v>16</v>
      </c>
      <c r="AI171" s="3" t="n">
        <v>170</v>
      </c>
      <c r="AJ171" s="3" t="n">
        <v>1973</v>
      </c>
      <c r="AK171" s="3" t="n">
        <v>12</v>
      </c>
      <c r="AL171" s="54" t="n">
        <v>146</v>
      </c>
      <c r="AM171" s="54" t="n">
        <v>1973</v>
      </c>
      <c r="AN171" s="54" t="n">
        <v>12</v>
      </c>
      <c r="AO171" s="3" t="n">
        <v>110</v>
      </c>
      <c r="AP171" s="3" t="n">
        <v>2013</v>
      </c>
      <c r="AQ171" s="3" t="n">
        <v>6</v>
      </c>
    </row>
    <row r="172">
      <c r="A172" s="3" t="n">
        <v>16020050</v>
      </c>
      <c r="B172" s="3" t="inlineStr">
        <is>
          <t>ARBOLEDAS [16020050]</t>
        </is>
      </c>
      <c r="C172" s="3" t="n">
        <v>7.644444444</v>
      </c>
      <c r="D172" s="3" t="n">
        <v>-72.79972222000001</v>
      </c>
      <c r="E172" s="3" t="n">
        <v>925</v>
      </c>
      <c r="F172" s="3" t="inlineStr">
        <is>
          <t>Arboledas</t>
        </is>
      </c>
      <c r="G172" s="3" t="inlineStr">
        <is>
          <t>Norte De Santander</t>
        </is>
      </c>
      <c r="H172" s="54" t="n">
        <v>95</v>
      </c>
      <c r="I172" s="54" t="n">
        <v>1988</v>
      </c>
      <c r="J172" s="54" t="n">
        <v>27</v>
      </c>
      <c r="K172" s="3" t="n">
        <v>100</v>
      </c>
      <c r="L172" s="3" t="n">
        <v>1986</v>
      </c>
      <c r="M172" s="3" t="n">
        <v>26</v>
      </c>
      <c r="N172" s="54" t="n">
        <v>129</v>
      </c>
      <c r="O172" s="54" t="n">
        <v>2020</v>
      </c>
      <c r="P172" s="54" t="n">
        <v>8</v>
      </c>
      <c r="Q172" s="3" t="n">
        <v>115</v>
      </c>
      <c r="R172" s="3" t="n">
        <v>1984</v>
      </c>
      <c r="S172" s="3" t="n">
        <v>11</v>
      </c>
      <c r="T172" s="54" t="n">
        <v>135</v>
      </c>
      <c r="U172" s="54" t="n">
        <v>1982</v>
      </c>
      <c r="V172" s="54" t="n">
        <v>2</v>
      </c>
      <c r="W172" s="3" t="n">
        <v>130</v>
      </c>
      <c r="X172" s="3" t="n">
        <v>1995</v>
      </c>
      <c r="Y172" s="3" t="n">
        <v>13</v>
      </c>
      <c r="Z172" s="54" t="n">
        <v>85</v>
      </c>
      <c r="AA172" s="54" t="n">
        <v>1973</v>
      </c>
      <c r="AB172" s="54" t="n">
        <v>26</v>
      </c>
      <c r="AC172" s="3" t="n">
        <v>150</v>
      </c>
      <c r="AD172" s="3" t="n">
        <v>2010</v>
      </c>
      <c r="AE172" s="3" t="n">
        <v>24</v>
      </c>
      <c r="AF172" s="54" t="n">
        <v>130</v>
      </c>
      <c r="AG172" s="54" t="n">
        <v>1989</v>
      </c>
      <c r="AH172" s="54" t="n">
        <v>29</v>
      </c>
      <c r="AI172" s="3" t="n">
        <v>150</v>
      </c>
      <c r="AJ172" s="3" t="n">
        <v>1985</v>
      </c>
      <c r="AK172" s="3" t="n">
        <v>29</v>
      </c>
      <c r="AL172" s="54" t="n">
        <v>120</v>
      </c>
      <c r="AM172" s="54" t="n">
        <v>2020</v>
      </c>
      <c r="AN172" s="54" t="n">
        <v>7</v>
      </c>
      <c r="AO172" s="3" t="n">
        <v>120</v>
      </c>
      <c r="AP172" s="3" t="n">
        <v>1980</v>
      </c>
      <c r="AQ172" s="3" t="n">
        <v>27</v>
      </c>
    </row>
    <row r="173">
      <c r="A173" s="3" t="n">
        <v>16020080</v>
      </c>
      <c r="B173" s="3" t="inlineStr">
        <is>
          <t>CUCUTILLA [16020080]</t>
        </is>
      </c>
      <c r="C173" s="3" t="n">
        <v>7.534166667</v>
      </c>
      <c r="D173" s="3" t="n">
        <v>-72.77277778</v>
      </c>
      <c r="E173" s="3" t="n">
        <v>1280</v>
      </c>
      <c r="F173" s="3" t="inlineStr">
        <is>
          <t>Cucutilla</t>
        </is>
      </c>
      <c r="G173" s="3" t="inlineStr">
        <is>
          <t>Norte De Santander</t>
        </is>
      </c>
      <c r="H173" s="54" t="n">
        <v>70</v>
      </c>
      <c r="I173" s="54" t="n">
        <v>1990</v>
      </c>
      <c r="J173" s="54" t="n">
        <v>5</v>
      </c>
      <c r="K173" s="3" t="n">
        <v>80</v>
      </c>
      <c r="L173" s="3" t="n">
        <v>1992</v>
      </c>
      <c r="M173" s="3" t="n">
        <v>21</v>
      </c>
      <c r="N173" s="54" t="n">
        <v>95</v>
      </c>
      <c r="O173" s="54" t="n">
        <v>1978</v>
      </c>
      <c r="P173" s="54" t="n">
        <v>28</v>
      </c>
      <c r="Q173" s="3" t="n">
        <v>92</v>
      </c>
      <c r="R173" s="3" t="n">
        <v>1975</v>
      </c>
      <c r="S173" s="3" t="n">
        <v>29</v>
      </c>
      <c r="T173" s="54" t="n">
        <v>106</v>
      </c>
      <c r="U173" s="54" t="n">
        <v>1976</v>
      </c>
      <c r="V173" s="54" t="n">
        <v>2</v>
      </c>
      <c r="W173" s="3" t="n">
        <v>91.7</v>
      </c>
      <c r="X173" s="3" t="n">
        <v>2020</v>
      </c>
      <c r="Y173" s="3" t="n">
        <v>11</v>
      </c>
      <c r="Z173" s="54" t="n">
        <v>65</v>
      </c>
      <c r="AA173" s="54" t="n">
        <v>2010</v>
      </c>
      <c r="AB173" s="54" t="n">
        <v>28</v>
      </c>
      <c r="AC173" s="3" t="n">
        <v>100</v>
      </c>
      <c r="AD173" s="3" t="n">
        <v>2006</v>
      </c>
      <c r="AE173" s="3" t="n">
        <v>25</v>
      </c>
      <c r="AF173" s="54" t="n">
        <v>75</v>
      </c>
      <c r="AG173" s="54" t="n">
        <v>1988</v>
      </c>
      <c r="AH173" s="54" t="n">
        <v>9</v>
      </c>
      <c r="AI173" s="3" t="n">
        <v>100</v>
      </c>
      <c r="AJ173" s="3" t="n">
        <v>1993</v>
      </c>
      <c r="AK173" s="3" t="n">
        <v>20</v>
      </c>
      <c r="AL173" s="54" t="n">
        <v>120</v>
      </c>
      <c r="AM173" s="54" t="n">
        <v>1992</v>
      </c>
      <c r="AN173" s="54" t="n">
        <v>9</v>
      </c>
      <c r="AO173" s="3" t="n">
        <v>83</v>
      </c>
      <c r="AP173" s="3" t="n">
        <v>1973</v>
      </c>
      <c r="AQ173" s="3" t="n">
        <v>6</v>
      </c>
    </row>
    <row r="174">
      <c r="A174" s="3" t="n">
        <v>16020110</v>
      </c>
      <c r="B174" s="3" t="inlineStr">
        <is>
          <t>CALDERA LA [16020110]</t>
        </is>
      </c>
      <c r="C174" s="3" t="n">
        <v>7.316944444</v>
      </c>
      <c r="D174" s="3" t="n">
        <v>-72.71833332999999</v>
      </c>
      <c r="E174" s="3" t="n">
        <v>2875</v>
      </c>
      <c r="F174" s="3" t="inlineStr">
        <is>
          <t>Mutiscua</t>
        </is>
      </c>
      <c r="G174" s="3" t="inlineStr">
        <is>
          <t>Norte De Santander</t>
        </is>
      </c>
      <c r="H174" s="54" t="n">
        <v>30.7</v>
      </c>
      <c r="I174" s="54" t="n">
        <v>1985</v>
      </c>
      <c r="J174" s="54" t="n">
        <v>5</v>
      </c>
      <c r="K174" s="3" t="n">
        <v>33.8</v>
      </c>
      <c r="L174" s="3" t="n">
        <v>2010</v>
      </c>
      <c r="M174" s="3" t="n">
        <v>19</v>
      </c>
      <c r="N174" s="54" t="n">
        <v>140</v>
      </c>
      <c r="O174" s="54" t="n">
        <v>1991</v>
      </c>
      <c r="P174" s="54" t="n">
        <v>7</v>
      </c>
      <c r="Q174" s="3" t="n">
        <v>146</v>
      </c>
      <c r="R174" s="3" t="n">
        <v>1991</v>
      </c>
      <c r="S174" s="3" t="n">
        <v>12</v>
      </c>
      <c r="T174" s="54" t="n">
        <v>47.6</v>
      </c>
      <c r="U174" s="54" t="n">
        <v>2010</v>
      </c>
      <c r="V174" s="54" t="n">
        <v>30</v>
      </c>
      <c r="W174" s="3" t="n">
        <v>140</v>
      </c>
      <c r="X174" s="3" t="n">
        <v>1989</v>
      </c>
      <c r="Y174" s="3" t="n">
        <v>11</v>
      </c>
      <c r="Z174" s="54" t="n">
        <v>170</v>
      </c>
      <c r="AA174" s="54" t="n">
        <v>1990</v>
      </c>
      <c r="AB174" s="54" t="n">
        <v>16</v>
      </c>
      <c r="AC174" s="3" t="n">
        <v>142</v>
      </c>
      <c r="AD174" s="3" t="n">
        <v>1988</v>
      </c>
      <c r="AE174" s="3" t="n">
        <v>11</v>
      </c>
      <c r="AF174" s="54" t="n">
        <v>146</v>
      </c>
      <c r="AG174" s="54" t="n">
        <v>1989</v>
      </c>
      <c r="AH174" s="54" t="n">
        <v>27</v>
      </c>
      <c r="AI174" s="3" t="n">
        <v>146</v>
      </c>
      <c r="AJ174" s="3" t="n">
        <v>1987</v>
      </c>
      <c r="AK174" s="3" t="n">
        <v>3</v>
      </c>
      <c r="AL174" s="54" t="n">
        <v>147</v>
      </c>
      <c r="AM174" s="54" t="n">
        <v>1988</v>
      </c>
      <c r="AN174" s="54" t="n">
        <v>19</v>
      </c>
      <c r="AO174" s="3" t="n">
        <v>140</v>
      </c>
      <c r="AP174" s="3" t="n">
        <v>1990</v>
      </c>
      <c r="AQ174" s="3" t="n">
        <v>28</v>
      </c>
    </row>
    <row r="175">
      <c r="A175" s="3" t="n">
        <v>16020130</v>
      </c>
      <c r="B175" s="3" t="inlineStr">
        <is>
          <t>BARRANCAS [16020130]</t>
        </is>
      </c>
      <c r="C175" s="3" t="n">
        <v>8.2455</v>
      </c>
      <c r="D175" s="3" t="n">
        <v>-72.52630556</v>
      </c>
      <c r="E175" s="3" t="n">
        <v>74</v>
      </c>
      <c r="F175" s="3" t="inlineStr">
        <is>
          <t>Cúcuta</t>
        </is>
      </c>
      <c r="G175" s="3" t="inlineStr">
        <is>
          <t>Norte De Santander</t>
        </is>
      </c>
      <c r="H175" s="54" t="n">
        <v>120</v>
      </c>
      <c r="I175" s="54" t="n">
        <v>2005</v>
      </c>
      <c r="J175" s="54" t="n">
        <v>10</v>
      </c>
      <c r="K175" s="3" t="n">
        <v>105</v>
      </c>
      <c r="L175" s="3" t="n">
        <v>1999</v>
      </c>
      <c r="M175" s="3" t="n">
        <v>18</v>
      </c>
      <c r="N175" s="54" t="n">
        <v>125</v>
      </c>
      <c r="O175" s="54" t="n">
        <v>1994</v>
      </c>
      <c r="P175" s="54" t="n">
        <v>28</v>
      </c>
      <c r="Q175" s="3" t="n">
        <v>135</v>
      </c>
      <c r="R175" s="3" t="n">
        <v>2021</v>
      </c>
      <c r="S175" s="3" t="n">
        <v>27</v>
      </c>
      <c r="T175" s="54" t="n">
        <v>170</v>
      </c>
      <c r="U175" s="54" t="n">
        <v>1981</v>
      </c>
      <c r="V175" s="54" t="n">
        <v>30</v>
      </c>
      <c r="W175" s="3" t="n">
        <v>107</v>
      </c>
      <c r="X175" s="3" t="n">
        <v>2002</v>
      </c>
      <c r="Y175" s="3" t="n">
        <v>6</v>
      </c>
      <c r="Z175" s="54" t="n">
        <v>180</v>
      </c>
      <c r="AA175" s="54" t="n">
        <v>1977</v>
      </c>
      <c r="AB175" s="54" t="n">
        <v>10</v>
      </c>
      <c r="AC175" s="3" t="n">
        <v>134</v>
      </c>
      <c r="AD175" s="3" t="n">
        <v>2020</v>
      </c>
      <c r="AE175" s="3" t="n">
        <v>19</v>
      </c>
      <c r="AF175" s="54" t="n">
        <v>138</v>
      </c>
      <c r="AG175" s="54" t="n">
        <v>1976</v>
      </c>
      <c r="AH175" s="54" t="n">
        <v>27</v>
      </c>
      <c r="AI175" s="3" t="n">
        <v>141</v>
      </c>
      <c r="AJ175" s="3" t="n">
        <v>2014</v>
      </c>
      <c r="AK175" s="3" t="n">
        <v>6</v>
      </c>
      <c r="AL175" s="54" t="n">
        <v>200</v>
      </c>
      <c r="AM175" s="54" t="n">
        <v>1980</v>
      </c>
      <c r="AN175" s="54" t="n">
        <v>14</v>
      </c>
      <c r="AO175" s="3" t="n">
        <v>185</v>
      </c>
      <c r="AP175" s="3" t="n">
        <v>2003</v>
      </c>
      <c r="AQ175" s="3" t="n">
        <v>3</v>
      </c>
    </row>
    <row r="176">
      <c r="A176" s="3" t="n">
        <v>16020140</v>
      </c>
      <c r="B176" s="3" t="inlineStr">
        <is>
          <t>BOCATOMA RIO ZULIA [16020140]</t>
        </is>
      </c>
      <c r="C176" s="3" t="n">
        <v>8.077333333</v>
      </c>
      <c r="D176" s="3" t="n">
        <v>-72.58388889</v>
      </c>
      <c r="E176" s="3" t="n">
        <v>150</v>
      </c>
      <c r="F176" s="3" t="inlineStr">
        <is>
          <t>Cúcuta</t>
        </is>
      </c>
      <c r="G176" s="3" t="inlineStr">
        <is>
          <t>Norte De Santander</t>
        </is>
      </c>
      <c r="H176" s="54" t="n">
        <v>113</v>
      </c>
      <c r="I176" s="54" t="n">
        <v>2005</v>
      </c>
      <c r="J176" s="54" t="n">
        <v>10</v>
      </c>
      <c r="K176" s="3" t="n">
        <v>99</v>
      </c>
      <c r="L176" s="3" t="n">
        <v>2005</v>
      </c>
      <c r="M176" s="3" t="n">
        <v>11</v>
      </c>
      <c r="N176" s="54" t="n">
        <v>174.2</v>
      </c>
      <c r="O176" s="54" t="n">
        <v>2021</v>
      </c>
      <c r="P176" s="54" t="n">
        <v>23</v>
      </c>
      <c r="Q176" s="3" t="n">
        <v>135</v>
      </c>
      <c r="R176" s="3" t="n">
        <v>1992</v>
      </c>
      <c r="S176" s="3" t="n">
        <v>19</v>
      </c>
      <c r="T176" s="54" t="n">
        <v>142.5</v>
      </c>
      <c r="U176" s="54" t="n">
        <v>2025</v>
      </c>
      <c r="V176" s="54" t="n">
        <v>16</v>
      </c>
      <c r="W176" s="3" t="n">
        <v>77</v>
      </c>
      <c r="X176" s="3" t="n">
        <v>2003</v>
      </c>
      <c r="Y176" s="3" t="n">
        <v>1</v>
      </c>
      <c r="Z176" s="54" t="n">
        <v>139.4</v>
      </c>
      <c r="AA176" s="54" t="n">
        <v>2022</v>
      </c>
      <c r="AB176" s="54" t="n">
        <v>31</v>
      </c>
      <c r="AC176" s="3" t="n">
        <v>88.2</v>
      </c>
      <c r="AD176" s="3" t="n">
        <v>2021</v>
      </c>
      <c r="AE176" s="3" t="n">
        <v>29</v>
      </c>
      <c r="AF176" s="54" t="n">
        <v>90.7</v>
      </c>
      <c r="AG176" s="54" t="n">
        <v>2014</v>
      </c>
      <c r="AH176" s="54" t="n">
        <v>19</v>
      </c>
      <c r="AI176" s="3" t="n">
        <v>164</v>
      </c>
      <c r="AJ176" s="3" t="n">
        <v>2023</v>
      </c>
      <c r="AK176" s="3" t="n">
        <v>26</v>
      </c>
      <c r="AL176" s="54" t="n">
        <v>142.5</v>
      </c>
      <c r="AM176" s="54" t="n">
        <v>2024</v>
      </c>
      <c r="AN176" s="54" t="n">
        <v>20</v>
      </c>
      <c r="AO176" s="3" t="n">
        <v>183.4</v>
      </c>
      <c r="AP176" s="3" t="n">
        <v>2016</v>
      </c>
      <c r="AQ176" s="3" t="n">
        <v>26</v>
      </c>
    </row>
    <row r="177">
      <c r="A177" s="3" t="n">
        <v>16020180</v>
      </c>
      <c r="B177" s="3" t="inlineStr">
        <is>
          <t>CERRO PELAO [16020180]</t>
        </is>
      </c>
      <c r="C177" s="3" t="n">
        <v>8.011944443999999</v>
      </c>
      <c r="D177" s="3" t="n">
        <v>-72.50027778</v>
      </c>
      <c r="E177" s="3" t="n">
        <v>300</v>
      </c>
      <c r="F177" s="3" t="inlineStr">
        <is>
          <t>Cúcuta</t>
        </is>
      </c>
      <c r="G177" s="3" t="inlineStr">
        <is>
          <t>Norte De Santander</t>
        </is>
      </c>
      <c r="H177" s="54" t="n">
        <v>95</v>
      </c>
      <c r="I177" s="54" t="n">
        <v>2006</v>
      </c>
      <c r="J177" s="54" t="n">
        <v>4</v>
      </c>
      <c r="K177" s="3" t="n">
        <v>142</v>
      </c>
      <c r="L177" s="3" t="n">
        <v>2005</v>
      </c>
      <c r="M177" s="3" t="n">
        <v>11</v>
      </c>
      <c r="N177" s="54" t="n">
        <v>80</v>
      </c>
      <c r="O177" s="54" t="n">
        <v>1987</v>
      </c>
      <c r="P177" s="54" t="n">
        <v>10</v>
      </c>
      <c r="Q177" s="3" t="n">
        <v>124</v>
      </c>
      <c r="R177" s="3" t="n">
        <v>2004</v>
      </c>
      <c r="S177" s="3" t="n">
        <v>21</v>
      </c>
      <c r="T177" s="54" t="n">
        <v>81</v>
      </c>
      <c r="U177" s="54" t="n">
        <v>2013</v>
      </c>
      <c r="V177" s="54" t="n">
        <v>1</v>
      </c>
      <c r="W177" s="3" t="n">
        <v>57</v>
      </c>
      <c r="X177" s="3" t="n">
        <v>1995</v>
      </c>
      <c r="Y177" s="3" t="n">
        <v>2</v>
      </c>
      <c r="Z177" s="54" t="n">
        <v>60</v>
      </c>
      <c r="AA177" s="54" t="n">
        <v>2005</v>
      </c>
      <c r="AB177" s="54" t="n">
        <v>1</v>
      </c>
      <c r="AC177" s="3" t="n">
        <v>100</v>
      </c>
      <c r="AD177" s="3" t="n">
        <v>2016</v>
      </c>
      <c r="AE177" s="3" t="n">
        <v>30</v>
      </c>
      <c r="AF177" s="54" t="n">
        <v>89</v>
      </c>
      <c r="AG177" s="54" t="n">
        <v>1994</v>
      </c>
      <c r="AH177" s="54" t="n">
        <v>24</v>
      </c>
      <c r="AI177" s="3" t="n">
        <v>138</v>
      </c>
      <c r="AJ177" s="3" t="n">
        <v>2003</v>
      </c>
      <c r="AK177" s="3" t="n">
        <v>8</v>
      </c>
      <c r="AL177" s="54" t="n">
        <v>130</v>
      </c>
      <c r="AM177" s="54" t="n">
        <v>2003</v>
      </c>
      <c r="AN177" s="54" t="n">
        <v>1</v>
      </c>
      <c r="AO177" s="3" t="n">
        <v>145</v>
      </c>
      <c r="AP177" s="3" t="n">
        <v>2010</v>
      </c>
      <c r="AQ177" s="3" t="n">
        <v>19</v>
      </c>
    </row>
    <row r="178">
      <c r="A178" s="3" t="n">
        <v>16020190</v>
      </c>
      <c r="B178" s="3" t="inlineStr">
        <is>
          <t>CORNEJO [16020190]</t>
        </is>
      </c>
      <c r="C178" s="3" t="n">
        <v>7.901388889</v>
      </c>
      <c r="D178" s="3" t="n">
        <v>-72.63416667</v>
      </c>
      <c r="E178" s="3" t="n">
        <v>250</v>
      </c>
      <c r="F178" s="3" t="inlineStr">
        <is>
          <t>San Cayetano</t>
        </is>
      </c>
      <c r="G178" s="3" t="inlineStr">
        <is>
          <t>Norte De Santander</t>
        </is>
      </c>
      <c r="H178" s="54" t="n">
        <v>90</v>
      </c>
      <c r="I178" s="54" t="n">
        <v>1986</v>
      </c>
      <c r="J178" s="54" t="n">
        <v>31</v>
      </c>
      <c r="K178" s="3" t="n">
        <v>96</v>
      </c>
      <c r="L178" s="3" t="n">
        <v>2005</v>
      </c>
      <c r="M178" s="3" t="n">
        <v>11</v>
      </c>
      <c r="N178" s="54" t="n">
        <v>98</v>
      </c>
      <c r="O178" s="54" t="n">
        <v>2002</v>
      </c>
      <c r="P178" s="54" t="n">
        <v>11</v>
      </c>
      <c r="Q178" s="3" t="n">
        <v>135</v>
      </c>
      <c r="R178" s="3" t="n">
        <v>1999</v>
      </c>
      <c r="S178" s="3" t="n">
        <v>7</v>
      </c>
      <c r="T178" s="54" t="n">
        <v>140</v>
      </c>
      <c r="U178" s="54" t="n">
        <v>2012</v>
      </c>
      <c r="V178" s="54" t="n">
        <v>7</v>
      </c>
      <c r="W178" s="3" t="n">
        <v>103</v>
      </c>
      <c r="X178" s="3" t="n">
        <v>2018</v>
      </c>
      <c r="Y178" s="3" t="n">
        <v>22</v>
      </c>
      <c r="Z178" s="54" t="n">
        <v>65</v>
      </c>
      <c r="AA178" s="54" t="n">
        <v>1986</v>
      </c>
      <c r="AB178" s="54" t="n">
        <v>16</v>
      </c>
      <c r="AC178" s="3" t="n">
        <v>93</v>
      </c>
      <c r="AD178" s="3" t="n">
        <v>1986</v>
      </c>
      <c r="AE178" s="3" t="n">
        <v>16</v>
      </c>
      <c r="AF178" s="54" t="n">
        <v>173</v>
      </c>
      <c r="AG178" s="54" t="n">
        <v>1986</v>
      </c>
      <c r="AH178" s="54" t="n">
        <v>2</v>
      </c>
      <c r="AI178" s="3" t="n">
        <v>120</v>
      </c>
      <c r="AJ178" s="3" t="n">
        <v>2003</v>
      </c>
      <c r="AK178" s="3" t="n">
        <v>27</v>
      </c>
      <c r="AL178" s="54" t="n">
        <v>120</v>
      </c>
      <c r="AM178" s="54" t="n">
        <v>2025</v>
      </c>
      <c r="AN178" s="54" t="n">
        <v>3</v>
      </c>
      <c r="AO178" s="3" t="n">
        <v>77</v>
      </c>
      <c r="AP178" s="3" t="n">
        <v>2020</v>
      </c>
      <c r="AQ178" s="3" t="n">
        <v>2</v>
      </c>
    </row>
    <row r="179">
      <c r="A179" s="3" t="n">
        <v>16020250</v>
      </c>
      <c r="B179" s="3" t="inlineStr">
        <is>
          <t>VACAS LAS [16020250]</t>
        </is>
      </c>
      <c r="C179" s="3" t="n">
        <v>8.219166667</v>
      </c>
      <c r="D179" s="3" t="n">
        <v>-72.52455556</v>
      </c>
      <c r="E179" s="3" t="n">
        <v>70</v>
      </c>
      <c r="F179" s="3" t="inlineStr">
        <is>
          <t>Cúcuta</t>
        </is>
      </c>
      <c r="G179" s="3" t="inlineStr">
        <is>
          <t>Norte De Santander</t>
        </is>
      </c>
      <c r="H179" s="54" t="n">
        <v>150</v>
      </c>
      <c r="I179" s="54" t="n">
        <v>2006</v>
      </c>
      <c r="J179" s="54" t="n">
        <v>4</v>
      </c>
      <c r="K179" s="3" t="n">
        <v>130</v>
      </c>
      <c r="L179" s="3" t="n">
        <v>1998</v>
      </c>
      <c r="M179" s="3" t="n">
        <v>6</v>
      </c>
      <c r="N179" s="54" t="n">
        <v>130</v>
      </c>
      <c r="O179" s="54" t="n">
        <v>1987</v>
      </c>
      <c r="P179" s="54" t="n">
        <v>26</v>
      </c>
      <c r="Q179" s="3" t="n">
        <v>151</v>
      </c>
      <c r="R179" s="3" t="n">
        <v>2019</v>
      </c>
      <c r="S179" s="3" t="n">
        <v>23</v>
      </c>
      <c r="T179" s="54" t="n">
        <v>150</v>
      </c>
      <c r="U179" s="54" t="n">
        <v>2004</v>
      </c>
      <c r="V179" s="54" t="n">
        <v>27</v>
      </c>
      <c r="W179" s="3" t="n">
        <v>125</v>
      </c>
      <c r="X179" s="3" t="n">
        <v>1997</v>
      </c>
      <c r="Y179" s="3" t="n">
        <v>26</v>
      </c>
      <c r="Z179" s="54" t="n">
        <v>88</v>
      </c>
      <c r="AA179" s="54" t="n">
        <v>1998</v>
      </c>
      <c r="AB179" s="54" t="n">
        <v>5</v>
      </c>
      <c r="AC179" s="3" t="n">
        <v>95</v>
      </c>
      <c r="AD179" s="3" t="n">
        <v>1990</v>
      </c>
      <c r="AE179" s="3" t="n">
        <v>6</v>
      </c>
      <c r="AF179" s="54" t="n">
        <v>145</v>
      </c>
      <c r="AG179" s="54" t="n">
        <v>1995</v>
      </c>
      <c r="AH179" s="54" t="n">
        <v>28</v>
      </c>
      <c r="AI179" s="3" t="n">
        <v>150</v>
      </c>
      <c r="AJ179" s="3" t="n">
        <v>2008</v>
      </c>
      <c r="AK179" s="3" t="n">
        <v>6</v>
      </c>
      <c r="AL179" s="54" t="n">
        <v>150</v>
      </c>
      <c r="AM179" s="54" t="n">
        <v>1987</v>
      </c>
      <c r="AN179" s="54" t="n">
        <v>19</v>
      </c>
      <c r="AO179" s="3" t="n">
        <v>150</v>
      </c>
      <c r="AP179" s="3" t="n">
        <v>1999</v>
      </c>
      <c r="AQ179" s="3" t="n">
        <v>15</v>
      </c>
    </row>
    <row r="180">
      <c r="A180" s="3" t="n">
        <v>16020280</v>
      </c>
      <c r="B180" s="3" t="inlineStr">
        <is>
          <t>URIMACO [16020280]</t>
        </is>
      </c>
      <c r="C180" s="3" t="n">
        <v>7.900833333</v>
      </c>
      <c r="D180" s="3" t="n">
        <v>-72.5925</v>
      </c>
      <c r="E180" s="3" t="n">
        <v>221</v>
      </c>
      <c r="F180" s="3" t="inlineStr">
        <is>
          <t>San Cayetano</t>
        </is>
      </c>
      <c r="G180" s="3" t="inlineStr">
        <is>
          <t>Norte De Santander</t>
        </is>
      </c>
      <c r="H180" s="54" t="n">
        <v>110</v>
      </c>
      <c r="I180" s="54" t="n">
        <v>2000</v>
      </c>
      <c r="J180" s="54" t="n">
        <v>7</v>
      </c>
      <c r="K180" s="3" t="n">
        <v>100</v>
      </c>
      <c r="L180" s="3" t="n">
        <v>2005</v>
      </c>
      <c r="M180" s="3" t="n">
        <v>11</v>
      </c>
      <c r="N180" s="54" t="n">
        <v>115</v>
      </c>
      <c r="O180" s="54" t="n">
        <v>1987</v>
      </c>
      <c r="P180" s="54" t="n">
        <v>30</v>
      </c>
      <c r="Q180" s="3" t="n">
        <v>142</v>
      </c>
      <c r="R180" s="3" t="n">
        <v>1999</v>
      </c>
      <c r="S180" s="3" t="n">
        <v>7</v>
      </c>
      <c r="T180" s="54" t="n">
        <v>139</v>
      </c>
      <c r="U180" s="54" t="n">
        <v>1987</v>
      </c>
      <c r="V180" s="54" t="n">
        <v>22</v>
      </c>
      <c r="W180" s="3" t="n">
        <v>139</v>
      </c>
      <c r="X180" s="3" t="n">
        <v>1988</v>
      </c>
      <c r="Y180" s="3" t="n">
        <v>20</v>
      </c>
      <c r="Z180" s="54" t="n">
        <v>62</v>
      </c>
      <c r="AA180" s="54" t="n">
        <v>2000</v>
      </c>
      <c r="AB180" s="54" t="n">
        <v>18</v>
      </c>
      <c r="AC180" s="3" t="n">
        <v>92</v>
      </c>
      <c r="AD180" s="3" t="n">
        <v>2007</v>
      </c>
      <c r="AE180" s="3" t="n">
        <v>25</v>
      </c>
      <c r="AF180" s="54" t="n">
        <v>110</v>
      </c>
      <c r="AG180" s="54" t="n">
        <v>2019</v>
      </c>
      <c r="AH180" s="54" t="n">
        <v>17</v>
      </c>
      <c r="AI180" s="3" t="n">
        <v>137</v>
      </c>
      <c r="AJ180" s="3" t="n">
        <v>1990</v>
      </c>
      <c r="AK180" s="3" t="n">
        <v>29</v>
      </c>
      <c r="AL180" s="54" t="n">
        <v>145</v>
      </c>
      <c r="AM180" s="54" t="n">
        <v>1986</v>
      </c>
      <c r="AN180" s="54" t="n">
        <v>25</v>
      </c>
      <c r="AO180" s="3" t="n">
        <v>150</v>
      </c>
      <c r="AP180" s="3" t="n">
        <v>2001</v>
      </c>
      <c r="AQ180" s="3" t="n">
        <v>14</v>
      </c>
    </row>
    <row r="181">
      <c r="A181" s="3" t="n">
        <v>16020340</v>
      </c>
      <c r="B181" s="3" t="inlineStr">
        <is>
          <t>PLANADAS [16020340]</t>
        </is>
      </c>
      <c r="C181" s="3" t="n">
        <v>8.216944443999999</v>
      </c>
      <c r="D181" s="3" t="n">
        <v>-72.43611111</v>
      </c>
      <c r="E181" s="3" t="n">
        <v>100</v>
      </c>
      <c r="F181" s="3" t="inlineStr">
        <is>
          <t>Cúcuta</t>
        </is>
      </c>
      <c r="G181" s="3" t="inlineStr">
        <is>
          <t>Norte De Santander</t>
        </is>
      </c>
      <c r="H181" s="54" t="n">
        <v>258</v>
      </c>
      <c r="I181" s="54" t="n">
        <v>2017</v>
      </c>
      <c r="J181" s="54" t="n">
        <v>8</v>
      </c>
      <c r="K181" s="3" t="n">
        <v>110</v>
      </c>
      <c r="L181" s="3" t="n">
        <v>2025</v>
      </c>
      <c r="M181" s="3" t="n">
        <v>26</v>
      </c>
      <c r="N181" s="54" t="n">
        <v>122</v>
      </c>
      <c r="O181" s="54" t="n">
        <v>2010</v>
      </c>
      <c r="P181" s="54" t="n">
        <v>4</v>
      </c>
      <c r="Q181" s="3" t="n">
        <v>139</v>
      </c>
      <c r="R181" s="3" t="n">
        <v>2024</v>
      </c>
      <c r="S181" s="3" t="n">
        <v>17</v>
      </c>
      <c r="T181" s="54" t="n">
        <v>136</v>
      </c>
      <c r="U181" s="54" t="n">
        <v>2018</v>
      </c>
      <c r="V181" s="54" t="n">
        <v>7</v>
      </c>
      <c r="W181" s="3" t="n">
        <v>120</v>
      </c>
      <c r="X181" s="3" t="n">
        <v>2002</v>
      </c>
      <c r="Y181" s="3" t="n">
        <v>5</v>
      </c>
      <c r="Z181" s="54" t="n">
        <v>120</v>
      </c>
      <c r="AA181" s="54" t="n">
        <v>2000</v>
      </c>
      <c r="AB181" s="54" t="n">
        <v>19</v>
      </c>
      <c r="AC181" s="3" t="n">
        <v>135</v>
      </c>
      <c r="AD181" s="3" t="n">
        <v>2022</v>
      </c>
      <c r="AE181" s="3" t="n">
        <v>27</v>
      </c>
      <c r="AF181" s="54" t="n">
        <v>130.2</v>
      </c>
      <c r="AG181" s="54" t="n">
        <v>2015</v>
      </c>
      <c r="AH181" s="54" t="n">
        <v>14</v>
      </c>
      <c r="AI181" s="3" t="n">
        <v>140</v>
      </c>
      <c r="AJ181" s="3" t="n">
        <v>2005</v>
      </c>
      <c r="AK181" s="3" t="n">
        <v>20</v>
      </c>
      <c r="AL181" s="54" t="n">
        <v>128</v>
      </c>
      <c r="AM181" s="54" t="n">
        <v>1990</v>
      </c>
      <c r="AN181" s="54" t="n">
        <v>30</v>
      </c>
      <c r="AO181" s="3" t="n">
        <v>140</v>
      </c>
      <c r="AP181" s="3" t="n">
        <v>1998</v>
      </c>
      <c r="AQ181" s="3" t="n">
        <v>8</v>
      </c>
    </row>
    <row r="182">
      <c r="A182" s="3" t="n">
        <v>16020370</v>
      </c>
      <c r="B182" s="3" t="inlineStr">
        <is>
          <t>PUERTO SANTANDER [16020370]</t>
        </is>
      </c>
      <c r="C182" s="3" t="n">
        <v>8.359444443999999</v>
      </c>
      <c r="D182" s="3" t="n">
        <v>-72.41</v>
      </c>
      <c r="E182" s="3" t="n">
        <v>50</v>
      </c>
      <c r="F182" s="3" t="inlineStr">
        <is>
          <t>Puerto Santander</t>
        </is>
      </c>
      <c r="G182" s="3" t="inlineStr">
        <is>
          <t>Norte De Santander</t>
        </is>
      </c>
      <c r="H182" s="54" t="n">
        <v>130</v>
      </c>
      <c r="I182" s="54" t="n">
        <v>1997</v>
      </c>
      <c r="J182" s="54" t="n">
        <v>18</v>
      </c>
      <c r="K182" s="3" t="n">
        <v>140</v>
      </c>
      <c r="L182" s="3" t="n">
        <v>1998</v>
      </c>
      <c r="M182" s="3" t="n">
        <v>4</v>
      </c>
      <c r="N182" s="54" t="n">
        <v>135</v>
      </c>
      <c r="O182" s="54" t="n">
        <v>2007</v>
      </c>
      <c r="P182" s="54" t="n">
        <v>30</v>
      </c>
      <c r="Q182" s="3" t="n">
        <v>136</v>
      </c>
      <c r="R182" s="3" t="n">
        <v>1986</v>
      </c>
      <c r="S182" s="3" t="n">
        <v>19</v>
      </c>
      <c r="T182" s="54" t="n">
        <v>135</v>
      </c>
      <c r="U182" s="54" t="n">
        <v>2012</v>
      </c>
      <c r="V182" s="54" t="n">
        <v>5</v>
      </c>
      <c r="W182" s="3" t="n">
        <v>100</v>
      </c>
      <c r="X182" s="3" t="n">
        <v>1999</v>
      </c>
      <c r="Y182" s="3" t="n">
        <v>14</v>
      </c>
      <c r="Z182" s="54" t="n">
        <v>150</v>
      </c>
      <c r="AA182" s="54" t="n">
        <v>2004</v>
      </c>
      <c r="AB182" s="54" t="n">
        <v>18</v>
      </c>
      <c r="AC182" s="3" t="n">
        <v>115</v>
      </c>
      <c r="AD182" s="3" t="n">
        <v>2012</v>
      </c>
      <c r="AE182" s="3" t="n">
        <v>10</v>
      </c>
      <c r="AF182" s="54" t="n">
        <v>249</v>
      </c>
      <c r="AG182" s="54" t="n">
        <v>1989</v>
      </c>
      <c r="AH182" s="54" t="n">
        <v>19</v>
      </c>
      <c r="AI182" s="3" t="n">
        <v>140</v>
      </c>
      <c r="AJ182" s="3" t="n">
        <v>2024</v>
      </c>
      <c r="AK182" s="3" t="n">
        <v>20</v>
      </c>
      <c r="AL182" s="54" t="n">
        <v>135</v>
      </c>
      <c r="AM182" s="54" t="n">
        <v>1990</v>
      </c>
      <c r="AN182" s="54" t="n">
        <v>4</v>
      </c>
      <c r="AO182" s="3" t="n">
        <v>190</v>
      </c>
      <c r="AP182" s="3" t="n">
        <v>1990</v>
      </c>
      <c r="AQ182" s="3" t="n">
        <v>4</v>
      </c>
    </row>
    <row r="183">
      <c r="A183" s="3" t="n">
        <v>16025010</v>
      </c>
      <c r="B183" s="3" t="inlineStr">
        <is>
          <t>CARMEN DE TONCHALA [16025010]</t>
        </is>
      </c>
      <c r="C183" s="3" t="n">
        <v>7.848888889</v>
      </c>
      <c r="D183" s="3" t="n">
        <v>-72.56611110999999</v>
      </c>
      <c r="E183" s="3" t="n">
        <v>285</v>
      </c>
      <c r="F183" s="3" t="inlineStr">
        <is>
          <t>Cúcuta</t>
        </is>
      </c>
      <c r="G183" s="3" t="inlineStr">
        <is>
          <t>Norte De Santander</t>
        </is>
      </c>
      <c r="H183" s="54" t="n">
        <v>71.5</v>
      </c>
      <c r="I183" s="54" t="n">
        <v>2008</v>
      </c>
      <c r="J183" s="54" t="n">
        <v>25</v>
      </c>
      <c r="K183" s="3" t="n">
        <v>95</v>
      </c>
      <c r="L183" s="3" t="n">
        <v>2005</v>
      </c>
      <c r="M183" s="3" t="n">
        <v>11</v>
      </c>
      <c r="N183" s="54" t="n">
        <v>118.4</v>
      </c>
      <c r="O183" s="54" t="n">
        <v>2012</v>
      </c>
      <c r="P183" s="54" t="n">
        <v>27</v>
      </c>
      <c r="Q183" s="3" t="n">
        <v>195.4</v>
      </c>
      <c r="R183" s="3" t="n">
        <v>2002</v>
      </c>
      <c r="S183" s="3" t="n">
        <v>10</v>
      </c>
      <c r="T183" s="54" t="n">
        <v>133</v>
      </c>
      <c r="U183" s="54" t="n">
        <v>1987</v>
      </c>
      <c r="V183" s="54" t="n">
        <v>21</v>
      </c>
      <c r="W183" s="3" t="n">
        <v>75</v>
      </c>
      <c r="X183" s="3" t="n">
        <v>2021</v>
      </c>
      <c r="Y183" s="3" t="n">
        <v>9</v>
      </c>
      <c r="Z183" s="54" t="n">
        <v>70.5</v>
      </c>
      <c r="AA183" s="54" t="n">
        <v>2010</v>
      </c>
      <c r="AB183" s="54" t="n">
        <v>15</v>
      </c>
      <c r="AC183" s="3" t="n">
        <v>71</v>
      </c>
      <c r="AD183" s="3" t="n">
        <v>1995</v>
      </c>
      <c r="AE183" s="3" t="n">
        <v>25</v>
      </c>
      <c r="AF183" s="54" t="n">
        <v>100</v>
      </c>
      <c r="AG183" s="54" t="n">
        <v>2024</v>
      </c>
      <c r="AH183" s="54" t="n">
        <v>25</v>
      </c>
      <c r="AI183" s="3" t="n">
        <v>118.5</v>
      </c>
      <c r="AJ183" s="3" t="n">
        <v>2023</v>
      </c>
      <c r="AK183" s="3" t="n">
        <v>26</v>
      </c>
      <c r="AL183" s="54" t="n">
        <v>126.4</v>
      </c>
      <c r="AM183" s="54" t="n">
        <v>2020</v>
      </c>
      <c r="AN183" s="54" t="n">
        <v>17</v>
      </c>
      <c r="AO183" s="3" t="n">
        <v>105</v>
      </c>
      <c r="AP183" s="3" t="n">
        <v>1998</v>
      </c>
      <c r="AQ183" s="3" t="n">
        <v>7</v>
      </c>
    </row>
    <row r="184">
      <c r="A184" s="3" t="n">
        <v>16025030</v>
      </c>
      <c r="B184" s="3" t="inlineStr">
        <is>
          <t>SALAZAR [16025030]</t>
        </is>
      </c>
      <c r="C184" s="3" t="n">
        <v>7.774583333</v>
      </c>
      <c r="D184" s="3" t="n">
        <v>-72.83055555999999</v>
      </c>
      <c r="E184" s="3" t="n">
        <v>860</v>
      </c>
      <c r="F184" s="3" t="inlineStr">
        <is>
          <t>Salazar</t>
        </is>
      </c>
      <c r="G184" s="3" t="inlineStr">
        <is>
          <t>Norte De Santander</t>
        </is>
      </c>
      <c r="H184" s="54" t="n">
        <v>126.7</v>
      </c>
      <c r="I184" s="54" t="n">
        <v>2017</v>
      </c>
      <c r="J184" s="54" t="n">
        <v>8</v>
      </c>
      <c r="K184" s="3" t="n">
        <v>138.5</v>
      </c>
      <c r="L184" s="3" t="n">
        <v>1998</v>
      </c>
      <c r="M184" s="3" t="n">
        <v>8</v>
      </c>
      <c r="N184" s="54" t="n">
        <v>142.6</v>
      </c>
      <c r="O184" s="54" t="n">
        <v>1995</v>
      </c>
      <c r="P184" s="54" t="n">
        <v>21</v>
      </c>
      <c r="Q184" s="3" t="n">
        <v>147.5</v>
      </c>
      <c r="R184" s="3" t="n">
        <v>2011</v>
      </c>
      <c r="S184" s="3" t="n">
        <v>16</v>
      </c>
      <c r="T184" s="54" t="n">
        <v>135</v>
      </c>
      <c r="U184" s="54" t="n">
        <v>1995</v>
      </c>
      <c r="V184" s="54" t="n">
        <v>16</v>
      </c>
      <c r="W184" s="3" t="n">
        <v>136</v>
      </c>
      <c r="X184" s="3" t="n">
        <v>2021</v>
      </c>
      <c r="Y184" s="3" t="n">
        <v>23</v>
      </c>
      <c r="Z184" s="54" t="n">
        <v>104.2</v>
      </c>
      <c r="AA184" s="54" t="n">
        <v>2020</v>
      </c>
      <c r="AB184" s="54" t="n">
        <v>29</v>
      </c>
      <c r="AC184" s="3" t="n">
        <v>120.6</v>
      </c>
      <c r="AD184" s="3" t="n">
        <v>2023</v>
      </c>
      <c r="AE184" s="3" t="n">
        <v>19</v>
      </c>
      <c r="AF184" s="54" t="n">
        <v>130</v>
      </c>
      <c r="AG184" s="54" t="n">
        <v>2020</v>
      </c>
      <c r="AH184" s="54" t="n">
        <v>18</v>
      </c>
      <c r="AI184" s="3" t="n">
        <v>139.2</v>
      </c>
      <c r="AJ184" s="3" t="n">
        <v>2022</v>
      </c>
      <c r="AK184" s="3" t="n">
        <v>21</v>
      </c>
      <c r="AL184" s="54" t="n">
        <v>130.7</v>
      </c>
      <c r="AM184" s="54" t="n">
        <v>2012</v>
      </c>
      <c r="AN184" s="54" t="n">
        <v>16</v>
      </c>
      <c r="AO184" s="3" t="n">
        <v>164.7</v>
      </c>
      <c r="AP184" s="3" t="n">
        <v>2011</v>
      </c>
      <c r="AQ184" s="3" t="n">
        <v>14</v>
      </c>
    </row>
    <row r="185">
      <c r="A185" s="3" t="n">
        <v>16025040</v>
      </c>
      <c r="B185" s="3" t="inlineStr">
        <is>
          <t>CINERA-VILLA OLGA AUT [16025040]</t>
        </is>
      </c>
      <c r="C185" s="3" t="n">
        <v>8.16728</v>
      </c>
      <c r="D185" s="3" t="n">
        <v>-72.47878</v>
      </c>
      <c r="E185" s="3" t="n">
        <v>96</v>
      </c>
      <c r="F185" s="3" t="inlineStr">
        <is>
          <t>Cúcuta</t>
        </is>
      </c>
      <c r="G185" s="3" t="inlineStr">
        <is>
          <t>Norte De Santander</t>
        </is>
      </c>
      <c r="H185" s="54" t="n">
        <v>160</v>
      </c>
      <c r="I185" s="54" t="n">
        <v>2006</v>
      </c>
      <c r="J185" s="54" t="n">
        <v>4</v>
      </c>
      <c r="K185" s="3" t="n">
        <v>137.5</v>
      </c>
      <c r="L185" s="3" t="n">
        <v>2005</v>
      </c>
      <c r="M185" s="3" t="n">
        <v>7</v>
      </c>
      <c r="N185" s="54" t="n">
        <v>196</v>
      </c>
      <c r="O185" s="54" t="n">
        <v>1987</v>
      </c>
      <c r="P185" s="54" t="n">
        <v>26</v>
      </c>
      <c r="Q185" s="3" t="n">
        <v>224.7</v>
      </c>
      <c r="R185" s="3" t="n">
        <v>2004</v>
      </c>
      <c r="S185" s="3" t="n">
        <v>22</v>
      </c>
      <c r="T185" s="54" t="n">
        <v>187</v>
      </c>
      <c r="U185" s="54" t="n">
        <v>1986</v>
      </c>
      <c r="V185" s="54" t="n">
        <v>27</v>
      </c>
      <c r="W185" s="3" t="n">
        <v>133</v>
      </c>
      <c r="X185" s="3" t="n">
        <v>2002</v>
      </c>
      <c r="Y185" s="3" t="n">
        <v>6</v>
      </c>
      <c r="Z185" s="54" t="n">
        <v>153.8</v>
      </c>
      <c r="AA185" s="54" t="n">
        <v>1998</v>
      </c>
      <c r="AB185" s="54" t="n">
        <v>6</v>
      </c>
      <c r="AC185" s="3" t="n">
        <v>160</v>
      </c>
      <c r="AD185" s="3" t="n">
        <v>1997</v>
      </c>
      <c r="AE185" s="3" t="n">
        <v>12</v>
      </c>
      <c r="AF185" s="54" t="n">
        <v>131.5</v>
      </c>
      <c r="AG185" s="54" t="n">
        <v>2014</v>
      </c>
      <c r="AH185" s="54" t="n">
        <v>19</v>
      </c>
      <c r="AI185" s="3" t="n">
        <v>172.2</v>
      </c>
      <c r="AJ185" s="3" t="n">
        <v>2021</v>
      </c>
      <c r="AK185" s="3" t="n">
        <v>25</v>
      </c>
      <c r="AL185" s="54" t="n">
        <v>148.7</v>
      </c>
      <c r="AM185" s="54" t="n">
        <v>2005</v>
      </c>
      <c r="AN185" s="54" t="n">
        <v>17</v>
      </c>
      <c r="AO185" s="3" t="n">
        <v>137.6</v>
      </c>
      <c r="AP185" s="3" t="n">
        <v>2008</v>
      </c>
      <c r="AQ185" s="3" t="n">
        <v>25</v>
      </c>
    </row>
    <row r="186">
      <c r="A186" s="3" t="n">
        <v>16030030</v>
      </c>
      <c r="B186" s="3" t="inlineStr">
        <is>
          <t>CAMPO TRES [16030030]</t>
        </is>
      </c>
      <c r="C186" s="3" t="n">
        <v>8.514944443999999</v>
      </c>
      <c r="D186" s="3" t="n">
        <v>-72.69744444</v>
      </c>
      <c r="E186" s="3" t="n">
        <v>40</v>
      </c>
      <c r="F186" s="3" t="inlineStr">
        <is>
          <t>Tibú</t>
        </is>
      </c>
      <c r="G186" s="3" t="inlineStr">
        <is>
          <t>Norte De Santander</t>
        </is>
      </c>
      <c r="H186" s="54" t="n">
        <v>138</v>
      </c>
      <c r="I186" s="54" t="n">
        <v>2017</v>
      </c>
      <c r="J186" s="54" t="n">
        <v>8</v>
      </c>
      <c r="K186" s="3" t="n">
        <v>90</v>
      </c>
      <c r="L186" s="3" t="n">
        <v>1994</v>
      </c>
      <c r="M186" s="3" t="n">
        <v>27</v>
      </c>
      <c r="N186" s="54" t="n">
        <v>125</v>
      </c>
      <c r="O186" s="54" t="n">
        <v>2012</v>
      </c>
      <c r="P186" s="54" t="n">
        <v>22</v>
      </c>
      <c r="Q186" s="3" t="n">
        <v>140</v>
      </c>
      <c r="R186" s="3" t="n">
        <v>1999</v>
      </c>
      <c r="S186" s="3" t="n">
        <v>7</v>
      </c>
      <c r="T186" s="54" t="n">
        <v>140</v>
      </c>
      <c r="U186" s="54" t="n">
        <v>2018</v>
      </c>
      <c r="V186" s="54" t="n">
        <v>7</v>
      </c>
      <c r="W186" s="3" t="n">
        <v>140</v>
      </c>
      <c r="X186" s="3" t="n">
        <v>2003</v>
      </c>
      <c r="Y186" s="3" t="n">
        <v>18</v>
      </c>
      <c r="Z186" s="54" t="n">
        <v>140</v>
      </c>
      <c r="AA186" s="54" t="n">
        <v>2000</v>
      </c>
      <c r="AB186" s="54" t="n">
        <v>26</v>
      </c>
      <c r="AC186" s="3" t="n">
        <v>200</v>
      </c>
      <c r="AD186" s="3" t="n">
        <v>1994</v>
      </c>
      <c r="AE186" s="3" t="n">
        <v>8</v>
      </c>
      <c r="AF186" s="54" t="n">
        <v>133</v>
      </c>
      <c r="AG186" s="54" t="n">
        <v>2022</v>
      </c>
      <c r="AH186" s="54" t="n">
        <v>15</v>
      </c>
      <c r="AI186" s="3" t="n">
        <v>174</v>
      </c>
      <c r="AJ186" s="3" t="n">
        <v>2015</v>
      </c>
      <c r="AK186" s="3" t="n">
        <v>13</v>
      </c>
      <c r="AL186" s="54" t="n">
        <v>145</v>
      </c>
      <c r="AM186" s="54" t="n">
        <v>2010</v>
      </c>
      <c r="AN186" s="54" t="n">
        <v>29</v>
      </c>
      <c r="AO186" s="3" t="n">
        <v>150</v>
      </c>
      <c r="AP186" s="3" t="n">
        <v>1996</v>
      </c>
      <c r="AQ186" s="3" t="n">
        <v>2</v>
      </c>
    </row>
    <row r="187">
      <c r="A187" s="3" t="n">
        <v>16030080</v>
      </c>
      <c r="B187" s="3" t="inlineStr">
        <is>
          <t>LOURDES [16030080]</t>
        </is>
      </c>
      <c r="C187" s="3" t="n">
        <v>7.950277778</v>
      </c>
      <c r="D187" s="3" t="n">
        <v>-72.8325</v>
      </c>
      <c r="E187" s="3" t="n">
        <v>1200</v>
      </c>
      <c r="F187" s="3" t="inlineStr">
        <is>
          <t>Lourdes</t>
        </is>
      </c>
      <c r="G187" s="3" t="inlineStr">
        <is>
          <t>Norte De Santander</t>
        </is>
      </c>
      <c r="H187" s="54" t="n">
        <v>130.2</v>
      </c>
      <c r="I187" s="54" t="n">
        <v>2009</v>
      </c>
      <c r="J187" s="54" t="n">
        <v>22</v>
      </c>
      <c r="K187" s="3" t="n">
        <v>131</v>
      </c>
      <c r="L187" s="3" t="n">
        <v>2005</v>
      </c>
      <c r="M187" s="3" t="n">
        <v>11</v>
      </c>
      <c r="N187" s="54" t="n">
        <v>119.5</v>
      </c>
      <c r="O187" s="54" t="n">
        <v>2023</v>
      </c>
      <c r="P187" s="54" t="n">
        <v>9</v>
      </c>
      <c r="Q187" s="3" t="n">
        <v>123.5</v>
      </c>
      <c r="R187" s="3" t="n">
        <v>2011</v>
      </c>
      <c r="S187" s="3" t="n">
        <v>24</v>
      </c>
      <c r="T187" s="54" t="n">
        <v>93.7</v>
      </c>
      <c r="U187" s="54" t="n">
        <v>2011</v>
      </c>
      <c r="V187" s="54" t="n">
        <v>19</v>
      </c>
      <c r="W187" s="3" t="n">
        <v>90</v>
      </c>
      <c r="X187" s="3" t="n">
        <v>1988</v>
      </c>
      <c r="Y187" s="3" t="n">
        <v>19</v>
      </c>
      <c r="Z187" s="54" t="n">
        <v>110</v>
      </c>
      <c r="AA187" s="54" t="n">
        <v>2004</v>
      </c>
      <c r="AB187" s="54" t="n">
        <v>2</v>
      </c>
      <c r="AC187" s="3" t="n">
        <v>92</v>
      </c>
      <c r="AD187" s="3" t="n">
        <v>1994</v>
      </c>
      <c r="AE187" s="3" t="n">
        <v>30</v>
      </c>
      <c r="AF187" s="54" t="n">
        <v>102.5</v>
      </c>
      <c r="AG187" s="54" t="n">
        <v>2020</v>
      </c>
      <c r="AH187" s="54" t="n">
        <v>18</v>
      </c>
      <c r="AI187" s="3" t="n">
        <v>100</v>
      </c>
      <c r="AJ187" s="3" t="n">
        <v>1986</v>
      </c>
      <c r="AK187" s="3" t="n">
        <v>16</v>
      </c>
      <c r="AL187" s="54" t="n">
        <v>136</v>
      </c>
      <c r="AM187" s="54" t="n">
        <v>1993</v>
      </c>
      <c r="AN187" s="54" t="n">
        <v>21</v>
      </c>
      <c r="AO187" s="3" t="n">
        <v>135</v>
      </c>
      <c r="AP187" s="3" t="n">
        <v>1995</v>
      </c>
      <c r="AQ187" s="3" t="n">
        <v>14</v>
      </c>
    </row>
    <row r="188">
      <c r="A188" s="3" t="n">
        <v>16030090</v>
      </c>
      <c r="B188" s="3" t="inlineStr">
        <is>
          <t>VILLA CARO [16030090]</t>
        </is>
      </c>
      <c r="C188" s="3" t="n">
        <v>7.914722222</v>
      </c>
      <c r="D188" s="3" t="n">
        <v>-72.98</v>
      </c>
      <c r="E188" s="3" t="n">
        <v>1490</v>
      </c>
      <c r="F188" s="3" t="inlineStr">
        <is>
          <t>Villa Caro</t>
        </is>
      </c>
      <c r="G188" s="3" t="inlineStr">
        <is>
          <t>Norte De Santander</t>
        </is>
      </c>
      <c r="H188" s="54" t="n">
        <v>90</v>
      </c>
      <c r="I188" s="54" t="n">
        <v>1999</v>
      </c>
      <c r="J188" s="54" t="n">
        <v>2</v>
      </c>
      <c r="K188" s="3" t="n">
        <v>80</v>
      </c>
      <c r="L188" s="3" t="n">
        <v>1990</v>
      </c>
      <c r="M188" s="3" t="n">
        <v>5</v>
      </c>
      <c r="N188" s="54" t="n">
        <v>65</v>
      </c>
      <c r="O188" s="54" t="n">
        <v>2006</v>
      </c>
      <c r="P188" s="54" t="n">
        <v>23</v>
      </c>
      <c r="Q188" s="3" t="n">
        <v>73</v>
      </c>
      <c r="R188" s="3" t="n">
        <v>2011</v>
      </c>
      <c r="S188" s="3" t="n">
        <v>19</v>
      </c>
      <c r="T188" s="54" t="n">
        <v>92</v>
      </c>
      <c r="U188" s="54" t="n">
        <v>1992</v>
      </c>
      <c r="V188" s="54" t="n">
        <v>14</v>
      </c>
      <c r="W188" s="3" t="n">
        <v>105</v>
      </c>
      <c r="X188" s="3" t="n">
        <v>2021</v>
      </c>
      <c r="Y188" s="3" t="n">
        <v>8</v>
      </c>
      <c r="Z188" s="54" t="n">
        <v>150</v>
      </c>
      <c r="AA188" s="54" t="n">
        <v>1990</v>
      </c>
      <c r="AB188" s="54" t="n">
        <v>21</v>
      </c>
      <c r="AC188" s="3" t="n">
        <v>67</v>
      </c>
      <c r="AD188" s="3" t="n">
        <v>1988</v>
      </c>
      <c r="AE188" s="3" t="n">
        <v>30</v>
      </c>
      <c r="AF188" s="54" t="n">
        <v>140</v>
      </c>
      <c r="AG188" s="54" t="n">
        <v>1991</v>
      </c>
      <c r="AH188" s="54" t="n">
        <v>21</v>
      </c>
      <c r="AI188" s="3" t="n">
        <v>83</v>
      </c>
      <c r="AJ188" s="3" t="n">
        <v>1987</v>
      </c>
      <c r="AK188" s="3" t="n">
        <v>2</v>
      </c>
      <c r="AL188" s="54" t="n">
        <v>90</v>
      </c>
      <c r="AM188" s="54" t="n">
        <v>1994</v>
      </c>
      <c r="AN188" s="54" t="n">
        <v>25</v>
      </c>
      <c r="AO188" s="3" t="n">
        <v>90</v>
      </c>
      <c r="AP188" s="3" t="n">
        <v>1991</v>
      </c>
      <c r="AQ188" s="3" t="n">
        <v>8</v>
      </c>
    </row>
    <row r="189">
      <c r="A189" s="3" t="n">
        <v>16030100</v>
      </c>
      <c r="B189" s="3" t="inlineStr">
        <is>
          <t>SAN JUAN [16030100]</t>
        </is>
      </c>
      <c r="C189" s="3" t="n">
        <v>8.025277778</v>
      </c>
      <c r="D189" s="3" t="n">
        <v>-73.01861110999999</v>
      </c>
      <c r="E189" s="3" t="n">
        <v>2240</v>
      </c>
      <c r="F189" s="3" t="inlineStr">
        <is>
          <t>Villa Caro</t>
        </is>
      </c>
      <c r="G189" s="3" t="inlineStr">
        <is>
          <t>Norte De Santander</t>
        </is>
      </c>
      <c r="H189" s="54" t="n">
        <v>30</v>
      </c>
      <c r="I189" s="54" t="n">
        <v>2007</v>
      </c>
      <c r="J189" s="54" t="n">
        <v>25</v>
      </c>
      <c r="K189" s="3" t="n">
        <v>34</v>
      </c>
      <c r="L189" s="3" t="n">
        <v>2005</v>
      </c>
      <c r="M189" s="3" t="n">
        <v>11</v>
      </c>
      <c r="N189" s="54" t="n">
        <v>50</v>
      </c>
      <c r="O189" s="54" t="n">
        <v>1989</v>
      </c>
      <c r="P189" s="54" t="n">
        <v>10</v>
      </c>
      <c r="Q189" s="3" t="n">
        <v>64</v>
      </c>
      <c r="R189" s="3" t="n">
        <v>2006</v>
      </c>
      <c r="S189" s="3" t="n">
        <v>13</v>
      </c>
      <c r="T189" s="54" t="n">
        <v>60</v>
      </c>
      <c r="U189" s="54" t="n">
        <v>1990</v>
      </c>
      <c r="V189" s="54" t="n">
        <v>1</v>
      </c>
      <c r="W189" s="3" t="n">
        <v>60</v>
      </c>
      <c r="X189" s="3" t="n">
        <v>2011</v>
      </c>
      <c r="Y189" s="3" t="n">
        <v>7</v>
      </c>
      <c r="Z189" s="54" t="n">
        <v>81</v>
      </c>
      <c r="AA189" s="54" t="n">
        <v>2015</v>
      </c>
      <c r="AB189" s="54" t="n">
        <v>15</v>
      </c>
      <c r="AC189" s="3" t="n">
        <v>60</v>
      </c>
      <c r="AD189" s="3" t="n">
        <v>1988</v>
      </c>
      <c r="AE189" s="3" t="n">
        <v>30</v>
      </c>
      <c r="AF189" s="54" t="n">
        <v>200</v>
      </c>
      <c r="AG189" s="54" t="n">
        <v>2006</v>
      </c>
      <c r="AH189" s="54" t="n">
        <v>7</v>
      </c>
      <c r="AI189" s="3" t="n">
        <v>90</v>
      </c>
      <c r="AJ189" s="3" t="n">
        <v>1990</v>
      </c>
      <c r="AK189" s="3" t="n">
        <v>25</v>
      </c>
      <c r="AL189" s="54" t="n">
        <v>134</v>
      </c>
      <c r="AM189" s="54" t="n">
        <v>2025</v>
      </c>
      <c r="AN189" s="54" t="n">
        <v>18</v>
      </c>
      <c r="AO189" s="3" t="n">
        <v>50</v>
      </c>
      <c r="AP189" s="3" t="n">
        <v>1989</v>
      </c>
      <c r="AQ189" s="3" t="n">
        <v>1</v>
      </c>
    </row>
    <row r="190">
      <c r="A190" s="3" t="n">
        <v>16030140</v>
      </c>
      <c r="B190" s="3" t="inlineStr">
        <is>
          <t>DIVISIONES [16030140]</t>
        </is>
      </c>
      <c r="C190" s="3" t="n">
        <v>8.342777778</v>
      </c>
      <c r="D190" s="3" t="n">
        <v>-72.69361111000001</v>
      </c>
      <c r="E190" s="3" t="n">
        <v>100</v>
      </c>
      <c r="F190" s="3" t="inlineStr">
        <is>
          <t>Sardinata</t>
        </is>
      </c>
      <c r="G190" s="3" t="inlineStr">
        <is>
          <t>Norte De Santander</t>
        </is>
      </c>
      <c r="H190" s="54" t="n">
        <v>132</v>
      </c>
      <c r="I190" s="54" t="n">
        <v>2000</v>
      </c>
      <c r="J190" s="54" t="n">
        <v>8</v>
      </c>
      <c r="K190" s="3" t="n">
        <v>121</v>
      </c>
      <c r="L190" s="3" t="n">
        <v>1998</v>
      </c>
      <c r="M190" s="3" t="n">
        <v>11</v>
      </c>
      <c r="N190" s="54" t="n">
        <v>140</v>
      </c>
      <c r="O190" s="54" t="n">
        <v>2009</v>
      </c>
      <c r="P190" s="54" t="n">
        <v>23</v>
      </c>
      <c r="Q190" s="3" t="n">
        <v>155</v>
      </c>
      <c r="R190" s="3" t="n">
        <v>2016</v>
      </c>
      <c r="S190" s="3" t="n">
        <v>23</v>
      </c>
      <c r="T190" s="54" t="n">
        <v>150</v>
      </c>
      <c r="U190" s="54" t="n">
        <v>1996</v>
      </c>
      <c r="V190" s="54" t="n">
        <v>16</v>
      </c>
      <c r="W190" s="3" t="n">
        <v>142</v>
      </c>
      <c r="X190" s="3" t="n">
        <v>2025</v>
      </c>
      <c r="Y190" s="3" t="n">
        <v>14</v>
      </c>
      <c r="Z190" s="54" t="n">
        <v>118</v>
      </c>
      <c r="AA190" s="54" t="n">
        <v>2020</v>
      </c>
      <c r="AB190" s="54" t="n">
        <v>25</v>
      </c>
      <c r="AC190" s="3" t="n">
        <v>177</v>
      </c>
      <c r="AD190" s="3" t="n">
        <v>2020</v>
      </c>
      <c r="AE190" s="3" t="n">
        <v>19</v>
      </c>
      <c r="AF190" s="54" t="n">
        <v>157</v>
      </c>
      <c r="AG190" s="54" t="n">
        <v>2024</v>
      </c>
      <c r="AH190" s="54" t="n">
        <v>22</v>
      </c>
      <c r="AI190" s="3" t="n">
        <v>135</v>
      </c>
      <c r="AJ190" s="3" t="n">
        <v>2005</v>
      </c>
      <c r="AK190" s="3" t="n">
        <v>15</v>
      </c>
      <c r="AL190" s="54" t="n">
        <v>184</v>
      </c>
      <c r="AM190" s="54" t="n">
        <v>2015</v>
      </c>
      <c r="AN190" s="54" t="n">
        <v>1</v>
      </c>
      <c r="AO190" s="3" t="n">
        <v>150</v>
      </c>
      <c r="AP190" s="3" t="n">
        <v>1996</v>
      </c>
      <c r="AQ190" s="3" t="n">
        <v>4</v>
      </c>
    </row>
    <row r="191">
      <c r="A191" s="3" t="n">
        <v>16030150</v>
      </c>
      <c r="B191" s="3" t="inlineStr">
        <is>
          <t>LIBERTAD LA [16030150]</t>
        </is>
      </c>
      <c r="C191" s="3" t="n">
        <v>8.327777778</v>
      </c>
      <c r="D191" s="3" t="n">
        <v>-72.64638889</v>
      </c>
      <c r="E191" s="3" t="n">
        <v>90</v>
      </c>
      <c r="F191" s="3" t="inlineStr">
        <is>
          <t>Tibú</t>
        </is>
      </c>
      <c r="G191" s="3" t="inlineStr">
        <is>
          <t>Norte De Santander</t>
        </is>
      </c>
      <c r="H191" s="54" t="n">
        <v>135</v>
      </c>
      <c r="I191" s="54" t="n">
        <v>2006</v>
      </c>
      <c r="J191" s="54" t="n">
        <v>28</v>
      </c>
      <c r="K191" s="3" t="n">
        <v>119</v>
      </c>
      <c r="L191" s="3" t="n">
        <v>2005</v>
      </c>
      <c r="M191" s="3" t="n">
        <v>18</v>
      </c>
      <c r="N191" s="54" t="n">
        <v>111</v>
      </c>
      <c r="O191" s="54" t="n">
        <v>2007</v>
      </c>
      <c r="P191" s="54" t="n">
        <v>30</v>
      </c>
      <c r="Q191" s="3" t="n">
        <v>142</v>
      </c>
      <c r="R191" s="3" t="n">
        <v>2010</v>
      </c>
      <c r="S191" s="3" t="n">
        <v>7</v>
      </c>
      <c r="T191" s="54" t="n">
        <v>145</v>
      </c>
      <c r="U191" s="54" t="n">
        <v>2010</v>
      </c>
      <c r="V191" s="54" t="n">
        <v>5</v>
      </c>
      <c r="W191" s="3" t="n">
        <v>96</v>
      </c>
      <c r="X191" s="3" t="n">
        <v>2003</v>
      </c>
      <c r="Y191" s="3" t="n">
        <v>9</v>
      </c>
      <c r="Z191" s="54" t="n">
        <v>95</v>
      </c>
      <c r="AA191" s="54" t="n">
        <v>2000</v>
      </c>
      <c r="AB191" s="54" t="n">
        <v>17</v>
      </c>
      <c r="AC191" s="3" t="n">
        <v>125</v>
      </c>
      <c r="AD191" s="3" t="n">
        <v>1986</v>
      </c>
      <c r="AE191" s="3" t="n">
        <v>21</v>
      </c>
      <c r="AF191" s="54" t="n">
        <v>161</v>
      </c>
      <c r="AG191" s="54" t="n">
        <v>1991</v>
      </c>
      <c r="AH191" s="54" t="n">
        <v>28</v>
      </c>
      <c r="AI191" s="3" t="n">
        <v>153</v>
      </c>
      <c r="AJ191" s="3" t="n">
        <v>2016</v>
      </c>
      <c r="AK191" s="3" t="n">
        <v>28</v>
      </c>
      <c r="AL191" s="54" t="n">
        <v>148</v>
      </c>
      <c r="AM191" s="54" t="n">
        <v>1994</v>
      </c>
      <c r="AN191" s="54" t="n">
        <v>24</v>
      </c>
      <c r="AO191" s="3" t="n">
        <v>165</v>
      </c>
      <c r="AP191" s="3" t="n">
        <v>1990</v>
      </c>
      <c r="AQ191" s="3" t="n">
        <v>7</v>
      </c>
    </row>
    <row r="192">
      <c r="A192" s="3" t="n">
        <v>16040010</v>
      </c>
      <c r="B192" s="3" t="inlineStr">
        <is>
          <t>ALTO EL VENADO [16040010]</t>
        </is>
      </c>
      <c r="C192" s="3" t="n">
        <v>8.088888889</v>
      </c>
      <c r="D192" s="3" t="n">
        <v>-73.07083333</v>
      </c>
      <c r="E192" s="3" t="n">
        <v>1920</v>
      </c>
      <c r="F192" s="3" t="inlineStr">
        <is>
          <t>Ábrego</t>
        </is>
      </c>
      <c r="G192" s="3" t="inlineStr">
        <is>
          <t>Norte De Santander</t>
        </is>
      </c>
      <c r="H192" s="54" t="n">
        <v>40</v>
      </c>
      <c r="I192" s="54" t="n">
        <v>2003</v>
      </c>
      <c r="J192" s="54" t="n">
        <v>12</v>
      </c>
      <c r="K192" s="3" t="n">
        <v>43</v>
      </c>
      <c r="L192" s="3" t="n">
        <v>1999</v>
      </c>
      <c r="M192" s="3" t="n">
        <v>18</v>
      </c>
      <c r="N192" s="54" t="n">
        <v>55</v>
      </c>
      <c r="O192" s="54" t="n">
        <v>2002</v>
      </c>
      <c r="P192" s="54" t="n">
        <v>15</v>
      </c>
      <c r="Q192" s="3" t="n">
        <v>70</v>
      </c>
      <c r="R192" s="3" t="n">
        <v>2020</v>
      </c>
      <c r="S192" s="3" t="n">
        <v>23</v>
      </c>
      <c r="T192" s="54" t="n">
        <v>84</v>
      </c>
      <c r="U192" s="54" t="n">
        <v>1992</v>
      </c>
      <c r="V192" s="54" t="n">
        <v>14</v>
      </c>
      <c r="W192" s="3" t="n">
        <v>48</v>
      </c>
      <c r="X192" s="3" t="n">
        <v>2000</v>
      </c>
      <c r="Y192" s="3" t="n">
        <v>11</v>
      </c>
      <c r="Z192" s="54" t="n">
        <v>43</v>
      </c>
      <c r="AA192" s="54" t="n">
        <v>2010</v>
      </c>
      <c r="AB192" s="54" t="n">
        <v>29</v>
      </c>
      <c r="AC192" s="3" t="n">
        <v>56</v>
      </c>
      <c r="AD192" s="3" t="n">
        <v>1995</v>
      </c>
      <c r="AE192" s="3" t="n">
        <v>4</v>
      </c>
      <c r="AF192" s="54" t="n">
        <v>89</v>
      </c>
      <c r="AG192" s="54" t="n">
        <v>1989</v>
      </c>
      <c r="AH192" s="54" t="n">
        <v>27</v>
      </c>
      <c r="AI192" s="3" t="n">
        <v>60</v>
      </c>
      <c r="AJ192" s="3" t="n">
        <v>1995</v>
      </c>
      <c r="AK192" s="3" t="n">
        <v>15</v>
      </c>
      <c r="AL192" s="54" t="n">
        <v>50</v>
      </c>
      <c r="AM192" s="54" t="n">
        <v>1994</v>
      </c>
      <c r="AN192" s="54" t="n">
        <v>15</v>
      </c>
      <c r="AO192" s="3" t="n">
        <v>41</v>
      </c>
      <c r="AP192" s="3" t="n">
        <v>1999</v>
      </c>
      <c r="AQ192" s="3" t="n">
        <v>26</v>
      </c>
    </row>
    <row r="193">
      <c r="A193" s="3" t="n">
        <v>16040050</v>
      </c>
      <c r="B193" s="3" t="inlineStr">
        <is>
          <t>LA MARIA - AUT [16040050]</t>
        </is>
      </c>
      <c r="C193" s="3" t="n">
        <v>7.93485</v>
      </c>
      <c r="D193" s="3" t="n">
        <v>-73.21357999999999</v>
      </c>
      <c r="E193" s="3" t="n">
        <v>1927</v>
      </c>
      <c r="F193" s="3" t="inlineStr">
        <is>
          <t>Ábrego</t>
        </is>
      </c>
      <c r="G193" s="3" t="inlineStr">
        <is>
          <t>Norte De Santander</t>
        </is>
      </c>
      <c r="H193" s="54" t="n">
        <v>56</v>
      </c>
      <c r="I193" s="54" t="n">
        <v>2007</v>
      </c>
      <c r="J193" s="54" t="n">
        <v>24</v>
      </c>
      <c r="K193" s="3" t="n">
        <v>76</v>
      </c>
      <c r="L193" s="3" t="n">
        <v>2024</v>
      </c>
      <c r="M193" s="3" t="n">
        <v>1</v>
      </c>
      <c r="N193" s="54" t="n">
        <v>76</v>
      </c>
      <c r="O193" s="54" t="n">
        <v>2023</v>
      </c>
      <c r="P193" s="54" t="n">
        <v>15</v>
      </c>
      <c r="Q193" s="3" t="n">
        <v>110</v>
      </c>
      <c r="R193" s="3" t="n">
        <v>1991</v>
      </c>
      <c r="S193" s="3" t="n">
        <v>12</v>
      </c>
      <c r="T193" s="54" t="n">
        <v>85</v>
      </c>
      <c r="U193" s="54" t="n">
        <v>2022</v>
      </c>
      <c r="V193" s="54" t="n">
        <v>10</v>
      </c>
      <c r="W193" s="3" t="n">
        <v>65</v>
      </c>
      <c r="X193" s="3" t="n">
        <v>1996</v>
      </c>
      <c r="Y193" s="3" t="n">
        <v>10</v>
      </c>
      <c r="Z193" s="54" t="n">
        <v>70</v>
      </c>
      <c r="AA193" s="54" t="n">
        <v>2017</v>
      </c>
      <c r="AB193" s="54" t="n">
        <v>3</v>
      </c>
      <c r="AC193" s="3" t="n">
        <v>87</v>
      </c>
      <c r="AD193" s="3" t="n">
        <v>1988</v>
      </c>
      <c r="AE193" s="3" t="n">
        <v>24</v>
      </c>
      <c r="AF193" s="54" t="n">
        <v>150</v>
      </c>
      <c r="AG193" s="54" t="n">
        <v>1989</v>
      </c>
      <c r="AH193" s="54" t="n">
        <v>13</v>
      </c>
      <c r="AI193" s="3" t="n">
        <v>120</v>
      </c>
      <c r="AJ193" s="3" t="n">
        <v>1994</v>
      </c>
      <c r="AK193" s="3" t="n">
        <v>24</v>
      </c>
      <c r="AL193" s="54" t="n">
        <v>105</v>
      </c>
      <c r="AM193" s="54" t="n">
        <v>2008</v>
      </c>
      <c r="AN193" s="54" t="n">
        <v>20</v>
      </c>
      <c r="AO193" s="3" t="n">
        <v>53</v>
      </c>
      <c r="AP193" s="3" t="n">
        <v>2010</v>
      </c>
      <c r="AQ193" s="3" t="n">
        <v>26</v>
      </c>
    </row>
    <row r="194">
      <c r="A194" s="3" t="n">
        <v>16050020</v>
      </c>
      <c r="B194" s="3" t="inlineStr">
        <is>
          <t>QUINCE LETRAS [16050020]</t>
        </is>
      </c>
      <c r="C194" s="3" t="n">
        <v>8.538055556</v>
      </c>
      <c r="D194" s="3" t="n">
        <v>-73.24444444</v>
      </c>
      <c r="E194" s="3" t="n">
        <v>360</v>
      </c>
      <c r="F194" s="3" t="inlineStr">
        <is>
          <t>Teorama</t>
        </is>
      </c>
      <c r="G194" s="3" t="inlineStr">
        <is>
          <t>Norte De Santander</t>
        </is>
      </c>
      <c r="H194" s="54" t="n">
        <v>120</v>
      </c>
      <c r="I194" s="54" t="n">
        <v>1989</v>
      </c>
      <c r="J194" s="54" t="n">
        <v>2</v>
      </c>
      <c r="K194" s="3" t="n">
        <v>114</v>
      </c>
      <c r="L194" s="3" t="n">
        <v>2009</v>
      </c>
      <c r="M194" s="3" t="n">
        <v>5</v>
      </c>
      <c r="N194" s="54" t="n">
        <v>115</v>
      </c>
      <c r="O194" s="54" t="n">
        <v>1987</v>
      </c>
      <c r="P194" s="54" t="n">
        <v>31</v>
      </c>
      <c r="Q194" s="3" t="n">
        <v>120</v>
      </c>
      <c r="R194" s="3" t="n">
        <v>1988</v>
      </c>
      <c r="S194" s="3" t="n">
        <v>6</v>
      </c>
      <c r="T194" s="54" t="n">
        <v>126</v>
      </c>
      <c r="U194" s="54" t="n">
        <v>1992</v>
      </c>
      <c r="V194" s="54" t="n">
        <v>6</v>
      </c>
      <c r="W194" s="3" t="n">
        <v>130</v>
      </c>
      <c r="X194" s="3" t="n">
        <v>1996</v>
      </c>
      <c r="Y194" s="3" t="n">
        <v>28</v>
      </c>
      <c r="Z194" s="54" t="n">
        <v>102</v>
      </c>
      <c r="AA194" s="54" t="n">
        <v>2004</v>
      </c>
      <c r="AB194" s="54" t="n">
        <v>7</v>
      </c>
      <c r="AC194" s="3" t="n">
        <v>90</v>
      </c>
      <c r="AD194" s="3" t="n">
        <v>2013</v>
      </c>
      <c r="AE194" s="3" t="n">
        <v>10</v>
      </c>
      <c r="AF194" s="54" t="n">
        <v>136</v>
      </c>
      <c r="AG194" s="54" t="n">
        <v>2022</v>
      </c>
      <c r="AH194" s="54" t="n">
        <v>27</v>
      </c>
      <c r="AI194" s="3" t="n">
        <v>134</v>
      </c>
      <c r="AJ194" s="3" t="n">
        <v>2018</v>
      </c>
      <c r="AK194" s="3" t="n">
        <v>10</v>
      </c>
      <c r="AL194" s="54" t="n">
        <v>130</v>
      </c>
      <c r="AM194" s="54" t="n">
        <v>1993</v>
      </c>
      <c r="AN194" s="54" t="n">
        <v>5</v>
      </c>
      <c r="AO194" s="3" t="n">
        <v>95</v>
      </c>
      <c r="AP194" s="3" t="n">
        <v>1990</v>
      </c>
      <c r="AQ194" s="3" t="n">
        <v>2</v>
      </c>
    </row>
    <row r="195">
      <c r="A195" s="3" t="n">
        <v>16050060</v>
      </c>
      <c r="B195" s="3" t="inlineStr">
        <is>
          <t>RIO DE ORO [16050060]</t>
        </is>
      </c>
      <c r="C195" s="3" t="n">
        <v>8.293055556000001</v>
      </c>
      <c r="D195" s="3" t="n">
        <v>-73.38833332999999</v>
      </c>
      <c r="E195" s="3" t="n">
        <v>1200</v>
      </c>
      <c r="F195" s="3" t="inlineStr">
        <is>
          <t>Río De Oro</t>
        </is>
      </c>
      <c r="G195" s="3" t="inlineStr">
        <is>
          <t>Cesar</t>
        </is>
      </c>
      <c r="H195" s="54" t="n">
        <v>70.2</v>
      </c>
      <c r="I195" s="54" t="n">
        <v>1992</v>
      </c>
      <c r="J195" s="54" t="n">
        <v>4</v>
      </c>
      <c r="K195" s="3" t="n">
        <v>90</v>
      </c>
      <c r="L195" s="3" t="n">
        <v>1990</v>
      </c>
      <c r="M195" s="3" t="n">
        <v>5</v>
      </c>
      <c r="N195" s="54" t="n">
        <v>80</v>
      </c>
      <c r="O195" s="54" t="n">
        <v>1989</v>
      </c>
      <c r="P195" s="54" t="n">
        <v>7</v>
      </c>
      <c r="Q195" s="3" t="n">
        <v>80</v>
      </c>
      <c r="R195" s="3" t="n">
        <v>2008</v>
      </c>
      <c r="S195" s="3" t="n">
        <v>29</v>
      </c>
      <c r="T195" s="54" t="n">
        <v>90</v>
      </c>
      <c r="U195" s="54" t="n">
        <v>1993</v>
      </c>
      <c r="V195" s="54" t="n">
        <v>1</v>
      </c>
      <c r="W195" s="3" t="n">
        <v>80</v>
      </c>
      <c r="X195" s="3" t="n">
        <v>1989</v>
      </c>
      <c r="Y195" s="3" t="n">
        <v>3</v>
      </c>
      <c r="Z195" s="54" t="n">
        <v>90</v>
      </c>
      <c r="AA195" s="54" t="n">
        <v>1989</v>
      </c>
      <c r="AB195" s="54" t="n">
        <v>7</v>
      </c>
      <c r="AC195" s="3" t="n">
        <v>90</v>
      </c>
      <c r="AD195" s="3" t="n">
        <v>2002</v>
      </c>
      <c r="AE195" s="3" t="n">
        <v>23</v>
      </c>
      <c r="AF195" s="54" t="n">
        <v>73</v>
      </c>
      <c r="AG195" s="54" t="n">
        <v>2018</v>
      </c>
      <c r="AH195" s="54" t="n">
        <v>27</v>
      </c>
      <c r="AI195" s="3" t="n">
        <v>80</v>
      </c>
      <c r="AJ195" s="3" t="n">
        <v>1991</v>
      </c>
      <c r="AK195" s="3" t="n">
        <v>29</v>
      </c>
      <c r="AL195" s="54" t="n">
        <v>61</v>
      </c>
      <c r="AM195" s="54" t="n">
        <v>2015</v>
      </c>
      <c r="AN195" s="54" t="n">
        <v>17</v>
      </c>
      <c r="AO195" s="3" t="n">
        <v>90</v>
      </c>
      <c r="AP195" s="3" t="n">
        <v>1988</v>
      </c>
      <c r="AQ195" s="3" t="n">
        <v>28</v>
      </c>
    </row>
    <row r="196">
      <c r="A196" s="3" t="n">
        <v>16050100</v>
      </c>
      <c r="B196" s="3" t="inlineStr">
        <is>
          <t>EL CHORRO [16050100]</t>
        </is>
      </c>
      <c r="C196" s="3" t="n">
        <v>8.017472222</v>
      </c>
      <c r="D196" s="3" t="n">
        <v>-73.18375</v>
      </c>
      <c r="E196" s="3" t="n">
        <v>1498</v>
      </c>
      <c r="F196" s="3" t="inlineStr">
        <is>
          <t>Ábrego</t>
        </is>
      </c>
      <c r="G196" s="3" t="inlineStr">
        <is>
          <t>Norte De Santander</t>
        </is>
      </c>
      <c r="H196" s="54" t="n">
        <v>36.1</v>
      </c>
      <c r="I196" s="54" t="n">
        <v>1992</v>
      </c>
      <c r="J196" s="54" t="n">
        <v>2</v>
      </c>
      <c r="K196" s="3" t="n">
        <v>95.2</v>
      </c>
      <c r="L196" s="3" t="n">
        <v>2016</v>
      </c>
      <c r="M196" s="3" t="n">
        <v>23</v>
      </c>
      <c r="N196" s="54" t="n">
        <v>82.2</v>
      </c>
      <c r="O196" s="54" t="n">
        <v>2001</v>
      </c>
      <c r="P196" s="54" t="n">
        <v>18</v>
      </c>
      <c r="Q196" s="3" t="n">
        <v>92.3</v>
      </c>
      <c r="R196" s="3" t="n">
        <v>2007</v>
      </c>
      <c r="S196" s="3" t="n">
        <v>20</v>
      </c>
      <c r="T196" s="54" t="n">
        <v>136.1</v>
      </c>
      <c r="U196" s="54" t="n">
        <v>2005</v>
      </c>
      <c r="V196" s="54" t="n">
        <v>18</v>
      </c>
      <c r="W196" s="3" t="n">
        <v>83.5</v>
      </c>
      <c r="X196" s="3" t="n">
        <v>2010</v>
      </c>
      <c r="Y196" s="3" t="n">
        <v>25</v>
      </c>
      <c r="Z196" s="54" t="n">
        <v>106.9</v>
      </c>
      <c r="AA196" s="54" t="n">
        <v>1995</v>
      </c>
      <c r="AB196" s="54" t="n">
        <v>27</v>
      </c>
      <c r="AC196" s="3" t="n">
        <v>99.3</v>
      </c>
      <c r="AD196" s="3" t="n">
        <v>2013</v>
      </c>
      <c r="AE196" s="3" t="n">
        <v>21</v>
      </c>
      <c r="AF196" s="54" t="n">
        <v>88.5</v>
      </c>
      <c r="AG196" s="54" t="n">
        <v>2024</v>
      </c>
      <c r="AH196" s="54" t="n">
        <v>1</v>
      </c>
      <c r="AI196" s="3" t="n">
        <v>115</v>
      </c>
      <c r="AJ196" s="3" t="n">
        <v>1987</v>
      </c>
      <c r="AK196" s="3" t="n">
        <v>22</v>
      </c>
      <c r="AL196" s="54" t="n">
        <v>105.3</v>
      </c>
      <c r="AM196" s="54" t="n">
        <v>2003</v>
      </c>
      <c r="AN196" s="54" t="n">
        <v>23</v>
      </c>
      <c r="AO196" s="3" t="n">
        <v>64.40000000000001</v>
      </c>
      <c r="AP196" s="3" t="n">
        <v>2012</v>
      </c>
      <c r="AQ196" s="3" t="n">
        <v>21</v>
      </c>
    </row>
    <row r="197">
      <c r="A197" s="3" t="n">
        <v>16050120</v>
      </c>
      <c r="B197" s="3" t="inlineStr">
        <is>
          <t>BOCATOMA RIO FRIO [16050120]</t>
        </is>
      </c>
      <c r="C197" s="3" t="n">
        <v>8.036416666999999</v>
      </c>
      <c r="D197" s="3" t="n">
        <v>-73.21927778</v>
      </c>
      <c r="E197" s="3" t="n">
        <v>1700</v>
      </c>
      <c r="F197" s="3" t="inlineStr">
        <is>
          <t>Ábrego</t>
        </is>
      </c>
      <c r="G197" s="3" t="inlineStr">
        <is>
          <t>Norte De Santander</t>
        </is>
      </c>
      <c r="H197" s="54" t="n">
        <v>65</v>
      </c>
      <c r="I197" s="54" t="n">
        <v>1995</v>
      </c>
      <c r="J197" s="54" t="n">
        <v>15</v>
      </c>
      <c r="K197" s="3" t="n">
        <v>54</v>
      </c>
      <c r="L197" s="3" t="n">
        <v>1994</v>
      </c>
      <c r="M197" s="3" t="n">
        <v>25</v>
      </c>
      <c r="N197" s="54" t="n">
        <v>72</v>
      </c>
      <c r="O197" s="54" t="n">
        <v>1996</v>
      </c>
      <c r="P197" s="54" t="n">
        <v>10</v>
      </c>
      <c r="Q197" s="3" t="n">
        <v>63</v>
      </c>
      <c r="R197" s="3" t="n">
        <v>2006</v>
      </c>
      <c r="S197" s="3" t="n">
        <v>26</v>
      </c>
      <c r="T197" s="54" t="n">
        <v>85</v>
      </c>
      <c r="U197" s="54" t="n">
        <v>2002</v>
      </c>
      <c r="V197" s="54" t="n">
        <v>24</v>
      </c>
      <c r="W197" s="3" t="n">
        <v>50</v>
      </c>
      <c r="X197" s="3" t="n">
        <v>2005</v>
      </c>
      <c r="Y197" s="3" t="n">
        <v>11</v>
      </c>
      <c r="Z197" s="54" t="n">
        <v>73</v>
      </c>
      <c r="AA197" s="54" t="n">
        <v>1995</v>
      </c>
      <c r="AB197" s="54" t="n">
        <v>27</v>
      </c>
      <c r="AC197" s="3" t="n">
        <v>103</v>
      </c>
      <c r="AD197" s="3" t="n">
        <v>2005</v>
      </c>
      <c r="AE197" s="3" t="n">
        <v>11</v>
      </c>
      <c r="AF197" s="54" t="n">
        <v>96</v>
      </c>
      <c r="AG197" s="54" t="n">
        <v>1988</v>
      </c>
      <c r="AH197" s="54" t="n">
        <v>17</v>
      </c>
      <c r="AI197" s="3" t="n">
        <v>110</v>
      </c>
      <c r="AJ197" s="3" t="n">
        <v>1987</v>
      </c>
      <c r="AK197" s="3" t="n">
        <v>2</v>
      </c>
      <c r="AL197" s="54" t="n">
        <v>118</v>
      </c>
      <c r="AM197" s="54" t="n">
        <v>1988</v>
      </c>
      <c r="AN197" s="54" t="n">
        <v>11</v>
      </c>
      <c r="AO197" s="3" t="n">
        <v>42</v>
      </c>
      <c r="AP197" s="3" t="n">
        <v>2011</v>
      </c>
      <c r="AQ197" s="3" t="n">
        <v>11</v>
      </c>
    </row>
    <row r="198">
      <c r="A198" s="3" t="n">
        <v>16050170</v>
      </c>
      <c r="B198" s="3" t="inlineStr">
        <is>
          <t>BROTARE [16050170]</t>
        </is>
      </c>
      <c r="C198" s="3" t="n">
        <v>8.400555556</v>
      </c>
      <c r="D198" s="3" t="n">
        <v>-73.42333333000001</v>
      </c>
      <c r="E198" s="3" t="n">
        <v>1545</v>
      </c>
      <c r="F198" s="3" t="inlineStr">
        <is>
          <t>Ocaña</t>
        </is>
      </c>
      <c r="G198" s="3" t="inlineStr">
        <is>
          <t>Norte De Santander</t>
        </is>
      </c>
      <c r="H198" s="54" t="n">
        <v>136</v>
      </c>
      <c r="I198" s="54" t="n">
        <v>2001</v>
      </c>
      <c r="J198" s="54" t="n">
        <v>23</v>
      </c>
      <c r="K198" s="3" t="n">
        <v>54</v>
      </c>
      <c r="L198" s="3" t="n">
        <v>2005</v>
      </c>
      <c r="M198" s="3" t="n">
        <v>12</v>
      </c>
      <c r="N198" s="54" t="n">
        <v>151</v>
      </c>
      <c r="O198" s="54" t="n">
        <v>1999</v>
      </c>
      <c r="P198" s="54" t="n">
        <v>15</v>
      </c>
      <c r="Q198" s="3" t="n">
        <v>69</v>
      </c>
      <c r="R198" s="3" t="n">
        <v>1995</v>
      </c>
      <c r="S198" s="3" t="n">
        <v>28</v>
      </c>
      <c r="T198" s="54" t="n">
        <v>80</v>
      </c>
      <c r="U198" s="54" t="n">
        <v>1982</v>
      </c>
      <c r="V198" s="54" t="n">
        <v>6</v>
      </c>
      <c r="W198" s="3" t="n">
        <v>70</v>
      </c>
      <c r="X198" s="3" t="n">
        <v>1981</v>
      </c>
      <c r="Y198" s="3" t="n">
        <v>16</v>
      </c>
      <c r="Z198" s="54" t="n">
        <v>231</v>
      </c>
      <c r="AA198" s="54" t="n">
        <v>2003</v>
      </c>
      <c r="AB198" s="54" t="n">
        <v>15</v>
      </c>
      <c r="AC198" s="3" t="n">
        <v>90</v>
      </c>
      <c r="AD198" s="3" t="n">
        <v>1974</v>
      </c>
      <c r="AE198" s="3" t="n">
        <v>9</v>
      </c>
      <c r="AF198" s="54" t="n">
        <v>81.3</v>
      </c>
      <c r="AG198" s="54" t="n">
        <v>2003</v>
      </c>
      <c r="AH198" s="54" t="n">
        <v>18</v>
      </c>
      <c r="AI198" s="3" t="n">
        <v>70.40000000000001</v>
      </c>
      <c r="AJ198" s="3" t="n">
        <v>2022</v>
      </c>
      <c r="AK198" s="3" t="n">
        <v>4</v>
      </c>
      <c r="AL198" s="54" t="n">
        <v>100</v>
      </c>
      <c r="AM198" s="54" t="n">
        <v>1973</v>
      </c>
      <c r="AN198" s="54" t="n">
        <v>15</v>
      </c>
      <c r="AO198" s="3" t="n">
        <v>75</v>
      </c>
      <c r="AP198" s="3" t="n">
        <v>1975</v>
      </c>
      <c r="AQ198" s="3" t="n">
        <v>22</v>
      </c>
    </row>
    <row r="199">
      <c r="A199" s="3" t="n">
        <v>16050290</v>
      </c>
      <c r="B199" s="3" t="inlineStr">
        <is>
          <t>MARAVILLA  LA [16050290]</t>
        </is>
      </c>
      <c r="C199" s="3" t="n">
        <v>8.407777778</v>
      </c>
      <c r="D199" s="3" t="n">
        <v>-73.21361111</v>
      </c>
      <c r="E199" s="3" t="n">
        <v>1650</v>
      </c>
      <c r="F199" s="3" t="inlineStr">
        <is>
          <t>San Calixto</t>
        </is>
      </c>
      <c r="G199" s="3" t="inlineStr">
        <is>
          <t>Norte De Santander</t>
        </is>
      </c>
      <c r="H199" s="54" t="n">
        <v>51</v>
      </c>
      <c r="I199" s="54" t="n">
        <v>2018</v>
      </c>
      <c r="J199" s="54" t="n">
        <v>14</v>
      </c>
      <c r="K199" s="3" t="n">
        <v>52.8</v>
      </c>
      <c r="L199" s="3" t="n">
        <v>2010</v>
      </c>
      <c r="M199" s="3" t="n">
        <v>24</v>
      </c>
      <c r="N199" s="54" t="n">
        <v>52</v>
      </c>
      <c r="O199" s="54" t="n">
        <v>2021</v>
      </c>
      <c r="P199" s="54" t="n">
        <v>18</v>
      </c>
      <c r="Q199" s="3" t="n">
        <v>100.2</v>
      </c>
      <c r="R199" s="3" t="n">
        <v>2011</v>
      </c>
      <c r="S199" s="3" t="n">
        <v>21</v>
      </c>
      <c r="T199" s="54" t="n">
        <v>81</v>
      </c>
      <c r="U199" s="54" t="n">
        <v>2013</v>
      </c>
      <c r="V199" s="54" t="n">
        <v>6</v>
      </c>
      <c r="W199" s="3" t="n">
        <v>75</v>
      </c>
      <c r="X199" s="3" t="n">
        <v>2020</v>
      </c>
      <c r="Y199" s="3" t="n">
        <v>11</v>
      </c>
      <c r="Z199" s="54" t="n">
        <v>51</v>
      </c>
      <c r="AA199" s="54" t="n">
        <v>2020</v>
      </c>
      <c r="AB199" s="54" t="n">
        <v>3</v>
      </c>
      <c r="AC199" s="3" t="n">
        <v>119.5</v>
      </c>
      <c r="AD199" s="3" t="n">
        <v>2011</v>
      </c>
      <c r="AE199" s="3" t="n">
        <v>27</v>
      </c>
      <c r="AF199" s="54" t="n">
        <v>59.5</v>
      </c>
      <c r="AG199" s="54" t="n">
        <v>2022</v>
      </c>
      <c r="AH199" s="54" t="n">
        <v>27</v>
      </c>
      <c r="AI199" s="3" t="n">
        <v>105</v>
      </c>
      <c r="AJ199" s="3" t="n">
        <v>2018</v>
      </c>
      <c r="AK199" s="3" t="n">
        <v>6</v>
      </c>
      <c r="AL199" s="54" t="n">
        <v>97.7</v>
      </c>
      <c r="AM199" s="54" t="n">
        <v>2010</v>
      </c>
      <c r="AN199" s="54" t="n">
        <v>29</v>
      </c>
      <c r="AO199" s="3" t="n">
        <v>66.2</v>
      </c>
      <c r="AP199" s="3" t="n">
        <v>2010</v>
      </c>
      <c r="AQ199" s="3" t="n">
        <v>27</v>
      </c>
    </row>
    <row r="200">
      <c r="A200" s="3" t="n">
        <v>16055010</v>
      </c>
      <c r="B200" s="3" t="inlineStr">
        <is>
          <t>AEROPUERTO AGUAS CLARAS [16055010]</t>
        </is>
      </c>
      <c r="C200" s="3" t="n">
        <v>8.315277778</v>
      </c>
      <c r="D200" s="3" t="n">
        <v>-73.3575</v>
      </c>
      <c r="E200" s="3" t="n">
        <v>1435</v>
      </c>
      <c r="F200" s="3" t="inlineStr">
        <is>
          <t>Ocaña</t>
        </is>
      </c>
      <c r="G200" s="3" t="inlineStr">
        <is>
          <t>Norte De Santander</t>
        </is>
      </c>
      <c r="H200" s="54" t="n">
        <v>42.8</v>
      </c>
      <c r="I200" s="54" t="n">
        <v>2017</v>
      </c>
      <c r="J200" s="54" t="n">
        <v>8</v>
      </c>
      <c r="K200" s="3" t="n">
        <v>45</v>
      </c>
      <c r="L200" s="3" t="n">
        <v>2024</v>
      </c>
      <c r="M200" s="3" t="n">
        <v>5</v>
      </c>
      <c r="N200" s="54" t="n">
        <v>73.40000000000001</v>
      </c>
      <c r="O200" s="54" t="n">
        <v>1993</v>
      </c>
      <c r="P200" s="54" t="n">
        <v>27</v>
      </c>
      <c r="Q200" s="3" t="n">
        <v>140.4</v>
      </c>
      <c r="R200" s="3" t="n">
        <v>2006</v>
      </c>
      <c r="S200" s="3" t="n">
        <v>4</v>
      </c>
      <c r="T200" s="54" t="n">
        <v>98.5</v>
      </c>
      <c r="U200" s="54" t="n">
        <v>2000</v>
      </c>
      <c r="V200" s="54" t="n">
        <v>22</v>
      </c>
      <c r="W200" s="3" t="n">
        <v>52</v>
      </c>
      <c r="X200" s="3" t="n">
        <v>2020</v>
      </c>
      <c r="Y200" s="3" t="n">
        <v>9</v>
      </c>
      <c r="Z200" s="54" t="n">
        <v>55.8</v>
      </c>
      <c r="AA200" s="54" t="n">
        <v>1988</v>
      </c>
      <c r="AB200" s="54" t="n">
        <v>29</v>
      </c>
      <c r="AC200" s="3" t="n">
        <v>69.8</v>
      </c>
      <c r="AD200" s="3" t="n">
        <v>1988</v>
      </c>
      <c r="AE200" s="3" t="n">
        <v>16</v>
      </c>
      <c r="AF200" s="54" t="n">
        <v>66.59999999999999</v>
      </c>
      <c r="AG200" s="54" t="n">
        <v>2000</v>
      </c>
      <c r="AH200" s="54" t="n">
        <v>10</v>
      </c>
      <c r="AI200" s="3" t="n">
        <v>89</v>
      </c>
      <c r="AJ200" s="3" t="n">
        <v>1987</v>
      </c>
      <c r="AK200" s="3" t="n">
        <v>3</v>
      </c>
      <c r="AL200" s="54" t="n">
        <v>53.6</v>
      </c>
      <c r="AM200" s="54" t="n">
        <v>2016</v>
      </c>
      <c r="AN200" s="54" t="n">
        <v>15</v>
      </c>
      <c r="AO200" s="3" t="n">
        <v>36.2</v>
      </c>
      <c r="AP200" s="3" t="n">
        <v>1999</v>
      </c>
      <c r="AQ200" s="3" t="n">
        <v>12</v>
      </c>
    </row>
    <row r="201">
      <c r="A201" s="3" t="n">
        <v>16055020</v>
      </c>
      <c r="B201" s="3" t="inlineStr">
        <is>
          <t>TEORAMA [16055020]</t>
        </is>
      </c>
      <c r="C201" s="3" t="n">
        <v>8.442222222</v>
      </c>
      <c r="D201" s="3" t="n">
        <v>-73.28527778</v>
      </c>
      <c r="E201" s="3" t="n">
        <v>1160</v>
      </c>
      <c r="F201" s="3" t="inlineStr">
        <is>
          <t>Teorama</t>
        </is>
      </c>
      <c r="G201" s="3" t="inlineStr">
        <is>
          <t>Norte De Santander</t>
        </is>
      </c>
      <c r="H201" s="54" t="n">
        <v>121.2</v>
      </c>
      <c r="I201" s="54" t="n">
        <v>2025</v>
      </c>
      <c r="J201" s="54" t="n">
        <v>4</v>
      </c>
      <c r="K201" s="3" t="n">
        <v>98</v>
      </c>
      <c r="L201" s="3" t="n">
        <v>2025</v>
      </c>
      <c r="M201" s="3" t="n">
        <v>26</v>
      </c>
      <c r="N201" s="54" t="n">
        <v>90</v>
      </c>
      <c r="O201" s="54" t="n">
        <v>1978</v>
      </c>
      <c r="P201" s="54" t="n">
        <v>28</v>
      </c>
      <c r="Q201" s="3" t="n">
        <v>84.40000000000001</v>
      </c>
      <c r="R201" s="3" t="n">
        <v>2011</v>
      </c>
      <c r="S201" s="3" t="n">
        <v>22</v>
      </c>
      <c r="T201" s="54" t="n">
        <v>101.5</v>
      </c>
      <c r="U201" s="54" t="n">
        <v>1999</v>
      </c>
      <c r="V201" s="54" t="n">
        <v>2</v>
      </c>
      <c r="W201" s="3" t="n">
        <v>91.5</v>
      </c>
      <c r="X201" s="3" t="n">
        <v>1974</v>
      </c>
      <c r="Y201" s="3" t="n">
        <v>17</v>
      </c>
      <c r="Z201" s="54" t="n">
        <v>70.2</v>
      </c>
      <c r="AA201" s="54" t="n">
        <v>2022</v>
      </c>
      <c r="AB201" s="54" t="n">
        <v>31</v>
      </c>
      <c r="AC201" s="3" t="n">
        <v>64.2</v>
      </c>
      <c r="AD201" s="3" t="n">
        <v>1981</v>
      </c>
      <c r="AE201" s="3" t="n">
        <v>28</v>
      </c>
      <c r="AF201" s="54" t="n">
        <v>84.2</v>
      </c>
      <c r="AG201" s="54" t="n">
        <v>2019</v>
      </c>
      <c r="AH201" s="54" t="n">
        <v>20</v>
      </c>
      <c r="AI201" s="3" t="n">
        <v>93.5</v>
      </c>
      <c r="AJ201" s="3" t="n">
        <v>2019</v>
      </c>
      <c r="AK201" s="3" t="n">
        <v>4</v>
      </c>
      <c r="AL201" s="54" t="n">
        <v>64.5</v>
      </c>
      <c r="AM201" s="54" t="n">
        <v>2000</v>
      </c>
      <c r="AN201" s="54" t="n">
        <v>15</v>
      </c>
      <c r="AO201" s="3" t="n">
        <v>79.09999999999999</v>
      </c>
      <c r="AP201" s="3" t="n">
        <v>2004</v>
      </c>
      <c r="AQ201" s="3" t="n">
        <v>6</v>
      </c>
    </row>
    <row r="202">
      <c r="A202" s="3" t="n">
        <v>16055040</v>
      </c>
      <c r="B202" s="3" t="inlineStr">
        <is>
          <t>ABREGO CENTRO ADMO [16055040]</t>
        </is>
      </c>
      <c r="C202" s="3" t="n">
        <v>8.087222221999999</v>
      </c>
      <c r="D202" s="3" t="n">
        <v>-73.22305556000001</v>
      </c>
      <c r="E202" s="3" t="n">
        <v>1430</v>
      </c>
      <c r="F202" s="3" t="inlineStr">
        <is>
          <t>Ábrego</t>
        </is>
      </c>
      <c r="G202" s="3" t="inlineStr">
        <is>
          <t>Norte De Santander</t>
        </is>
      </c>
      <c r="H202" s="54" t="n">
        <v>57.4</v>
      </c>
      <c r="I202" s="54" t="n">
        <v>1977</v>
      </c>
      <c r="J202" s="54" t="n">
        <v>4</v>
      </c>
      <c r="K202" s="3" t="n">
        <v>81</v>
      </c>
      <c r="L202" s="3" t="n">
        <v>1993</v>
      </c>
      <c r="M202" s="3" t="n">
        <v>8</v>
      </c>
      <c r="N202" s="54" t="n">
        <v>58.7</v>
      </c>
      <c r="O202" s="54" t="n">
        <v>1978</v>
      </c>
      <c r="P202" s="54" t="n">
        <v>28</v>
      </c>
      <c r="Q202" s="3" t="n">
        <v>200.5</v>
      </c>
      <c r="R202" s="3" t="n">
        <v>1995</v>
      </c>
      <c r="S202" s="3" t="n">
        <v>28</v>
      </c>
      <c r="T202" s="54" t="n">
        <v>89.8</v>
      </c>
      <c r="U202" s="54" t="n">
        <v>2023</v>
      </c>
      <c r="V202" s="54" t="n">
        <v>16</v>
      </c>
      <c r="W202" s="3" t="n">
        <v>98.5</v>
      </c>
      <c r="X202" s="3" t="n">
        <v>2003</v>
      </c>
      <c r="Y202" s="3" t="n">
        <v>1</v>
      </c>
      <c r="Z202" s="54" t="n">
        <v>84.3</v>
      </c>
      <c r="AA202" s="54" t="n">
        <v>2008</v>
      </c>
      <c r="AB202" s="54" t="n">
        <v>16</v>
      </c>
      <c r="AC202" s="3" t="n">
        <v>90</v>
      </c>
      <c r="AD202" s="3" t="n">
        <v>1995</v>
      </c>
      <c r="AE202" s="3" t="n">
        <v>6</v>
      </c>
      <c r="AF202" s="54" t="n">
        <v>64.40000000000001</v>
      </c>
      <c r="AG202" s="54" t="n">
        <v>2007</v>
      </c>
      <c r="AH202" s="54" t="n">
        <v>14</v>
      </c>
      <c r="AI202" s="3" t="n">
        <v>76.5</v>
      </c>
      <c r="AJ202" s="3" t="n">
        <v>1981</v>
      </c>
      <c r="AK202" s="3" t="n">
        <v>3</v>
      </c>
      <c r="AL202" s="54" t="n">
        <v>51.6</v>
      </c>
      <c r="AM202" s="54" t="n">
        <v>2005</v>
      </c>
      <c r="AN202" s="54" t="n">
        <v>10</v>
      </c>
      <c r="AO202" s="3" t="n">
        <v>44.4</v>
      </c>
      <c r="AP202" s="3" t="n">
        <v>1981</v>
      </c>
      <c r="AQ202" s="3" t="n">
        <v>11</v>
      </c>
    </row>
    <row r="203">
      <c r="A203" s="3" t="n">
        <v>16055060</v>
      </c>
      <c r="B203" s="3" t="inlineStr">
        <is>
          <t>PLAYA LA [16055060]</t>
        </is>
      </c>
      <c r="C203" s="3" t="n">
        <v>8.217499999999999</v>
      </c>
      <c r="D203" s="3" t="n">
        <v>-73.235</v>
      </c>
      <c r="E203" s="3" t="n">
        <v>1500</v>
      </c>
      <c r="F203" s="3" t="inlineStr">
        <is>
          <t>La Playa</t>
        </is>
      </c>
      <c r="G203" s="3" t="inlineStr">
        <is>
          <t>Norte De Santander</t>
        </is>
      </c>
      <c r="H203" s="54" t="n">
        <v>54.9</v>
      </c>
      <c r="I203" s="54" t="n">
        <v>2017</v>
      </c>
      <c r="J203" s="54" t="n">
        <v>8</v>
      </c>
      <c r="K203" s="3" t="n">
        <v>55</v>
      </c>
      <c r="L203" s="3" t="n">
        <v>1986</v>
      </c>
      <c r="M203" s="3" t="n">
        <v>18</v>
      </c>
      <c r="N203" s="54" t="n">
        <v>42.7</v>
      </c>
      <c r="O203" s="54" t="n">
        <v>1998</v>
      </c>
      <c r="P203" s="54" t="n">
        <v>5</v>
      </c>
      <c r="Q203" s="3" t="n">
        <v>58.9</v>
      </c>
      <c r="R203" s="3" t="n">
        <v>2014</v>
      </c>
      <c r="S203" s="3" t="n">
        <v>15</v>
      </c>
      <c r="T203" s="54" t="n">
        <v>90.3</v>
      </c>
      <c r="U203" s="54" t="n">
        <v>2016</v>
      </c>
      <c r="V203" s="54" t="n">
        <v>5</v>
      </c>
      <c r="W203" s="3" t="n">
        <v>54.7</v>
      </c>
      <c r="X203" s="3" t="n">
        <v>2003</v>
      </c>
      <c r="Y203" s="3" t="n">
        <v>12</v>
      </c>
      <c r="Z203" s="54" t="n">
        <v>70.09999999999999</v>
      </c>
      <c r="AA203" s="54" t="n">
        <v>2011</v>
      </c>
      <c r="AB203" s="54" t="n">
        <v>29</v>
      </c>
      <c r="AC203" s="3" t="n">
        <v>77</v>
      </c>
      <c r="AD203" s="3" t="n">
        <v>1988</v>
      </c>
      <c r="AE203" s="3" t="n">
        <v>2</v>
      </c>
      <c r="AF203" s="54" t="n">
        <v>70</v>
      </c>
      <c r="AG203" s="54" t="n">
        <v>1991</v>
      </c>
      <c r="AH203" s="54" t="n">
        <v>16</v>
      </c>
      <c r="AI203" s="3" t="n">
        <v>87.5</v>
      </c>
      <c r="AJ203" s="3" t="n">
        <v>1990</v>
      </c>
      <c r="AK203" s="3" t="n">
        <v>9</v>
      </c>
      <c r="AL203" s="54" t="n">
        <v>93.7</v>
      </c>
      <c r="AM203" s="54" t="n">
        <v>2014</v>
      </c>
      <c r="AN203" s="54" t="n">
        <v>11</v>
      </c>
      <c r="AO203" s="3" t="n">
        <v>56.4</v>
      </c>
      <c r="AP203" s="3" t="n">
        <v>2010</v>
      </c>
      <c r="AQ203" s="3" t="n">
        <v>3</v>
      </c>
    </row>
    <row r="204">
      <c r="A204" s="3" t="n">
        <v>16055100</v>
      </c>
      <c r="B204" s="3" t="inlineStr">
        <is>
          <t>UNIVERSIDAD FRANCISCO DE PAULA SANTANDER [16055100]</t>
        </is>
      </c>
      <c r="C204" s="3" t="n">
        <v>8.237777778</v>
      </c>
      <c r="D204" s="3" t="n">
        <v>-73.32222222</v>
      </c>
      <c r="E204" s="3" t="n">
        <v>1150</v>
      </c>
      <c r="F204" s="3" t="inlineStr">
        <is>
          <t>Ocaña</t>
        </is>
      </c>
      <c r="G204" s="3" t="inlineStr">
        <is>
          <t>Norte De Santander</t>
        </is>
      </c>
      <c r="H204" s="54" t="n">
        <v>56</v>
      </c>
      <c r="I204" s="54" t="n">
        <v>2018</v>
      </c>
      <c r="J204" s="54" t="n">
        <v>4</v>
      </c>
      <c r="K204" s="3" t="n">
        <v>33.5</v>
      </c>
      <c r="L204" s="3" t="n">
        <v>2024</v>
      </c>
      <c r="M204" s="3" t="n">
        <v>5</v>
      </c>
      <c r="N204" s="54" t="n">
        <v>37.3</v>
      </c>
      <c r="O204" s="54" t="n">
        <v>2017</v>
      </c>
      <c r="P204" s="54" t="n">
        <v>29</v>
      </c>
      <c r="Q204" s="3" t="n">
        <v>58.7</v>
      </c>
      <c r="R204" s="3" t="n">
        <v>2017</v>
      </c>
      <c r="S204" s="3" t="n">
        <v>20</v>
      </c>
      <c r="T204" s="54" t="n">
        <v>54.7</v>
      </c>
      <c r="U204" s="54" t="n">
        <v>2018</v>
      </c>
      <c r="V204" s="54" t="n">
        <v>9</v>
      </c>
      <c r="W204" s="3" t="n">
        <v>34.2</v>
      </c>
      <c r="X204" s="3" t="n">
        <v>2020</v>
      </c>
      <c r="Y204" s="3" t="n">
        <v>11</v>
      </c>
      <c r="Z204" s="54" t="n">
        <v>40.1</v>
      </c>
      <c r="AA204" s="54" t="n">
        <v>2020</v>
      </c>
      <c r="AB204" s="54" t="n">
        <v>25</v>
      </c>
      <c r="AC204" s="3" t="n">
        <v>56.3</v>
      </c>
      <c r="AD204" s="3" t="n">
        <v>2025</v>
      </c>
      <c r="AE204" s="3" t="n">
        <v>22</v>
      </c>
      <c r="AF204" s="54" t="n">
        <v>78.7</v>
      </c>
      <c r="AG204" s="54" t="n">
        <v>2018</v>
      </c>
      <c r="AH204" s="54" t="n">
        <v>5</v>
      </c>
      <c r="AI204" s="3" t="n">
        <v>63.9</v>
      </c>
      <c r="AJ204" s="3" t="n">
        <v>2019</v>
      </c>
      <c r="AK204" s="3" t="n">
        <v>17</v>
      </c>
      <c r="AL204" s="54" t="n">
        <v>48.7</v>
      </c>
      <c r="AM204" s="54" t="n">
        <v>2020</v>
      </c>
      <c r="AN204" s="54" t="n">
        <v>16</v>
      </c>
      <c r="AO204" s="3" t="n">
        <v>8.5</v>
      </c>
      <c r="AP204" s="3" t="n">
        <v>2023</v>
      </c>
      <c r="AQ204" s="3" t="n">
        <v>18</v>
      </c>
    </row>
    <row r="205">
      <c r="A205" s="3" t="n">
        <v>16060010</v>
      </c>
      <c r="B205" s="3" t="inlineStr">
        <is>
          <t>CNO LA RAYA [16060010]</t>
        </is>
      </c>
      <c r="C205" s="3" t="n">
        <v>8.834722222</v>
      </c>
      <c r="D205" s="3" t="n">
        <v>-72.79166667</v>
      </c>
      <c r="E205" s="3" t="n">
        <v>75</v>
      </c>
      <c r="F205" s="3" t="inlineStr">
        <is>
          <t>Tibú</t>
        </is>
      </c>
      <c r="G205" s="3" t="inlineStr">
        <is>
          <t>Norte De Santander</t>
        </is>
      </c>
      <c r="H205" s="54" t="n">
        <v>110</v>
      </c>
      <c r="I205" s="54" t="n">
        <v>1997</v>
      </c>
      <c r="J205" s="54" t="n">
        <v>8</v>
      </c>
      <c r="K205" s="3" t="n">
        <v>110</v>
      </c>
      <c r="L205" s="3" t="n">
        <v>1981</v>
      </c>
      <c r="M205" s="3" t="n">
        <v>21</v>
      </c>
      <c r="N205" s="54" t="n">
        <v>137</v>
      </c>
      <c r="O205" s="54" t="n">
        <v>1991</v>
      </c>
      <c r="P205" s="54" t="n">
        <v>10</v>
      </c>
      <c r="Q205" s="3" t="n">
        <v>135</v>
      </c>
      <c r="R205" s="3" t="n">
        <v>1974</v>
      </c>
      <c r="S205" s="3" t="n">
        <v>30</v>
      </c>
      <c r="T205" s="54" t="n">
        <v>150</v>
      </c>
      <c r="U205" s="54" t="n">
        <v>1997</v>
      </c>
      <c r="V205" s="54" t="n">
        <v>2</v>
      </c>
      <c r="W205" s="3" t="n">
        <v>140</v>
      </c>
      <c r="X205" s="3" t="n">
        <v>1987</v>
      </c>
      <c r="Y205" s="3" t="n">
        <v>5</v>
      </c>
      <c r="Z205" s="54" t="n">
        <v>198</v>
      </c>
      <c r="AA205" s="54" t="n">
        <v>2013</v>
      </c>
      <c r="AB205" s="54" t="n">
        <v>18</v>
      </c>
      <c r="AC205" s="3" t="n">
        <v>140</v>
      </c>
      <c r="AD205" s="3" t="n">
        <v>2014</v>
      </c>
      <c r="AE205" s="3" t="n">
        <v>21</v>
      </c>
      <c r="AF205" s="54" t="n">
        <v>190</v>
      </c>
      <c r="AG205" s="54" t="n">
        <v>2013</v>
      </c>
      <c r="AH205" s="54" t="n">
        <v>30</v>
      </c>
      <c r="AI205" s="3" t="n">
        <v>155</v>
      </c>
      <c r="AJ205" s="3" t="n">
        <v>1982</v>
      </c>
      <c r="AK205" s="3" t="n">
        <v>18</v>
      </c>
      <c r="AL205" s="54" t="n">
        <v>185</v>
      </c>
      <c r="AM205" s="54" t="n">
        <v>1994</v>
      </c>
      <c r="AN205" s="54" t="n">
        <v>24</v>
      </c>
      <c r="AO205" s="3" t="n">
        <v>150</v>
      </c>
      <c r="AP205" s="3" t="n">
        <v>1985</v>
      </c>
      <c r="AQ205" s="3" t="n">
        <v>6</v>
      </c>
    </row>
    <row r="206">
      <c r="A206" s="3" t="n">
        <v>16070040</v>
      </c>
      <c r="B206" s="3" t="inlineStr">
        <is>
          <t>ORU [16070040]</t>
        </is>
      </c>
      <c r="C206" s="3" t="n">
        <v>8.641111111000001</v>
      </c>
      <c r="D206" s="3" t="n">
        <v>-72.90944444</v>
      </c>
      <c r="E206" s="3" t="n">
        <v>150</v>
      </c>
      <c r="F206" s="3" t="inlineStr">
        <is>
          <t>Tibú</t>
        </is>
      </c>
      <c r="G206" s="3" t="inlineStr">
        <is>
          <t>Norte De Santander</t>
        </is>
      </c>
      <c r="H206" s="54" t="n">
        <v>158</v>
      </c>
      <c r="I206" s="54" t="n">
        <v>2017</v>
      </c>
      <c r="J206" s="54" t="n">
        <v>8</v>
      </c>
      <c r="K206" s="3" t="n">
        <v>152</v>
      </c>
      <c r="L206" s="3" t="n">
        <v>2009</v>
      </c>
      <c r="M206" s="3" t="n">
        <v>1</v>
      </c>
      <c r="N206" s="54" t="n">
        <v>220</v>
      </c>
      <c r="O206" s="54" t="n">
        <v>1998</v>
      </c>
      <c r="P206" s="54" t="n">
        <v>28</v>
      </c>
      <c r="Q206" s="3" t="n">
        <v>225</v>
      </c>
      <c r="R206" s="3" t="n">
        <v>1998</v>
      </c>
      <c r="S206" s="3" t="n">
        <v>18</v>
      </c>
      <c r="T206" s="54" t="n">
        <v>217</v>
      </c>
      <c r="U206" s="54" t="n">
        <v>1974</v>
      </c>
      <c r="V206" s="54" t="n">
        <v>10</v>
      </c>
      <c r="W206" s="3" t="n">
        <v>175</v>
      </c>
      <c r="X206" s="3" t="n">
        <v>2008</v>
      </c>
      <c r="Y206" s="3" t="n">
        <v>20</v>
      </c>
      <c r="Z206" s="54" t="n">
        <v>140</v>
      </c>
      <c r="AA206" s="54" t="n">
        <v>1998</v>
      </c>
      <c r="AB206" s="54" t="n">
        <v>21</v>
      </c>
      <c r="AC206" s="3" t="n">
        <v>202</v>
      </c>
      <c r="AD206" s="3" t="n">
        <v>2021</v>
      </c>
      <c r="AE206" s="3" t="n">
        <v>22</v>
      </c>
      <c r="AF206" s="54" t="n">
        <v>257</v>
      </c>
      <c r="AG206" s="54" t="n">
        <v>1974</v>
      </c>
      <c r="AH206" s="54" t="n">
        <v>24</v>
      </c>
      <c r="AI206" s="3" t="n">
        <v>229</v>
      </c>
      <c r="AJ206" s="3" t="n">
        <v>2021</v>
      </c>
      <c r="AK206" s="3" t="n">
        <v>1</v>
      </c>
      <c r="AL206" s="54" t="n">
        <v>260.4</v>
      </c>
      <c r="AM206" s="54" t="n">
        <v>2004</v>
      </c>
      <c r="AN206" s="54" t="n">
        <v>19</v>
      </c>
      <c r="AO206" s="3" t="n">
        <v>270</v>
      </c>
      <c r="AP206" s="3" t="n">
        <v>2021</v>
      </c>
      <c r="AQ206" s="3" t="n">
        <v>15</v>
      </c>
    </row>
    <row r="207">
      <c r="A207" s="3" t="n">
        <v>17010010</v>
      </c>
      <c r="B207" s="3" t="inlineStr">
        <is>
          <t>EMPOISLAS [17010010]</t>
        </is>
      </c>
      <c r="C207" s="3" t="n">
        <v>12.53975</v>
      </c>
      <c r="D207" s="3" t="n">
        <v>-81.72024972200001</v>
      </c>
      <c r="E207" s="3" t="n">
        <v>80</v>
      </c>
      <c r="F207" s="3" t="inlineStr">
        <is>
          <t>San Andrés</t>
        </is>
      </c>
      <c r="G207" s="3" t="inlineStr">
        <is>
          <t>Archipielago De San Andres, Providencia Y Santa Catalina</t>
        </is>
      </c>
      <c r="H207" s="54" t="n">
        <v>65</v>
      </c>
      <c r="I207" s="54" t="n">
        <v>1996</v>
      </c>
      <c r="J207" s="54" t="n">
        <v>15</v>
      </c>
      <c r="K207" s="3" t="n">
        <v>73</v>
      </c>
      <c r="L207" s="3" t="n">
        <v>2004</v>
      </c>
      <c r="M207" s="3" t="n">
        <v>27</v>
      </c>
      <c r="N207" s="54" t="n">
        <v>46</v>
      </c>
      <c r="O207" s="54" t="n">
        <v>1996</v>
      </c>
      <c r="P207" s="54" t="n">
        <v>22</v>
      </c>
      <c r="Q207" s="3" t="n">
        <v>72</v>
      </c>
      <c r="R207" s="3" t="n">
        <v>1995</v>
      </c>
      <c r="S207" s="3" t="n">
        <v>28</v>
      </c>
      <c r="T207" s="54" t="n">
        <v>201</v>
      </c>
      <c r="U207" s="54" t="n">
        <v>2005</v>
      </c>
      <c r="V207" s="54" t="n">
        <v>12</v>
      </c>
      <c r="W207" s="3" t="n">
        <v>138</v>
      </c>
      <c r="X207" s="3" t="n">
        <v>1992</v>
      </c>
      <c r="Y207" s="3" t="n">
        <v>11</v>
      </c>
      <c r="Z207" s="54" t="n">
        <v>172</v>
      </c>
      <c r="AA207" s="54" t="n">
        <v>1978</v>
      </c>
      <c r="AB207" s="54" t="n">
        <v>18</v>
      </c>
      <c r="AC207" s="3" t="n">
        <v>181</v>
      </c>
      <c r="AD207" s="3" t="n">
        <v>1980</v>
      </c>
      <c r="AE207" s="3" t="n">
        <v>1</v>
      </c>
      <c r="AF207" s="54" t="n">
        <v>140</v>
      </c>
      <c r="AG207" s="54" t="n">
        <v>1981</v>
      </c>
      <c r="AH207" s="54" t="n">
        <v>25</v>
      </c>
      <c r="AI207" s="3" t="n">
        <v>135</v>
      </c>
      <c r="AJ207" s="3" t="n">
        <v>1988</v>
      </c>
      <c r="AK207" s="3" t="n">
        <v>21</v>
      </c>
      <c r="AL207" s="54" t="n">
        <v>242.2</v>
      </c>
      <c r="AM207" s="54" t="n">
        <v>1997</v>
      </c>
      <c r="AN207" s="54" t="n">
        <v>21</v>
      </c>
      <c r="AO207" s="3" t="n">
        <v>135</v>
      </c>
      <c r="AP207" s="3" t="n">
        <v>2001</v>
      </c>
      <c r="AQ207" s="3" t="n">
        <v>9</v>
      </c>
    </row>
    <row r="208">
      <c r="A208" s="3" t="n">
        <v>17010020</v>
      </c>
      <c r="B208" s="3" t="inlineStr">
        <is>
          <t>HOYO SOPLADOR [17010020]</t>
        </is>
      </c>
      <c r="C208" s="3" t="n">
        <v>12.481</v>
      </c>
      <c r="D208" s="3" t="n">
        <v>-81.730444167</v>
      </c>
      <c r="E208" s="3" t="n">
        <v>2</v>
      </c>
      <c r="F208" s="3" t="inlineStr">
        <is>
          <t>San Andrés</t>
        </is>
      </c>
      <c r="G208" s="3" t="inlineStr">
        <is>
          <t>Archipielago De San Andres, Providencia Y Santa Catalina</t>
        </is>
      </c>
      <c r="H208" s="54" t="n">
        <v>79.3</v>
      </c>
      <c r="I208" s="54" t="n">
        <v>2012</v>
      </c>
      <c r="J208" s="54" t="n">
        <v>5</v>
      </c>
      <c r="K208" s="3" t="n">
        <v>61</v>
      </c>
      <c r="L208" s="3" t="n">
        <v>1994</v>
      </c>
      <c r="M208" s="3" t="n">
        <v>18</v>
      </c>
      <c r="N208" s="54" t="n">
        <v>47.5</v>
      </c>
      <c r="O208" s="54" t="n">
        <v>2017</v>
      </c>
      <c r="P208" s="54" t="n">
        <v>17</v>
      </c>
      <c r="Q208" s="3" t="n">
        <v>40</v>
      </c>
      <c r="R208" s="3" t="n">
        <v>1995</v>
      </c>
      <c r="S208" s="3" t="n">
        <v>30</v>
      </c>
      <c r="T208" s="54" t="n">
        <v>150</v>
      </c>
      <c r="U208" s="54" t="n">
        <v>1996</v>
      </c>
      <c r="V208" s="54" t="n">
        <v>16</v>
      </c>
      <c r="W208" s="3" t="n">
        <v>153</v>
      </c>
      <c r="X208" s="3" t="n">
        <v>1993</v>
      </c>
      <c r="Y208" s="3" t="n">
        <v>24</v>
      </c>
      <c r="Z208" s="54" t="n">
        <v>147.8</v>
      </c>
      <c r="AA208" s="54" t="n">
        <v>2010</v>
      </c>
      <c r="AB208" s="54" t="n">
        <v>10</v>
      </c>
      <c r="AC208" s="3" t="n">
        <v>133.5</v>
      </c>
      <c r="AD208" s="3" t="n">
        <v>2008</v>
      </c>
      <c r="AE208" s="3" t="n">
        <v>4</v>
      </c>
      <c r="AF208" s="54" t="n">
        <v>130</v>
      </c>
      <c r="AG208" s="54" t="n">
        <v>1994</v>
      </c>
      <c r="AH208" s="54" t="n">
        <v>2</v>
      </c>
      <c r="AI208" s="3" t="n">
        <v>150</v>
      </c>
      <c r="AJ208" s="3" t="n">
        <v>1999</v>
      </c>
      <c r="AK208" s="3" t="n">
        <v>27</v>
      </c>
      <c r="AL208" s="54" t="n">
        <v>300</v>
      </c>
      <c r="AM208" s="54" t="n">
        <v>1997</v>
      </c>
      <c r="AN208" s="54" t="n">
        <v>21</v>
      </c>
      <c r="AO208" s="3" t="n">
        <v>150.8</v>
      </c>
      <c r="AP208" s="3" t="n">
        <v>2018</v>
      </c>
      <c r="AQ208" s="3" t="n">
        <v>21</v>
      </c>
    </row>
    <row r="209">
      <c r="A209" s="3" t="n">
        <v>17015010</v>
      </c>
      <c r="B209" s="3" t="inlineStr">
        <is>
          <t>AEROPUERTO SESQUICENTENARIO [17015010]</t>
        </is>
      </c>
      <c r="C209" s="3" t="n">
        <v>12.587849</v>
      </c>
      <c r="D209" s="3" t="n">
        <v>-81.701117</v>
      </c>
      <c r="E209" s="3" t="n">
        <v>3</v>
      </c>
      <c r="F209" s="3" t="inlineStr">
        <is>
          <t>San Andrés</t>
        </is>
      </c>
      <c r="G209" s="3" t="inlineStr">
        <is>
          <t>Archipielago De San Andres, Providencia Y Santa Catalina</t>
        </is>
      </c>
      <c r="H209" s="54" t="n">
        <v>91</v>
      </c>
      <c r="I209" s="54" t="n">
        <v>1982</v>
      </c>
      <c r="J209" s="54" t="n">
        <v>21</v>
      </c>
      <c r="K209" s="3" t="n">
        <v>58.6</v>
      </c>
      <c r="L209" s="3" t="n">
        <v>2004</v>
      </c>
      <c r="M209" s="3" t="n">
        <v>27</v>
      </c>
      <c r="N209" s="54" t="n">
        <v>70.09999999999999</v>
      </c>
      <c r="O209" s="54" t="n">
        <v>2015</v>
      </c>
      <c r="P209" s="54" t="n">
        <v>30</v>
      </c>
      <c r="Q209" s="3" t="n">
        <v>87</v>
      </c>
      <c r="R209" s="3" t="n">
        <v>2012</v>
      </c>
      <c r="S209" s="3" t="n">
        <v>28</v>
      </c>
      <c r="T209" s="54" t="n">
        <v>223.1</v>
      </c>
      <c r="U209" s="54" t="n">
        <v>2012</v>
      </c>
      <c r="V209" s="54" t="n">
        <v>27</v>
      </c>
      <c r="W209" s="3" t="n">
        <v>192.7</v>
      </c>
      <c r="X209" s="3" t="n">
        <v>2025</v>
      </c>
      <c r="Y209" s="3" t="n">
        <v>8</v>
      </c>
      <c r="Z209" s="54" t="n">
        <v>163.1</v>
      </c>
      <c r="AA209" s="54" t="n">
        <v>2017</v>
      </c>
      <c r="AB209" s="54" t="n">
        <v>11</v>
      </c>
      <c r="AC209" s="3" t="n">
        <v>243.6</v>
      </c>
      <c r="AD209" s="3" t="n">
        <v>2002</v>
      </c>
      <c r="AE209" s="3" t="n">
        <v>25</v>
      </c>
      <c r="AF209" s="54" t="n">
        <v>201.3</v>
      </c>
      <c r="AG209" s="54" t="n">
        <v>1986</v>
      </c>
      <c r="AH209" s="54" t="n">
        <v>12</v>
      </c>
      <c r="AI209" s="3" t="n">
        <v>148.4</v>
      </c>
      <c r="AJ209" s="3" t="n">
        <v>1999</v>
      </c>
      <c r="AK209" s="3" t="n">
        <v>28</v>
      </c>
      <c r="AL209" s="54" t="n">
        <v>188</v>
      </c>
      <c r="AM209" s="54" t="n">
        <v>2014</v>
      </c>
      <c r="AN209" s="54" t="n">
        <v>5</v>
      </c>
      <c r="AO209" s="3" t="n">
        <v>124.8</v>
      </c>
      <c r="AP209" s="3" t="n">
        <v>2001</v>
      </c>
      <c r="AQ209" s="3" t="n">
        <v>9</v>
      </c>
    </row>
    <row r="210">
      <c r="A210" s="3" t="n">
        <v>17020020</v>
      </c>
      <c r="B210" s="3" t="inlineStr">
        <is>
          <t>PUEBLO VIEJO [17020020]</t>
        </is>
      </c>
      <c r="C210" s="3" t="n">
        <v>13.368611111</v>
      </c>
      <c r="D210" s="3" t="n">
        <v>-81.379110833</v>
      </c>
      <c r="E210" s="3" t="n">
        <v>2</v>
      </c>
      <c r="F210" s="3" t="inlineStr">
        <is>
          <t>San Andres Y  Providencia (Santa Isabel)</t>
        </is>
      </c>
      <c r="G210" s="3" t="inlineStr">
        <is>
          <t>Archipielago De San Andres, Providencia Y Santa Catalina</t>
        </is>
      </c>
      <c r="H210" s="54" t="n">
        <v>120</v>
      </c>
      <c r="I210" s="54" t="n">
        <v>2001</v>
      </c>
      <c r="J210" s="54" t="n">
        <v>5</v>
      </c>
      <c r="K210" s="3" t="n">
        <v>100</v>
      </c>
      <c r="L210" s="3" t="n">
        <v>1996</v>
      </c>
      <c r="M210" s="3" t="n">
        <v>5</v>
      </c>
      <c r="N210" s="54" t="n">
        <v>40.8</v>
      </c>
      <c r="O210" s="54" t="n">
        <v>2003</v>
      </c>
      <c r="P210" s="54" t="n">
        <v>31</v>
      </c>
      <c r="Q210" s="3" t="n">
        <v>52.9</v>
      </c>
      <c r="R210" s="3" t="n">
        <v>2004</v>
      </c>
      <c r="S210" s="3" t="n">
        <v>14</v>
      </c>
      <c r="T210" s="54" t="n">
        <v>120</v>
      </c>
      <c r="U210" s="54" t="n">
        <v>2000</v>
      </c>
      <c r="V210" s="54" t="n">
        <v>16</v>
      </c>
      <c r="W210" s="3" t="n">
        <v>130</v>
      </c>
      <c r="X210" s="3" t="n">
        <v>2007</v>
      </c>
      <c r="Y210" s="3" t="n">
        <v>16</v>
      </c>
      <c r="Z210" s="54" t="n">
        <v>115.1</v>
      </c>
      <c r="AA210" s="54" t="n">
        <v>2018</v>
      </c>
      <c r="AB210" s="54" t="n">
        <v>1</v>
      </c>
      <c r="AC210" s="3" t="n">
        <v>160</v>
      </c>
      <c r="AD210" s="3" t="n">
        <v>1986</v>
      </c>
      <c r="AE210" s="3" t="n">
        <v>22</v>
      </c>
      <c r="AF210" s="54" t="n">
        <v>150</v>
      </c>
      <c r="AG210" s="54" t="n">
        <v>1997</v>
      </c>
      <c r="AH210" s="54" t="n">
        <v>29</v>
      </c>
      <c r="AI210" s="3" t="n">
        <v>235</v>
      </c>
      <c r="AJ210" s="3" t="n">
        <v>2001</v>
      </c>
      <c r="AK210" s="3" t="n">
        <v>29</v>
      </c>
      <c r="AL210" s="54" t="n">
        <v>318</v>
      </c>
      <c r="AM210" s="54" t="n">
        <v>2001</v>
      </c>
      <c r="AN210" s="54" t="n">
        <v>8</v>
      </c>
      <c r="AO210" s="3" t="n">
        <v>200</v>
      </c>
      <c r="AP210" s="3" t="n">
        <v>1988</v>
      </c>
      <c r="AQ210" s="3" t="n">
        <v>1</v>
      </c>
    </row>
    <row r="211">
      <c r="A211" s="3" t="n">
        <v>17020040</v>
      </c>
      <c r="B211" s="3" t="inlineStr">
        <is>
          <t>AGUA DULCE [17020040]</t>
        </is>
      </c>
      <c r="C211" s="3" t="n">
        <v>13.343777778</v>
      </c>
      <c r="D211" s="3" t="n">
        <v>-81.388110833</v>
      </c>
      <c r="E211" s="3" t="n">
        <v>95</v>
      </c>
      <c r="F211" s="3" t="inlineStr">
        <is>
          <t>San Andres Y  Providencia (Santa Isabel)</t>
        </is>
      </c>
      <c r="G211" s="3" t="inlineStr">
        <is>
          <t>Archipielago De San Andres, Providencia Y Santa Catalina</t>
        </is>
      </c>
      <c r="H211" s="54" t="n">
        <v>120</v>
      </c>
      <c r="I211" s="54" t="n">
        <v>2025</v>
      </c>
      <c r="J211" s="54" t="n">
        <v>4</v>
      </c>
      <c r="K211" s="3" t="n">
        <v>84</v>
      </c>
      <c r="L211" s="3" t="n">
        <v>1997</v>
      </c>
      <c r="M211" s="3" t="n">
        <v>4</v>
      </c>
      <c r="N211" s="54" t="n">
        <v>41.6</v>
      </c>
      <c r="O211" s="54" t="n">
        <v>2003</v>
      </c>
      <c r="P211" s="54" t="n">
        <v>31</v>
      </c>
      <c r="Q211" s="3" t="n">
        <v>66</v>
      </c>
      <c r="R211" s="3" t="n">
        <v>2004</v>
      </c>
      <c r="S211" s="3" t="n">
        <v>15</v>
      </c>
      <c r="T211" s="54" t="n">
        <v>128.7</v>
      </c>
      <c r="U211" s="54" t="n">
        <v>2000</v>
      </c>
      <c r="V211" s="54" t="n">
        <v>16</v>
      </c>
      <c r="W211" s="3" t="n">
        <v>124</v>
      </c>
      <c r="X211" s="3" t="n">
        <v>1997</v>
      </c>
      <c r="Y211" s="3" t="n">
        <v>14</v>
      </c>
      <c r="Z211" s="54" t="n">
        <v>124.9</v>
      </c>
      <c r="AA211" s="54" t="n">
        <v>1995</v>
      </c>
      <c r="AB211" s="54" t="n">
        <v>1</v>
      </c>
      <c r="AC211" s="3" t="n">
        <v>85</v>
      </c>
      <c r="AD211" s="3" t="n">
        <v>2002</v>
      </c>
      <c r="AE211" s="3" t="n">
        <v>21</v>
      </c>
      <c r="AF211" s="54" t="n">
        <v>230</v>
      </c>
      <c r="AG211" s="54" t="n">
        <v>2013</v>
      </c>
      <c r="AH211" s="54" t="n">
        <v>25</v>
      </c>
      <c r="AI211" s="3" t="n">
        <v>240</v>
      </c>
      <c r="AJ211" s="3" t="n">
        <v>2013</v>
      </c>
      <c r="AK211" s="3" t="n">
        <v>25</v>
      </c>
      <c r="AL211" s="54" t="n">
        <v>181.4</v>
      </c>
      <c r="AM211" s="54" t="n">
        <v>1991</v>
      </c>
      <c r="AN211" s="54" t="n">
        <v>29</v>
      </c>
      <c r="AO211" s="3" t="n">
        <v>111</v>
      </c>
      <c r="AP211" s="3" t="n">
        <v>2017</v>
      </c>
      <c r="AQ211" s="3" t="n">
        <v>8</v>
      </c>
    </row>
    <row r="212">
      <c r="A212" s="3" t="n">
        <v>17025020</v>
      </c>
      <c r="B212" s="3" t="inlineStr">
        <is>
          <t>AEROPUERTO EL EMBRUJO AUT [17025020]</t>
        </is>
      </c>
      <c r="C212" s="3" t="n">
        <v>13.3595</v>
      </c>
      <c r="D212" s="3" t="n">
        <v>-81.35772194400001</v>
      </c>
      <c r="E212" s="3" t="n">
        <v>7</v>
      </c>
      <c r="F212" s="3" t="inlineStr">
        <is>
          <t>San Andres Y  Providencia (Santa Isabel)</t>
        </is>
      </c>
      <c r="G212" s="3" t="inlineStr">
        <is>
          <t>Archipielago De San Andres, Providencia Y Santa Catalina</t>
        </is>
      </c>
      <c r="H212" s="54" t="n">
        <v>101.5</v>
      </c>
      <c r="I212" s="54" t="n">
        <v>2025</v>
      </c>
      <c r="J212" s="54" t="n">
        <v>4</v>
      </c>
      <c r="K212" s="3" t="n">
        <v>79.59999999999999</v>
      </c>
      <c r="L212" s="3" t="n">
        <v>1997</v>
      </c>
      <c r="M212" s="3" t="n">
        <v>4</v>
      </c>
      <c r="N212" s="54" t="n">
        <v>43.8</v>
      </c>
      <c r="O212" s="54" t="n">
        <v>1998</v>
      </c>
      <c r="P212" s="54" t="n">
        <v>10</v>
      </c>
      <c r="Q212" s="3" t="n">
        <v>107.4</v>
      </c>
      <c r="R212" s="3" t="n">
        <v>1981</v>
      </c>
      <c r="S212" s="3" t="n">
        <v>27</v>
      </c>
      <c r="T212" s="54" t="n">
        <v>194.5</v>
      </c>
      <c r="U212" s="54" t="n">
        <v>2000</v>
      </c>
      <c r="V212" s="54" t="n">
        <v>16</v>
      </c>
      <c r="W212" s="3" t="n">
        <v>188.7</v>
      </c>
      <c r="X212" s="3" t="n">
        <v>2009</v>
      </c>
      <c r="Y212" s="3" t="n">
        <v>7</v>
      </c>
      <c r="Z212" s="54" t="n">
        <v>207.9</v>
      </c>
      <c r="AA212" s="54" t="n">
        <v>1996</v>
      </c>
      <c r="AB212" s="54" t="n">
        <v>17</v>
      </c>
      <c r="AC212" s="3" t="n">
        <v>92.2</v>
      </c>
      <c r="AD212" s="3" t="n">
        <v>2002</v>
      </c>
      <c r="AE212" s="3" t="n">
        <v>26</v>
      </c>
      <c r="AF212" s="54" t="n">
        <v>111.5</v>
      </c>
      <c r="AG212" s="54" t="n">
        <v>2009</v>
      </c>
      <c r="AH212" s="54" t="n">
        <v>24</v>
      </c>
      <c r="AI212" s="3" t="n">
        <v>217.1</v>
      </c>
      <c r="AJ212" s="3" t="n">
        <v>2011</v>
      </c>
      <c r="AK212" s="3" t="n">
        <v>14</v>
      </c>
      <c r="AL212" s="54" t="n">
        <v>180.6</v>
      </c>
      <c r="AM212" s="54" t="n">
        <v>2001</v>
      </c>
      <c r="AN212" s="54" t="n">
        <v>8</v>
      </c>
      <c r="AO212" s="3" t="n">
        <v>173.4</v>
      </c>
      <c r="AP212" s="3" t="n">
        <v>2016</v>
      </c>
      <c r="AQ212" s="3" t="n">
        <v>11</v>
      </c>
    </row>
    <row r="213">
      <c r="A213" s="3" t="n">
        <v>21010040</v>
      </c>
      <c r="B213" s="3" t="inlineStr">
        <is>
          <t>LAGUNA LA [21010040]</t>
        </is>
      </c>
      <c r="C213" s="3" t="n">
        <v>1.961472222</v>
      </c>
      <c r="D213" s="3" t="n">
        <v>-76.08569444</v>
      </c>
      <c r="E213" s="3" t="n">
        <v>1334</v>
      </c>
      <c r="F213" s="3" t="inlineStr">
        <is>
          <t>Pitalito</t>
        </is>
      </c>
      <c r="G213" s="3" t="inlineStr">
        <is>
          <t>Huila</t>
        </is>
      </c>
      <c r="H213" s="54" t="n">
        <v>33</v>
      </c>
      <c r="I213" s="54" t="n">
        <v>2022</v>
      </c>
      <c r="J213" s="54" t="n">
        <v>14</v>
      </c>
      <c r="K213" s="3" t="n">
        <v>48</v>
      </c>
      <c r="L213" s="3" t="n">
        <v>2018</v>
      </c>
      <c r="M213" s="3" t="n">
        <v>22</v>
      </c>
      <c r="N213" s="54" t="n">
        <v>93</v>
      </c>
      <c r="O213" s="54" t="n">
        <v>2023</v>
      </c>
      <c r="P213" s="54" t="n">
        <v>8</v>
      </c>
      <c r="Q213" s="3" t="n">
        <v>40</v>
      </c>
      <c r="R213" s="3" t="n">
        <v>2025</v>
      </c>
      <c r="S213" s="3" t="n">
        <v>28</v>
      </c>
      <c r="T213" s="54" t="n">
        <v>36</v>
      </c>
      <c r="U213" s="54" t="n">
        <v>2020</v>
      </c>
      <c r="V213" s="54" t="n">
        <v>1</v>
      </c>
      <c r="W213" s="3" t="n">
        <v>40</v>
      </c>
      <c r="X213" s="3" t="n">
        <v>2025</v>
      </c>
      <c r="Y213" s="3" t="n">
        <v>1</v>
      </c>
      <c r="Z213" s="54" t="n">
        <v>26</v>
      </c>
      <c r="AA213" s="54" t="n">
        <v>2023</v>
      </c>
      <c r="AB213" s="54" t="n">
        <v>6</v>
      </c>
      <c r="AC213" s="3" t="n">
        <v>37</v>
      </c>
      <c r="AD213" s="3" t="n">
        <v>2024</v>
      </c>
      <c r="AE213" s="3" t="n">
        <v>12</v>
      </c>
      <c r="AF213" s="54" t="n">
        <v>87</v>
      </c>
      <c r="AG213" s="54" t="n">
        <v>2020</v>
      </c>
      <c r="AH213" s="54" t="n">
        <v>19</v>
      </c>
      <c r="AI213" s="3" t="n">
        <v>45</v>
      </c>
      <c r="AJ213" s="3" t="n">
        <v>2018</v>
      </c>
      <c r="AK213" s="3" t="n">
        <v>9</v>
      </c>
      <c r="AL213" s="54" t="n">
        <v>64</v>
      </c>
      <c r="AM213" s="54" t="n">
        <v>2023</v>
      </c>
      <c r="AN213" s="54" t="n">
        <v>1</v>
      </c>
      <c r="AO213" s="3" t="n">
        <v>50</v>
      </c>
      <c r="AP213" s="3" t="n">
        <v>2024</v>
      </c>
      <c r="AQ213" s="3" t="n">
        <v>6</v>
      </c>
    </row>
    <row r="214">
      <c r="A214" s="3" t="n">
        <v>21010050</v>
      </c>
      <c r="B214" s="3" t="inlineStr">
        <is>
          <t>SAN JOSE DE ISNOS [21010050]</t>
        </is>
      </c>
      <c r="C214" s="3" t="n">
        <v>1.931583333</v>
      </c>
      <c r="D214" s="3" t="n">
        <v>-76.21491666999999</v>
      </c>
      <c r="E214" s="3" t="n">
        <v>1720</v>
      </c>
      <c r="F214" s="3" t="inlineStr">
        <is>
          <t>Isnos</t>
        </is>
      </c>
      <c r="G214" s="3" t="inlineStr">
        <is>
          <t>Huila</t>
        </is>
      </c>
      <c r="H214" s="54" t="n">
        <v>91</v>
      </c>
      <c r="I214" s="54" t="n">
        <v>2017</v>
      </c>
      <c r="J214" s="54" t="n">
        <v>10</v>
      </c>
      <c r="K214" s="3" t="n">
        <v>112.8</v>
      </c>
      <c r="L214" s="3" t="n">
        <v>1998</v>
      </c>
      <c r="M214" s="3" t="n">
        <v>8</v>
      </c>
      <c r="N214" s="54" t="n">
        <v>97.5</v>
      </c>
      <c r="O214" s="54" t="n">
        <v>1998</v>
      </c>
      <c r="P214" s="54" t="n">
        <v>31</v>
      </c>
      <c r="Q214" s="3" t="n">
        <v>90</v>
      </c>
      <c r="R214" s="3" t="n">
        <v>1980</v>
      </c>
      <c r="S214" s="3" t="n">
        <v>9</v>
      </c>
      <c r="T214" s="54" t="n">
        <v>80</v>
      </c>
      <c r="U214" s="54" t="n">
        <v>2010</v>
      </c>
      <c r="V214" s="54" t="n">
        <v>21</v>
      </c>
      <c r="W214" s="3" t="n">
        <v>68.5</v>
      </c>
      <c r="X214" s="3" t="n">
        <v>2008</v>
      </c>
      <c r="Y214" s="3" t="n">
        <v>16</v>
      </c>
      <c r="Z214" s="54" t="n">
        <v>53</v>
      </c>
      <c r="AA214" s="54" t="n">
        <v>1971</v>
      </c>
      <c r="AB214" s="54" t="n">
        <v>6</v>
      </c>
      <c r="AC214" s="3" t="n">
        <v>70</v>
      </c>
      <c r="AD214" s="3" t="n">
        <v>1972</v>
      </c>
      <c r="AE214" s="3" t="n">
        <v>13</v>
      </c>
      <c r="AF214" s="54" t="n">
        <v>41</v>
      </c>
      <c r="AG214" s="54" t="n">
        <v>1969</v>
      </c>
      <c r="AH214" s="54" t="n">
        <v>28</v>
      </c>
      <c r="AI214" s="3" t="n">
        <v>70.40000000000001</v>
      </c>
      <c r="AJ214" s="3" t="n">
        <v>2002</v>
      </c>
      <c r="AK214" s="3" t="n">
        <v>28</v>
      </c>
      <c r="AL214" s="54" t="n">
        <v>70.59999999999999</v>
      </c>
      <c r="AM214" s="54" t="n">
        <v>2005</v>
      </c>
      <c r="AN214" s="54" t="n">
        <v>11</v>
      </c>
      <c r="AO214" s="3" t="n">
        <v>85</v>
      </c>
      <c r="AP214" s="3" t="n">
        <v>1972</v>
      </c>
      <c r="AQ214" s="3" t="n">
        <v>9</v>
      </c>
    </row>
    <row r="215">
      <c r="A215" s="3" t="n">
        <v>21010060</v>
      </c>
      <c r="B215" s="3" t="inlineStr">
        <is>
          <t>MEDIANIA [21010060]</t>
        </is>
      </c>
      <c r="C215" s="3" t="n">
        <v>2.020833333</v>
      </c>
      <c r="D215" s="3" t="n">
        <v>-76.17213889</v>
      </c>
      <c r="E215" s="3" t="n">
        <v>1763</v>
      </c>
      <c r="F215" s="3" t="inlineStr">
        <is>
          <t>Isnos</t>
        </is>
      </c>
      <c r="G215" s="3" t="inlineStr">
        <is>
          <t>Huila</t>
        </is>
      </c>
      <c r="H215" s="54" t="n">
        <v>64</v>
      </c>
      <c r="I215" s="54" t="n">
        <v>1999</v>
      </c>
      <c r="J215" s="54" t="n">
        <v>26</v>
      </c>
      <c r="K215" s="3" t="n">
        <v>134</v>
      </c>
      <c r="L215" s="3" t="n">
        <v>2006</v>
      </c>
      <c r="M215" s="3" t="n">
        <v>27</v>
      </c>
      <c r="N215" s="54" t="n">
        <v>96</v>
      </c>
      <c r="O215" s="54" t="n">
        <v>2005</v>
      </c>
      <c r="P215" s="54" t="n">
        <v>3</v>
      </c>
      <c r="Q215" s="3" t="n">
        <v>100</v>
      </c>
      <c r="R215" s="3" t="n">
        <v>2002</v>
      </c>
      <c r="S215" s="3" t="n">
        <v>28</v>
      </c>
      <c r="T215" s="54" t="n">
        <v>90</v>
      </c>
      <c r="U215" s="54" t="n">
        <v>2021</v>
      </c>
      <c r="V215" s="54" t="n">
        <v>18</v>
      </c>
      <c r="W215" s="3" t="n">
        <v>90</v>
      </c>
      <c r="X215" s="3" t="n">
        <v>2007</v>
      </c>
      <c r="Y215" s="3" t="n">
        <v>10</v>
      </c>
      <c r="Z215" s="54" t="n">
        <v>90</v>
      </c>
      <c r="AA215" s="54" t="n">
        <v>2020</v>
      </c>
      <c r="AB215" s="54" t="n">
        <v>1</v>
      </c>
      <c r="AC215" s="3" t="n">
        <v>80</v>
      </c>
      <c r="AD215" s="3" t="n">
        <v>1989</v>
      </c>
      <c r="AE215" s="3" t="n">
        <v>5</v>
      </c>
      <c r="AF215" s="54" t="n">
        <v>80</v>
      </c>
      <c r="AG215" s="54" t="n">
        <v>2004</v>
      </c>
      <c r="AH215" s="54" t="n">
        <v>6</v>
      </c>
      <c r="AI215" s="3" t="n">
        <v>90</v>
      </c>
      <c r="AJ215" s="3" t="n">
        <v>1991</v>
      </c>
      <c r="AK215" s="3" t="n">
        <v>18</v>
      </c>
      <c r="AL215" s="54" t="n">
        <v>72</v>
      </c>
      <c r="AM215" s="54" t="n">
        <v>1989</v>
      </c>
      <c r="AN215" s="54" t="n">
        <v>3</v>
      </c>
      <c r="AO215" s="3" t="n">
        <v>80</v>
      </c>
      <c r="AP215" s="3" t="n">
        <v>2020</v>
      </c>
      <c r="AQ215" s="3" t="n">
        <v>2</v>
      </c>
    </row>
    <row r="216">
      <c r="A216" s="3" t="n">
        <v>21010100</v>
      </c>
      <c r="B216" s="3" t="inlineStr">
        <is>
          <t>PALESTINA [21010100]</t>
        </is>
      </c>
      <c r="C216" s="3" t="n">
        <v>1.724833333</v>
      </c>
      <c r="D216" s="3" t="n">
        <v>-76.13333333</v>
      </c>
      <c r="E216" s="3" t="n">
        <v>1530</v>
      </c>
      <c r="F216" s="3" t="inlineStr">
        <is>
          <t>Palestina</t>
        </is>
      </c>
      <c r="G216" s="3" t="inlineStr">
        <is>
          <t>Huila</t>
        </is>
      </c>
      <c r="H216" s="54" t="n">
        <v>71</v>
      </c>
      <c r="I216" s="54" t="n">
        <v>1996</v>
      </c>
      <c r="J216" s="54" t="n">
        <v>13</v>
      </c>
      <c r="K216" s="3" t="n">
        <v>70</v>
      </c>
      <c r="L216" s="3" t="n">
        <v>2003</v>
      </c>
      <c r="M216" s="3" t="n">
        <v>27</v>
      </c>
      <c r="N216" s="54" t="n">
        <v>58</v>
      </c>
      <c r="O216" s="54" t="n">
        <v>2000</v>
      </c>
      <c r="P216" s="54" t="n">
        <v>24</v>
      </c>
      <c r="Q216" s="3" t="n">
        <v>80</v>
      </c>
      <c r="R216" s="3" t="n">
        <v>2016</v>
      </c>
      <c r="S216" s="3" t="n">
        <v>22</v>
      </c>
      <c r="T216" s="54" t="n">
        <v>120</v>
      </c>
      <c r="U216" s="54" t="n">
        <v>1991</v>
      </c>
      <c r="V216" s="54" t="n">
        <v>21</v>
      </c>
      <c r="W216" s="3" t="n">
        <v>70</v>
      </c>
      <c r="X216" s="3" t="n">
        <v>1989</v>
      </c>
      <c r="Y216" s="3" t="n">
        <v>11</v>
      </c>
      <c r="Z216" s="54" t="n">
        <v>80</v>
      </c>
      <c r="AA216" s="54" t="n">
        <v>1971</v>
      </c>
      <c r="AB216" s="54" t="n">
        <v>6</v>
      </c>
      <c r="AC216" s="3" t="n">
        <v>71</v>
      </c>
      <c r="AD216" s="3" t="n">
        <v>1979</v>
      </c>
      <c r="AE216" s="3" t="n">
        <v>31</v>
      </c>
      <c r="AF216" s="54" t="n">
        <v>112</v>
      </c>
      <c r="AG216" s="54" t="n">
        <v>2013</v>
      </c>
      <c r="AH216" s="54" t="n">
        <v>14</v>
      </c>
      <c r="AI216" s="3" t="n">
        <v>93</v>
      </c>
      <c r="AJ216" s="3" t="n">
        <v>2018</v>
      </c>
      <c r="AK216" s="3" t="n">
        <v>9</v>
      </c>
      <c r="AL216" s="54" t="n">
        <v>69</v>
      </c>
      <c r="AM216" s="54" t="n">
        <v>2005</v>
      </c>
      <c r="AN216" s="54" t="n">
        <v>11</v>
      </c>
      <c r="AO216" s="3" t="n">
        <v>70</v>
      </c>
      <c r="AP216" s="3" t="n">
        <v>1987</v>
      </c>
      <c r="AQ216" s="3" t="n">
        <v>1</v>
      </c>
    </row>
    <row r="217">
      <c r="A217" s="3" t="n">
        <v>21010110</v>
      </c>
      <c r="B217" s="3" t="inlineStr">
        <is>
          <t>INSFOPAL [21010110]</t>
        </is>
      </c>
      <c r="C217" s="3" t="n">
        <v>1.844916667</v>
      </c>
      <c r="D217" s="3" t="n">
        <v>-76.07441667000001</v>
      </c>
      <c r="E217" s="3" t="n">
        <v>1265</v>
      </c>
      <c r="F217" s="3" t="inlineStr">
        <is>
          <t>Pitalito</t>
        </is>
      </c>
      <c r="G217" s="3" t="inlineStr">
        <is>
          <t>Huila</t>
        </is>
      </c>
      <c r="H217" s="54" t="n">
        <v>63</v>
      </c>
      <c r="I217" s="54" t="n">
        <v>2012</v>
      </c>
      <c r="J217" s="54" t="n">
        <v>24</v>
      </c>
      <c r="K217" s="3" t="n">
        <v>60</v>
      </c>
      <c r="L217" s="3" t="n">
        <v>1975</v>
      </c>
      <c r="M217" s="3" t="n">
        <v>7</v>
      </c>
      <c r="N217" s="54" t="n">
        <v>65</v>
      </c>
      <c r="O217" s="54" t="n">
        <v>2001</v>
      </c>
      <c r="P217" s="54" t="n">
        <v>22</v>
      </c>
      <c r="Q217" s="3" t="n">
        <v>69</v>
      </c>
      <c r="R217" s="3" t="n">
        <v>1995</v>
      </c>
      <c r="S217" s="3" t="n">
        <v>20</v>
      </c>
      <c r="T217" s="54" t="n">
        <v>63</v>
      </c>
      <c r="U217" s="54" t="n">
        <v>2011</v>
      </c>
      <c r="V217" s="54" t="n">
        <v>12</v>
      </c>
      <c r="W217" s="3" t="n">
        <v>61</v>
      </c>
      <c r="X217" s="3" t="n">
        <v>2008</v>
      </c>
      <c r="Y217" s="3" t="n">
        <v>16</v>
      </c>
      <c r="Z217" s="54" t="n">
        <v>66</v>
      </c>
      <c r="AA217" s="54" t="n">
        <v>1971</v>
      </c>
      <c r="AB217" s="54" t="n">
        <v>6</v>
      </c>
      <c r="AC217" s="3" t="n">
        <v>48.2</v>
      </c>
      <c r="AD217" s="3" t="n">
        <v>2004</v>
      </c>
      <c r="AE217" s="3" t="n">
        <v>19</v>
      </c>
      <c r="AF217" s="54" t="n">
        <v>58</v>
      </c>
      <c r="AG217" s="54" t="n">
        <v>1989</v>
      </c>
      <c r="AH217" s="54" t="n">
        <v>5</v>
      </c>
      <c r="AI217" s="3" t="n">
        <v>143</v>
      </c>
      <c r="AJ217" s="3" t="n">
        <v>1990</v>
      </c>
      <c r="AK217" s="3" t="n">
        <v>23</v>
      </c>
      <c r="AL217" s="54" t="n">
        <v>108</v>
      </c>
      <c r="AM217" s="54" t="n">
        <v>1979</v>
      </c>
      <c r="AN217" s="54" t="n">
        <v>25</v>
      </c>
      <c r="AO217" s="3" t="n">
        <v>65</v>
      </c>
      <c r="AP217" s="3" t="n">
        <v>2006</v>
      </c>
      <c r="AQ217" s="3" t="n">
        <v>20</v>
      </c>
    </row>
    <row r="218">
      <c r="A218" s="3" t="n">
        <v>21010130</v>
      </c>
      <c r="B218" s="3" t="inlineStr">
        <is>
          <t>BAJO FRUTAL [21010130]</t>
        </is>
      </c>
      <c r="C218" s="3" t="n">
        <v>1.810388889</v>
      </c>
      <c r="D218" s="3" t="n">
        <v>-76.24669444</v>
      </c>
      <c r="E218" s="3" t="n">
        <v>1660</v>
      </c>
      <c r="F218" s="3" t="inlineStr">
        <is>
          <t>San Agustín</t>
        </is>
      </c>
      <c r="G218" s="3" t="inlineStr">
        <is>
          <t>Huila</t>
        </is>
      </c>
      <c r="H218" s="54" t="n">
        <v>88</v>
      </c>
      <c r="I218" s="54" t="n">
        <v>2007</v>
      </c>
      <c r="J218" s="54" t="n">
        <v>26</v>
      </c>
      <c r="K218" s="3" t="n">
        <v>80</v>
      </c>
      <c r="L218" s="3" t="n">
        <v>2005</v>
      </c>
      <c r="M218" s="3" t="n">
        <v>18</v>
      </c>
      <c r="N218" s="54" t="n">
        <v>135</v>
      </c>
      <c r="O218" s="54" t="n">
        <v>2015</v>
      </c>
      <c r="P218" s="54" t="n">
        <v>19</v>
      </c>
      <c r="Q218" s="3" t="n">
        <v>114</v>
      </c>
      <c r="R218" s="3" t="n">
        <v>1996</v>
      </c>
      <c r="S218" s="3" t="n">
        <v>14</v>
      </c>
      <c r="T218" s="54" t="n">
        <v>110</v>
      </c>
      <c r="U218" s="54" t="n">
        <v>2014</v>
      </c>
      <c r="V218" s="54" t="n">
        <v>11</v>
      </c>
      <c r="W218" s="3" t="n">
        <v>67</v>
      </c>
      <c r="X218" s="3" t="n">
        <v>2005</v>
      </c>
      <c r="Y218" s="3" t="n">
        <v>28</v>
      </c>
      <c r="Z218" s="54" t="n">
        <v>45</v>
      </c>
      <c r="AA218" s="54" t="n">
        <v>2023</v>
      </c>
      <c r="AB218" s="54" t="n">
        <v>6</v>
      </c>
      <c r="AC218" s="3" t="n">
        <v>58</v>
      </c>
      <c r="AD218" s="3" t="n">
        <v>2004</v>
      </c>
      <c r="AE218" s="3" t="n">
        <v>19</v>
      </c>
      <c r="AF218" s="54" t="n">
        <v>75</v>
      </c>
      <c r="AG218" s="54" t="n">
        <v>1977</v>
      </c>
      <c r="AH218" s="54" t="n">
        <v>27</v>
      </c>
      <c r="AI218" s="3" t="n">
        <v>89</v>
      </c>
      <c r="AJ218" s="3" t="n">
        <v>2022</v>
      </c>
      <c r="AK218" s="3" t="n">
        <v>18</v>
      </c>
      <c r="AL218" s="54" t="n">
        <v>71</v>
      </c>
      <c r="AM218" s="54" t="n">
        <v>2005</v>
      </c>
      <c r="AN218" s="54" t="n">
        <v>19</v>
      </c>
      <c r="AO218" s="3" t="n">
        <v>72</v>
      </c>
      <c r="AP218" s="3" t="n">
        <v>2004</v>
      </c>
      <c r="AQ218" s="3" t="n">
        <v>12</v>
      </c>
    </row>
    <row r="219">
      <c r="A219" s="3" t="n">
        <v>21010140</v>
      </c>
      <c r="B219" s="3" t="inlineStr">
        <is>
          <t>CANDELA LA [21010140]</t>
        </is>
      </c>
      <c r="C219" s="3" t="n">
        <v>1.864388889</v>
      </c>
      <c r="D219" s="3" t="n">
        <v>-76.36083333000001</v>
      </c>
      <c r="E219" s="3" t="n">
        <v>1940</v>
      </c>
      <c r="F219" s="3" t="inlineStr">
        <is>
          <t>San Agustín</t>
        </is>
      </c>
      <c r="G219" s="3" t="inlineStr">
        <is>
          <t>Huila</t>
        </is>
      </c>
      <c r="H219" s="54" t="n">
        <v>62</v>
      </c>
      <c r="I219" s="54" t="n">
        <v>1994</v>
      </c>
      <c r="J219" s="54" t="n">
        <v>9</v>
      </c>
      <c r="K219" s="3" t="n">
        <v>60</v>
      </c>
      <c r="L219" s="3" t="n">
        <v>2020</v>
      </c>
      <c r="M219" s="3" t="n">
        <v>25</v>
      </c>
      <c r="N219" s="54" t="n">
        <v>111</v>
      </c>
      <c r="O219" s="54" t="n">
        <v>2005</v>
      </c>
      <c r="P219" s="54" t="n">
        <v>24</v>
      </c>
      <c r="Q219" s="3" t="n">
        <v>151</v>
      </c>
      <c r="R219" s="3" t="n">
        <v>2007</v>
      </c>
      <c r="S219" s="3" t="n">
        <v>5</v>
      </c>
      <c r="T219" s="54" t="n">
        <v>111</v>
      </c>
      <c r="U219" s="54" t="n">
        <v>2012</v>
      </c>
      <c r="V219" s="54" t="n">
        <v>7</v>
      </c>
      <c r="W219" s="3" t="n">
        <v>74</v>
      </c>
      <c r="X219" s="3" t="n">
        <v>1989</v>
      </c>
      <c r="Y219" s="3" t="n">
        <v>18</v>
      </c>
      <c r="Z219" s="54" t="n">
        <v>95</v>
      </c>
      <c r="AA219" s="54" t="n">
        <v>1990</v>
      </c>
      <c r="AB219" s="54" t="n">
        <v>29</v>
      </c>
      <c r="AC219" s="3" t="n">
        <v>60</v>
      </c>
      <c r="AD219" s="3" t="n">
        <v>2004</v>
      </c>
      <c r="AE219" s="3" t="n">
        <v>17</v>
      </c>
      <c r="AF219" s="54" t="n">
        <v>111</v>
      </c>
      <c r="AG219" s="54" t="n">
        <v>2005</v>
      </c>
      <c r="AH219" s="54" t="n">
        <v>7</v>
      </c>
      <c r="AI219" s="3" t="n">
        <v>80</v>
      </c>
      <c r="AJ219" s="3" t="n">
        <v>1983</v>
      </c>
      <c r="AK219" s="3" t="n">
        <v>26</v>
      </c>
      <c r="AL219" s="54" t="n">
        <v>106</v>
      </c>
      <c r="AM219" s="54" t="n">
        <v>1977</v>
      </c>
      <c r="AN219" s="54" t="n">
        <v>8</v>
      </c>
      <c r="AO219" s="3" t="n">
        <v>101</v>
      </c>
      <c r="AP219" s="3" t="n">
        <v>1999</v>
      </c>
      <c r="AQ219" s="3" t="n">
        <v>18</v>
      </c>
    </row>
    <row r="220">
      <c r="A220" s="3" t="n">
        <v>21010160</v>
      </c>
      <c r="B220" s="3" t="inlineStr">
        <is>
          <t>VILLA FATIMA [21010160]</t>
        </is>
      </c>
      <c r="C220" s="3" t="n">
        <v>1.899444444</v>
      </c>
      <c r="D220" s="3" t="n">
        <v>-76.39416667</v>
      </c>
      <c r="E220" s="3" t="n">
        <v>1724</v>
      </c>
      <c r="F220" s="3" t="inlineStr">
        <is>
          <t>San Agustín</t>
        </is>
      </c>
      <c r="G220" s="3" t="inlineStr">
        <is>
          <t>Huila</t>
        </is>
      </c>
      <c r="H220" s="54" t="n">
        <v>110</v>
      </c>
      <c r="I220" s="54" t="n">
        <v>1997</v>
      </c>
      <c r="J220" s="54" t="n">
        <v>9</v>
      </c>
      <c r="K220" s="3" t="n">
        <v>95</v>
      </c>
      <c r="L220" s="3" t="n">
        <v>1976</v>
      </c>
      <c r="M220" s="3" t="n">
        <v>21</v>
      </c>
      <c r="N220" s="54" t="n">
        <v>100</v>
      </c>
      <c r="O220" s="54" t="n">
        <v>1976</v>
      </c>
      <c r="P220" s="54" t="n">
        <v>24</v>
      </c>
      <c r="Q220" s="3" t="n">
        <v>123</v>
      </c>
      <c r="R220" s="3" t="n">
        <v>2025</v>
      </c>
      <c r="S220" s="3" t="n">
        <v>23</v>
      </c>
      <c r="T220" s="54" t="n">
        <v>83</v>
      </c>
      <c r="U220" s="54" t="n">
        <v>1992</v>
      </c>
      <c r="V220" s="54" t="n">
        <v>3</v>
      </c>
      <c r="W220" s="3" t="n">
        <v>64</v>
      </c>
      <c r="X220" s="3" t="n">
        <v>1977</v>
      </c>
      <c r="Y220" s="3" t="n">
        <v>30</v>
      </c>
      <c r="Z220" s="54" t="n">
        <v>70</v>
      </c>
      <c r="AA220" s="54" t="n">
        <v>1982</v>
      </c>
      <c r="AB220" s="54" t="n">
        <v>21</v>
      </c>
      <c r="AC220" s="3" t="n">
        <v>80</v>
      </c>
      <c r="AD220" s="3" t="n">
        <v>1994</v>
      </c>
      <c r="AE220" s="3" t="n">
        <v>3</v>
      </c>
      <c r="AF220" s="54" t="n">
        <v>97.09999999999999</v>
      </c>
      <c r="AG220" s="54" t="n">
        <v>1985</v>
      </c>
      <c r="AH220" s="54" t="n">
        <v>30</v>
      </c>
      <c r="AI220" s="3" t="n">
        <v>85</v>
      </c>
      <c r="AJ220" s="3" t="n">
        <v>1991</v>
      </c>
      <c r="AK220" s="3" t="n">
        <v>1</v>
      </c>
      <c r="AL220" s="54" t="n">
        <v>100.4</v>
      </c>
      <c r="AM220" s="54" t="n">
        <v>1990</v>
      </c>
      <c r="AN220" s="54" t="n">
        <v>18</v>
      </c>
      <c r="AO220" s="3" t="n">
        <v>91</v>
      </c>
      <c r="AP220" s="3" t="n">
        <v>2011</v>
      </c>
      <c r="AQ220" s="3" t="n">
        <v>16</v>
      </c>
    </row>
    <row r="221">
      <c r="A221" s="3" t="n">
        <v>21010170</v>
      </c>
      <c r="B221" s="3" t="inlineStr">
        <is>
          <t>ESCUELA BELEN [21010170]</t>
        </is>
      </c>
      <c r="C221" s="3" t="n">
        <v>1.901388889</v>
      </c>
      <c r="D221" s="3" t="n">
        <v>-76.1725</v>
      </c>
      <c r="E221" s="3" t="n">
        <v>1700</v>
      </c>
      <c r="F221" s="3" t="inlineStr">
        <is>
          <t>Isnos</t>
        </is>
      </c>
      <c r="G221" s="3" t="inlineStr">
        <is>
          <t>Huila</t>
        </is>
      </c>
      <c r="H221" s="54" t="n">
        <v>55</v>
      </c>
      <c r="I221" s="54" t="n">
        <v>1982</v>
      </c>
      <c r="J221" s="54" t="n">
        <v>1</v>
      </c>
      <c r="K221" s="3" t="n">
        <v>85</v>
      </c>
      <c r="L221" s="3" t="n">
        <v>1998</v>
      </c>
      <c r="M221" s="3" t="n">
        <v>8</v>
      </c>
      <c r="N221" s="54" t="n">
        <v>92</v>
      </c>
      <c r="O221" s="54" t="n">
        <v>2025</v>
      </c>
      <c r="P221" s="54" t="n">
        <v>31</v>
      </c>
      <c r="Q221" s="3" t="n">
        <v>61</v>
      </c>
      <c r="R221" s="3" t="n">
        <v>2024</v>
      </c>
      <c r="S221" s="3" t="n">
        <v>1</v>
      </c>
      <c r="T221" s="54" t="n">
        <v>60</v>
      </c>
      <c r="U221" s="54" t="n">
        <v>2010</v>
      </c>
      <c r="V221" s="54" t="n">
        <v>21</v>
      </c>
      <c r="W221" s="3" t="n">
        <v>60</v>
      </c>
      <c r="X221" s="3" t="n">
        <v>2008</v>
      </c>
      <c r="Y221" s="3" t="n">
        <v>16</v>
      </c>
      <c r="Z221" s="54" t="n">
        <v>70</v>
      </c>
      <c r="AA221" s="54" t="n">
        <v>2004</v>
      </c>
      <c r="AB221" s="54" t="n">
        <v>27</v>
      </c>
      <c r="AC221" s="3" t="n">
        <v>80</v>
      </c>
      <c r="AD221" s="3" t="n">
        <v>1982</v>
      </c>
      <c r="AE221" s="3" t="n">
        <v>24</v>
      </c>
      <c r="AF221" s="54" t="n">
        <v>190</v>
      </c>
      <c r="AG221" s="54" t="n">
        <v>1982</v>
      </c>
      <c r="AH221" s="54" t="n">
        <v>2</v>
      </c>
      <c r="AI221" s="3" t="n">
        <v>80</v>
      </c>
      <c r="AJ221" s="3" t="n">
        <v>2008</v>
      </c>
      <c r="AK221" s="3" t="n">
        <v>14</v>
      </c>
      <c r="AL221" s="54" t="n">
        <v>65</v>
      </c>
      <c r="AM221" s="54" t="n">
        <v>2020</v>
      </c>
      <c r="AN221" s="54" t="n">
        <v>13</v>
      </c>
      <c r="AO221" s="3" t="n">
        <v>77</v>
      </c>
      <c r="AP221" s="3" t="n">
        <v>2024</v>
      </c>
      <c r="AQ221" s="3" t="n">
        <v>30</v>
      </c>
    </row>
    <row r="222">
      <c r="A222" s="3" t="n">
        <v>21010180</v>
      </c>
      <c r="B222" s="3" t="inlineStr">
        <is>
          <t>TABOR EL [21010180]</t>
        </is>
      </c>
      <c r="C222" s="3" t="n">
        <v>1.695277778</v>
      </c>
      <c r="D222" s="3" t="n">
        <v>-76.15522222</v>
      </c>
      <c r="E222" s="3" t="n">
        <v>1700</v>
      </c>
      <c r="F222" s="3" t="inlineStr">
        <is>
          <t>Palestina</t>
        </is>
      </c>
      <c r="G222" s="3" t="inlineStr">
        <is>
          <t>Huila</t>
        </is>
      </c>
      <c r="H222" s="54" t="n">
        <v>44.1</v>
      </c>
      <c r="I222" s="54" t="n">
        <v>1990</v>
      </c>
      <c r="J222" s="54" t="n">
        <v>26</v>
      </c>
      <c r="K222" s="3" t="n">
        <v>60</v>
      </c>
      <c r="L222" s="3" t="n">
        <v>1998</v>
      </c>
      <c r="M222" s="3" t="n">
        <v>6</v>
      </c>
      <c r="N222" s="54" t="n">
        <v>90</v>
      </c>
      <c r="O222" s="54" t="n">
        <v>2010</v>
      </c>
      <c r="P222" s="54" t="n">
        <v>17</v>
      </c>
      <c r="Q222" s="3" t="n">
        <v>95</v>
      </c>
      <c r="R222" s="3" t="n">
        <v>2020</v>
      </c>
      <c r="S222" s="3" t="n">
        <v>16</v>
      </c>
      <c r="T222" s="54" t="n">
        <v>90</v>
      </c>
      <c r="U222" s="54" t="n">
        <v>2008</v>
      </c>
      <c r="V222" s="54" t="n">
        <v>25</v>
      </c>
      <c r="W222" s="3" t="n">
        <v>80</v>
      </c>
      <c r="X222" s="3" t="n">
        <v>2023</v>
      </c>
      <c r="Y222" s="3" t="n">
        <v>14</v>
      </c>
      <c r="Z222" s="54" t="n">
        <v>90</v>
      </c>
      <c r="AA222" s="54" t="n">
        <v>2003</v>
      </c>
      <c r="AB222" s="54" t="n">
        <v>8</v>
      </c>
      <c r="AC222" s="3" t="n">
        <v>151.2</v>
      </c>
      <c r="AD222" s="3" t="n">
        <v>1989</v>
      </c>
      <c r="AE222" s="3" t="n">
        <v>30</v>
      </c>
      <c r="AF222" s="54" t="n">
        <v>84</v>
      </c>
      <c r="AG222" s="54" t="n">
        <v>2020</v>
      </c>
      <c r="AH222" s="54" t="n">
        <v>17</v>
      </c>
      <c r="AI222" s="3" t="n">
        <v>75</v>
      </c>
      <c r="AJ222" s="3" t="n">
        <v>2020</v>
      </c>
      <c r="AK222" s="3" t="n">
        <v>1</v>
      </c>
      <c r="AL222" s="54" t="n">
        <v>89</v>
      </c>
      <c r="AM222" s="54" t="n">
        <v>2006</v>
      </c>
      <c r="AN222" s="54" t="n">
        <v>15</v>
      </c>
      <c r="AO222" s="3" t="n">
        <v>75</v>
      </c>
      <c r="AP222" s="3" t="n">
        <v>1998</v>
      </c>
      <c r="AQ222" s="3" t="n">
        <v>29</v>
      </c>
    </row>
    <row r="223">
      <c r="A223" s="3" t="n">
        <v>21010190</v>
      </c>
      <c r="B223" s="3" t="inlineStr">
        <is>
          <t>ALTO DEL OBISPO [21010190]</t>
        </is>
      </c>
      <c r="C223" s="3" t="n">
        <v>1.848944444</v>
      </c>
      <c r="D223" s="3" t="n">
        <v>-76.24972222</v>
      </c>
      <c r="E223" s="3" t="n">
        <v>1700</v>
      </c>
      <c r="F223" s="3" t="inlineStr">
        <is>
          <t>San Agustín</t>
        </is>
      </c>
      <c r="G223" s="3" t="inlineStr">
        <is>
          <t>Huila</t>
        </is>
      </c>
      <c r="H223" s="54" t="n">
        <v>96</v>
      </c>
      <c r="I223" s="54" t="n">
        <v>2025</v>
      </c>
      <c r="J223" s="54" t="n">
        <v>9</v>
      </c>
      <c r="K223" s="3" t="n">
        <v>70</v>
      </c>
      <c r="L223" s="3" t="n">
        <v>2025</v>
      </c>
      <c r="M223" s="3" t="n">
        <v>9</v>
      </c>
      <c r="N223" s="54" t="n">
        <v>80</v>
      </c>
      <c r="O223" s="54" t="n">
        <v>2014</v>
      </c>
      <c r="P223" s="54" t="n">
        <v>2</v>
      </c>
      <c r="Q223" s="3" t="n">
        <v>90</v>
      </c>
      <c r="R223" s="3" t="n">
        <v>1999</v>
      </c>
      <c r="S223" s="3" t="n">
        <v>5</v>
      </c>
      <c r="T223" s="54" t="n">
        <v>110</v>
      </c>
      <c r="U223" s="54" t="n">
        <v>2024</v>
      </c>
      <c r="V223" s="54" t="n">
        <v>29</v>
      </c>
      <c r="W223" s="3" t="n">
        <v>87</v>
      </c>
      <c r="X223" s="3" t="n">
        <v>2021</v>
      </c>
      <c r="Y223" s="3" t="n">
        <v>15</v>
      </c>
      <c r="Z223" s="54" t="n">
        <v>90</v>
      </c>
      <c r="AA223" s="54" t="n">
        <v>1988</v>
      </c>
      <c r="AB223" s="54" t="n">
        <v>1</v>
      </c>
      <c r="AC223" s="3" t="n">
        <v>80</v>
      </c>
      <c r="AD223" s="3" t="n">
        <v>1987</v>
      </c>
      <c r="AE223" s="3" t="n">
        <v>24</v>
      </c>
      <c r="AF223" s="54" t="n">
        <v>60</v>
      </c>
      <c r="AG223" s="54" t="n">
        <v>1998</v>
      </c>
      <c r="AH223" s="54" t="n">
        <v>12</v>
      </c>
      <c r="AI223" s="3" t="n">
        <v>77</v>
      </c>
      <c r="AJ223" s="3" t="n">
        <v>2005</v>
      </c>
      <c r="AK223" s="3" t="n">
        <v>24</v>
      </c>
      <c r="AL223" s="54" t="n">
        <v>84</v>
      </c>
      <c r="AM223" s="54" t="n">
        <v>2022</v>
      </c>
      <c r="AN223" s="54" t="n">
        <v>8</v>
      </c>
      <c r="AO223" s="3" t="n">
        <v>100</v>
      </c>
      <c r="AP223" s="3" t="n">
        <v>2013</v>
      </c>
      <c r="AQ223" s="3" t="n">
        <v>23</v>
      </c>
    </row>
    <row r="224">
      <c r="A224" s="3" t="n">
        <v>21010200</v>
      </c>
      <c r="B224" s="3" t="inlineStr">
        <is>
          <t>SULCHOMISCO [21010200]</t>
        </is>
      </c>
      <c r="C224" s="3" t="n">
        <v>1.850305556</v>
      </c>
      <c r="D224" s="3" t="n">
        <v>-76.31755556</v>
      </c>
      <c r="E224" s="3" t="n">
        <v>1800</v>
      </c>
      <c r="F224" s="3" t="inlineStr">
        <is>
          <t>San Agustín</t>
        </is>
      </c>
      <c r="G224" s="3" t="inlineStr">
        <is>
          <t>Huila</t>
        </is>
      </c>
      <c r="H224" s="54" t="n">
        <v>94</v>
      </c>
      <c r="I224" s="54" t="n">
        <v>2012</v>
      </c>
      <c r="J224" s="54" t="n">
        <v>24</v>
      </c>
      <c r="K224" s="3" t="n">
        <v>60</v>
      </c>
      <c r="L224" s="3" t="n">
        <v>1990</v>
      </c>
      <c r="M224" s="3" t="n">
        <v>15</v>
      </c>
      <c r="N224" s="54" t="n">
        <v>90</v>
      </c>
      <c r="O224" s="54" t="n">
        <v>2014</v>
      </c>
      <c r="P224" s="54" t="n">
        <v>2</v>
      </c>
      <c r="Q224" s="3" t="n">
        <v>90</v>
      </c>
      <c r="R224" s="3" t="n">
        <v>2014</v>
      </c>
      <c r="S224" s="3" t="n">
        <v>25</v>
      </c>
      <c r="T224" s="54" t="n">
        <v>80</v>
      </c>
      <c r="U224" s="54" t="n">
        <v>2014</v>
      </c>
      <c r="V224" s="54" t="n">
        <v>12</v>
      </c>
      <c r="W224" s="3" t="n">
        <v>90</v>
      </c>
      <c r="X224" s="3" t="n">
        <v>2020</v>
      </c>
      <c r="Y224" s="3" t="n">
        <v>22</v>
      </c>
      <c r="Z224" s="54" t="n">
        <v>92</v>
      </c>
      <c r="AA224" s="54" t="n">
        <v>1997</v>
      </c>
      <c r="AB224" s="54" t="n">
        <v>1</v>
      </c>
      <c r="AC224" s="3" t="n">
        <v>90</v>
      </c>
      <c r="AD224" s="3" t="n">
        <v>2014</v>
      </c>
      <c r="AE224" s="3" t="n">
        <v>5</v>
      </c>
      <c r="AF224" s="54" t="n">
        <v>90</v>
      </c>
      <c r="AG224" s="54" t="n">
        <v>2006</v>
      </c>
      <c r="AH224" s="54" t="n">
        <v>18</v>
      </c>
      <c r="AI224" s="3" t="n">
        <v>84</v>
      </c>
      <c r="AJ224" s="3" t="n">
        <v>1994</v>
      </c>
      <c r="AK224" s="3" t="n">
        <v>23</v>
      </c>
      <c r="AL224" s="54" t="n">
        <v>60</v>
      </c>
      <c r="AM224" s="54" t="n">
        <v>2013</v>
      </c>
      <c r="AN224" s="54" t="n">
        <v>3</v>
      </c>
      <c r="AO224" s="3" t="n">
        <v>93</v>
      </c>
      <c r="AP224" s="3" t="n">
        <v>2004</v>
      </c>
      <c r="AQ224" s="3" t="n">
        <v>16</v>
      </c>
    </row>
    <row r="225">
      <c r="A225" s="3" t="n">
        <v>21010210</v>
      </c>
      <c r="B225" s="3" t="inlineStr">
        <is>
          <t>MONTECRISTO [21010210]</t>
        </is>
      </c>
      <c r="C225" s="3" t="n">
        <v>1.713805556</v>
      </c>
      <c r="D225" s="3" t="n">
        <v>-76.18891667</v>
      </c>
      <c r="E225" s="3" t="n">
        <v>1674</v>
      </c>
      <c r="F225" s="3" t="inlineStr">
        <is>
          <t>Pitalito</t>
        </is>
      </c>
      <c r="G225" s="3" t="inlineStr">
        <is>
          <t>Huila</t>
        </is>
      </c>
      <c r="H225" s="54" t="n">
        <v>82</v>
      </c>
      <c r="I225" s="54" t="n">
        <v>1982</v>
      </c>
      <c r="J225" s="54" t="n">
        <v>6</v>
      </c>
      <c r="K225" s="3" t="n">
        <v>85</v>
      </c>
      <c r="L225" s="3" t="n">
        <v>2010</v>
      </c>
      <c r="M225" s="3" t="n">
        <v>9</v>
      </c>
      <c r="N225" s="54" t="n">
        <v>96</v>
      </c>
      <c r="O225" s="54" t="n">
        <v>2006</v>
      </c>
      <c r="P225" s="54" t="n">
        <v>9</v>
      </c>
      <c r="Q225" s="3" t="n">
        <v>90</v>
      </c>
      <c r="R225" s="3" t="n">
        <v>2008</v>
      </c>
      <c r="S225" s="3" t="n">
        <v>26</v>
      </c>
      <c r="T225" s="54" t="n">
        <v>94</v>
      </c>
      <c r="U225" s="54" t="n">
        <v>2020</v>
      </c>
      <c r="V225" s="54" t="n">
        <v>11</v>
      </c>
      <c r="W225" s="3" t="n">
        <v>90</v>
      </c>
      <c r="X225" s="3" t="n">
        <v>2022</v>
      </c>
      <c r="Y225" s="3" t="n">
        <v>30</v>
      </c>
      <c r="Z225" s="54" t="n">
        <v>90</v>
      </c>
      <c r="AA225" s="54" t="n">
        <v>2022</v>
      </c>
      <c r="AB225" s="54" t="n">
        <v>23</v>
      </c>
      <c r="AC225" s="3" t="n">
        <v>95</v>
      </c>
      <c r="AD225" s="3" t="n">
        <v>1996</v>
      </c>
      <c r="AE225" s="3" t="n">
        <v>6</v>
      </c>
      <c r="AF225" s="54" t="n">
        <v>90</v>
      </c>
      <c r="AG225" s="54" t="n">
        <v>2003</v>
      </c>
      <c r="AH225" s="54" t="n">
        <v>17</v>
      </c>
      <c r="AI225" s="3" t="n">
        <v>90</v>
      </c>
      <c r="AJ225" s="3" t="n">
        <v>2009</v>
      </c>
      <c r="AK225" s="3" t="n">
        <v>3</v>
      </c>
      <c r="AL225" s="54" t="n">
        <v>90</v>
      </c>
      <c r="AM225" s="54" t="n">
        <v>2014</v>
      </c>
      <c r="AN225" s="54" t="n">
        <v>11</v>
      </c>
      <c r="AO225" s="3" t="n">
        <v>85</v>
      </c>
      <c r="AP225" s="3" t="n">
        <v>1980</v>
      </c>
      <c r="AQ225" s="3" t="n">
        <v>30</v>
      </c>
    </row>
    <row r="226">
      <c r="A226" s="3" t="n">
        <v>21010220</v>
      </c>
      <c r="B226" s="3" t="inlineStr">
        <is>
          <t>MORELIA [21010220]</t>
        </is>
      </c>
      <c r="C226" s="3" t="n">
        <v>2.065888889</v>
      </c>
      <c r="D226" s="3" t="n">
        <v>-76.185</v>
      </c>
      <c r="E226" s="3" t="n">
        <v>1625</v>
      </c>
      <c r="F226" s="3" t="inlineStr">
        <is>
          <t>Saladoblanco</t>
        </is>
      </c>
      <c r="G226" s="3" t="inlineStr">
        <is>
          <t>Huila</t>
        </is>
      </c>
      <c r="H226" s="54" t="n">
        <v>101</v>
      </c>
      <c r="I226" s="54" t="n">
        <v>1986</v>
      </c>
      <c r="J226" s="54" t="n">
        <v>5</v>
      </c>
      <c r="K226" s="3" t="n">
        <v>93</v>
      </c>
      <c r="L226" s="3" t="n">
        <v>2009</v>
      </c>
      <c r="M226" s="3" t="n">
        <v>15</v>
      </c>
      <c r="N226" s="54" t="n">
        <v>100</v>
      </c>
      <c r="O226" s="54" t="n">
        <v>2014</v>
      </c>
      <c r="P226" s="54" t="n">
        <v>18</v>
      </c>
      <c r="Q226" s="3" t="n">
        <v>80</v>
      </c>
      <c r="R226" s="3" t="n">
        <v>2015</v>
      </c>
      <c r="S226" s="3" t="n">
        <v>9</v>
      </c>
      <c r="T226" s="54" t="n">
        <v>100</v>
      </c>
      <c r="U226" s="54" t="n">
        <v>2011</v>
      </c>
      <c r="V226" s="54" t="n">
        <v>16</v>
      </c>
      <c r="W226" s="3" t="n">
        <v>100</v>
      </c>
      <c r="X226" s="3" t="n">
        <v>2015</v>
      </c>
      <c r="Y226" s="3" t="n">
        <v>20</v>
      </c>
      <c r="Z226" s="54" t="n">
        <v>105</v>
      </c>
      <c r="AA226" s="54" t="n">
        <v>2013</v>
      </c>
      <c r="AB226" s="54" t="n">
        <v>10</v>
      </c>
      <c r="AC226" s="3" t="n">
        <v>100</v>
      </c>
      <c r="AD226" s="3" t="n">
        <v>2020</v>
      </c>
      <c r="AE226" s="3" t="n">
        <v>3</v>
      </c>
      <c r="AF226" s="54" t="n">
        <v>92</v>
      </c>
      <c r="AG226" s="54" t="n">
        <v>2010</v>
      </c>
      <c r="AH226" s="54" t="n">
        <v>27</v>
      </c>
      <c r="AI226" s="3" t="n">
        <v>110</v>
      </c>
      <c r="AJ226" s="3" t="n">
        <v>1985</v>
      </c>
      <c r="AK226" s="3" t="n">
        <v>23</v>
      </c>
      <c r="AL226" s="54" t="n">
        <v>110</v>
      </c>
      <c r="AM226" s="54" t="n">
        <v>2016</v>
      </c>
      <c r="AN226" s="54" t="n">
        <v>15</v>
      </c>
      <c r="AO226" s="3" t="n">
        <v>100</v>
      </c>
      <c r="AP226" s="3" t="n">
        <v>2014</v>
      </c>
      <c r="AQ226" s="3" t="n">
        <v>13</v>
      </c>
    </row>
    <row r="227">
      <c r="A227" s="3" t="n">
        <v>21010230</v>
      </c>
      <c r="B227" s="3" t="inlineStr">
        <is>
          <t>BETANIA TV [21010230]</t>
        </is>
      </c>
      <c r="C227" s="3" t="n">
        <v>1.905805556</v>
      </c>
      <c r="D227" s="3" t="n">
        <v>-76.30425</v>
      </c>
      <c r="E227" s="3" t="n">
        <v>1949</v>
      </c>
      <c r="F227" s="3" t="inlineStr">
        <is>
          <t>San Agustín</t>
        </is>
      </c>
      <c r="G227" s="3" t="inlineStr">
        <is>
          <t>Huila</t>
        </is>
      </c>
      <c r="H227" s="54" t="n">
        <v>105.1</v>
      </c>
      <c r="I227" s="54" t="n">
        <v>2000</v>
      </c>
      <c r="J227" s="54" t="n">
        <v>27</v>
      </c>
      <c r="K227" s="3" t="n">
        <v>80</v>
      </c>
      <c r="L227" s="3" t="n">
        <v>2013</v>
      </c>
      <c r="M227" s="3" t="n">
        <v>8</v>
      </c>
      <c r="N227" s="54" t="n">
        <v>95.7</v>
      </c>
      <c r="O227" s="54" t="n">
        <v>1989</v>
      </c>
      <c r="P227" s="54" t="n">
        <v>9</v>
      </c>
      <c r="Q227" s="3" t="n">
        <v>90.5</v>
      </c>
      <c r="R227" s="3" t="n">
        <v>2008</v>
      </c>
      <c r="S227" s="3" t="n">
        <v>8</v>
      </c>
      <c r="T227" s="54" t="n">
        <v>61.2</v>
      </c>
      <c r="U227" s="54" t="n">
        <v>2010</v>
      </c>
      <c r="V227" s="54" t="n">
        <v>21</v>
      </c>
      <c r="W227" s="3" t="n">
        <v>56.1</v>
      </c>
      <c r="X227" s="3" t="n">
        <v>2008</v>
      </c>
      <c r="Y227" s="3" t="n">
        <v>16</v>
      </c>
      <c r="Z227" s="54" t="n">
        <v>60</v>
      </c>
      <c r="AA227" s="54" t="n">
        <v>2013</v>
      </c>
      <c r="AB227" s="54" t="n">
        <v>12</v>
      </c>
      <c r="AC227" s="3" t="n">
        <v>51</v>
      </c>
      <c r="AD227" s="3" t="n">
        <v>2019</v>
      </c>
      <c r="AE227" s="3" t="n">
        <v>4</v>
      </c>
      <c r="AF227" s="54" t="n">
        <v>96</v>
      </c>
      <c r="AG227" s="54" t="n">
        <v>1992</v>
      </c>
      <c r="AH227" s="54" t="n">
        <v>17</v>
      </c>
      <c r="AI227" s="3" t="n">
        <v>91</v>
      </c>
      <c r="AJ227" s="3" t="n">
        <v>1987</v>
      </c>
      <c r="AK227" s="3" t="n">
        <v>19</v>
      </c>
      <c r="AL227" s="54" t="n">
        <v>85</v>
      </c>
      <c r="AM227" s="54" t="n">
        <v>2011</v>
      </c>
      <c r="AN227" s="54" t="n">
        <v>11</v>
      </c>
      <c r="AO227" s="3" t="n">
        <v>81.90000000000001</v>
      </c>
      <c r="AP227" s="3" t="n">
        <v>2007</v>
      </c>
      <c r="AQ227" s="3" t="n">
        <v>28</v>
      </c>
    </row>
    <row r="228">
      <c r="A228" s="3" t="n">
        <v>21010250</v>
      </c>
      <c r="B228" s="3" t="inlineStr">
        <is>
          <t>HORNITOS [21010250]</t>
        </is>
      </c>
      <c r="C228" s="3" t="n">
        <v>1.98</v>
      </c>
      <c r="D228" s="3" t="n">
        <v>-76.25</v>
      </c>
      <c r="E228" s="3" t="n">
        <v>2000</v>
      </c>
      <c r="F228" s="3" t="inlineStr">
        <is>
          <t>Isnos</t>
        </is>
      </c>
      <c r="G228" s="3" t="inlineStr">
        <is>
          <t>Huila</t>
        </is>
      </c>
      <c r="H228" s="54" t="n">
        <v>95</v>
      </c>
      <c r="I228" s="54" t="n">
        <v>1986</v>
      </c>
      <c r="J228" s="54" t="n">
        <v>16</v>
      </c>
      <c r="K228" s="3" t="n">
        <v>62.3</v>
      </c>
      <c r="L228" s="3" t="n">
        <v>1998</v>
      </c>
      <c r="M228" s="3" t="n">
        <v>8</v>
      </c>
      <c r="N228" s="54" t="n">
        <v>130</v>
      </c>
      <c r="O228" s="54" t="n">
        <v>2011</v>
      </c>
      <c r="P228" s="54" t="n">
        <v>26</v>
      </c>
      <c r="Q228" s="3" t="n">
        <v>90</v>
      </c>
      <c r="R228" s="3" t="n">
        <v>2011</v>
      </c>
      <c r="S228" s="3" t="n">
        <v>10</v>
      </c>
      <c r="T228" s="54" t="n">
        <v>55</v>
      </c>
      <c r="U228" s="54" t="n">
        <v>2022</v>
      </c>
      <c r="V228" s="54" t="n">
        <v>5</v>
      </c>
      <c r="W228" s="3" t="n">
        <v>130</v>
      </c>
      <c r="X228" s="3" t="n">
        <v>2011</v>
      </c>
      <c r="Y228" s="3" t="n">
        <v>11</v>
      </c>
      <c r="Z228" s="54" t="n">
        <v>93</v>
      </c>
      <c r="AA228" s="54" t="n">
        <v>2011</v>
      </c>
      <c r="AB228" s="54" t="n">
        <v>22</v>
      </c>
      <c r="AC228" s="3" t="n">
        <v>51.8</v>
      </c>
      <c r="AD228" s="3" t="n">
        <v>1992</v>
      </c>
      <c r="AE228" s="3" t="n">
        <v>7</v>
      </c>
      <c r="AF228" s="54" t="n">
        <v>70</v>
      </c>
      <c r="AG228" s="54" t="n">
        <v>1986</v>
      </c>
      <c r="AH228" s="54" t="n">
        <v>5</v>
      </c>
      <c r="AI228" s="3" t="n">
        <v>92</v>
      </c>
      <c r="AJ228" s="3" t="n">
        <v>1985</v>
      </c>
      <c r="AK228" s="3" t="n">
        <v>3</v>
      </c>
      <c r="AL228" s="54" t="n">
        <v>93</v>
      </c>
      <c r="AM228" s="54" t="n">
        <v>1985</v>
      </c>
      <c r="AN228" s="54" t="n">
        <v>9</v>
      </c>
      <c r="AO228" s="3" t="n">
        <v>69.5</v>
      </c>
      <c r="AP228" s="3" t="n">
        <v>2004</v>
      </c>
      <c r="AQ228" s="3" t="n">
        <v>4</v>
      </c>
    </row>
    <row r="229">
      <c r="A229" s="3" t="n">
        <v>21015020</v>
      </c>
      <c r="B229" s="3" t="inlineStr">
        <is>
          <t>SEVILLA [21015020]</t>
        </is>
      </c>
      <c r="C229" s="3" t="n">
        <v>1.824833333</v>
      </c>
      <c r="D229" s="3" t="n">
        <v>-76.13027778</v>
      </c>
      <c r="E229" s="3" t="n">
        <v>1320</v>
      </c>
      <c r="F229" s="3" t="inlineStr">
        <is>
          <t>Pitalito</t>
        </is>
      </c>
      <c r="G229" s="3" t="inlineStr">
        <is>
          <t>Huila</t>
        </is>
      </c>
      <c r="H229" s="54" t="n">
        <v>57.3</v>
      </c>
      <c r="I229" s="54" t="n">
        <v>2022</v>
      </c>
      <c r="J229" s="54" t="n">
        <v>13</v>
      </c>
      <c r="K229" s="3" t="n">
        <v>57.8</v>
      </c>
      <c r="L229" s="3" t="n">
        <v>1975</v>
      </c>
      <c r="M229" s="3" t="n">
        <v>7</v>
      </c>
      <c r="N229" s="54" t="n">
        <v>74.40000000000001</v>
      </c>
      <c r="O229" s="54" t="n">
        <v>1991</v>
      </c>
      <c r="P229" s="54" t="n">
        <v>5</v>
      </c>
      <c r="Q229" s="3" t="n">
        <v>47</v>
      </c>
      <c r="R229" s="3" t="n">
        <v>2006</v>
      </c>
      <c r="S229" s="3" t="n">
        <v>12</v>
      </c>
      <c r="T229" s="54" t="n">
        <v>56.4</v>
      </c>
      <c r="U229" s="54" t="n">
        <v>2010</v>
      </c>
      <c r="V229" s="54" t="n">
        <v>21</v>
      </c>
      <c r="W229" s="3" t="n">
        <v>72.2</v>
      </c>
      <c r="X229" s="3" t="n">
        <v>2017</v>
      </c>
      <c r="Y229" s="3" t="n">
        <v>20</v>
      </c>
      <c r="Z229" s="54" t="n">
        <v>55</v>
      </c>
      <c r="AA229" s="54" t="n">
        <v>1971</v>
      </c>
      <c r="AB229" s="54" t="n">
        <v>6</v>
      </c>
      <c r="AC229" s="3" t="n">
        <v>44</v>
      </c>
      <c r="AD229" s="3" t="n">
        <v>2004</v>
      </c>
      <c r="AE229" s="3" t="n">
        <v>19</v>
      </c>
      <c r="AF229" s="54" t="n">
        <v>45.5</v>
      </c>
      <c r="AG229" s="54" t="n">
        <v>1988</v>
      </c>
      <c r="AH229" s="54" t="n">
        <v>30</v>
      </c>
      <c r="AI229" s="3" t="n">
        <v>78</v>
      </c>
      <c r="AJ229" s="3" t="n">
        <v>1987</v>
      </c>
      <c r="AK229" s="3" t="n">
        <v>1</v>
      </c>
      <c r="AL229" s="54" t="n">
        <v>66.40000000000001</v>
      </c>
      <c r="AM229" s="54" t="n">
        <v>2022</v>
      </c>
      <c r="AN229" s="54" t="n">
        <v>13</v>
      </c>
      <c r="AO229" s="3" t="n">
        <v>65.40000000000001</v>
      </c>
      <c r="AP229" s="3" t="n">
        <v>1999</v>
      </c>
      <c r="AQ229" s="3" t="n">
        <v>7</v>
      </c>
    </row>
    <row r="230">
      <c r="A230" s="3" t="n">
        <v>21015030</v>
      </c>
      <c r="B230" s="3" t="inlineStr">
        <is>
          <t>PARQUE ARQUEOLOGICO - AUT [21015030]</t>
        </is>
      </c>
      <c r="C230" s="3" t="n">
        <v>1.888472222</v>
      </c>
      <c r="D230" s="3" t="n">
        <v>-76.29497222000001</v>
      </c>
      <c r="E230" s="3" t="n">
        <v>1800</v>
      </c>
      <c r="F230" s="3" t="inlineStr">
        <is>
          <t>San Agustín</t>
        </is>
      </c>
      <c r="G230" s="3" t="inlineStr">
        <is>
          <t>Huila</t>
        </is>
      </c>
      <c r="H230" s="54" t="n">
        <v>91.5</v>
      </c>
      <c r="I230" s="54" t="n">
        <v>1982</v>
      </c>
      <c r="J230" s="54" t="n">
        <v>7</v>
      </c>
      <c r="K230" s="3" t="n">
        <v>63</v>
      </c>
      <c r="L230" s="3" t="n">
        <v>2015</v>
      </c>
      <c r="M230" s="3" t="n">
        <v>8</v>
      </c>
      <c r="N230" s="54" t="n">
        <v>83</v>
      </c>
      <c r="O230" s="54" t="n">
        <v>2018</v>
      </c>
      <c r="P230" s="54" t="n">
        <v>28</v>
      </c>
      <c r="Q230" s="3" t="n">
        <v>74</v>
      </c>
      <c r="R230" s="3" t="n">
        <v>2025</v>
      </c>
      <c r="S230" s="3" t="n">
        <v>23</v>
      </c>
      <c r="T230" s="54" t="n">
        <v>68.7</v>
      </c>
      <c r="U230" s="54" t="n">
        <v>2017</v>
      </c>
      <c r="V230" s="54" t="n">
        <v>13</v>
      </c>
      <c r="W230" s="3" t="n">
        <v>57</v>
      </c>
      <c r="X230" s="3" t="n">
        <v>2008</v>
      </c>
      <c r="Y230" s="3" t="n">
        <v>16</v>
      </c>
      <c r="Z230" s="54" t="n">
        <v>59.1</v>
      </c>
      <c r="AA230" s="54" t="n">
        <v>2003</v>
      </c>
      <c r="AB230" s="54" t="n">
        <v>7</v>
      </c>
      <c r="AC230" s="3" t="n">
        <v>52</v>
      </c>
      <c r="AD230" s="3" t="n">
        <v>2004</v>
      </c>
      <c r="AE230" s="3" t="n">
        <v>19</v>
      </c>
      <c r="AF230" s="54" t="n">
        <v>53.8</v>
      </c>
      <c r="AG230" s="54" t="n">
        <v>1992</v>
      </c>
      <c r="AH230" s="54" t="n">
        <v>23</v>
      </c>
      <c r="AI230" s="3" t="n">
        <v>77.59999999999999</v>
      </c>
      <c r="AJ230" s="3" t="n">
        <v>2010</v>
      </c>
      <c r="AK230" s="3" t="n">
        <v>31</v>
      </c>
      <c r="AL230" s="54" t="n">
        <v>66</v>
      </c>
      <c r="AM230" s="54" t="n">
        <v>2014</v>
      </c>
      <c r="AN230" s="54" t="n">
        <v>10</v>
      </c>
      <c r="AO230" s="3" t="n">
        <v>74.8</v>
      </c>
      <c r="AP230" s="3" t="n">
        <v>1999</v>
      </c>
      <c r="AQ230" s="3" t="n">
        <v>1</v>
      </c>
    </row>
    <row r="231">
      <c r="A231" s="3" t="n">
        <v>21020040</v>
      </c>
      <c r="B231" s="3" t="inlineStr">
        <is>
          <t>VISO EL [21020040]</t>
        </is>
      </c>
      <c r="C231" s="3" t="n">
        <v>2.02</v>
      </c>
      <c r="D231" s="3" t="n">
        <v>-75.91</v>
      </c>
      <c r="E231" s="3" t="n">
        <v>1017</v>
      </c>
      <c r="F231" s="3" t="inlineStr">
        <is>
          <t>Elías</t>
        </is>
      </c>
      <c r="G231" s="3" t="inlineStr">
        <is>
          <t>Huila</t>
        </is>
      </c>
      <c r="H231" s="54" t="n">
        <v>87</v>
      </c>
      <c r="I231" s="54" t="n">
        <v>2003</v>
      </c>
      <c r="J231" s="54" t="n">
        <v>19</v>
      </c>
      <c r="K231" s="3" t="n">
        <v>120</v>
      </c>
      <c r="L231" s="3" t="n">
        <v>1991</v>
      </c>
      <c r="M231" s="3" t="n">
        <v>11</v>
      </c>
      <c r="N231" s="54" t="n">
        <v>95</v>
      </c>
      <c r="O231" s="54" t="n">
        <v>1982</v>
      </c>
      <c r="P231" s="54" t="n">
        <v>26</v>
      </c>
      <c r="Q231" s="3" t="n">
        <v>88</v>
      </c>
      <c r="R231" s="3" t="n">
        <v>2002</v>
      </c>
      <c r="S231" s="3" t="n">
        <v>28</v>
      </c>
      <c r="T231" s="54" t="n">
        <v>81</v>
      </c>
      <c r="U231" s="54" t="n">
        <v>2017</v>
      </c>
      <c r="V231" s="54" t="n">
        <v>12</v>
      </c>
      <c r="W231" s="3" t="n">
        <v>52</v>
      </c>
      <c r="X231" s="3" t="n">
        <v>2022</v>
      </c>
      <c r="Y231" s="3" t="n">
        <v>7</v>
      </c>
      <c r="Z231" s="54" t="n">
        <v>33</v>
      </c>
      <c r="AA231" s="54" t="n">
        <v>2022</v>
      </c>
      <c r="AB231" s="54" t="n">
        <v>19</v>
      </c>
      <c r="AC231" s="3" t="n">
        <v>32</v>
      </c>
      <c r="AD231" s="3" t="n">
        <v>2010</v>
      </c>
      <c r="AE231" s="3" t="n">
        <v>1</v>
      </c>
      <c r="AF231" s="54" t="n">
        <v>55</v>
      </c>
      <c r="AG231" s="54" t="n">
        <v>2016</v>
      </c>
      <c r="AH231" s="54" t="n">
        <v>19</v>
      </c>
      <c r="AI231" s="3" t="n">
        <v>76</v>
      </c>
      <c r="AJ231" s="3" t="n">
        <v>2018</v>
      </c>
      <c r="AK231" s="3" t="n">
        <v>24</v>
      </c>
      <c r="AL231" s="54" t="n">
        <v>105</v>
      </c>
      <c r="AM231" s="54" t="n">
        <v>2005</v>
      </c>
      <c r="AN231" s="54" t="n">
        <v>11</v>
      </c>
      <c r="AO231" s="3" t="n">
        <v>80</v>
      </c>
      <c r="AP231" s="3" t="n">
        <v>1991</v>
      </c>
      <c r="AQ231" s="3" t="n">
        <v>16</v>
      </c>
    </row>
    <row r="232">
      <c r="A232" s="3" t="n">
        <v>21020050</v>
      </c>
      <c r="B232" s="3" t="inlineStr">
        <is>
          <t>PUENTE SALADOBLANC [21020050]</t>
        </is>
      </c>
      <c r="C232" s="3" t="n">
        <v>1.98</v>
      </c>
      <c r="D232" s="3" t="n">
        <v>-76.01000000000001</v>
      </c>
      <c r="E232" s="3" t="n">
        <v>1046</v>
      </c>
      <c r="F232" s="3" t="inlineStr">
        <is>
          <t>Elías</t>
        </is>
      </c>
      <c r="G232" s="3" t="inlineStr">
        <is>
          <t>Huila</t>
        </is>
      </c>
      <c r="H232" s="54" t="n">
        <v>77</v>
      </c>
      <c r="I232" s="54" t="n">
        <v>2004</v>
      </c>
      <c r="J232" s="54" t="n">
        <v>21</v>
      </c>
      <c r="K232" s="3" t="n">
        <v>59</v>
      </c>
      <c r="L232" s="3" t="n">
        <v>1995</v>
      </c>
      <c r="M232" s="3" t="n">
        <v>24</v>
      </c>
      <c r="N232" s="54" t="n">
        <v>107</v>
      </c>
      <c r="O232" s="54" t="n">
        <v>1983</v>
      </c>
      <c r="P232" s="54" t="n">
        <v>4</v>
      </c>
      <c r="Q232" s="3" t="n">
        <v>92</v>
      </c>
      <c r="R232" s="3" t="n">
        <v>1994</v>
      </c>
      <c r="S232" s="3" t="n">
        <v>7</v>
      </c>
      <c r="T232" s="54" t="n">
        <v>111</v>
      </c>
      <c r="U232" s="54" t="n">
        <v>2000</v>
      </c>
      <c r="V232" s="54" t="n">
        <v>24</v>
      </c>
      <c r="W232" s="3" t="n">
        <v>170</v>
      </c>
      <c r="X232" s="3" t="n">
        <v>2010</v>
      </c>
      <c r="Y232" s="3" t="n">
        <v>15</v>
      </c>
      <c r="Z232" s="54" t="n">
        <v>59</v>
      </c>
      <c r="AA232" s="54" t="n">
        <v>2022</v>
      </c>
      <c r="AB232" s="54" t="n">
        <v>12</v>
      </c>
      <c r="AC232" s="3" t="n">
        <v>80</v>
      </c>
      <c r="AD232" s="3" t="n">
        <v>2002</v>
      </c>
      <c r="AE232" s="3" t="n">
        <v>15</v>
      </c>
      <c r="AF232" s="54" t="n">
        <v>52</v>
      </c>
      <c r="AG232" s="54" t="n">
        <v>2020</v>
      </c>
      <c r="AH232" s="54" t="n">
        <v>3</v>
      </c>
      <c r="AI232" s="3" t="n">
        <v>60</v>
      </c>
      <c r="AJ232" s="3" t="n">
        <v>2000</v>
      </c>
      <c r="AK232" s="3" t="n">
        <v>26</v>
      </c>
      <c r="AL232" s="54" t="n">
        <v>99</v>
      </c>
      <c r="AM232" s="54" t="n">
        <v>2007</v>
      </c>
      <c r="AN232" s="54" t="n">
        <v>3</v>
      </c>
      <c r="AO232" s="3" t="n">
        <v>50</v>
      </c>
      <c r="AP232" s="3" t="n">
        <v>2002</v>
      </c>
      <c r="AQ232" s="3" t="n">
        <v>15</v>
      </c>
    </row>
    <row r="233">
      <c r="A233" s="3" t="n">
        <v>21025030</v>
      </c>
      <c r="B233" s="3" t="inlineStr">
        <is>
          <t>ALTAMIRA EL GRIFO AUT [21025030]</t>
        </is>
      </c>
      <c r="C233" s="3" t="n">
        <v>2.079166667</v>
      </c>
      <c r="D233" s="3" t="n">
        <v>-75.73622222</v>
      </c>
      <c r="E233" s="3" t="n">
        <v>1368</v>
      </c>
      <c r="F233" s="3" t="inlineStr">
        <is>
          <t>Altamira</t>
        </is>
      </c>
      <c r="G233" s="3" t="inlineStr">
        <is>
          <t>Huila</t>
        </is>
      </c>
      <c r="H233" s="54" t="n">
        <v>85</v>
      </c>
      <c r="I233" s="54" t="n">
        <v>2012</v>
      </c>
      <c r="J233" s="54" t="n">
        <v>3</v>
      </c>
      <c r="K233" s="3" t="n">
        <v>80.8</v>
      </c>
      <c r="L233" s="3" t="n">
        <v>1998</v>
      </c>
      <c r="M233" s="3" t="n">
        <v>8</v>
      </c>
      <c r="N233" s="54" t="n">
        <v>94.40000000000001</v>
      </c>
      <c r="O233" s="54" t="n">
        <v>2023</v>
      </c>
      <c r="P233" s="54" t="n">
        <v>23</v>
      </c>
      <c r="Q233" s="3" t="n">
        <v>103.4</v>
      </c>
      <c r="R233" s="3" t="n">
        <v>2002</v>
      </c>
      <c r="S233" s="3" t="n">
        <v>28</v>
      </c>
      <c r="T233" s="54" t="n">
        <v>100</v>
      </c>
      <c r="U233" s="54" t="n">
        <v>2009</v>
      </c>
      <c r="V233" s="54" t="n">
        <v>3</v>
      </c>
      <c r="W233" s="3" t="n">
        <v>43</v>
      </c>
      <c r="X233" s="3" t="n">
        <v>2024</v>
      </c>
      <c r="Y233" s="3" t="n">
        <v>15</v>
      </c>
      <c r="Z233" s="54" t="n">
        <v>75</v>
      </c>
      <c r="AA233" s="54" t="n">
        <v>2011</v>
      </c>
      <c r="AB233" s="54" t="n">
        <v>15</v>
      </c>
      <c r="AC233" s="3" t="n">
        <v>38</v>
      </c>
      <c r="AD233" s="3" t="n">
        <v>2022</v>
      </c>
      <c r="AE233" s="3" t="n">
        <v>16</v>
      </c>
      <c r="AF233" s="54" t="n">
        <v>43</v>
      </c>
      <c r="AG233" s="54" t="n">
        <v>2025</v>
      </c>
      <c r="AH233" s="54" t="n">
        <v>20</v>
      </c>
      <c r="AI233" s="3" t="n">
        <v>104</v>
      </c>
      <c r="AJ233" s="3" t="n">
        <v>2018</v>
      </c>
      <c r="AK233" s="3" t="n">
        <v>9</v>
      </c>
      <c r="AL233" s="54" t="n">
        <v>128.7</v>
      </c>
      <c r="AM233" s="54" t="n">
        <v>2025</v>
      </c>
      <c r="AN233" s="54" t="n">
        <v>29</v>
      </c>
      <c r="AO233" s="3" t="n">
        <v>72.2</v>
      </c>
      <c r="AP233" s="3" t="n">
        <v>2011</v>
      </c>
      <c r="AQ233" s="3" t="n">
        <v>6</v>
      </c>
    </row>
    <row r="234">
      <c r="A234" s="3" t="n">
        <v>21030060</v>
      </c>
      <c r="B234" s="3" t="inlineStr">
        <is>
          <t>SAN ADOLFO [21030060]</t>
        </is>
      </c>
      <c r="C234" s="3" t="n">
        <v>1.714277778</v>
      </c>
      <c r="D234" s="3" t="n">
        <v>-76.02208333</v>
      </c>
      <c r="E234" s="3" t="n">
        <v>1345</v>
      </c>
      <c r="F234" s="3" t="inlineStr">
        <is>
          <t>Acevedo</t>
        </is>
      </c>
      <c r="G234" s="3" t="inlineStr">
        <is>
          <t>Huila</t>
        </is>
      </c>
      <c r="H234" s="54" t="n">
        <v>110</v>
      </c>
      <c r="I234" s="54" t="n">
        <v>1969</v>
      </c>
      <c r="J234" s="54" t="n">
        <v>9</v>
      </c>
      <c r="K234" s="3" t="n">
        <v>167</v>
      </c>
      <c r="L234" s="3" t="n">
        <v>1983</v>
      </c>
      <c r="M234" s="3" t="n">
        <v>24</v>
      </c>
      <c r="N234" s="54" t="n">
        <v>80</v>
      </c>
      <c r="O234" s="54" t="n">
        <v>1970</v>
      </c>
      <c r="P234" s="54" t="n">
        <v>19</v>
      </c>
      <c r="Q234" s="3" t="n">
        <v>87</v>
      </c>
      <c r="R234" s="3" t="n">
        <v>2014</v>
      </c>
      <c r="S234" s="3" t="n">
        <v>2</v>
      </c>
      <c r="T234" s="54" t="n">
        <v>90</v>
      </c>
      <c r="U234" s="54" t="n">
        <v>1993</v>
      </c>
      <c r="V234" s="54" t="n">
        <v>31</v>
      </c>
      <c r="W234" s="3" t="n">
        <v>130</v>
      </c>
      <c r="X234" s="3" t="n">
        <v>2008</v>
      </c>
      <c r="Y234" s="3" t="n">
        <v>16</v>
      </c>
      <c r="Z234" s="54" t="n">
        <v>120</v>
      </c>
      <c r="AA234" s="54" t="n">
        <v>1971</v>
      </c>
      <c r="AB234" s="54" t="n">
        <v>6</v>
      </c>
      <c r="AC234" s="3" t="n">
        <v>110</v>
      </c>
      <c r="AD234" s="3" t="n">
        <v>1973</v>
      </c>
      <c r="AE234" s="3" t="n">
        <v>6</v>
      </c>
      <c r="AF234" s="54" t="n">
        <v>90</v>
      </c>
      <c r="AG234" s="54" t="n">
        <v>1996</v>
      </c>
      <c r="AH234" s="54" t="n">
        <v>20</v>
      </c>
      <c r="AI234" s="3" t="n">
        <v>90</v>
      </c>
      <c r="AJ234" s="3" t="n">
        <v>2017</v>
      </c>
      <c r="AK234" s="3" t="n">
        <v>6</v>
      </c>
      <c r="AL234" s="54" t="n">
        <v>105</v>
      </c>
      <c r="AM234" s="54" t="n">
        <v>1973</v>
      </c>
      <c r="AN234" s="54" t="n">
        <v>21</v>
      </c>
      <c r="AO234" s="3" t="n">
        <v>86</v>
      </c>
      <c r="AP234" s="3" t="n">
        <v>1984</v>
      </c>
      <c r="AQ234" s="3" t="n">
        <v>27</v>
      </c>
    </row>
    <row r="235">
      <c r="A235" s="3" t="n">
        <v>21030080</v>
      </c>
      <c r="B235" s="3" t="inlineStr">
        <is>
          <t>ACEVEDO [21030080]</t>
        </is>
      </c>
      <c r="C235" s="3" t="n">
        <v>1.813611111</v>
      </c>
      <c r="D235" s="3" t="n">
        <v>-75.94222222</v>
      </c>
      <c r="E235" s="3" t="n">
        <v>1350</v>
      </c>
      <c r="F235" s="3" t="inlineStr">
        <is>
          <t>Acevedo</t>
        </is>
      </c>
      <c r="G235" s="3" t="inlineStr">
        <is>
          <t>Huila</t>
        </is>
      </c>
      <c r="H235" s="54" t="n">
        <v>110</v>
      </c>
      <c r="I235" s="54" t="n">
        <v>2005</v>
      </c>
      <c r="J235" s="54" t="n">
        <v>30</v>
      </c>
      <c r="K235" s="3" t="n">
        <v>105</v>
      </c>
      <c r="L235" s="3" t="n">
        <v>1989</v>
      </c>
      <c r="M235" s="3" t="n">
        <v>18</v>
      </c>
      <c r="N235" s="54" t="n">
        <v>75</v>
      </c>
      <c r="O235" s="54" t="n">
        <v>1975</v>
      </c>
      <c r="P235" s="54" t="n">
        <v>30</v>
      </c>
      <c r="Q235" s="3" t="n">
        <v>96</v>
      </c>
      <c r="R235" s="3" t="n">
        <v>1983</v>
      </c>
      <c r="S235" s="3" t="n">
        <v>10</v>
      </c>
      <c r="T235" s="54" t="n">
        <v>106</v>
      </c>
      <c r="U235" s="54" t="n">
        <v>1977</v>
      </c>
      <c r="V235" s="54" t="n">
        <v>11</v>
      </c>
      <c r="W235" s="3" t="n">
        <v>96</v>
      </c>
      <c r="X235" s="3" t="n">
        <v>1975</v>
      </c>
      <c r="Y235" s="3" t="n">
        <v>9</v>
      </c>
      <c r="Z235" s="54" t="n">
        <v>135</v>
      </c>
      <c r="AA235" s="54" t="n">
        <v>1991</v>
      </c>
      <c r="AB235" s="54" t="n">
        <v>6</v>
      </c>
      <c r="AC235" s="3" t="n">
        <v>80</v>
      </c>
      <c r="AD235" s="3" t="n">
        <v>2007</v>
      </c>
      <c r="AE235" s="3" t="n">
        <v>20</v>
      </c>
      <c r="AF235" s="54" t="n">
        <v>94</v>
      </c>
      <c r="AG235" s="54" t="n">
        <v>2020</v>
      </c>
      <c r="AH235" s="54" t="n">
        <v>3</v>
      </c>
      <c r="AI235" s="3" t="n">
        <v>84</v>
      </c>
      <c r="AJ235" s="3" t="n">
        <v>2024</v>
      </c>
      <c r="AK235" s="3" t="n">
        <v>22</v>
      </c>
      <c r="AL235" s="54" t="n">
        <v>80</v>
      </c>
      <c r="AM235" s="54" t="n">
        <v>1988</v>
      </c>
      <c r="AN235" s="54" t="n">
        <v>15</v>
      </c>
      <c r="AO235" s="3" t="n">
        <v>75</v>
      </c>
      <c r="AP235" s="3" t="n">
        <v>1987</v>
      </c>
      <c r="AQ235" s="3" t="n">
        <v>4</v>
      </c>
    </row>
    <row r="236">
      <c r="A236" s="3" t="n">
        <v>21030090</v>
      </c>
      <c r="B236" s="3" t="inlineStr">
        <is>
          <t>JAGUA LA [21030090]</t>
        </is>
      </c>
      <c r="C236" s="3" t="n">
        <v>2.202944444</v>
      </c>
      <c r="D236" s="3" t="n">
        <v>-75.67772222000001</v>
      </c>
      <c r="E236" s="3" t="n">
        <v>755</v>
      </c>
      <c r="F236" s="3" t="inlineStr">
        <is>
          <t>Garzón</t>
        </is>
      </c>
      <c r="G236" s="3" t="inlineStr">
        <is>
          <t>Huila</t>
        </is>
      </c>
      <c r="H236" s="54" t="n">
        <v>110</v>
      </c>
      <c r="I236" s="54" t="n">
        <v>1999</v>
      </c>
      <c r="J236" s="54" t="n">
        <v>10</v>
      </c>
      <c r="K236" s="3" t="n">
        <v>120</v>
      </c>
      <c r="L236" s="3" t="n">
        <v>2013</v>
      </c>
      <c r="M236" s="3" t="n">
        <v>8</v>
      </c>
      <c r="N236" s="54" t="n">
        <v>88</v>
      </c>
      <c r="O236" s="54" t="n">
        <v>1979</v>
      </c>
      <c r="P236" s="54" t="n">
        <v>5</v>
      </c>
      <c r="Q236" s="3" t="n">
        <v>94</v>
      </c>
      <c r="R236" s="3" t="n">
        <v>1995</v>
      </c>
      <c r="S236" s="3" t="n">
        <v>20</v>
      </c>
      <c r="T236" s="54" t="n">
        <v>89</v>
      </c>
      <c r="U236" s="54" t="n">
        <v>1986</v>
      </c>
      <c r="V236" s="54" t="n">
        <v>22</v>
      </c>
      <c r="W236" s="3" t="n">
        <v>61</v>
      </c>
      <c r="X236" s="3" t="n">
        <v>2006</v>
      </c>
      <c r="Y236" s="3" t="n">
        <v>10</v>
      </c>
      <c r="Z236" s="54" t="n">
        <v>44</v>
      </c>
      <c r="AA236" s="54" t="n">
        <v>1987</v>
      </c>
      <c r="AB236" s="54" t="n">
        <v>4</v>
      </c>
      <c r="AC236" s="3" t="n">
        <v>90</v>
      </c>
      <c r="AD236" s="3" t="n">
        <v>2009</v>
      </c>
      <c r="AE236" s="3" t="n">
        <v>5</v>
      </c>
      <c r="AF236" s="54" t="n">
        <v>55</v>
      </c>
      <c r="AG236" s="54" t="n">
        <v>1973</v>
      </c>
      <c r="AH236" s="54" t="n">
        <v>15</v>
      </c>
      <c r="AI236" s="3" t="n">
        <v>85</v>
      </c>
      <c r="AJ236" s="3" t="n">
        <v>1998</v>
      </c>
      <c r="AK236" s="3" t="n">
        <v>24</v>
      </c>
      <c r="AL236" s="54" t="n">
        <v>122</v>
      </c>
      <c r="AM236" s="54" t="n">
        <v>2004</v>
      </c>
      <c r="AN236" s="54" t="n">
        <v>9</v>
      </c>
      <c r="AO236" s="3" t="n">
        <v>155</v>
      </c>
      <c r="AP236" s="3" t="n">
        <v>1989</v>
      </c>
      <c r="AQ236" s="3" t="n">
        <v>24</v>
      </c>
    </row>
    <row r="237">
      <c r="A237" s="3" t="n">
        <v>21030110</v>
      </c>
      <c r="B237" s="3" t="inlineStr">
        <is>
          <t>SAN ANTONIO DEL PE [21030110]</t>
        </is>
      </c>
      <c r="C237" s="3" t="n">
        <v>2.07775</v>
      </c>
      <c r="D237" s="3" t="n">
        <v>-75.68194444</v>
      </c>
      <c r="E237" s="3" t="n">
        <v>1190</v>
      </c>
      <c r="F237" s="3" t="inlineStr">
        <is>
          <t>Garzón</t>
        </is>
      </c>
      <c r="G237" s="3" t="inlineStr">
        <is>
          <t>Huila</t>
        </is>
      </c>
      <c r="H237" s="54" t="n">
        <v>100</v>
      </c>
      <c r="I237" s="54" t="n">
        <v>2003</v>
      </c>
      <c r="J237" s="54" t="n">
        <v>19</v>
      </c>
      <c r="K237" s="3" t="n">
        <v>105</v>
      </c>
      <c r="L237" s="3" t="n">
        <v>1999</v>
      </c>
      <c r="M237" s="3" t="n">
        <v>3</v>
      </c>
      <c r="N237" s="54" t="n">
        <v>115</v>
      </c>
      <c r="O237" s="54" t="n">
        <v>1998</v>
      </c>
      <c r="P237" s="54" t="n">
        <v>27</v>
      </c>
      <c r="Q237" s="3" t="n">
        <v>120</v>
      </c>
      <c r="R237" s="3" t="n">
        <v>2002</v>
      </c>
      <c r="S237" s="3" t="n">
        <v>27</v>
      </c>
      <c r="T237" s="54" t="n">
        <v>95</v>
      </c>
      <c r="U237" s="54" t="n">
        <v>1996</v>
      </c>
      <c r="V237" s="54" t="n">
        <v>26</v>
      </c>
      <c r="W237" s="3" t="n">
        <v>90</v>
      </c>
      <c r="X237" s="3" t="n">
        <v>2003</v>
      </c>
      <c r="Y237" s="3" t="n">
        <v>11</v>
      </c>
      <c r="Z237" s="54" t="n">
        <v>80</v>
      </c>
      <c r="AA237" s="54" t="n">
        <v>2001</v>
      </c>
      <c r="AB237" s="54" t="n">
        <v>23</v>
      </c>
      <c r="AC237" s="3" t="n">
        <v>87</v>
      </c>
      <c r="AD237" s="3" t="n">
        <v>1993</v>
      </c>
      <c r="AE237" s="3" t="n">
        <v>26</v>
      </c>
      <c r="AF237" s="54" t="n">
        <v>90</v>
      </c>
      <c r="AG237" s="54" t="n">
        <v>2002</v>
      </c>
      <c r="AH237" s="54" t="n">
        <v>14</v>
      </c>
      <c r="AI237" s="3" t="n">
        <v>90</v>
      </c>
      <c r="AJ237" s="3" t="n">
        <v>2003</v>
      </c>
      <c r="AK237" s="3" t="n">
        <v>5</v>
      </c>
      <c r="AL237" s="54" t="n">
        <v>95.7</v>
      </c>
      <c r="AM237" s="54" t="n">
        <v>2024</v>
      </c>
      <c r="AN237" s="54" t="n">
        <v>22</v>
      </c>
      <c r="AO237" s="3" t="n">
        <v>110</v>
      </c>
      <c r="AP237" s="3" t="n">
        <v>2005</v>
      </c>
      <c r="AQ237" s="3" t="n">
        <v>15</v>
      </c>
    </row>
    <row r="238">
      <c r="A238" s="3" t="n">
        <v>21035040</v>
      </c>
      <c r="B238" s="3" t="inlineStr">
        <is>
          <t>LIBANO EL [21035040]</t>
        </is>
      </c>
      <c r="C238" s="3" t="n">
        <v>1.87</v>
      </c>
      <c r="D238" s="3" t="n">
        <v>-75.83</v>
      </c>
      <c r="E238" s="3" t="n">
        <v>1045</v>
      </c>
      <c r="F238" s="3" t="inlineStr">
        <is>
          <t>Suaza</t>
        </is>
      </c>
      <c r="G238" s="3" t="inlineStr">
        <is>
          <t>Huila</t>
        </is>
      </c>
      <c r="H238" s="54" t="n">
        <v>85.59999999999999</v>
      </c>
      <c r="I238" s="54" t="n">
        <v>2017</v>
      </c>
      <c r="J238" s="54" t="n">
        <v>5</v>
      </c>
      <c r="K238" s="3" t="n">
        <v>67.2</v>
      </c>
      <c r="L238" s="3" t="n">
        <v>2025</v>
      </c>
      <c r="M238" s="3" t="n">
        <v>21</v>
      </c>
      <c r="N238" s="54" t="n">
        <v>120.9</v>
      </c>
      <c r="O238" s="54" t="n">
        <v>2002</v>
      </c>
      <c r="P238" s="54" t="n">
        <v>29</v>
      </c>
      <c r="Q238" s="3" t="n">
        <v>70.8</v>
      </c>
      <c r="R238" s="3" t="n">
        <v>2002</v>
      </c>
      <c r="S238" s="3" t="n">
        <v>30</v>
      </c>
      <c r="T238" s="54" t="n">
        <v>92.7</v>
      </c>
      <c r="U238" s="54" t="n">
        <v>2014</v>
      </c>
      <c r="V238" s="54" t="n">
        <v>10</v>
      </c>
      <c r="W238" s="3" t="n">
        <v>79.2</v>
      </c>
      <c r="X238" s="3" t="n">
        <v>2025</v>
      </c>
      <c r="Y238" s="3" t="n">
        <v>6</v>
      </c>
      <c r="Z238" s="54" t="n">
        <v>117</v>
      </c>
      <c r="AA238" s="54" t="n">
        <v>1987</v>
      </c>
      <c r="AB238" s="54" t="n">
        <v>9</v>
      </c>
      <c r="AC238" s="3" t="n">
        <v>58.4</v>
      </c>
      <c r="AD238" s="3" t="n">
        <v>2024</v>
      </c>
      <c r="AE238" s="3" t="n">
        <v>16</v>
      </c>
      <c r="AF238" s="54" t="n">
        <v>88.5</v>
      </c>
      <c r="AG238" s="54" t="n">
        <v>1990</v>
      </c>
      <c r="AH238" s="54" t="n">
        <v>14</v>
      </c>
      <c r="AI238" s="3" t="n">
        <v>95.40000000000001</v>
      </c>
      <c r="AJ238" s="3" t="n">
        <v>1994</v>
      </c>
      <c r="AK238" s="3" t="n">
        <v>23</v>
      </c>
      <c r="AL238" s="54" t="n">
        <v>85.8</v>
      </c>
      <c r="AM238" s="54" t="n">
        <v>2013</v>
      </c>
      <c r="AN238" s="54" t="n">
        <v>24</v>
      </c>
      <c r="AO238" s="3" t="n">
        <v>47.6</v>
      </c>
      <c r="AP238" s="3" t="n">
        <v>2019</v>
      </c>
      <c r="AQ238" s="3" t="n">
        <v>4</v>
      </c>
    </row>
    <row r="239">
      <c r="A239" s="3" t="n">
        <v>21037010</v>
      </c>
      <c r="B239" s="3" t="inlineStr">
        <is>
          <t>PUENTE GARCES [21037010]</t>
        </is>
      </c>
      <c r="C239" s="3" t="n">
        <v>2.03</v>
      </c>
      <c r="D239" s="3" t="n">
        <v>-75.78</v>
      </c>
      <c r="E239" s="3" t="n">
        <v>893</v>
      </c>
      <c r="F239" s="3" t="inlineStr">
        <is>
          <t>Altamira</t>
        </is>
      </c>
      <c r="G239" s="3" t="inlineStr">
        <is>
          <t>Huila</t>
        </is>
      </c>
      <c r="H239" s="54" t="n">
        <v>90</v>
      </c>
      <c r="I239" s="54" t="n">
        <v>2009</v>
      </c>
      <c r="J239" s="54" t="n">
        <v>25</v>
      </c>
      <c r="K239" s="3" t="n">
        <v>140</v>
      </c>
      <c r="L239" s="3" t="n">
        <v>1988</v>
      </c>
      <c r="M239" s="3" t="n">
        <v>12</v>
      </c>
      <c r="N239" s="54" t="n">
        <v>97</v>
      </c>
      <c r="O239" s="54" t="n">
        <v>2024</v>
      </c>
      <c r="P239" s="54" t="n">
        <v>31</v>
      </c>
      <c r="Q239" s="3" t="n">
        <v>120</v>
      </c>
      <c r="R239" s="3" t="n">
        <v>2006</v>
      </c>
      <c r="S239" s="3" t="n">
        <v>6</v>
      </c>
      <c r="T239" s="54" t="n">
        <v>80</v>
      </c>
      <c r="U239" s="54" t="n">
        <v>2009</v>
      </c>
      <c r="V239" s="54" t="n">
        <v>3</v>
      </c>
      <c r="W239" s="3" t="n">
        <v>50</v>
      </c>
      <c r="X239" s="3" t="n">
        <v>1994</v>
      </c>
      <c r="Y239" s="3" t="n">
        <v>2</v>
      </c>
      <c r="Z239" s="54" t="n">
        <v>112</v>
      </c>
      <c r="AA239" s="54" t="n">
        <v>1989</v>
      </c>
      <c r="AB239" s="54" t="n">
        <v>5</v>
      </c>
      <c r="AC239" s="3" t="n">
        <v>125</v>
      </c>
      <c r="AD239" s="3" t="n">
        <v>2021</v>
      </c>
      <c r="AE239" s="3" t="n">
        <v>18</v>
      </c>
      <c r="AF239" s="54" t="n">
        <v>60</v>
      </c>
      <c r="AG239" s="54" t="n">
        <v>1989</v>
      </c>
      <c r="AH239" s="54" t="n">
        <v>4</v>
      </c>
      <c r="AI239" s="3" t="n">
        <v>95</v>
      </c>
      <c r="AJ239" s="3" t="n">
        <v>2019</v>
      </c>
      <c r="AK239" s="3" t="n">
        <v>21</v>
      </c>
      <c r="AL239" s="54" t="n">
        <v>130</v>
      </c>
      <c r="AM239" s="54" t="n">
        <v>1985</v>
      </c>
      <c r="AN239" s="54" t="n">
        <v>12</v>
      </c>
      <c r="AO239" s="3" t="n">
        <v>110</v>
      </c>
      <c r="AP239" s="3" t="n">
        <v>2017</v>
      </c>
      <c r="AQ239" s="3" t="n">
        <v>1</v>
      </c>
    </row>
    <row r="240">
      <c r="A240" s="3" t="n">
        <v>21040020</v>
      </c>
      <c r="B240" s="3" t="inlineStr">
        <is>
          <t>ANTENA TV [21040020]</t>
        </is>
      </c>
      <c r="C240" s="3" t="n">
        <v>2.334027778</v>
      </c>
      <c r="D240" s="3" t="n">
        <v>-75.72847222</v>
      </c>
      <c r="E240" s="3" t="n">
        <v>2210</v>
      </c>
      <c r="F240" s="3" t="inlineStr">
        <is>
          <t>Agrado</t>
        </is>
      </c>
      <c r="G240" s="3" t="inlineStr">
        <is>
          <t>Huila</t>
        </is>
      </c>
      <c r="H240" s="54" t="n">
        <v>138</v>
      </c>
      <c r="I240" s="54" t="n">
        <v>1998</v>
      </c>
      <c r="J240" s="54" t="n">
        <v>7</v>
      </c>
      <c r="K240" s="3" t="n">
        <v>122</v>
      </c>
      <c r="L240" s="3" t="n">
        <v>1974</v>
      </c>
      <c r="M240" s="3" t="n">
        <v>11</v>
      </c>
      <c r="N240" s="54" t="n">
        <v>121</v>
      </c>
      <c r="O240" s="54" t="n">
        <v>2009</v>
      </c>
      <c r="P240" s="54" t="n">
        <v>26</v>
      </c>
      <c r="Q240" s="3" t="n">
        <v>140</v>
      </c>
      <c r="R240" s="3" t="n">
        <v>2025</v>
      </c>
      <c r="S240" s="3" t="n">
        <v>23</v>
      </c>
      <c r="T240" s="54" t="n">
        <v>125</v>
      </c>
      <c r="U240" s="54" t="n">
        <v>1981</v>
      </c>
      <c r="V240" s="54" t="n">
        <v>4</v>
      </c>
      <c r="W240" s="3" t="n">
        <v>83</v>
      </c>
      <c r="X240" s="3" t="n">
        <v>2011</v>
      </c>
      <c r="Y240" s="3" t="n">
        <v>30</v>
      </c>
      <c r="Z240" s="54" t="n">
        <v>117</v>
      </c>
      <c r="AA240" s="54" t="n">
        <v>2010</v>
      </c>
      <c r="AB240" s="54" t="n">
        <v>16</v>
      </c>
      <c r="AC240" s="3" t="n">
        <v>56</v>
      </c>
      <c r="AD240" s="3" t="n">
        <v>1987</v>
      </c>
      <c r="AE240" s="3" t="n">
        <v>18</v>
      </c>
      <c r="AF240" s="54" t="n">
        <v>135</v>
      </c>
      <c r="AG240" s="54" t="n">
        <v>1986</v>
      </c>
      <c r="AH240" s="54" t="n">
        <v>24</v>
      </c>
      <c r="AI240" s="3" t="n">
        <v>125</v>
      </c>
      <c r="AJ240" s="3" t="n">
        <v>2003</v>
      </c>
      <c r="AK240" s="3" t="n">
        <v>10</v>
      </c>
      <c r="AL240" s="54" t="n">
        <v>160</v>
      </c>
      <c r="AM240" s="54" t="n">
        <v>1977</v>
      </c>
      <c r="AN240" s="54" t="n">
        <v>23</v>
      </c>
      <c r="AO240" s="3" t="n">
        <v>106</v>
      </c>
      <c r="AP240" s="3" t="n">
        <v>1989</v>
      </c>
      <c r="AQ240" s="3" t="n">
        <v>24</v>
      </c>
    </row>
    <row r="241">
      <c r="A241" s="3" t="n">
        <v>21040030</v>
      </c>
      <c r="B241" s="3" t="inlineStr">
        <is>
          <t>OPORAPA [21040030]</t>
        </is>
      </c>
      <c r="C241" s="3" t="n">
        <v>2.030944444</v>
      </c>
      <c r="D241" s="3" t="n">
        <v>-76.10030556</v>
      </c>
      <c r="E241" s="3" t="n">
        <v>1614</v>
      </c>
      <c r="F241" s="3" t="inlineStr">
        <is>
          <t>Oporapa</t>
        </is>
      </c>
      <c r="G241" s="3" t="inlineStr">
        <is>
          <t>Huila</t>
        </is>
      </c>
      <c r="H241" s="54" t="n">
        <v>95</v>
      </c>
      <c r="I241" s="54" t="n">
        <v>2012</v>
      </c>
      <c r="J241" s="54" t="n">
        <v>3</v>
      </c>
      <c r="K241" s="3" t="n">
        <v>73</v>
      </c>
      <c r="L241" s="3" t="n">
        <v>2017</v>
      </c>
      <c r="M241" s="3" t="n">
        <v>22</v>
      </c>
      <c r="N241" s="54" t="n">
        <v>83</v>
      </c>
      <c r="O241" s="54" t="n">
        <v>2024</v>
      </c>
      <c r="P241" s="54" t="n">
        <v>26</v>
      </c>
      <c r="Q241" s="3" t="n">
        <v>88</v>
      </c>
      <c r="R241" s="3" t="n">
        <v>1984</v>
      </c>
      <c r="S241" s="3" t="n">
        <v>23</v>
      </c>
      <c r="T241" s="54" t="n">
        <v>91</v>
      </c>
      <c r="U241" s="54" t="n">
        <v>2010</v>
      </c>
      <c r="V241" s="54" t="n">
        <v>21</v>
      </c>
      <c r="W241" s="3" t="n">
        <v>90</v>
      </c>
      <c r="X241" s="3" t="n">
        <v>2008</v>
      </c>
      <c r="Y241" s="3" t="n">
        <v>16</v>
      </c>
      <c r="Z241" s="54" t="n">
        <v>63</v>
      </c>
      <c r="AA241" s="54" t="n">
        <v>2023</v>
      </c>
      <c r="AB241" s="54" t="n">
        <v>6</v>
      </c>
      <c r="AC241" s="3" t="n">
        <v>45</v>
      </c>
      <c r="AD241" s="3" t="n">
        <v>2010</v>
      </c>
      <c r="AE241" s="3" t="n">
        <v>1</v>
      </c>
      <c r="AF241" s="54" t="n">
        <v>66</v>
      </c>
      <c r="AG241" s="54" t="n">
        <v>2004</v>
      </c>
      <c r="AH241" s="54" t="n">
        <v>7</v>
      </c>
      <c r="AI241" s="3" t="n">
        <v>200</v>
      </c>
      <c r="AJ241" s="3" t="n">
        <v>1993</v>
      </c>
      <c r="AK241" s="3" t="n">
        <v>31</v>
      </c>
      <c r="AL241" s="54" t="n">
        <v>65</v>
      </c>
      <c r="AM241" s="54" t="n">
        <v>1996</v>
      </c>
      <c r="AN241" s="54" t="n">
        <v>28</v>
      </c>
      <c r="AO241" s="3" t="n">
        <v>65</v>
      </c>
      <c r="AP241" s="3" t="n">
        <v>2019</v>
      </c>
      <c r="AQ241" s="3" t="n">
        <v>6</v>
      </c>
    </row>
    <row r="242">
      <c r="A242" s="3" t="n">
        <v>21040040</v>
      </c>
      <c r="B242" s="3" t="inlineStr">
        <is>
          <t>PUENTE BALSEADERO [21040040]</t>
        </is>
      </c>
      <c r="C242" s="3" t="n">
        <v>2.23</v>
      </c>
      <c r="D242" s="3" t="n">
        <v>-75.65000000000001</v>
      </c>
      <c r="E242" s="3" t="n">
        <v>688</v>
      </c>
      <c r="F242" s="3" t="inlineStr">
        <is>
          <t>Agrado</t>
        </is>
      </c>
      <c r="G242" s="3" t="inlineStr">
        <is>
          <t>Huila</t>
        </is>
      </c>
      <c r="H242" s="54" t="n">
        <v>69</v>
      </c>
      <c r="I242" s="54" t="n">
        <v>2012</v>
      </c>
      <c r="J242" s="54" t="n">
        <v>3</v>
      </c>
      <c r="K242" s="3" t="n">
        <v>108</v>
      </c>
      <c r="L242" s="3" t="n">
        <v>1991</v>
      </c>
      <c r="M242" s="3" t="n">
        <v>2</v>
      </c>
      <c r="N242" s="54" t="n">
        <v>80</v>
      </c>
      <c r="O242" s="54" t="n">
        <v>2022</v>
      </c>
      <c r="P242" s="54" t="n">
        <v>2</v>
      </c>
      <c r="Q242" s="3" t="n">
        <v>99</v>
      </c>
      <c r="R242" s="3" t="n">
        <v>1994</v>
      </c>
      <c r="S242" s="3" t="n">
        <v>19</v>
      </c>
      <c r="T242" s="54" t="n">
        <v>70</v>
      </c>
      <c r="U242" s="54" t="n">
        <v>2021</v>
      </c>
      <c r="V242" s="54" t="n">
        <v>2</v>
      </c>
      <c r="W242" s="3" t="n">
        <v>80</v>
      </c>
      <c r="X242" s="3" t="n">
        <v>2024</v>
      </c>
      <c r="Y242" s="3" t="n">
        <v>15</v>
      </c>
      <c r="Z242" s="54" t="n">
        <v>41</v>
      </c>
      <c r="AA242" s="54" t="n">
        <v>2010</v>
      </c>
      <c r="AB242" s="54" t="n">
        <v>15</v>
      </c>
      <c r="AC242" s="3" t="n">
        <v>30</v>
      </c>
      <c r="AD242" s="3" t="n">
        <v>2024</v>
      </c>
      <c r="AE242" s="3" t="n">
        <v>26</v>
      </c>
      <c r="AF242" s="54" t="n">
        <v>60</v>
      </c>
      <c r="AG242" s="54" t="n">
        <v>2022</v>
      </c>
      <c r="AH242" s="54" t="n">
        <v>29</v>
      </c>
      <c r="AI242" s="3" t="n">
        <v>111</v>
      </c>
      <c r="AJ242" s="3" t="n">
        <v>1996</v>
      </c>
      <c r="AK242" s="3" t="n">
        <v>4</v>
      </c>
      <c r="AL242" s="54" t="n">
        <v>100</v>
      </c>
      <c r="AM242" s="54" t="n">
        <v>2009</v>
      </c>
      <c r="AN242" s="54" t="n">
        <v>17</v>
      </c>
      <c r="AO242" s="3" t="n">
        <v>108</v>
      </c>
      <c r="AP242" s="3" t="n">
        <v>1990</v>
      </c>
      <c r="AQ242" s="3" t="n">
        <v>2</v>
      </c>
    </row>
    <row r="243">
      <c r="A243" s="3" t="n">
        <v>21040050</v>
      </c>
      <c r="B243" s="3" t="inlineStr">
        <is>
          <t>TARQUI [21040050]</t>
        </is>
      </c>
      <c r="C243" s="3" t="n">
        <v>2.108833333</v>
      </c>
      <c r="D243" s="3" t="n">
        <v>-75.82280556000001</v>
      </c>
      <c r="E243" s="3" t="n">
        <v>830</v>
      </c>
      <c r="F243" s="3" t="inlineStr">
        <is>
          <t>Tarqui</t>
        </is>
      </c>
      <c r="G243" s="3" t="inlineStr">
        <is>
          <t>Huila</t>
        </is>
      </c>
      <c r="H243" s="54" t="n">
        <v>79</v>
      </c>
      <c r="I243" s="54" t="n">
        <v>2013</v>
      </c>
      <c r="J243" s="54" t="n">
        <v>14</v>
      </c>
      <c r="K243" s="3" t="n">
        <v>90.5</v>
      </c>
      <c r="L243" s="3" t="n">
        <v>2005</v>
      </c>
      <c r="M243" s="3" t="n">
        <v>11</v>
      </c>
      <c r="N243" s="54" t="n">
        <v>93</v>
      </c>
      <c r="O243" s="54" t="n">
        <v>2001</v>
      </c>
      <c r="P243" s="54" t="n">
        <v>18</v>
      </c>
      <c r="Q243" s="3" t="n">
        <v>83</v>
      </c>
      <c r="R243" s="3" t="n">
        <v>1994</v>
      </c>
      <c r="S243" s="3" t="n">
        <v>7</v>
      </c>
      <c r="T243" s="54" t="n">
        <v>120</v>
      </c>
      <c r="U243" s="54" t="n">
        <v>2024</v>
      </c>
      <c r="V243" s="54" t="n">
        <v>12</v>
      </c>
      <c r="W243" s="3" t="n">
        <v>51</v>
      </c>
      <c r="X243" s="3" t="n">
        <v>2024</v>
      </c>
      <c r="Y243" s="3" t="n">
        <v>15</v>
      </c>
      <c r="Z243" s="54" t="n">
        <v>105</v>
      </c>
      <c r="AA243" s="54" t="n">
        <v>2010</v>
      </c>
      <c r="AB243" s="54" t="n">
        <v>16</v>
      </c>
      <c r="AC243" s="3" t="n">
        <v>40</v>
      </c>
      <c r="AD243" s="3" t="n">
        <v>2014</v>
      </c>
      <c r="AE243" s="3" t="n">
        <v>8</v>
      </c>
      <c r="AF243" s="54" t="n">
        <v>116</v>
      </c>
      <c r="AG243" s="54" t="n">
        <v>2016</v>
      </c>
      <c r="AH243" s="54" t="n">
        <v>6</v>
      </c>
      <c r="AI243" s="3" t="n">
        <v>78</v>
      </c>
      <c r="AJ243" s="3" t="n">
        <v>2018</v>
      </c>
      <c r="AK243" s="3" t="n">
        <v>10</v>
      </c>
      <c r="AL243" s="54" t="n">
        <v>118</v>
      </c>
      <c r="AM243" s="54" t="n">
        <v>1992</v>
      </c>
      <c r="AN243" s="54" t="n">
        <v>5</v>
      </c>
      <c r="AO243" s="3" t="n">
        <v>80</v>
      </c>
      <c r="AP243" s="3" t="n">
        <v>2011</v>
      </c>
      <c r="AQ243" s="3" t="n">
        <v>6</v>
      </c>
    </row>
    <row r="244">
      <c r="A244" s="3" t="n">
        <v>21040060</v>
      </c>
      <c r="B244" s="3" t="inlineStr">
        <is>
          <t>TRES ESQUINAS [21040060]</t>
        </is>
      </c>
      <c r="C244" s="3" t="n">
        <v>2.199361111</v>
      </c>
      <c r="D244" s="3" t="n">
        <v>-75.77936111</v>
      </c>
      <c r="E244" s="3" t="n">
        <v>805</v>
      </c>
      <c r="F244" s="3" t="inlineStr">
        <is>
          <t>Pital</t>
        </is>
      </c>
      <c r="G244" s="3" t="inlineStr">
        <is>
          <t>Huila</t>
        </is>
      </c>
      <c r="H244" s="54" t="n">
        <v>130</v>
      </c>
      <c r="I244" s="54" t="n">
        <v>2019</v>
      </c>
      <c r="J244" s="54" t="n">
        <v>28</v>
      </c>
      <c r="K244" s="3" t="n">
        <v>90</v>
      </c>
      <c r="L244" s="3" t="n">
        <v>1999</v>
      </c>
      <c r="M244" s="3" t="n">
        <v>23</v>
      </c>
      <c r="N244" s="54" t="n">
        <v>135</v>
      </c>
      <c r="O244" s="54" t="n">
        <v>2022</v>
      </c>
      <c r="P244" s="54" t="n">
        <v>26</v>
      </c>
      <c r="Q244" s="3" t="n">
        <v>91</v>
      </c>
      <c r="R244" s="3" t="n">
        <v>1981</v>
      </c>
      <c r="S244" s="3" t="n">
        <v>5</v>
      </c>
      <c r="T244" s="54" t="n">
        <v>90</v>
      </c>
      <c r="U244" s="54" t="n">
        <v>1998</v>
      </c>
      <c r="V244" s="54" t="n">
        <v>28</v>
      </c>
      <c r="W244" s="3" t="n">
        <v>70</v>
      </c>
      <c r="X244" s="3" t="n">
        <v>2000</v>
      </c>
      <c r="Y244" s="3" t="n">
        <v>26</v>
      </c>
      <c r="Z244" s="54" t="n">
        <v>90</v>
      </c>
      <c r="AA244" s="54" t="n">
        <v>2010</v>
      </c>
      <c r="AB244" s="54" t="n">
        <v>12</v>
      </c>
      <c r="AC244" s="3" t="n">
        <v>80</v>
      </c>
      <c r="AD244" s="3" t="n">
        <v>2017</v>
      </c>
      <c r="AE244" s="3" t="n">
        <v>30</v>
      </c>
      <c r="AF244" s="54" t="n">
        <v>55</v>
      </c>
      <c r="AG244" s="54" t="n">
        <v>1982</v>
      </c>
      <c r="AH244" s="54" t="n">
        <v>17</v>
      </c>
      <c r="AI244" s="3" t="n">
        <v>90</v>
      </c>
      <c r="AJ244" s="3" t="n">
        <v>1995</v>
      </c>
      <c r="AK244" s="3" t="n">
        <v>12</v>
      </c>
      <c r="AL244" s="54" t="n">
        <v>82</v>
      </c>
      <c r="AM244" s="54" t="n">
        <v>1991</v>
      </c>
      <c r="AN244" s="54" t="n">
        <v>16</v>
      </c>
      <c r="AO244" s="3" t="n">
        <v>100</v>
      </c>
      <c r="AP244" s="3" t="n">
        <v>1990</v>
      </c>
      <c r="AQ244" s="3" t="n">
        <v>4</v>
      </c>
    </row>
    <row r="245">
      <c r="A245" s="3" t="n">
        <v>21045010</v>
      </c>
      <c r="B245" s="3" t="inlineStr">
        <is>
          <t>BETULIA LA [21045010]</t>
        </is>
      </c>
      <c r="C245" s="3" t="n">
        <v>2.281583333</v>
      </c>
      <c r="D245" s="3" t="n">
        <v>-75.70508332999999</v>
      </c>
      <c r="E245" s="3" t="n">
        <v>780</v>
      </c>
      <c r="F245" s="3" t="inlineStr">
        <is>
          <t>Agrado</t>
        </is>
      </c>
      <c r="G245" s="3" t="inlineStr">
        <is>
          <t>Huila</t>
        </is>
      </c>
      <c r="H245" s="54" t="n">
        <v>89</v>
      </c>
      <c r="I245" s="54" t="n">
        <v>1994</v>
      </c>
      <c r="J245" s="54" t="n">
        <v>4</v>
      </c>
      <c r="K245" s="3" t="n">
        <v>78.40000000000001</v>
      </c>
      <c r="L245" s="3" t="n">
        <v>2009</v>
      </c>
      <c r="M245" s="3" t="n">
        <v>26</v>
      </c>
      <c r="N245" s="54" t="n">
        <v>106.5</v>
      </c>
      <c r="O245" s="54" t="n">
        <v>2009</v>
      </c>
      <c r="P245" s="54" t="n">
        <v>26</v>
      </c>
      <c r="Q245" s="3" t="n">
        <v>85.8</v>
      </c>
      <c r="R245" s="3" t="n">
        <v>2002</v>
      </c>
      <c r="S245" s="3" t="n">
        <v>28</v>
      </c>
      <c r="T245" s="54" t="n">
        <v>57.7</v>
      </c>
      <c r="U245" s="54" t="n">
        <v>2005</v>
      </c>
      <c r="V245" s="54" t="n">
        <v>3</v>
      </c>
      <c r="W245" s="3" t="n">
        <v>76</v>
      </c>
      <c r="X245" s="3" t="n">
        <v>1999</v>
      </c>
      <c r="Y245" s="3" t="n">
        <v>16</v>
      </c>
      <c r="Z245" s="54" t="n">
        <v>53</v>
      </c>
      <c r="AA245" s="54" t="n">
        <v>2010</v>
      </c>
      <c r="AB245" s="54" t="n">
        <v>8</v>
      </c>
      <c r="AC245" s="3" t="n">
        <v>26.8</v>
      </c>
      <c r="AD245" s="3" t="n">
        <v>2002</v>
      </c>
      <c r="AE245" s="3" t="n">
        <v>29</v>
      </c>
      <c r="AF245" s="54" t="n">
        <v>47</v>
      </c>
      <c r="AG245" s="54" t="n">
        <v>1994</v>
      </c>
      <c r="AH245" s="54" t="n">
        <v>25</v>
      </c>
      <c r="AI245" s="3" t="n">
        <v>103</v>
      </c>
      <c r="AJ245" s="3" t="n">
        <v>2006</v>
      </c>
      <c r="AK245" s="3" t="n">
        <v>12</v>
      </c>
      <c r="AL245" s="54" t="n">
        <v>94.59999999999999</v>
      </c>
      <c r="AM245" s="54" t="n">
        <v>1991</v>
      </c>
      <c r="AN245" s="54" t="n">
        <v>16</v>
      </c>
      <c r="AO245" s="3" t="n">
        <v>84.2</v>
      </c>
      <c r="AP245" s="3" t="n">
        <v>2023</v>
      </c>
      <c r="AQ245" s="3" t="n">
        <v>16</v>
      </c>
    </row>
    <row r="246">
      <c r="A246" s="3" t="n">
        <v>21050060</v>
      </c>
      <c r="B246" s="3" t="inlineStr">
        <is>
          <t>ARGENTINA LA [21050060]</t>
        </is>
      </c>
      <c r="C246" s="3" t="n">
        <v>2.199055556</v>
      </c>
      <c r="D246" s="3" t="n">
        <v>-75.97227778</v>
      </c>
      <c r="E246" s="3" t="n">
        <v>1500</v>
      </c>
      <c r="F246" s="3" t="inlineStr">
        <is>
          <t>La Argentina</t>
        </is>
      </c>
      <c r="G246" s="3" t="inlineStr">
        <is>
          <t>Huila</t>
        </is>
      </c>
      <c r="H246" s="54" t="n">
        <v>61</v>
      </c>
      <c r="I246" s="54" t="n">
        <v>2021</v>
      </c>
      <c r="J246" s="54" t="n">
        <v>5</v>
      </c>
      <c r="K246" s="3" t="n">
        <v>90</v>
      </c>
      <c r="L246" s="3" t="n">
        <v>2022</v>
      </c>
      <c r="M246" s="3" t="n">
        <v>26</v>
      </c>
      <c r="N246" s="54" t="n">
        <v>86</v>
      </c>
      <c r="O246" s="54" t="n">
        <v>1976</v>
      </c>
      <c r="P246" s="54" t="n">
        <v>26</v>
      </c>
      <c r="Q246" s="3" t="n">
        <v>86</v>
      </c>
      <c r="R246" s="3" t="n">
        <v>2019</v>
      </c>
      <c r="S246" s="3" t="n">
        <v>8</v>
      </c>
      <c r="T246" s="54" t="n">
        <v>100</v>
      </c>
      <c r="U246" s="54" t="n">
        <v>2019</v>
      </c>
      <c r="V246" s="54" t="n">
        <v>30</v>
      </c>
      <c r="W246" s="3" t="n">
        <v>50</v>
      </c>
      <c r="X246" s="3" t="n">
        <v>2024</v>
      </c>
      <c r="Y246" s="3" t="n">
        <v>22</v>
      </c>
      <c r="Z246" s="54" t="n">
        <v>91</v>
      </c>
      <c r="AA246" s="54" t="n">
        <v>1996</v>
      </c>
      <c r="AB246" s="54" t="n">
        <v>4</v>
      </c>
      <c r="AC246" s="3" t="n">
        <v>80</v>
      </c>
      <c r="AD246" s="3" t="n">
        <v>2025</v>
      </c>
      <c r="AE246" s="3" t="n">
        <v>2</v>
      </c>
      <c r="AF246" s="54" t="n">
        <v>53</v>
      </c>
      <c r="AG246" s="54" t="n">
        <v>1980</v>
      </c>
      <c r="AH246" s="54" t="n">
        <v>27</v>
      </c>
      <c r="AI246" s="3" t="n">
        <v>64</v>
      </c>
      <c r="AJ246" s="3" t="n">
        <v>2021</v>
      </c>
      <c r="AK246" s="3" t="n">
        <v>23</v>
      </c>
      <c r="AL246" s="54" t="n">
        <v>52</v>
      </c>
      <c r="AM246" s="54" t="n">
        <v>1971</v>
      </c>
      <c r="AN246" s="54" t="n">
        <v>3</v>
      </c>
      <c r="AO246" s="3" t="n">
        <v>120</v>
      </c>
      <c r="AP246" s="3" t="n">
        <v>2007</v>
      </c>
      <c r="AQ246" s="3" t="n">
        <v>16</v>
      </c>
    </row>
    <row r="247">
      <c r="A247" s="3" t="n">
        <v>21050070</v>
      </c>
      <c r="B247" s="3" t="inlineStr">
        <is>
          <t>BELALCAZAR [21050070]</t>
        </is>
      </c>
      <c r="C247" s="3" t="n">
        <v>2.657</v>
      </c>
      <c r="D247" s="3" t="n">
        <v>-75.97497222</v>
      </c>
      <c r="E247" s="3" t="n">
        <v>1439</v>
      </c>
      <c r="F247" s="3" t="inlineStr">
        <is>
          <t>Páez (Belalcázar)</t>
        </is>
      </c>
      <c r="G247" s="3" t="inlineStr">
        <is>
          <t>Cauca</t>
        </is>
      </c>
      <c r="H247" s="54" t="n">
        <v>45</v>
      </c>
      <c r="I247" s="54" t="n">
        <v>1983</v>
      </c>
      <c r="J247" s="54" t="n">
        <v>3</v>
      </c>
      <c r="K247" s="3" t="n">
        <v>48</v>
      </c>
      <c r="L247" s="3" t="n">
        <v>1984</v>
      </c>
      <c r="M247" s="3" t="n">
        <v>5</v>
      </c>
      <c r="N247" s="54" t="n">
        <v>72</v>
      </c>
      <c r="O247" s="54" t="n">
        <v>2017</v>
      </c>
      <c r="P247" s="54" t="n">
        <v>30</v>
      </c>
      <c r="Q247" s="3" t="n">
        <v>82</v>
      </c>
      <c r="R247" s="3" t="n">
        <v>1995</v>
      </c>
      <c r="S247" s="3" t="n">
        <v>2</v>
      </c>
      <c r="T247" s="54" t="n">
        <v>60</v>
      </c>
      <c r="U247" s="54" t="n">
        <v>1970</v>
      </c>
      <c r="V247" s="54" t="n">
        <v>18</v>
      </c>
      <c r="W247" s="3" t="n">
        <v>99</v>
      </c>
      <c r="X247" s="3" t="n">
        <v>1993</v>
      </c>
      <c r="Y247" s="3" t="n">
        <v>19</v>
      </c>
      <c r="Z247" s="54" t="n">
        <v>60</v>
      </c>
      <c r="AA247" s="54" t="n">
        <v>1976</v>
      </c>
      <c r="AB247" s="54" t="n">
        <v>31</v>
      </c>
      <c r="AC247" s="3" t="n">
        <v>70</v>
      </c>
      <c r="AD247" s="3" t="n">
        <v>2023</v>
      </c>
      <c r="AE247" s="3" t="n">
        <v>18</v>
      </c>
      <c r="AF247" s="54" t="n">
        <v>48</v>
      </c>
      <c r="AG247" s="54" t="n">
        <v>2018</v>
      </c>
      <c r="AH247" s="54" t="n">
        <v>15</v>
      </c>
      <c r="AI247" s="3" t="n">
        <v>81</v>
      </c>
      <c r="AJ247" s="3" t="n">
        <v>1972</v>
      </c>
      <c r="AK247" s="3" t="n">
        <v>12</v>
      </c>
      <c r="AL247" s="54" t="n">
        <v>66</v>
      </c>
      <c r="AM247" s="54" t="n">
        <v>2017</v>
      </c>
      <c r="AN247" s="54" t="n">
        <v>14</v>
      </c>
      <c r="AO247" s="3" t="n">
        <v>72</v>
      </c>
      <c r="AP247" s="3" t="n">
        <v>1969</v>
      </c>
      <c r="AQ247" s="3" t="n">
        <v>2</v>
      </c>
    </row>
    <row r="248">
      <c r="A248" s="3" t="n">
        <v>21050090</v>
      </c>
      <c r="B248" s="3" t="inlineStr">
        <is>
          <t>NATAGA  - AUT [21050090]</t>
        </is>
      </c>
      <c r="C248" s="3" t="n">
        <v>2.551444444</v>
      </c>
      <c r="D248" s="3" t="n">
        <v>-75.8065</v>
      </c>
      <c r="E248" s="3" t="n">
        <v>1545</v>
      </c>
      <c r="F248" s="3" t="inlineStr">
        <is>
          <t>Nátaga</t>
        </is>
      </c>
      <c r="G248" s="3" t="inlineStr">
        <is>
          <t>Huila</t>
        </is>
      </c>
      <c r="H248" s="54" t="n">
        <v>71</v>
      </c>
      <c r="I248" s="54" t="n">
        <v>1999</v>
      </c>
      <c r="J248" s="54" t="n">
        <v>18</v>
      </c>
      <c r="K248" s="3" t="n">
        <v>132</v>
      </c>
      <c r="L248" s="3" t="n">
        <v>2010</v>
      </c>
      <c r="M248" s="3" t="n">
        <v>14</v>
      </c>
      <c r="N248" s="54" t="n">
        <v>109.6</v>
      </c>
      <c r="O248" s="54" t="n">
        <v>2002</v>
      </c>
      <c r="P248" s="54" t="n">
        <v>20</v>
      </c>
      <c r="Q248" s="3" t="n">
        <v>135</v>
      </c>
      <c r="R248" s="3" t="n">
        <v>1990</v>
      </c>
      <c r="S248" s="3" t="n">
        <v>27</v>
      </c>
      <c r="T248" s="54" t="n">
        <v>130</v>
      </c>
      <c r="U248" s="54" t="n">
        <v>1994</v>
      </c>
      <c r="V248" s="54" t="n">
        <v>25</v>
      </c>
      <c r="W248" s="3" t="n">
        <v>67</v>
      </c>
      <c r="X248" s="3" t="n">
        <v>1999</v>
      </c>
      <c r="Y248" s="3" t="n">
        <v>9</v>
      </c>
      <c r="Z248" s="54" t="n">
        <v>83</v>
      </c>
      <c r="AA248" s="54" t="n">
        <v>2022</v>
      </c>
      <c r="AB248" s="54" t="n">
        <v>26</v>
      </c>
      <c r="AC248" s="3" t="n">
        <v>70</v>
      </c>
      <c r="AD248" s="3" t="n">
        <v>1989</v>
      </c>
      <c r="AE248" s="3" t="n">
        <v>30</v>
      </c>
      <c r="AF248" s="54" t="n">
        <v>70.09999999999999</v>
      </c>
      <c r="AG248" s="54" t="n">
        <v>2005</v>
      </c>
      <c r="AH248" s="54" t="n">
        <v>26</v>
      </c>
      <c r="AI248" s="3" t="n">
        <v>80</v>
      </c>
      <c r="AJ248" s="3" t="n">
        <v>1977</v>
      </c>
      <c r="AK248" s="3" t="n">
        <v>28</v>
      </c>
      <c r="AL248" s="54" t="n">
        <v>111</v>
      </c>
      <c r="AM248" s="54" t="n">
        <v>1974</v>
      </c>
      <c r="AN248" s="54" t="n">
        <v>9</v>
      </c>
      <c r="AO248" s="3" t="n">
        <v>88</v>
      </c>
      <c r="AP248" s="3" t="n">
        <v>2000</v>
      </c>
      <c r="AQ248" s="3" t="n">
        <v>12</v>
      </c>
    </row>
    <row r="249">
      <c r="A249" s="3" t="n">
        <v>21050140</v>
      </c>
      <c r="B249" s="3" t="inlineStr">
        <is>
          <t>HATILLO EL [21050140]</t>
        </is>
      </c>
      <c r="C249" s="3" t="n">
        <v>2.510777778</v>
      </c>
      <c r="D249" s="3" t="n">
        <v>-75.61566667</v>
      </c>
      <c r="E249" s="3" t="n">
        <v>900</v>
      </c>
      <c r="F249" s="3" t="inlineStr">
        <is>
          <t>Tesalia</t>
        </is>
      </c>
      <c r="G249" s="3" t="inlineStr">
        <is>
          <t>Huila</t>
        </is>
      </c>
      <c r="H249" s="54" t="n">
        <v>46</v>
      </c>
      <c r="I249" s="54" t="n">
        <v>2025</v>
      </c>
      <c r="J249" s="54" t="n">
        <v>1</v>
      </c>
      <c r="K249" s="3" t="n">
        <v>82</v>
      </c>
      <c r="L249" s="3" t="n">
        <v>2025</v>
      </c>
      <c r="M249" s="3" t="n">
        <v>11</v>
      </c>
      <c r="N249" s="54" t="n">
        <v>51</v>
      </c>
      <c r="O249" s="54" t="n">
        <v>2024</v>
      </c>
      <c r="P249" s="54" t="n">
        <v>31</v>
      </c>
      <c r="Q249" s="3" t="n">
        <v>107</v>
      </c>
      <c r="R249" s="3" t="n">
        <v>2025</v>
      </c>
      <c r="S249" s="3" t="n">
        <v>10</v>
      </c>
      <c r="T249" s="54" t="n">
        <v>67</v>
      </c>
      <c r="U249" s="54" t="n">
        <v>2024</v>
      </c>
      <c r="V249" s="54" t="n">
        <v>23</v>
      </c>
      <c r="W249" s="3" t="n">
        <v>71</v>
      </c>
      <c r="X249" s="3" t="n">
        <v>2024</v>
      </c>
      <c r="Y249" s="3" t="n">
        <v>16</v>
      </c>
      <c r="Z249" s="54" t="n">
        <v>14</v>
      </c>
      <c r="AA249" s="54" t="n">
        <v>2024</v>
      </c>
      <c r="AB249" s="54" t="n">
        <v>5</v>
      </c>
      <c r="AC249" s="3" t="n">
        <v>7</v>
      </c>
      <c r="AD249" s="3" t="n">
        <v>2024</v>
      </c>
      <c r="AE249" s="3" t="n">
        <v>10</v>
      </c>
      <c r="AF249" s="54" t="n">
        <v>34</v>
      </c>
      <c r="AG249" s="54" t="n">
        <v>2025</v>
      </c>
      <c r="AH249" s="54" t="n">
        <v>20</v>
      </c>
      <c r="AI249" s="3" t="n">
        <v>63</v>
      </c>
      <c r="AJ249" s="3" t="n">
        <v>2025</v>
      </c>
      <c r="AK249" s="3" t="n">
        <v>12</v>
      </c>
      <c r="AL249" s="54" t="n">
        <v>110</v>
      </c>
      <c r="AM249" s="54" t="n">
        <v>2025</v>
      </c>
      <c r="AN249" s="54" t="n">
        <v>4</v>
      </c>
      <c r="AO249" s="3" t="n">
        <v>98</v>
      </c>
      <c r="AP249" s="3" t="n">
        <v>2025</v>
      </c>
      <c r="AQ249" s="3" t="n">
        <v>15</v>
      </c>
    </row>
    <row r="250">
      <c r="A250" s="3" t="n">
        <v>21050160</v>
      </c>
      <c r="B250" s="3" t="inlineStr">
        <is>
          <t>SAN VICENTE [21050160]</t>
        </is>
      </c>
      <c r="C250" s="3" t="n">
        <v>2.317055556</v>
      </c>
      <c r="D250" s="3" t="n">
        <v>-76.01013888999999</v>
      </c>
      <c r="E250" s="3" t="n">
        <v>1745</v>
      </c>
      <c r="F250" s="3" t="inlineStr">
        <is>
          <t>La Plata</t>
        </is>
      </c>
      <c r="G250" s="3" t="inlineStr">
        <is>
          <t>Huila</t>
        </is>
      </c>
      <c r="H250" s="54" t="n">
        <v>120</v>
      </c>
      <c r="I250" s="54" t="n">
        <v>2008</v>
      </c>
      <c r="J250" s="54" t="n">
        <v>25</v>
      </c>
      <c r="K250" s="3" t="n">
        <v>99</v>
      </c>
      <c r="L250" s="3" t="n">
        <v>1993</v>
      </c>
      <c r="M250" s="3" t="n">
        <v>24</v>
      </c>
      <c r="N250" s="54" t="n">
        <v>80</v>
      </c>
      <c r="O250" s="54" t="n">
        <v>2022</v>
      </c>
      <c r="P250" s="54" t="n">
        <v>2</v>
      </c>
      <c r="Q250" s="3" t="n">
        <v>112</v>
      </c>
      <c r="R250" s="3" t="n">
        <v>2014</v>
      </c>
      <c r="S250" s="3" t="n">
        <v>28</v>
      </c>
      <c r="T250" s="54" t="n">
        <v>112</v>
      </c>
      <c r="U250" s="54" t="n">
        <v>1976</v>
      </c>
      <c r="V250" s="54" t="n">
        <v>9</v>
      </c>
      <c r="W250" s="3" t="n">
        <v>60</v>
      </c>
      <c r="X250" s="3" t="n">
        <v>1978</v>
      </c>
      <c r="Y250" s="3" t="n">
        <v>4</v>
      </c>
      <c r="Z250" s="54" t="n">
        <v>70</v>
      </c>
      <c r="AA250" s="54" t="n">
        <v>2020</v>
      </c>
      <c r="AB250" s="54" t="n">
        <v>5</v>
      </c>
      <c r="AC250" s="3" t="n">
        <v>58</v>
      </c>
      <c r="AD250" s="3" t="n">
        <v>2023</v>
      </c>
      <c r="AE250" s="3" t="n">
        <v>22</v>
      </c>
      <c r="AF250" s="54" t="n">
        <v>100</v>
      </c>
      <c r="AG250" s="54" t="n">
        <v>1986</v>
      </c>
      <c r="AH250" s="54" t="n">
        <v>15</v>
      </c>
      <c r="AI250" s="3" t="n">
        <v>80</v>
      </c>
      <c r="AJ250" s="3" t="n">
        <v>2013</v>
      </c>
      <c r="AK250" s="3" t="n">
        <v>31</v>
      </c>
      <c r="AL250" s="54" t="n">
        <v>92</v>
      </c>
      <c r="AM250" s="54" t="n">
        <v>1995</v>
      </c>
      <c r="AN250" s="54" t="n">
        <v>22</v>
      </c>
      <c r="AO250" s="3" t="n">
        <v>90</v>
      </c>
      <c r="AP250" s="3" t="n">
        <v>2007</v>
      </c>
      <c r="AQ250" s="3" t="n">
        <v>18</v>
      </c>
    </row>
    <row r="251">
      <c r="A251" s="3" t="n">
        <v>21050170</v>
      </c>
      <c r="B251" s="3" t="inlineStr">
        <is>
          <t>YARUMAL [21050170]</t>
        </is>
      </c>
      <c r="C251" s="3" t="n">
        <v>2.652388889</v>
      </c>
      <c r="D251" s="3" t="n">
        <v>-75.75894443999999</v>
      </c>
      <c r="E251" s="3" t="n">
        <v>1950</v>
      </c>
      <c r="F251" s="3" t="inlineStr">
        <is>
          <t>Nátaga</t>
        </is>
      </c>
      <c r="G251" s="3" t="inlineStr">
        <is>
          <t>Huila</t>
        </is>
      </c>
      <c r="H251" s="54" t="n">
        <v>63</v>
      </c>
      <c r="I251" s="54" t="n">
        <v>1980</v>
      </c>
      <c r="J251" s="54" t="n">
        <v>17</v>
      </c>
      <c r="K251" s="3" t="n">
        <v>67</v>
      </c>
      <c r="L251" s="3" t="n">
        <v>2025</v>
      </c>
      <c r="M251" s="3" t="n">
        <v>21</v>
      </c>
      <c r="N251" s="54" t="n">
        <v>80</v>
      </c>
      <c r="O251" s="54" t="n">
        <v>2015</v>
      </c>
      <c r="P251" s="54" t="n">
        <v>28</v>
      </c>
      <c r="Q251" s="3" t="n">
        <v>100</v>
      </c>
      <c r="R251" s="3" t="n">
        <v>1991</v>
      </c>
      <c r="S251" s="3" t="n">
        <v>14</v>
      </c>
      <c r="T251" s="54" t="n">
        <v>80</v>
      </c>
      <c r="U251" s="54" t="n">
        <v>1993</v>
      </c>
      <c r="V251" s="54" t="n">
        <v>31</v>
      </c>
      <c r="W251" s="3" t="n">
        <v>91</v>
      </c>
      <c r="X251" s="3" t="n">
        <v>2019</v>
      </c>
      <c r="Y251" s="3" t="n">
        <v>10</v>
      </c>
      <c r="Z251" s="54" t="n">
        <v>97</v>
      </c>
      <c r="AA251" s="54" t="n">
        <v>1987</v>
      </c>
      <c r="AB251" s="54" t="n">
        <v>29</v>
      </c>
      <c r="AC251" s="3" t="n">
        <v>75</v>
      </c>
      <c r="AD251" s="3" t="n">
        <v>1992</v>
      </c>
      <c r="AE251" s="3" t="n">
        <v>1</v>
      </c>
      <c r="AF251" s="54" t="n">
        <v>115</v>
      </c>
      <c r="AG251" s="54" t="n">
        <v>1978</v>
      </c>
      <c r="AH251" s="54" t="n">
        <v>7</v>
      </c>
      <c r="AI251" s="3" t="n">
        <v>91</v>
      </c>
      <c r="AJ251" s="3" t="n">
        <v>1989</v>
      </c>
      <c r="AK251" s="3" t="n">
        <v>27</v>
      </c>
      <c r="AL251" s="54" t="n">
        <v>123</v>
      </c>
      <c r="AM251" s="54" t="n">
        <v>2012</v>
      </c>
      <c r="AN251" s="54" t="n">
        <v>21</v>
      </c>
      <c r="AO251" s="3" t="n">
        <v>71</v>
      </c>
      <c r="AP251" s="3" t="n">
        <v>2016</v>
      </c>
      <c r="AQ251" s="3" t="n">
        <v>30</v>
      </c>
    </row>
    <row r="252">
      <c r="A252" s="3" t="n">
        <v>21050190</v>
      </c>
      <c r="B252" s="3" t="inlineStr">
        <is>
          <t>MEREMBERG HACIENDA [21050190]</t>
        </is>
      </c>
      <c r="C252" s="3" t="n">
        <v>2.218055556</v>
      </c>
      <c r="D252" s="3" t="n">
        <v>-76.11736111</v>
      </c>
      <c r="E252" s="3" t="n">
        <v>2220</v>
      </c>
      <c r="F252" s="3" t="inlineStr">
        <is>
          <t>La Plata</t>
        </is>
      </c>
      <c r="G252" s="3" t="inlineStr">
        <is>
          <t>Huila</t>
        </is>
      </c>
      <c r="H252" s="54" t="n">
        <v>110</v>
      </c>
      <c r="I252" s="54" t="n">
        <v>2021</v>
      </c>
      <c r="J252" s="54" t="n">
        <v>29</v>
      </c>
      <c r="K252" s="3" t="n">
        <v>80</v>
      </c>
      <c r="L252" s="3" t="n">
        <v>2010</v>
      </c>
      <c r="M252" s="3" t="n">
        <v>5</v>
      </c>
      <c r="N252" s="54" t="n">
        <v>117</v>
      </c>
      <c r="O252" s="54" t="n">
        <v>1996</v>
      </c>
      <c r="P252" s="54" t="n">
        <v>25</v>
      </c>
      <c r="Q252" s="3" t="n">
        <v>61</v>
      </c>
      <c r="R252" s="3" t="n">
        <v>1990</v>
      </c>
      <c r="S252" s="3" t="n">
        <v>24</v>
      </c>
      <c r="T252" s="54" t="n">
        <v>112</v>
      </c>
      <c r="U252" s="54" t="n">
        <v>1996</v>
      </c>
      <c r="V252" s="54" t="n">
        <v>4</v>
      </c>
      <c r="W252" s="3" t="n">
        <v>112</v>
      </c>
      <c r="X252" s="3" t="n">
        <v>1996</v>
      </c>
      <c r="Y252" s="3" t="n">
        <v>2</v>
      </c>
      <c r="Z252" s="54" t="n">
        <v>77</v>
      </c>
      <c r="AA252" s="54" t="n">
        <v>1988</v>
      </c>
      <c r="AB252" s="54" t="n">
        <v>4</v>
      </c>
      <c r="AC252" s="3" t="n">
        <v>104</v>
      </c>
      <c r="AD252" s="3" t="n">
        <v>1984</v>
      </c>
      <c r="AE252" s="3" t="n">
        <v>18</v>
      </c>
      <c r="AF252" s="54" t="n">
        <v>90</v>
      </c>
      <c r="AG252" s="54" t="n">
        <v>1987</v>
      </c>
      <c r="AH252" s="54" t="n">
        <v>6</v>
      </c>
      <c r="AI252" s="3" t="n">
        <v>77</v>
      </c>
      <c r="AJ252" s="3" t="n">
        <v>1989</v>
      </c>
      <c r="AK252" s="3" t="n">
        <v>27</v>
      </c>
      <c r="AL252" s="54" t="n">
        <v>75</v>
      </c>
      <c r="AM252" s="54" t="n">
        <v>1995</v>
      </c>
      <c r="AN252" s="54" t="n">
        <v>18</v>
      </c>
      <c r="AO252" s="3" t="n">
        <v>80</v>
      </c>
      <c r="AP252" s="3" t="n">
        <v>2022</v>
      </c>
      <c r="AQ252" s="3" t="n">
        <v>8</v>
      </c>
    </row>
    <row r="253">
      <c r="A253" s="3" t="n">
        <v>21050220</v>
      </c>
      <c r="B253" s="3" t="inlineStr">
        <is>
          <t>SAN LUIS [21050220]</t>
        </is>
      </c>
      <c r="C253" s="3" t="n">
        <v>2.565888889</v>
      </c>
      <c r="D253" s="3" t="n">
        <v>-75.92788889000001</v>
      </c>
      <c r="E253" s="3" t="n">
        <v>1462</v>
      </c>
      <c r="F253" s="3" t="inlineStr">
        <is>
          <t>Páez (Belalcázar)</t>
        </is>
      </c>
      <c r="G253" s="3" t="inlineStr">
        <is>
          <t>Cauca</t>
        </is>
      </c>
      <c r="H253" s="54" t="n">
        <v>68</v>
      </c>
      <c r="I253" s="54" t="n">
        <v>1996</v>
      </c>
      <c r="J253" s="54" t="n">
        <v>30</v>
      </c>
      <c r="K253" s="3" t="n">
        <v>85</v>
      </c>
      <c r="L253" s="3" t="n">
        <v>2012</v>
      </c>
      <c r="M253" s="3" t="n">
        <v>18</v>
      </c>
      <c r="N253" s="54" t="n">
        <v>94</v>
      </c>
      <c r="O253" s="54" t="n">
        <v>1996</v>
      </c>
      <c r="P253" s="54" t="n">
        <v>7</v>
      </c>
      <c r="Q253" s="3" t="n">
        <v>91</v>
      </c>
      <c r="R253" s="3" t="n">
        <v>2007</v>
      </c>
      <c r="S253" s="3" t="n">
        <v>20</v>
      </c>
      <c r="T253" s="54" t="n">
        <v>92</v>
      </c>
      <c r="U253" s="54" t="n">
        <v>2000</v>
      </c>
      <c r="V253" s="54" t="n">
        <v>21</v>
      </c>
      <c r="W253" s="3" t="n">
        <v>78</v>
      </c>
      <c r="X253" s="3" t="n">
        <v>2011</v>
      </c>
      <c r="Y253" s="3" t="n">
        <v>2</v>
      </c>
      <c r="Z253" s="54" t="n">
        <v>89</v>
      </c>
      <c r="AA253" s="54" t="n">
        <v>2018</v>
      </c>
      <c r="AB253" s="54" t="n">
        <v>31</v>
      </c>
      <c r="AC253" s="3" t="n">
        <v>43</v>
      </c>
      <c r="AD253" s="3" t="n">
        <v>1994</v>
      </c>
      <c r="AE253" s="3" t="n">
        <v>9</v>
      </c>
      <c r="AF253" s="54" t="n">
        <v>80</v>
      </c>
      <c r="AG253" s="54" t="n">
        <v>2024</v>
      </c>
      <c r="AH253" s="54" t="n">
        <v>26</v>
      </c>
      <c r="AI253" s="3" t="n">
        <v>110</v>
      </c>
      <c r="AJ253" s="3" t="n">
        <v>2004</v>
      </c>
      <c r="AK253" s="3" t="n">
        <v>24</v>
      </c>
      <c r="AL253" s="54" t="n">
        <v>85</v>
      </c>
      <c r="AM253" s="54" t="n">
        <v>2016</v>
      </c>
      <c r="AN253" s="54" t="n">
        <v>3</v>
      </c>
      <c r="AO253" s="3" t="n">
        <v>75</v>
      </c>
      <c r="AP253" s="3" t="n">
        <v>2020</v>
      </c>
      <c r="AQ253" s="3" t="n">
        <v>31</v>
      </c>
    </row>
    <row r="254">
      <c r="A254" s="3" t="n">
        <v>21050230</v>
      </c>
      <c r="B254" s="3" t="inlineStr">
        <is>
          <t>SAN ANDRES [21050230]</t>
        </is>
      </c>
      <c r="C254" s="3" t="n">
        <v>2.581805556</v>
      </c>
      <c r="D254" s="3" t="n">
        <v>-76.04680556</v>
      </c>
      <c r="E254" s="3" t="n">
        <v>1595</v>
      </c>
      <c r="F254" s="3" t="inlineStr">
        <is>
          <t>Inzá</t>
        </is>
      </c>
      <c r="G254" s="3" t="inlineStr">
        <is>
          <t>Cauca</t>
        </is>
      </c>
      <c r="H254" s="54" t="n">
        <v>80</v>
      </c>
      <c r="I254" s="54" t="n">
        <v>2009</v>
      </c>
      <c r="J254" s="54" t="n">
        <v>11</v>
      </c>
      <c r="K254" s="3" t="n">
        <v>80</v>
      </c>
      <c r="L254" s="3" t="n">
        <v>2000</v>
      </c>
      <c r="M254" s="3" t="n">
        <v>28</v>
      </c>
      <c r="N254" s="54" t="n">
        <v>90</v>
      </c>
      <c r="O254" s="54" t="n">
        <v>2006</v>
      </c>
      <c r="P254" s="54" t="n">
        <v>18</v>
      </c>
      <c r="Q254" s="3" t="n">
        <v>120</v>
      </c>
      <c r="R254" s="3" t="n">
        <v>2022</v>
      </c>
      <c r="S254" s="3" t="n">
        <v>18</v>
      </c>
      <c r="T254" s="54" t="n">
        <v>111</v>
      </c>
      <c r="U254" s="54" t="n">
        <v>2013</v>
      </c>
      <c r="V254" s="54" t="n">
        <v>21</v>
      </c>
      <c r="W254" s="3" t="n">
        <v>75</v>
      </c>
      <c r="X254" s="3" t="n">
        <v>1977</v>
      </c>
      <c r="Y254" s="3" t="n">
        <v>12</v>
      </c>
      <c r="Z254" s="54" t="n">
        <v>68</v>
      </c>
      <c r="AA254" s="54" t="n">
        <v>1995</v>
      </c>
      <c r="AB254" s="54" t="n">
        <v>25</v>
      </c>
      <c r="AC254" s="3" t="n">
        <v>80</v>
      </c>
      <c r="AD254" s="3" t="n">
        <v>2021</v>
      </c>
      <c r="AE254" s="3" t="n">
        <v>24</v>
      </c>
      <c r="AF254" s="54" t="n">
        <v>60</v>
      </c>
      <c r="AG254" s="54" t="n">
        <v>1986</v>
      </c>
      <c r="AH254" s="54" t="n">
        <v>28</v>
      </c>
      <c r="AI254" s="3" t="n">
        <v>75</v>
      </c>
      <c r="AJ254" s="3" t="n">
        <v>2002</v>
      </c>
      <c r="AK254" s="3" t="n">
        <v>28</v>
      </c>
      <c r="AL254" s="54" t="n">
        <v>111</v>
      </c>
      <c r="AM254" s="54" t="n">
        <v>1992</v>
      </c>
      <c r="AN254" s="54" t="n">
        <v>14</v>
      </c>
      <c r="AO254" s="3" t="n">
        <v>88</v>
      </c>
      <c r="AP254" s="3" t="n">
        <v>2005</v>
      </c>
      <c r="AQ254" s="3" t="n">
        <v>18</v>
      </c>
    </row>
    <row r="255">
      <c r="A255" s="3" t="n">
        <v>21050240</v>
      </c>
      <c r="B255" s="3" t="inlineStr">
        <is>
          <t>SANTA TERESA [21050240]</t>
        </is>
      </c>
      <c r="C255" s="3" t="n">
        <v>2.460611111</v>
      </c>
      <c r="D255" s="3" t="n">
        <v>-76.05419444</v>
      </c>
      <c r="E255" s="3" t="n">
        <v>1600</v>
      </c>
      <c r="F255" s="3" t="inlineStr">
        <is>
          <t>Inzá</t>
        </is>
      </c>
      <c r="G255" s="3" t="inlineStr">
        <is>
          <t>Cauca</t>
        </is>
      </c>
      <c r="H255" s="54" t="n">
        <v>50</v>
      </c>
      <c r="I255" s="54" t="n">
        <v>2025</v>
      </c>
      <c r="J255" s="54" t="n">
        <v>2</v>
      </c>
      <c r="K255" s="3" t="n">
        <v>57</v>
      </c>
      <c r="L255" s="3" t="n">
        <v>2024</v>
      </c>
      <c r="M255" s="3" t="n">
        <v>25</v>
      </c>
      <c r="N255" s="54" t="n">
        <v>43</v>
      </c>
      <c r="O255" s="54" t="n">
        <v>2019</v>
      </c>
      <c r="P255" s="54" t="n">
        <v>19</v>
      </c>
      <c r="Q255" s="3" t="n">
        <v>68</v>
      </c>
      <c r="R255" s="3" t="n">
        <v>2024</v>
      </c>
      <c r="S255" s="3" t="n">
        <v>18</v>
      </c>
      <c r="T255" s="54" t="n">
        <v>49</v>
      </c>
      <c r="U255" s="54" t="n">
        <v>2020</v>
      </c>
      <c r="V255" s="54" t="n">
        <v>12</v>
      </c>
      <c r="W255" s="3" t="n">
        <v>46</v>
      </c>
      <c r="X255" s="3" t="n">
        <v>2021</v>
      </c>
      <c r="Y255" s="3" t="n">
        <v>14</v>
      </c>
      <c r="Z255" s="54" t="n">
        <v>68</v>
      </c>
      <c r="AA255" s="54" t="n">
        <v>2022</v>
      </c>
      <c r="AB255" s="54" t="n">
        <v>26</v>
      </c>
      <c r="AC255" s="3" t="n">
        <v>34</v>
      </c>
      <c r="AD255" s="3" t="n">
        <v>2018</v>
      </c>
      <c r="AE255" s="3" t="n">
        <v>1</v>
      </c>
      <c r="AF255" s="54" t="n">
        <v>42</v>
      </c>
      <c r="AG255" s="54" t="n">
        <v>2022</v>
      </c>
      <c r="AH255" s="54" t="n">
        <v>12</v>
      </c>
      <c r="AI255" s="3" t="n">
        <v>53</v>
      </c>
      <c r="AJ255" s="3" t="n">
        <v>2022</v>
      </c>
      <c r="AK255" s="3" t="n">
        <v>17</v>
      </c>
      <c r="AL255" s="54" t="n">
        <v>53</v>
      </c>
      <c r="AM255" s="54" t="n">
        <v>2025</v>
      </c>
      <c r="AN255" s="54" t="n">
        <v>23</v>
      </c>
      <c r="AO255" s="3" t="n">
        <v>63</v>
      </c>
      <c r="AP255" s="3" t="n">
        <v>2024</v>
      </c>
      <c r="AQ255" s="3" t="n">
        <v>7</v>
      </c>
    </row>
    <row r="256">
      <c r="A256" s="3" t="n">
        <v>21050250</v>
      </c>
      <c r="B256" s="3" t="inlineStr">
        <is>
          <t>ALTAMIRA [21050250]</t>
        </is>
      </c>
      <c r="C256" s="3" t="n">
        <v>2.501</v>
      </c>
      <c r="D256" s="3" t="n">
        <v>-76.09516667</v>
      </c>
      <c r="E256" s="3" t="n">
        <v>2235</v>
      </c>
      <c r="F256" s="3" t="inlineStr">
        <is>
          <t>Inzá</t>
        </is>
      </c>
      <c r="G256" s="3" t="inlineStr">
        <is>
          <t>Cauca</t>
        </is>
      </c>
      <c r="H256" s="54" t="n">
        <v>60</v>
      </c>
      <c r="I256" s="54" t="n">
        <v>1988</v>
      </c>
      <c r="J256" s="54" t="n">
        <v>14</v>
      </c>
      <c r="K256" s="3" t="n">
        <v>85</v>
      </c>
      <c r="L256" s="3" t="n">
        <v>1987</v>
      </c>
      <c r="M256" s="3" t="n">
        <v>9</v>
      </c>
      <c r="N256" s="54" t="n">
        <v>71</v>
      </c>
      <c r="O256" s="54" t="n">
        <v>1981</v>
      </c>
      <c r="P256" s="54" t="n">
        <v>7</v>
      </c>
      <c r="Q256" s="3" t="n">
        <v>100</v>
      </c>
      <c r="R256" s="3" t="n">
        <v>2010</v>
      </c>
      <c r="S256" s="3" t="n">
        <v>7</v>
      </c>
      <c r="T256" s="54" t="n">
        <v>109</v>
      </c>
      <c r="U256" s="54" t="n">
        <v>2016</v>
      </c>
      <c r="V256" s="54" t="n">
        <v>6</v>
      </c>
      <c r="W256" s="3" t="n">
        <v>92</v>
      </c>
      <c r="X256" s="3" t="n">
        <v>1980</v>
      </c>
      <c r="Y256" s="3" t="n">
        <v>10</v>
      </c>
      <c r="Z256" s="54" t="n">
        <v>91</v>
      </c>
      <c r="AA256" s="54" t="n">
        <v>1995</v>
      </c>
      <c r="AB256" s="54" t="n">
        <v>16</v>
      </c>
      <c r="AC256" s="3" t="n">
        <v>61</v>
      </c>
      <c r="AD256" s="3" t="n">
        <v>1984</v>
      </c>
      <c r="AE256" s="3" t="n">
        <v>18</v>
      </c>
      <c r="AF256" s="54" t="n">
        <v>120</v>
      </c>
      <c r="AG256" s="54" t="n">
        <v>1992</v>
      </c>
      <c r="AH256" s="54" t="n">
        <v>24</v>
      </c>
      <c r="AI256" s="3" t="n">
        <v>109</v>
      </c>
      <c r="AJ256" s="3" t="n">
        <v>2003</v>
      </c>
      <c r="AK256" s="3" t="n">
        <v>7</v>
      </c>
      <c r="AL256" s="54" t="n">
        <v>90</v>
      </c>
      <c r="AM256" s="54" t="n">
        <v>1993</v>
      </c>
      <c r="AN256" s="54" t="n">
        <v>1</v>
      </c>
      <c r="AO256" s="3" t="n">
        <v>56</v>
      </c>
      <c r="AP256" s="3" t="n">
        <v>2008</v>
      </c>
      <c r="AQ256" s="3" t="n">
        <v>2</v>
      </c>
    </row>
    <row r="257">
      <c r="A257" s="3" t="n">
        <v>21050290</v>
      </c>
      <c r="B257" s="3" t="inlineStr">
        <is>
          <t>TESALIA 2 [21050290]</t>
        </is>
      </c>
      <c r="C257" s="3" t="n">
        <v>2.491277778</v>
      </c>
      <c r="D257" s="3" t="n">
        <v>-75.7285</v>
      </c>
      <c r="E257" s="3" t="n">
        <v>825</v>
      </c>
      <c r="F257" s="3" t="inlineStr">
        <is>
          <t>Tesalia</t>
        </is>
      </c>
      <c r="G257" s="3" t="inlineStr">
        <is>
          <t>Huila</t>
        </is>
      </c>
      <c r="H257" s="54" t="n">
        <v>88</v>
      </c>
      <c r="I257" s="54" t="n">
        <v>1983</v>
      </c>
      <c r="J257" s="54" t="n">
        <v>2</v>
      </c>
      <c r="K257" s="3" t="n">
        <v>95.59999999999999</v>
      </c>
      <c r="L257" s="3" t="n">
        <v>2009</v>
      </c>
      <c r="M257" s="3" t="n">
        <v>15</v>
      </c>
      <c r="N257" s="54" t="n">
        <v>108</v>
      </c>
      <c r="O257" s="54" t="n">
        <v>2020</v>
      </c>
      <c r="P257" s="54" t="n">
        <v>13</v>
      </c>
      <c r="Q257" s="3" t="n">
        <v>128.9</v>
      </c>
      <c r="R257" s="3" t="n">
        <v>2002</v>
      </c>
      <c r="S257" s="3" t="n">
        <v>28</v>
      </c>
      <c r="T257" s="54" t="n">
        <v>105</v>
      </c>
      <c r="U257" s="54" t="n">
        <v>1993</v>
      </c>
      <c r="V257" s="54" t="n">
        <v>4</v>
      </c>
      <c r="W257" s="3" t="n">
        <v>69</v>
      </c>
      <c r="X257" s="3" t="n">
        <v>1995</v>
      </c>
      <c r="Y257" s="3" t="n">
        <v>7</v>
      </c>
      <c r="Z257" s="54" t="n">
        <v>100</v>
      </c>
      <c r="AA257" s="54" t="n">
        <v>1978</v>
      </c>
      <c r="AB257" s="54" t="n">
        <v>14</v>
      </c>
      <c r="AC257" s="3" t="n">
        <v>84</v>
      </c>
      <c r="AD257" s="3" t="n">
        <v>1979</v>
      </c>
      <c r="AE257" s="3" t="n">
        <v>29</v>
      </c>
      <c r="AF257" s="54" t="n">
        <v>64.40000000000001</v>
      </c>
      <c r="AG257" s="54" t="n">
        <v>1988</v>
      </c>
      <c r="AH257" s="54" t="n">
        <v>30</v>
      </c>
      <c r="AI257" s="3" t="n">
        <v>120</v>
      </c>
      <c r="AJ257" s="3" t="n">
        <v>1978</v>
      </c>
      <c r="AK257" s="3" t="n">
        <v>24</v>
      </c>
      <c r="AL257" s="54" t="n">
        <v>148</v>
      </c>
      <c r="AM257" s="54" t="n">
        <v>2015</v>
      </c>
      <c r="AN257" s="54" t="n">
        <v>28</v>
      </c>
      <c r="AO257" s="3" t="n">
        <v>133</v>
      </c>
      <c r="AP257" s="3" t="n">
        <v>1994</v>
      </c>
      <c r="AQ257" s="3" t="n">
        <v>24</v>
      </c>
    </row>
    <row r="258">
      <c r="A258" s="3" t="n">
        <v>21050310</v>
      </c>
      <c r="B258" s="3" t="inlineStr">
        <is>
          <t>ESCUELA RIOSUCIO  2 [21050310]</t>
        </is>
      </c>
      <c r="C258" s="3" t="n">
        <v>2.446833333</v>
      </c>
      <c r="D258" s="3" t="n">
        <v>-76.16891667</v>
      </c>
      <c r="E258" s="3" t="n">
        <v>2750</v>
      </c>
      <c r="F258" s="3" t="inlineStr">
        <is>
          <t>Inzá</t>
        </is>
      </c>
      <c r="G258" s="3" t="inlineStr">
        <is>
          <t>Cauca</t>
        </is>
      </c>
      <c r="H258" s="54" t="n">
        <v>38</v>
      </c>
      <c r="I258" s="54" t="n">
        <v>1986</v>
      </c>
      <c r="J258" s="54" t="n">
        <v>18</v>
      </c>
      <c r="K258" s="3" t="n">
        <v>40</v>
      </c>
      <c r="L258" s="3" t="n">
        <v>2022</v>
      </c>
      <c r="M258" s="3" t="n">
        <v>25</v>
      </c>
      <c r="N258" s="54" t="n">
        <v>47</v>
      </c>
      <c r="O258" s="54" t="n">
        <v>2017</v>
      </c>
      <c r="P258" s="54" t="n">
        <v>7</v>
      </c>
      <c r="Q258" s="3" t="n">
        <v>70</v>
      </c>
      <c r="R258" s="3" t="n">
        <v>2014</v>
      </c>
      <c r="S258" s="3" t="n">
        <v>28</v>
      </c>
      <c r="T258" s="54" t="n">
        <v>49</v>
      </c>
      <c r="U258" s="54" t="n">
        <v>1997</v>
      </c>
      <c r="V258" s="54" t="n">
        <v>29</v>
      </c>
      <c r="W258" s="3" t="n">
        <v>88</v>
      </c>
      <c r="X258" s="3" t="n">
        <v>2021</v>
      </c>
      <c r="Y258" s="3" t="n">
        <v>21</v>
      </c>
      <c r="Z258" s="54" t="n">
        <v>58</v>
      </c>
      <c r="AA258" s="54" t="n">
        <v>2015</v>
      </c>
      <c r="AB258" s="54" t="n">
        <v>29</v>
      </c>
      <c r="AC258" s="3" t="n">
        <v>56</v>
      </c>
      <c r="AD258" s="3" t="n">
        <v>1985</v>
      </c>
      <c r="AE258" s="3" t="n">
        <v>19</v>
      </c>
      <c r="AF258" s="54" t="n">
        <v>67</v>
      </c>
      <c r="AG258" s="54" t="n">
        <v>1984</v>
      </c>
      <c r="AH258" s="54" t="n">
        <v>24</v>
      </c>
      <c r="AI258" s="3" t="n">
        <v>77</v>
      </c>
      <c r="AJ258" s="3" t="n">
        <v>2002</v>
      </c>
      <c r="AK258" s="3" t="n">
        <v>20</v>
      </c>
      <c r="AL258" s="54" t="n">
        <v>38</v>
      </c>
      <c r="AM258" s="54" t="n">
        <v>1985</v>
      </c>
      <c r="AN258" s="54" t="n">
        <v>5</v>
      </c>
      <c r="AO258" s="3" t="n">
        <v>52</v>
      </c>
      <c r="AP258" s="3" t="n">
        <v>2008</v>
      </c>
      <c r="AQ258" s="3" t="n">
        <v>1</v>
      </c>
    </row>
    <row r="259">
      <c r="A259" s="3" t="n">
        <v>21050320</v>
      </c>
      <c r="B259" s="3" t="inlineStr">
        <is>
          <t>SAN JUAN [21050320]</t>
        </is>
      </c>
      <c r="C259" s="3" t="n">
        <v>2.343444444</v>
      </c>
      <c r="D259" s="3" t="n">
        <v>-76.30841667</v>
      </c>
      <c r="E259" s="3" t="n">
        <v>3253</v>
      </c>
      <c r="F259" s="3" t="inlineStr">
        <is>
          <t>Puracé (Coconuco)</t>
        </is>
      </c>
      <c r="G259" s="3" t="inlineStr">
        <is>
          <t>Cauca</t>
        </is>
      </c>
      <c r="H259" s="54" t="n">
        <v>125</v>
      </c>
      <c r="I259" s="54" t="n">
        <v>2009</v>
      </c>
      <c r="J259" s="54" t="n">
        <v>16</v>
      </c>
      <c r="K259" s="3" t="n">
        <v>35</v>
      </c>
      <c r="L259" s="3" t="n">
        <v>2024</v>
      </c>
      <c r="M259" s="3" t="n">
        <v>16</v>
      </c>
      <c r="N259" s="54" t="n">
        <v>125</v>
      </c>
      <c r="O259" s="54" t="n">
        <v>2009</v>
      </c>
      <c r="P259" s="54" t="n">
        <v>24</v>
      </c>
      <c r="Q259" s="3" t="n">
        <v>48</v>
      </c>
      <c r="R259" s="3" t="n">
        <v>2015</v>
      </c>
      <c r="S259" s="3" t="n">
        <v>25</v>
      </c>
      <c r="T259" s="54" t="n">
        <v>55</v>
      </c>
      <c r="U259" s="54" t="n">
        <v>2024</v>
      </c>
      <c r="V259" s="54" t="n">
        <v>29</v>
      </c>
      <c r="W259" s="3" t="n">
        <v>105</v>
      </c>
      <c r="X259" s="3" t="n">
        <v>2015</v>
      </c>
      <c r="Y259" s="3" t="n">
        <v>19</v>
      </c>
      <c r="Z259" s="54" t="n">
        <v>78</v>
      </c>
      <c r="AA259" s="54" t="n">
        <v>2021</v>
      </c>
      <c r="AB259" s="54" t="n">
        <v>22</v>
      </c>
      <c r="AC259" s="3" t="n">
        <v>70</v>
      </c>
      <c r="AD259" s="3" t="n">
        <v>2017</v>
      </c>
      <c r="AE259" s="3" t="n">
        <v>28</v>
      </c>
      <c r="AF259" s="54" t="n">
        <v>42</v>
      </c>
      <c r="AG259" s="54" t="n">
        <v>2017</v>
      </c>
      <c r="AH259" s="54" t="n">
        <v>24</v>
      </c>
      <c r="AI259" s="3" t="n">
        <v>40</v>
      </c>
      <c r="AJ259" s="3" t="n">
        <v>2015</v>
      </c>
      <c r="AK259" s="3" t="n">
        <v>14</v>
      </c>
      <c r="AL259" s="54" t="n">
        <v>39</v>
      </c>
      <c r="AM259" s="54" t="n">
        <v>2012</v>
      </c>
      <c r="AN259" s="54" t="n">
        <v>15</v>
      </c>
      <c r="AO259" s="3" t="n">
        <v>60</v>
      </c>
      <c r="AP259" s="3" t="n">
        <v>2014</v>
      </c>
      <c r="AQ259" s="3" t="n">
        <v>14</v>
      </c>
    </row>
    <row r="260">
      <c r="A260" s="3" t="n">
        <v>21055020</v>
      </c>
      <c r="B260" s="3" t="inlineStr">
        <is>
          <t>ESCUELA AGRICOLA LA PLATA [21055020]</t>
        </is>
      </c>
      <c r="C260" s="3" t="n">
        <v>2.38</v>
      </c>
      <c r="D260" s="3" t="n">
        <v>-75.89</v>
      </c>
      <c r="E260" s="3" t="n">
        <v>1070</v>
      </c>
      <c r="F260" s="3" t="inlineStr">
        <is>
          <t>La Plata</t>
        </is>
      </c>
      <c r="G260" s="3" t="inlineStr">
        <is>
          <t>Huila</t>
        </is>
      </c>
      <c r="H260" s="54" t="n">
        <v>89</v>
      </c>
      <c r="I260" s="54" t="n">
        <v>1989</v>
      </c>
      <c r="J260" s="54" t="n">
        <v>9</v>
      </c>
      <c r="K260" s="3" t="n">
        <v>125</v>
      </c>
      <c r="L260" s="3" t="n">
        <v>2021</v>
      </c>
      <c r="M260" s="3" t="n">
        <v>17</v>
      </c>
      <c r="N260" s="54" t="n">
        <v>155.8</v>
      </c>
      <c r="O260" s="54" t="n">
        <v>1999</v>
      </c>
      <c r="P260" s="54" t="n">
        <v>20</v>
      </c>
      <c r="Q260" s="3" t="n">
        <v>100.9</v>
      </c>
      <c r="R260" s="3" t="n">
        <v>1983</v>
      </c>
      <c r="S260" s="3" t="n">
        <v>21</v>
      </c>
      <c r="T260" s="54" t="n">
        <v>115.4</v>
      </c>
      <c r="U260" s="54" t="n">
        <v>2000</v>
      </c>
      <c r="V260" s="54" t="n">
        <v>17</v>
      </c>
      <c r="W260" s="3" t="n">
        <v>70.09999999999999</v>
      </c>
      <c r="X260" s="3" t="n">
        <v>2021</v>
      </c>
      <c r="Y260" s="3" t="n">
        <v>14</v>
      </c>
      <c r="Z260" s="54" t="n">
        <v>52.8</v>
      </c>
      <c r="AA260" s="54" t="n">
        <v>1996</v>
      </c>
      <c r="AB260" s="54" t="n">
        <v>2</v>
      </c>
      <c r="AC260" s="3" t="n">
        <v>44.8</v>
      </c>
      <c r="AD260" s="3" t="n">
        <v>1981</v>
      </c>
      <c r="AE260" s="3" t="n">
        <v>17</v>
      </c>
      <c r="AF260" s="54" t="n">
        <v>53.5</v>
      </c>
      <c r="AG260" s="54" t="n">
        <v>1986</v>
      </c>
      <c r="AH260" s="54" t="n">
        <v>28</v>
      </c>
      <c r="AI260" s="3" t="n">
        <v>68.59999999999999</v>
      </c>
      <c r="AJ260" s="3" t="n">
        <v>1979</v>
      </c>
      <c r="AK260" s="3" t="n">
        <v>25</v>
      </c>
      <c r="AL260" s="54" t="n">
        <v>128.7</v>
      </c>
      <c r="AM260" s="54" t="n">
        <v>2021</v>
      </c>
      <c r="AN260" s="54" t="n">
        <v>18</v>
      </c>
      <c r="AO260" s="3" t="n">
        <v>97.7</v>
      </c>
      <c r="AP260" s="3" t="n">
        <v>2004</v>
      </c>
      <c r="AQ260" s="3" t="n">
        <v>26</v>
      </c>
    </row>
    <row r="261">
      <c r="A261" s="3" t="n">
        <v>21055030</v>
      </c>
      <c r="B261" s="3" t="inlineStr">
        <is>
          <t>SANTA LETICIA [21055030]</t>
        </is>
      </c>
      <c r="C261" s="3" t="n">
        <v>2.24</v>
      </c>
      <c r="D261" s="3" t="n">
        <v>-76.16</v>
      </c>
      <c r="E261" s="3" t="n">
        <v>2085</v>
      </c>
      <c r="F261" s="3" t="inlineStr">
        <is>
          <t>Inzá</t>
        </is>
      </c>
      <c r="G261" s="3" t="inlineStr">
        <is>
          <t>Cauca</t>
        </is>
      </c>
      <c r="H261" s="54" t="n">
        <v>49.6</v>
      </c>
      <c r="I261" s="54" t="n">
        <v>1996</v>
      </c>
      <c r="J261" s="54" t="n">
        <v>25</v>
      </c>
      <c r="K261" s="3" t="n">
        <v>78.8</v>
      </c>
      <c r="L261" s="3" t="n">
        <v>1993</v>
      </c>
      <c r="M261" s="3" t="n">
        <v>2</v>
      </c>
      <c r="N261" s="54" t="n">
        <v>100</v>
      </c>
      <c r="O261" s="54" t="n">
        <v>2018</v>
      </c>
      <c r="P261" s="54" t="n">
        <v>5</v>
      </c>
      <c r="Q261" s="3" t="n">
        <v>73.3</v>
      </c>
      <c r="R261" s="3" t="n">
        <v>2010</v>
      </c>
      <c r="S261" s="3" t="n">
        <v>13</v>
      </c>
      <c r="T261" s="54" t="n">
        <v>71.59999999999999</v>
      </c>
      <c r="U261" s="54" t="n">
        <v>1993</v>
      </c>
      <c r="V261" s="54" t="n">
        <v>13</v>
      </c>
      <c r="W261" s="3" t="n">
        <v>77</v>
      </c>
      <c r="X261" s="3" t="n">
        <v>2000</v>
      </c>
      <c r="Y261" s="3" t="n">
        <v>24</v>
      </c>
      <c r="Z261" s="54" t="n">
        <v>50.4</v>
      </c>
      <c r="AA261" s="54" t="n">
        <v>1981</v>
      </c>
      <c r="AB261" s="54" t="n">
        <v>12</v>
      </c>
      <c r="AC261" s="3" t="n">
        <v>74.5</v>
      </c>
      <c r="AD261" s="3" t="n">
        <v>1984</v>
      </c>
      <c r="AE261" s="3" t="n">
        <v>18</v>
      </c>
      <c r="AF261" s="54" t="n">
        <v>66.5</v>
      </c>
      <c r="AG261" s="54" t="n">
        <v>1971</v>
      </c>
      <c r="AH261" s="54" t="n">
        <v>20</v>
      </c>
      <c r="AI261" s="3" t="n">
        <v>54.1</v>
      </c>
      <c r="AJ261" s="3" t="n">
        <v>2021</v>
      </c>
      <c r="AK261" s="3" t="n">
        <v>20</v>
      </c>
      <c r="AL261" s="54" t="n">
        <v>65.59999999999999</v>
      </c>
      <c r="AM261" s="54" t="n">
        <v>1988</v>
      </c>
      <c r="AN261" s="54" t="n">
        <v>22</v>
      </c>
      <c r="AO261" s="3" t="n">
        <v>114.9</v>
      </c>
      <c r="AP261" s="3" t="n">
        <v>2008</v>
      </c>
      <c r="AQ261" s="3" t="n">
        <v>1</v>
      </c>
    </row>
    <row r="262">
      <c r="A262" s="3" t="n">
        <v>21057060</v>
      </c>
      <c r="B262" s="3" t="inlineStr">
        <is>
          <t>PAICOL - AUT [21057060]</t>
        </is>
      </c>
      <c r="C262" s="3" t="n">
        <v>2.46</v>
      </c>
      <c r="D262" s="3" t="n">
        <v>-75.76000000000001</v>
      </c>
      <c r="E262" s="3" t="n">
        <v>788</v>
      </c>
      <c r="F262" s="3" t="inlineStr">
        <is>
          <t>Tesalia</t>
        </is>
      </c>
      <c r="G262" s="3" t="inlineStr">
        <is>
          <t>Huila</t>
        </is>
      </c>
      <c r="H262" s="54" t="n">
        <v>143</v>
      </c>
      <c r="I262" s="54" t="n">
        <v>1982</v>
      </c>
      <c r="J262" s="54" t="n">
        <v>6</v>
      </c>
      <c r="K262" s="3" t="n">
        <v>112</v>
      </c>
      <c r="L262" s="3" t="n">
        <v>1988</v>
      </c>
      <c r="M262" s="3" t="n">
        <v>4</v>
      </c>
      <c r="N262" s="54" t="n">
        <v>125</v>
      </c>
      <c r="O262" s="54" t="n">
        <v>1986</v>
      </c>
      <c r="P262" s="54" t="n">
        <v>2</v>
      </c>
      <c r="Q262" s="3" t="n">
        <v>119</v>
      </c>
      <c r="R262" s="3" t="n">
        <v>1999</v>
      </c>
      <c r="S262" s="3" t="n">
        <v>4</v>
      </c>
      <c r="T262" s="54" t="n">
        <v>81</v>
      </c>
      <c r="U262" s="54" t="n">
        <v>2019</v>
      </c>
      <c r="V262" s="54" t="n">
        <v>25</v>
      </c>
      <c r="W262" s="3" t="n">
        <v>91</v>
      </c>
      <c r="X262" s="3" t="n">
        <v>1988</v>
      </c>
      <c r="Y262" s="3" t="n">
        <v>17</v>
      </c>
      <c r="Z262" s="54" t="n">
        <v>68</v>
      </c>
      <c r="AA262" s="54" t="n">
        <v>1988</v>
      </c>
      <c r="AB262" s="54" t="n">
        <v>5</v>
      </c>
      <c r="AC262" s="3" t="n">
        <v>43</v>
      </c>
      <c r="AD262" s="3" t="n">
        <v>2002</v>
      </c>
      <c r="AE262" s="3" t="n">
        <v>29</v>
      </c>
      <c r="AF262" s="54" t="n">
        <v>47</v>
      </c>
      <c r="AG262" s="54" t="n">
        <v>1992</v>
      </c>
      <c r="AH262" s="54" t="n">
        <v>24</v>
      </c>
      <c r="AI262" s="3" t="n">
        <v>111</v>
      </c>
      <c r="AJ262" s="3" t="n">
        <v>1986</v>
      </c>
      <c r="AK262" s="3" t="n">
        <v>17</v>
      </c>
      <c r="AL262" s="54" t="n">
        <v>112</v>
      </c>
      <c r="AM262" s="54" t="n">
        <v>2007</v>
      </c>
      <c r="AN262" s="54" t="n">
        <v>30</v>
      </c>
      <c r="AO262" s="3" t="n">
        <v>155</v>
      </c>
      <c r="AP262" s="3" t="n">
        <v>2012</v>
      </c>
      <c r="AQ262" s="3" t="n">
        <v>4</v>
      </c>
    </row>
    <row r="263">
      <c r="A263" s="3" t="n">
        <v>21060040</v>
      </c>
      <c r="B263" s="3" t="inlineStr">
        <is>
          <t>PITA LA [21060040]</t>
        </is>
      </c>
      <c r="C263" s="3" t="n">
        <v>2.202027778</v>
      </c>
      <c r="D263" s="3" t="n">
        <v>-75.54858333</v>
      </c>
      <c r="E263" s="3" t="n">
        <v>1330</v>
      </c>
      <c r="F263" s="3" t="inlineStr">
        <is>
          <t>Garzón</t>
        </is>
      </c>
      <c r="G263" s="3" t="inlineStr">
        <is>
          <t>Huila</t>
        </is>
      </c>
      <c r="H263" s="54" t="n">
        <v>108</v>
      </c>
      <c r="I263" s="54" t="n">
        <v>1974</v>
      </c>
      <c r="J263" s="54" t="n">
        <v>13</v>
      </c>
      <c r="K263" s="3" t="n">
        <v>80</v>
      </c>
      <c r="L263" s="3" t="n">
        <v>1989</v>
      </c>
      <c r="M263" s="3" t="n">
        <v>8</v>
      </c>
      <c r="N263" s="54" t="n">
        <v>113</v>
      </c>
      <c r="O263" s="54" t="n">
        <v>1987</v>
      </c>
      <c r="P263" s="54" t="n">
        <v>13</v>
      </c>
      <c r="Q263" s="3" t="n">
        <v>130</v>
      </c>
      <c r="R263" s="3" t="n">
        <v>1999</v>
      </c>
      <c r="S263" s="3" t="n">
        <v>27</v>
      </c>
      <c r="T263" s="54" t="n">
        <v>77</v>
      </c>
      <c r="U263" s="54" t="n">
        <v>2017</v>
      </c>
      <c r="V263" s="54" t="n">
        <v>7</v>
      </c>
      <c r="W263" s="3" t="n">
        <v>75</v>
      </c>
      <c r="X263" s="3" t="n">
        <v>1986</v>
      </c>
      <c r="Y263" s="3" t="n">
        <v>1</v>
      </c>
      <c r="Z263" s="54" t="n">
        <v>66</v>
      </c>
      <c r="AA263" s="54" t="n">
        <v>1975</v>
      </c>
      <c r="AB263" s="54" t="n">
        <v>2</v>
      </c>
      <c r="AC263" s="3" t="n">
        <v>40</v>
      </c>
      <c r="AD263" s="3" t="n">
        <v>1959</v>
      </c>
      <c r="AE263" s="3" t="n">
        <v>12</v>
      </c>
      <c r="AF263" s="54" t="n">
        <v>93</v>
      </c>
      <c r="AG263" s="54" t="n">
        <v>1986</v>
      </c>
      <c r="AH263" s="54" t="n">
        <v>28</v>
      </c>
      <c r="AI263" s="3" t="n">
        <v>95</v>
      </c>
      <c r="AJ263" s="3" t="n">
        <v>1973</v>
      </c>
      <c r="AK263" s="3" t="n">
        <v>6</v>
      </c>
      <c r="AL263" s="54" t="n">
        <v>75</v>
      </c>
      <c r="AM263" s="54" t="n">
        <v>1983</v>
      </c>
      <c r="AN263" s="54" t="n">
        <v>10</v>
      </c>
      <c r="AO263" s="3" t="n">
        <v>75</v>
      </c>
      <c r="AP263" s="3" t="n">
        <v>2014</v>
      </c>
      <c r="AQ263" s="3" t="n">
        <v>7</v>
      </c>
    </row>
    <row r="264">
      <c r="A264" s="3" t="n">
        <v>21060070</v>
      </c>
      <c r="B264" s="3" t="inlineStr">
        <is>
          <t>GIGANTE 2 [21060070]</t>
        </is>
      </c>
      <c r="C264" s="3" t="n">
        <v>2.388916667</v>
      </c>
      <c r="D264" s="3" t="n">
        <v>-75.53808333000001</v>
      </c>
      <c r="E264" s="3" t="n">
        <v>850</v>
      </c>
      <c r="F264" s="3" t="inlineStr">
        <is>
          <t>Gigante</t>
        </is>
      </c>
      <c r="G264" s="3" t="inlineStr">
        <is>
          <t>Huila</t>
        </is>
      </c>
      <c r="H264" s="54" t="n">
        <v>66</v>
      </c>
      <c r="I264" s="54" t="n">
        <v>2017</v>
      </c>
      <c r="J264" s="54" t="n">
        <v>17</v>
      </c>
      <c r="K264" s="3" t="n">
        <v>106</v>
      </c>
      <c r="L264" s="3" t="n">
        <v>1986</v>
      </c>
      <c r="M264" s="3" t="n">
        <v>17</v>
      </c>
      <c r="N264" s="54" t="n">
        <v>134</v>
      </c>
      <c r="O264" s="54" t="n">
        <v>2005</v>
      </c>
      <c r="P264" s="54" t="n">
        <v>9</v>
      </c>
      <c r="Q264" s="3" t="n">
        <v>136</v>
      </c>
      <c r="R264" s="3" t="n">
        <v>1976</v>
      </c>
      <c r="S264" s="3" t="n">
        <v>13</v>
      </c>
      <c r="T264" s="54" t="n">
        <v>80</v>
      </c>
      <c r="U264" s="54" t="n">
        <v>2009</v>
      </c>
      <c r="V264" s="54" t="n">
        <v>6</v>
      </c>
      <c r="W264" s="3" t="n">
        <v>59</v>
      </c>
      <c r="X264" s="3" t="n">
        <v>1980</v>
      </c>
      <c r="Y264" s="3" t="n">
        <v>10</v>
      </c>
      <c r="Z264" s="54" t="n">
        <v>55</v>
      </c>
      <c r="AA264" s="54" t="n">
        <v>2010</v>
      </c>
      <c r="AB264" s="54" t="n">
        <v>8</v>
      </c>
      <c r="AC264" s="3" t="n">
        <v>45</v>
      </c>
      <c r="AD264" s="3" t="n">
        <v>1997</v>
      </c>
      <c r="AE264" s="3" t="n">
        <v>8</v>
      </c>
      <c r="AF264" s="54" t="n">
        <v>45</v>
      </c>
      <c r="AG264" s="54" t="n">
        <v>1986</v>
      </c>
      <c r="AH264" s="54" t="n">
        <v>23</v>
      </c>
      <c r="AI264" s="3" t="n">
        <v>90</v>
      </c>
      <c r="AJ264" s="3" t="n">
        <v>1998</v>
      </c>
      <c r="AK264" s="3" t="n">
        <v>24</v>
      </c>
      <c r="AL264" s="54" t="n">
        <v>90</v>
      </c>
      <c r="AM264" s="54" t="n">
        <v>1975</v>
      </c>
      <c r="AN264" s="54" t="n">
        <v>9</v>
      </c>
      <c r="AO264" s="3" t="n">
        <v>87</v>
      </c>
      <c r="AP264" s="3" t="n">
        <v>1989</v>
      </c>
      <c r="AQ264" s="3" t="n">
        <v>24</v>
      </c>
    </row>
    <row r="265">
      <c r="A265" s="3" t="n">
        <v>21060080</v>
      </c>
      <c r="B265" s="3" t="inlineStr">
        <is>
          <t>GARZON [21060080]</t>
        </is>
      </c>
      <c r="C265" s="3" t="n">
        <v>2.190083333</v>
      </c>
      <c r="D265" s="3" t="n">
        <v>-75.60505556</v>
      </c>
      <c r="E265" s="3" t="n">
        <v>990</v>
      </c>
      <c r="F265" s="3" t="inlineStr">
        <is>
          <t>Garzón</t>
        </is>
      </c>
      <c r="G265" s="3" t="inlineStr">
        <is>
          <t>Huila</t>
        </is>
      </c>
      <c r="H265" s="54" t="n">
        <v>75</v>
      </c>
      <c r="I265" s="54" t="n">
        <v>2004</v>
      </c>
      <c r="J265" s="54" t="n">
        <v>16</v>
      </c>
      <c r="K265" s="3" t="n">
        <v>82</v>
      </c>
      <c r="L265" s="3" t="n">
        <v>2013</v>
      </c>
      <c r="M265" s="3" t="n">
        <v>8</v>
      </c>
      <c r="N265" s="54" t="n">
        <v>92</v>
      </c>
      <c r="O265" s="54" t="n">
        <v>2006</v>
      </c>
      <c r="P265" s="54" t="n">
        <v>12</v>
      </c>
      <c r="Q265" s="3" t="n">
        <v>60</v>
      </c>
      <c r="R265" s="3" t="n">
        <v>2011</v>
      </c>
      <c r="S265" s="3" t="n">
        <v>29</v>
      </c>
      <c r="T265" s="54" t="n">
        <v>61</v>
      </c>
      <c r="U265" s="54" t="n">
        <v>2021</v>
      </c>
      <c r="V265" s="54" t="n">
        <v>2</v>
      </c>
      <c r="W265" s="3" t="n">
        <v>70</v>
      </c>
      <c r="X265" s="3" t="n">
        <v>2008</v>
      </c>
      <c r="Y265" s="3" t="n">
        <v>16</v>
      </c>
      <c r="Z265" s="54" t="n">
        <v>50</v>
      </c>
      <c r="AA265" s="54" t="n">
        <v>2025</v>
      </c>
      <c r="AB265" s="54" t="n">
        <v>11</v>
      </c>
      <c r="AC265" s="3" t="n">
        <v>60</v>
      </c>
      <c r="AD265" s="3" t="n">
        <v>1978</v>
      </c>
      <c r="AE265" s="3" t="n">
        <v>3</v>
      </c>
      <c r="AF265" s="54" t="n">
        <v>39</v>
      </c>
      <c r="AG265" s="54" t="n">
        <v>2022</v>
      </c>
      <c r="AH265" s="54" t="n">
        <v>13</v>
      </c>
      <c r="AI265" s="3" t="n">
        <v>62</v>
      </c>
      <c r="AJ265" s="3" t="n">
        <v>1987</v>
      </c>
      <c r="AK265" s="3" t="n">
        <v>27</v>
      </c>
      <c r="AL265" s="54" t="n">
        <v>95</v>
      </c>
      <c r="AM265" s="54" t="n">
        <v>2017</v>
      </c>
      <c r="AN265" s="54" t="n">
        <v>10</v>
      </c>
      <c r="AO265" s="3" t="n">
        <v>84</v>
      </c>
      <c r="AP265" s="3" t="n">
        <v>1991</v>
      </c>
      <c r="AQ265" s="3" t="n">
        <v>22</v>
      </c>
    </row>
    <row r="266">
      <c r="A266" s="3" t="n">
        <v>21060090</v>
      </c>
      <c r="B266" s="3" t="inlineStr">
        <is>
          <t>HOBO EL [21060090]</t>
        </is>
      </c>
      <c r="C266" s="3" t="n">
        <v>2.574805556</v>
      </c>
      <c r="D266" s="3" t="n">
        <v>-75.43552778</v>
      </c>
      <c r="E266" s="3" t="n">
        <v>636</v>
      </c>
      <c r="F266" s="3" t="inlineStr">
        <is>
          <t>Hobo</t>
        </is>
      </c>
      <c r="G266" s="3" t="inlineStr">
        <is>
          <t>Huila</t>
        </is>
      </c>
      <c r="H266" s="54" t="n">
        <v>92</v>
      </c>
      <c r="I266" s="54" t="n">
        <v>2012</v>
      </c>
      <c r="J266" s="54" t="n">
        <v>5</v>
      </c>
      <c r="K266" s="3" t="n">
        <v>100</v>
      </c>
      <c r="L266" s="3" t="n">
        <v>1979</v>
      </c>
      <c r="M266" s="3" t="n">
        <v>25</v>
      </c>
      <c r="N266" s="54" t="n">
        <v>108</v>
      </c>
      <c r="O266" s="54" t="n">
        <v>1997</v>
      </c>
      <c r="P266" s="54" t="n">
        <v>18</v>
      </c>
      <c r="Q266" s="3" t="n">
        <v>136</v>
      </c>
      <c r="R266" s="3" t="n">
        <v>1979</v>
      </c>
      <c r="S266" s="3" t="n">
        <v>26</v>
      </c>
      <c r="T266" s="54" t="n">
        <v>120</v>
      </c>
      <c r="U266" s="54" t="n">
        <v>1991</v>
      </c>
      <c r="V266" s="54" t="n">
        <v>20</v>
      </c>
      <c r="W266" s="3" t="n">
        <v>80</v>
      </c>
      <c r="X266" s="3" t="n">
        <v>1995</v>
      </c>
      <c r="Y266" s="3" t="n">
        <v>7</v>
      </c>
      <c r="Z266" s="54" t="n">
        <v>59</v>
      </c>
      <c r="AA266" s="54" t="n">
        <v>1988</v>
      </c>
      <c r="AB266" s="54" t="n">
        <v>6</v>
      </c>
      <c r="AC266" s="3" t="n">
        <v>50</v>
      </c>
      <c r="AD266" s="3" t="n">
        <v>1973</v>
      </c>
      <c r="AE266" s="3" t="n">
        <v>1</v>
      </c>
      <c r="AF266" s="54" t="n">
        <v>135</v>
      </c>
      <c r="AG266" s="54" t="n">
        <v>2000</v>
      </c>
      <c r="AH266" s="54" t="n">
        <v>22</v>
      </c>
      <c r="AI266" s="3" t="n">
        <v>113</v>
      </c>
      <c r="AJ266" s="3" t="n">
        <v>1995</v>
      </c>
      <c r="AK266" s="3" t="n">
        <v>8</v>
      </c>
      <c r="AL266" s="54" t="n">
        <v>135</v>
      </c>
      <c r="AM266" s="54" t="n">
        <v>2005</v>
      </c>
      <c r="AN266" s="54" t="n">
        <v>12</v>
      </c>
      <c r="AO266" s="3" t="n">
        <v>120</v>
      </c>
      <c r="AP266" s="3" t="n">
        <v>2003</v>
      </c>
      <c r="AQ266" s="3" t="n">
        <v>3</v>
      </c>
    </row>
    <row r="267">
      <c r="A267" s="3" t="n">
        <v>21060100</v>
      </c>
      <c r="B267" s="3" t="inlineStr">
        <is>
          <t>CRISTALINA  LA HACIENDA [21060100]</t>
        </is>
      </c>
      <c r="C267" s="3" t="n">
        <v>2.317166667</v>
      </c>
      <c r="D267" s="3" t="n">
        <v>-75.50358333</v>
      </c>
      <c r="E267" s="3" t="n">
        <v>1460</v>
      </c>
      <c r="F267" s="3" t="inlineStr">
        <is>
          <t>Gigante</t>
        </is>
      </c>
      <c r="G267" s="3" t="inlineStr">
        <is>
          <t>Huila</t>
        </is>
      </c>
      <c r="H267" s="54" t="n">
        <v>71</v>
      </c>
      <c r="I267" s="54" t="n">
        <v>2012</v>
      </c>
      <c r="J267" s="54" t="n">
        <v>18</v>
      </c>
      <c r="K267" s="3" t="n">
        <v>86</v>
      </c>
      <c r="L267" s="3" t="n">
        <v>2002</v>
      </c>
      <c r="M267" s="3" t="n">
        <v>27</v>
      </c>
      <c r="N267" s="54" t="n">
        <v>100</v>
      </c>
      <c r="O267" s="54" t="n">
        <v>1999</v>
      </c>
      <c r="P267" s="54" t="n">
        <v>22</v>
      </c>
      <c r="Q267" s="3" t="n">
        <v>100</v>
      </c>
      <c r="R267" s="3" t="n">
        <v>1986</v>
      </c>
      <c r="S267" s="3" t="n">
        <v>19</v>
      </c>
      <c r="T267" s="54" t="n">
        <v>100</v>
      </c>
      <c r="U267" s="54" t="n">
        <v>1998</v>
      </c>
      <c r="V267" s="54" t="n">
        <v>23</v>
      </c>
      <c r="W267" s="3" t="n">
        <v>47</v>
      </c>
      <c r="X267" s="3" t="n">
        <v>2010</v>
      </c>
      <c r="Y267" s="3" t="n">
        <v>19</v>
      </c>
      <c r="Z267" s="54" t="n">
        <v>127</v>
      </c>
      <c r="AA267" s="54" t="n">
        <v>1987</v>
      </c>
      <c r="AB267" s="54" t="n">
        <v>4</v>
      </c>
      <c r="AC267" s="3" t="n">
        <v>70</v>
      </c>
      <c r="AD267" s="3" t="n">
        <v>1983</v>
      </c>
      <c r="AE267" s="3" t="n">
        <v>27</v>
      </c>
      <c r="AF267" s="54" t="n">
        <v>57</v>
      </c>
      <c r="AG267" s="54" t="n">
        <v>2000</v>
      </c>
      <c r="AH267" s="54" t="n">
        <v>22</v>
      </c>
      <c r="AI267" s="3" t="n">
        <v>90</v>
      </c>
      <c r="AJ267" s="3" t="n">
        <v>1994</v>
      </c>
      <c r="AK267" s="3" t="n">
        <v>25</v>
      </c>
      <c r="AL267" s="54" t="n">
        <v>80</v>
      </c>
      <c r="AM267" s="54" t="n">
        <v>1991</v>
      </c>
      <c r="AN267" s="54" t="n">
        <v>16</v>
      </c>
      <c r="AO267" s="3" t="n">
        <v>130</v>
      </c>
      <c r="AP267" s="3" t="n">
        <v>2019</v>
      </c>
      <c r="AQ267" s="3" t="n">
        <v>13</v>
      </c>
    </row>
    <row r="268">
      <c r="A268" s="3" t="n">
        <v>21060110</v>
      </c>
      <c r="B268" s="3" t="inlineStr">
        <is>
          <t>RIOLORO [21060110]</t>
        </is>
      </c>
      <c r="C268" s="3" t="n">
        <v>2.3215</v>
      </c>
      <c r="D268" s="3" t="n">
        <v>-75.62466667</v>
      </c>
      <c r="E268" s="3" t="n">
        <v>721</v>
      </c>
      <c r="F268" s="3" t="inlineStr">
        <is>
          <t>Gigante</t>
        </is>
      </c>
      <c r="G268" s="3" t="inlineStr">
        <is>
          <t>Huila</t>
        </is>
      </c>
      <c r="H268" s="54" t="n">
        <v>80</v>
      </c>
      <c r="I268" s="54" t="n">
        <v>1992</v>
      </c>
      <c r="J268" s="54" t="n">
        <v>29</v>
      </c>
      <c r="K268" s="3" t="n">
        <v>150</v>
      </c>
      <c r="L268" s="3" t="n">
        <v>2012</v>
      </c>
      <c r="M268" s="3" t="n">
        <v>19</v>
      </c>
      <c r="N268" s="54" t="n">
        <v>77</v>
      </c>
      <c r="O268" s="54" t="n">
        <v>2006</v>
      </c>
      <c r="P268" s="54" t="n">
        <v>24</v>
      </c>
      <c r="Q268" s="3" t="n">
        <v>100</v>
      </c>
      <c r="R268" s="3" t="n">
        <v>1987</v>
      </c>
      <c r="S268" s="3" t="n">
        <v>2</v>
      </c>
      <c r="T268" s="54" t="n">
        <v>90</v>
      </c>
      <c r="U268" s="54" t="n">
        <v>2022</v>
      </c>
      <c r="V268" s="54" t="n">
        <v>18</v>
      </c>
      <c r="W268" s="3" t="n">
        <v>55</v>
      </c>
      <c r="X268" s="3" t="n">
        <v>1980</v>
      </c>
      <c r="Y268" s="3" t="n">
        <v>10</v>
      </c>
      <c r="Z268" s="54" t="n">
        <v>150</v>
      </c>
      <c r="AA268" s="54" t="n">
        <v>2022</v>
      </c>
      <c r="AB268" s="54" t="n">
        <v>17</v>
      </c>
      <c r="AC268" s="3" t="n">
        <v>24</v>
      </c>
      <c r="AD268" s="3" t="n">
        <v>2000</v>
      </c>
      <c r="AE268" s="3" t="n">
        <v>23</v>
      </c>
      <c r="AF268" s="54" t="n">
        <v>80</v>
      </c>
      <c r="AG268" s="54" t="n">
        <v>1986</v>
      </c>
      <c r="AH268" s="54" t="n">
        <v>23</v>
      </c>
      <c r="AI268" s="3" t="n">
        <v>100</v>
      </c>
      <c r="AJ268" s="3" t="n">
        <v>2002</v>
      </c>
      <c r="AK268" s="3" t="n">
        <v>28</v>
      </c>
      <c r="AL268" s="54" t="n">
        <v>110</v>
      </c>
      <c r="AM268" s="54" t="n">
        <v>1991</v>
      </c>
      <c r="AN268" s="54" t="n">
        <v>16</v>
      </c>
      <c r="AO268" s="3" t="n">
        <v>136</v>
      </c>
      <c r="AP268" s="3" t="n">
        <v>1990</v>
      </c>
      <c r="AQ268" s="3" t="n">
        <v>2</v>
      </c>
    </row>
    <row r="269">
      <c r="A269" s="3" t="n">
        <v>21065040</v>
      </c>
      <c r="B269" s="3" t="inlineStr">
        <is>
          <t>ZULUAGA AUT [21065040]</t>
        </is>
      </c>
      <c r="C269" s="3" t="n">
        <v>2.2525</v>
      </c>
      <c r="D269" s="3" t="n">
        <v>-75.52944444000001</v>
      </c>
      <c r="E269" s="3" t="n">
        <v>1270</v>
      </c>
      <c r="F269" s="3" t="inlineStr">
        <is>
          <t>Garzón</t>
        </is>
      </c>
      <c r="G269" s="3" t="inlineStr">
        <is>
          <t>Huila</t>
        </is>
      </c>
      <c r="H269" s="54" t="n">
        <v>62.9</v>
      </c>
      <c r="I269" s="54" t="n">
        <v>1984</v>
      </c>
      <c r="J269" s="54" t="n">
        <v>2</v>
      </c>
      <c r="K269" s="3" t="n">
        <v>82.8</v>
      </c>
      <c r="L269" s="3" t="n">
        <v>1974</v>
      </c>
      <c r="M269" s="3" t="n">
        <v>13</v>
      </c>
      <c r="N269" s="54" t="n">
        <v>72.8</v>
      </c>
      <c r="O269" s="54" t="n">
        <v>1994</v>
      </c>
      <c r="P269" s="54" t="n">
        <v>3</v>
      </c>
      <c r="Q269" s="3" t="n">
        <v>78</v>
      </c>
      <c r="R269" s="3" t="n">
        <v>1999</v>
      </c>
      <c r="S269" s="3" t="n">
        <v>27</v>
      </c>
      <c r="T269" s="54" t="n">
        <v>87.40000000000001</v>
      </c>
      <c r="U269" s="54" t="n">
        <v>1983</v>
      </c>
      <c r="V269" s="54" t="n">
        <v>17</v>
      </c>
      <c r="W269" s="3" t="n">
        <v>77</v>
      </c>
      <c r="X269" s="3" t="n">
        <v>2024</v>
      </c>
      <c r="Y269" s="3" t="n">
        <v>3</v>
      </c>
      <c r="Z269" s="54" t="n">
        <v>40</v>
      </c>
      <c r="AA269" s="54" t="n">
        <v>1975</v>
      </c>
      <c r="AB269" s="54" t="n">
        <v>4</v>
      </c>
      <c r="AC269" s="3" t="n">
        <v>87.59999999999999</v>
      </c>
      <c r="AD269" s="3" t="n">
        <v>1995</v>
      </c>
      <c r="AE269" s="3" t="n">
        <v>26</v>
      </c>
      <c r="AF269" s="54" t="n">
        <v>147.6</v>
      </c>
      <c r="AG269" s="54" t="n">
        <v>1995</v>
      </c>
      <c r="AH269" s="54" t="n">
        <v>20</v>
      </c>
      <c r="AI269" s="3" t="n">
        <v>80</v>
      </c>
      <c r="AJ269" s="3" t="n">
        <v>1996</v>
      </c>
      <c r="AK269" s="3" t="n">
        <v>14</v>
      </c>
      <c r="AL269" s="54" t="n">
        <v>97.2</v>
      </c>
      <c r="AM269" s="54" t="n">
        <v>2016</v>
      </c>
      <c r="AN269" s="54" t="n">
        <v>18</v>
      </c>
      <c r="AO269" s="3" t="n">
        <v>83.09999999999999</v>
      </c>
      <c r="AP269" s="3" t="n">
        <v>2017</v>
      </c>
      <c r="AQ269" s="3" t="n">
        <v>25</v>
      </c>
    </row>
    <row r="270">
      <c r="A270" s="3" t="n">
        <v>21080030</v>
      </c>
      <c r="B270" s="3" t="inlineStr">
        <is>
          <t>YAGUARA [21080030]</t>
        </is>
      </c>
      <c r="C270" s="3" t="n">
        <v>2.669611111</v>
      </c>
      <c r="D270" s="3" t="n">
        <v>-75.52886110999999</v>
      </c>
      <c r="E270" s="3" t="n">
        <v>600</v>
      </c>
      <c r="F270" s="3" t="inlineStr">
        <is>
          <t>Yaguará</t>
        </is>
      </c>
      <c r="G270" s="3" t="inlineStr">
        <is>
          <t>Huila</t>
        </is>
      </c>
      <c r="H270" s="54" t="n">
        <v>111.9</v>
      </c>
      <c r="I270" s="54" t="n">
        <v>1999</v>
      </c>
      <c r="J270" s="54" t="n">
        <v>9</v>
      </c>
      <c r="K270" s="3" t="n">
        <v>114.6</v>
      </c>
      <c r="L270" s="3" t="n">
        <v>1996</v>
      </c>
      <c r="M270" s="3" t="n">
        <v>8</v>
      </c>
      <c r="N270" s="54" t="n">
        <v>137</v>
      </c>
      <c r="O270" s="54" t="n">
        <v>1994</v>
      </c>
      <c r="P270" s="54" t="n">
        <v>30</v>
      </c>
      <c r="Q270" s="3" t="n">
        <v>117</v>
      </c>
      <c r="R270" s="3" t="n">
        <v>2024</v>
      </c>
      <c r="S270" s="3" t="n">
        <v>1</v>
      </c>
      <c r="T270" s="54" t="n">
        <v>90</v>
      </c>
      <c r="U270" s="54" t="n">
        <v>1959</v>
      </c>
      <c r="V270" s="54" t="n">
        <v>3</v>
      </c>
      <c r="W270" s="3" t="n">
        <v>127</v>
      </c>
      <c r="X270" s="3" t="n">
        <v>2021</v>
      </c>
      <c r="Y270" s="3" t="n">
        <v>14</v>
      </c>
      <c r="Z270" s="54" t="n">
        <v>110</v>
      </c>
      <c r="AA270" s="54" t="n">
        <v>1984</v>
      </c>
      <c r="AB270" s="54" t="n">
        <v>7</v>
      </c>
      <c r="AC270" s="3" t="n">
        <v>80</v>
      </c>
      <c r="AD270" s="3" t="n">
        <v>1979</v>
      </c>
      <c r="AE270" s="3" t="n">
        <v>23</v>
      </c>
      <c r="AF270" s="54" t="n">
        <v>76</v>
      </c>
      <c r="AG270" s="54" t="n">
        <v>1978</v>
      </c>
      <c r="AH270" s="54" t="n">
        <v>25</v>
      </c>
      <c r="AI270" s="3" t="n">
        <v>139</v>
      </c>
      <c r="AJ270" s="3" t="n">
        <v>1989</v>
      </c>
      <c r="AK270" s="3" t="n">
        <v>23</v>
      </c>
      <c r="AL270" s="54" t="n">
        <v>125</v>
      </c>
      <c r="AM270" s="54" t="n">
        <v>2016</v>
      </c>
      <c r="AN270" s="54" t="n">
        <v>8</v>
      </c>
      <c r="AO270" s="3" t="n">
        <v>120.2</v>
      </c>
      <c r="AP270" s="3" t="n">
        <v>1990</v>
      </c>
      <c r="AQ270" s="3" t="n">
        <v>2</v>
      </c>
    </row>
    <row r="271">
      <c r="A271" s="3" t="n">
        <v>21080070</v>
      </c>
      <c r="B271" s="3" t="inlineStr">
        <is>
          <t>SANTA ROSA HACIENDA [21080070]</t>
        </is>
      </c>
      <c r="C271" s="3" t="n">
        <v>2.636916667</v>
      </c>
      <c r="D271" s="3" t="n">
        <v>-75.58091666999999</v>
      </c>
      <c r="E271" s="3" t="n">
        <v>650</v>
      </c>
      <c r="F271" s="3" t="inlineStr">
        <is>
          <t>Yaguará</t>
        </is>
      </c>
      <c r="G271" s="3" t="inlineStr">
        <is>
          <t>Huila</t>
        </is>
      </c>
      <c r="H271" s="54" t="n">
        <v>106</v>
      </c>
      <c r="I271" s="54" t="n">
        <v>1994</v>
      </c>
      <c r="J271" s="54" t="n">
        <v>29</v>
      </c>
      <c r="K271" s="3" t="n">
        <v>102</v>
      </c>
      <c r="L271" s="3" t="n">
        <v>2022</v>
      </c>
      <c r="M271" s="3" t="n">
        <v>26</v>
      </c>
      <c r="N271" s="54" t="n">
        <v>135</v>
      </c>
      <c r="O271" s="54" t="n">
        <v>2017</v>
      </c>
      <c r="P271" s="54" t="n">
        <v>1</v>
      </c>
      <c r="Q271" s="3" t="n">
        <v>143</v>
      </c>
      <c r="R271" s="3" t="n">
        <v>1996</v>
      </c>
      <c r="S271" s="3" t="n">
        <v>18</v>
      </c>
      <c r="T271" s="54" t="n">
        <v>105</v>
      </c>
      <c r="U271" s="54" t="n">
        <v>2017</v>
      </c>
      <c r="V271" s="54" t="n">
        <v>13</v>
      </c>
      <c r="W271" s="3" t="n">
        <v>94</v>
      </c>
      <c r="X271" s="3" t="n">
        <v>1999</v>
      </c>
      <c r="Y271" s="3" t="n">
        <v>7</v>
      </c>
      <c r="Z271" s="54" t="n">
        <v>87</v>
      </c>
      <c r="AA271" s="54" t="n">
        <v>2010</v>
      </c>
      <c r="AB271" s="54" t="n">
        <v>8</v>
      </c>
      <c r="AC271" s="3" t="n">
        <v>94</v>
      </c>
      <c r="AD271" s="3" t="n">
        <v>2021</v>
      </c>
      <c r="AE271" s="3" t="n">
        <v>26</v>
      </c>
      <c r="AF271" s="54" t="n">
        <v>92</v>
      </c>
      <c r="AG271" s="54" t="n">
        <v>1988</v>
      </c>
      <c r="AH271" s="54" t="n">
        <v>30</v>
      </c>
      <c r="AI271" s="3" t="n">
        <v>136</v>
      </c>
      <c r="AJ271" s="3" t="n">
        <v>2005</v>
      </c>
      <c r="AK271" s="3" t="n">
        <v>24</v>
      </c>
      <c r="AL271" s="54" t="n">
        <v>121</v>
      </c>
      <c r="AM271" s="54" t="n">
        <v>2010</v>
      </c>
      <c r="AN271" s="54" t="n">
        <v>5</v>
      </c>
      <c r="AO271" s="3" t="n">
        <v>129</v>
      </c>
      <c r="AP271" s="3" t="n">
        <v>1996</v>
      </c>
      <c r="AQ271" s="3" t="n">
        <v>4</v>
      </c>
    </row>
    <row r="272">
      <c r="A272" s="3" t="n">
        <v>21080080</v>
      </c>
      <c r="B272" s="3" t="inlineStr">
        <is>
          <t>MINA LA [21080080]</t>
        </is>
      </c>
      <c r="C272" s="3" t="n">
        <v>2.793055556</v>
      </c>
      <c r="D272" s="3" t="n">
        <v>-75.63200000000001</v>
      </c>
      <c r="E272" s="3" t="n">
        <v>1800</v>
      </c>
      <c r="F272" s="3" t="inlineStr">
        <is>
          <t>Teruel</t>
        </is>
      </c>
      <c r="G272" s="3" t="inlineStr">
        <is>
          <t>Huila</t>
        </is>
      </c>
      <c r="H272" s="54" t="n">
        <v>77.5</v>
      </c>
      <c r="I272" s="54" t="n">
        <v>1992</v>
      </c>
      <c r="J272" s="54" t="n">
        <v>6</v>
      </c>
      <c r="K272" s="3" t="n">
        <v>74</v>
      </c>
      <c r="L272" s="3" t="n">
        <v>1999</v>
      </c>
      <c r="M272" s="3" t="n">
        <v>10</v>
      </c>
      <c r="N272" s="54" t="n">
        <v>140</v>
      </c>
      <c r="O272" s="54" t="n">
        <v>2000</v>
      </c>
      <c r="P272" s="54" t="n">
        <v>26</v>
      </c>
      <c r="Q272" s="3" t="n">
        <v>109.7</v>
      </c>
      <c r="R272" s="3" t="n">
        <v>2009</v>
      </c>
      <c r="S272" s="3" t="n">
        <v>11</v>
      </c>
      <c r="T272" s="54" t="n">
        <v>111</v>
      </c>
      <c r="U272" s="54" t="n">
        <v>2017</v>
      </c>
      <c r="V272" s="54" t="n">
        <v>9</v>
      </c>
      <c r="W272" s="3" t="n">
        <v>78</v>
      </c>
      <c r="X272" s="3" t="n">
        <v>1995</v>
      </c>
      <c r="Y272" s="3" t="n">
        <v>7</v>
      </c>
      <c r="Z272" s="54" t="n">
        <v>124</v>
      </c>
      <c r="AA272" s="54" t="n">
        <v>1995</v>
      </c>
      <c r="AB272" s="54" t="n">
        <v>24</v>
      </c>
      <c r="AC272" s="3" t="n">
        <v>86</v>
      </c>
      <c r="AD272" s="3" t="n">
        <v>1995</v>
      </c>
      <c r="AE272" s="3" t="n">
        <v>3</v>
      </c>
      <c r="AF272" s="54" t="n">
        <v>90.59999999999999</v>
      </c>
      <c r="AG272" s="54" t="n">
        <v>2001</v>
      </c>
      <c r="AH272" s="54" t="n">
        <v>9</v>
      </c>
      <c r="AI272" s="3" t="n">
        <v>125</v>
      </c>
      <c r="AJ272" s="3" t="n">
        <v>1977</v>
      </c>
      <c r="AK272" s="3" t="n">
        <v>26</v>
      </c>
      <c r="AL272" s="54" t="n">
        <v>102.3</v>
      </c>
      <c r="AM272" s="54" t="n">
        <v>2004</v>
      </c>
      <c r="AN272" s="54" t="n">
        <v>24</v>
      </c>
      <c r="AO272" s="3" t="n">
        <v>69.8</v>
      </c>
      <c r="AP272" s="3" t="n">
        <v>1990</v>
      </c>
      <c r="AQ272" s="3" t="n">
        <v>2</v>
      </c>
    </row>
    <row r="273">
      <c r="A273" s="3" t="n">
        <v>21080100</v>
      </c>
      <c r="B273" s="3" t="inlineStr">
        <is>
          <t>HERRERAS LAS [21080100]</t>
        </is>
      </c>
      <c r="C273" s="3" t="n">
        <v>2.772833333</v>
      </c>
      <c r="D273" s="3" t="n">
        <v>-75.61305556000001</v>
      </c>
      <c r="E273" s="3" t="n">
        <v>1800</v>
      </c>
      <c r="F273" s="3" t="inlineStr">
        <is>
          <t>Teruel</t>
        </is>
      </c>
      <c r="G273" s="3" t="inlineStr">
        <is>
          <t>Huila</t>
        </is>
      </c>
      <c r="H273" s="54" t="n">
        <v>132.7</v>
      </c>
      <c r="I273" s="54" t="n">
        <v>1986</v>
      </c>
      <c r="J273" s="54" t="n">
        <v>5</v>
      </c>
      <c r="K273" s="3" t="n">
        <v>130</v>
      </c>
      <c r="L273" s="3" t="n">
        <v>2005</v>
      </c>
      <c r="M273" s="3" t="n">
        <v>10</v>
      </c>
      <c r="N273" s="54" t="n">
        <v>90</v>
      </c>
      <c r="O273" s="54" t="n">
        <v>2009</v>
      </c>
      <c r="P273" s="54" t="n">
        <v>18</v>
      </c>
      <c r="Q273" s="3" t="n">
        <v>134</v>
      </c>
      <c r="R273" s="3" t="n">
        <v>2008</v>
      </c>
      <c r="S273" s="3" t="n">
        <v>12</v>
      </c>
      <c r="T273" s="54" t="n">
        <v>199</v>
      </c>
      <c r="U273" s="54" t="n">
        <v>1986</v>
      </c>
      <c r="V273" s="54" t="n">
        <v>14</v>
      </c>
      <c r="W273" s="3" t="n">
        <v>102</v>
      </c>
      <c r="X273" s="3" t="n">
        <v>1977</v>
      </c>
      <c r="Y273" s="3" t="n">
        <v>12</v>
      </c>
      <c r="Z273" s="54" t="n">
        <v>110</v>
      </c>
      <c r="AA273" s="54" t="n">
        <v>2018</v>
      </c>
      <c r="AB273" s="54" t="n">
        <v>5</v>
      </c>
      <c r="AC273" s="3" t="n">
        <v>90</v>
      </c>
      <c r="AD273" s="3" t="n">
        <v>2020</v>
      </c>
      <c r="AE273" s="3" t="n">
        <v>28</v>
      </c>
      <c r="AF273" s="54" t="n">
        <v>140</v>
      </c>
      <c r="AG273" s="54" t="n">
        <v>2013</v>
      </c>
      <c r="AH273" s="54" t="n">
        <v>30</v>
      </c>
      <c r="AI273" s="3" t="n">
        <v>117</v>
      </c>
      <c r="AJ273" s="3" t="n">
        <v>1984</v>
      </c>
      <c r="AK273" s="3" t="n">
        <v>22</v>
      </c>
      <c r="AL273" s="54" t="n">
        <v>99</v>
      </c>
      <c r="AM273" s="54" t="n">
        <v>1984</v>
      </c>
      <c r="AN273" s="54" t="n">
        <v>19</v>
      </c>
      <c r="AO273" s="3" t="n">
        <v>101</v>
      </c>
      <c r="AP273" s="3" t="n">
        <v>2000</v>
      </c>
      <c r="AQ273" s="3" t="n">
        <v>7</v>
      </c>
    </row>
    <row r="274">
      <c r="A274" s="3" t="n">
        <v>21080110</v>
      </c>
      <c r="B274" s="3" t="inlineStr">
        <is>
          <t>SAN JOSE HACIENDA [21080110]</t>
        </is>
      </c>
      <c r="C274" s="3" t="n">
        <v>2.58</v>
      </c>
      <c r="D274" s="3" t="n">
        <v>-75.72</v>
      </c>
      <c r="E274" s="3" t="n">
        <v>1000</v>
      </c>
      <c r="F274" s="3" t="inlineStr">
        <is>
          <t>Tesalia</t>
        </is>
      </c>
      <c r="G274" s="3" t="inlineStr">
        <is>
          <t>Huila</t>
        </is>
      </c>
      <c r="H274" s="54" t="n">
        <v>105.3</v>
      </c>
      <c r="I274" s="54" t="n">
        <v>1996</v>
      </c>
      <c r="J274" s="54" t="n">
        <v>28</v>
      </c>
      <c r="K274" s="3" t="n">
        <v>105.3</v>
      </c>
      <c r="L274" s="3" t="n">
        <v>1998</v>
      </c>
      <c r="M274" s="3" t="n">
        <v>9</v>
      </c>
      <c r="N274" s="54" t="n">
        <v>95</v>
      </c>
      <c r="O274" s="54" t="n">
        <v>2015</v>
      </c>
      <c r="P274" s="54" t="n">
        <v>2</v>
      </c>
      <c r="Q274" s="3" t="n">
        <v>103</v>
      </c>
      <c r="R274" s="3" t="n">
        <v>2002</v>
      </c>
      <c r="S274" s="3" t="n">
        <v>28</v>
      </c>
      <c r="T274" s="54" t="n">
        <v>126.5</v>
      </c>
      <c r="U274" s="54" t="n">
        <v>1999</v>
      </c>
      <c r="V274" s="54" t="n">
        <v>2</v>
      </c>
      <c r="W274" s="3" t="n">
        <v>120</v>
      </c>
      <c r="X274" s="3" t="n">
        <v>1995</v>
      </c>
      <c r="Y274" s="3" t="n">
        <v>7</v>
      </c>
      <c r="Z274" s="54" t="n">
        <v>92.09999999999999</v>
      </c>
      <c r="AA274" s="54" t="n">
        <v>1988</v>
      </c>
      <c r="AB274" s="54" t="n">
        <v>5</v>
      </c>
      <c r="AC274" s="3" t="n">
        <v>100.5</v>
      </c>
      <c r="AD274" s="3" t="n">
        <v>2020</v>
      </c>
      <c r="AE274" s="3" t="n">
        <v>20</v>
      </c>
      <c r="AF274" s="54" t="n">
        <v>90</v>
      </c>
      <c r="AG274" s="54" t="n">
        <v>1988</v>
      </c>
      <c r="AH274" s="54" t="n">
        <v>29</v>
      </c>
      <c r="AI274" s="3" t="n">
        <v>93.7</v>
      </c>
      <c r="AJ274" s="3" t="n">
        <v>1998</v>
      </c>
      <c r="AK274" s="3" t="n">
        <v>24</v>
      </c>
      <c r="AL274" s="54" t="n">
        <v>100.7</v>
      </c>
      <c r="AM274" s="54" t="n">
        <v>2020</v>
      </c>
      <c r="AN274" s="54" t="n">
        <v>6</v>
      </c>
      <c r="AO274" s="3" t="n">
        <v>95</v>
      </c>
      <c r="AP274" s="3" t="n">
        <v>2024</v>
      </c>
      <c r="AQ274" s="3" t="n">
        <v>5</v>
      </c>
    </row>
    <row r="275">
      <c r="A275" s="3" t="n">
        <v>21085030</v>
      </c>
      <c r="B275" s="3" t="inlineStr">
        <is>
          <t>SAN RAFAEL [21085030]</t>
        </is>
      </c>
      <c r="C275" s="3" t="n">
        <v>2.76</v>
      </c>
      <c r="D275" s="3" t="n">
        <v>-75.58</v>
      </c>
      <c r="E275" s="3" t="n">
        <v>1030</v>
      </c>
      <c r="F275" s="3" t="inlineStr">
        <is>
          <t>Teruel</t>
        </is>
      </c>
      <c r="G275" s="3" t="inlineStr">
        <is>
          <t>Huila</t>
        </is>
      </c>
      <c r="H275" s="54" t="n">
        <v>120.2</v>
      </c>
      <c r="I275" s="54" t="n">
        <v>2013</v>
      </c>
      <c r="J275" s="54" t="n">
        <v>16</v>
      </c>
      <c r="K275" s="3" t="n">
        <v>150.4</v>
      </c>
      <c r="L275" s="3" t="n">
        <v>2021</v>
      </c>
      <c r="M275" s="3" t="n">
        <v>13</v>
      </c>
      <c r="N275" s="54" t="n">
        <v>113.4</v>
      </c>
      <c r="O275" s="54" t="n">
        <v>2016</v>
      </c>
      <c r="P275" s="54" t="n">
        <v>10</v>
      </c>
      <c r="Q275" s="3" t="n">
        <v>130</v>
      </c>
      <c r="R275" s="3" t="n">
        <v>2025</v>
      </c>
      <c r="S275" s="3" t="n">
        <v>22</v>
      </c>
      <c r="T275" s="54" t="n">
        <v>113.5</v>
      </c>
      <c r="U275" s="54" t="n">
        <v>2010</v>
      </c>
      <c r="V275" s="54" t="n">
        <v>21</v>
      </c>
      <c r="W275" s="3" t="n">
        <v>92.09999999999999</v>
      </c>
      <c r="X275" s="3" t="n">
        <v>2021</v>
      </c>
      <c r="Y275" s="3" t="n">
        <v>9</v>
      </c>
      <c r="Z275" s="54" t="n">
        <v>59</v>
      </c>
      <c r="AA275" s="54" t="n">
        <v>2024</v>
      </c>
      <c r="AB275" s="54" t="n">
        <v>5</v>
      </c>
      <c r="AC275" s="3" t="n">
        <v>81</v>
      </c>
      <c r="AD275" s="3" t="n">
        <v>1992</v>
      </c>
      <c r="AE275" s="3" t="n">
        <v>15</v>
      </c>
      <c r="AF275" s="54" t="n">
        <v>97.09999999999999</v>
      </c>
      <c r="AG275" s="54" t="n">
        <v>2025</v>
      </c>
      <c r="AH275" s="54" t="n">
        <v>24</v>
      </c>
      <c r="AI275" s="3" t="n">
        <v>92</v>
      </c>
      <c r="AJ275" s="3" t="n">
        <v>2004</v>
      </c>
      <c r="AK275" s="3" t="n">
        <v>29</v>
      </c>
      <c r="AL275" s="54" t="n">
        <v>103.5</v>
      </c>
      <c r="AM275" s="54" t="n">
        <v>2001</v>
      </c>
      <c r="AN275" s="54" t="n">
        <v>27</v>
      </c>
      <c r="AO275" s="3" t="n">
        <v>135</v>
      </c>
      <c r="AP275" s="3" t="n">
        <v>1990</v>
      </c>
      <c r="AQ275" s="3" t="n">
        <v>2</v>
      </c>
    </row>
    <row r="276">
      <c r="A276" s="3" t="n">
        <v>21090020</v>
      </c>
      <c r="B276" s="3" t="inlineStr">
        <is>
          <t>CUCHARO EL [21090020]</t>
        </is>
      </c>
      <c r="C276" s="3" t="n">
        <v>2.855555556</v>
      </c>
      <c r="D276" s="3" t="n">
        <v>-75.39919444</v>
      </c>
      <c r="E276" s="3" t="n">
        <v>620</v>
      </c>
      <c r="F276" s="3" t="inlineStr">
        <is>
          <t>Palermo</t>
        </is>
      </c>
      <c r="G276" s="3" t="inlineStr">
        <is>
          <t>Huila</t>
        </is>
      </c>
      <c r="H276" s="54" t="n">
        <v>132</v>
      </c>
      <c r="I276" s="54" t="n">
        <v>1971</v>
      </c>
      <c r="J276" s="54" t="n">
        <v>16</v>
      </c>
      <c r="K276" s="3" t="n">
        <v>111</v>
      </c>
      <c r="L276" s="3" t="n">
        <v>1984</v>
      </c>
      <c r="M276" s="3" t="n">
        <v>14</v>
      </c>
      <c r="N276" s="54" t="n">
        <v>125</v>
      </c>
      <c r="O276" s="54" t="n">
        <v>1991</v>
      </c>
      <c r="P276" s="54" t="n">
        <v>24</v>
      </c>
      <c r="Q276" s="3" t="n">
        <v>105</v>
      </c>
      <c r="R276" s="3" t="n">
        <v>2006</v>
      </c>
      <c r="S276" s="3" t="n">
        <v>4</v>
      </c>
      <c r="T276" s="54" t="n">
        <v>170</v>
      </c>
      <c r="U276" s="54" t="n">
        <v>2009</v>
      </c>
      <c r="V276" s="54" t="n">
        <v>15</v>
      </c>
      <c r="W276" s="3" t="n">
        <v>110</v>
      </c>
      <c r="X276" s="3" t="n">
        <v>2020</v>
      </c>
      <c r="Y276" s="3" t="n">
        <v>10</v>
      </c>
      <c r="Z276" s="54" t="n">
        <v>65</v>
      </c>
      <c r="AA276" s="54" t="n">
        <v>2002</v>
      </c>
      <c r="AB276" s="54" t="n">
        <v>5</v>
      </c>
      <c r="AC276" s="3" t="n">
        <v>48</v>
      </c>
      <c r="AD276" s="3" t="n">
        <v>1998</v>
      </c>
      <c r="AE276" s="3" t="n">
        <v>18</v>
      </c>
      <c r="AF276" s="54" t="n">
        <v>100</v>
      </c>
      <c r="AG276" s="54" t="n">
        <v>2004</v>
      </c>
      <c r="AH276" s="54" t="n">
        <v>7</v>
      </c>
      <c r="AI276" s="3" t="n">
        <v>140</v>
      </c>
      <c r="AJ276" s="3" t="n">
        <v>1987</v>
      </c>
      <c r="AK276" s="3" t="n">
        <v>1</v>
      </c>
      <c r="AL276" s="54" t="n">
        <v>135</v>
      </c>
      <c r="AM276" s="54" t="n">
        <v>1992</v>
      </c>
      <c r="AN276" s="54" t="n">
        <v>2</v>
      </c>
      <c r="AO276" s="3" t="n">
        <v>128</v>
      </c>
      <c r="AP276" s="3" t="n">
        <v>1990</v>
      </c>
      <c r="AQ276" s="3" t="n">
        <v>25</v>
      </c>
    </row>
    <row r="277">
      <c r="A277" s="3" t="n">
        <v>21090040</v>
      </c>
      <c r="B277" s="3" t="inlineStr">
        <is>
          <t>PAPAGAYO HACIENDA [21090040]</t>
        </is>
      </c>
      <c r="C277" s="3" t="n">
        <v>2.777583333</v>
      </c>
      <c r="D277" s="3" t="n">
        <v>-75.34752777999999</v>
      </c>
      <c r="E277" s="3" t="n">
        <v>460</v>
      </c>
      <c r="F277" s="3" t="inlineStr">
        <is>
          <t>Palermo</t>
        </is>
      </c>
      <c r="G277" s="3" t="inlineStr">
        <is>
          <t>Huila</t>
        </is>
      </c>
      <c r="H277" s="54" t="n">
        <v>100</v>
      </c>
      <c r="I277" s="54" t="n">
        <v>1999</v>
      </c>
      <c r="J277" s="54" t="n">
        <v>10</v>
      </c>
      <c r="K277" s="3" t="n">
        <v>122</v>
      </c>
      <c r="L277" s="3" t="n">
        <v>1999</v>
      </c>
      <c r="M277" s="3" t="n">
        <v>16</v>
      </c>
      <c r="N277" s="54" t="n">
        <v>110</v>
      </c>
      <c r="O277" s="54" t="n">
        <v>2003</v>
      </c>
      <c r="P277" s="54" t="n">
        <v>25</v>
      </c>
      <c r="Q277" s="3" t="n">
        <v>135</v>
      </c>
      <c r="R277" s="3" t="n">
        <v>2007</v>
      </c>
      <c r="S277" s="3" t="n">
        <v>5</v>
      </c>
      <c r="T277" s="54" t="n">
        <v>114</v>
      </c>
      <c r="U277" s="54" t="n">
        <v>1983</v>
      </c>
      <c r="V277" s="54" t="n">
        <v>17</v>
      </c>
      <c r="W277" s="3" t="n">
        <v>90</v>
      </c>
      <c r="X277" s="3" t="n">
        <v>1984</v>
      </c>
      <c r="Y277" s="3" t="n">
        <v>2</v>
      </c>
      <c r="Z277" s="54" t="n">
        <v>78</v>
      </c>
      <c r="AA277" s="54" t="n">
        <v>2004</v>
      </c>
      <c r="AB277" s="54" t="n">
        <v>8</v>
      </c>
      <c r="AC277" s="3" t="n">
        <v>81</v>
      </c>
      <c r="AD277" s="3" t="n">
        <v>2025</v>
      </c>
      <c r="AE277" s="3" t="n">
        <v>9</v>
      </c>
      <c r="AF277" s="54" t="n">
        <v>97</v>
      </c>
      <c r="AG277" s="54" t="n">
        <v>2016</v>
      </c>
      <c r="AH277" s="54" t="n">
        <v>13</v>
      </c>
      <c r="AI277" s="3" t="n">
        <v>97</v>
      </c>
      <c r="AJ277" s="3" t="n">
        <v>1970</v>
      </c>
      <c r="AK277" s="3" t="n">
        <v>26</v>
      </c>
      <c r="AL277" s="54" t="n">
        <v>130</v>
      </c>
      <c r="AM277" s="54" t="n">
        <v>2007</v>
      </c>
      <c r="AN277" s="54" t="n">
        <v>25</v>
      </c>
      <c r="AO277" s="3" t="n">
        <v>131</v>
      </c>
      <c r="AP277" s="3" t="n">
        <v>2004</v>
      </c>
      <c r="AQ277" s="3" t="n">
        <v>8</v>
      </c>
    </row>
    <row r="278">
      <c r="A278" s="3" t="n">
        <v>21090110</v>
      </c>
      <c r="B278" s="3" t="inlineStr">
        <is>
          <t>SANTA BARBARA [21090110]</t>
        </is>
      </c>
      <c r="C278" s="3" t="n">
        <v>2.865527778</v>
      </c>
      <c r="D278" s="3" t="n">
        <v>-75.33988889</v>
      </c>
      <c r="E278" s="3" t="n">
        <v>454</v>
      </c>
      <c r="F278" s="3" t="inlineStr">
        <is>
          <t>Palermo</t>
        </is>
      </c>
      <c r="G278" s="3" t="inlineStr">
        <is>
          <t>Huila</t>
        </is>
      </c>
      <c r="H278" s="54" t="n">
        <v>140</v>
      </c>
      <c r="I278" s="54" t="n">
        <v>1999</v>
      </c>
      <c r="J278" s="54" t="n">
        <v>10</v>
      </c>
      <c r="K278" s="3" t="n">
        <v>115.3</v>
      </c>
      <c r="L278" s="3" t="n">
        <v>1999</v>
      </c>
      <c r="M278" s="3" t="n">
        <v>16</v>
      </c>
      <c r="N278" s="54" t="n">
        <v>110</v>
      </c>
      <c r="O278" s="54" t="n">
        <v>1994</v>
      </c>
      <c r="P278" s="54" t="n">
        <v>12</v>
      </c>
      <c r="Q278" s="3" t="n">
        <v>110.8</v>
      </c>
      <c r="R278" s="3" t="n">
        <v>2007</v>
      </c>
      <c r="S278" s="3" t="n">
        <v>24</v>
      </c>
      <c r="T278" s="54" t="n">
        <v>102.8</v>
      </c>
      <c r="U278" s="54" t="n">
        <v>1990</v>
      </c>
      <c r="V278" s="54" t="n">
        <v>2</v>
      </c>
      <c r="W278" s="3" t="n">
        <v>82</v>
      </c>
      <c r="X278" s="3" t="n">
        <v>2011</v>
      </c>
      <c r="Y278" s="3" t="n">
        <v>2</v>
      </c>
      <c r="Z278" s="54" t="n">
        <v>85</v>
      </c>
      <c r="AA278" s="54" t="n">
        <v>2011</v>
      </c>
      <c r="AB278" s="54" t="n">
        <v>15</v>
      </c>
      <c r="AC278" s="3" t="n">
        <v>71</v>
      </c>
      <c r="AD278" s="3" t="n">
        <v>1970</v>
      </c>
      <c r="AE278" s="3" t="n">
        <v>29</v>
      </c>
      <c r="AF278" s="54" t="n">
        <v>95</v>
      </c>
      <c r="AG278" s="54" t="n">
        <v>2022</v>
      </c>
      <c r="AH278" s="54" t="n">
        <v>19</v>
      </c>
      <c r="AI278" s="3" t="n">
        <v>125</v>
      </c>
      <c r="AJ278" s="3" t="n">
        <v>1987</v>
      </c>
      <c r="AK278" s="3" t="n">
        <v>1</v>
      </c>
      <c r="AL278" s="54" t="n">
        <v>132</v>
      </c>
      <c r="AM278" s="54" t="n">
        <v>2019</v>
      </c>
      <c r="AN278" s="54" t="n">
        <v>10</v>
      </c>
      <c r="AO278" s="3" t="n">
        <v>105.9</v>
      </c>
      <c r="AP278" s="3" t="n">
        <v>1991</v>
      </c>
      <c r="AQ278" s="3" t="n">
        <v>2</v>
      </c>
    </row>
    <row r="279">
      <c r="A279" s="3" t="n">
        <v>21095010</v>
      </c>
      <c r="B279" s="3" t="inlineStr">
        <is>
          <t>JUNCAL EL AUT [21095010]</t>
        </is>
      </c>
      <c r="C279" s="3" t="n">
        <v>2.828805556</v>
      </c>
      <c r="D279" s="3" t="n">
        <v>-75.33116667</v>
      </c>
      <c r="E279" s="3" t="n">
        <v>460</v>
      </c>
      <c r="F279" s="3" t="inlineStr">
        <is>
          <t>Palermo</t>
        </is>
      </c>
      <c r="G279" s="3" t="inlineStr">
        <is>
          <t>Huila</t>
        </is>
      </c>
      <c r="H279" s="54" t="n">
        <v>130</v>
      </c>
      <c r="I279" s="54" t="n">
        <v>2012</v>
      </c>
      <c r="J279" s="54" t="n">
        <v>7</v>
      </c>
      <c r="K279" s="3" t="n">
        <v>111.3</v>
      </c>
      <c r="L279" s="3" t="n">
        <v>2011</v>
      </c>
      <c r="M279" s="3" t="n">
        <v>12</v>
      </c>
      <c r="N279" s="54" t="n">
        <v>135</v>
      </c>
      <c r="O279" s="54" t="n">
        <v>2011</v>
      </c>
      <c r="P279" s="54" t="n">
        <v>22</v>
      </c>
      <c r="Q279" s="3" t="n">
        <v>115.7</v>
      </c>
      <c r="R279" s="3" t="n">
        <v>2009</v>
      </c>
      <c r="S279" s="3" t="n">
        <v>7</v>
      </c>
      <c r="T279" s="54" t="n">
        <v>94.5</v>
      </c>
      <c r="U279" s="54" t="n">
        <v>1993</v>
      </c>
      <c r="V279" s="54" t="n">
        <v>4</v>
      </c>
      <c r="W279" s="3" t="n">
        <v>85.90000000000001</v>
      </c>
      <c r="X279" s="3" t="n">
        <v>2006</v>
      </c>
      <c r="Y279" s="3" t="n">
        <v>10</v>
      </c>
      <c r="Z279" s="54" t="n">
        <v>77.5</v>
      </c>
      <c r="AA279" s="54" t="n">
        <v>2011</v>
      </c>
      <c r="AB279" s="54" t="n">
        <v>15</v>
      </c>
      <c r="AC279" s="3" t="n">
        <v>52.3</v>
      </c>
      <c r="AD279" s="3" t="n">
        <v>2008</v>
      </c>
      <c r="AE279" s="3" t="n">
        <v>16</v>
      </c>
      <c r="AF279" s="54" t="n">
        <v>85.5</v>
      </c>
      <c r="AG279" s="54" t="n">
        <v>2000</v>
      </c>
      <c r="AH279" s="54" t="n">
        <v>22</v>
      </c>
      <c r="AI279" s="3" t="n">
        <v>149</v>
      </c>
      <c r="AJ279" s="3" t="n">
        <v>2008</v>
      </c>
      <c r="AK279" s="3" t="n">
        <v>27</v>
      </c>
      <c r="AL279" s="54" t="n">
        <v>110</v>
      </c>
      <c r="AM279" s="54" t="n">
        <v>1972</v>
      </c>
      <c r="AN279" s="54" t="n">
        <v>5</v>
      </c>
      <c r="AO279" s="3" t="n">
        <v>150.3</v>
      </c>
      <c r="AP279" s="3" t="n">
        <v>1999</v>
      </c>
      <c r="AQ279" s="3" t="n">
        <v>14</v>
      </c>
    </row>
    <row r="280">
      <c r="A280" s="3" t="n">
        <v>21100070</v>
      </c>
      <c r="B280" s="3" t="inlineStr">
        <is>
          <t>SANTA BARBARA FINCA [21100070]</t>
        </is>
      </c>
      <c r="C280" s="3" t="n">
        <v>2.561722222</v>
      </c>
      <c r="D280" s="3" t="n">
        <v>-75.23513889</v>
      </c>
      <c r="E280" s="3" t="n">
        <v>1750</v>
      </c>
      <c r="F280" s="3" t="inlineStr">
        <is>
          <t>Algeciras</t>
        </is>
      </c>
      <c r="G280" s="3" t="inlineStr">
        <is>
          <t>Huila</t>
        </is>
      </c>
      <c r="H280" s="54" t="n">
        <v>70</v>
      </c>
      <c r="I280" s="54" t="n">
        <v>2000</v>
      </c>
      <c r="J280" s="54" t="n">
        <v>19</v>
      </c>
      <c r="K280" s="3" t="n">
        <v>90</v>
      </c>
      <c r="L280" s="3" t="n">
        <v>2002</v>
      </c>
      <c r="M280" s="3" t="n">
        <v>3</v>
      </c>
      <c r="N280" s="54" t="n">
        <v>89</v>
      </c>
      <c r="O280" s="54" t="n">
        <v>2012</v>
      </c>
      <c r="P280" s="54" t="n">
        <v>26</v>
      </c>
      <c r="Q280" s="3" t="n">
        <v>110</v>
      </c>
      <c r="R280" s="3" t="n">
        <v>2000</v>
      </c>
      <c r="S280" s="3" t="n">
        <v>19</v>
      </c>
      <c r="T280" s="54" t="n">
        <v>90</v>
      </c>
      <c r="U280" s="54" t="n">
        <v>2002</v>
      </c>
      <c r="V280" s="54" t="n">
        <v>21</v>
      </c>
      <c r="W280" s="3" t="n">
        <v>95</v>
      </c>
      <c r="X280" s="3" t="n">
        <v>2007</v>
      </c>
      <c r="Y280" s="3" t="n">
        <v>23</v>
      </c>
      <c r="Z280" s="54" t="n">
        <v>90</v>
      </c>
      <c r="AA280" s="54" t="n">
        <v>2001</v>
      </c>
      <c r="AB280" s="54" t="n">
        <v>28</v>
      </c>
      <c r="AC280" s="3" t="n">
        <v>96</v>
      </c>
      <c r="AD280" s="3" t="n">
        <v>2013</v>
      </c>
      <c r="AE280" s="3" t="n">
        <v>11</v>
      </c>
      <c r="AF280" s="54" t="n">
        <v>93</v>
      </c>
      <c r="AG280" s="54" t="n">
        <v>2008</v>
      </c>
      <c r="AH280" s="54" t="n">
        <v>7</v>
      </c>
      <c r="AI280" s="3" t="n">
        <v>222</v>
      </c>
      <c r="AJ280" s="3" t="n">
        <v>1989</v>
      </c>
      <c r="AK280" s="3" t="n">
        <v>14</v>
      </c>
      <c r="AL280" s="54" t="n">
        <v>91</v>
      </c>
      <c r="AM280" s="54" t="n">
        <v>2013</v>
      </c>
      <c r="AN280" s="54" t="n">
        <v>23</v>
      </c>
      <c r="AO280" s="3" t="n">
        <v>90</v>
      </c>
      <c r="AP280" s="3" t="n">
        <v>1995</v>
      </c>
      <c r="AQ280" s="3" t="n">
        <v>21</v>
      </c>
    </row>
    <row r="281">
      <c r="A281" s="3" t="n">
        <v>21100080</v>
      </c>
      <c r="B281" s="3" t="inlineStr">
        <is>
          <t>NUEVO PARAISO [21100080]</t>
        </is>
      </c>
      <c r="C281" s="3" t="n">
        <v>2.615277778</v>
      </c>
      <c r="D281" s="3" t="n">
        <v>-75.20669444000001</v>
      </c>
      <c r="E281" s="3" t="n">
        <v>1525</v>
      </c>
      <c r="F281" s="3" t="inlineStr">
        <is>
          <t>Algeciras</t>
        </is>
      </c>
      <c r="G281" s="3" t="inlineStr">
        <is>
          <t>Huila</t>
        </is>
      </c>
      <c r="H281" s="54" t="n">
        <v>73</v>
      </c>
      <c r="I281" s="54" t="n">
        <v>2000</v>
      </c>
      <c r="J281" s="54" t="n">
        <v>30</v>
      </c>
      <c r="K281" s="3" t="n">
        <v>130</v>
      </c>
      <c r="L281" s="3" t="n">
        <v>2017</v>
      </c>
      <c r="M281" s="3" t="n">
        <v>21</v>
      </c>
      <c r="N281" s="54" t="n">
        <v>115</v>
      </c>
      <c r="O281" s="54" t="n">
        <v>2003</v>
      </c>
      <c r="P281" s="54" t="n">
        <v>31</v>
      </c>
      <c r="Q281" s="3" t="n">
        <v>76</v>
      </c>
      <c r="R281" s="3" t="n">
        <v>2011</v>
      </c>
      <c r="S281" s="3" t="n">
        <v>20</v>
      </c>
      <c r="T281" s="54" t="n">
        <v>62</v>
      </c>
      <c r="U281" s="54" t="n">
        <v>2014</v>
      </c>
      <c r="V281" s="54" t="n">
        <v>10</v>
      </c>
      <c r="W281" s="3" t="n">
        <v>80</v>
      </c>
      <c r="X281" s="3" t="n">
        <v>2007</v>
      </c>
      <c r="Y281" s="3" t="n">
        <v>21</v>
      </c>
      <c r="Z281" s="54" t="n">
        <v>45</v>
      </c>
      <c r="AA281" s="54" t="n">
        <v>2016</v>
      </c>
      <c r="AB281" s="54" t="n">
        <v>6</v>
      </c>
      <c r="AC281" s="3" t="n">
        <v>38</v>
      </c>
      <c r="AD281" s="3" t="n">
        <v>1985</v>
      </c>
      <c r="AE281" s="3" t="n">
        <v>20</v>
      </c>
      <c r="AF281" s="54" t="n">
        <v>50</v>
      </c>
      <c r="AG281" s="54" t="n">
        <v>1984</v>
      </c>
      <c r="AH281" s="54" t="n">
        <v>20</v>
      </c>
      <c r="AI281" s="3" t="n">
        <v>58</v>
      </c>
      <c r="AJ281" s="3" t="n">
        <v>1981</v>
      </c>
      <c r="AK281" s="3" t="n">
        <v>30</v>
      </c>
      <c r="AL281" s="54" t="n">
        <v>99</v>
      </c>
      <c r="AM281" s="54" t="n">
        <v>2008</v>
      </c>
      <c r="AN281" s="54" t="n">
        <v>28</v>
      </c>
      <c r="AO281" s="3" t="n">
        <v>140</v>
      </c>
      <c r="AP281" s="3" t="n">
        <v>1979</v>
      </c>
      <c r="AQ281" s="3" t="n">
        <v>10</v>
      </c>
    </row>
    <row r="282">
      <c r="A282" s="3" t="n">
        <v>21100140</v>
      </c>
      <c r="B282" s="3" t="inlineStr">
        <is>
          <t>ARCADIA LA [21100140]</t>
        </is>
      </c>
      <c r="C282" s="3" t="n">
        <v>2.434805556</v>
      </c>
      <c r="D282" s="3" t="n">
        <v>-75.40088889</v>
      </c>
      <c r="E282" s="3" t="n">
        <v>1380</v>
      </c>
      <c r="F282" s="3" t="inlineStr">
        <is>
          <t>Algeciras</t>
        </is>
      </c>
      <c r="G282" s="3" t="inlineStr">
        <is>
          <t>Huila</t>
        </is>
      </c>
      <c r="H282" s="54" t="n">
        <v>137</v>
      </c>
      <c r="I282" s="54" t="n">
        <v>1983</v>
      </c>
      <c r="J282" s="54" t="n">
        <v>30</v>
      </c>
      <c r="K282" s="3" t="n">
        <v>114</v>
      </c>
      <c r="L282" s="3" t="n">
        <v>1986</v>
      </c>
      <c r="M282" s="3" t="n">
        <v>20</v>
      </c>
      <c r="N282" s="54" t="n">
        <v>135</v>
      </c>
      <c r="O282" s="54" t="n">
        <v>1999</v>
      </c>
      <c r="P282" s="54" t="n">
        <v>19</v>
      </c>
      <c r="Q282" s="3" t="n">
        <v>95</v>
      </c>
      <c r="R282" s="3" t="n">
        <v>1985</v>
      </c>
      <c r="S282" s="3" t="n">
        <v>26</v>
      </c>
      <c r="T282" s="54" t="n">
        <v>129</v>
      </c>
      <c r="U282" s="54" t="n">
        <v>1984</v>
      </c>
      <c r="V282" s="54" t="n">
        <v>13</v>
      </c>
      <c r="W282" s="3" t="n">
        <v>80</v>
      </c>
      <c r="X282" s="3" t="n">
        <v>1992</v>
      </c>
      <c r="Y282" s="3" t="n">
        <v>2</v>
      </c>
      <c r="Z282" s="54" t="n">
        <v>60</v>
      </c>
      <c r="AA282" s="54" t="n">
        <v>1995</v>
      </c>
      <c r="AB282" s="54" t="n">
        <v>28</v>
      </c>
      <c r="AC282" s="3" t="n">
        <v>61</v>
      </c>
      <c r="AD282" s="3" t="n">
        <v>1989</v>
      </c>
      <c r="AE282" s="3" t="n">
        <v>19</v>
      </c>
      <c r="AF282" s="54" t="n">
        <v>54</v>
      </c>
      <c r="AG282" s="54" t="n">
        <v>1989</v>
      </c>
      <c r="AH282" s="54" t="n">
        <v>19</v>
      </c>
      <c r="AI282" s="3" t="n">
        <v>102</v>
      </c>
      <c r="AJ282" s="3" t="n">
        <v>2011</v>
      </c>
      <c r="AK282" s="3" t="n">
        <v>11</v>
      </c>
      <c r="AL282" s="54" t="n">
        <v>111</v>
      </c>
      <c r="AM282" s="54" t="n">
        <v>1982</v>
      </c>
      <c r="AN282" s="54" t="n">
        <v>3</v>
      </c>
      <c r="AO282" s="3" t="n">
        <v>130</v>
      </c>
      <c r="AP282" s="3" t="n">
        <v>1985</v>
      </c>
      <c r="AQ282" s="3" t="n">
        <v>7</v>
      </c>
    </row>
    <row r="283">
      <c r="A283" s="3" t="n">
        <v>21105040</v>
      </c>
      <c r="B283" s="3" t="inlineStr">
        <is>
          <t>POTOSI HACIENDA [21105040]</t>
        </is>
      </c>
      <c r="C283" s="3" t="n">
        <v>2.696805556</v>
      </c>
      <c r="D283" s="3" t="n">
        <v>-75.29888889</v>
      </c>
      <c r="E283" s="3" t="n">
        <v>680</v>
      </c>
      <c r="F283" s="3" t="inlineStr">
        <is>
          <t>Campoalegre</t>
        </is>
      </c>
      <c r="G283" s="3" t="inlineStr">
        <is>
          <t>Huila</t>
        </is>
      </c>
      <c r="H283" s="54" t="n">
        <v>95</v>
      </c>
      <c r="I283" s="54" t="n">
        <v>2000</v>
      </c>
      <c r="J283" s="54" t="n">
        <v>30</v>
      </c>
      <c r="K283" s="3" t="n">
        <v>124.7</v>
      </c>
      <c r="L283" s="3" t="n">
        <v>2015</v>
      </c>
      <c r="M283" s="3" t="n">
        <v>9</v>
      </c>
      <c r="N283" s="54" t="n">
        <v>88</v>
      </c>
      <c r="O283" s="54" t="n">
        <v>1982</v>
      </c>
      <c r="P283" s="54" t="n">
        <v>24</v>
      </c>
      <c r="Q283" s="3" t="n">
        <v>120</v>
      </c>
      <c r="R283" s="3" t="n">
        <v>1995</v>
      </c>
      <c r="S283" s="3" t="n">
        <v>18</v>
      </c>
      <c r="T283" s="54" t="n">
        <v>89</v>
      </c>
      <c r="U283" s="54" t="n">
        <v>2010</v>
      </c>
      <c r="V283" s="54" t="n">
        <v>26</v>
      </c>
      <c r="W283" s="3" t="n">
        <v>40.2</v>
      </c>
      <c r="X283" s="3" t="n">
        <v>2024</v>
      </c>
      <c r="Y283" s="3" t="n">
        <v>15</v>
      </c>
      <c r="Z283" s="54" t="n">
        <v>85</v>
      </c>
      <c r="AA283" s="54" t="n">
        <v>2010</v>
      </c>
      <c r="AB283" s="54" t="n">
        <v>8</v>
      </c>
      <c r="AC283" s="3" t="n">
        <v>23</v>
      </c>
      <c r="AD283" s="3" t="n">
        <v>2005</v>
      </c>
      <c r="AE283" s="3" t="n">
        <v>22</v>
      </c>
      <c r="AF283" s="54" t="n">
        <v>144</v>
      </c>
      <c r="AG283" s="54" t="n">
        <v>1986</v>
      </c>
      <c r="AH283" s="54" t="n">
        <v>24</v>
      </c>
      <c r="AI283" s="3" t="n">
        <v>120</v>
      </c>
      <c r="AJ283" s="3" t="n">
        <v>1987</v>
      </c>
      <c r="AK283" s="3" t="n">
        <v>19</v>
      </c>
      <c r="AL283" s="54" t="n">
        <v>109</v>
      </c>
      <c r="AM283" s="54" t="n">
        <v>1979</v>
      </c>
      <c r="AN283" s="54" t="n">
        <v>14</v>
      </c>
      <c r="AO283" s="3" t="n">
        <v>115</v>
      </c>
      <c r="AP283" s="3" t="n">
        <v>1990</v>
      </c>
      <c r="AQ283" s="3" t="n">
        <v>29</v>
      </c>
    </row>
    <row r="284">
      <c r="A284" s="3" t="n">
        <v>21105050</v>
      </c>
      <c r="B284" s="3" t="inlineStr">
        <is>
          <t>ROSALES LOS [21105050]</t>
        </is>
      </c>
      <c r="C284" s="3" t="n">
        <v>2.603055556</v>
      </c>
      <c r="D284" s="3" t="n">
        <v>-75.41833333300001</v>
      </c>
      <c r="E284" s="3" t="n">
        <v>553</v>
      </c>
      <c r="F284" s="3" t="inlineStr">
        <is>
          <t>Campoalegre</t>
        </is>
      </c>
      <c r="G284" s="3" t="inlineStr">
        <is>
          <t>Huila</t>
        </is>
      </c>
      <c r="H284" s="54" t="n">
        <v>119</v>
      </c>
      <c r="I284" s="54" t="n">
        <v>1974</v>
      </c>
      <c r="J284" s="54" t="n">
        <v>1</v>
      </c>
      <c r="K284" s="3" t="n">
        <v>105</v>
      </c>
      <c r="L284" s="3" t="n">
        <v>1982</v>
      </c>
      <c r="M284" s="3" t="n">
        <v>14</v>
      </c>
      <c r="N284" s="54" t="n">
        <v>140</v>
      </c>
      <c r="O284" s="54" t="n">
        <v>1984</v>
      </c>
      <c r="P284" s="54" t="n">
        <v>21</v>
      </c>
      <c r="Q284" s="3" t="n">
        <v>120</v>
      </c>
      <c r="R284" s="3" t="n">
        <v>1979</v>
      </c>
      <c r="S284" s="3" t="n">
        <v>26</v>
      </c>
      <c r="T284" s="54" t="n">
        <v>100.1</v>
      </c>
      <c r="U284" s="54" t="n">
        <v>1987</v>
      </c>
      <c r="V284" s="54" t="n">
        <v>16</v>
      </c>
      <c r="W284" s="3" t="n">
        <v>80.2</v>
      </c>
      <c r="X284" s="3" t="n">
        <v>2011</v>
      </c>
      <c r="Y284" s="3" t="n">
        <v>2</v>
      </c>
      <c r="Z284" s="54" t="n">
        <v>68</v>
      </c>
      <c r="AA284" s="54" t="n">
        <v>2007</v>
      </c>
      <c r="AB284" s="54" t="n">
        <v>22</v>
      </c>
      <c r="AC284" s="3" t="n">
        <v>69.3</v>
      </c>
      <c r="AD284" s="3" t="n">
        <v>2005</v>
      </c>
      <c r="AE284" s="3" t="n">
        <v>22</v>
      </c>
      <c r="AF284" s="54" t="n">
        <v>92.5</v>
      </c>
      <c r="AG284" s="54" t="n">
        <v>1986</v>
      </c>
      <c r="AH284" s="54" t="n">
        <v>23</v>
      </c>
      <c r="AI284" s="3" t="n">
        <v>101</v>
      </c>
      <c r="AJ284" s="3" t="n">
        <v>1988</v>
      </c>
      <c r="AK284" s="3" t="n">
        <v>17</v>
      </c>
      <c r="AL284" s="54" t="n">
        <v>136.7</v>
      </c>
      <c r="AM284" s="54" t="n">
        <v>2020</v>
      </c>
      <c r="AN284" s="54" t="n">
        <v>14</v>
      </c>
      <c r="AO284" s="3" t="n">
        <v>129.2</v>
      </c>
      <c r="AP284" s="3" t="n">
        <v>1984</v>
      </c>
      <c r="AQ284" s="3" t="n">
        <v>18</v>
      </c>
    </row>
    <row r="285">
      <c r="A285" s="3" t="n">
        <v>21110040</v>
      </c>
      <c r="B285" s="3" t="inlineStr">
        <is>
          <t>HATO MILAGRO [21110040]</t>
        </is>
      </c>
      <c r="C285" s="3" t="n">
        <v>3.074888889</v>
      </c>
      <c r="D285" s="3" t="n">
        <v>-75.16841667</v>
      </c>
      <c r="E285" s="3" t="n">
        <v>548</v>
      </c>
      <c r="F285" s="3" t="inlineStr">
        <is>
          <t>Tello</t>
        </is>
      </c>
      <c r="G285" s="3" t="inlineStr">
        <is>
          <t>Huila</t>
        </is>
      </c>
      <c r="H285" s="54" t="n">
        <v>112</v>
      </c>
      <c r="I285" s="54" t="n">
        <v>1998</v>
      </c>
      <c r="J285" s="54" t="n">
        <v>8</v>
      </c>
      <c r="K285" s="3" t="n">
        <v>152</v>
      </c>
      <c r="L285" s="3" t="n">
        <v>1974</v>
      </c>
      <c r="M285" s="3" t="n">
        <v>12</v>
      </c>
      <c r="N285" s="54" t="n">
        <v>170</v>
      </c>
      <c r="O285" s="54" t="n">
        <v>2023</v>
      </c>
      <c r="P285" s="54" t="n">
        <v>10</v>
      </c>
      <c r="Q285" s="3" t="n">
        <v>115</v>
      </c>
      <c r="R285" s="3" t="n">
        <v>1983</v>
      </c>
      <c r="S285" s="3" t="n">
        <v>15</v>
      </c>
      <c r="T285" s="54" t="n">
        <v>100</v>
      </c>
      <c r="U285" s="54" t="n">
        <v>1987</v>
      </c>
      <c r="V285" s="54" t="n">
        <v>23</v>
      </c>
      <c r="W285" s="3" t="n">
        <v>80</v>
      </c>
      <c r="X285" s="3" t="n">
        <v>1977</v>
      </c>
      <c r="Y285" s="3" t="n">
        <v>12</v>
      </c>
      <c r="Z285" s="54" t="n">
        <v>63.2</v>
      </c>
      <c r="AA285" s="54" t="n">
        <v>1993</v>
      </c>
      <c r="AB285" s="54" t="n">
        <v>2</v>
      </c>
      <c r="AC285" s="3" t="n">
        <v>71</v>
      </c>
      <c r="AD285" s="3" t="n">
        <v>1984</v>
      </c>
      <c r="AE285" s="3" t="n">
        <v>18</v>
      </c>
      <c r="AF285" s="54" t="n">
        <v>130</v>
      </c>
      <c r="AG285" s="54" t="n">
        <v>1988</v>
      </c>
      <c r="AH285" s="54" t="n">
        <v>30</v>
      </c>
      <c r="AI285" s="3" t="n">
        <v>121</v>
      </c>
      <c r="AJ285" s="3" t="n">
        <v>1984</v>
      </c>
      <c r="AK285" s="3" t="n">
        <v>24</v>
      </c>
      <c r="AL285" s="54" t="n">
        <v>156</v>
      </c>
      <c r="AM285" s="54" t="n">
        <v>1997</v>
      </c>
      <c r="AN285" s="54" t="n">
        <v>12</v>
      </c>
      <c r="AO285" s="3" t="n">
        <v>110</v>
      </c>
      <c r="AP285" s="3" t="n">
        <v>1988</v>
      </c>
      <c r="AQ285" s="3" t="n">
        <v>12</v>
      </c>
    </row>
    <row r="286">
      <c r="A286" s="3" t="n">
        <v>21110070</v>
      </c>
      <c r="B286" s="3" t="inlineStr">
        <is>
          <t>BARAYA [21110070]</t>
        </is>
      </c>
      <c r="C286" s="3" t="n">
        <v>3.150333333</v>
      </c>
      <c r="D286" s="3" t="n">
        <v>-75.05733333000001</v>
      </c>
      <c r="E286" s="3" t="n">
        <v>615</v>
      </c>
      <c r="F286" s="3" t="inlineStr">
        <is>
          <t>Baraya</t>
        </is>
      </c>
      <c r="G286" s="3" t="inlineStr">
        <is>
          <t>Huila</t>
        </is>
      </c>
      <c r="H286" s="54" t="n">
        <v>90</v>
      </c>
      <c r="I286" s="54" t="n">
        <v>1971</v>
      </c>
      <c r="J286" s="54" t="n">
        <v>19</v>
      </c>
      <c r="K286" s="3" t="n">
        <v>100</v>
      </c>
      <c r="L286" s="3" t="n">
        <v>1982</v>
      </c>
      <c r="M286" s="3" t="n">
        <v>17</v>
      </c>
      <c r="N286" s="54" t="n">
        <v>103</v>
      </c>
      <c r="O286" s="54" t="n">
        <v>2023</v>
      </c>
      <c r="P286" s="54" t="n">
        <v>10</v>
      </c>
      <c r="Q286" s="3" t="n">
        <v>106</v>
      </c>
      <c r="R286" s="3" t="n">
        <v>1971</v>
      </c>
      <c r="S286" s="3" t="n">
        <v>1</v>
      </c>
      <c r="T286" s="54" t="n">
        <v>84</v>
      </c>
      <c r="U286" s="54" t="n">
        <v>2008</v>
      </c>
      <c r="V286" s="54" t="n">
        <v>24</v>
      </c>
      <c r="W286" s="3" t="n">
        <v>55</v>
      </c>
      <c r="X286" s="3" t="n">
        <v>2019</v>
      </c>
      <c r="Y286" s="3" t="n">
        <v>1</v>
      </c>
      <c r="Z286" s="54" t="n">
        <v>54</v>
      </c>
      <c r="AA286" s="54" t="n">
        <v>2010</v>
      </c>
      <c r="AB286" s="54" t="n">
        <v>15</v>
      </c>
      <c r="AC286" s="3" t="n">
        <v>42</v>
      </c>
      <c r="AD286" s="3" t="n">
        <v>1970</v>
      </c>
      <c r="AE286" s="3" t="n">
        <v>30</v>
      </c>
      <c r="AF286" s="54" t="n">
        <v>125</v>
      </c>
      <c r="AG286" s="54" t="n">
        <v>1970</v>
      </c>
      <c r="AH286" s="54" t="n">
        <v>21</v>
      </c>
      <c r="AI286" s="3" t="n">
        <v>102</v>
      </c>
      <c r="AJ286" s="3" t="n">
        <v>1984</v>
      </c>
      <c r="AK286" s="3" t="n">
        <v>18</v>
      </c>
      <c r="AL286" s="54" t="n">
        <v>99</v>
      </c>
      <c r="AM286" s="54" t="n">
        <v>2008</v>
      </c>
      <c r="AN286" s="54" t="n">
        <v>25</v>
      </c>
      <c r="AO286" s="3" t="n">
        <v>105</v>
      </c>
      <c r="AP286" s="3" t="n">
        <v>2007</v>
      </c>
      <c r="AQ286" s="3" t="n">
        <v>10</v>
      </c>
    </row>
    <row r="287">
      <c r="A287" s="3" t="n">
        <v>21110090</v>
      </c>
      <c r="B287" s="3" t="inlineStr">
        <is>
          <t>POTOSI [21110090]</t>
        </is>
      </c>
      <c r="C287" s="3" t="n">
        <v>3.387138889</v>
      </c>
      <c r="D287" s="3" t="n">
        <v>-75.16925000000001</v>
      </c>
      <c r="E287" s="3" t="n">
        <v>400</v>
      </c>
      <c r="F287" s="3" t="inlineStr">
        <is>
          <t>Villavieja</t>
        </is>
      </c>
      <c r="G287" s="3" t="inlineStr">
        <is>
          <t>Huila</t>
        </is>
      </c>
      <c r="H287" s="54" t="n">
        <v>120</v>
      </c>
      <c r="I287" s="54" t="n">
        <v>1988</v>
      </c>
      <c r="J287" s="54" t="n">
        <v>16</v>
      </c>
      <c r="K287" s="3" t="n">
        <v>130</v>
      </c>
      <c r="L287" s="3" t="n">
        <v>2002</v>
      </c>
      <c r="M287" s="3" t="n">
        <v>26</v>
      </c>
      <c r="N287" s="54" t="n">
        <v>110</v>
      </c>
      <c r="O287" s="54" t="n">
        <v>2017</v>
      </c>
      <c r="P287" s="54" t="n">
        <v>1</v>
      </c>
      <c r="Q287" s="3" t="n">
        <v>120</v>
      </c>
      <c r="R287" s="3" t="n">
        <v>1974</v>
      </c>
      <c r="S287" s="3" t="n">
        <v>9</v>
      </c>
      <c r="T287" s="54" t="n">
        <v>110</v>
      </c>
      <c r="U287" s="54" t="n">
        <v>1978</v>
      </c>
      <c r="V287" s="54" t="n">
        <v>3</v>
      </c>
      <c r="W287" s="3" t="n">
        <v>115</v>
      </c>
      <c r="X287" s="3" t="n">
        <v>1988</v>
      </c>
      <c r="Y287" s="3" t="n">
        <v>16</v>
      </c>
      <c r="Z287" s="54" t="n">
        <v>80</v>
      </c>
      <c r="AA287" s="54" t="n">
        <v>1988</v>
      </c>
      <c r="AB287" s="54" t="n">
        <v>5</v>
      </c>
      <c r="AC287" s="3" t="n">
        <v>77</v>
      </c>
      <c r="AD287" s="3" t="n">
        <v>1996</v>
      </c>
      <c r="AE287" s="3" t="n">
        <v>26</v>
      </c>
      <c r="AF287" s="54" t="n">
        <v>140</v>
      </c>
      <c r="AG287" s="54" t="n">
        <v>1999</v>
      </c>
      <c r="AH287" s="54" t="n">
        <v>26</v>
      </c>
      <c r="AI287" s="3" t="n">
        <v>115</v>
      </c>
      <c r="AJ287" s="3" t="n">
        <v>2003</v>
      </c>
      <c r="AK287" s="3" t="n">
        <v>30</v>
      </c>
      <c r="AL287" s="54" t="n">
        <v>130</v>
      </c>
      <c r="AM287" s="54" t="n">
        <v>2011</v>
      </c>
      <c r="AN287" s="54" t="n">
        <v>17</v>
      </c>
      <c r="AO287" s="3" t="n">
        <v>130</v>
      </c>
      <c r="AP287" s="3" t="n">
        <v>2012</v>
      </c>
      <c r="AQ287" s="3" t="n">
        <v>17</v>
      </c>
    </row>
    <row r="288">
      <c r="A288" s="3" t="n">
        <v>21110120</v>
      </c>
      <c r="B288" s="3" t="inlineStr">
        <is>
          <t>YEGUERA LA [21110120]</t>
        </is>
      </c>
      <c r="C288" s="3" t="n">
        <v>3.305333333</v>
      </c>
      <c r="D288" s="3" t="n">
        <v>-75.20077778</v>
      </c>
      <c r="E288" s="3" t="n">
        <v>400</v>
      </c>
      <c r="F288" s="3" t="inlineStr">
        <is>
          <t>Villavieja</t>
        </is>
      </c>
      <c r="G288" s="3" t="inlineStr">
        <is>
          <t>Huila</t>
        </is>
      </c>
      <c r="H288" s="54" t="n">
        <v>103.5</v>
      </c>
      <c r="I288" s="54" t="n">
        <v>1989</v>
      </c>
      <c r="J288" s="54" t="n">
        <v>4</v>
      </c>
      <c r="K288" s="3" t="n">
        <v>106.2</v>
      </c>
      <c r="L288" s="3" t="n">
        <v>1994</v>
      </c>
      <c r="M288" s="3" t="n">
        <v>3</v>
      </c>
      <c r="N288" s="54" t="n">
        <v>135</v>
      </c>
      <c r="O288" s="54" t="n">
        <v>2023</v>
      </c>
      <c r="P288" s="54" t="n">
        <v>10</v>
      </c>
      <c r="Q288" s="3" t="n">
        <v>135</v>
      </c>
      <c r="R288" s="3" t="n">
        <v>2018</v>
      </c>
      <c r="S288" s="3" t="n">
        <v>9</v>
      </c>
      <c r="T288" s="54" t="n">
        <v>90</v>
      </c>
      <c r="U288" s="54" t="n">
        <v>1984</v>
      </c>
      <c r="V288" s="54" t="n">
        <v>2</v>
      </c>
      <c r="W288" s="3" t="n">
        <v>110</v>
      </c>
      <c r="X288" s="3" t="n">
        <v>2011</v>
      </c>
      <c r="Y288" s="3" t="n">
        <v>26</v>
      </c>
      <c r="Z288" s="54" t="n">
        <v>77</v>
      </c>
      <c r="AA288" s="54" t="n">
        <v>2022</v>
      </c>
      <c r="AB288" s="54" t="n">
        <v>14</v>
      </c>
      <c r="AC288" s="3" t="n">
        <v>80</v>
      </c>
      <c r="AD288" s="3" t="n">
        <v>2011</v>
      </c>
      <c r="AE288" s="3" t="n">
        <v>21</v>
      </c>
      <c r="AF288" s="54" t="n">
        <v>120</v>
      </c>
      <c r="AG288" s="54" t="n">
        <v>2005</v>
      </c>
      <c r="AH288" s="54" t="n">
        <v>25</v>
      </c>
      <c r="AI288" s="3" t="n">
        <v>133</v>
      </c>
      <c r="AJ288" s="3" t="n">
        <v>1971</v>
      </c>
      <c r="AK288" s="3" t="n">
        <v>29</v>
      </c>
      <c r="AL288" s="54" t="n">
        <v>110</v>
      </c>
      <c r="AM288" s="54" t="n">
        <v>2011</v>
      </c>
      <c r="AN288" s="54" t="n">
        <v>11</v>
      </c>
      <c r="AO288" s="3" t="n">
        <v>125</v>
      </c>
      <c r="AP288" s="3" t="n">
        <v>2010</v>
      </c>
      <c r="AQ288" s="3" t="n">
        <v>19</v>
      </c>
    </row>
    <row r="289">
      <c r="A289" s="3" t="n">
        <v>21110160</v>
      </c>
      <c r="B289" s="3" t="inlineStr">
        <is>
          <t>MESA REDONDA [21110160]</t>
        </is>
      </c>
      <c r="C289" s="3" t="n">
        <v>3.118472222</v>
      </c>
      <c r="D289" s="3" t="n">
        <v>-75.19902777999999</v>
      </c>
      <c r="E289" s="3" t="n">
        <v>500</v>
      </c>
      <c r="F289" s="3" t="inlineStr">
        <is>
          <t>Tello</t>
        </is>
      </c>
      <c r="G289" s="3" t="inlineStr">
        <is>
          <t>Huila</t>
        </is>
      </c>
      <c r="H289" s="54" t="n">
        <v>135</v>
      </c>
      <c r="I289" s="54" t="n">
        <v>1998</v>
      </c>
      <c r="J289" s="54" t="n">
        <v>7</v>
      </c>
      <c r="K289" s="3" t="n">
        <v>128</v>
      </c>
      <c r="L289" s="3" t="n">
        <v>1986</v>
      </c>
      <c r="M289" s="3" t="n">
        <v>17</v>
      </c>
      <c r="N289" s="54" t="n">
        <v>99</v>
      </c>
      <c r="O289" s="54" t="n">
        <v>2003</v>
      </c>
      <c r="P289" s="54" t="n">
        <v>26</v>
      </c>
      <c r="Q289" s="3" t="n">
        <v>109</v>
      </c>
      <c r="R289" s="3" t="n">
        <v>1982</v>
      </c>
      <c r="S289" s="3" t="n">
        <v>8</v>
      </c>
      <c r="T289" s="54" t="n">
        <v>103</v>
      </c>
      <c r="U289" s="54" t="n">
        <v>2008</v>
      </c>
      <c r="V289" s="54" t="n">
        <v>22</v>
      </c>
      <c r="W289" s="3" t="n">
        <v>85</v>
      </c>
      <c r="X289" s="3" t="n">
        <v>2002</v>
      </c>
      <c r="Y289" s="3" t="n">
        <v>5</v>
      </c>
      <c r="Z289" s="54" t="n">
        <v>100</v>
      </c>
      <c r="AA289" s="54" t="n">
        <v>2007</v>
      </c>
      <c r="AB289" s="54" t="n">
        <v>22</v>
      </c>
      <c r="AC289" s="3" t="n">
        <v>108</v>
      </c>
      <c r="AD289" s="3" t="n">
        <v>1989</v>
      </c>
      <c r="AE289" s="3" t="n">
        <v>30</v>
      </c>
      <c r="AF289" s="54" t="n">
        <v>64</v>
      </c>
      <c r="AG289" s="54" t="n">
        <v>2022</v>
      </c>
      <c r="AH289" s="54" t="n">
        <v>20</v>
      </c>
      <c r="AI289" s="3" t="n">
        <v>128</v>
      </c>
      <c r="AJ289" s="3" t="n">
        <v>1984</v>
      </c>
      <c r="AK289" s="3" t="n">
        <v>24</v>
      </c>
      <c r="AL289" s="54" t="n">
        <v>136</v>
      </c>
      <c r="AM289" s="54" t="n">
        <v>1997</v>
      </c>
      <c r="AN289" s="54" t="n">
        <v>12</v>
      </c>
      <c r="AO289" s="3" t="n">
        <v>154</v>
      </c>
      <c r="AP289" s="3" t="n">
        <v>1983</v>
      </c>
      <c r="AQ289" s="3" t="n">
        <v>11</v>
      </c>
    </row>
    <row r="290">
      <c r="A290" s="3" t="n">
        <v>21110180</v>
      </c>
      <c r="B290" s="3" t="inlineStr">
        <is>
          <t>HATO BOGOTA [21110180]</t>
        </is>
      </c>
      <c r="C290" s="3" t="n">
        <v>3.036027778</v>
      </c>
      <c r="D290" s="3" t="n">
        <v>-75.15972222000001</v>
      </c>
      <c r="E290" s="3" t="n">
        <v>591</v>
      </c>
      <c r="F290" s="3" t="inlineStr">
        <is>
          <t>Tello</t>
        </is>
      </c>
      <c r="G290" s="3" t="inlineStr">
        <is>
          <t>Huila</t>
        </is>
      </c>
      <c r="H290" s="54" t="n">
        <v>120</v>
      </c>
      <c r="I290" s="54" t="n">
        <v>1998</v>
      </c>
      <c r="J290" s="54" t="n">
        <v>7</v>
      </c>
      <c r="K290" s="3" t="n">
        <v>99</v>
      </c>
      <c r="L290" s="3" t="n">
        <v>1999</v>
      </c>
      <c r="M290" s="3" t="n">
        <v>21</v>
      </c>
      <c r="N290" s="54" t="n">
        <v>101</v>
      </c>
      <c r="O290" s="54" t="n">
        <v>1971</v>
      </c>
      <c r="P290" s="54" t="n">
        <v>31</v>
      </c>
      <c r="Q290" s="3" t="n">
        <v>131</v>
      </c>
      <c r="R290" s="3" t="n">
        <v>2006</v>
      </c>
      <c r="S290" s="3" t="n">
        <v>4</v>
      </c>
      <c r="T290" s="54" t="n">
        <v>140</v>
      </c>
      <c r="U290" s="54" t="n">
        <v>1987</v>
      </c>
      <c r="V290" s="54" t="n">
        <v>4</v>
      </c>
      <c r="W290" s="3" t="n">
        <v>70</v>
      </c>
      <c r="X290" s="3" t="n">
        <v>2010</v>
      </c>
      <c r="Y290" s="3" t="n">
        <v>19</v>
      </c>
      <c r="Z290" s="54" t="n">
        <v>74</v>
      </c>
      <c r="AA290" s="54" t="n">
        <v>1993</v>
      </c>
      <c r="AB290" s="54" t="n">
        <v>2</v>
      </c>
      <c r="AC290" s="3" t="n">
        <v>45</v>
      </c>
      <c r="AD290" s="3" t="n">
        <v>2013</v>
      </c>
      <c r="AE290" s="3" t="n">
        <v>13</v>
      </c>
      <c r="AF290" s="54" t="n">
        <v>80</v>
      </c>
      <c r="AG290" s="54" t="n">
        <v>1969</v>
      </c>
      <c r="AH290" s="54" t="n">
        <v>28</v>
      </c>
      <c r="AI290" s="3" t="n">
        <v>102</v>
      </c>
      <c r="AJ290" s="3" t="n">
        <v>2005</v>
      </c>
      <c r="AK290" s="3" t="n">
        <v>16</v>
      </c>
      <c r="AL290" s="54" t="n">
        <v>115</v>
      </c>
      <c r="AM290" s="54" t="n">
        <v>2008</v>
      </c>
      <c r="AN290" s="54" t="n">
        <v>20</v>
      </c>
      <c r="AO290" s="3" t="n">
        <v>173</v>
      </c>
      <c r="AP290" s="3" t="n">
        <v>1999</v>
      </c>
      <c r="AQ290" s="3" t="n">
        <v>2</v>
      </c>
    </row>
    <row r="291">
      <c r="A291" s="3" t="n">
        <v>21110290</v>
      </c>
      <c r="B291" s="3" t="inlineStr">
        <is>
          <t>VICTORIA LA [21110290]</t>
        </is>
      </c>
      <c r="C291" s="3" t="n">
        <v>3.349555556</v>
      </c>
      <c r="D291" s="3" t="n">
        <v>-75.17030556</v>
      </c>
      <c r="E291" s="3" t="n">
        <v>400</v>
      </c>
      <c r="F291" s="3" t="inlineStr">
        <is>
          <t>Villavieja</t>
        </is>
      </c>
      <c r="G291" s="3" t="inlineStr">
        <is>
          <t>Huila</t>
        </is>
      </c>
      <c r="H291" s="54" t="n">
        <v>95</v>
      </c>
      <c r="I291" s="54" t="n">
        <v>2022</v>
      </c>
      <c r="J291" s="54" t="n">
        <v>25</v>
      </c>
      <c r="K291" s="3" t="n">
        <v>130</v>
      </c>
      <c r="L291" s="3" t="n">
        <v>1981</v>
      </c>
      <c r="M291" s="3" t="n">
        <v>16</v>
      </c>
      <c r="N291" s="54" t="n">
        <v>125</v>
      </c>
      <c r="O291" s="54" t="n">
        <v>2017</v>
      </c>
      <c r="P291" s="54" t="n">
        <v>14</v>
      </c>
      <c r="Q291" s="3" t="n">
        <v>100</v>
      </c>
      <c r="R291" s="3" t="n">
        <v>1978</v>
      </c>
      <c r="S291" s="3" t="n">
        <v>24</v>
      </c>
      <c r="T291" s="54" t="n">
        <v>95</v>
      </c>
      <c r="U291" s="54" t="n">
        <v>2010</v>
      </c>
      <c r="V291" s="54" t="n">
        <v>2</v>
      </c>
      <c r="W291" s="3" t="n">
        <v>95</v>
      </c>
      <c r="X291" s="3" t="n">
        <v>2013</v>
      </c>
      <c r="Y291" s="3" t="n">
        <v>29</v>
      </c>
      <c r="Z291" s="54" t="n">
        <v>65</v>
      </c>
      <c r="AA291" s="54" t="n">
        <v>2022</v>
      </c>
      <c r="AB291" s="54" t="n">
        <v>14</v>
      </c>
      <c r="AC291" s="3" t="n">
        <v>95</v>
      </c>
      <c r="AD291" s="3" t="n">
        <v>2020</v>
      </c>
      <c r="AE291" s="3" t="n">
        <v>28</v>
      </c>
      <c r="AF291" s="54" t="n">
        <v>100</v>
      </c>
      <c r="AG291" s="54" t="n">
        <v>1999</v>
      </c>
      <c r="AH291" s="54" t="n">
        <v>26</v>
      </c>
      <c r="AI291" s="3" t="n">
        <v>120</v>
      </c>
      <c r="AJ291" s="3" t="n">
        <v>2012</v>
      </c>
      <c r="AK291" s="3" t="n">
        <v>15</v>
      </c>
      <c r="AL291" s="54" t="n">
        <v>115</v>
      </c>
      <c r="AM291" s="54" t="n">
        <v>1979</v>
      </c>
      <c r="AN291" s="54" t="n">
        <v>18</v>
      </c>
      <c r="AO291" s="3" t="n">
        <v>95</v>
      </c>
      <c r="AP291" s="3" t="n">
        <v>2012</v>
      </c>
      <c r="AQ291" s="3" t="n">
        <v>17</v>
      </c>
    </row>
    <row r="292">
      <c r="A292" s="3" t="n">
        <v>21110330</v>
      </c>
      <c r="B292" s="3" t="inlineStr">
        <is>
          <t>POLONIA [21110330]</t>
        </is>
      </c>
      <c r="C292" s="3" t="n">
        <v>3.187388889</v>
      </c>
      <c r="D292" s="3" t="n">
        <v>-75.21841667</v>
      </c>
      <c r="E292" s="3" t="n">
        <v>429</v>
      </c>
      <c r="F292" s="3" t="inlineStr">
        <is>
          <t>Villavieja</t>
        </is>
      </c>
      <c r="G292" s="3" t="inlineStr">
        <is>
          <t>Huila</t>
        </is>
      </c>
      <c r="H292" s="54" t="n">
        <v>113</v>
      </c>
      <c r="I292" s="54" t="n">
        <v>1989</v>
      </c>
      <c r="J292" s="54" t="n">
        <v>4</v>
      </c>
      <c r="K292" s="3" t="n">
        <v>122</v>
      </c>
      <c r="L292" s="3" t="n">
        <v>1986</v>
      </c>
      <c r="M292" s="3" t="n">
        <v>17</v>
      </c>
      <c r="N292" s="54" t="n">
        <v>121</v>
      </c>
      <c r="O292" s="54" t="n">
        <v>2023</v>
      </c>
      <c r="P292" s="54" t="n">
        <v>10</v>
      </c>
      <c r="Q292" s="3" t="n">
        <v>114</v>
      </c>
      <c r="R292" s="3" t="n">
        <v>2018</v>
      </c>
      <c r="S292" s="3" t="n">
        <v>13</v>
      </c>
      <c r="T292" s="54" t="n">
        <v>108</v>
      </c>
      <c r="U292" s="54" t="n">
        <v>1982</v>
      </c>
      <c r="V292" s="54" t="n">
        <v>22</v>
      </c>
      <c r="W292" s="3" t="n">
        <v>64</v>
      </c>
      <c r="X292" s="3" t="n">
        <v>2017</v>
      </c>
      <c r="Y292" s="3" t="n">
        <v>12</v>
      </c>
      <c r="Z292" s="54" t="n">
        <v>85</v>
      </c>
      <c r="AA292" s="54" t="n">
        <v>1988</v>
      </c>
      <c r="AB292" s="54" t="n">
        <v>5</v>
      </c>
      <c r="AC292" s="3" t="n">
        <v>106</v>
      </c>
      <c r="AD292" s="3" t="n">
        <v>1990</v>
      </c>
      <c r="AE292" s="3" t="n">
        <v>28</v>
      </c>
      <c r="AF292" s="54" t="n">
        <v>135</v>
      </c>
      <c r="AG292" s="54" t="n">
        <v>2005</v>
      </c>
      <c r="AH292" s="54" t="n">
        <v>25</v>
      </c>
      <c r="AI292" s="3" t="n">
        <v>135</v>
      </c>
      <c r="AJ292" s="3" t="n">
        <v>2012</v>
      </c>
      <c r="AK292" s="3" t="n">
        <v>9</v>
      </c>
      <c r="AL292" s="54" t="n">
        <v>135</v>
      </c>
      <c r="AM292" s="54" t="n">
        <v>1998</v>
      </c>
      <c r="AN292" s="54" t="n">
        <v>2</v>
      </c>
      <c r="AO292" s="3" t="n">
        <v>110</v>
      </c>
      <c r="AP292" s="3" t="n">
        <v>1999</v>
      </c>
      <c r="AQ292" s="3" t="n">
        <v>14</v>
      </c>
    </row>
    <row r="293">
      <c r="A293" s="3" t="n">
        <v>21110400</v>
      </c>
      <c r="B293" s="3" t="inlineStr">
        <is>
          <t>SANTA HELENA [21110400]</t>
        </is>
      </c>
      <c r="C293" s="3" t="n">
        <v>2.851138889</v>
      </c>
      <c r="D293" s="3" t="n">
        <v>-75.10819444000001</v>
      </c>
      <c r="E293" s="3" t="n">
        <v>1160</v>
      </c>
      <c r="F293" s="3" t="inlineStr">
        <is>
          <t>Neiva</t>
        </is>
      </c>
      <c r="G293" s="3" t="inlineStr">
        <is>
          <t>Huila</t>
        </is>
      </c>
      <c r="H293" s="54" t="n">
        <v>69.3</v>
      </c>
      <c r="I293" s="54" t="n">
        <v>2021</v>
      </c>
      <c r="J293" s="54" t="n">
        <v>4</v>
      </c>
      <c r="K293" s="3" t="n">
        <v>75.3</v>
      </c>
      <c r="L293" s="3" t="n">
        <v>2025</v>
      </c>
      <c r="M293" s="3" t="n">
        <v>15</v>
      </c>
      <c r="N293" s="54" t="n">
        <v>127.3</v>
      </c>
      <c r="O293" s="54" t="n">
        <v>2022</v>
      </c>
      <c r="P293" s="54" t="n">
        <v>10</v>
      </c>
      <c r="Q293" s="3" t="n">
        <v>92.40000000000001</v>
      </c>
      <c r="R293" s="3" t="n">
        <v>2025</v>
      </c>
      <c r="S293" s="3" t="n">
        <v>23</v>
      </c>
      <c r="T293" s="54" t="n">
        <v>42.4</v>
      </c>
      <c r="U293" s="54" t="n">
        <v>2024</v>
      </c>
      <c r="V293" s="54" t="n">
        <v>12</v>
      </c>
      <c r="W293" s="3" t="n">
        <v>48.4</v>
      </c>
      <c r="X293" s="3" t="n">
        <v>2024</v>
      </c>
      <c r="Y293" s="3" t="n">
        <v>15</v>
      </c>
      <c r="Z293" s="54" t="n">
        <v>17.8</v>
      </c>
      <c r="AA293" s="54" t="n">
        <v>2023</v>
      </c>
      <c r="AB293" s="54" t="n">
        <v>4</v>
      </c>
      <c r="AC293" s="3" t="n">
        <v>22.2</v>
      </c>
      <c r="AD293" s="3" t="n">
        <v>2021</v>
      </c>
      <c r="AE293" s="3" t="n">
        <v>27</v>
      </c>
      <c r="AF293" s="54" t="n">
        <v>48.7</v>
      </c>
      <c r="AG293" s="54" t="n">
        <v>2021</v>
      </c>
      <c r="AH293" s="54" t="n">
        <v>30</v>
      </c>
      <c r="AI293" s="3" t="n">
        <v>124</v>
      </c>
      <c r="AJ293" s="3" t="n">
        <v>2022</v>
      </c>
      <c r="AK293" s="3" t="n">
        <v>28</v>
      </c>
      <c r="AL293" s="54" t="n">
        <v>94.59999999999999</v>
      </c>
      <c r="AM293" s="54" t="n">
        <v>2024</v>
      </c>
      <c r="AN293" s="54" t="n">
        <v>13</v>
      </c>
      <c r="AO293" s="3" t="n">
        <v>63.8</v>
      </c>
      <c r="AP293" s="3" t="n">
        <v>2023</v>
      </c>
      <c r="AQ293" s="3" t="n">
        <v>20</v>
      </c>
    </row>
    <row r="294">
      <c r="A294" s="3" t="n">
        <v>21110430</v>
      </c>
      <c r="B294" s="3" t="inlineStr">
        <is>
          <t>GIRONDA LA HACIENDA [21110430]</t>
        </is>
      </c>
      <c r="C294" s="3" t="n">
        <v>2.91</v>
      </c>
      <c r="D294" s="3" t="n">
        <v>-75.12</v>
      </c>
      <c r="E294" s="3" t="n">
        <v>1060</v>
      </c>
      <c r="F294" s="3" t="inlineStr">
        <is>
          <t>Neiva</t>
        </is>
      </c>
      <c r="G294" s="3" t="inlineStr">
        <is>
          <t>Huila</t>
        </is>
      </c>
      <c r="H294" s="54" t="n">
        <v>111.2</v>
      </c>
      <c r="I294" s="54" t="n">
        <v>2019</v>
      </c>
      <c r="J294" s="54" t="n">
        <v>28</v>
      </c>
      <c r="K294" s="3" t="n">
        <v>147.2</v>
      </c>
      <c r="L294" s="3" t="n">
        <v>1999</v>
      </c>
      <c r="M294" s="3" t="n">
        <v>21</v>
      </c>
      <c r="N294" s="54" t="n">
        <v>123</v>
      </c>
      <c r="O294" s="54" t="n">
        <v>1997</v>
      </c>
      <c r="P294" s="54" t="n">
        <v>18</v>
      </c>
      <c r="Q294" s="3" t="n">
        <v>127.8</v>
      </c>
      <c r="R294" s="3" t="n">
        <v>2007</v>
      </c>
      <c r="S294" s="3" t="n">
        <v>5</v>
      </c>
      <c r="T294" s="54" t="n">
        <v>104.5</v>
      </c>
      <c r="U294" s="54" t="n">
        <v>2017</v>
      </c>
      <c r="V294" s="54" t="n">
        <v>12</v>
      </c>
      <c r="W294" s="3" t="n">
        <v>105</v>
      </c>
      <c r="X294" s="3" t="n">
        <v>1996</v>
      </c>
      <c r="Y294" s="3" t="n">
        <v>26</v>
      </c>
      <c r="Z294" s="54" t="n">
        <v>60.4</v>
      </c>
      <c r="AA294" s="54" t="n">
        <v>2010</v>
      </c>
      <c r="AB294" s="54" t="n">
        <v>6</v>
      </c>
      <c r="AC294" s="3" t="n">
        <v>60.1</v>
      </c>
      <c r="AD294" s="3" t="n">
        <v>2013</v>
      </c>
      <c r="AE294" s="3" t="n">
        <v>13</v>
      </c>
      <c r="AF294" s="54" t="n">
        <v>99.8</v>
      </c>
      <c r="AG294" s="54" t="n">
        <v>1987</v>
      </c>
      <c r="AH294" s="54" t="n">
        <v>6</v>
      </c>
      <c r="AI294" s="3" t="n">
        <v>125</v>
      </c>
      <c r="AJ294" s="3" t="n">
        <v>2022</v>
      </c>
      <c r="AK294" s="3" t="n">
        <v>25</v>
      </c>
      <c r="AL294" s="54" t="n">
        <v>120</v>
      </c>
      <c r="AM294" s="54" t="n">
        <v>2021</v>
      </c>
      <c r="AN294" s="54" t="n">
        <v>3</v>
      </c>
      <c r="AO294" s="3" t="n">
        <v>128.3</v>
      </c>
      <c r="AP294" s="3" t="n">
        <v>1992</v>
      </c>
      <c r="AQ294" s="3" t="n">
        <v>11</v>
      </c>
    </row>
    <row r="295">
      <c r="A295" s="3" t="n">
        <v>21110440</v>
      </c>
      <c r="B295" s="3" t="inlineStr">
        <is>
          <t>GUADUAL EL [21110440]</t>
        </is>
      </c>
      <c r="C295" s="3" t="n">
        <v>2.795666667</v>
      </c>
      <c r="D295" s="3" t="n">
        <v>-75.23927777999999</v>
      </c>
      <c r="E295" s="3" t="n">
        <v>735</v>
      </c>
      <c r="F295" s="3" t="inlineStr">
        <is>
          <t>Rivera</t>
        </is>
      </c>
      <c r="G295" s="3" t="inlineStr">
        <is>
          <t>Huila</t>
        </is>
      </c>
      <c r="H295" s="54" t="n">
        <v>160</v>
      </c>
      <c r="I295" s="54" t="n">
        <v>2006</v>
      </c>
      <c r="J295" s="54" t="n">
        <v>2</v>
      </c>
      <c r="K295" s="3" t="n">
        <v>135</v>
      </c>
      <c r="L295" s="3" t="n">
        <v>1999</v>
      </c>
      <c r="M295" s="3" t="n">
        <v>20</v>
      </c>
      <c r="N295" s="54" t="n">
        <v>135</v>
      </c>
      <c r="O295" s="54" t="n">
        <v>2023</v>
      </c>
      <c r="P295" s="54" t="n">
        <v>17</v>
      </c>
      <c r="Q295" s="3" t="n">
        <v>145</v>
      </c>
      <c r="R295" s="3" t="n">
        <v>1995</v>
      </c>
      <c r="S295" s="3" t="n">
        <v>20</v>
      </c>
      <c r="T295" s="54" t="n">
        <v>142</v>
      </c>
      <c r="U295" s="54" t="n">
        <v>2023</v>
      </c>
      <c r="V295" s="54" t="n">
        <v>22</v>
      </c>
      <c r="W295" s="3" t="n">
        <v>59</v>
      </c>
      <c r="X295" s="3" t="n">
        <v>2003</v>
      </c>
      <c r="Y295" s="3" t="n">
        <v>3</v>
      </c>
      <c r="Z295" s="54" t="n">
        <v>54</v>
      </c>
      <c r="AA295" s="54" t="n">
        <v>2007</v>
      </c>
      <c r="AB295" s="54" t="n">
        <v>22</v>
      </c>
      <c r="AC295" s="3" t="n">
        <v>41</v>
      </c>
      <c r="AD295" s="3" t="n">
        <v>2013</v>
      </c>
      <c r="AE295" s="3" t="n">
        <v>14</v>
      </c>
      <c r="AF295" s="54" t="n">
        <v>134</v>
      </c>
      <c r="AG295" s="54" t="n">
        <v>1999</v>
      </c>
      <c r="AH295" s="54" t="n">
        <v>8</v>
      </c>
      <c r="AI295" s="3" t="n">
        <v>135</v>
      </c>
      <c r="AJ295" s="3" t="n">
        <v>2021</v>
      </c>
      <c r="AK295" s="3" t="n">
        <v>25</v>
      </c>
      <c r="AL295" s="54" t="n">
        <v>124</v>
      </c>
      <c r="AM295" s="54" t="n">
        <v>2005</v>
      </c>
      <c r="AN295" s="54" t="n">
        <v>12</v>
      </c>
      <c r="AO295" s="3" t="n">
        <v>159</v>
      </c>
      <c r="AP295" s="3" t="n">
        <v>2016</v>
      </c>
      <c r="AQ295" s="3" t="n">
        <v>26</v>
      </c>
    </row>
    <row r="296">
      <c r="A296" s="3" t="n">
        <v>21110460</v>
      </c>
      <c r="B296" s="3" t="inlineStr">
        <is>
          <t>NEIVA [21110460]</t>
        </is>
      </c>
      <c r="C296" s="3" t="n">
        <v>2.939722222</v>
      </c>
      <c r="D296" s="3" t="n">
        <v>-75.24902778000001</v>
      </c>
      <c r="E296" s="3" t="n">
        <v>516</v>
      </c>
      <c r="F296" s="3" t="inlineStr">
        <is>
          <t>Neiva</t>
        </is>
      </c>
      <c r="G296" s="3" t="inlineStr">
        <is>
          <t>Huila</t>
        </is>
      </c>
      <c r="H296" s="54" t="n">
        <v>130</v>
      </c>
      <c r="I296" s="54" t="n">
        <v>2011</v>
      </c>
      <c r="J296" s="54" t="n">
        <v>3</v>
      </c>
      <c r="K296" s="3" t="n">
        <v>100</v>
      </c>
      <c r="L296" s="3" t="n">
        <v>2020</v>
      </c>
      <c r="M296" s="3" t="n">
        <v>25</v>
      </c>
      <c r="N296" s="54" t="n">
        <v>77</v>
      </c>
      <c r="O296" s="54" t="n">
        <v>2014</v>
      </c>
      <c r="P296" s="54" t="n">
        <v>7</v>
      </c>
      <c r="Q296" s="3" t="n">
        <v>114</v>
      </c>
      <c r="R296" s="3" t="n">
        <v>2021</v>
      </c>
      <c r="S296" s="3" t="n">
        <v>26</v>
      </c>
      <c r="T296" s="54" t="n">
        <v>110</v>
      </c>
      <c r="U296" s="54" t="n">
        <v>2022</v>
      </c>
      <c r="V296" s="54" t="n">
        <v>6</v>
      </c>
      <c r="W296" s="3" t="n">
        <v>75</v>
      </c>
      <c r="X296" s="3" t="n">
        <v>2020</v>
      </c>
      <c r="Y296" s="3" t="n">
        <v>10</v>
      </c>
      <c r="Z296" s="54" t="n">
        <v>24</v>
      </c>
      <c r="AA296" s="54" t="n">
        <v>2020</v>
      </c>
      <c r="AB296" s="54" t="n">
        <v>3</v>
      </c>
      <c r="AC296" s="3" t="n">
        <v>18</v>
      </c>
      <c r="AD296" s="3" t="n">
        <v>2013</v>
      </c>
      <c r="AE296" s="3" t="n">
        <v>10</v>
      </c>
      <c r="AF296" s="54" t="n">
        <v>98</v>
      </c>
      <c r="AG296" s="54" t="n">
        <v>2022</v>
      </c>
      <c r="AH296" s="54" t="n">
        <v>23</v>
      </c>
      <c r="AI296" s="3" t="n">
        <v>121</v>
      </c>
      <c r="AJ296" s="3" t="n">
        <v>2012</v>
      </c>
      <c r="AK296" s="3" t="n">
        <v>15</v>
      </c>
      <c r="AL296" s="54" t="n">
        <v>96</v>
      </c>
      <c r="AM296" s="54" t="n">
        <v>2018</v>
      </c>
      <c r="AN296" s="54" t="n">
        <v>29</v>
      </c>
      <c r="AO296" s="3" t="n">
        <v>112</v>
      </c>
      <c r="AP296" s="3" t="n">
        <v>2020</v>
      </c>
      <c r="AQ296" s="3" t="n">
        <v>1</v>
      </c>
    </row>
    <row r="297">
      <c r="A297" s="3" t="n">
        <v>21115020</v>
      </c>
      <c r="B297" s="3" t="inlineStr">
        <is>
          <t>AEROPUERTO BENITO SALAS [21115020]</t>
        </is>
      </c>
      <c r="C297" s="3" t="n">
        <v>2.94875</v>
      </c>
      <c r="D297" s="3" t="n">
        <v>-75.29305556</v>
      </c>
      <c r="E297" s="3" t="n">
        <v>439</v>
      </c>
      <c r="F297" s="3" t="inlineStr">
        <is>
          <t>Neiva</t>
        </is>
      </c>
      <c r="G297" s="3" t="inlineStr">
        <is>
          <t>Huila</t>
        </is>
      </c>
      <c r="H297" s="54" t="n">
        <v>142.3</v>
      </c>
      <c r="I297" s="54" t="n">
        <v>1990</v>
      </c>
      <c r="J297" s="54" t="n">
        <v>6</v>
      </c>
      <c r="K297" s="3" t="n">
        <v>130</v>
      </c>
      <c r="L297" s="3" t="n">
        <v>1999</v>
      </c>
      <c r="M297" s="3" t="n">
        <v>26</v>
      </c>
      <c r="N297" s="54" t="n">
        <v>119.8</v>
      </c>
      <c r="O297" s="54" t="n">
        <v>2016</v>
      </c>
      <c r="P297" s="54" t="n">
        <v>28</v>
      </c>
      <c r="Q297" s="3" t="n">
        <v>156.5</v>
      </c>
      <c r="R297" s="3" t="n">
        <v>1994</v>
      </c>
      <c r="S297" s="3" t="n">
        <v>1</v>
      </c>
      <c r="T297" s="54" t="n">
        <v>158.5</v>
      </c>
      <c r="U297" s="54" t="n">
        <v>1957</v>
      </c>
      <c r="V297" s="54" t="n">
        <v>13</v>
      </c>
      <c r="W297" s="3" t="n">
        <v>80.09999999999999</v>
      </c>
      <c r="X297" s="3" t="n">
        <v>2025</v>
      </c>
      <c r="Y297" s="3" t="n">
        <v>23</v>
      </c>
      <c r="Z297" s="54" t="n">
        <v>74.5</v>
      </c>
      <c r="AA297" s="54" t="n">
        <v>1973</v>
      </c>
      <c r="AB297" s="54" t="n">
        <v>23</v>
      </c>
      <c r="AC297" s="3" t="n">
        <v>57.9</v>
      </c>
      <c r="AD297" s="3" t="n">
        <v>2005</v>
      </c>
      <c r="AE297" s="3" t="n">
        <v>22</v>
      </c>
      <c r="AF297" s="54" t="n">
        <v>78.5</v>
      </c>
      <c r="AG297" s="54" t="n">
        <v>1994</v>
      </c>
      <c r="AH297" s="54" t="n">
        <v>25</v>
      </c>
      <c r="AI297" s="3" t="n">
        <v>102.2</v>
      </c>
      <c r="AJ297" s="3" t="n">
        <v>1984</v>
      </c>
      <c r="AK297" s="3" t="n">
        <v>24</v>
      </c>
      <c r="AL297" s="54" t="n">
        <v>127</v>
      </c>
      <c r="AM297" s="54" t="n">
        <v>2021</v>
      </c>
      <c r="AN297" s="54" t="n">
        <v>24</v>
      </c>
      <c r="AO297" s="3" t="n">
        <v>118</v>
      </c>
      <c r="AP297" s="3" t="n">
        <v>1999</v>
      </c>
      <c r="AQ297" s="3" t="n">
        <v>2</v>
      </c>
    </row>
    <row r="298">
      <c r="A298" s="3" t="n">
        <v>21115060</v>
      </c>
      <c r="B298" s="3" t="inlineStr">
        <is>
          <t>SAN JOSE [21115060]</t>
        </is>
      </c>
      <c r="C298" s="3" t="n">
        <v>3.329222222</v>
      </c>
      <c r="D298" s="3" t="n">
        <v>-75.18405556</v>
      </c>
      <c r="E298" s="3" t="n">
        <v>400</v>
      </c>
      <c r="F298" s="3" t="inlineStr">
        <is>
          <t>Villavieja</t>
        </is>
      </c>
      <c r="G298" s="3" t="inlineStr">
        <is>
          <t>Huila</t>
        </is>
      </c>
      <c r="H298" s="54" t="n">
        <v>94</v>
      </c>
      <c r="I298" s="54" t="n">
        <v>1989</v>
      </c>
      <c r="J298" s="54" t="n">
        <v>4</v>
      </c>
      <c r="K298" s="3" t="n">
        <v>117.6</v>
      </c>
      <c r="L298" s="3" t="n">
        <v>2002</v>
      </c>
      <c r="M298" s="3" t="n">
        <v>27</v>
      </c>
      <c r="N298" s="54" t="n">
        <v>106.7</v>
      </c>
      <c r="O298" s="54" t="n">
        <v>2017</v>
      </c>
      <c r="P298" s="54" t="n">
        <v>14</v>
      </c>
      <c r="Q298" s="3" t="n">
        <v>121</v>
      </c>
      <c r="R298" s="3" t="n">
        <v>1982</v>
      </c>
      <c r="S298" s="3" t="n">
        <v>29</v>
      </c>
      <c r="T298" s="54" t="n">
        <v>88</v>
      </c>
      <c r="U298" s="54" t="n">
        <v>1984</v>
      </c>
      <c r="V298" s="54" t="n">
        <v>2</v>
      </c>
      <c r="W298" s="3" t="n">
        <v>92</v>
      </c>
      <c r="X298" s="3" t="n">
        <v>2013</v>
      </c>
      <c r="Y298" s="3" t="n">
        <v>29</v>
      </c>
      <c r="Z298" s="54" t="n">
        <v>55</v>
      </c>
      <c r="AA298" s="54" t="n">
        <v>2010</v>
      </c>
      <c r="AB298" s="54" t="n">
        <v>8</v>
      </c>
      <c r="AC298" s="3" t="n">
        <v>65</v>
      </c>
      <c r="AD298" s="3" t="n">
        <v>1974</v>
      </c>
      <c r="AE298" s="3" t="n">
        <v>30</v>
      </c>
      <c r="AF298" s="54" t="n">
        <v>85.5</v>
      </c>
      <c r="AG298" s="54" t="n">
        <v>1999</v>
      </c>
      <c r="AH298" s="54" t="n">
        <v>9</v>
      </c>
      <c r="AI298" s="3" t="n">
        <v>102.6</v>
      </c>
      <c r="AJ298" s="3" t="n">
        <v>1996</v>
      </c>
      <c r="AK298" s="3" t="n">
        <v>19</v>
      </c>
      <c r="AL298" s="54" t="n">
        <v>116</v>
      </c>
      <c r="AM298" s="54" t="n">
        <v>1988</v>
      </c>
      <c r="AN298" s="54" t="n">
        <v>7</v>
      </c>
      <c r="AO298" s="3" t="n">
        <v>107</v>
      </c>
      <c r="AP298" s="3" t="n">
        <v>1995</v>
      </c>
      <c r="AQ298" s="3" t="n">
        <v>13</v>
      </c>
    </row>
    <row r="299">
      <c r="A299" s="3" t="n">
        <v>21115080</v>
      </c>
      <c r="B299" s="3" t="inlineStr">
        <is>
          <t>VILLAVIEJA FFCC [21115080]</t>
        </is>
      </c>
      <c r="C299" s="3" t="n">
        <v>3.183055556</v>
      </c>
      <c r="D299" s="3" t="n">
        <v>-75.2475</v>
      </c>
      <c r="E299" s="3" t="n">
        <v>430</v>
      </c>
      <c r="F299" s="3" t="inlineStr">
        <is>
          <t>Villavieja</t>
        </is>
      </c>
      <c r="G299" s="3" t="inlineStr">
        <is>
          <t>Huila</t>
        </is>
      </c>
      <c r="H299" s="54" t="n">
        <v>116.5</v>
      </c>
      <c r="I299" s="54" t="n">
        <v>1989</v>
      </c>
      <c r="J299" s="54" t="n">
        <v>4</v>
      </c>
      <c r="K299" s="3" t="n">
        <v>110.8</v>
      </c>
      <c r="L299" s="3" t="n">
        <v>1986</v>
      </c>
      <c r="M299" s="3" t="n">
        <v>17</v>
      </c>
      <c r="N299" s="54" t="n">
        <v>111.8</v>
      </c>
      <c r="O299" s="54" t="n">
        <v>2018</v>
      </c>
      <c r="P299" s="54" t="n">
        <v>22</v>
      </c>
      <c r="Q299" s="3" t="n">
        <v>131.4</v>
      </c>
      <c r="R299" s="3" t="n">
        <v>2010</v>
      </c>
      <c r="S299" s="3" t="n">
        <v>12</v>
      </c>
      <c r="T299" s="54" t="n">
        <v>103.5</v>
      </c>
      <c r="U299" s="54" t="n">
        <v>2010</v>
      </c>
      <c r="V299" s="54" t="n">
        <v>2</v>
      </c>
      <c r="W299" s="3" t="n">
        <v>70.3</v>
      </c>
      <c r="X299" s="3" t="n">
        <v>2017</v>
      </c>
      <c r="Y299" s="3" t="n">
        <v>12</v>
      </c>
      <c r="Z299" s="54" t="n">
        <v>57.5</v>
      </c>
      <c r="AA299" s="54" t="n">
        <v>2007</v>
      </c>
      <c r="AB299" s="54" t="n">
        <v>22</v>
      </c>
      <c r="AC299" s="3" t="n">
        <v>82.7</v>
      </c>
      <c r="AD299" s="3" t="n">
        <v>1990</v>
      </c>
      <c r="AE299" s="3" t="n">
        <v>28</v>
      </c>
      <c r="AF299" s="54" t="n">
        <v>181.4</v>
      </c>
      <c r="AG299" s="54" t="n">
        <v>2005</v>
      </c>
      <c r="AH299" s="54" t="n">
        <v>25</v>
      </c>
      <c r="AI299" s="3" t="n">
        <v>140.3</v>
      </c>
      <c r="AJ299" s="3" t="n">
        <v>1980</v>
      </c>
      <c r="AK299" s="3" t="n">
        <v>7</v>
      </c>
      <c r="AL299" s="54" t="n">
        <v>101.4</v>
      </c>
      <c r="AM299" s="54" t="n">
        <v>1983</v>
      </c>
      <c r="AN299" s="54" t="n">
        <v>10</v>
      </c>
      <c r="AO299" s="3" t="n">
        <v>126.4</v>
      </c>
      <c r="AP299" s="3" t="n">
        <v>2023</v>
      </c>
      <c r="AQ299" s="3" t="n">
        <v>16</v>
      </c>
    </row>
    <row r="300">
      <c r="A300" s="3" t="n">
        <v>21115100</v>
      </c>
      <c r="B300" s="3" t="inlineStr">
        <is>
          <t>PALACIO-VEGALARGA [21115100]</t>
        </is>
      </c>
      <c r="C300" s="3" t="n">
        <v>2.942638889</v>
      </c>
      <c r="D300" s="3" t="n">
        <v>-75.06638889</v>
      </c>
      <c r="E300" s="3" t="n">
        <v>1100</v>
      </c>
      <c r="F300" s="3" t="inlineStr">
        <is>
          <t>Neiva</t>
        </is>
      </c>
      <c r="G300" s="3" t="inlineStr">
        <is>
          <t>Huila</t>
        </is>
      </c>
      <c r="H300" s="54" t="n">
        <v>91</v>
      </c>
      <c r="I300" s="54" t="n">
        <v>1972</v>
      </c>
      <c r="J300" s="54" t="n">
        <v>18</v>
      </c>
      <c r="K300" s="3" t="n">
        <v>90</v>
      </c>
      <c r="L300" s="3" t="n">
        <v>2024</v>
      </c>
      <c r="M300" s="3" t="n">
        <v>4</v>
      </c>
      <c r="N300" s="54" t="n">
        <v>170</v>
      </c>
      <c r="O300" s="54" t="n">
        <v>1989</v>
      </c>
      <c r="P300" s="54" t="n">
        <v>12</v>
      </c>
      <c r="Q300" s="3" t="n">
        <v>123.2</v>
      </c>
      <c r="R300" s="3" t="n">
        <v>1979</v>
      </c>
      <c r="S300" s="3" t="n">
        <v>26</v>
      </c>
      <c r="T300" s="54" t="n">
        <v>99.2</v>
      </c>
      <c r="U300" s="54" t="n">
        <v>1973</v>
      </c>
      <c r="V300" s="54" t="n">
        <v>18</v>
      </c>
      <c r="W300" s="3" t="n">
        <v>50.4</v>
      </c>
      <c r="X300" s="3" t="n">
        <v>1973</v>
      </c>
      <c r="Y300" s="3" t="n">
        <v>11</v>
      </c>
      <c r="Z300" s="54" t="n">
        <v>46.9</v>
      </c>
      <c r="AA300" s="54" t="n">
        <v>1995</v>
      </c>
      <c r="AB300" s="54" t="n">
        <v>25</v>
      </c>
      <c r="AC300" s="3" t="n">
        <v>41.2</v>
      </c>
      <c r="AD300" s="3" t="n">
        <v>2013</v>
      </c>
      <c r="AE300" s="3" t="n">
        <v>14</v>
      </c>
      <c r="AF300" s="54" t="n">
        <v>49.2</v>
      </c>
      <c r="AG300" s="54" t="n">
        <v>1999</v>
      </c>
      <c r="AH300" s="54" t="n">
        <v>26</v>
      </c>
      <c r="AI300" s="3" t="n">
        <v>112.6</v>
      </c>
      <c r="AJ300" s="3" t="n">
        <v>1986</v>
      </c>
      <c r="AK300" s="3" t="n">
        <v>13</v>
      </c>
      <c r="AL300" s="54" t="n">
        <v>122.2</v>
      </c>
      <c r="AM300" s="54" t="n">
        <v>2025</v>
      </c>
      <c r="AN300" s="54" t="n">
        <v>16</v>
      </c>
      <c r="AO300" s="3" t="n">
        <v>145.6</v>
      </c>
      <c r="AP300" s="3" t="n">
        <v>1983</v>
      </c>
      <c r="AQ300" s="3" t="n">
        <v>6</v>
      </c>
    </row>
    <row r="301">
      <c r="A301" s="3" t="n">
        <v>21115160</v>
      </c>
      <c r="B301" s="3" t="inlineStr">
        <is>
          <t>HACIENDA MANILA [21115160]</t>
        </is>
      </c>
      <c r="C301" s="3" t="n">
        <v>3.133055556</v>
      </c>
      <c r="D301" s="3" t="n">
        <v>-75.08152778</v>
      </c>
      <c r="E301" s="3" t="n">
        <v>600</v>
      </c>
      <c r="F301" s="3" t="inlineStr">
        <is>
          <t>Baraya</t>
        </is>
      </c>
      <c r="G301" s="3" t="inlineStr">
        <is>
          <t>Huila</t>
        </is>
      </c>
      <c r="H301" s="54" t="n">
        <v>64.40000000000001</v>
      </c>
      <c r="I301" s="54" t="n">
        <v>2004</v>
      </c>
      <c r="J301" s="54" t="n">
        <v>16</v>
      </c>
      <c r="K301" s="3" t="n">
        <v>80</v>
      </c>
      <c r="L301" s="3" t="n">
        <v>1993</v>
      </c>
      <c r="M301" s="3" t="n">
        <v>25</v>
      </c>
      <c r="N301" s="54" t="n">
        <v>91.5</v>
      </c>
      <c r="O301" s="54" t="n">
        <v>1987</v>
      </c>
      <c r="P301" s="54" t="n">
        <v>30</v>
      </c>
      <c r="Q301" s="3" t="n">
        <v>113.4</v>
      </c>
      <c r="R301" s="3" t="n">
        <v>2008</v>
      </c>
      <c r="S301" s="3" t="n">
        <v>30</v>
      </c>
      <c r="T301" s="54" t="n">
        <v>64.5</v>
      </c>
      <c r="U301" s="54" t="n">
        <v>1993</v>
      </c>
      <c r="V301" s="54" t="n">
        <v>11</v>
      </c>
      <c r="W301" s="3" t="n">
        <v>50</v>
      </c>
      <c r="X301" s="3" t="n">
        <v>1995</v>
      </c>
      <c r="Y301" s="3" t="n">
        <v>7</v>
      </c>
      <c r="Z301" s="54" t="n">
        <v>58.6</v>
      </c>
      <c r="AA301" s="54" t="n">
        <v>2010</v>
      </c>
      <c r="AB301" s="54" t="n">
        <v>8</v>
      </c>
      <c r="AC301" s="3" t="n">
        <v>26.5</v>
      </c>
      <c r="AD301" s="3" t="n">
        <v>1998</v>
      </c>
      <c r="AE301" s="3" t="n">
        <v>25</v>
      </c>
      <c r="AF301" s="54" t="n">
        <v>60</v>
      </c>
      <c r="AG301" s="54" t="n">
        <v>1985</v>
      </c>
      <c r="AH301" s="54" t="n">
        <v>26</v>
      </c>
      <c r="AI301" s="3" t="n">
        <v>84.2</v>
      </c>
      <c r="AJ301" s="3" t="n">
        <v>2014</v>
      </c>
      <c r="AK301" s="3" t="n">
        <v>8</v>
      </c>
      <c r="AL301" s="54" t="n">
        <v>122.6</v>
      </c>
      <c r="AM301" s="54" t="n">
        <v>1997</v>
      </c>
      <c r="AN301" s="54" t="n">
        <v>12</v>
      </c>
      <c r="AO301" s="3" t="n">
        <v>98.40000000000001</v>
      </c>
      <c r="AP301" s="3" t="n">
        <v>2005</v>
      </c>
      <c r="AQ301" s="3" t="n">
        <v>13</v>
      </c>
    </row>
    <row r="302">
      <c r="A302" s="3" t="n">
        <v>21120010</v>
      </c>
      <c r="B302" s="3" t="inlineStr">
        <is>
          <t>PARAGUAY HACIENDA [21120010]</t>
        </is>
      </c>
      <c r="C302" s="3" t="n">
        <v>2.97775</v>
      </c>
      <c r="D302" s="3" t="n">
        <v>-75.48538889</v>
      </c>
      <c r="E302" s="3" t="n">
        <v>1300</v>
      </c>
      <c r="F302" s="3" t="inlineStr">
        <is>
          <t>Palermo</t>
        </is>
      </c>
      <c r="G302" s="3" t="inlineStr">
        <is>
          <t>Huila</t>
        </is>
      </c>
      <c r="H302" s="54" t="n">
        <v>96.09999999999999</v>
      </c>
      <c r="I302" s="54" t="n">
        <v>2005</v>
      </c>
      <c r="J302" s="54" t="n">
        <v>4</v>
      </c>
      <c r="K302" s="3" t="n">
        <v>124.5</v>
      </c>
      <c r="L302" s="3" t="n">
        <v>1999</v>
      </c>
      <c r="M302" s="3" t="n">
        <v>23</v>
      </c>
      <c r="N302" s="54" t="n">
        <v>116</v>
      </c>
      <c r="O302" s="54" t="n">
        <v>2022</v>
      </c>
      <c r="P302" s="54" t="n">
        <v>24</v>
      </c>
      <c r="Q302" s="3" t="n">
        <v>105</v>
      </c>
      <c r="R302" s="3" t="n">
        <v>2019</v>
      </c>
      <c r="S302" s="3" t="n">
        <v>18</v>
      </c>
      <c r="T302" s="54" t="n">
        <v>130</v>
      </c>
      <c r="U302" s="54" t="n">
        <v>2011</v>
      </c>
      <c r="V302" s="54" t="n">
        <v>26</v>
      </c>
      <c r="W302" s="3" t="n">
        <v>82</v>
      </c>
      <c r="X302" s="3" t="n">
        <v>1988</v>
      </c>
      <c r="Y302" s="3" t="n">
        <v>16</v>
      </c>
      <c r="Z302" s="54" t="n">
        <v>70</v>
      </c>
      <c r="AA302" s="54" t="n">
        <v>2010</v>
      </c>
      <c r="AB302" s="54" t="n">
        <v>13</v>
      </c>
      <c r="AC302" s="3" t="n">
        <v>71.8</v>
      </c>
      <c r="AD302" s="3" t="n">
        <v>1994</v>
      </c>
      <c r="AE302" s="3" t="n">
        <v>9</v>
      </c>
      <c r="AF302" s="54" t="n">
        <v>99.90000000000001</v>
      </c>
      <c r="AG302" s="54" t="n">
        <v>2003</v>
      </c>
      <c r="AH302" s="54" t="n">
        <v>26</v>
      </c>
      <c r="AI302" s="3" t="n">
        <v>90</v>
      </c>
      <c r="AJ302" s="3" t="n">
        <v>2007</v>
      </c>
      <c r="AK302" s="3" t="n">
        <v>8</v>
      </c>
      <c r="AL302" s="54" t="n">
        <v>114.3</v>
      </c>
      <c r="AM302" s="54" t="n">
        <v>1991</v>
      </c>
      <c r="AN302" s="54" t="n">
        <v>26</v>
      </c>
      <c r="AO302" s="3" t="n">
        <v>125</v>
      </c>
      <c r="AP302" s="3" t="n">
        <v>2007</v>
      </c>
      <c r="AQ302" s="3" t="n">
        <v>26</v>
      </c>
    </row>
    <row r="303">
      <c r="A303" s="3" t="n">
        <v>21120040</v>
      </c>
      <c r="B303" s="3" t="inlineStr">
        <is>
          <t>POTRERITO [21120040]</t>
        </is>
      </c>
      <c r="C303" s="3" t="n">
        <v>3.141083333</v>
      </c>
      <c r="D303" s="3" t="n">
        <v>-75.37947222</v>
      </c>
      <c r="E303" s="3" t="n">
        <v>850</v>
      </c>
      <c r="F303" s="3" t="inlineStr">
        <is>
          <t>Aipe</t>
        </is>
      </c>
      <c r="G303" s="3" t="inlineStr">
        <is>
          <t>Huila</t>
        </is>
      </c>
      <c r="H303" s="54" t="n">
        <v>100</v>
      </c>
      <c r="I303" s="54" t="n">
        <v>2013</v>
      </c>
      <c r="J303" s="54" t="n">
        <v>12</v>
      </c>
      <c r="K303" s="3" t="n">
        <v>140</v>
      </c>
      <c r="L303" s="3" t="n">
        <v>1997</v>
      </c>
      <c r="M303" s="3" t="n">
        <v>9</v>
      </c>
      <c r="N303" s="54" t="n">
        <v>124</v>
      </c>
      <c r="O303" s="54" t="n">
        <v>2017</v>
      </c>
      <c r="P303" s="54" t="n">
        <v>14</v>
      </c>
      <c r="Q303" s="3" t="n">
        <v>143</v>
      </c>
      <c r="R303" s="3" t="n">
        <v>2016</v>
      </c>
      <c r="S303" s="3" t="n">
        <v>10</v>
      </c>
      <c r="T303" s="54" t="n">
        <v>108</v>
      </c>
      <c r="U303" s="54" t="n">
        <v>1991</v>
      </c>
      <c r="V303" s="54" t="n">
        <v>17</v>
      </c>
      <c r="W303" s="3" t="n">
        <v>80</v>
      </c>
      <c r="X303" s="3" t="n">
        <v>1996</v>
      </c>
      <c r="Y303" s="3" t="n">
        <v>28</v>
      </c>
      <c r="Z303" s="54" t="n">
        <v>78</v>
      </c>
      <c r="AA303" s="54" t="n">
        <v>2010</v>
      </c>
      <c r="AB303" s="54" t="n">
        <v>13</v>
      </c>
      <c r="AC303" s="3" t="n">
        <v>64</v>
      </c>
      <c r="AD303" s="3" t="n">
        <v>1992</v>
      </c>
      <c r="AE303" s="3" t="n">
        <v>15</v>
      </c>
      <c r="AF303" s="54" t="n">
        <v>85</v>
      </c>
      <c r="AG303" s="54" t="n">
        <v>1998</v>
      </c>
      <c r="AH303" s="54" t="n">
        <v>11</v>
      </c>
      <c r="AI303" s="3" t="n">
        <v>115</v>
      </c>
      <c r="AJ303" s="3" t="n">
        <v>1999</v>
      </c>
      <c r="AK303" s="3" t="n">
        <v>26</v>
      </c>
      <c r="AL303" s="54" t="n">
        <v>150</v>
      </c>
      <c r="AM303" s="54" t="n">
        <v>1998</v>
      </c>
      <c r="AN303" s="54" t="n">
        <v>9</v>
      </c>
      <c r="AO303" s="3" t="n">
        <v>132</v>
      </c>
      <c r="AP303" s="3" t="n">
        <v>1989</v>
      </c>
      <c r="AQ303" s="3" t="n">
        <v>12</v>
      </c>
    </row>
    <row r="304">
      <c r="A304" s="3" t="n">
        <v>21120090</v>
      </c>
      <c r="B304" s="3" t="inlineStr">
        <is>
          <t>TOTUMO EL [21120090]</t>
        </is>
      </c>
      <c r="C304" s="3" t="n">
        <v>2.870333333</v>
      </c>
      <c r="D304" s="3" t="n">
        <v>-75.49097222</v>
      </c>
      <c r="E304" s="3" t="n">
        <v>700</v>
      </c>
      <c r="F304" s="3" t="inlineStr">
        <is>
          <t>Palermo</t>
        </is>
      </c>
      <c r="G304" s="3" t="inlineStr">
        <is>
          <t>Huila</t>
        </is>
      </c>
      <c r="H304" s="54" t="n">
        <v>78</v>
      </c>
      <c r="I304" s="54" t="n">
        <v>2004</v>
      </c>
      <c r="J304" s="54" t="n">
        <v>10</v>
      </c>
      <c r="K304" s="3" t="n">
        <v>97</v>
      </c>
      <c r="L304" s="3" t="n">
        <v>1987</v>
      </c>
      <c r="M304" s="3" t="n">
        <v>13</v>
      </c>
      <c r="N304" s="54" t="n">
        <v>100</v>
      </c>
      <c r="O304" s="54" t="n">
        <v>1996</v>
      </c>
      <c r="P304" s="54" t="n">
        <v>1</v>
      </c>
      <c r="Q304" s="3" t="n">
        <v>110</v>
      </c>
      <c r="R304" s="3" t="n">
        <v>2018</v>
      </c>
      <c r="S304" s="3" t="n">
        <v>5</v>
      </c>
      <c r="T304" s="54" t="n">
        <v>110</v>
      </c>
      <c r="U304" s="54" t="n">
        <v>2018</v>
      </c>
      <c r="V304" s="54" t="n">
        <v>24</v>
      </c>
      <c r="W304" s="3" t="n">
        <v>95</v>
      </c>
      <c r="X304" s="3" t="n">
        <v>1995</v>
      </c>
      <c r="Y304" s="3" t="n">
        <v>7</v>
      </c>
      <c r="Z304" s="54" t="n">
        <v>70</v>
      </c>
      <c r="AA304" s="54" t="n">
        <v>1975</v>
      </c>
      <c r="AB304" s="54" t="n">
        <v>1</v>
      </c>
      <c r="AC304" s="3" t="n">
        <v>80</v>
      </c>
      <c r="AD304" s="3" t="n">
        <v>1972</v>
      </c>
      <c r="AE304" s="3" t="n">
        <v>28</v>
      </c>
      <c r="AF304" s="54" t="n">
        <v>115</v>
      </c>
      <c r="AG304" s="54" t="n">
        <v>2003</v>
      </c>
      <c r="AH304" s="54" t="n">
        <v>25</v>
      </c>
      <c r="AI304" s="3" t="n">
        <v>160</v>
      </c>
      <c r="AJ304" s="3" t="n">
        <v>1976</v>
      </c>
      <c r="AK304" s="3" t="n">
        <v>15</v>
      </c>
      <c r="AL304" s="54" t="n">
        <v>117</v>
      </c>
      <c r="AM304" s="54" t="n">
        <v>2007</v>
      </c>
      <c r="AN304" s="54" t="n">
        <v>24</v>
      </c>
      <c r="AO304" s="3" t="n">
        <v>110</v>
      </c>
      <c r="AP304" s="3" t="n">
        <v>2001</v>
      </c>
      <c r="AQ304" s="3" t="n">
        <v>8</v>
      </c>
    </row>
    <row r="305">
      <c r="A305" s="3" t="n">
        <v>21120100</v>
      </c>
      <c r="B305" s="3" t="inlineStr">
        <is>
          <t>VOLCAN EL [21120100]</t>
        </is>
      </c>
      <c r="C305" s="3" t="n">
        <v>2.865</v>
      </c>
      <c r="D305" s="3" t="n">
        <v>-75.56638889</v>
      </c>
      <c r="E305" s="3" t="n">
        <v>1105</v>
      </c>
      <c r="F305" s="3" t="inlineStr">
        <is>
          <t>Palermo</t>
        </is>
      </c>
      <c r="G305" s="3" t="inlineStr">
        <is>
          <t>Huila</t>
        </is>
      </c>
      <c r="H305" s="54" t="n">
        <v>115</v>
      </c>
      <c r="I305" s="54" t="n">
        <v>2025</v>
      </c>
      <c r="J305" s="54" t="n">
        <v>10</v>
      </c>
      <c r="K305" s="3" t="n">
        <v>139</v>
      </c>
      <c r="L305" s="3" t="n">
        <v>2005</v>
      </c>
      <c r="M305" s="3" t="n">
        <v>11</v>
      </c>
      <c r="N305" s="54" t="n">
        <v>135</v>
      </c>
      <c r="O305" s="54" t="n">
        <v>2021</v>
      </c>
      <c r="P305" s="54" t="n">
        <v>7</v>
      </c>
      <c r="Q305" s="3" t="n">
        <v>135</v>
      </c>
      <c r="R305" s="3" t="n">
        <v>2024</v>
      </c>
      <c r="S305" s="3" t="n">
        <v>18</v>
      </c>
      <c r="T305" s="54" t="n">
        <v>104</v>
      </c>
      <c r="U305" s="54" t="n">
        <v>1984</v>
      </c>
      <c r="V305" s="54" t="n">
        <v>8</v>
      </c>
      <c r="W305" s="3" t="n">
        <v>110</v>
      </c>
      <c r="X305" s="3" t="n">
        <v>1999</v>
      </c>
      <c r="Y305" s="3" t="n">
        <v>28</v>
      </c>
      <c r="Z305" s="54" t="n">
        <v>71</v>
      </c>
      <c r="AA305" s="54" t="n">
        <v>2002</v>
      </c>
      <c r="AB305" s="54" t="n">
        <v>5</v>
      </c>
      <c r="AC305" s="3" t="n">
        <v>80</v>
      </c>
      <c r="AD305" s="3" t="n">
        <v>1977</v>
      </c>
      <c r="AE305" s="3" t="n">
        <v>13</v>
      </c>
      <c r="AF305" s="54" t="n">
        <v>130</v>
      </c>
      <c r="AG305" s="54" t="n">
        <v>2001</v>
      </c>
      <c r="AH305" s="54" t="n">
        <v>13</v>
      </c>
      <c r="AI305" s="3" t="n">
        <v>140</v>
      </c>
      <c r="AJ305" s="3" t="n">
        <v>1992</v>
      </c>
      <c r="AK305" s="3" t="n">
        <v>6</v>
      </c>
      <c r="AL305" s="54" t="n">
        <v>110</v>
      </c>
      <c r="AM305" s="54" t="n">
        <v>1998</v>
      </c>
      <c r="AN305" s="54" t="n">
        <v>9</v>
      </c>
      <c r="AO305" s="3" t="n">
        <v>100</v>
      </c>
      <c r="AP305" s="3" t="n">
        <v>2021</v>
      </c>
      <c r="AQ305" s="3" t="n">
        <v>11</v>
      </c>
    </row>
    <row r="306">
      <c r="A306" s="3" t="n">
        <v>21125010</v>
      </c>
      <c r="B306" s="3" t="inlineStr">
        <is>
          <t>SANTA MARIA [21125010]</t>
        </is>
      </c>
      <c r="C306" s="3" t="n">
        <v>2.935694444</v>
      </c>
      <c r="D306" s="3" t="n">
        <v>-75.58905556000001</v>
      </c>
      <c r="E306" s="3" t="n">
        <v>1300</v>
      </c>
      <c r="F306" s="3" t="inlineStr">
        <is>
          <t>Santa María</t>
        </is>
      </c>
      <c r="G306" s="3" t="inlineStr">
        <is>
          <t>Huila</t>
        </is>
      </c>
      <c r="H306" s="54" t="n">
        <v>76.5</v>
      </c>
      <c r="I306" s="54" t="n">
        <v>2008</v>
      </c>
      <c r="J306" s="54" t="n">
        <v>25</v>
      </c>
      <c r="K306" s="3" t="n">
        <v>96</v>
      </c>
      <c r="L306" s="3" t="n">
        <v>2005</v>
      </c>
      <c r="M306" s="3" t="n">
        <v>11</v>
      </c>
      <c r="N306" s="54" t="n">
        <v>100.8</v>
      </c>
      <c r="O306" s="54" t="n">
        <v>2013</v>
      </c>
      <c r="P306" s="54" t="n">
        <v>18</v>
      </c>
      <c r="Q306" s="3" t="n">
        <v>111.4</v>
      </c>
      <c r="R306" s="3" t="n">
        <v>1982</v>
      </c>
      <c r="S306" s="3" t="n">
        <v>6</v>
      </c>
      <c r="T306" s="54" t="n">
        <v>100.4</v>
      </c>
      <c r="U306" s="54" t="n">
        <v>2017</v>
      </c>
      <c r="V306" s="54" t="n">
        <v>21</v>
      </c>
      <c r="W306" s="3" t="n">
        <v>131.6</v>
      </c>
      <c r="X306" s="3" t="n">
        <v>1981</v>
      </c>
      <c r="Y306" s="3" t="n">
        <v>6</v>
      </c>
      <c r="Z306" s="54" t="n">
        <v>67.5</v>
      </c>
      <c r="AA306" s="54" t="n">
        <v>2020</v>
      </c>
      <c r="AB306" s="54" t="n">
        <v>22</v>
      </c>
      <c r="AC306" s="3" t="n">
        <v>71.2</v>
      </c>
      <c r="AD306" s="3" t="n">
        <v>2021</v>
      </c>
      <c r="AE306" s="3" t="n">
        <v>27</v>
      </c>
      <c r="AF306" s="54" t="n">
        <v>67</v>
      </c>
      <c r="AG306" s="54" t="n">
        <v>1973</v>
      </c>
      <c r="AH306" s="54" t="n">
        <v>4</v>
      </c>
      <c r="AI306" s="3" t="n">
        <v>94.8</v>
      </c>
      <c r="AJ306" s="3" t="n">
        <v>1986</v>
      </c>
      <c r="AK306" s="3" t="n">
        <v>28</v>
      </c>
      <c r="AL306" s="54" t="n">
        <v>81.90000000000001</v>
      </c>
      <c r="AM306" s="54" t="n">
        <v>2001</v>
      </c>
      <c r="AN306" s="54" t="n">
        <v>1</v>
      </c>
      <c r="AO306" s="3" t="n">
        <v>69.3</v>
      </c>
      <c r="AP306" s="3" t="n">
        <v>2007</v>
      </c>
      <c r="AQ306" s="3" t="n">
        <v>24</v>
      </c>
    </row>
    <row r="307">
      <c r="A307" s="3" t="n">
        <v>21127010</v>
      </c>
      <c r="B307" s="3" t="inlineStr">
        <is>
          <t>PALERMO [21127010]</t>
        </is>
      </c>
      <c r="C307" s="3" t="n">
        <v>2.904083333</v>
      </c>
      <c r="D307" s="3" t="n">
        <v>-75.44333333</v>
      </c>
      <c r="E307" s="3" t="n">
        <v>535</v>
      </c>
      <c r="F307" s="3" t="inlineStr">
        <is>
          <t>Palermo</t>
        </is>
      </c>
      <c r="G307" s="3" t="inlineStr">
        <is>
          <t>Huila</t>
        </is>
      </c>
      <c r="H307" s="54" t="n">
        <v>118.8</v>
      </c>
      <c r="I307" s="54" t="n">
        <v>1971</v>
      </c>
      <c r="J307" s="54" t="n">
        <v>6</v>
      </c>
      <c r="K307" s="3" t="n">
        <v>112.5</v>
      </c>
      <c r="L307" s="3" t="n">
        <v>1971</v>
      </c>
      <c r="M307" s="3" t="n">
        <v>18</v>
      </c>
      <c r="N307" s="54" t="n">
        <v>85</v>
      </c>
      <c r="O307" s="54" t="n">
        <v>1971</v>
      </c>
      <c r="P307" s="54" t="n">
        <v>28</v>
      </c>
      <c r="Q307" s="3" t="n">
        <v>90</v>
      </c>
      <c r="R307" s="3" t="n">
        <v>1969</v>
      </c>
      <c r="S307" s="3" t="n">
        <v>7</v>
      </c>
      <c r="T307" s="54" t="n">
        <v>75</v>
      </c>
      <c r="U307" s="54" t="n">
        <v>1971</v>
      </c>
      <c r="V307" s="54" t="n">
        <v>4</v>
      </c>
      <c r="W307" s="3" t="n">
        <v>45</v>
      </c>
      <c r="X307" s="3" t="n">
        <v>1959</v>
      </c>
      <c r="Y307" s="3" t="n">
        <v>5</v>
      </c>
      <c r="Z307" s="54" t="n">
        <v>15</v>
      </c>
      <c r="AA307" s="54" t="n">
        <v>1970</v>
      </c>
      <c r="AB307" s="54" t="n">
        <v>30</v>
      </c>
      <c r="AC307" s="3" t="n">
        <v>51</v>
      </c>
      <c r="AD307" s="3" t="n">
        <v>1970</v>
      </c>
      <c r="AE307" s="3" t="n">
        <v>28</v>
      </c>
      <c r="AF307" s="54" t="n">
        <v>138</v>
      </c>
      <c r="AG307" s="54" t="n">
        <v>1970</v>
      </c>
      <c r="AH307" s="54" t="n">
        <v>29</v>
      </c>
      <c r="AI307" s="3" t="n">
        <v>70</v>
      </c>
      <c r="AJ307" s="3" t="n">
        <v>1970</v>
      </c>
      <c r="AK307" s="3" t="n">
        <v>24</v>
      </c>
      <c r="AL307" s="54" t="n">
        <v>80</v>
      </c>
      <c r="AM307" s="54" t="n">
        <v>1970</v>
      </c>
      <c r="AN307" s="54" t="n">
        <v>23</v>
      </c>
      <c r="AO307" s="3" t="n">
        <v>112.5</v>
      </c>
      <c r="AP307" s="3" t="n">
        <v>1970</v>
      </c>
      <c r="AQ307" s="3" t="n">
        <v>19</v>
      </c>
    </row>
    <row r="308">
      <c r="A308" s="3" t="n">
        <v>21130010</v>
      </c>
      <c r="B308" s="3" t="inlineStr">
        <is>
          <t>PURIFICACION [21130010]</t>
        </is>
      </c>
      <c r="C308" s="3" t="n">
        <v>3.849527778</v>
      </c>
      <c r="D308" s="3" t="n">
        <v>-74.9357778</v>
      </c>
      <c r="E308" s="3" t="n">
        <v>293</v>
      </c>
      <c r="F308" s="3" t="inlineStr">
        <is>
          <t>Purificación</t>
        </is>
      </c>
      <c r="G308" s="3" t="inlineStr">
        <is>
          <t>Tolima</t>
        </is>
      </c>
      <c r="H308" s="54" t="n">
        <v>120</v>
      </c>
      <c r="I308" s="54" t="n">
        <v>1976</v>
      </c>
      <c r="J308" s="54" t="n">
        <v>21</v>
      </c>
      <c r="K308" s="3" t="n">
        <v>132</v>
      </c>
      <c r="L308" s="3" t="n">
        <v>2019</v>
      </c>
      <c r="M308" s="3" t="n">
        <v>23</v>
      </c>
      <c r="N308" s="54" t="n">
        <v>133</v>
      </c>
      <c r="O308" s="54" t="n">
        <v>1973</v>
      </c>
      <c r="P308" s="54" t="n">
        <v>28</v>
      </c>
      <c r="Q308" s="3" t="n">
        <v>137</v>
      </c>
      <c r="R308" s="3" t="n">
        <v>1999</v>
      </c>
      <c r="S308" s="3" t="n">
        <v>26</v>
      </c>
      <c r="T308" s="54" t="n">
        <v>136</v>
      </c>
      <c r="U308" s="54" t="n">
        <v>1982</v>
      </c>
      <c r="V308" s="54" t="n">
        <v>24</v>
      </c>
      <c r="W308" s="3" t="n">
        <v>135</v>
      </c>
      <c r="X308" s="3" t="n">
        <v>1999</v>
      </c>
      <c r="Y308" s="3" t="n">
        <v>25</v>
      </c>
      <c r="Z308" s="54" t="n">
        <v>98</v>
      </c>
      <c r="AA308" s="54" t="n">
        <v>1992</v>
      </c>
      <c r="AB308" s="54" t="n">
        <v>13</v>
      </c>
      <c r="AC308" s="3" t="n">
        <v>120</v>
      </c>
      <c r="AD308" s="3" t="n">
        <v>1988</v>
      </c>
      <c r="AE308" s="3" t="n">
        <v>25</v>
      </c>
      <c r="AF308" s="54" t="n">
        <v>105</v>
      </c>
      <c r="AG308" s="54" t="n">
        <v>1994</v>
      </c>
      <c r="AH308" s="54" t="n">
        <v>23</v>
      </c>
      <c r="AI308" s="3" t="n">
        <v>136</v>
      </c>
      <c r="AJ308" s="3" t="n">
        <v>1981</v>
      </c>
      <c r="AK308" s="3" t="n">
        <v>15</v>
      </c>
      <c r="AL308" s="54" t="n">
        <v>110</v>
      </c>
      <c r="AM308" s="54" t="n">
        <v>1987</v>
      </c>
      <c r="AN308" s="54" t="n">
        <v>18</v>
      </c>
      <c r="AO308" s="3" t="n">
        <v>136</v>
      </c>
      <c r="AP308" s="3" t="n">
        <v>1982</v>
      </c>
      <c r="AQ308" s="3" t="n">
        <v>16</v>
      </c>
    </row>
    <row r="309">
      <c r="A309" s="3" t="n">
        <v>21130040</v>
      </c>
      <c r="B309" s="3" t="inlineStr">
        <is>
          <t>SAN LUIS [21130040]</t>
        </is>
      </c>
      <c r="C309" s="3" t="n">
        <v>3.080638889</v>
      </c>
      <c r="D309" s="3" t="n">
        <v>-75.48466667</v>
      </c>
      <c r="E309" s="3" t="n">
        <v>1140</v>
      </c>
      <c r="F309" s="3" t="inlineStr">
        <is>
          <t>Neiva</t>
        </is>
      </c>
      <c r="G309" s="3" t="inlineStr">
        <is>
          <t>Huila</t>
        </is>
      </c>
      <c r="H309" s="54" t="n">
        <v>103</v>
      </c>
      <c r="I309" s="54" t="n">
        <v>2000</v>
      </c>
      <c r="J309" s="54" t="n">
        <v>14</v>
      </c>
      <c r="K309" s="3" t="n">
        <v>140</v>
      </c>
      <c r="L309" s="3" t="n">
        <v>1990</v>
      </c>
      <c r="M309" s="3" t="n">
        <v>11</v>
      </c>
      <c r="N309" s="54" t="n">
        <v>120</v>
      </c>
      <c r="O309" s="54" t="n">
        <v>1998</v>
      </c>
      <c r="P309" s="54" t="n">
        <v>12</v>
      </c>
      <c r="Q309" s="3" t="n">
        <v>127</v>
      </c>
      <c r="R309" s="3" t="n">
        <v>2025</v>
      </c>
      <c r="S309" s="3" t="n">
        <v>4</v>
      </c>
      <c r="T309" s="54" t="n">
        <v>120</v>
      </c>
      <c r="U309" s="54" t="n">
        <v>1992</v>
      </c>
      <c r="V309" s="54" t="n">
        <v>28</v>
      </c>
      <c r="W309" s="3" t="n">
        <v>83</v>
      </c>
      <c r="X309" s="3" t="n">
        <v>2010</v>
      </c>
      <c r="Y309" s="3" t="n">
        <v>19</v>
      </c>
      <c r="Z309" s="54" t="n">
        <v>90</v>
      </c>
      <c r="AA309" s="54" t="n">
        <v>1995</v>
      </c>
      <c r="AB309" s="54" t="n">
        <v>26</v>
      </c>
      <c r="AC309" s="3" t="n">
        <v>150</v>
      </c>
      <c r="AD309" s="3" t="n">
        <v>1973</v>
      </c>
      <c r="AE309" s="3" t="n">
        <v>26</v>
      </c>
      <c r="AF309" s="54" t="n">
        <v>95</v>
      </c>
      <c r="AG309" s="54" t="n">
        <v>1975</v>
      </c>
      <c r="AH309" s="54" t="n">
        <v>24</v>
      </c>
      <c r="AI309" s="3" t="n">
        <v>99</v>
      </c>
      <c r="AJ309" s="3" t="n">
        <v>2025</v>
      </c>
      <c r="AK309" s="3" t="n">
        <v>15</v>
      </c>
      <c r="AL309" s="54" t="n">
        <v>107</v>
      </c>
      <c r="AM309" s="54" t="n">
        <v>1980</v>
      </c>
      <c r="AN309" s="54" t="n">
        <v>5</v>
      </c>
      <c r="AO309" s="3" t="n">
        <v>130</v>
      </c>
      <c r="AP309" s="3" t="n">
        <v>1976</v>
      </c>
      <c r="AQ309" s="3" t="n">
        <v>26</v>
      </c>
    </row>
    <row r="310">
      <c r="A310" s="3" t="n">
        <v>21130050</v>
      </c>
      <c r="B310" s="3" t="inlineStr">
        <is>
          <t>PEREZ HACIENDA AUT [21130050]</t>
        </is>
      </c>
      <c r="C310" s="3" t="n">
        <v>3.243555556</v>
      </c>
      <c r="D310" s="3" t="n">
        <v>-75.25594443999999</v>
      </c>
      <c r="E310" s="3" t="n">
        <v>450</v>
      </c>
      <c r="F310" s="3" t="inlineStr">
        <is>
          <t>Aipe</t>
        </is>
      </c>
      <c r="G310" s="3" t="inlineStr">
        <is>
          <t>Huila</t>
        </is>
      </c>
      <c r="H310" s="54" t="n">
        <v>96</v>
      </c>
      <c r="I310" s="54" t="n">
        <v>2009</v>
      </c>
      <c r="J310" s="54" t="n">
        <v>16</v>
      </c>
      <c r="K310" s="3" t="n">
        <v>80</v>
      </c>
      <c r="L310" s="3" t="n">
        <v>1972</v>
      </c>
      <c r="M310" s="3" t="n">
        <v>17</v>
      </c>
      <c r="N310" s="54" t="n">
        <v>107</v>
      </c>
      <c r="O310" s="54" t="n">
        <v>2023</v>
      </c>
      <c r="P310" s="54" t="n">
        <v>10</v>
      </c>
      <c r="Q310" s="3" t="n">
        <v>115</v>
      </c>
      <c r="R310" s="3" t="n">
        <v>1977</v>
      </c>
      <c r="S310" s="3" t="n">
        <v>28</v>
      </c>
      <c r="T310" s="54" t="n">
        <v>127</v>
      </c>
      <c r="U310" s="54" t="n">
        <v>1970</v>
      </c>
      <c r="V310" s="54" t="n">
        <v>15</v>
      </c>
      <c r="W310" s="3" t="n">
        <v>66</v>
      </c>
      <c r="X310" s="3" t="n">
        <v>1995</v>
      </c>
      <c r="Y310" s="3" t="n">
        <v>15</v>
      </c>
      <c r="Z310" s="54" t="n">
        <v>85</v>
      </c>
      <c r="AA310" s="54" t="n">
        <v>2022</v>
      </c>
      <c r="AB310" s="54" t="n">
        <v>14</v>
      </c>
      <c r="AC310" s="3" t="n">
        <v>90</v>
      </c>
      <c r="AD310" s="3" t="n">
        <v>1974</v>
      </c>
      <c r="AE310" s="3" t="n">
        <v>28</v>
      </c>
      <c r="AF310" s="54" t="n">
        <v>125</v>
      </c>
      <c r="AG310" s="54" t="n">
        <v>2005</v>
      </c>
      <c r="AH310" s="54" t="n">
        <v>25</v>
      </c>
      <c r="AI310" s="3" t="n">
        <v>102</v>
      </c>
      <c r="AJ310" s="3" t="n">
        <v>2003</v>
      </c>
      <c r="AK310" s="3" t="n">
        <v>28</v>
      </c>
      <c r="AL310" s="54" t="n">
        <v>107</v>
      </c>
      <c r="AM310" s="54" t="n">
        <v>2010</v>
      </c>
      <c r="AN310" s="54" t="n">
        <v>5</v>
      </c>
      <c r="AO310" s="3" t="n">
        <v>100</v>
      </c>
      <c r="AP310" s="3" t="n">
        <v>1969</v>
      </c>
      <c r="AQ310" s="3" t="n">
        <v>8</v>
      </c>
    </row>
    <row r="311">
      <c r="A311" s="3" t="n">
        <v>21130060</v>
      </c>
      <c r="B311" s="3" t="inlineStr">
        <is>
          <t>CARMEN EL [21130060]</t>
        </is>
      </c>
      <c r="C311" s="3" t="n">
        <v>3.007138889</v>
      </c>
      <c r="D311" s="3" t="n">
        <v>-75.55919444</v>
      </c>
      <c r="E311" s="3" t="n">
        <v>2250</v>
      </c>
      <c r="F311" s="3" t="inlineStr">
        <is>
          <t>Palermo</t>
        </is>
      </c>
      <c r="G311" s="3" t="inlineStr">
        <is>
          <t>Huila</t>
        </is>
      </c>
      <c r="H311" s="54" t="n">
        <v>115</v>
      </c>
      <c r="I311" s="54" t="n">
        <v>2008</v>
      </c>
      <c r="J311" s="54" t="n">
        <v>26</v>
      </c>
      <c r="K311" s="3" t="n">
        <v>140</v>
      </c>
      <c r="L311" s="3" t="n">
        <v>1996</v>
      </c>
      <c r="M311" s="3" t="n">
        <v>4</v>
      </c>
      <c r="N311" s="54" t="n">
        <v>96</v>
      </c>
      <c r="O311" s="54" t="n">
        <v>1991</v>
      </c>
      <c r="P311" s="54" t="n">
        <v>24</v>
      </c>
      <c r="Q311" s="3" t="n">
        <v>162</v>
      </c>
      <c r="R311" s="3" t="n">
        <v>1982</v>
      </c>
      <c r="S311" s="3" t="n">
        <v>4</v>
      </c>
      <c r="T311" s="54" t="n">
        <v>144</v>
      </c>
      <c r="U311" s="54" t="n">
        <v>1976</v>
      </c>
      <c r="V311" s="54" t="n">
        <v>18</v>
      </c>
      <c r="W311" s="3" t="n">
        <v>100</v>
      </c>
      <c r="X311" s="3" t="n">
        <v>1986</v>
      </c>
      <c r="Y311" s="3" t="n">
        <v>28</v>
      </c>
      <c r="Z311" s="54" t="n">
        <v>80</v>
      </c>
      <c r="AA311" s="54" t="n">
        <v>2022</v>
      </c>
      <c r="AB311" s="54" t="n">
        <v>26</v>
      </c>
      <c r="AC311" s="3" t="n">
        <v>104</v>
      </c>
      <c r="AD311" s="3" t="n">
        <v>1973</v>
      </c>
      <c r="AE311" s="3" t="n">
        <v>26</v>
      </c>
      <c r="AF311" s="54" t="n">
        <v>80</v>
      </c>
      <c r="AG311" s="54" t="n">
        <v>2004</v>
      </c>
      <c r="AH311" s="54" t="n">
        <v>7</v>
      </c>
      <c r="AI311" s="3" t="n">
        <v>144</v>
      </c>
      <c r="AJ311" s="3" t="n">
        <v>1983</v>
      </c>
      <c r="AK311" s="3" t="n">
        <v>28</v>
      </c>
      <c r="AL311" s="54" t="n">
        <v>128</v>
      </c>
      <c r="AM311" s="54" t="n">
        <v>2013</v>
      </c>
      <c r="AN311" s="54" t="n">
        <v>15</v>
      </c>
      <c r="AO311" s="3" t="n">
        <v>135</v>
      </c>
      <c r="AP311" s="3" t="n">
        <v>2000</v>
      </c>
      <c r="AQ311" s="3" t="n">
        <v>13</v>
      </c>
    </row>
    <row r="312">
      <c r="A312" s="3" t="n">
        <v>21130080</v>
      </c>
      <c r="B312" s="3" t="inlineStr">
        <is>
          <t>ORGANOS [21130080]</t>
        </is>
      </c>
      <c r="C312" s="3" t="n">
        <v>3.120833333</v>
      </c>
      <c r="D312" s="3" t="n">
        <v>-75.49225</v>
      </c>
      <c r="E312" s="3" t="n">
        <v>800</v>
      </c>
      <c r="F312" s="3" t="inlineStr">
        <is>
          <t>Neiva</t>
        </is>
      </c>
      <c r="G312" s="3" t="inlineStr">
        <is>
          <t>Huila</t>
        </is>
      </c>
      <c r="H312" s="54" t="n">
        <v>90</v>
      </c>
      <c r="I312" s="54" t="n">
        <v>2005</v>
      </c>
      <c r="J312" s="54" t="n">
        <v>4</v>
      </c>
      <c r="K312" s="3" t="n">
        <v>126</v>
      </c>
      <c r="L312" s="3" t="n">
        <v>1991</v>
      </c>
      <c r="M312" s="3" t="n">
        <v>3</v>
      </c>
      <c r="N312" s="54" t="n">
        <v>140</v>
      </c>
      <c r="O312" s="54" t="n">
        <v>2005</v>
      </c>
      <c r="P312" s="54" t="n">
        <v>2</v>
      </c>
      <c r="Q312" s="3" t="n">
        <v>130</v>
      </c>
      <c r="R312" s="3" t="n">
        <v>2025</v>
      </c>
      <c r="S312" s="3" t="n">
        <v>4</v>
      </c>
      <c r="T312" s="54" t="n">
        <v>137</v>
      </c>
      <c r="U312" s="54" t="n">
        <v>1988</v>
      </c>
      <c r="V312" s="54" t="n">
        <v>20</v>
      </c>
      <c r="W312" s="3" t="n">
        <v>90</v>
      </c>
      <c r="X312" s="3" t="n">
        <v>2002</v>
      </c>
      <c r="Y312" s="3" t="n">
        <v>5</v>
      </c>
      <c r="Z312" s="54" t="n">
        <v>65</v>
      </c>
      <c r="AA312" s="54" t="n">
        <v>1979</v>
      </c>
      <c r="AB312" s="54" t="n">
        <v>13</v>
      </c>
      <c r="AC312" s="3" t="n">
        <v>137</v>
      </c>
      <c r="AD312" s="3" t="n">
        <v>1988</v>
      </c>
      <c r="AE312" s="3" t="n">
        <v>20</v>
      </c>
      <c r="AF312" s="54" t="n">
        <v>78</v>
      </c>
      <c r="AG312" s="54" t="n">
        <v>1987</v>
      </c>
      <c r="AH312" s="54" t="n">
        <v>3</v>
      </c>
      <c r="AI312" s="3" t="n">
        <v>110</v>
      </c>
      <c r="AJ312" s="3" t="n">
        <v>2016</v>
      </c>
      <c r="AK312" s="3" t="n">
        <v>27</v>
      </c>
      <c r="AL312" s="54" t="n">
        <v>112</v>
      </c>
      <c r="AM312" s="54" t="n">
        <v>1980</v>
      </c>
      <c r="AN312" s="54" t="n">
        <v>5</v>
      </c>
      <c r="AO312" s="3" t="n">
        <v>121</v>
      </c>
      <c r="AP312" s="3" t="n">
        <v>2024</v>
      </c>
      <c r="AQ312" s="3" t="n">
        <v>31</v>
      </c>
    </row>
    <row r="313">
      <c r="A313" s="3" t="n">
        <v>21130110</v>
      </c>
      <c r="B313" s="3" t="inlineStr">
        <is>
          <t>PRAGA [21130110]</t>
        </is>
      </c>
      <c r="C313" s="3" t="n">
        <v>3.27</v>
      </c>
      <c r="D313" s="3" t="n">
        <v>-75.48999999999999</v>
      </c>
      <c r="E313" s="3" t="n">
        <v>1085</v>
      </c>
      <c r="F313" s="3" t="inlineStr">
        <is>
          <t>Aipe</t>
        </is>
      </c>
      <c r="G313" s="3" t="inlineStr">
        <is>
          <t>Huila</t>
        </is>
      </c>
      <c r="H313" s="54" t="n">
        <v>100</v>
      </c>
      <c r="I313" s="54" t="n">
        <v>1988</v>
      </c>
      <c r="J313" s="54" t="n">
        <v>15</v>
      </c>
      <c r="K313" s="3" t="n">
        <v>103</v>
      </c>
      <c r="L313" s="3" t="n">
        <v>1976</v>
      </c>
      <c r="M313" s="3" t="n">
        <v>14</v>
      </c>
      <c r="N313" s="54" t="n">
        <v>127</v>
      </c>
      <c r="O313" s="54" t="n">
        <v>2002</v>
      </c>
      <c r="P313" s="54" t="n">
        <v>22</v>
      </c>
      <c r="Q313" s="3" t="n">
        <v>105</v>
      </c>
      <c r="R313" s="3" t="n">
        <v>2019</v>
      </c>
      <c r="S313" s="3" t="n">
        <v>14</v>
      </c>
      <c r="T313" s="54" t="n">
        <v>108</v>
      </c>
      <c r="U313" s="54" t="n">
        <v>2005</v>
      </c>
      <c r="V313" s="54" t="n">
        <v>15</v>
      </c>
      <c r="W313" s="3" t="n">
        <v>103</v>
      </c>
      <c r="X313" s="3" t="n">
        <v>2020</v>
      </c>
      <c r="Y313" s="3" t="n">
        <v>10</v>
      </c>
      <c r="Z313" s="54" t="n">
        <v>120</v>
      </c>
      <c r="AA313" s="54" t="n">
        <v>2023</v>
      </c>
      <c r="AB313" s="54" t="n">
        <v>3</v>
      </c>
      <c r="AC313" s="3" t="n">
        <v>75.2</v>
      </c>
      <c r="AD313" s="3" t="n">
        <v>2008</v>
      </c>
      <c r="AE313" s="3" t="n">
        <v>17</v>
      </c>
      <c r="AF313" s="54" t="n">
        <v>81.90000000000001</v>
      </c>
      <c r="AG313" s="54" t="n">
        <v>1987</v>
      </c>
      <c r="AH313" s="54" t="n">
        <v>21</v>
      </c>
      <c r="AI313" s="3" t="n">
        <v>107.4</v>
      </c>
      <c r="AJ313" s="3" t="n">
        <v>1982</v>
      </c>
      <c r="AK313" s="3" t="n">
        <v>20</v>
      </c>
      <c r="AL313" s="54" t="n">
        <v>117</v>
      </c>
      <c r="AM313" s="54" t="n">
        <v>1975</v>
      </c>
      <c r="AN313" s="54" t="n">
        <v>9</v>
      </c>
      <c r="AO313" s="3" t="n">
        <v>85.5</v>
      </c>
      <c r="AP313" s="3" t="n">
        <v>2008</v>
      </c>
      <c r="AQ313" s="3" t="n">
        <v>1</v>
      </c>
    </row>
    <row r="314">
      <c r="A314" s="3" t="n">
        <v>21130180</v>
      </c>
      <c r="B314" s="3" t="inlineStr">
        <is>
          <t>ALTAMIRA DC HACIENDA [21130180]</t>
        </is>
      </c>
      <c r="C314" s="3" t="n">
        <v>3.453611111</v>
      </c>
      <c r="D314" s="3" t="n">
        <v>-75.15088889</v>
      </c>
      <c r="E314" s="3" t="n">
        <v>500</v>
      </c>
      <c r="F314" s="3" t="inlineStr">
        <is>
          <t>Natagaima</t>
        </is>
      </c>
      <c r="G314" s="3" t="inlineStr">
        <is>
          <t>Tolima</t>
        </is>
      </c>
      <c r="H314" s="54" t="n">
        <v>130</v>
      </c>
      <c r="I314" s="54" t="n">
        <v>1997</v>
      </c>
      <c r="J314" s="54" t="n">
        <v>20</v>
      </c>
      <c r="K314" s="3" t="n">
        <v>94.8</v>
      </c>
      <c r="L314" s="3" t="n">
        <v>2002</v>
      </c>
      <c r="M314" s="3" t="n">
        <v>27</v>
      </c>
      <c r="N314" s="54" t="n">
        <v>115</v>
      </c>
      <c r="O314" s="54" t="n">
        <v>1982</v>
      </c>
      <c r="P314" s="54" t="n">
        <v>2</v>
      </c>
      <c r="Q314" s="3" t="n">
        <v>100</v>
      </c>
      <c r="R314" s="3" t="n">
        <v>1982</v>
      </c>
      <c r="S314" s="3" t="n">
        <v>6</v>
      </c>
      <c r="T314" s="54" t="n">
        <v>116</v>
      </c>
      <c r="U314" s="54" t="n">
        <v>2025</v>
      </c>
      <c r="V314" s="54" t="n">
        <v>18</v>
      </c>
      <c r="W314" s="3" t="n">
        <v>114</v>
      </c>
      <c r="X314" s="3" t="n">
        <v>1996</v>
      </c>
      <c r="Y314" s="3" t="n">
        <v>26</v>
      </c>
      <c r="Z314" s="54" t="n">
        <v>66</v>
      </c>
      <c r="AA314" s="54" t="n">
        <v>2000</v>
      </c>
      <c r="AB314" s="54" t="n">
        <v>19</v>
      </c>
      <c r="AC314" s="3" t="n">
        <v>150</v>
      </c>
      <c r="AD314" s="3" t="n">
        <v>1988</v>
      </c>
      <c r="AE314" s="3" t="n">
        <v>18</v>
      </c>
      <c r="AF314" s="54" t="n">
        <v>99</v>
      </c>
      <c r="AG314" s="54" t="n">
        <v>2019</v>
      </c>
      <c r="AH314" s="54" t="n">
        <v>28</v>
      </c>
      <c r="AI314" s="3" t="n">
        <v>130.9</v>
      </c>
      <c r="AJ314" s="3" t="n">
        <v>2002</v>
      </c>
      <c r="AK314" s="3" t="n">
        <v>26</v>
      </c>
      <c r="AL314" s="54" t="n">
        <v>140</v>
      </c>
      <c r="AM314" s="54" t="n">
        <v>1996</v>
      </c>
      <c r="AN314" s="54" t="n">
        <v>27</v>
      </c>
      <c r="AO314" s="3" t="n">
        <v>131</v>
      </c>
      <c r="AP314" s="3" t="n">
        <v>2001</v>
      </c>
      <c r="AQ314" s="3" t="n">
        <v>26</v>
      </c>
    </row>
    <row r="315">
      <c r="A315" s="3" t="n">
        <v>21135020</v>
      </c>
      <c r="B315" s="3" t="inlineStr">
        <is>
          <t>JABALCON [21135020]</t>
        </is>
      </c>
      <c r="C315" s="3" t="n">
        <v>3.85575</v>
      </c>
      <c r="D315" s="3" t="n">
        <v>-75.01575</v>
      </c>
      <c r="E315" s="3" t="n">
        <v>313</v>
      </c>
      <c r="F315" s="3" t="inlineStr">
        <is>
          <t>Saldaña</t>
        </is>
      </c>
      <c r="G315" s="3" t="inlineStr">
        <is>
          <t>Tolima</t>
        </is>
      </c>
      <c r="H315" s="54" t="n">
        <v>122</v>
      </c>
      <c r="I315" s="54" t="n">
        <v>2008</v>
      </c>
      <c r="J315" s="54" t="n">
        <v>9</v>
      </c>
      <c r="K315" s="3" t="n">
        <v>101.3</v>
      </c>
      <c r="L315" s="3" t="n">
        <v>1997</v>
      </c>
      <c r="M315" s="3" t="n">
        <v>17</v>
      </c>
      <c r="N315" s="54" t="n">
        <v>135</v>
      </c>
      <c r="O315" s="54" t="n">
        <v>2002</v>
      </c>
      <c r="P315" s="54" t="n">
        <v>6</v>
      </c>
      <c r="Q315" s="3" t="n">
        <v>126.5</v>
      </c>
      <c r="R315" s="3" t="n">
        <v>1999</v>
      </c>
      <c r="S315" s="3" t="n">
        <v>26</v>
      </c>
      <c r="T315" s="54" t="n">
        <v>136</v>
      </c>
      <c r="U315" s="54" t="n">
        <v>1982</v>
      </c>
      <c r="V315" s="54" t="n">
        <v>24</v>
      </c>
      <c r="W315" s="3" t="n">
        <v>96</v>
      </c>
      <c r="X315" s="3" t="n">
        <v>2021</v>
      </c>
      <c r="Y315" s="3" t="n">
        <v>12</v>
      </c>
      <c r="Z315" s="54" t="n">
        <v>88.7</v>
      </c>
      <c r="AA315" s="54" t="n">
        <v>2000</v>
      </c>
      <c r="AB315" s="54" t="n">
        <v>21</v>
      </c>
      <c r="AC315" s="3" t="n">
        <v>77.59999999999999</v>
      </c>
      <c r="AD315" s="3" t="n">
        <v>2022</v>
      </c>
      <c r="AE315" s="3" t="n">
        <v>12</v>
      </c>
      <c r="AF315" s="54" t="n">
        <v>120</v>
      </c>
      <c r="AG315" s="54" t="n">
        <v>2008</v>
      </c>
      <c r="AH315" s="54" t="n">
        <v>18</v>
      </c>
      <c r="AI315" s="3" t="n">
        <v>143.7</v>
      </c>
      <c r="AJ315" s="3" t="n">
        <v>2003</v>
      </c>
      <c r="AK315" s="3" t="n">
        <v>30</v>
      </c>
      <c r="AL315" s="54" t="n">
        <v>110.5</v>
      </c>
      <c r="AM315" s="54" t="n">
        <v>2016</v>
      </c>
      <c r="AN315" s="54" t="n">
        <v>10</v>
      </c>
      <c r="AO315" s="3" t="n">
        <v>145.7</v>
      </c>
      <c r="AP315" s="3" t="n">
        <v>1998</v>
      </c>
      <c r="AQ315" s="3" t="n">
        <v>12</v>
      </c>
    </row>
    <row r="316">
      <c r="A316" s="3" t="n">
        <v>21135030</v>
      </c>
      <c r="B316" s="3" t="inlineStr">
        <is>
          <t>ANCHIQUE [21135030]</t>
        </is>
      </c>
      <c r="C316" s="3" t="n">
        <v>3.573833333</v>
      </c>
      <c r="D316" s="3" t="n">
        <v>-75.10899999999999</v>
      </c>
      <c r="E316" s="3" t="n">
        <v>415</v>
      </c>
      <c r="F316" s="3" t="inlineStr">
        <is>
          <t>Natagaima</t>
        </is>
      </c>
      <c r="G316" s="3" t="inlineStr">
        <is>
          <t>Tolima</t>
        </is>
      </c>
      <c r="H316" s="54" t="n">
        <v>102</v>
      </c>
      <c r="I316" s="54" t="n">
        <v>1997</v>
      </c>
      <c r="J316" s="54" t="n">
        <v>22</v>
      </c>
      <c r="K316" s="3" t="n">
        <v>129</v>
      </c>
      <c r="L316" s="3" t="n">
        <v>2004</v>
      </c>
      <c r="M316" s="3" t="n">
        <v>24</v>
      </c>
      <c r="N316" s="54" t="n">
        <v>114</v>
      </c>
      <c r="O316" s="54" t="n">
        <v>2017</v>
      </c>
      <c r="P316" s="54" t="n">
        <v>14</v>
      </c>
      <c r="Q316" s="3" t="n">
        <v>118</v>
      </c>
      <c r="R316" s="3" t="n">
        <v>1982</v>
      </c>
      <c r="S316" s="3" t="n">
        <v>8</v>
      </c>
      <c r="T316" s="54" t="n">
        <v>120</v>
      </c>
      <c r="U316" s="54" t="n">
        <v>1976</v>
      </c>
      <c r="V316" s="54" t="n">
        <v>17</v>
      </c>
      <c r="W316" s="3" t="n">
        <v>105.2</v>
      </c>
      <c r="X316" s="3" t="n">
        <v>1974</v>
      </c>
      <c r="Y316" s="3" t="n">
        <v>10</v>
      </c>
      <c r="Z316" s="54" t="n">
        <v>116</v>
      </c>
      <c r="AA316" s="54" t="n">
        <v>2003</v>
      </c>
      <c r="AB316" s="54" t="n">
        <v>5</v>
      </c>
      <c r="AC316" s="3" t="n">
        <v>81.3</v>
      </c>
      <c r="AD316" s="3" t="n">
        <v>1998</v>
      </c>
      <c r="AE316" s="3" t="n">
        <v>5</v>
      </c>
      <c r="AF316" s="54" t="n">
        <v>99</v>
      </c>
      <c r="AG316" s="54" t="n">
        <v>2020</v>
      </c>
      <c r="AH316" s="54" t="n">
        <v>18</v>
      </c>
      <c r="AI316" s="3" t="n">
        <v>133</v>
      </c>
      <c r="AJ316" s="3" t="n">
        <v>1991</v>
      </c>
      <c r="AK316" s="3" t="n">
        <v>15</v>
      </c>
      <c r="AL316" s="54" t="n">
        <v>146.6</v>
      </c>
      <c r="AM316" s="54" t="n">
        <v>1976</v>
      </c>
      <c r="AN316" s="54" t="n">
        <v>20</v>
      </c>
      <c r="AO316" s="3" t="n">
        <v>111.8</v>
      </c>
      <c r="AP316" s="3" t="n">
        <v>2017</v>
      </c>
      <c r="AQ316" s="3" t="n">
        <v>29</v>
      </c>
    </row>
    <row r="317">
      <c r="A317" s="3" t="n">
        <v>21135050</v>
      </c>
      <c r="B317" s="3" t="inlineStr">
        <is>
          <t>JULIA LA [21135050]</t>
        </is>
      </c>
      <c r="C317" s="3" t="n">
        <v>3.098777778</v>
      </c>
      <c r="D317" s="3" t="n">
        <v>-75.53002778</v>
      </c>
      <c r="E317" s="3" t="n">
        <v>1691</v>
      </c>
      <c r="F317" s="3" t="inlineStr">
        <is>
          <t>Neiva</t>
        </is>
      </c>
      <c r="G317" s="3" t="inlineStr">
        <is>
          <t>Huila</t>
        </is>
      </c>
      <c r="H317" s="54" t="n">
        <v>106.8</v>
      </c>
      <c r="I317" s="54" t="n">
        <v>1998</v>
      </c>
      <c r="J317" s="54" t="n">
        <v>8</v>
      </c>
      <c r="K317" s="3" t="n">
        <v>130</v>
      </c>
      <c r="L317" s="3" t="n">
        <v>2013</v>
      </c>
      <c r="M317" s="3" t="n">
        <v>8</v>
      </c>
      <c r="N317" s="54" t="n">
        <v>100</v>
      </c>
      <c r="O317" s="54" t="n">
        <v>2008</v>
      </c>
      <c r="P317" s="54" t="n">
        <v>1</v>
      </c>
      <c r="Q317" s="3" t="n">
        <v>105.6</v>
      </c>
      <c r="R317" s="3" t="n">
        <v>2002</v>
      </c>
      <c r="S317" s="3" t="n">
        <v>6</v>
      </c>
      <c r="T317" s="54" t="n">
        <v>105.8</v>
      </c>
      <c r="U317" s="54" t="n">
        <v>2025</v>
      </c>
      <c r="V317" s="54" t="n">
        <v>1</v>
      </c>
      <c r="W317" s="3" t="n">
        <v>60</v>
      </c>
      <c r="X317" s="3" t="n">
        <v>1989</v>
      </c>
      <c r="Y317" s="3" t="n">
        <v>3</v>
      </c>
      <c r="Z317" s="54" t="n">
        <v>86.2</v>
      </c>
      <c r="AA317" s="54" t="n">
        <v>1995</v>
      </c>
      <c r="AB317" s="54" t="n">
        <v>28</v>
      </c>
      <c r="AC317" s="3" t="n">
        <v>60.4</v>
      </c>
      <c r="AD317" s="3" t="n">
        <v>1989</v>
      </c>
      <c r="AE317" s="3" t="n">
        <v>30</v>
      </c>
      <c r="AF317" s="54" t="n">
        <v>65</v>
      </c>
      <c r="AG317" s="54" t="n">
        <v>2000</v>
      </c>
      <c r="AH317" s="54" t="n">
        <v>21</v>
      </c>
      <c r="AI317" s="3" t="n">
        <v>84.40000000000001</v>
      </c>
      <c r="AJ317" s="3" t="n">
        <v>2012</v>
      </c>
      <c r="AK317" s="3" t="n">
        <v>6</v>
      </c>
      <c r="AL317" s="54" t="n">
        <v>93.5</v>
      </c>
      <c r="AM317" s="54" t="n">
        <v>2024</v>
      </c>
      <c r="AN317" s="54" t="n">
        <v>1</v>
      </c>
      <c r="AO317" s="3" t="n">
        <v>109</v>
      </c>
      <c r="AP317" s="3" t="n">
        <v>2017</v>
      </c>
      <c r="AQ317" s="3" t="n">
        <v>25</v>
      </c>
    </row>
    <row r="318">
      <c r="A318" s="3" t="n">
        <v>21140080</v>
      </c>
      <c r="B318" s="3" t="inlineStr">
        <is>
          <t>MIRAFLORES [21140080]</t>
        </is>
      </c>
      <c r="C318" s="3" t="n">
        <v>3.48</v>
      </c>
      <c r="D318" s="3" t="n">
        <v>-74.73999999999999</v>
      </c>
      <c r="E318" s="3" t="n">
        <v>1049</v>
      </c>
      <c r="F318" s="3" t="inlineStr">
        <is>
          <t>Colombia</t>
        </is>
      </c>
      <c r="G318" s="3" t="inlineStr">
        <is>
          <t>Huila</t>
        </is>
      </c>
      <c r="H318" s="54" t="n">
        <v>70</v>
      </c>
      <c r="I318" s="54" t="n">
        <v>1987</v>
      </c>
      <c r="J318" s="54" t="n">
        <v>7</v>
      </c>
      <c r="K318" s="3" t="n">
        <v>56</v>
      </c>
      <c r="L318" s="3" t="n">
        <v>1996</v>
      </c>
      <c r="M318" s="3" t="n">
        <v>6</v>
      </c>
      <c r="N318" s="54" t="n">
        <v>80</v>
      </c>
      <c r="O318" s="54" t="n">
        <v>2025</v>
      </c>
      <c r="P318" s="54" t="n">
        <v>11</v>
      </c>
      <c r="Q318" s="3" t="n">
        <v>95</v>
      </c>
      <c r="R318" s="3" t="n">
        <v>1978</v>
      </c>
      <c r="S318" s="3" t="n">
        <v>21</v>
      </c>
      <c r="T318" s="54" t="n">
        <v>95</v>
      </c>
      <c r="U318" s="54" t="n">
        <v>1979</v>
      </c>
      <c r="V318" s="54" t="n">
        <v>22</v>
      </c>
      <c r="W318" s="3" t="n">
        <v>77</v>
      </c>
      <c r="X318" s="3" t="n">
        <v>1980</v>
      </c>
      <c r="Y318" s="3" t="n">
        <v>10</v>
      </c>
      <c r="Z318" s="54" t="n">
        <v>74</v>
      </c>
      <c r="AA318" s="54" t="n">
        <v>1977</v>
      </c>
      <c r="AB318" s="54" t="n">
        <v>24</v>
      </c>
      <c r="AC318" s="3" t="n">
        <v>50</v>
      </c>
      <c r="AD318" s="3" t="n">
        <v>1979</v>
      </c>
      <c r="AE318" s="3" t="n">
        <v>29</v>
      </c>
      <c r="AF318" s="54" t="n">
        <v>79</v>
      </c>
      <c r="AG318" s="54" t="n">
        <v>1977</v>
      </c>
      <c r="AH318" s="54" t="n">
        <v>27</v>
      </c>
      <c r="AI318" s="3" t="n">
        <v>90</v>
      </c>
      <c r="AJ318" s="3" t="n">
        <v>1975</v>
      </c>
      <c r="AK318" s="3" t="n">
        <v>28</v>
      </c>
      <c r="AL318" s="54" t="n">
        <v>135</v>
      </c>
      <c r="AM318" s="54" t="n">
        <v>2004</v>
      </c>
      <c r="AN318" s="54" t="n">
        <v>13</v>
      </c>
      <c r="AO318" s="3" t="n">
        <v>70</v>
      </c>
      <c r="AP318" s="3" t="n">
        <v>1975</v>
      </c>
      <c r="AQ318" s="3" t="n">
        <v>18</v>
      </c>
    </row>
    <row r="319">
      <c r="A319" s="3" t="n">
        <v>21140100</v>
      </c>
      <c r="B319" s="3" t="inlineStr">
        <is>
          <t>SAN JUANITO [21140100]</t>
        </is>
      </c>
      <c r="C319" s="3" t="n">
        <v>3.423</v>
      </c>
      <c r="D319" s="3" t="n">
        <v>-75.10463889</v>
      </c>
      <c r="E319" s="3" t="n">
        <v>368</v>
      </c>
      <c r="F319" s="3" t="inlineStr">
        <is>
          <t>Villavieja</t>
        </is>
      </c>
      <c r="G319" s="3" t="inlineStr">
        <is>
          <t>Huila</t>
        </is>
      </c>
      <c r="H319" s="54" t="n">
        <v>110</v>
      </c>
      <c r="I319" s="54" t="n">
        <v>1982</v>
      </c>
      <c r="J319" s="54" t="n">
        <v>4</v>
      </c>
      <c r="K319" s="3" t="n">
        <v>89</v>
      </c>
      <c r="L319" s="3" t="n">
        <v>2008</v>
      </c>
      <c r="M319" s="3" t="n">
        <v>20</v>
      </c>
      <c r="N319" s="54" t="n">
        <v>120</v>
      </c>
      <c r="O319" s="54" t="n">
        <v>2025</v>
      </c>
      <c r="P319" s="54" t="n">
        <v>17</v>
      </c>
      <c r="Q319" s="3" t="n">
        <v>123</v>
      </c>
      <c r="R319" s="3" t="n">
        <v>2009</v>
      </c>
      <c r="S319" s="3" t="n">
        <v>10</v>
      </c>
      <c r="T319" s="54" t="n">
        <v>130</v>
      </c>
      <c r="U319" s="54" t="n">
        <v>2010</v>
      </c>
      <c r="V319" s="54" t="n">
        <v>2</v>
      </c>
      <c r="W319" s="3" t="n">
        <v>99.7</v>
      </c>
      <c r="X319" s="3" t="n">
        <v>1996</v>
      </c>
      <c r="Y319" s="3" t="n">
        <v>26</v>
      </c>
      <c r="Z319" s="54" t="n">
        <v>62.1</v>
      </c>
      <c r="AA319" s="54" t="n">
        <v>2000</v>
      </c>
      <c r="AB319" s="54" t="n">
        <v>19</v>
      </c>
      <c r="AC319" s="3" t="n">
        <v>60.5</v>
      </c>
      <c r="AD319" s="3" t="n">
        <v>1998</v>
      </c>
      <c r="AE319" s="3" t="n">
        <v>5</v>
      </c>
      <c r="AF319" s="54" t="n">
        <v>127.8</v>
      </c>
      <c r="AG319" s="54" t="n">
        <v>1999</v>
      </c>
      <c r="AH319" s="54" t="n">
        <v>26</v>
      </c>
      <c r="AI319" s="3" t="n">
        <v>120</v>
      </c>
      <c r="AJ319" s="3" t="n">
        <v>1969</v>
      </c>
      <c r="AK319" s="3" t="n">
        <v>14</v>
      </c>
      <c r="AL319" s="54" t="n">
        <v>137</v>
      </c>
      <c r="AM319" s="54" t="n">
        <v>1979</v>
      </c>
      <c r="AN319" s="54" t="n">
        <v>18</v>
      </c>
      <c r="AO319" s="3" t="n">
        <v>125</v>
      </c>
      <c r="AP319" s="3" t="n">
        <v>2005</v>
      </c>
      <c r="AQ319" s="3" t="n">
        <v>3</v>
      </c>
    </row>
    <row r="320">
      <c r="A320" s="3" t="n">
        <v>21140110</v>
      </c>
      <c r="B320" s="3" t="inlineStr">
        <is>
          <t>TOMO EL [21140110]</t>
        </is>
      </c>
      <c r="C320" s="3" t="n">
        <v>3.345361111</v>
      </c>
      <c r="D320" s="3" t="n">
        <v>-75.09744444</v>
      </c>
      <c r="E320" s="3" t="n">
        <v>444</v>
      </c>
      <c r="F320" s="3" t="inlineStr">
        <is>
          <t>Villavieja</t>
        </is>
      </c>
      <c r="G320" s="3" t="inlineStr">
        <is>
          <t>Huila</t>
        </is>
      </c>
      <c r="H320" s="54" t="n">
        <v>115</v>
      </c>
      <c r="I320" s="54" t="n">
        <v>1989</v>
      </c>
      <c r="J320" s="54" t="n">
        <v>4</v>
      </c>
      <c r="K320" s="3" t="n">
        <v>80</v>
      </c>
      <c r="L320" s="3" t="n">
        <v>2002</v>
      </c>
      <c r="M320" s="3" t="n">
        <v>8</v>
      </c>
      <c r="N320" s="54" t="n">
        <v>114</v>
      </c>
      <c r="O320" s="54" t="n">
        <v>2017</v>
      </c>
      <c r="P320" s="54" t="n">
        <v>1</v>
      </c>
      <c r="Q320" s="3" t="n">
        <v>112</v>
      </c>
      <c r="R320" s="3" t="n">
        <v>1988</v>
      </c>
      <c r="S320" s="3" t="n">
        <v>19</v>
      </c>
      <c r="T320" s="54" t="n">
        <v>77</v>
      </c>
      <c r="U320" s="54" t="n">
        <v>2011</v>
      </c>
      <c r="V320" s="54" t="n">
        <v>17</v>
      </c>
      <c r="W320" s="3" t="n">
        <v>104</v>
      </c>
      <c r="X320" s="3" t="n">
        <v>2011</v>
      </c>
      <c r="Y320" s="3" t="n">
        <v>26</v>
      </c>
      <c r="Z320" s="54" t="n">
        <v>70</v>
      </c>
      <c r="AA320" s="54" t="n">
        <v>2022</v>
      </c>
      <c r="AB320" s="54" t="n">
        <v>25</v>
      </c>
      <c r="AC320" s="3" t="n">
        <v>55</v>
      </c>
      <c r="AD320" s="3" t="n">
        <v>1979</v>
      </c>
      <c r="AE320" s="3" t="n">
        <v>29</v>
      </c>
      <c r="AF320" s="54" t="n">
        <v>110</v>
      </c>
      <c r="AG320" s="54" t="n">
        <v>1999</v>
      </c>
      <c r="AH320" s="54" t="n">
        <v>9</v>
      </c>
      <c r="AI320" s="3" t="n">
        <v>123</v>
      </c>
      <c r="AJ320" s="3" t="n">
        <v>2006</v>
      </c>
      <c r="AK320" s="3" t="n">
        <v>29</v>
      </c>
      <c r="AL320" s="54" t="n">
        <v>124</v>
      </c>
      <c r="AM320" s="54" t="n">
        <v>2011</v>
      </c>
      <c r="AN320" s="54" t="n">
        <v>26</v>
      </c>
      <c r="AO320" s="3" t="n">
        <v>108</v>
      </c>
      <c r="AP320" s="3" t="n">
        <v>1992</v>
      </c>
      <c r="AQ320" s="3" t="n">
        <v>2</v>
      </c>
    </row>
    <row r="321">
      <c r="A321" s="3" t="n">
        <v>21140120</v>
      </c>
      <c r="B321" s="3" t="inlineStr">
        <is>
          <t>CRUCES LAS [21140120]</t>
        </is>
      </c>
      <c r="C321" s="3" t="n">
        <v>3.425861111</v>
      </c>
      <c r="D321" s="3" t="n">
        <v>-74.92025</v>
      </c>
      <c r="E321" s="3" t="n">
        <v>1400</v>
      </c>
      <c r="F321" s="3" t="inlineStr">
        <is>
          <t>Alpujarra</t>
        </is>
      </c>
      <c r="G321" s="3" t="inlineStr">
        <is>
          <t>Tolima</t>
        </is>
      </c>
      <c r="H321" s="54" t="n">
        <v>81</v>
      </c>
      <c r="I321" s="54" t="n">
        <v>1982</v>
      </c>
      <c r="J321" s="54" t="n">
        <v>6</v>
      </c>
      <c r="K321" s="3" t="n">
        <v>135</v>
      </c>
      <c r="L321" s="3" t="n">
        <v>2022</v>
      </c>
      <c r="M321" s="3" t="n">
        <v>4</v>
      </c>
      <c r="N321" s="54" t="n">
        <v>124</v>
      </c>
      <c r="O321" s="54" t="n">
        <v>1989</v>
      </c>
      <c r="P321" s="54" t="n">
        <v>13</v>
      </c>
      <c r="Q321" s="3" t="n">
        <v>135</v>
      </c>
      <c r="R321" s="3" t="n">
        <v>1986</v>
      </c>
      <c r="S321" s="3" t="n">
        <v>22</v>
      </c>
      <c r="T321" s="54" t="n">
        <v>125</v>
      </c>
      <c r="U321" s="54" t="n">
        <v>1995</v>
      </c>
      <c r="V321" s="54" t="n">
        <v>6</v>
      </c>
      <c r="W321" s="3" t="n">
        <v>123</v>
      </c>
      <c r="X321" s="3" t="n">
        <v>1988</v>
      </c>
      <c r="Y321" s="3" t="n">
        <v>19</v>
      </c>
      <c r="Z321" s="54" t="n">
        <v>55</v>
      </c>
      <c r="AA321" s="54" t="n">
        <v>1975</v>
      </c>
      <c r="AB321" s="54" t="n">
        <v>3</v>
      </c>
      <c r="AC321" s="3" t="n">
        <v>80</v>
      </c>
      <c r="AD321" s="3" t="n">
        <v>1988</v>
      </c>
      <c r="AE321" s="3" t="n">
        <v>2</v>
      </c>
      <c r="AF321" s="54" t="n">
        <v>70</v>
      </c>
      <c r="AG321" s="54" t="n">
        <v>2005</v>
      </c>
      <c r="AH321" s="54" t="n">
        <v>26</v>
      </c>
      <c r="AI321" s="3" t="n">
        <v>105</v>
      </c>
      <c r="AJ321" s="3" t="n">
        <v>2002</v>
      </c>
      <c r="AK321" s="3" t="n">
        <v>29</v>
      </c>
      <c r="AL321" s="54" t="n">
        <v>138</v>
      </c>
      <c r="AM321" s="54" t="n">
        <v>2008</v>
      </c>
      <c r="AN321" s="54" t="n">
        <v>12</v>
      </c>
      <c r="AO321" s="3" t="n">
        <v>135</v>
      </c>
      <c r="AP321" s="3" t="n">
        <v>1980</v>
      </c>
      <c r="AQ321" s="3" t="n">
        <v>28</v>
      </c>
    </row>
    <row r="322">
      <c r="A322" s="3" t="n">
        <v>21140130</v>
      </c>
      <c r="B322" s="3" t="inlineStr">
        <is>
          <t>LIBANO EL [21140130]</t>
        </is>
      </c>
      <c r="C322" s="3" t="n">
        <v>3.649998333</v>
      </c>
      <c r="D322" s="3" t="n">
        <v>-74.67</v>
      </c>
      <c r="E322" s="3" t="n">
        <v>2000</v>
      </c>
      <c r="F322" s="3" t="inlineStr">
        <is>
          <t>Colombia</t>
        </is>
      </c>
      <c r="G322" s="3" t="inlineStr">
        <is>
          <t>Huila</t>
        </is>
      </c>
      <c r="H322" s="54" t="n">
        <v>84</v>
      </c>
      <c r="I322" s="54" t="n">
        <v>1996</v>
      </c>
      <c r="J322" s="54" t="n">
        <v>26</v>
      </c>
      <c r="K322" s="3" t="n">
        <v>68.40000000000001</v>
      </c>
      <c r="L322" s="3" t="n">
        <v>2024</v>
      </c>
      <c r="M322" s="3" t="n">
        <v>4</v>
      </c>
      <c r="N322" s="54" t="n">
        <v>84</v>
      </c>
      <c r="O322" s="54" t="n">
        <v>1996</v>
      </c>
      <c r="P322" s="54" t="n">
        <v>16</v>
      </c>
      <c r="Q322" s="3" t="n">
        <v>63</v>
      </c>
      <c r="R322" s="3" t="n">
        <v>2002</v>
      </c>
      <c r="S322" s="3" t="n">
        <v>24</v>
      </c>
      <c r="T322" s="54" t="n">
        <v>76.7</v>
      </c>
      <c r="U322" s="54" t="n">
        <v>1977</v>
      </c>
      <c r="V322" s="54" t="n">
        <v>27</v>
      </c>
      <c r="W322" s="3" t="n">
        <v>38.3</v>
      </c>
      <c r="X322" s="3" t="n">
        <v>2024</v>
      </c>
      <c r="Y322" s="3" t="n">
        <v>14</v>
      </c>
      <c r="Z322" s="54" t="n">
        <v>52</v>
      </c>
      <c r="AA322" s="54" t="n">
        <v>2003</v>
      </c>
      <c r="AB322" s="54" t="n">
        <v>10</v>
      </c>
      <c r="AC322" s="3" t="n">
        <v>51.4</v>
      </c>
      <c r="AD322" s="3" t="n">
        <v>2020</v>
      </c>
      <c r="AE322" s="3" t="n">
        <v>19</v>
      </c>
      <c r="AF322" s="54" t="n">
        <v>56</v>
      </c>
      <c r="AG322" s="54" t="n">
        <v>2003</v>
      </c>
      <c r="AH322" s="54" t="n">
        <v>28</v>
      </c>
      <c r="AI322" s="3" t="n">
        <v>67</v>
      </c>
      <c r="AJ322" s="3" t="n">
        <v>2024</v>
      </c>
      <c r="AK322" s="3" t="n">
        <v>31</v>
      </c>
      <c r="AL322" s="54" t="n">
        <v>99</v>
      </c>
      <c r="AM322" s="54" t="n">
        <v>2004</v>
      </c>
      <c r="AN322" s="54" t="n">
        <v>13</v>
      </c>
      <c r="AO322" s="3" t="n">
        <v>76</v>
      </c>
      <c r="AP322" s="3" t="n">
        <v>2003</v>
      </c>
      <c r="AQ322" s="3" t="n">
        <v>1</v>
      </c>
    </row>
    <row r="323">
      <c r="A323" s="3" t="n">
        <v>21145020</v>
      </c>
      <c r="B323" s="3" t="inlineStr">
        <is>
          <t>ARIZONA [21145020]</t>
        </is>
      </c>
      <c r="C323" s="3" t="n">
        <v>3.276111111</v>
      </c>
      <c r="D323" s="3" t="n">
        <v>-74.93583332999999</v>
      </c>
      <c r="E323" s="3" t="n">
        <v>638</v>
      </c>
      <c r="F323" s="3" t="inlineStr">
        <is>
          <t>Baraya</t>
        </is>
      </c>
      <c r="G323" s="3" t="inlineStr">
        <is>
          <t>Huila</t>
        </is>
      </c>
      <c r="H323" s="54" t="n">
        <v>58</v>
      </c>
      <c r="I323" s="54" t="n">
        <v>1996</v>
      </c>
      <c r="J323" s="54" t="n">
        <v>17</v>
      </c>
      <c r="K323" s="3" t="n">
        <v>118</v>
      </c>
      <c r="L323" s="3" t="n">
        <v>2013</v>
      </c>
      <c r="M323" s="3" t="n">
        <v>10</v>
      </c>
      <c r="N323" s="54" t="n">
        <v>78</v>
      </c>
      <c r="O323" s="54" t="n">
        <v>2003</v>
      </c>
      <c r="P323" s="54" t="n">
        <v>26</v>
      </c>
      <c r="Q323" s="3" t="n">
        <v>74</v>
      </c>
      <c r="R323" s="3" t="n">
        <v>2004</v>
      </c>
      <c r="S323" s="3" t="n">
        <v>15</v>
      </c>
      <c r="T323" s="54" t="n">
        <v>70</v>
      </c>
      <c r="U323" s="54" t="n">
        <v>2002</v>
      </c>
      <c r="V323" s="54" t="n">
        <v>27</v>
      </c>
      <c r="W323" s="3" t="n">
        <v>35</v>
      </c>
      <c r="X323" s="3" t="n">
        <v>2007</v>
      </c>
      <c r="Y323" s="3" t="n">
        <v>2</v>
      </c>
      <c r="Z323" s="54" t="n">
        <v>38</v>
      </c>
      <c r="AA323" s="54" t="n">
        <v>2006</v>
      </c>
      <c r="AB323" s="54" t="n">
        <v>27</v>
      </c>
      <c r="AC323" s="3" t="n">
        <v>65</v>
      </c>
      <c r="AD323" s="3" t="n">
        <v>1978</v>
      </c>
      <c r="AE323" s="3" t="n">
        <v>30</v>
      </c>
      <c r="AF323" s="54" t="n">
        <v>75</v>
      </c>
      <c r="AG323" s="54" t="n">
        <v>2018</v>
      </c>
      <c r="AH323" s="54" t="n">
        <v>14</v>
      </c>
      <c r="AI323" s="3" t="n">
        <v>75</v>
      </c>
      <c r="AJ323" s="3" t="n">
        <v>1973</v>
      </c>
      <c r="AK323" s="3" t="n">
        <v>25</v>
      </c>
      <c r="AL323" s="54" t="n">
        <v>104</v>
      </c>
      <c r="AM323" s="54" t="n">
        <v>1979</v>
      </c>
      <c r="AN323" s="54" t="n">
        <v>7</v>
      </c>
      <c r="AO323" s="3" t="n">
        <v>118</v>
      </c>
      <c r="AP323" s="3" t="n">
        <v>1981</v>
      </c>
      <c r="AQ323" s="3" t="n">
        <v>20</v>
      </c>
    </row>
    <row r="324">
      <c r="A324" s="3" t="n">
        <v>21145040</v>
      </c>
      <c r="B324" s="3" t="inlineStr">
        <is>
          <t>SAN ALFONSO [21145040]</t>
        </is>
      </c>
      <c r="C324" s="3" t="n">
        <v>3.373361111</v>
      </c>
      <c r="D324" s="3" t="n">
        <v>-75.11011111000001</v>
      </c>
      <c r="E324" s="3" t="n">
        <v>440</v>
      </c>
      <c r="F324" s="3" t="inlineStr">
        <is>
          <t>Villavieja</t>
        </is>
      </c>
      <c r="G324" s="3" t="inlineStr">
        <is>
          <t>Huila</t>
        </is>
      </c>
      <c r="H324" s="54" t="n">
        <v>110</v>
      </c>
      <c r="I324" s="54" t="n">
        <v>1970</v>
      </c>
      <c r="J324" s="54" t="n">
        <v>18</v>
      </c>
      <c r="K324" s="3" t="n">
        <v>90.5</v>
      </c>
      <c r="L324" s="3" t="n">
        <v>2021</v>
      </c>
      <c r="M324" s="3" t="n">
        <v>9</v>
      </c>
      <c r="N324" s="54" t="n">
        <v>115.9</v>
      </c>
      <c r="O324" s="54" t="n">
        <v>1998</v>
      </c>
      <c r="P324" s="54" t="n">
        <v>27</v>
      </c>
      <c r="Q324" s="3" t="n">
        <v>103.9</v>
      </c>
      <c r="R324" s="3" t="n">
        <v>1982</v>
      </c>
      <c r="S324" s="3" t="n">
        <v>6</v>
      </c>
      <c r="T324" s="54" t="n">
        <v>82</v>
      </c>
      <c r="U324" s="54" t="n">
        <v>2020</v>
      </c>
      <c r="V324" s="54" t="n">
        <v>13</v>
      </c>
      <c r="W324" s="3" t="n">
        <v>97.8</v>
      </c>
      <c r="X324" s="3" t="n">
        <v>2019</v>
      </c>
      <c r="Y324" s="3" t="n">
        <v>1</v>
      </c>
      <c r="Z324" s="54" t="n">
        <v>43.2</v>
      </c>
      <c r="AA324" s="54" t="n">
        <v>1989</v>
      </c>
      <c r="AB324" s="54" t="n">
        <v>24</v>
      </c>
      <c r="AC324" s="3" t="n">
        <v>90</v>
      </c>
      <c r="AD324" s="3" t="n">
        <v>2020</v>
      </c>
      <c r="AE324" s="3" t="n">
        <v>28</v>
      </c>
      <c r="AF324" s="54" t="n">
        <v>83.2</v>
      </c>
      <c r="AG324" s="54" t="n">
        <v>1999</v>
      </c>
      <c r="AH324" s="54" t="n">
        <v>26</v>
      </c>
      <c r="AI324" s="3" t="n">
        <v>121.5</v>
      </c>
      <c r="AJ324" s="3" t="n">
        <v>2006</v>
      </c>
      <c r="AK324" s="3" t="n">
        <v>31</v>
      </c>
      <c r="AL324" s="54" t="n">
        <v>112</v>
      </c>
      <c r="AM324" s="54" t="n">
        <v>2011</v>
      </c>
      <c r="AN324" s="54" t="n">
        <v>11</v>
      </c>
      <c r="AO324" s="3" t="n">
        <v>96.3</v>
      </c>
      <c r="AP324" s="3" t="n">
        <v>2010</v>
      </c>
      <c r="AQ324" s="3" t="n">
        <v>18</v>
      </c>
    </row>
    <row r="325">
      <c r="A325" s="3" t="n">
        <v>21145070</v>
      </c>
      <c r="B325" s="3" t="inlineStr">
        <is>
          <t>LEGIOSA LA [21145070]</t>
        </is>
      </c>
      <c r="C325" s="3" t="n">
        <v>3.311027778</v>
      </c>
      <c r="D325" s="3" t="n">
        <v>-74.70288889</v>
      </c>
      <c r="E325" s="3" t="n">
        <v>1476</v>
      </c>
      <c r="F325" s="3" t="inlineStr">
        <is>
          <t>Colombia</t>
        </is>
      </c>
      <c r="G325" s="3" t="inlineStr">
        <is>
          <t>Huila</t>
        </is>
      </c>
      <c r="H325" s="54" t="n">
        <v>93.7</v>
      </c>
      <c r="I325" s="54" t="n">
        <v>2008</v>
      </c>
      <c r="J325" s="54" t="n">
        <v>15</v>
      </c>
      <c r="K325" s="3" t="n">
        <v>61.7</v>
      </c>
      <c r="L325" s="3" t="n">
        <v>2004</v>
      </c>
      <c r="M325" s="3" t="n">
        <v>22</v>
      </c>
      <c r="N325" s="54" t="n">
        <v>88.59999999999999</v>
      </c>
      <c r="O325" s="54" t="n">
        <v>1974</v>
      </c>
      <c r="P325" s="54" t="n">
        <v>25</v>
      </c>
      <c r="Q325" s="3" t="n">
        <v>94.2</v>
      </c>
      <c r="R325" s="3" t="n">
        <v>2012</v>
      </c>
      <c r="S325" s="3" t="n">
        <v>8</v>
      </c>
      <c r="T325" s="54" t="n">
        <v>98.5</v>
      </c>
      <c r="U325" s="54" t="n">
        <v>1973</v>
      </c>
      <c r="V325" s="54" t="n">
        <v>18</v>
      </c>
      <c r="W325" s="3" t="n">
        <v>116.6</v>
      </c>
      <c r="X325" s="3" t="n">
        <v>2016</v>
      </c>
      <c r="Y325" s="3" t="n">
        <v>23</v>
      </c>
      <c r="Z325" s="54" t="n">
        <v>99.90000000000001</v>
      </c>
      <c r="AA325" s="54" t="n">
        <v>2012</v>
      </c>
      <c r="AB325" s="54" t="n">
        <v>22</v>
      </c>
      <c r="AC325" s="3" t="n">
        <v>80.40000000000001</v>
      </c>
      <c r="AD325" s="3" t="n">
        <v>1984</v>
      </c>
      <c r="AE325" s="3" t="n">
        <v>25</v>
      </c>
      <c r="AF325" s="54" t="n">
        <v>91.8</v>
      </c>
      <c r="AG325" s="54" t="n">
        <v>2016</v>
      </c>
      <c r="AH325" s="54" t="n">
        <v>14</v>
      </c>
      <c r="AI325" s="3" t="n">
        <v>99.7</v>
      </c>
      <c r="AJ325" s="3" t="n">
        <v>1973</v>
      </c>
      <c r="AK325" s="3" t="n">
        <v>6</v>
      </c>
      <c r="AL325" s="54" t="n">
        <v>119.6</v>
      </c>
      <c r="AM325" s="54" t="n">
        <v>2004</v>
      </c>
      <c r="AN325" s="54" t="n">
        <v>25</v>
      </c>
      <c r="AO325" s="3" t="n">
        <v>110.2</v>
      </c>
      <c r="AP325" s="3" t="n">
        <v>2023</v>
      </c>
      <c r="AQ325" s="3" t="n">
        <v>26</v>
      </c>
    </row>
    <row r="326">
      <c r="A326" s="3" t="n">
        <v>21147050</v>
      </c>
      <c r="B326" s="3" t="inlineStr">
        <is>
          <t>PUENTE VENADO [21147050]</t>
        </is>
      </c>
      <c r="C326" s="3" t="n">
        <v>3.283944444</v>
      </c>
      <c r="D326" s="3" t="n">
        <v>-74.90822222</v>
      </c>
      <c r="E326" s="3" t="n">
        <v>550</v>
      </c>
      <c r="F326" s="3" t="inlineStr">
        <is>
          <t>Colombia</t>
        </is>
      </c>
      <c r="G326" s="3" t="inlineStr">
        <is>
          <t>Huila</t>
        </is>
      </c>
      <c r="H326" s="54" t="n">
        <v>90</v>
      </c>
      <c r="I326" s="54" t="n">
        <v>1996</v>
      </c>
      <c r="J326" s="54" t="n">
        <v>17</v>
      </c>
      <c r="K326" s="3" t="n">
        <v>55</v>
      </c>
      <c r="L326" s="3" t="n">
        <v>1974</v>
      </c>
      <c r="M326" s="3" t="n">
        <v>28</v>
      </c>
      <c r="N326" s="54" t="n">
        <v>107</v>
      </c>
      <c r="O326" s="54" t="n">
        <v>1972</v>
      </c>
      <c r="P326" s="54" t="n">
        <v>22</v>
      </c>
      <c r="Q326" s="3" t="n">
        <v>80</v>
      </c>
      <c r="R326" s="3" t="n">
        <v>1992</v>
      </c>
      <c r="S326" s="3" t="n">
        <v>26</v>
      </c>
      <c r="T326" s="54" t="n">
        <v>90</v>
      </c>
      <c r="U326" s="54" t="n">
        <v>1959</v>
      </c>
      <c r="V326" s="54" t="n">
        <v>13</v>
      </c>
      <c r="W326" s="3" t="n">
        <v>115</v>
      </c>
      <c r="X326" s="3" t="n">
        <v>2025</v>
      </c>
      <c r="Y326" s="3" t="n">
        <v>23</v>
      </c>
      <c r="Z326" s="54" t="n">
        <v>50</v>
      </c>
      <c r="AA326" s="54" t="n">
        <v>1985</v>
      </c>
      <c r="AB326" s="54" t="n">
        <v>13</v>
      </c>
      <c r="AC326" s="3" t="n">
        <v>65</v>
      </c>
      <c r="AD326" s="3" t="n">
        <v>1979</v>
      </c>
      <c r="AE326" s="3" t="n">
        <v>28</v>
      </c>
      <c r="AF326" s="54" t="n">
        <v>64</v>
      </c>
      <c r="AG326" s="54" t="n">
        <v>2018</v>
      </c>
      <c r="AH326" s="54" t="n">
        <v>14</v>
      </c>
      <c r="AI326" s="3" t="n">
        <v>80</v>
      </c>
      <c r="AJ326" s="3" t="n">
        <v>1985</v>
      </c>
      <c r="AK326" s="3" t="n">
        <v>28</v>
      </c>
      <c r="AL326" s="54" t="n">
        <v>88</v>
      </c>
      <c r="AM326" s="54" t="n">
        <v>2001</v>
      </c>
      <c r="AN326" s="54" t="n">
        <v>1</v>
      </c>
      <c r="AO326" s="3" t="n">
        <v>144</v>
      </c>
      <c r="AP326" s="3" t="n">
        <v>1995</v>
      </c>
      <c r="AQ326" s="3" t="n">
        <v>10</v>
      </c>
    </row>
    <row r="327">
      <c r="A327" s="3" t="n">
        <v>21150030</v>
      </c>
      <c r="B327" s="3" t="inlineStr">
        <is>
          <t>TINAJAS [21150030]</t>
        </is>
      </c>
      <c r="C327" s="3" t="n">
        <v>3.566055556</v>
      </c>
      <c r="D327" s="3" t="n">
        <v>-75.0625</v>
      </c>
      <c r="E327" s="3" t="n">
        <v>290</v>
      </c>
      <c r="F327" s="3" t="inlineStr">
        <is>
          <t>Natagaima</t>
        </is>
      </c>
      <c r="G327" s="3" t="inlineStr">
        <is>
          <t>Tolima</t>
        </is>
      </c>
      <c r="H327" s="54" t="n">
        <v>130</v>
      </c>
      <c r="I327" s="54" t="n">
        <v>1997</v>
      </c>
      <c r="J327" s="54" t="n">
        <v>22</v>
      </c>
      <c r="K327" s="3" t="n">
        <v>102</v>
      </c>
      <c r="L327" s="3" t="n">
        <v>1981</v>
      </c>
      <c r="M327" s="3" t="n">
        <v>16</v>
      </c>
      <c r="N327" s="54" t="n">
        <v>137</v>
      </c>
      <c r="O327" s="54" t="n">
        <v>1979</v>
      </c>
      <c r="P327" s="54" t="n">
        <v>18</v>
      </c>
      <c r="Q327" s="3" t="n">
        <v>135</v>
      </c>
      <c r="R327" s="3" t="n">
        <v>1976</v>
      </c>
      <c r="S327" s="3" t="n">
        <v>11</v>
      </c>
      <c r="T327" s="54" t="n">
        <v>110</v>
      </c>
      <c r="U327" s="54" t="n">
        <v>2017</v>
      </c>
      <c r="V327" s="54" t="n">
        <v>13</v>
      </c>
      <c r="W327" s="3" t="n">
        <v>95</v>
      </c>
      <c r="X327" s="3" t="n">
        <v>2020</v>
      </c>
      <c r="Y327" s="3" t="n">
        <v>9</v>
      </c>
      <c r="Z327" s="54" t="n">
        <v>104</v>
      </c>
      <c r="AA327" s="54" t="n">
        <v>1990</v>
      </c>
      <c r="AB327" s="54" t="n">
        <v>9</v>
      </c>
      <c r="AC327" s="3" t="n">
        <v>80</v>
      </c>
      <c r="AD327" s="3" t="n">
        <v>1998</v>
      </c>
      <c r="AE327" s="3" t="n">
        <v>5</v>
      </c>
      <c r="AF327" s="54" t="n">
        <v>111</v>
      </c>
      <c r="AG327" s="54" t="n">
        <v>2003</v>
      </c>
      <c r="AH327" s="54" t="n">
        <v>6</v>
      </c>
      <c r="AI327" s="3" t="n">
        <v>130</v>
      </c>
      <c r="AJ327" s="3" t="n">
        <v>2010</v>
      </c>
      <c r="AK327" s="3" t="n">
        <v>2</v>
      </c>
      <c r="AL327" s="54" t="n">
        <v>140</v>
      </c>
      <c r="AM327" s="54" t="n">
        <v>1981</v>
      </c>
      <c r="AN327" s="54" t="n">
        <v>7</v>
      </c>
      <c r="AO327" s="3" t="n">
        <v>137</v>
      </c>
      <c r="AP327" s="3" t="n">
        <v>1978</v>
      </c>
      <c r="AQ327" s="3" t="n">
        <v>9</v>
      </c>
    </row>
    <row r="328">
      <c r="A328" s="3" t="n">
        <v>21160030</v>
      </c>
      <c r="B328" s="3" t="inlineStr">
        <is>
          <t>CUNDAY [21160030]</t>
        </is>
      </c>
      <c r="C328" s="3" t="n">
        <v>4.066388889</v>
      </c>
      <c r="D328" s="3" t="n">
        <v>-74.68761111000001</v>
      </c>
      <c r="E328" s="3" t="n">
        <v>456</v>
      </c>
      <c r="F328" s="3" t="inlineStr">
        <is>
          <t>Cunday</t>
        </is>
      </c>
      <c r="G328" s="3" t="inlineStr">
        <is>
          <t>Tolima</t>
        </is>
      </c>
      <c r="H328" s="54" t="n">
        <v>114.8</v>
      </c>
      <c r="I328" s="54" t="n">
        <v>1993</v>
      </c>
      <c r="J328" s="54" t="n">
        <v>28</v>
      </c>
      <c r="K328" s="3" t="n">
        <v>122.7</v>
      </c>
      <c r="L328" s="3" t="n">
        <v>2005</v>
      </c>
      <c r="M328" s="3" t="n">
        <v>27</v>
      </c>
      <c r="N328" s="54" t="n">
        <v>136.5</v>
      </c>
      <c r="O328" s="54" t="n">
        <v>2017</v>
      </c>
      <c r="P328" s="54" t="n">
        <v>28</v>
      </c>
      <c r="Q328" s="3" t="n">
        <v>147</v>
      </c>
      <c r="R328" s="3" t="n">
        <v>2013</v>
      </c>
      <c r="S328" s="3" t="n">
        <v>10</v>
      </c>
      <c r="T328" s="54" t="n">
        <v>150.3</v>
      </c>
      <c r="U328" s="54" t="n">
        <v>1994</v>
      </c>
      <c r="V328" s="54" t="n">
        <v>1</v>
      </c>
      <c r="W328" s="3" t="n">
        <v>91.40000000000001</v>
      </c>
      <c r="X328" s="3" t="n">
        <v>1981</v>
      </c>
      <c r="Y328" s="3" t="n">
        <v>8</v>
      </c>
      <c r="Z328" s="54" t="n">
        <v>90</v>
      </c>
      <c r="AA328" s="54" t="n">
        <v>2023</v>
      </c>
      <c r="AB328" s="54" t="n">
        <v>7</v>
      </c>
      <c r="AC328" s="3" t="n">
        <v>96.90000000000001</v>
      </c>
      <c r="AD328" s="3" t="n">
        <v>2008</v>
      </c>
      <c r="AE328" s="3" t="n">
        <v>23</v>
      </c>
      <c r="AF328" s="54" t="n">
        <v>139.1</v>
      </c>
      <c r="AG328" s="54" t="n">
        <v>1988</v>
      </c>
      <c r="AH328" s="54" t="n">
        <v>30</v>
      </c>
      <c r="AI328" s="3" t="n">
        <v>132.8</v>
      </c>
      <c r="AJ328" s="3" t="n">
        <v>1981</v>
      </c>
      <c r="AK328" s="3" t="n">
        <v>23</v>
      </c>
      <c r="AL328" s="54" t="n">
        <v>135</v>
      </c>
      <c r="AM328" s="54" t="n">
        <v>2019</v>
      </c>
      <c r="AN328" s="54" t="n">
        <v>19</v>
      </c>
      <c r="AO328" s="3" t="n">
        <v>125.3</v>
      </c>
      <c r="AP328" s="3" t="n">
        <v>1983</v>
      </c>
      <c r="AQ328" s="3" t="n">
        <v>8</v>
      </c>
    </row>
    <row r="329">
      <c r="A329" s="3" t="n">
        <v>21160040</v>
      </c>
      <c r="B329" s="3" t="inlineStr">
        <is>
          <t>ACO [21160040]</t>
        </is>
      </c>
      <c r="C329" s="3" t="n">
        <v>3.74625</v>
      </c>
      <c r="D329" s="3" t="n">
        <v>-74.81094444</v>
      </c>
      <c r="E329" s="3" t="n">
        <v>378</v>
      </c>
      <c r="F329" s="3" t="inlineStr">
        <is>
          <t>Prado</t>
        </is>
      </c>
      <c r="G329" s="3" t="inlineStr">
        <is>
          <t>Tolima</t>
        </is>
      </c>
      <c r="H329" s="54" t="n">
        <v>136</v>
      </c>
      <c r="I329" s="54" t="n">
        <v>2007</v>
      </c>
      <c r="J329" s="54" t="n">
        <v>24</v>
      </c>
      <c r="K329" s="3" t="n">
        <v>123</v>
      </c>
      <c r="L329" s="3" t="n">
        <v>2015</v>
      </c>
      <c r="M329" s="3" t="n">
        <v>10</v>
      </c>
      <c r="N329" s="54" t="n">
        <v>152</v>
      </c>
      <c r="O329" s="54" t="n">
        <v>2000</v>
      </c>
      <c r="P329" s="54" t="n">
        <v>27</v>
      </c>
      <c r="Q329" s="3" t="n">
        <v>130</v>
      </c>
      <c r="R329" s="3" t="n">
        <v>2017</v>
      </c>
      <c r="S329" s="3" t="n">
        <v>25</v>
      </c>
      <c r="T329" s="54" t="n">
        <v>135</v>
      </c>
      <c r="U329" s="54" t="n">
        <v>1972</v>
      </c>
      <c r="V329" s="54" t="n">
        <v>21</v>
      </c>
      <c r="W329" s="3" t="n">
        <v>91</v>
      </c>
      <c r="X329" s="3" t="n">
        <v>1994</v>
      </c>
      <c r="Y329" s="3" t="n">
        <v>21</v>
      </c>
      <c r="Z329" s="54" t="n">
        <v>70</v>
      </c>
      <c r="AA329" s="54" t="n">
        <v>2020</v>
      </c>
      <c r="AB329" s="54" t="n">
        <v>5</v>
      </c>
      <c r="AC329" s="3" t="n">
        <v>135</v>
      </c>
      <c r="AD329" s="3" t="n">
        <v>1984</v>
      </c>
      <c r="AE329" s="3" t="n">
        <v>3</v>
      </c>
      <c r="AF329" s="54" t="n">
        <v>130</v>
      </c>
      <c r="AG329" s="54" t="n">
        <v>2020</v>
      </c>
      <c r="AH329" s="54" t="n">
        <v>18</v>
      </c>
      <c r="AI329" s="3" t="n">
        <v>140</v>
      </c>
      <c r="AJ329" s="3" t="n">
        <v>2007</v>
      </c>
      <c r="AK329" s="3" t="n">
        <v>14</v>
      </c>
      <c r="AL329" s="54" t="n">
        <v>132</v>
      </c>
      <c r="AM329" s="54" t="n">
        <v>2025</v>
      </c>
      <c r="AN329" s="54" t="n">
        <v>23</v>
      </c>
      <c r="AO329" s="3" t="n">
        <v>140</v>
      </c>
      <c r="AP329" s="3" t="n">
        <v>2011</v>
      </c>
      <c r="AQ329" s="3" t="n">
        <v>29</v>
      </c>
    </row>
    <row r="330">
      <c r="A330" s="3" t="n">
        <v>21160050</v>
      </c>
      <c r="B330" s="3" t="inlineStr">
        <is>
          <t>PINALITO HACIENDA [21160050]</t>
        </is>
      </c>
      <c r="C330" s="3" t="n">
        <v>3.671722222</v>
      </c>
      <c r="D330" s="3" t="n">
        <v>-74.84297221999999</v>
      </c>
      <c r="E330" s="3" t="n">
        <v>827</v>
      </c>
      <c r="F330" s="3" t="inlineStr">
        <is>
          <t>Prado</t>
        </is>
      </c>
      <c r="G330" s="3" t="inlineStr">
        <is>
          <t>Tolima</t>
        </is>
      </c>
      <c r="H330" s="54" t="n">
        <v>130</v>
      </c>
      <c r="I330" s="54" t="n">
        <v>2009</v>
      </c>
      <c r="J330" s="54" t="n">
        <v>16</v>
      </c>
      <c r="K330" s="3" t="n">
        <v>130</v>
      </c>
      <c r="L330" s="3" t="n">
        <v>1984</v>
      </c>
      <c r="M330" s="3" t="n">
        <v>14</v>
      </c>
      <c r="N330" s="54" t="n">
        <v>125</v>
      </c>
      <c r="O330" s="54" t="n">
        <v>2024</v>
      </c>
      <c r="P330" s="54" t="n">
        <v>23</v>
      </c>
      <c r="Q330" s="3" t="n">
        <v>146</v>
      </c>
      <c r="R330" s="3" t="n">
        <v>1968</v>
      </c>
      <c r="S330" s="3" t="n">
        <v>21</v>
      </c>
      <c r="T330" s="54" t="n">
        <v>119</v>
      </c>
      <c r="U330" s="54" t="n">
        <v>2010</v>
      </c>
      <c r="V330" s="54" t="n">
        <v>3</v>
      </c>
      <c r="W330" s="3" t="n">
        <v>130</v>
      </c>
      <c r="X330" s="3" t="n">
        <v>1978</v>
      </c>
      <c r="Y330" s="3" t="n">
        <v>3</v>
      </c>
      <c r="Z330" s="54" t="n">
        <v>80</v>
      </c>
      <c r="AA330" s="54" t="n">
        <v>1970</v>
      </c>
      <c r="AB330" s="54" t="n">
        <v>11</v>
      </c>
      <c r="AC330" s="3" t="n">
        <v>130</v>
      </c>
      <c r="AD330" s="3" t="n">
        <v>1979</v>
      </c>
      <c r="AE330" s="3" t="n">
        <v>26</v>
      </c>
      <c r="AF330" s="54" t="n">
        <v>112</v>
      </c>
      <c r="AG330" s="54" t="n">
        <v>2013</v>
      </c>
      <c r="AH330" s="54" t="n">
        <v>28</v>
      </c>
      <c r="AI330" s="3" t="n">
        <v>130</v>
      </c>
      <c r="AJ330" s="3" t="n">
        <v>1978</v>
      </c>
      <c r="AK330" s="3" t="n">
        <v>21</v>
      </c>
      <c r="AL330" s="54" t="n">
        <v>150</v>
      </c>
      <c r="AM330" s="54" t="n">
        <v>1965</v>
      </c>
      <c r="AN330" s="54" t="n">
        <v>7</v>
      </c>
      <c r="AO330" s="3" t="n">
        <v>132</v>
      </c>
      <c r="AP330" s="3" t="n">
        <v>1999</v>
      </c>
      <c r="AQ330" s="3" t="n">
        <v>16</v>
      </c>
    </row>
    <row r="331">
      <c r="A331" s="3" t="n">
        <v>21160070</v>
      </c>
      <c r="B331" s="3" t="inlineStr">
        <is>
          <t>VILLARRICA [21160070]</t>
        </is>
      </c>
      <c r="C331" s="3" t="n">
        <v>3.9325</v>
      </c>
      <c r="D331" s="3" t="n">
        <v>-74.60916666999999</v>
      </c>
      <c r="E331" s="3" t="n">
        <v>960</v>
      </c>
      <c r="F331" s="3" t="inlineStr">
        <is>
          <t>Villarrica</t>
        </is>
      </c>
      <c r="G331" s="3" t="inlineStr">
        <is>
          <t>Tolima</t>
        </is>
      </c>
      <c r="H331" s="54" t="n">
        <v>85</v>
      </c>
      <c r="I331" s="54" t="n">
        <v>1984</v>
      </c>
      <c r="J331" s="54" t="n">
        <v>1</v>
      </c>
      <c r="K331" s="3" t="n">
        <v>110</v>
      </c>
      <c r="L331" s="3" t="n">
        <v>1982</v>
      </c>
      <c r="M331" s="3" t="n">
        <v>27</v>
      </c>
      <c r="N331" s="54" t="n">
        <v>120</v>
      </c>
      <c r="O331" s="54" t="n">
        <v>2015</v>
      </c>
      <c r="P331" s="54" t="n">
        <v>20</v>
      </c>
      <c r="Q331" s="3" t="n">
        <v>120</v>
      </c>
      <c r="R331" s="3" t="n">
        <v>2025</v>
      </c>
      <c r="S331" s="3" t="n">
        <v>23</v>
      </c>
      <c r="T331" s="54" t="n">
        <v>91</v>
      </c>
      <c r="U331" s="54" t="n">
        <v>1981</v>
      </c>
      <c r="V331" s="54" t="n">
        <v>5</v>
      </c>
      <c r="W331" s="3" t="n">
        <v>40</v>
      </c>
      <c r="X331" s="3" t="n">
        <v>1981</v>
      </c>
      <c r="Y331" s="3" t="n">
        <v>6</v>
      </c>
      <c r="Z331" s="54" t="n">
        <v>38</v>
      </c>
      <c r="AA331" s="54" t="n">
        <v>2020</v>
      </c>
      <c r="AB331" s="54" t="n">
        <v>1</v>
      </c>
      <c r="AC331" s="3" t="n">
        <v>90</v>
      </c>
      <c r="AD331" s="3" t="n">
        <v>2008</v>
      </c>
      <c r="AE331" s="3" t="n">
        <v>15</v>
      </c>
      <c r="AF331" s="54" t="n">
        <v>80</v>
      </c>
      <c r="AG331" s="54" t="n">
        <v>1987</v>
      </c>
      <c r="AH331" s="54" t="n">
        <v>6</v>
      </c>
      <c r="AI331" s="3" t="n">
        <v>106</v>
      </c>
      <c r="AJ331" s="3" t="n">
        <v>2008</v>
      </c>
      <c r="AK331" s="3" t="n">
        <v>13</v>
      </c>
      <c r="AL331" s="54" t="n">
        <v>110</v>
      </c>
      <c r="AM331" s="54" t="n">
        <v>2019</v>
      </c>
      <c r="AN331" s="54" t="n">
        <v>11</v>
      </c>
      <c r="AO331" s="3" t="n">
        <v>112</v>
      </c>
      <c r="AP331" s="3" t="n">
        <v>2019</v>
      </c>
      <c r="AQ331" s="3" t="n">
        <v>11</v>
      </c>
    </row>
    <row r="332">
      <c r="A332" s="3" t="n">
        <v>21160080</v>
      </c>
      <c r="B332" s="3" t="inlineStr">
        <is>
          <t>BOQUERON [21160080]</t>
        </is>
      </c>
      <c r="C332" s="3" t="n">
        <v>3.753805556</v>
      </c>
      <c r="D332" s="3" t="n">
        <v>-74.90088889</v>
      </c>
      <c r="E332" s="3" t="n">
        <v>303</v>
      </c>
      <c r="F332" s="3" t="inlineStr">
        <is>
          <t>Prado</t>
        </is>
      </c>
      <c r="G332" s="3" t="inlineStr">
        <is>
          <t>Tolima</t>
        </is>
      </c>
      <c r="H332" s="54" t="n">
        <v>94</v>
      </c>
      <c r="I332" s="54" t="n">
        <v>1972</v>
      </c>
      <c r="J332" s="54" t="n">
        <v>15</v>
      </c>
      <c r="K332" s="3" t="n">
        <v>124</v>
      </c>
      <c r="L332" s="3" t="n">
        <v>1976</v>
      </c>
      <c r="M332" s="3" t="n">
        <v>20</v>
      </c>
      <c r="N332" s="54" t="n">
        <v>125</v>
      </c>
      <c r="O332" s="54" t="n">
        <v>1979</v>
      </c>
      <c r="P332" s="54" t="n">
        <v>18</v>
      </c>
      <c r="Q332" s="3" t="n">
        <v>132</v>
      </c>
      <c r="R332" s="3" t="n">
        <v>1969</v>
      </c>
      <c r="S332" s="3" t="n">
        <v>25</v>
      </c>
      <c r="T332" s="54" t="n">
        <v>143</v>
      </c>
      <c r="U332" s="54" t="n">
        <v>1972</v>
      </c>
      <c r="V332" s="54" t="n">
        <v>26</v>
      </c>
      <c r="W332" s="3" t="n">
        <v>135</v>
      </c>
      <c r="X332" s="3" t="n">
        <v>1979</v>
      </c>
      <c r="Y332" s="3" t="n">
        <v>5</v>
      </c>
      <c r="Z332" s="54" t="n">
        <v>117</v>
      </c>
      <c r="AA332" s="54" t="n">
        <v>1970</v>
      </c>
      <c r="AB332" s="54" t="n">
        <v>26</v>
      </c>
      <c r="AC332" s="3" t="n">
        <v>93</v>
      </c>
      <c r="AD332" s="3" t="n">
        <v>2008</v>
      </c>
      <c r="AE332" s="3" t="n">
        <v>20</v>
      </c>
      <c r="AF332" s="54" t="n">
        <v>140</v>
      </c>
      <c r="AG332" s="54" t="n">
        <v>1969</v>
      </c>
      <c r="AH332" s="54" t="n">
        <v>19</v>
      </c>
      <c r="AI332" s="3" t="n">
        <v>138.6</v>
      </c>
      <c r="AJ332" s="3" t="n">
        <v>2006</v>
      </c>
      <c r="AK332" s="3" t="n">
        <v>28</v>
      </c>
      <c r="AL332" s="54" t="n">
        <v>120</v>
      </c>
      <c r="AM332" s="54" t="n">
        <v>1993</v>
      </c>
      <c r="AN332" s="54" t="n">
        <v>19</v>
      </c>
      <c r="AO332" s="3" t="n">
        <v>114</v>
      </c>
      <c r="AP332" s="3" t="n">
        <v>1976</v>
      </c>
      <c r="AQ332" s="3" t="n">
        <v>21</v>
      </c>
    </row>
    <row r="333">
      <c r="A333" s="3" t="n">
        <v>21160130</v>
      </c>
      <c r="B333" s="3" t="inlineStr">
        <is>
          <t>PENAS BLANCAS [21160130]</t>
        </is>
      </c>
      <c r="C333" s="3" t="n">
        <v>3.644513</v>
      </c>
      <c r="D333" s="3" t="n">
        <v>-74.78819</v>
      </c>
      <c r="E333" s="3" t="n">
        <v>1032</v>
      </c>
      <c r="F333" s="3" t="inlineStr">
        <is>
          <t>Dolores</t>
        </is>
      </c>
      <c r="G333" s="3" t="inlineStr">
        <is>
          <t>Tolima</t>
        </is>
      </c>
      <c r="H333" s="54" t="n">
        <v>89</v>
      </c>
      <c r="I333" s="54" t="n">
        <v>1987</v>
      </c>
      <c r="J333" s="54" t="n">
        <v>7</v>
      </c>
      <c r="K333" s="3" t="n">
        <v>104</v>
      </c>
      <c r="L333" s="3" t="n">
        <v>2005</v>
      </c>
      <c r="M333" s="3" t="n">
        <v>12</v>
      </c>
      <c r="N333" s="54" t="n">
        <v>130</v>
      </c>
      <c r="O333" s="54" t="n">
        <v>2014</v>
      </c>
      <c r="P333" s="54" t="n">
        <v>3</v>
      </c>
      <c r="Q333" s="3" t="n">
        <v>135</v>
      </c>
      <c r="R333" s="3" t="n">
        <v>2004</v>
      </c>
      <c r="S333" s="3" t="n">
        <v>16</v>
      </c>
      <c r="T333" s="54" t="n">
        <v>131</v>
      </c>
      <c r="U333" s="54" t="n">
        <v>2002</v>
      </c>
      <c r="V333" s="54" t="n">
        <v>27</v>
      </c>
      <c r="W333" s="3" t="n">
        <v>90</v>
      </c>
      <c r="X333" s="3" t="n">
        <v>2011</v>
      </c>
      <c r="Y333" s="3" t="n">
        <v>1</v>
      </c>
      <c r="Z333" s="54" t="n">
        <v>70</v>
      </c>
      <c r="AA333" s="54" t="n">
        <v>2020</v>
      </c>
      <c r="AB333" s="54" t="n">
        <v>1</v>
      </c>
      <c r="AC333" s="3" t="n">
        <v>61</v>
      </c>
      <c r="AD333" s="3" t="n">
        <v>1987</v>
      </c>
      <c r="AE333" s="3" t="n">
        <v>2</v>
      </c>
      <c r="AF333" s="54" t="n">
        <v>94</v>
      </c>
      <c r="AG333" s="54" t="n">
        <v>1987</v>
      </c>
      <c r="AH333" s="54" t="n">
        <v>2</v>
      </c>
      <c r="AI333" s="3" t="n">
        <v>100</v>
      </c>
      <c r="AJ333" s="3" t="n">
        <v>2011</v>
      </c>
      <c r="AK333" s="3" t="n">
        <v>12</v>
      </c>
      <c r="AL333" s="54" t="n">
        <v>135</v>
      </c>
      <c r="AM333" s="54" t="n">
        <v>2008</v>
      </c>
      <c r="AN333" s="54" t="n">
        <v>14</v>
      </c>
      <c r="AO333" s="3" t="n">
        <v>103</v>
      </c>
      <c r="AP333" s="3" t="n">
        <v>2023</v>
      </c>
      <c r="AQ333" s="3" t="n">
        <v>16</v>
      </c>
    </row>
    <row r="334">
      <c r="A334" s="3" t="n">
        <v>21160160</v>
      </c>
      <c r="B334" s="3" t="inlineStr">
        <is>
          <t>LLANITOS [21160160]</t>
        </is>
      </c>
      <c r="C334" s="3" t="n">
        <v>3.620555556</v>
      </c>
      <c r="D334" s="3" t="n">
        <v>-74.79972222000001</v>
      </c>
      <c r="E334" s="3" t="n">
        <v>1308</v>
      </c>
      <c r="F334" s="3" t="inlineStr">
        <is>
          <t>Dolores</t>
        </is>
      </c>
      <c r="G334" s="3" t="inlineStr">
        <is>
          <t>Tolima</t>
        </is>
      </c>
      <c r="H334" s="54" t="n">
        <v>109.2</v>
      </c>
      <c r="I334" s="54" t="n">
        <v>2006</v>
      </c>
      <c r="J334" s="54" t="n">
        <v>5</v>
      </c>
      <c r="K334" s="3" t="n">
        <v>119.5</v>
      </c>
      <c r="L334" s="3" t="n">
        <v>1993</v>
      </c>
      <c r="M334" s="3" t="n">
        <v>1</v>
      </c>
      <c r="N334" s="54" t="n">
        <v>130.7</v>
      </c>
      <c r="O334" s="54" t="n">
        <v>2020</v>
      </c>
      <c r="P334" s="54" t="n">
        <v>12</v>
      </c>
      <c r="Q334" s="3" t="n">
        <v>145</v>
      </c>
      <c r="R334" s="3" t="n">
        <v>1999</v>
      </c>
      <c r="S334" s="3" t="n">
        <v>4</v>
      </c>
      <c r="T334" s="54" t="n">
        <v>135</v>
      </c>
      <c r="U334" s="54" t="n">
        <v>2011</v>
      </c>
      <c r="V334" s="54" t="n">
        <v>20</v>
      </c>
      <c r="W334" s="3" t="n">
        <v>50</v>
      </c>
      <c r="X334" s="3" t="n">
        <v>1988</v>
      </c>
      <c r="Y334" s="3" t="n">
        <v>16</v>
      </c>
      <c r="Z334" s="54" t="n">
        <v>60</v>
      </c>
      <c r="AA334" s="54" t="n">
        <v>2006</v>
      </c>
      <c r="AB334" s="54" t="n">
        <v>27</v>
      </c>
      <c r="AC334" s="3" t="n">
        <v>66</v>
      </c>
      <c r="AD334" s="3" t="n">
        <v>1988</v>
      </c>
      <c r="AE334" s="3" t="n">
        <v>7</v>
      </c>
      <c r="AF334" s="54" t="n">
        <v>142</v>
      </c>
      <c r="AG334" s="54" t="n">
        <v>1987</v>
      </c>
      <c r="AH334" s="54" t="n">
        <v>5</v>
      </c>
      <c r="AI334" s="3" t="n">
        <v>134.5</v>
      </c>
      <c r="AJ334" s="3" t="n">
        <v>2018</v>
      </c>
      <c r="AK334" s="3" t="n">
        <v>9</v>
      </c>
      <c r="AL334" s="54" t="n">
        <v>136.7</v>
      </c>
      <c r="AM334" s="54" t="n">
        <v>2024</v>
      </c>
      <c r="AN334" s="54" t="n">
        <v>20</v>
      </c>
      <c r="AO334" s="3" t="n">
        <v>119.9</v>
      </c>
      <c r="AP334" s="3" t="n">
        <v>2019</v>
      </c>
      <c r="AQ334" s="3" t="n">
        <v>13</v>
      </c>
    </row>
    <row r="335">
      <c r="A335" s="3" t="n">
        <v>21160170</v>
      </c>
      <c r="B335" s="3" t="inlineStr">
        <is>
          <t>FIQUE EL [21160170]</t>
        </is>
      </c>
      <c r="C335" s="3" t="n">
        <v>3.709333333</v>
      </c>
      <c r="D335" s="3" t="n">
        <v>-74.79083333</v>
      </c>
      <c r="E335" s="3" t="n">
        <v>1036</v>
      </c>
      <c r="F335" s="3" t="inlineStr">
        <is>
          <t>Prado</t>
        </is>
      </c>
      <c r="G335" s="3" t="inlineStr">
        <is>
          <t>Tolima</t>
        </is>
      </c>
      <c r="H335" s="54" t="n">
        <v>120</v>
      </c>
      <c r="I335" s="54" t="n">
        <v>2017</v>
      </c>
      <c r="J335" s="54" t="n">
        <v>8</v>
      </c>
      <c r="K335" s="3" t="n">
        <v>150</v>
      </c>
      <c r="L335" s="3" t="n">
        <v>2020</v>
      </c>
      <c r="M335" s="3" t="n">
        <v>27</v>
      </c>
      <c r="N335" s="54" t="n">
        <v>101</v>
      </c>
      <c r="O335" s="54" t="n">
        <v>1988</v>
      </c>
      <c r="P335" s="54" t="n">
        <v>16</v>
      </c>
      <c r="Q335" s="3" t="n">
        <v>135</v>
      </c>
      <c r="R335" s="3" t="n">
        <v>2015</v>
      </c>
      <c r="S335" s="3" t="n">
        <v>3</v>
      </c>
      <c r="T335" s="54" t="n">
        <v>100</v>
      </c>
      <c r="U335" s="54" t="n">
        <v>2017</v>
      </c>
      <c r="V335" s="54" t="n">
        <v>15</v>
      </c>
      <c r="W335" s="3" t="n">
        <v>92</v>
      </c>
      <c r="X335" s="3" t="n">
        <v>2020</v>
      </c>
      <c r="Y335" s="3" t="n">
        <v>14</v>
      </c>
      <c r="Z335" s="54" t="n">
        <v>73</v>
      </c>
      <c r="AA335" s="54" t="n">
        <v>2025</v>
      </c>
      <c r="AB335" s="54" t="n">
        <v>1</v>
      </c>
      <c r="AC335" s="3" t="n">
        <v>70</v>
      </c>
      <c r="AD335" s="3" t="n">
        <v>2010</v>
      </c>
      <c r="AE335" s="3" t="n">
        <v>29</v>
      </c>
      <c r="AF335" s="54" t="n">
        <v>150.8</v>
      </c>
      <c r="AG335" s="54" t="n">
        <v>1984</v>
      </c>
      <c r="AH335" s="54" t="n">
        <v>18</v>
      </c>
      <c r="AI335" s="3" t="n">
        <v>105</v>
      </c>
      <c r="AJ335" s="3" t="n">
        <v>2005</v>
      </c>
      <c r="AK335" s="3" t="n">
        <v>26</v>
      </c>
      <c r="AL335" s="54" t="n">
        <v>141</v>
      </c>
      <c r="AM335" s="54" t="n">
        <v>2024</v>
      </c>
      <c r="AN335" s="54" t="n">
        <v>20</v>
      </c>
      <c r="AO335" s="3" t="n">
        <v>108</v>
      </c>
      <c r="AP335" s="3" t="n">
        <v>2014</v>
      </c>
      <c r="AQ335" s="3" t="n">
        <v>10</v>
      </c>
    </row>
    <row r="336">
      <c r="A336" s="3" t="n">
        <v>21160180</v>
      </c>
      <c r="B336" s="3" t="inlineStr">
        <is>
          <t>PUERTO LLERAS [21160180]</t>
        </is>
      </c>
      <c r="C336" s="3" t="n">
        <v>3.839777778</v>
      </c>
      <c r="D336" s="3" t="n">
        <v>-74.68830556</v>
      </c>
      <c r="E336" s="3" t="n">
        <v>1183</v>
      </c>
      <c r="F336" s="3" t="inlineStr">
        <is>
          <t>Villarrica</t>
        </is>
      </c>
      <c r="G336" s="3" t="inlineStr">
        <is>
          <t>Tolima</t>
        </is>
      </c>
      <c r="H336" s="54" t="n">
        <v>130</v>
      </c>
      <c r="I336" s="54" t="n">
        <v>2000</v>
      </c>
      <c r="J336" s="54" t="n">
        <v>21</v>
      </c>
      <c r="K336" s="3" t="n">
        <v>130</v>
      </c>
      <c r="L336" s="3" t="n">
        <v>1993</v>
      </c>
      <c r="M336" s="3" t="n">
        <v>2</v>
      </c>
      <c r="N336" s="54" t="n">
        <v>150</v>
      </c>
      <c r="O336" s="54" t="n">
        <v>2015</v>
      </c>
      <c r="P336" s="54" t="n">
        <v>19</v>
      </c>
      <c r="Q336" s="3" t="n">
        <v>101</v>
      </c>
      <c r="R336" s="3" t="n">
        <v>2009</v>
      </c>
      <c r="S336" s="3" t="n">
        <v>1</v>
      </c>
      <c r="T336" s="54" t="n">
        <v>97</v>
      </c>
      <c r="U336" s="54" t="n">
        <v>2016</v>
      </c>
      <c r="V336" s="54" t="n">
        <v>8</v>
      </c>
      <c r="W336" s="3" t="n">
        <v>117</v>
      </c>
      <c r="X336" s="3" t="n">
        <v>1994</v>
      </c>
      <c r="Y336" s="3" t="n">
        <v>5</v>
      </c>
      <c r="Z336" s="54" t="n">
        <v>70</v>
      </c>
      <c r="AA336" s="54" t="n">
        <v>1998</v>
      </c>
      <c r="AB336" s="54" t="n">
        <v>20</v>
      </c>
      <c r="AC336" s="3" t="n">
        <v>80</v>
      </c>
      <c r="AD336" s="3" t="n">
        <v>2017</v>
      </c>
      <c r="AE336" s="3" t="n">
        <v>29</v>
      </c>
      <c r="AF336" s="54" t="n">
        <v>84</v>
      </c>
      <c r="AG336" s="54" t="n">
        <v>2005</v>
      </c>
      <c r="AH336" s="54" t="n">
        <v>23</v>
      </c>
      <c r="AI336" s="3" t="n">
        <v>166</v>
      </c>
      <c r="AJ336" s="3" t="n">
        <v>2003</v>
      </c>
      <c r="AK336" s="3" t="n">
        <v>28</v>
      </c>
      <c r="AL336" s="54" t="n">
        <v>139</v>
      </c>
      <c r="AM336" s="54" t="n">
        <v>1999</v>
      </c>
      <c r="AN336" s="54" t="n">
        <v>9</v>
      </c>
      <c r="AO336" s="3" t="n">
        <v>84</v>
      </c>
      <c r="AP336" s="3" t="n">
        <v>1983</v>
      </c>
      <c r="AQ336" s="3" t="n">
        <v>12</v>
      </c>
    </row>
    <row r="337">
      <c r="A337" s="3" t="n">
        <v>21160200</v>
      </c>
      <c r="B337" s="3" t="inlineStr">
        <is>
          <t>CONC L BUSTAMANTE [21160200]</t>
        </is>
      </c>
      <c r="C337" s="3" t="n">
        <v>3.893055556</v>
      </c>
      <c r="D337" s="3" t="n">
        <v>-74.57080556</v>
      </c>
      <c r="E337" s="3" t="n">
        <v>1604</v>
      </c>
      <c r="F337" s="3" t="inlineStr">
        <is>
          <t>Villarrica</t>
        </is>
      </c>
      <c r="G337" s="3" t="inlineStr">
        <is>
          <t>Tolima</t>
        </is>
      </c>
      <c r="H337" s="54" t="n">
        <v>94</v>
      </c>
      <c r="I337" s="54" t="n">
        <v>1985</v>
      </c>
      <c r="J337" s="54" t="n">
        <v>8</v>
      </c>
      <c r="K337" s="3" t="n">
        <v>136</v>
      </c>
      <c r="L337" s="3" t="n">
        <v>2018</v>
      </c>
      <c r="M337" s="3" t="n">
        <v>20</v>
      </c>
      <c r="N337" s="54" t="n">
        <v>161</v>
      </c>
      <c r="O337" s="54" t="n">
        <v>1988</v>
      </c>
      <c r="P337" s="54" t="n">
        <v>9</v>
      </c>
      <c r="Q337" s="3" t="n">
        <v>99</v>
      </c>
      <c r="R337" s="3" t="n">
        <v>2011</v>
      </c>
      <c r="S337" s="3" t="n">
        <v>21</v>
      </c>
      <c r="T337" s="54" t="n">
        <v>118</v>
      </c>
      <c r="U337" s="54" t="n">
        <v>2018</v>
      </c>
      <c r="V337" s="54" t="n">
        <v>7</v>
      </c>
      <c r="W337" s="3" t="n">
        <v>83</v>
      </c>
      <c r="X337" s="3" t="n">
        <v>2021</v>
      </c>
      <c r="Y337" s="3" t="n">
        <v>13</v>
      </c>
      <c r="Z337" s="54" t="n">
        <v>73</v>
      </c>
      <c r="AA337" s="54" t="n">
        <v>2008</v>
      </c>
      <c r="AB337" s="54" t="n">
        <v>7</v>
      </c>
      <c r="AC337" s="3" t="n">
        <v>72</v>
      </c>
      <c r="AD337" s="3" t="n">
        <v>2010</v>
      </c>
      <c r="AE337" s="3" t="n">
        <v>25</v>
      </c>
      <c r="AF337" s="54" t="n">
        <v>135</v>
      </c>
      <c r="AG337" s="54" t="n">
        <v>1994</v>
      </c>
      <c r="AH337" s="54" t="n">
        <v>23</v>
      </c>
      <c r="AI337" s="3" t="n">
        <v>100</v>
      </c>
      <c r="AJ337" s="3" t="n">
        <v>2017</v>
      </c>
      <c r="AK337" s="3" t="n">
        <v>2</v>
      </c>
      <c r="AL337" s="54" t="n">
        <v>101</v>
      </c>
      <c r="AM337" s="54" t="n">
        <v>2009</v>
      </c>
      <c r="AN337" s="54" t="n">
        <v>1</v>
      </c>
      <c r="AO337" s="3" t="n">
        <v>136</v>
      </c>
      <c r="AP337" s="3" t="n">
        <v>1988</v>
      </c>
      <c r="AQ337" s="3" t="n">
        <v>8</v>
      </c>
    </row>
    <row r="338">
      <c r="A338" s="3" t="n">
        <v>21165010</v>
      </c>
      <c r="B338" s="3" t="inlineStr">
        <is>
          <t>PST DE MONTA [21165010]</t>
        </is>
      </c>
      <c r="C338" s="3" t="n">
        <v>3.787611111</v>
      </c>
      <c r="D338" s="3" t="n">
        <v>-74.91702778</v>
      </c>
      <c r="E338" s="3" t="n">
        <v>311</v>
      </c>
      <c r="F338" s="3" t="inlineStr">
        <is>
          <t>Prado</t>
        </is>
      </c>
      <c r="G338" s="3" t="inlineStr">
        <is>
          <t>Tolima</t>
        </is>
      </c>
      <c r="H338" s="54" t="n">
        <v>88</v>
      </c>
      <c r="I338" s="54" t="n">
        <v>2023</v>
      </c>
      <c r="J338" s="54" t="n">
        <v>15</v>
      </c>
      <c r="K338" s="3" t="n">
        <v>94.40000000000001</v>
      </c>
      <c r="L338" s="3" t="n">
        <v>2019</v>
      </c>
      <c r="M338" s="3" t="n">
        <v>23</v>
      </c>
      <c r="N338" s="54" t="n">
        <v>94</v>
      </c>
      <c r="O338" s="54" t="n">
        <v>2025</v>
      </c>
      <c r="P338" s="54" t="n">
        <v>9</v>
      </c>
      <c r="Q338" s="3" t="n">
        <v>116.5</v>
      </c>
      <c r="R338" s="3" t="n">
        <v>2023</v>
      </c>
      <c r="S338" s="3" t="n">
        <v>20</v>
      </c>
      <c r="T338" s="54" t="n">
        <v>72</v>
      </c>
      <c r="U338" s="54" t="n">
        <v>2018</v>
      </c>
      <c r="V338" s="54" t="n">
        <v>19</v>
      </c>
      <c r="W338" s="3" t="n">
        <v>110.5</v>
      </c>
      <c r="X338" s="3" t="n">
        <v>2020</v>
      </c>
      <c r="Y338" s="3" t="n">
        <v>10</v>
      </c>
      <c r="Z338" s="54" t="n">
        <v>53</v>
      </c>
      <c r="AA338" s="54" t="n">
        <v>2020</v>
      </c>
      <c r="AB338" s="54" t="n">
        <v>3</v>
      </c>
      <c r="AC338" s="3" t="n">
        <v>84</v>
      </c>
      <c r="AD338" s="3" t="n">
        <v>2022</v>
      </c>
      <c r="AE338" s="3" t="n">
        <v>1</v>
      </c>
      <c r="AF338" s="54" t="n">
        <v>95.59999999999999</v>
      </c>
      <c r="AG338" s="54" t="n">
        <v>2022</v>
      </c>
      <c r="AH338" s="54" t="n">
        <v>12</v>
      </c>
      <c r="AI338" s="3" t="n">
        <v>94.5</v>
      </c>
      <c r="AJ338" s="3" t="n">
        <v>2022</v>
      </c>
      <c r="AK338" s="3" t="n">
        <v>24</v>
      </c>
      <c r="AL338" s="54" t="n">
        <v>123</v>
      </c>
      <c r="AM338" s="54" t="n">
        <v>2020</v>
      </c>
      <c r="AN338" s="54" t="n">
        <v>15</v>
      </c>
      <c r="AO338" s="3" t="n">
        <v>107</v>
      </c>
      <c r="AP338" s="3" t="n">
        <v>2024</v>
      </c>
      <c r="AQ338" s="3" t="n">
        <v>25</v>
      </c>
    </row>
    <row r="339">
      <c r="A339" s="3" t="n">
        <v>21165030</v>
      </c>
      <c r="B339" s="3" t="inlineStr">
        <is>
          <t>LOZANIA [21165030]</t>
        </is>
      </c>
      <c r="C339" s="3" t="n">
        <v>3.897946</v>
      </c>
      <c r="D339" s="3" t="n">
        <v>-74.773089</v>
      </c>
      <c r="E339" s="3" t="n">
        <v>389</v>
      </c>
      <c r="F339" s="3" t="inlineStr">
        <is>
          <t>Purificación</t>
        </is>
      </c>
      <c r="G339" s="3" t="inlineStr">
        <is>
          <t>Tolima</t>
        </is>
      </c>
      <c r="H339" s="54" t="n">
        <v>90</v>
      </c>
      <c r="I339" s="54" t="n">
        <v>2011</v>
      </c>
      <c r="J339" s="54" t="n">
        <v>3</v>
      </c>
      <c r="K339" s="3" t="n">
        <v>138.9</v>
      </c>
      <c r="L339" s="3" t="n">
        <v>1974</v>
      </c>
      <c r="M339" s="3" t="n">
        <v>7</v>
      </c>
      <c r="N339" s="54" t="n">
        <v>136</v>
      </c>
      <c r="O339" s="54" t="n">
        <v>2008</v>
      </c>
      <c r="P339" s="54" t="n">
        <v>4</v>
      </c>
      <c r="Q339" s="3" t="n">
        <v>104.2</v>
      </c>
      <c r="R339" s="3" t="n">
        <v>1976</v>
      </c>
      <c r="S339" s="3" t="n">
        <v>14</v>
      </c>
      <c r="T339" s="54" t="n">
        <v>127.8</v>
      </c>
      <c r="U339" s="54" t="n">
        <v>1994</v>
      </c>
      <c r="V339" s="54" t="n">
        <v>30</v>
      </c>
      <c r="W339" s="3" t="n">
        <v>110.7</v>
      </c>
      <c r="X339" s="3" t="n">
        <v>1977</v>
      </c>
      <c r="Y339" s="3" t="n">
        <v>12</v>
      </c>
      <c r="Z339" s="54" t="n">
        <v>93</v>
      </c>
      <c r="AA339" s="54" t="n">
        <v>2008</v>
      </c>
      <c r="AB339" s="54" t="n">
        <v>13</v>
      </c>
      <c r="AC339" s="3" t="n">
        <v>67.2</v>
      </c>
      <c r="AD339" s="3" t="n">
        <v>1979</v>
      </c>
      <c r="AE339" s="3" t="n">
        <v>27</v>
      </c>
      <c r="AF339" s="54" t="n">
        <v>99</v>
      </c>
      <c r="AG339" s="54" t="n">
        <v>1979</v>
      </c>
      <c r="AH339" s="54" t="n">
        <v>17</v>
      </c>
      <c r="AI339" s="3" t="n">
        <v>117</v>
      </c>
      <c r="AJ339" s="3" t="n">
        <v>2007</v>
      </c>
      <c r="AK339" s="3" t="n">
        <v>21</v>
      </c>
      <c r="AL339" s="54" t="n">
        <v>107.2</v>
      </c>
      <c r="AM339" s="54" t="n">
        <v>1987</v>
      </c>
      <c r="AN339" s="54" t="n">
        <v>29</v>
      </c>
      <c r="AO339" s="3" t="n">
        <v>134.7</v>
      </c>
      <c r="AP339" s="3" t="n">
        <v>1979</v>
      </c>
      <c r="AQ339" s="3" t="n">
        <v>16</v>
      </c>
    </row>
    <row r="340">
      <c r="A340" s="3" t="n">
        <v>21170020</v>
      </c>
      <c r="B340" s="3" t="inlineStr">
        <is>
          <t>DOS AGUAS LAS [21170020]</t>
        </is>
      </c>
      <c r="C340" s="3" t="n">
        <v>4.258277778</v>
      </c>
      <c r="D340" s="3" t="n">
        <v>-74.78361111</v>
      </c>
      <c r="E340" s="3" t="n">
        <v>272</v>
      </c>
      <c r="F340" s="3" t="inlineStr">
        <is>
          <t>Suárez</t>
        </is>
      </c>
      <c r="G340" s="3" t="inlineStr">
        <is>
          <t>Tolima</t>
        </is>
      </c>
      <c r="H340" s="54" t="n">
        <v>85</v>
      </c>
      <c r="I340" s="54" t="n">
        <v>1986</v>
      </c>
      <c r="J340" s="54" t="n">
        <v>23</v>
      </c>
      <c r="K340" s="3" t="n">
        <v>90</v>
      </c>
      <c r="L340" s="3" t="n">
        <v>2019</v>
      </c>
      <c r="M340" s="3" t="n">
        <v>16</v>
      </c>
      <c r="N340" s="54" t="n">
        <v>117</v>
      </c>
      <c r="O340" s="54" t="n">
        <v>1971</v>
      </c>
      <c r="P340" s="54" t="n">
        <v>29</v>
      </c>
      <c r="Q340" s="3" t="n">
        <v>118.7</v>
      </c>
      <c r="R340" s="3" t="n">
        <v>1972</v>
      </c>
      <c r="S340" s="3" t="n">
        <v>19</v>
      </c>
      <c r="T340" s="54" t="n">
        <v>113.2</v>
      </c>
      <c r="U340" s="54" t="n">
        <v>1987</v>
      </c>
      <c r="V340" s="54" t="n">
        <v>2</v>
      </c>
      <c r="W340" s="3" t="n">
        <v>79</v>
      </c>
      <c r="X340" s="3" t="n">
        <v>1997</v>
      </c>
      <c r="Y340" s="3" t="n">
        <v>3</v>
      </c>
      <c r="Z340" s="54" t="n">
        <v>74</v>
      </c>
      <c r="AA340" s="54" t="n">
        <v>2007</v>
      </c>
      <c r="AB340" s="54" t="n">
        <v>23</v>
      </c>
      <c r="AC340" s="3" t="n">
        <v>86</v>
      </c>
      <c r="AD340" s="3" t="n">
        <v>2021</v>
      </c>
      <c r="AE340" s="3" t="n">
        <v>20</v>
      </c>
      <c r="AF340" s="54" t="n">
        <v>120</v>
      </c>
      <c r="AG340" s="54" t="n">
        <v>1977</v>
      </c>
      <c r="AH340" s="54" t="n">
        <v>20</v>
      </c>
      <c r="AI340" s="3" t="n">
        <v>120.4</v>
      </c>
      <c r="AJ340" s="3" t="n">
        <v>2000</v>
      </c>
      <c r="AK340" s="3" t="n">
        <v>25</v>
      </c>
      <c r="AL340" s="54" t="n">
        <v>100</v>
      </c>
      <c r="AM340" s="54" t="n">
        <v>2017</v>
      </c>
      <c r="AN340" s="54" t="n">
        <v>3</v>
      </c>
      <c r="AO340" s="3" t="n">
        <v>112.4</v>
      </c>
      <c r="AP340" s="3" t="n">
        <v>1987</v>
      </c>
      <c r="AQ340" s="3" t="n">
        <v>6</v>
      </c>
    </row>
    <row r="341">
      <c r="A341" s="3" t="n">
        <v>21170030</v>
      </c>
      <c r="B341" s="3" t="inlineStr">
        <is>
          <t>MAPORITA LA DC HACIENDA [21170030]</t>
        </is>
      </c>
      <c r="C341" s="3" t="n">
        <v>3.947222222</v>
      </c>
      <c r="D341" s="3" t="n">
        <v>-74.85688888999999</v>
      </c>
      <c r="E341" s="3" t="n">
        <v>311</v>
      </c>
      <c r="F341" s="3" t="inlineStr">
        <is>
          <t>Suárez</t>
        </is>
      </c>
      <c r="G341" s="3" t="inlineStr">
        <is>
          <t>Tolima</t>
        </is>
      </c>
      <c r="H341" s="54" t="n">
        <v>100</v>
      </c>
      <c r="I341" s="54" t="n">
        <v>1988</v>
      </c>
      <c r="J341" s="54" t="n">
        <v>27</v>
      </c>
      <c r="K341" s="3" t="n">
        <v>117</v>
      </c>
      <c r="L341" s="3" t="n">
        <v>2010</v>
      </c>
      <c r="M341" s="3" t="n">
        <v>10</v>
      </c>
      <c r="N341" s="54" t="n">
        <v>121</v>
      </c>
      <c r="O341" s="54" t="n">
        <v>2016</v>
      </c>
      <c r="P341" s="54" t="n">
        <v>1</v>
      </c>
      <c r="Q341" s="3" t="n">
        <v>135.3</v>
      </c>
      <c r="R341" s="3" t="n">
        <v>2014</v>
      </c>
      <c r="S341" s="3" t="n">
        <v>23</v>
      </c>
      <c r="T341" s="54" t="n">
        <v>124.5</v>
      </c>
      <c r="U341" s="54" t="n">
        <v>2013</v>
      </c>
      <c r="V341" s="54" t="n">
        <v>20</v>
      </c>
      <c r="W341" s="3" t="n">
        <v>129</v>
      </c>
      <c r="X341" s="3" t="n">
        <v>1995</v>
      </c>
      <c r="Y341" s="3" t="n">
        <v>16</v>
      </c>
      <c r="Z341" s="54" t="n">
        <v>107.1</v>
      </c>
      <c r="AA341" s="54" t="n">
        <v>2008</v>
      </c>
      <c r="AB341" s="54" t="n">
        <v>13</v>
      </c>
      <c r="AC341" s="3" t="n">
        <v>112.5</v>
      </c>
      <c r="AD341" s="3" t="n">
        <v>2020</v>
      </c>
      <c r="AE341" s="3" t="n">
        <v>17</v>
      </c>
      <c r="AF341" s="54" t="n">
        <v>111</v>
      </c>
      <c r="AG341" s="54" t="n">
        <v>1994</v>
      </c>
      <c r="AH341" s="54" t="n">
        <v>24</v>
      </c>
      <c r="AI341" s="3" t="n">
        <v>136</v>
      </c>
      <c r="AJ341" s="3" t="n">
        <v>2002</v>
      </c>
      <c r="AK341" s="3" t="n">
        <v>26</v>
      </c>
      <c r="AL341" s="54" t="n">
        <v>135</v>
      </c>
      <c r="AM341" s="54" t="n">
        <v>1987</v>
      </c>
      <c r="AN341" s="54" t="n">
        <v>18</v>
      </c>
      <c r="AO341" s="3" t="n">
        <v>134.9</v>
      </c>
      <c r="AP341" s="3" t="n">
        <v>2006</v>
      </c>
      <c r="AQ341" s="3" t="n">
        <v>11</v>
      </c>
    </row>
    <row r="342">
      <c r="A342" s="3" t="n">
        <v>21170040</v>
      </c>
      <c r="B342" s="3" t="inlineStr">
        <is>
          <t>MESAS LAS [21170040]</t>
        </is>
      </c>
      <c r="C342" s="3" t="n">
        <v>3.912138889</v>
      </c>
      <c r="D342" s="3" t="n">
        <v>-74.82244444</v>
      </c>
      <c r="E342" s="3" t="n">
        <v>817</v>
      </c>
      <c r="F342" s="3" t="inlineStr">
        <is>
          <t>Suárez</t>
        </is>
      </c>
      <c r="G342" s="3" t="inlineStr">
        <is>
          <t>Tolima</t>
        </is>
      </c>
      <c r="H342" s="54" t="n">
        <v>140</v>
      </c>
      <c r="I342" s="54" t="n">
        <v>2017</v>
      </c>
      <c r="J342" s="54" t="n">
        <v>13</v>
      </c>
      <c r="K342" s="3" t="n">
        <v>124</v>
      </c>
      <c r="L342" s="3" t="n">
        <v>2005</v>
      </c>
      <c r="M342" s="3" t="n">
        <v>27</v>
      </c>
      <c r="N342" s="54" t="n">
        <v>135</v>
      </c>
      <c r="O342" s="54" t="n">
        <v>2017</v>
      </c>
      <c r="P342" s="54" t="n">
        <v>18</v>
      </c>
      <c r="Q342" s="3" t="n">
        <v>145</v>
      </c>
      <c r="R342" s="3" t="n">
        <v>2022</v>
      </c>
      <c r="S342" s="3" t="n">
        <v>27</v>
      </c>
      <c r="T342" s="54" t="n">
        <v>130</v>
      </c>
      <c r="U342" s="54" t="n">
        <v>2024</v>
      </c>
      <c r="V342" s="54" t="n">
        <v>4</v>
      </c>
      <c r="W342" s="3" t="n">
        <v>120</v>
      </c>
      <c r="X342" s="3" t="n">
        <v>2021</v>
      </c>
      <c r="Y342" s="3" t="n">
        <v>9</v>
      </c>
      <c r="Z342" s="54" t="n">
        <v>100</v>
      </c>
      <c r="AA342" s="54" t="n">
        <v>2024</v>
      </c>
      <c r="AB342" s="54" t="n">
        <v>4</v>
      </c>
      <c r="AC342" s="3" t="n">
        <v>120</v>
      </c>
      <c r="AD342" s="3" t="n">
        <v>1996</v>
      </c>
      <c r="AE342" s="3" t="n">
        <v>26</v>
      </c>
      <c r="AF342" s="54" t="n">
        <v>130</v>
      </c>
      <c r="AG342" s="54" t="n">
        <v>2017</v>
      </c>
      <c r="AH342" s="54" t="n">
        <v>7</v>
      </c>
      <c r="AI342" s="3" t="n">
        <v>150</v>
      </c>
      <c r="AJ342" s="3" t="n">
        <v>2018</v>
      </c>
      <c r="AK342" s="3" t="n">
        <v>10</v>
      </c>
      <c r="AL342" s="54" t="n">
        <v>157</v>
      </c>
      <c r="AM342" s="54" t="n">
        <v>2008</v>
      </c>
      <c r="AN342" s="54" t="n">
        <v>30</v>
      </c>
      <c r="AO342" s="3" t="n">
        <v>168.5</v>
      </c>
      <c r="AP342" s="3" t="n">
        <v>2003</v>
      </c>
      <c r="AQ342" s="3" t="n">
        <v>1</v>
      </c>
    </row>
    <row r="343">
      <c r="A343" s="3" t="n">
        <v>21180040</v>
      </c>
      <c r="B343" s="3" t="inlineStr">
        <is>
          <t>ROVIRA 2 [21180040]</t>
        </is>
      </c>
      <c r="C343" s="3" t="n">
        <v>4.2425</v>
      </c>
      <c r="D343" s="3" t="n">
        <v>-75.24250000000001</v>
      </c>
      <c r="E343" s="3" t="n">
        <v>908</v>
      </c>
      <c r="F343" s="3" t="inlineStr">
        <is>
          <t>Rovira</t>
        </is>
      </c>
      <c r="G343" s="3" t="inlineStr">
        <is>
          <t>Tolima</t>
        </is>
      </c>
      <c r="H343" s="54" t="n">
        <v>96</v>
      </c>
      <c r="I343" s="54" t="n">
        <v>2009</v>
      </c>
      <c r="J343" s="54" t="n">
        <v>22</v>
      </c>
      <c r="K343" s="3" t="n">
        <v>90</v>
      </c>
      <c r="L343" s="3" t="n">
        <v>1998</v>
      </c>
      <c r="M343" s="3" t="n">
        <v>7</v>
      </c>
      <c r="N343" s="54" t="n">
        <v>90</v>
      </c>
      <c r="O343" s="54" t="n">
        <v>2009</v>
      </c>
      <c r="P343" s="54" t="n">
        <v>2</v>
      </c>
      <c r="Q343" s="3" t="n">
        <v>107</v>
      </c>
      <c r="R343" s="3" t="n">
        <v>1981</v>
      </c>
      <c r="S343" s="3" t="n">
        <v>21</v>
      </c>
      <c r="T343" s="54" t="n">
        <v>145</v>
      </c>
      <c r="U343" s="54" t="n">
        <v>2004</v>
      </c>
      <c r="V343" s="54" t="n">
        <v>21</v>
      </c>
      <c r="W343" s="3" t="n">
        <v>80</v>
      </c>
      <c r="X343" s="3" t="n">
        <v>1996</v>
      </c>
      <c r="Y343" s="3" t="n">
        <v>1</v>
      </c>
      <c r="Z343" s="54" t="n">
        <v>73</v>
      </c>
      <c r="AA343" s="54" t="n">
        <v>1991</v>
      </c>
      <c r="AB343" s="54" t="n">
        <v>31</v>
      </c>
      <c r="AC343" s="3" t="n">
        <v>97</v>
      </c>
      <c r="AD343" s="3" t="n">
        <v>1984</v>
      </c>
      <c r="AE343" s="3" t="n">
        <v>21</v>
      </c>
      <c r="AF343" s="54" t="n">
        <v>100</v>
      </c>
      <c r="AG343" s="54" t="n">
        <v>1988</v>
      </c>
      <c r="AH343" s="54" t="n">
        <v>8</v>
      </c>
      <c r="AI343" s="3" t="n">
        <v>85</v>
      </c>
      <c r="AJ343" s="3" t="n">
        <v>2003</v>
      </c>
      <c r="AK343" s="3" t="n">
        <v>20</v>
      </c>
      <c r="AL343" s="54" t="n">
        <v>100</v>
      </c>
      <c r="AM343" s="54" t="n">
        <v>2008</v>
      </c>
      <c r="AN343" s="54" t="n">
        <v>25</v>
      </c>
      <c r="AO343" s="3" t="n">
        <v>93</v>
      </c>
      <c r="AP343" s="3" t="n">
        <v>1978</v>
      </c>
      <c r="AQ343" s="3" t="n">
        <v>4</v>
      </c>
    </row>
    <row r="344">
      <c r="A344" s="3" t="n">
        <v>21180120</v>
      </c>
      <c r="B344" s="3" t="inlineStr">
        <is>
          <t>LORENA LA HACIENDA [21180120]</t>
        </is>
      </c>
      <c r="C344" s="3" t="n">
        <v>3.99767</v>
      </c>
      <c r="D344" s="3" t="n">
        <v>-75.09877</v>
      </c>
      <c r="E344" s="3" t="n">
        <v>375</v>
      </c>
      <c r="F344" s="3" t="inlineStr">
        <is>
          <t>San Luis</t>
        </is>
      </c>
      <c r="G344" s="3" t="inlineStr">
        <is>
          <t>Tolima</t>
        </is>
      </c>
      <c r="H344" s="54" t="n">
        <v>90</v>
      </c>
      <c r="I344" s="54" t="n">
        <v>1989</v>
      </c>
      <c r="J344" s="54" t="n">
        <v>1</v>
      </c>
      <c r="K344" s="3" t="n">
        <v>86</v>
      </c>
      <c r="L344" s="3" t="n">
        <v>1981</v>
      </c>
      <c r="M344" s="3" t="n">
        <v>8</v>
      </c>
      <c r="N344" s="54" t="n">
        <v>100</v>
      </c>
      <c r="O344" s="54" t="n">
        <v>1981</v>
      </c>
      <c r="P344" s="54" t="n">
        <v>9</v>
      </c>
      <c r="Q344" s="3" t="n">
        <v>96</v>
      </c>
      <c r="R344" s="3" t="n">
        <v>2011</v>
      </c>
      <c r="S344" s="3" t="n">
        <v>18</v>
      </c>
      <c r="T344" s="54" t="n">
        <v>130</v>
      </c>
      <c r="U344" s="54" t="n">
        <v>2001</v>
      </c>
      <c r="V344" s="54" t="n">
        <v>6</v>
      </c>
      <c r="W344" s="3" t="n">
        <v>120</v>
      </c>
      <c r="X344" s="3" t="n">
        <v>2003</v>
      </c>
      <c r="Y344" s="3" t="n">
        <v>14</v>
      </c>
      <c r="Z344" s="54" t="n">
        <v>70</v>
      </c>
      <c r="AA344" s="54" t="n">
        <v>1995</v>
      </c>
      <c r="AB344" s="54" t="n">
        <v>23</v>
      </c>
      <c r="AC344" s="3" t="n">
        <v>95</v>
      </c>
      <c r="AD344" s="3" t="n">
        <v>2017</v>
      </c>
      <c r="AE344" s="3" t="n">
        <v>18</v>
      </c>
      <c r="AF344" s="54" t="n">
        <v>95</v>
      </c>
      <c r="AG344" s="54" t="n">
        <v>2001</v>
      </c>
      <c r="AH344" s="54" t="n">
        <v>13</v>
      </c>
      <c r="AI344" s="3" t="n">
        <v>120</v>
      </c>
      <c r="AJ344" s="3" t="n">
        <v>2003</v>
      </c>
      <c r="AK344" s="3" t="n">
        <v>30</v>
      </c>
      <c r="AL344" s="54" t="n">
        <v>130</v>
      </c>
      <c r="AM344" s="54" t="n">
        <v>1985</v>
      </c>
      <c r="AN344" s="54" t="n">
        <v>20</v>
      </c>
      <c r="AO344" s="3" t="n">
        <v>93</v>
      </c>
      <c r="AP344" s="3" t="n">
        <v>1993</v>
      </c>
      <c r="AQ344" s="3" t="n">
        <v>9</v>
      </c>
    </row>
    <row r="345">
      <c r="A345" s="3" t="n">
        <v>21180160</v>
      </c>
      <c r="B345" s="3" t="inlineStr">
        <is>
          <t>SUAREZ [21180160]</t>
        </is>
      </c>
      <c r="C345" s="3" t="n">
        <v>4.055944444</v>
      </c>
      <c r="D345" s="3" t="n">
        <v>-74.8415</v>
      </c>
      <c r="E345" s="3" t="n">
        <v>293</v>
      </c>
      <c r="F345" s="3" t="inlineStr">
        <is>
          <t>Guamo</t>
        </is>
      </c>
      <c r="G345" s="3" t="inlineStr">
        <is>
          <t>Tolima</t>
        </is>
      </c>
      <c r="H345" s="54" t="n">
        <v>132</v>
      </c>
      <c r="I345" s="54" t="n">
        <v>2011</v>
      </c>
      <c r="J345" s="54" t="n">
        <v>15</v>
      </c>
      <c r="K345" s="3" t="n">
        <v>99</v>
      </c>
      <c r="L345" s="3" t="n">
        <v>1999</v>
      </c>
      <c r="M345" s="3" t="n">
        <v>16</v>
      </c>
      <c r="N345" s="54" t="n">
        <v>125</v>
      </c>
      <c r="O345" s="54" t="n">
        <v>1990</v>
      </c>
      <c r="P345" s="54" t="n">
        <v>25</v>
      </c>
      <c r="Q345" s="3" t="n">
        <v>150</v>
      </c>
      <c r="R345" s="3" t="n">
        <v>2014</v>
      </c>
      <c r="S345" s="3" t="n">
        <v>23</v>
      </c>
      <c r="T345" s="54" t="n">
        <v>134</v>
      </c>
      <c r="U345" s="54" t="n">
        <v>1982</v>
      </c>
      <c r="V345" s="54" t="n">
        <v>20</v>
      </c>
      <c r="W345" s="3" t="n">
        <v>114</v>
      </c>
      <c r="X345" s="3" t="n">
        <v>2013</v>
      </c>
      <c r="Y345" s="3" t="n">
        <v>29</v>
      </c>
      <c r="Z345" s="54" t="n">
        <v>130</v>
      </c>
      <c r="AA345" s="54" t="n">
        <v>2003</v>
      </c>
      <c r="AB345" s="54" t="n">
        <v>7</v>
      </c>
      <c r="AC345" s="3" t="n">
        <v>102</v>
      </c>
      <c r="AD345" s="3" t="n">
        <v>1979</v>
      </c>
      <c r="AE345" s="3" t="n">
        <v>21</v>
      </c>
      <c r="AF345" s="54" t="n">
        <v>135</v>
      </c>
      <c r="AG345" s="54" t="n">
        <v>1984</v>
      </c>
      <c r="AH345" s="54" t="n">
        <v>10</v>
      </c>
      <c r="AI345" s="3" t="n">
        <v>125</v>
      </c>
      <c r="AJ345" s="3" t="n">
        <v>2018</v>
      </c>
      <c r="AK345" s="3" t="n">
        <v>4</v>
      </c>
      <c r="AL345" s="54" t="n">
        <v>106</v>
      </c>
      <c r="AM345" s="54" t="n">
        <v>1989</v>
      </c>
      <c r="AN345" s="54" t="n">
        <v>16</v>
      </c>
      <c r="AO345" s="3" t="n">
        <v>130</v>
      </c>
      <c r="AP345" s="3" t="n">
        <v>2009</v>
      </c>
      <c r="AQ345" s="3" t="n">
        <v>8</v>
      </c>
    </row>
    <row r="346">
      <c r="A346" s="3" t="n">
        <v>21180210</v>
      </c>
      <c r="B346" s="3" t="inlineStr">
        <is>
          <t>VALLE DE SAN JUAN [21180210]</t>
        </is>
      </c>
      <c r="C346" s="3" t="n">
        <v>4.191972222</v>
      </c>
      <c r="D346" s="3" t="n">
        <v>-75.112888889</v>
      </c>
      <c r="E346" s="3" t="n">
        <v>582</v>
      </c>
      <c r="F346" s="3" t="inlineStr">
        <is>
          <t>Valle De San Juan</t>
        </is>
      </c>
      <c r="G346" s="3" t="inlineStr">
        <is>
          <t>Tolima</t>
        </is>
      </c>
      <c r="H346" s="54" t="n">
        <v>110</v>
      </c>
      <c r="I346" s="54" t="n">
        <v>1989</v>
      </c>
      <c r="J346" s="54" t="n">
        <v>1</v>
      </c>
      <c r="K346" s="3" t="n">
        <v>105.9</v>
      </c>
      <c r="L346" s="3" t="n">
        <v>1986</v>
      </c>
      <c r="M346" s="3" t="n">
        <v>23</v>
      </c>
      <c r="N346" s="54" t="n">
        <v>115</v>
      </c>
      <c r="O346" s="54" t="n">
        <v>1994</v>
      </c>
      <c r="P346" s="54" t="n">
        <v>29</v>
      </c>
      <c r="Q346" s="3" t="n">
        <v>135</v>
      </c>
      <c r="R346" s="3" t="n">
        <v>2005</v>
      </c>
      <c r="S346" s="3" t="n">
        <v>21</v>
      </c>
      <c r="T346" s="54" t="n">
        <v>130</v>
      </c>
      <c r="U346" s="54" t="n">
        <v>1994</v>
      </c>
      <c r="V346" s="54" t="n">
        <v>26</v>
      </c>
      <c r="W346" s="3" t="n">
        <v>104</v>
      </c>
      <c r="X346" s="3" t="n">
        <v>2005</v>
      </c>
      <c r="Y346" s="3" t="n">
        <v>29</v>
      </c>
      <c r="Z346" s="54" t="n">
        <v>75</v>
      </c>
      <c r="AA346" s="54" t="n">
        <v>2010</v>
      </c>
      <c r="AB346" s="54" t="n">
        <v>4</v>
      </c>
      <c r="AC346" s="3" t="n">
        <v>78</v>
      </c>
      <c r="AD346" s="3" t="n">
        <v>1975</v>
      </c>
      <c r="AE346" s="3" t="n">
        <v>19</v>
      </c>
      <c r="AF346" s="54" t="n">
        <v>107</v>
      </c>
      <c r="AG346" s="54" t="n">
        <v>1988</v>
      </c>
      <c r="AH346" s="54" t="n">
        <v>10</v>
      </c>
      <c r="AI346" s="3" t="n">
        <v>121</v>
      </c>
      <c r="AJ346" s="3" t="n">
        <v>1988</v>
      </c>
      <c r="AK346" s="3" t="n">
        <v>28</v>
      </c>
      <c r="AL346" s="54" t="n">
        <v>139</v>
      </c>
      <c r="AM346" s="54" t="n">
        <v>1988</v>
      </c>
      <c r="AN346" s="54" t="n">
        <v>9</v>
      </c>
      <c r="AO346" s="3" t="n">
        <v>131.5</v>
      </c>
      <c r="AP346" s="3" t="n">
        <v>1981</v>
      </c>
      <c r="AQ346" s="3" t="n">
        <v>11</v>
      </c>
    </row>
    <row r="347">
      <c r="A347" s="3" t="n">
        <v>21185030</v>
      </c>
      <c r="B347" s="3" t="inlineStr">
        <is>
          <t>GUAMO [21185030]</t>
        </is>
      </c>
      <c r="C347" s="3" t="n">
        <v>4.008833333</v>
      </c>
      <c r="D347" s="3" t="n">
        <v>-74.98138889000001</v>
      </c>
      <c r="E347" s="3" t="n">
        <v>332</v>
      </c>
      <c r="F347" s="3" t="inlineStr">
        <is>
          <t>Guamo</t>
        </is>
      </c>
      <c r="G347" s="3" t="inlineStr">
        <is>
          <t>Tolima</t>
        </is>
      </c>
      <c r="H347" s="54" t="n">
        <v>94.59999999999999</v>
      </c>
      <c r="I347" s="54" t="n">
        <v>2015</v>
      </c>
      <c r="J347" s="54" t="n">
        <v>22</v>
      </c>
      <c r="K347" s="3" t="n">
        <v>146</v>
      </c>
      <c r="L347" s="3" t="n">
        <v>2004</v>
      </c>
      <c r="M347" s="3" t="n">
        <v>26</v>
      </c>
      <c r="N347" s="54" t="n">
        <v>99.5</v>
      </c>
      <c r="O347" s="54" t="n">
        <v>2010</v>
      </c>
      <c r="P347" s="54" t="n">
        <v>13</v>
      </c>
      <c r="Q347" s="3" t="n">
        <v>170</v>
      </c>
      <c r="R347" s="3" t="n">
        <v>2002</v>
      </c>
      <c r="S347" s="3" t="n">
        <v>24</v>
      </c>
      <c r="T347" s="54" t="n">
        <v>120</v>
      </c>
      <c r="U347" s="54" t="n">
        <v>1981</v>
      </c>
      <c r="V347" s="54" t="n">
        <v>7</v>
      </c>
      <c r="W347" s="3" t="n">
        <v>132.7</v>
      </c>
      <c r="X347" s="3" t="n">
        <v>2000</v>
      </c>
      <c r="Y347" s="3" t="n">
        <v>16</v>
      </c>
      <c r="Z347" s="54" t="n">
        <v>98.5</v>
      </c>
      <c r="AA347" s="54" t="n">
        <v>1973</v>
      </c>
      <c r="AB347" s="54" t="n">
        <v>31</v>
      </c>
      <c r="AC347" s="3" t="n">
        <v>133.5</v>
      </c>
      <c r="AD347" s="3" t="n">
        <v>1995</v>
      </c>
      <c r="AE347" s="3" t="n">
        <v>1</v>
      </c>
      <c r="AF347" s="54" t="n">
        <v>100.5</v>
      </c>
      <c r="AG347" s="54" t="n">
        <v>1993</v>
      </c>
      <c r="AH347" s="54" t="n">
        <v>8</v>
      </c>
      <c r="AI347" s="3" t="n">
        <v>117.3</v>
      </c>
      <c r="AJ347" s="3" t="n">
        <v>1991</v>
      </c>
      <c r="AK347" s="3" t="n">
        <v>2</v>
      </c>
      <c r="AL347" s="54" t="n">
        <v>139.4</v>
      </c>
      <c r="AM347" s="54" t="n">
        <v>2000</v>
      </c>
      <c r="AN347" s="54" t="n">
        <v>19</v>
      </c>
      <c r="AO347" s="3" t="n">
        <v>128.5</v>
      </c>
      <c r="AP347" s="3" t="n">
        <v>1988</v>
      </c>
      <c r="AQ347" s="3" t="n">
        <v>5</v>
      </c>
    </row>
    <row r="348">
      <c r="A348" s="3" t="n">
        <v>21185040</v>
      </c>
      <c r="B348" s="3" t="inlineStr">
        <is>
          <t>AEROPUERTO SANTIAGO VILA [21185040]</t>
        </is>
      </c>
      <c r="C348" s="3" t="n">
        <v>4.275444444</v>
      </c>
      <c r="D348" s="3" t="n">
        <v>-74.798</v>
      </c>
      <c r="E348" s="3" t="n">
        <v>305</v>
      </c>
      <c r="F348" s="3" t="inlineStr">
        <is>
          <t>Flandes</t>
        </is>
      </c>
      <c r="G348" s="3" t="inlineStr">
        <is>
          <t>Tolima</t>
        </is>
      </c>
      <c r="H348" s="54" t="n">
        <v>121.3</v>
      </c>
      <c r="I348" s="54" t="n">
        <v>1980</v>
      </c>
      <c r="J348" s="54" t="n">
        <v>30</v>
      </c>
      <c r="K348" s="3" t="n">
        <v>93</v>
      </c>
      <c r="L348" s="3" t="n">
        <v>1967</v>
      </c>
      <c r="M348" s="3" t="n">
        <v>5</v>
      </c>
      <c r="N348" s="54" t="n">
        <v>122.6</v>
      </c>
      <c r="O348" s="54" t="n">
        <v>2003</v>
      </c>
      <c r="P348" s="54" t="n">
        <v>13</v>
      </c>
      <c r="Q348" s="3" t="n">
        <v>109</v>
      </c>
      <c r="R348" s="3" t="n">
        <v>2007</v>
      </c>
      <c r="S348" s="3" t="n">
        <v>18</v>
      </c>
      <c r="T348" s="54" t="n">
        <v>106.5</v>
      </c>
      <c r="U348" s="54" t="n">
        <v>2016</v>
      </c>
      <c r="V348" s="54" t="n">
        <v>30</v>
      </c>
      <c r="W348" s="3" t="n">
        <v>76.7</v>
      </c>
      <c r="X348" s="3" t="n">
        <v>2020</v>
      </c>
      <c r="Y348" s="3" t="n">
        <v>10</v>
      </c>
      <c r="Z348" s="54" t="n">
        <v>64.2</v>
      </c>
      <c r="AA348" s="54" t="n">
        <v>1991</v>
      </c>
      <c r="AB348" s="54" t="n">
        <v>6</v>
      </c>
      <c r="AC348" s="3" t="n">
        <v>87</v>
      </c>
      <c r="AD348" s="3" t="n">
        <v>1996</v>
      </c>
      <c r="AE348" s="3" t="n">
        <v>26</v>
      </c>
      <c r="AF348" s="54" t="n">
        <v>120.3</v>
      </c>
      <c r="AG348" s="54" t="n">
        <v>1989</v>
      </c>
      <c r="AH348" s="54" t="n">
        <v>5</v>
      </c>
      <c r="AI348" s="3" t="n">
        <v>120</v>
      </c>
      <c r="AJ348" s="3" t="n">
        <v>2002</v>
      </c>
      <c r="AK348" s="3" t="n">
        <v>26</v>
      </c>
      <c r="AL348" s="54" t="n">
        <v>116.5</v>
      </c>
      <c r="AM348" s="54" t="n">
        <v>2017</v>
      </c>
      <c r="AN348" s="54" t="n">
        <v>1</v>
      </c>
      <c r="AO348" s="3" t="n">
        <v>105.4</v>
      </c>
      <c r="AP348" s="3" t="n">
        <v>1982</v>
      </c>
      <c r="AQ348" s="3" t="n">
        <v>21</v>
      </c>
    </row>
    <row r="349">
      <c r="A349" s="3" t="n">
        <v>21185080</v>
      </c>
      <c r="B349" s="3" t="inlineStr">
        <is>
          <t>VALLE DE SAN JUAN [21185080]</t>
        </is>
      </c>
      <c r="C349" s="3" t="n">
        <v>4.216458333</v>
      </c>
      <c r="D349" s="3" t="n">
        <v>-75.104611111</v>
      </c>
      <c r="E349" s="3" t="n">
        <v>591</v>
      </c>
      <c r="F349" s="3" t="inlineStr">
        <is>
          <t>Valle De San Juan</t>
        </is>
      </c>
      <c r="G349" s="3" t="inlineStr">
        <is>
          <t>Tolima</t>
        </is>
      </c>
      <c r="H349" s="54" t="n">
        <v>86</v>
      </c>
      <c r="I349" s="54" t="n">
        <v>2008</v>
      </c>
      <c r="J349" s="54" t="n">
        <v>15</v>
      </c>
      <c r="K349" s="3" t="n">
        <v>87</v>
      </c>
      <c r="L349" s="3" t="n">
        <v>1993</v>
      </c>
      <c r="M349" s="3" t="n">
        <v>1</v>
      </c>
      <c r="N349" s="54" t="n">
        <v>76</v>
      </c>
      <c r="O349" s="54" t="n">
        <v>2021</v>
      </c>
      <c r="P349" s="54" t="n">
        <v>7</v>
      </c>
      <c r="Q349" s="3" t="n">
        <v>97</v>
      </c>
      <c r="R349" s="3" t="n">
        <v>2017</v>
      </c>
      <c r="S349" s="3" t="n">
        <v>25</v>
      </c>
      <c r="T349" s="54" t="n">
        <v>135</v>
      </c>
      <c r="U349" s="54" t="n">
        <v>2024</v>
      </c>
      <c r="V349" s="54" t="n">
        <v>7</v>
      </c>
      <c r="W349" s="3" t="n">
        <v>80</v>
      </c>
      <c r="X349" s="3" t="n">
        <v>2022</v>
      </c>
      <c r="Y349" s="3" t="n">
        <v>28</v>
      </c>
      <c r="Z349" s="54" t="n">
        <v>101</v>
      </c>
      <c r="AA349" s="54" t="n">
        <v>2022</v>
      </c>
      <c r="AB349" s="54" t="n">
        <v>24</v>
      </c>
      <c r="AC349" s="3" t="n">
        <v>78</v>
      </c>
      <c r="AD349" s="3" t="n">
        <v>2020</v>
      </c>
      <c r="AE349" s="3" t="n">
        <v>14</v>
      </c>
      <c r="AF349" s="54" t="n">
        <v>77</v>
      </c>
      <c r="AG349" s="54" t="n">
        <v>2024</v>
      </c>
      <c r="AH349" s="54" t="n">
        <v>22</v>
      </c>
      <c r="AI349" s="3" t="n">
        <v>110</v>
      </c>
      <c r="AJ349" s="3" t="n">
        <v>2016</v>
      </c>
      <c r="AK349" s="3" t="n">
        <v>4</v>
      </c>
      <c r="AL349" s="54" t="n">
        <v>109</v>
      </c>
      <c r="AM349" s="54" t="n">
        <v>2022</v>
      </c>
      <c r="AN349" s="54" t="n">
        <v>17</v>
      </c>
      <c r="AO349" s="3" t="n">
        <v>83</v>
      </c>
      <c r="AP349" s="3" t="n">
        <v>2006</v>
      </c>
      <c r="AQ349" s="3" t="n">
        <v>11</v>
      </c>
    </row>
    <row r="350">
      <c r="A350" s="3" t="n">
        <v>21185090</v>
      </c>
      <c r="B350" s="3" t="inlineStr">
        <is>
          <t>NATAIMA - AUT [21185090]</t>
        </is>
      </c>
      <c r="C350" s="3" t="n">
        <v>4.188138889</v>
      </c>
      <c r="D350" s="3" t="n">
        <v>-74.96047222</v>
      </c>
      <c r="E350" s="3" t="n">
        <v>371</v>
      </c>
      <c r="F350" s="3" t="inlineStr">
        <is>
          <t>Espinal</t>
        </is>
      </c>
      <c r="G350" s="3" t="inlineStr">
        <is>
          <t>Tolima</t>
        </is>
      </c>
      <c r="H350" s="54" t="n">
        <v>80</v>
      </c>
      <c r="I350" s="54" t="n">
        <v>2007</v>
      </c>
      <c r="J350" s="54" t="n">
        <v>6</v>
      </c>
      <c r="K350" s="3" t="n">
        <v>93.59999999999999</v>
      </c>
      <c r="L350" s="3" t="n">
        <v>1995</v>
      </c>
      <c r="M350" s="3" t="n">
        <v>17</v>
      </c>
      <c r="N350" s="54" t="n">
        <v>103.4</v>
      </c>
      <c r="O350" s="54" t="n">
        <v>2001</v>
      </c>
      <c r="P350" s="54" t="n">
        <v>5</v>
      </c>
      <c r="Q350" s="3" t="n">
        <v>148.1</v>
      </c>
      <c r="R350" s="3" t="n">
        <v>2010</v>
      </c>
      <c r="S350" s="3" t="n">
        <v>13</v>
      </c>
      <c r="T350" s="54" t="n">
        <v>153.5</v>
      </c>
      <c r="U350" s="54" t="n">
        <v>1975</v>
      </c>
      <c r="V350" s="54" t="n">
        <v>27</v>
      </c>
      <c r="W350" s="3" t="n">
        <v>105</v>
      </c>
      <c r="X350" s="3" t="n">
        <v>1997</v>
      </c>
      <c r="Y350" s="3" t="n">
        <v>5</v>
      </c>
      <c r="Z350" s="54" t="n">
        <v>77.2</v>
      </c>
      <c r="AA350" s="54" t="n">
        <v>2008</v>
      </c>
      <c r="AB350" s="54" t="n">
        <v>7</v>
      </c>
      <c r="AC350" s="3" t="n">
        <v>109.5</v>
      </c>
      <c r="AD350" s="3" t="n">
        <v>1979</v>
      </c>
      <c r="AE350" s="3" t="n">
        <v>27</v>
      </c>
      <c r="AF350" s="54" t="n">
        <v>114</v>
      </c>
      <c r="AG350" s="54" t="n">
        <v>2005</v>
      </c>
      <c r="AH350" s="54" t="n">
        <v>23</v>
      </c>
      <c r="AI350" s="3" t="n">
        <v>91.09999999999999</v>
      </c>
      <c r="AJ350" s="3" t="n">
        <v>1972</v>
      </c>
      <c r="AK350" s="3" t="n">
        <v>13</v>
      </c>
      <c r="AL350" s="54" t="n">
        <v>98.3</v>
      </c>
      <c r="AM350" s="54" t="n">
        <v>1993</v>
      </c>
      <c r="AN350" s="54" t="n">
        <v>19</v>
      </c>
      <c r="AO350" s="3" t="n">
        <v>85.3</v>
      </c>
      <c r="AP350" s="3" t="n">
        <v>2009</v>
      </c>
      <c r="AQ350" s="3" t="n">
        <v>25</v>
      </c>
    </row>
    <row r="351">
      <c r="A351" s="3" t="n">
        <v>21190030</v>
      </c>
      <c r="B351" s="3" t="inlineStr">
        <is>
          <t>TIBACUY [21190030]</t>
        </is>
      </c>
      <c r="C351" s="3" t="n">
        <v>4.348055556</v>
      </c>
      <c r="D351" s="3" t="n">
        <v>-74.45447222</v>
      </c>
      <c r="E351" s="3" t="n">
        <v>1635</v>
      </c>
      <c r="F351" s="3" t="inlineStr">
        <is>
          <t>Tibacuy</t>
        </is>
      </c>
      <c r="G351" s="3" t="inlineStr">
        <is>
          <t>Cundinamarca</t>
        </is>
      </c>
      <c r="H351" s="54" t="n">
        <v>60</v>
      </c>
      <c r="I351" s="54" t="n">
        <v>2000</v>
      </c>
      <c r="J351" s="54" t="n">
        <v>30</v>
      </c>
      <c r="K351" s="3" t="n">
        <v>73</v>
      </c>
      <c r="L351" s="3" t="n">
        <v>1998</v>
      </c>
      <c r="M351" s="3" t="n">
        <v>20</v>
      </c>
      <c r="N351" s="54" t="n">
        <v>83</v>
      </c>
      <c r="O351" s="54" t="n">
        <v>2015</v>
      </c>
      <c r="P351" s="54" t="n">
        <v>20</v>
      </c>
      <c r="Q351" s="3" t="n">
        <v>74</v>
      </c>
      <c r="R351" s="3" t="n">
        <v>2021</v>
      </c>
      <c r="S351" s="3" t="n">
        <v>28</v>
      </c>
      <c r="T351" s="54" t="n">
        <v>66.5</v>
      </c>
      <c r="U351" s="54" t="n">
        <v>2014</v>
      </c>
      <c r="V351" s="54" t="n">
        <v>8</v>
      </c>
      <c r="W351" s="3" t="n">
        <v>70</v>
      </c>
      <c r="X351" s="3" t="n">
        <v>1987</v>
      </c>
      <c r="Y351" s="3" t="n">
        <v>23</v>
      </c>
      <c r="Z351" s="54" t="n">
        <v>83</v>
      </c>
      <c r="AA351" s="54" t="n">
        <v>1987</v>
      </c>
      <c r="AB351" s="54" t="n">
        <v>31</v>
      </c>
      <c r="AC351" s="3" t="n">
        <v>70</v>
      </c>
      <c r="AD351" s="3" t="n">
        <v>2016</v>
      </c>
      <c r="AE351" s="3" t="n">
        <v>18</v>
      </c>
      <c r="AF351" s="54" t="n">
        <v>86</v>
      </c>
      <c r="AG351" s="54" t="n">
        <v>1987</v>
      </c>
      <c r="AH351" s="54" t="n">
        <v>4</v>
      </c>
      <c r="AI351" s="3" t="n">
        <v>88</v>
      </c>
      <c r="AJ351" s="3" t="n">
        <v>1987</v>
      </c>
      <c r="AK351" s="3" t="n">
        <v>17</v>
      </c>
      <c r="AL351" s="54" t="n">
        <v>87</v>
      </c>
      <c r="AM351" s="54" t="n">
        <v>1990</v>
      </c>
      <c r="AN351" s="54" t="n">
        <v>23</v>
      </c>
      <c r="AO351" s="3" t="n">
        <v>92.5</v>
      </c>
      <c r="AP351" s="3" t="n">
        <v>2001</v>
      </c>
      <c r="AQ351" s="3" t="n">
        <v>1</v>
      </c>
    </row>
    <row r="352">
      <c r="A352" s="3" t="n">
        <v>21190090</v>
      </c>
      <c r="B352" s="3" t="inlineStr">
        <is>
          <t>CABRERA [21190090]</t>
        </is>
      </c>
      <c r="C352" s="3" t="n">
        <v>3.986972222</v>
      </c>
      <c r="D352" s="3" t="n">
        <v>-74.48355556</v>
      </c>
      <c r="E352" s="3" t="n">
        <v>1900</v>
      </c>
      <c r="F352" s="3" t="inlineStr">
        <is>
          <t>Cabrera</t>
        </is>
      </c>
      <c r="G352" s="3" t="inlineStr">
        <is>
          <t>Cundinamarca</t>
        </is>
      </c>
      <c r="H352" s="54" t="n">
        <v>60</v>
      </c>
      <c r="I352" s="54" t="n">
        <v>1980</v>
      </c>
      <c r="J352" s="54" t="n">
        <v>30</v>
      </c>
      <c r="K352" s="3" t="n">
        <v>114.3</v>
      </c>
      <c r="L352" s="3" t="n">
        <v>2011</v>
      </c>
      <c r="M352" s="3" t="n">
        <v>11</v>
      </c>
      <c r="N352" s="54" t="n">
        <v>80</v>
      </c>
      <c r="O352" s="54" t="n">
        <v>1959</v>
      </c>
      <c r="P352" s="54" t="n">
        <v>1</v>
      </c>
      <c r="Q352" s="3" t="n">
        <v>101.3</v>
      </c>
      <c r="R352" s="3" t="n">
        <v>2007</v>
      </c>
      <c r="S352" s="3" t="n">
        <v>10</v>
      </c>
      <c r="T352" s="54" t="n">
        <v>105.1</v>
      </c>
      <c r="U352" s="54" t="n">
        <v>2007</v>
      </c>
      <c r="V352" s="54" t="n">
        <v>20</v>
      </c>
      <c r="W352" s="3" t="n">
        <v>76</v>
      </c>
      <c r="X352" s="3" t="n">
        <v>1978</v>
      </c>
      <c r="Y352" s="3" t="n">
        <v>30</v>
      </c>
      <c r="Z352" s="54" t="n">
        <v>37.5</v>
      </c>
      <c r="AA352" s="54" t="n">
        <v>2019</v>
      </c>
      <c r="AB352" s="54" t="n">
        <v>5</v>
      </c>
      <c r="AC352" s="3" t="n">
        <v>46</v>
      </c>
      <c r="AD352" s="3" t="n">
        <v>1970</v>
      </c>
      <c r="AE352" s="3" t="n">
        <v>10</v>
      </c>
      <c r="AF352" s="54" t="n">
        <v>77</v>
      </c>
      <c r="AG352" s="54" t="n">
        <v>1978</v>
      </c>
      <c r="AH352" s="54" t="n">
        <v>27</v>
      </c>
      <c r="AI352" s="3" t="n">
        <v>60</v>
      </c>
      <c r="AJ352" s="3" t="n">
        <v>1963</v>
      </c>
      <c r="AK352" s="3" t="n">
        <v>23</v>
      </c>
      <c r="AL352" s="54" t="n">
        <v>103.4</v>
      </c>
      <c r="AM352" s="54" t="n">
        <v>2006</v>
      </c>
      <c r="AN352" s="54" t="n">
        <v>10</v>
      </c>
      <c r="AO352" s="3" t="n">
        <v>103.5</v>
      </c>
      <c r="AP352" s="3" t="n">
        <v>2006</v>
      </c>
      <c r="AQ352" s="3" t="n">
        <v>19</v>
      </c>
    </row>
    <row r="353">
      <c r="A353" s="3" t="n">
        <v>21190210</v>
      </c>
      <c r="B353" s="3" t="inlineStr">
        <is>
          <t>NILO [21190210]</t>
        </is>
      </c>
      <c r="C353" s="3" t="n">
        <v>4.305888889</v>
      </c>
      <c r="D353" s="3" t="n">
        <v>-74.64866667</v>
      </c>
      <c r="E353" s="3" t="n">
        <v>322</v>
      </c>
      <c r="F353" s="3" t="inlineStr">
        <is>
          <t>Nilo</t>
        </is>
      </c>
      <c r="G353" s="3" t="inlineStr">
        <is>
          <t>Cundinamarca</t>
        </is>
      </c>
      <c r="H353" s="54" t="n">
        <v>99</v>
      </c>
      <c r="I353" s="54" t="n">
        <v>2023</v>
      </c>
      <c r="J353" s="54" t="n">
        <v>14</v>
      </c>
      <c r="K353" s="3" t="n">
        <v>127.5</v>
      </c>
      <c r="L353" s="3" t="n">
        <v>2001</v>
      </c>
      <c r="M353" s="3" t="n">
        <v>3</v>
      </c>
      <c r="N353" s="54" t="n">
        <v>118</v>
      </c>
      <c r="O353" s="54" t="n">
        <v>2007</v>
      </c>
      <c r="P353" s="54" t="n">
        <v>31</v>
      </c>
      <c r="Q353" s="3" t="n">
        <v>133</v>
      </c>
      <c r="R353" s="3" t="n">
        <v>2016</v>
      </c>
      <c r="S353" s="3" t="n">
        <v>1</v>
      </c>
      <c r="T353" s="54" t="n">
        <v>118</v>
      </c>
      <c r="U353" s="54" t="n">
        <v>2013</v>
      </c>
      <c r="V353" s="54" t="n">
        <v>20</v>
      </c>
      <c r="W353" s="3" t="n">
        <v>103</v>
      </c>
      <c r="X353" s="3" t="n">
        <v>2021</v>
      </c>
      <c r="Y353" s="3" t="n">
        <v>7</v>
      </c>
      <c r="Z353" s="54" t="n">
        <v>90</v>
      </c>
      <c r="AA353" s="54" t="n">
        <v>2011</v>
      </c>
      <c r="AB353" s="54" t="n">
        <v>15</v>
      </c>
      <c r="AC353" s="3" t="n">
        <v>101</v>
      </c>
      <c r="AD353" s="3" t="n">
        <v>2004</v>
      </c>
      <c r="AE353" s="3" t="n">
        <v>28</v>
      </c>
      <c r="AF353" s="54" t="n">
        <v>122.6</v>
      </c>
      <c r="AG353" s="54" t="n">
        <v>2002</v>
      </c>
      <c r="AH353" s="54" t="n">
        <v>27</v>
      </c>
      <c r="AI353" s="3" t="n">
        <v>115</v>
      </c>
      <c r="AJ353" s="3" t="n">
        <v>2015</v>
      </c>
      <c r="AK353" s="3" t="n">
        <v>13</v>
      </c>
      <c r="AL353" s="54" t="n">
        <v>116</v>
      </c>
      <c r="AM353" s="54" t="n">
        <v>1977</v>
      </c>
      <c r="AN353" s="54" t="n">
        <v>3</v>
      </c>
      <c r="AO353" s="3" t="n">
        <v>105</v>
      </c>
      <c r="AP353" s="3" t="n">
        <v>1998</v>
      </c>
      <c r="AQ353" s="3" t="n">
        <v>10</v>
      </c>
    </row>
    <row r="354">
      <c r="A354" s="3" t="n">
        <v>21190240</v>
      </c>
      <c r="B354" s="3" t="inlineStr">
        <is>
          <t>OSPINA PEREZ [21190240]</t>
        </is>
      </c>
      <c r="C354" s="3" t="n">
        <v>4.081611111</v>
      </c>
      <c r="D354" s="3" t="n">
        <v>-74.48872222</v>
      </c>
      <c r="E354" s="3" t="n">
        <v>1450</v>
      </c>
      <c r="F354" s="3" t="inlineStr">
        <is>
          <t>Venecia</t>
        </is>
      </c>
      <c r="G354" s="3" t="inlineStr">
        <is>
          <t>Cundinamarca</t>
        </is>
      </c>
      <c r="H354" s="54" t="n">
        <v>86.8</v>
      </c>
      <c r="I354" s="54" t="n">
        <v>2017</v>
      </c>
      <c r="J354" s="54" t="n">
        <v>18</v>
      </c>
      <c r="K354" s="3" t="n">
        <v>86.8</v>
      </c>
      <c r="L354" s="3" t="n">
        <v>2023</v>
      </c>
      <c r="M354" s="3" t="n">
        <v>17</v>
      </c>
      <c r="N354" s="54" t="n">
        <v>113</v>
      </c>
      <c r="O354" s="54" t="n">
        <v>1972</v>
      </c>
      <c r="P354" s="54" t="n">
        <v>31</v>
      </c>
      <c r="Q354" s="3" t="n">
        <v>97</v>
      </c>
      <c r="R354" s="3" t="n">
        <v>1990</v>
      </c>
      <c r="S354" s="3" t="n">
        <v>21</v>
      </c>
      <c r="T354" s="54" t="n">
        <v>80.3</v>
      </c>
      <c r="U354" s="54" t="n">
        <v>2010</v>
      </c>
      <c r="V354" s="54" t="n">
        <v>11</v>
      </c>
      <c r="W354" s="3" t="n">
        <v>108</v>
      </c>
      <c r="X354" s="3" t="n">
        <v>1981</v>
      </c>
      <c r="Y354" s="3" t="n">
        <v>20</v>
      </c>
      <c r="Z354" s="54" t="n">
        <v>96.7</v>
      </c>
      <c r="AA354" s="54" t="n">
        <v>2002</v>
      </c>
      <c r="AB354" s="54" t="n">
        <v>5</v>
      </c>
      <c r="AC354" s="3" t="n">
        <v>77</v>
      </c>
      <c r="AD354" s="3" t="n">
        <v>1972</v>
      </c>
      <c r="AE354" s="3" t="n">
        <v>16</v>
      </c>
      <c r="AF354" s="54" t="n">
        <v>63</v>
      </c>
      <c r="AG354" s="54" t="n">
        <v>1985</v>
      </c>
      <c r="AH354" s="54" t="n">
        <v>1</v>
      </c>
      <c r="AI354" s="3" t="n">
        <v>84.5</v>
      </c>
      <c r="AJ354" s="3" t="n">
        <v>1994</v>
      </c>
      <c r="AK354" s="3" t="n">
        <v>17</v>
      </c>
      <c r="AL354" s="54" t="n">
        <v>100</v>
      </c>
      <c r="AM354" s="54" t="n">
        <v>1990</v>
      </c>
      <c r="AN354" s="54" t="n">
        <v>21</v>
      </c>
      <c r="AO354" s="3" t="n">
        <v>60</v>
      </c>
      <c r="AP354" s="3" t="n">
        <v>1976</v>
      </c>
      <c r="AQ354" s="3" t="n">
        <v>3</v>
      </c>
    </row>
    <row r="355">
      <c r="A355" s="3" t="n">
        <v>21190270</v>
      </c>
      <c r="B355" s="3" t="inlineStr">
        <is>
          <t>SAN JUAN [21190270]</t>
        </is>
      </c>
      <c r="C355" s="3" t="n">
        <v>4.031027778</v>
      </c>
      <c r="D355" s="3" t="n">
        <v>-74.31116667000001</v>
      </c>
      <c r="E355" s="3" t="n">
        <v>2900</v>
      </c>
      <c r="F355" s="3" t="inlineStr">
        <is>
          <t>Bogotá, D.C</t>
        </is>
      </c>
      <c r="G355" s="3" t="inlineStr">
        <is>
          <t>Bogotá</t>
        </is>
      </c>
      <c r="H355" s="54" t="n">
        <v>24.2</v>
      </c>
      <c r="I355" s="54" t="n">
        <v>1982</v>
      </c>
      <c r="J355" s="54" t="n">
        <v>4</v>
      </c>
      <c r="K355" s="3" t="n">
        <v>31.7</v>
      </c>
      <c r="L355" s="3" t="n">
        <v>1982</v>
      </c>
      <c r="M355" s="3" t="n">
        <v>18</v>
      </c>
      <c r="N355" s="54" t="n">
        <v>32</v>
      </c>
      <c r="O355" s="54" t="n">
        <v>1989</v>
      </c>
      <c r="P355" s="54" t="n">
        <v>12</v>
      </c>
      <c r="Q355" s="3" t="n">
        <v>52</v>
      </c>
      <c r="R355" s="3" t="n">
        <v>1990</v>
      </c>
      <c r="S355" s="3" t="n">
        <v>28</v>
      </c>
      <c r="T355" s="54" t="n">
        <v>47</v>
      </c>
      <c r="U355" s="54" t="n">
        <v>2005</v>
      </c>
      <c r="V355" s="54" t="n">
        <v>22</v>
      </c>
      <c r="W355" s="3" t="n">
        <v>30</v>
      </c>
      <c r="X355" s="3" t="n">
        <v>1993</v>
      </c>
      <c r="Y355" s="3" t="n">
        <v>30</v>
      </c>
      <c r="Z355" s="54" t="n">
        <v>65</v>
      </c>
      <c r="AA355" s="54" t="n">
        <v>1993</v>
      </c>
      <c r="AB355" s="54" t="n">
        <v>9</v>
      </c>
      <c r="AC355" s="3" t="n">
        <v>24.5</v>
      </c>
      <c r="AD355" s="3" t="n">
        <v>1995</v>
      </c>
      <c r="AE355" s="3" t="n">
        <v>21</v>
      </c>
      <c r="AF355" s="54" t="n">
        <v>80</v>
      </c>
      <c r="AG355" s="54" t="n">
        <v>1991</v>
      </c>
      <c r="AH355" s="54" t="n">
        <v>23</v>
      </c>
      <c r="AI355" s="3" t="n">
        <v>42</v>
      </c>
      <c r="AJ355" s="3" t="n">
        <v>1981</v>
      </c>
      <c r="AK355" s="3" t="n">
        <v>13</v>
      </c>
      <c r="AL355" s="54" t="n">
        <v>38</v>
      </c>
      <c r="AM355" s="54" t="n">
        <v>1993</v>
      </c>
      <c r="AN355" s="54" t="n">
        <v>27</v>
      </c>
      <c r="AO355" s="3" t="n">
        <v>33.6</v>
      </c>
      <c r="AP355" s="3" t="n">
        <v>2008</v>
      </c>
      <c r="AQ355" s="3" t="n">
        <v>18</v>
      </c>
    </row>
    <row r="356">
      <c r="A356" s="3" t="n">
        <v>21190290</v>
      </c>
      <c r="B356" s="3" t="inlineStr">
        <is>
          <t>CARMEN DE APICALA [21190290]</t>
        </is>
      </c>
      <c r="C356" s="3" t="n">
        <v>4.150879</v>
      </c>
      <c r="D356" s="3" t="n">
        <v>-74.71718300000001</v>
      </c>
      <c r="E356" s="3" t="n">
        <v>315</v>
      </c>
      <c r="F356" s="3" t="inlineStr">
        <is>
          <t>Carmen De Apicalá</t>
        </is>
      </c>
      <c r="G356" s="3" t="inlineStr">
        <is>
          <t>Tolima</t>
        </is>
      </c>
      <c r="H356" s="54" t="n">
        <v>87</v>
      </c>
      <c r="I356" s="54" t="n">
        <v>2009</v>
      </c>
      <c r="J356" s="54" t="n">
        <v>16</v>
      </c>
      <c r="K356" s="3" t="n">
        <v>97</v>
      </c>
      <c r="L356" s="3" t="n">
        <v>1989</v>
      </c>
      <c r="M356" s="3" t="n">
        <v>22</v>
      </c>
      <c r="N356" s="54" t="n">
        <v>117</v>
      </c>
      <c r="O356" s="54" t="n">
        <v>1994</v>
      </c>
      <c r="P356" s="54" t="n">
        <v>30</v>
      </c>
      <c r="Q356" s="3" t="n">
        <v>142.1</v>
      </c>
      <c r="R356" s="3" t="n">
        <v>1987</v>
      </c>
      <c r="S356" s="3" t="n">
        <v>2</v>
      </c>
      <c r="T356" s="54" t="n">
        <v>110</v>
      </c>
      <c r="U356" s="54" t="n">
        <v>2004</v>
      </c>
      <c r="V356" s="54" t="n">
        <v>16</v>
      </c>
      <c r="W356" s="3" t="n">
        <v>135</v>
      </c>
      <c r="X356" s="3" t="n">
        <v>2004</v>
      </c>
      <c r="Y356" s="3" t="n">
        <v>5</v>
      </c>
      <c r="Z356" s="54" t="n">
        <v>74</v>
      </c>
      <c r="AA356" s="54" t="n">
        <v>1975</v>
      </c>
      <c r="AB356" s="54" t="n">
        <v>5</v>
      </c>
      <c r="AC356" s="3" t="n">
        <v>120</v>
      </c>
      <c r="AD356" s="3" t="n">
        <v>2002</v>
      </c>
      <c r="AE356" s="3" t="n">
        <v>28</v>
      </c>
      <c r="AF356" s="54" t="n">
        <v>108.8</v>
      </c>
      <c r="AG356" s="54" t="n">
        <v>2014</v>
      </c>
      <c r="AH356" s="54" t="n">
        <v>18</v>
      </c>
      <c r="AI356" s="3" t="n">
        <v>140</v>
      </c>
      <c r="AJ356" s="3" t="n">
        <v>2004</v>
      </c>
      <c r="AK356" s="3" t="n">
        <v>9</v>
      </c>
      <c r="AL356" s="54" t="n">
        <v>95</v>
      </c>
      <c r="AM356" s="54" t="n">
        <v>1992</v>
      </c>
      <c r="AN356" s="54" t="n">
        <v>12</v>
      </c>
      <c r="AO356" s="3" t="n">
        <v>126</v>
      </c>
      <c r="AP356" s="3" t="n">
        <v>2001</v>
      </c>
      <c r="AQ356" s="3" t="n">
        <v>12</v>
      </c>
    </row>
    <row r="357">
      <c r="A357" s="3" t="n">
        <v>21190310</v>
      </c>
      <c r="B357" s="3" t="inlineStr">
        <is>
          <t>EL PINAR [21190310]</t>
        </is>
      </c>
      <c r="C357" s="3" t="n">
        <v>4.387972222</v>
      </c>
      <c r="D357" s="3" t="n">
        <v>-74.32991667</v>
      </c>
      <c r="E357" s="3" t="n">
        <v>1900</v>
      </c>
      <c r="F357" s="3" t="inlineStr">
        <is>
          <t>Fusagasugá</t>
        </is>
      </c>
      <c r="G357" s="3" t="inlineStr">
        <is>
          <t>Cundinamarca</t>
        </is>
      </c>
      <c r="H357" s="54" t="n">
        <v>92.3</v>
      </c>
      <c r="I357" s="54" t="n">
        <v>1986</v>
      </c>
      <c r="J357" s="54" t="n">
        <v>18</v>
      </c>
      <c r="K357" s="3" t="n">
        <v>80.5</v>
      </c>
      <c r="L357" s="3" t="n">
        <v>2013</v>
      </c>
      <c r="M357" s="3" t="n">
        <v>17</v>
      </c>
      <c r="N357" s="54" t="n">
        <v>103.4</v>
      </c>
      <c r="O357" s="54" t="n">
        <v>1982</v>
      </c>
      <c r="P357" s="54" t="n">
        <v>15</v>
      </c>
      <c r="Q357" s="3" t="n">
        <v>92</v>
      </c>
      <c r="R357" s="3" t="n">
        <v>1981</v>
      </c>
      <c r="S357" s="3" t="n">
        <v>23</v>
      </c>
      <c r="T357" s="54" t="n">
        <v>64.3</v>
      </c>
      <c r="U357" s="54" t="n">
        <v>1983</v>
      </c>
      <c r="V357" s="54" t="n">
        <v>15</v>
      </c>
      <c r="W357" s="3" t="n">
        <v>86.7</v>
      </c>
      <c r="X357" s="3" t="n">
        <v>2022</v>
      </c>
      <c r="Y357" s="3" t="n">
        <v>6</v>
      </c>
      <c r="Z357" s="54" t="n">
        <v>42.9</v>
      </c>
      <c r="AA357" s="54" t="n">
        <v>2012</v>
      </c>
      <c r="AB357" s="54" t="n">
        <v>30</v>
      </c>
      <c r="AC357" s="3" t="n">
        <v>58.2</v>
      </c>
      <c r="AD357" s="3" t="n">
        <v>2020</v>
      </c>
      <c r="AE357" s="3" t="n">
        <v>29</v>
      </c>
      <c r="AF357" s="54" t="n">
        <v>78.3</v>
      </c>
      <c r="AG357" s="54" t="n">
        <v>1989</v>
      </c>
      <c r="AH357" s="54" t="n">
        <v>5</v>
      </c>
      <c r="AI357" s="3" t="n">
        <v>71.09999999999999</v>
      </c>
      <c r="AJ357" s="3" t="n">
        <v>1993</v>
      </c>
      <c r="AK357" s="3" t="n">
        <v>18</v>
      </c>
      <c r="AL357" s="54" t="n">
        <v>84</v>
      </c>
      <c r="AM357" s="54" t="n">
        <v>2013</v>
      </c>
      <c r="AN357" s="54" t="n">
        <v>27</v>
      </c>
      <c r="AO357" s="3" t="n">
        <v>130.4</v>
      </c>
      <c r="AP357" s="3" t="n">
        <v>2001</v>
      </c>
      <c r="AQ357" s="3" t="n">
        <v>1</v>
      </c>
    </row>
    <row r="358">
      <c r="A358" s="3" t="n">
        <v>21190350</v>
      </c>
      <c r="B358" s="3" t="inlineStr">
        <is>
          <t>EL TULCAN [21190350]</t>
        </is>
      </c>
      <c r="C358" s="3" t="n">
        <v>4.152472222</v>
      </c>
      <c r="D358" s="3" t="n">
        <v>-74.35975000000001</v>
      </c>
      <c r="E358" s="3" t="n">
        <v>2700</v>
      </c>
      <c r="F358" s="3" t="inlineStr">
        <is>
          <t>San Bernardo</t>
        </is>
      </c>
      <c r="G358" s="3" t="inlineStr">
        <is>
          <t>Cundinamarca</t>
        </is>
      </c>
      <c r="H358" s="54" t="n">
        <v>28.6</v>
      </c>
      <c r="I358" s="54" t="n">
        <v>1982</v>
      </c>
      <c r="J358" s="54" t="n">
        <v>1</v>
      </c>
      <c r="K358" s="3" t="n">
        <v>39</v>
      </c>
      <c r="L358" s="3" t="n">
        <v>1984</v>
      </c>
      <c r="M358" s="3" t="n">
        <v>24</v>
      </c>
      <c r="N358" s="54" t="n">
        <v>88</v>
      </c>
      <c r="O358" s="54" t="n">
        <v>1984</v>
      </c>
      <c r="P358" s="54" t="n">
        <v>22</v>
      </c>
      <c r="Q358" s="3" t="n">
        <v>55.1</v>
      </c>
      <c r="R358" s="3" t="n">
        <v>1994</v>
      </c>
      <c r="S358" s="3" t="n">
        <v>27</v>
      </c>
      <c r="T358" s="54" t="n">
        <v>51.1</v>
      </c>
      <c r="U358" s="54" t="n">
        <v>1981</v>
      </c>
      <c r="V358" s="54" t="n">
        <v>15</v>
      </c>
      <c r="W358" s="3" t="n">
        <v>44.5</v>
      </c>
      <c r="X358" s="3" t="n">
        <v>1984</v>
      </c>
      <c r="Y358" s="3" t="n">
        <v>8</v>
      </c>
      <c r="Z358" s="54" t="n">
        <v>26.7</v>
      </c>
      <c r="AA358" s="54" t="n">
        <v>2017</v>
      </c>
      <c r="AB358" s="54" t="n">
        <v>16</v>
      </c>
      <c r="AC358" s="3" t="n">
        <v>23.9</v>
      </c>
      <c r="AD358" s="3" t="n">
        <v>1981</v>
      </c>
      <c r="AE358" s="3" t="n">
        <v>24</v>
      </c>
      <c r="AF358" s="54" t="n">
        <v>24.8</v>
      </c>
      <c r="AG358" s="54" t="n">
        <v>2018</v>
      </c>
      <c r="AH358" s="54" t="n">
        <v>15</v>
      </c>
      <c r="AI358" s="3" t="n">
        <v>41.5</v>
      </c>
      <c r="AJ358" s="3" t="n">
        <v>2011</v>
      </c>
      <c r="AK358" s="3" t="n">
        <v>14</v>
      </c>
      <c r="AL358" s="54" t="n">
        <v>38.7</v>
      </c>
      <c r="AM358" s="54" t="n">
        <v>2000</v>
      </c>
      <c r="AN358" s="54" t="n">
        <v>2</v>
      </c>
      <c r="AO358" s="3" t="n">
        <v>30.9</v>
      </c>
      <c r="AP358" s="3" t="n">
        <v>2013</v>
      </c>
      <c r="AQ358" s="3" t="n">
        <v>1</v>
      </c>
    </row>
    <row r="359">
      <c r="A359" s="3" t="n">
        <v>21190410</v>
      </c>
      <c r="B359" s="3" t="inlineStr">
        <is>
          <t>GRANJA LA HACIENDA [21190410]</t>
        </is>
      </c>
      <c r="C359" s="3" t="n">
        <v>4.164611111</v>
      </c>
      <c r="D359" s="3" t="n">
        <v>-74.58733333000001</v>
      </c>
      <c r="E359" s="3" t="n">
        <v>1104</v>
      </c>
      <c r="F359" s="3" t="inlineStr">
        <is>
          <t>Melgar</t>
        </is>
      </c>
      <c r="G359" s="3" t="inlineStr">
        <is>
          <t>Tolima</t>
        </is>
      </c>
      <c r="H359" s="54" t="n">
        <v>130</v>
      </c>
      <c r="I359" s="54" t="n">
        <v>2012</v>
      </c>
      <c r="J359" s="54" t="n">
        <v>21</v>
      </c>
      <c r="K359" s="3" t="n">
        <v>160</v>
      </c>
      <c r="L359" s="3" t="n">
        <v>2011</v>
      </c>
      <c r="M359" s="3" t="n">
        <v>13</v>
      </c>
      <c r="N359" s="54" t="n">
        <v>113</v>
      </c>
      <c r="O359" s="54" t="n">
        <v>2016</v>
      </c>
      <c r="P359" s="54" t="n">
        <v>4</v>
      </c>
      <c r="Q359" s="3" t="n">
        <v>118</v>
      </c>
      <c r="R359" s="3" t="n">
        <v>2023</v>
      </c>
      <c r="S359" s="3" t="n">
        <v>5</v>
      </c>
      <c r="T359" s="54" t="n">
        <v>125</v>
      </c>
      <c r="U359" s="54" t="n">
        <v>2020</v>
      </c>
      <c r="V359" s="54" t="n">
        <v>29</v>
      </c>
      <c r="W359" s="3" t="n">
        <v>97.59999999999999</v>
      </c>
      <c r="X359" s="3" t="n">
        <v>2001</v>
      </c>
      <c r="Y359" s="3" t="n">
        <v>3</v>
      </c>
      <c r="Z359" s="54" t="n">
        <v>90</v>
      </c>
      <c r="AA359" s="54" t="n">
        <v>2011</v>
      </c>
      <c r="AB359" s="54" t="n">
        <v>30</v>
      </c>
      <c r="AC359" s="3" t="n">
        <v>56.7</v>
      </c>
      <c r="AD359" s="3" t="n">
        <v>1988</v>
      </c>
      <c r="AE359" s="3" t="n">
        <v>26</v>
      </c>
      <c r="AF359" s="54" t="n">
        <v>105</v>
      </c>
      <c r="AG359" s="54" t="n">
        <v>2018</v>
      </c>
      <c r="AH359" s="54" t="n">
        <v>14</v>
      </c>
      <c r="AI359" s="3" t="n">
        <v>128</v>
      </c>
      <c r="AJ359" s="3" t="n">
        <v>2015</v>
      </c>
      <c r="AK359" s="3" t="n">
        <v>13</v>
      </c>
      <c r="AL359" s="54" t="n">
        <v>140</v>
      </c>
      <c r="AM359" s="54" t="n">
        <v>2009</v>
      </c>
      <c r="AN359" s="54" t="n">
        <v>17</v>
      </c>
      <c r="AO359" s="3" t="n">
        <v>135</v>
      </c>
      <c r="AP359" s="3" t="n">
        <v>2010</v>
      </c>
      <c r="AQ359" s="3" t="n">
        <v>2</v>
      </c>
    </row>
    <row r="360">
      <c r="A360" s="3" t="n">
        <v>21190460</v>
      </c>
      <c r="B360" s="3" t="inlineStr">
        <is>
          <t>BATAN [21190460]</t>
        </is>
      </c>
      <c r="C360" s="3" t="n">
        <v>4.35</v>
      </c>
      <c r="D360" s="3" t="n">
        <v>-74.40000000000001</v>
      </c>
      <c r="E360" s="3" t="n">
        <v>2240</v>
      </c>
      <c r="F360" s="3" t="inlineStr">
        <is>
          <t>Pasca</t>
        </is>
      </c>
      <c r="G360" s="3" t="inlineStr">
        <is>
          <t>Cundinamarca</t>
        </is>
      </c>
      <c r="H360" s="54" t="n">
        <v>37.7</v>
      </c>
      <c r="I360" s="54" t="n">
        <v>2013</v>
      </c>
      <c r="J360" s="54" t="n">
        <v>23</v>
      </c>
      <c r="K360" s="3" t="n">
        <v>54.2</v>
      </c>
      <c r="L360" s="3" t="n">
        <v>2017</v>
      </c>
      <c r="M360" s="3" t="n">
        <v>21</v>
      </c>
      <c r="N360" s="54" t="n">
        <v>61</v>
      </c>
      <c r="O360" s="54" t="n">
        <v>2023</v>
      </c>
      <c r="P360" s="54" t="n">
        <v>24</v>
      </c>
      <c r="Q360" s="3" t="n">
        <v>50</v>
      </c>
      <c r="R360" s="3" t="n">
        <v>2022</v>
      </c>
      <c r="S360" s="3" t="n">
        <v>18</v>
      </c>
      <c r="T360" s="54" t="n">
        <v>44.4</v>
      </c>
      <c r="U360" s="54" t="n">
        <v>2006</v>
      </c>
      <c r="V360" s="54" t="n">
        <v>4</v>
      </c>
      <c r="W360" s="3" t="n">
        <v>44.3</v>
      </c>
      <c r="X360" s="3" t="n">
        <v>2005</v>
      </c>
      <c r="Y360" s="3" t="n">
        <v>27</v>
      </c>
      <c r="Z360" s="54" t="n">
        <v>43.4</v>
      </c>
      <c r="AA360" s="54" t="n">
        <v>2008</v>
      </c>
      <c r="AB360" s="54" t="n">
        <v>16</v>
      </c>
      <c r="AC360" s="3" t="n">
        <v>32.5</v>
      </c>
      <c r="AD360" s="3" t="n">
        <v>1999</v>
      </c>
      <c r="AE360" s="3" t="n">
        <v>25</v>
      </c>
      <c r="AF360" s="54" t="n">
        <v>38.7</v>
      </c>
      <c r="AG360" s="54" t="n">
        <v>2002</v>
      </c>
      <c r="AH360" s="54" t="n">
        <v>25</v>
      </c>
      <c r="AI360" s="3" t="n">
        <v>88.8</v>
      </c>
      <c r="AJ360" s="3" t="n">
        <v>1998</v>
      </c>
      <c r="AK360" s="3" t="n">
        <v>21</v>
      </c>
      <c r="AL360" s="54" t="n">
        <v>44.3</v>
      </c>
      <c r="AM360" s="54" t="n">
        <v>2010</v>
      </c>
      <c r="AN360" s="54" t="n">
        <v>9</v>
      </c>
      <c r="AO360" s="3" t="n">
        <v>61.2</v>
      </c>
      <c r="AP360" s="3" t="n">
        <v>2007</v>
      </c>
      <c r="AQ360" s="3" t="n">
        <v>2</v>
      </c>
    </row>
    <row r="361">
      <c r="A361" s="3" t="n">
        <v>21195060</v>
      </c>
      <c r="B361" s="3" t="inlineStr">
        <is>
          <t>PANDI [21195060]</t>
        </is>
      </c>
      <c r="C361" s="3" t="n">
        <v>4.192722222</v>
      </c>
      <c r="D361" s="3" t="n">
        <v>-74.48741667</v>
      </c>
      <c r="E361" s="3" t="n">
        <v>950</v>
      </c>
      <c r="F361" s="3" t="inlineStr">
        <is>
          <t>Pandi</t>
        </is>
      </c>
      <c r="G361" s="3" t="inlineStr">
        <is>
          <t>Cundinamarca</t>
        </is>
      </c>
      <c r="H361" s="54" t="n">
        <v>67.09999999999999</v>
      </c>
      <c r="I361" s="54" t="n">
        <v>1984</v>
      </c>
      <c r="J361" s="54" t="n">
        <v>8</v>
      </c>
      <c r="K361" s="3" t="n">
        <v>85</v>
      </c>
      <c r="L361" s="3" t="n">
        <v>1993</v>
      </c>
      <c r="M361" s="3" t="n">
        <v>2</v>
      </c>
      <c r="N361" s="54" t="n">
        <v>77.8</v>
      </c>
      <c r="O361" s="54" t="n">
        <v>1996</v>
      </c>
      <c r="P361" s="54" t="n">
        <v>15</v>
      </c>
      <c r="Q361" s="3" t="n">
        <v>83</v>
      </c>
      <c r="R361" s="3" t="n">
        <v>2025</v>
      </c>
      <c r="S361" s="3" t="n">
        <v>7</v>
      </c>
      <c r="T361" s="54" t="n">
        <v>75.40000000000001</v>
      </c>
      <c r="U361" s="54" t="n">
        <v>2010</v>
      </c>
      <c r="V361" s="54" t="n">
        <v>24</v>
      </c>
      <c r="W361" s="3" t="n">
        <v>64</v>
      </c>
      <c r="X361" s="3" t="n">
        <v>2021</v>
      </c>
      <c r="Y361" s="3" t="n">
        <v>12</v>
      </c>
      <c r="Z361" s="54" t="n">
        <v>33.5</v>
      </c>
      <c r="AA361" s="54" t="n">
        <v>2023</v>
      </c>
      <c r="AB361" s="54" t="n">
        <v>7</v>
      </c>
      <c r="AC361" s="3" t="n">
        <v>47.5</v>
      </c>
      <c r="AD361" s="3" t="n">
        <v>1980</v>
      </c>
      <c r="AE361" s="3" t="n">
        <v>4</v>
      </c>
      <c r="AF361" s="54" t="n">
        <v>94</v>
      </c>
      <c r="AG361" s="54" t="n">
        <v>2021</v>
      </c>
      <c r="AH361" s="54" t="n">
        <v>29</v>
      </c>
      <c r="AI361" s="3" t="n">
        <v>72.5</v>
      </c>
      <c r="AJ361" s="3" t="n">
        <v>2004</v>
      </c>
      <c r="AK361" s="3" t="n">
        <v>25</v>
      </c>
      <c r="AL361" s="54" t="n">
        <v>95.3</v>
      </c>
      <c r="AM361" s="54" t="n">
        <v>2010</v>
      </c>
      <c r="AN361" s="54" t="n">
        <v>6</v>
      </c>
      <c r="AO361" s="3" t="n">
        <v>70.59999999999999</v>
      </c>
      <c r="AP361" s="3" t="n">
        <v>2004</v>
      </c>
      <c r="AQ361" s="3" t="n">
        <v>14</v>
      </c>
    </row>
    <row r="362">
      <c r="A362" s="3" t="n">
        <v>21195110</v>
      </c>
      <c r="B362" s="3" t="inlineStr">
        <is>
          <t>PEÑAS BLANCAS [21195110]</t>
        </is>
      </c>
      <c r="C362" s="3" t="n">
        <v>3.964722222</v>
      </c>
      <c r="D362" s="3" t="n">
        <v>-74.44374999999999</v>
      </c>
      <c r="E362" s="3" t="n">
        <v>250</v>
      </c>
      <c r="F362" s="3" t="inlineStr">
        <is>
          <t>Cabrera</t>
        </is>
      </c>
      <c r="G362" s="3" t="inlineStr">
        <is>
          <t>Cundinamarca</t>
        </is>
      </c>
      <c r="H362" s="54" t="n">
        <v>40</v>
      </c>
      <c r="I362" s="54" t="n">
        <v>1987</v>
      </c>
      <c r="J362" s="54" t="n">
        <v>22</v>
      </c>
      <c r="K362" s="3" t="n">
        <v>44.5</v>
      </c>
      <c r="L362" s="3" t="n">
        <v>2018</v>
      </c>
      <c r="M362" s="3" t="n">
        <v>23</v>
      </c>
      <c r="N362" s="54" t="n">
        <v>49</v>
      </c>
      <c r="O362" s="54" t="n">
        <v>1998</v>
      </c>
      <c r="P362" s="54" t="n">
        <v>30</v>
      </c>
      <c r="Q362" s="3" t="n">
        <v>42.4</v>
      </c>
      <c r="R362" s="3" t="n">
        <v>1994</v>
      </c>
      <c r="S362" s="3" t="n">
        <v>4</v>
      </c>
      <c r="T362" s="54" t="n">
        <v>65</v>
      </c>
      <c r="U362" s="54" t="n">
        <v>2014</v>
      </c>
      <c r="V362" s="54" t="n">
        <v>8</v>
      </c>
      <c r="W362" s="3" t="n">
        <v>30</v>
      </c>
      <c r="X362" s="3" t="n">
        <v>2020</v>
      </c>
      <c r="Y362" s="3" t="n">
        <v>10</v>
      </c>
      <c r="Z362" s="54" t="n">
        <v>26</v>
      </c>
      <c r="AA362" s="54" t="n">
        <v>2020</v>
      </c>
      <c r="AB362" s="54" t="n">
        <v>1</v>
      </c>
      <c r="AC362" s="3" t="n">
        <v>69.2</v>
      </c>
      <c r="AD362" s="3" t="n">
        <v>1988</v>
      </c>
      <c r="AE362" s="3" t="n">
        <v>21</v>
      </c>
      <c r="AF362" s="54" t="n">
        <v>39</v>
      </c>
      <c r="AG362" s="54" t="n">
        <v>1995</v>
      </c>
      <c r="AH362" s="54" t="n">
        <v>29</v>
      </c>
      <c r="AI362" s="3" t="n">
        <v>60</v>
      </c>
      <c r="AJ362" s="3" t="n">
        <v>2020</v>
      </c>
      <c r="AK362" s="3" t="n">
        <v>30</v>
      </c>
      <c r="AL362" s="54" t="n">
        <v>35.5</v>
      </c>
      <c r="AM362" s="54" t="n">
        <v>2008</v>
      </c>
      <c r="AN362" s="54" t="n">
        <v>1</v>
      </c>
      <c r="AO362" s="3" t="n">
        <v>40</v>
      </c>
      <c r="AP362" s="3" t="n">
        <v>2002</v>
      </c>
      <c r="AQ362" s="3" t="n">
        <v>16</v>
      </c>
    </row>
    <row r="363">
      <c r="A363" s="3" t="n">
        <v>21195120</v>
      </c>
      <c r="B363" s="3" t="inlineStr">
        <is>
          <t>ITA VALSALICE [21195120]</t>
        </is>
      </c>
      <c r="C363" s="3" t="n">
        <v>4.39292</v>
      </c>
      <c r="D363" s="3" t="n">
        <v>-74.39272</v>
      </c>
      <c r="E363" s="3" t="n">
        <v>1421</v>
      </c>
      <c r="F363" s="3" t="inlineStr">
        <is>
          <t>Silvania</t>
        </is>
      </c>
      <c r="G363" s="3" t="inlineStr">
        <is>
          <t>Cundinamarca</t>
        </is>
      </c>
      <c r="H363" s="54" t="n">
        <v>74.7</v>
      </c>
      <c r="I363" s="54" t="n">
        <v>2022</v>
      </c>
      <c r="J363" s="54" t="n">
        <v>4</v>
      </c>
      <c r="K363" s="3" t="n">
        <v>90.09999999999999</v>
      </c>
      <c r="L363" s="3" t="n">
        <v>1986</v>
      </c>
      <c r="M363" s="3" t="n">
        <v>23</v>
      </c>
      <c r="N363" s="54" t="n">
        <v>80</v>
      </c>
      <c r="O363" s="54" t="n">
        <v>2020</v>
      </c>
      <c r="P363" s="54" t="n">
        <v>14</v>
      </c>
      <c r="Q363" s="3" t="n">
        <v>69</v>
      </c>
      <c r="R363" s="3" t="n">
        <v>2019</v>
      </c>
      <c r="S363" s="3" t="n">
        <v>14</v>
      </c>
      <c r="T363" s="54" t="n">
        <v>74.8</v>
      </c>
      <c r="U363" s="54" t="n">
        <v>2017</v>
      </c>
      <c r="V363" s="54" t="n">
        <v>13</v>
      </c>
      <c r="W363" s="3" t="n">
        <v>67</v>
      </c>
      <c r="X363" s="3" t="n">
        <v>1980</v>
      </c>
      <c r="Y363" s="3" t="n">
        <v>7</v>
      </c>
      <c r="Z363" s="54" t="n">
        <v>67</v>
      </c>
      <c r="AA363" s="54" t="n">
        <v>2010</v>
      </c>
      <c r="AB363" s="54" t="n">
        <v>15</v>
      </c>
      <c r="AC363" s="3" t="n">
        <v>81</v>
      </c>
      <c r="AD363" s="3" t="n">
        <v>1980</v>
      </c>
      <c r="AE363" s="3" t="n">
        <v>5</v>
      </c>
      <c r="AF363" s="54" t="n">
        <v>68.90000000000001</v>
      </c>
      <c r="AG363" s="54" t="n">
        <v>1987</v>
      </c>
      <c r="AH363" s="54" t="n">
        <v>13</v>
      </c>
      <c r="AI363" s="3" t="n">
        <v>130</v>
      </c>
      <c r="AJ363" s="3" t="n">
        <v>1980</v>
      </c>
      <c r="AK363" s="3" t="n">
        <v>10</v>
      </c>
      <c r="AL363" s="54" t="n">
        <v>81.5</v>
      </c>
      <c r="AM363" s="54" t="n">
        <v>1980</v>
      </c>
      <c r="AN363" s="54" t="n">
        <v>3</v>
      </c>
      <c r="AO363" s="3" t="n">
        <v>111.5</v>
      </c>
      <c r="AP363" s="3" t="n">
        <v>2001</v>
      </c>
      <c r="AQ363" s="3" t="n">
        <v>1</v>
      </c>
    </row>
    <row r="364">
      <c r="A364" s="3" t="n">
        <v>21200160</v>
      </c>
      <c r="B364" s="3" t="inlineStr">
        <is>
          <t>PANONIA [21200160]</t>
        </is>
      </c>
      <c r="C364" s="3" t="n">
        <v>5.057972222</v>
      </c>
      <c r="D364" s="3" t="n">
        <v>-73.73433333</v>
      </c>
      <c r="E364" s="3" t="n">
        <v>2800</v>
      </c>
      <c r="F364" s="3" t="inlineStr">
        <is>
          <t>Chocontá</t>
        </is>
      </c>
      <c r="G364" s="3" t="inlineStr">
        <is>
          <t>Cundinamarca</t>
        </is>
      </c>
      <c r="H364" s="54" t="n">
        <v>46.3</v>
      </c>
      <c r="I364" s="54" t="n">
        <v>2017</v>
      </c>
      <c r="J364" s="54" t="n">
        <v>11</v>
      </c>
      <c r="K364" s="3" t="n">
        <v>30</v>
      </c>
      <c r="L364" s="3" t="n">
        <v>2003</v>
      </c>
      <c r="M364" s="3" t="n">
        <v>25</v>
      </c>
      <c r="N364" s="54" t="n">
        <v>80</v>
      </c>
      <c r="O364" s="54" t="n">
        <v>1987</v>
      </c>
      <c r="P364" s="54" t="n">
        <v>31</v>
      </c>
      <c r="Q364" s="3" t="n">
        <v>48.8</v>
      </c>
      <c r="R364" s="3" t="n">
        <v>2006</v>
      </c>
      <c r="S364" s="3" t="n">
        <v>13</v>
      </c>
      <c r="T364" s="54" t="n">
        <v>49.2</v>
      </c>
      <c r="U364" s="54" t="n">
        <v>2023</v>
      </c>
      <c r="V364" s="54" t="n">
        <v>22</v>
      </c>
      <c r="W364" s="3" t="n">
        <v>56.6</v>
      </c>
      <c r="X364" s="3" t="n">
        <v>1997</v>
      </c>
      <c r="Y364" s="3" t="n">
        <v>30</v>
      </c>
      <c r="Z364" s="54" t="n">
        <v>39.8</v>
      </c>
      <c r="AA364" s="54" t="n">
        <v>2010</v>
      </c>
      <c r="AB364" s="54" t="n">
        <v>5</v>
      </c>
      <c r="AC364" s="3" t="n">
        <v>40</v>
      </c>
      <c r="AD364" s="3" t="n">
        <v>2002</v>
      </c>
      <c r="AE364" s="3" t="n">
        <v>10</v>
      </c>
      <c r="AF364" s="54" t="n">
        <v>34.7</v>
      </c>
      <c r="AG364" s="54" t="n">
        <v>2001</v>
      </c>
      <c r="AH364" s="54" t="n">
        <v>4</v>
      </c>
      <c r="AI364" s="3" t="n">
        <v>51</v>
      </c>
      <c r="AJ364" s="3" t="n">
        <v>1996</v>
      </c>
      <c r="AK364" s="3" t="n">
        <v>14</v>
      </c>
      <c r="AL364" s="54" t="n">
        <v>52.3</v>
      </c>
      <c r="AM364" s="54" t="n">
        <v>2024</v>
      </c>
      <c r="AN364" s="54" t="n">
        <v>20</v>
      </c>
      <c r="AO364" s="3" t="n">
        <v>33.7</v>
      </c>
      <c r="AP364" s="3" t="n">
        <v>2025</v>
      </c>
      <c r="AQ364" s="3" t="n">
        <v>4</v>
      </c>
    </row>
    <row r="365">
      <c r="A365" s="3" t="n">
        <v>21200620</v>
      </c>
      <c r="B365" s="3" t="inlineStr">
        <is>
          <t>PISCIS [21200620]</t>
        </is>
      </c>
      <c r="C365" s="3" t="n">
        <v>5.079166667</v>
      </c>
      <c r="D365" s="3" t="n">
        <v>-73.69686111</v>
      </c>
      <c r="E365" s="3" t="n">
        <v>2820</v>
      </c>
      <c r="F365" s="3" t="inlineStr">
        <is>
          <t>Chocontá</t>
        </is>
      </c>
      <c r="G365" s="3" t="inlineStr">
        <is>
          <t>Cundinamarca</t>
        </is>
      </c>
      <c r="H365" s="54" t="n">
        <v>22</v>
      </c>
      <c r="I365" s="54" t="n">
        <v>2020</v>
      </c>
      <c r="J365" s="54" t="n">
        <v>18</v>
      </c>
      <c r="K365" s="3" t="n">
        <v>23.5</v>
      </c>
      <c r="L365" s="3" t="n">
        <v>1986</v>
      </c>
      <c r="M365" s="3" t="n">
        <v>17</v>
      </c>
      <c r="N365" s="54" t="n">
        <v>50</v>
      </c>
      <c r="O365" s="54" t="n">
        <v>1989</v>
      </c>
      <c r="P365" s="54" t="n">
        <v>17</v>
      </c>
      <c r="Q365" s="3" t="n">
        <v>60</v>
      </c>
      <c r="R365" s="3" t="n">
        <v>2012</v>
      </c>
      <c r="S365" s="3" t="n">
        <v>11</v>
      </c>
      <c r="T365" s="54" t="n">
        <v>44</v>
      </c>
      <c r="U365" s="54" t="n">
        <v>1994</v>
      </c>
      <c r="V365" s="54" t="n">
        <v>19</v>
      </c>
      <c r="W365" s="3" t="n">
        <v>50</v>
      </c>
      <c r="X365" s="3" t="n">
        <v>1993</v>
      </c>
      <c r="Y365" s="3" t="n">
        <v>11</v>
      </c>
      <c r="Z365" s="54" t="n">
        <v>91</v>
      </c>
      <c r="AA365" s="54" t="n">
        <v>2011</v>
      </c>
      <c r="AB365" s="54" t="n">
        <v>24</v>
      </c>
      <c r="AC365" s="3" t="n">
        <v>50</v>
      </c>
      <c r="AD365" s="3" t="n">
        <v>2002</v>
      </c>
      <c r="AE365" s="3" t="n">
        <v>15</v>
      </c>
      <c r="AF365" s="54" t="n">
        <v>34</v>
      </c>
      <c r="AG365" s="54" t="n">
        <v>2025</v>
      </c>
      <c r="AH365" s="54" t="n">
        <v>7</v>
      </c>
      <c r="AI365" s="3" t="n">
        <v>40</v>
      </c>
      <c r="AJ365" s="3" t="n">
        <v>2021</v>
      </c>
      <c r="AK365" s="3" t="n">
        <v>29</v>
      </c>
      <c r="AL365" s="54" t="n">
        <v>45</v>
      </c>
      <c r="AM365" s="54" t="n">
        <v>1985</v>
      </c>
      <c r="AN365" s="54" t="n">
        <v>5</v>
      </c>
      <c r="AO365" s="3" t="n">
        <v>40</v>
      </c>
      <c r="AP365" s="3" t="n">
        <v>2010</v>
      </c>
      <c r="AQ365" s="3" t="n">
        <v>1</v>
      </c>
    </row>
    <row r="366">
      <c r="A366" s="3" t="n">
        <v>21200780</v>
      </c>
      <c r="B366" s="3" t="inlineStr">
        <is>
          <t>POTRERO LARGO [21200780]</t>
        </is>
      </c>
      <c r="C366" s="3" t="n">
        <v>4.929222222</v>
      </c>
      <c r="D366" s="3" t="n">
        <v>-73.78047221999999</v>
      </c>
      <c r="E366" s="3" t="n">
        <v>2780</v>
      </c>
      <c r="F366" s="3" t="inlineStr">
        <is>
          <t>Guatavita</t>
        </is>
      </c>
      <c r="G366" s="3" t="inlineStr">
        <is>
          <t>Cundinamarca</t>
        </is>
      </c>
      <c r="H366" s="54" t="n">
        <v>42.1</v>
      </c>
      <c r="I366" s="54" t="n">
        <v>1996</v>
      </c>
      <c r="J366" s="54" t="n">
        <v>23</v>
      </c>
      <c r="K366" s="3" t="n">
        <v>80</v>
      </c>
      <c r="L366" s="3" t="n">
        <v>1991</v>
      </c>
      <c r="M366" s="3" t="n">
        <v>23</v>
      </c>
      <c r="N366" s="54" t="n">
        <v>54</v>
      </c>
      <c r="O366" s="54" t="n">
        <v>2017</v>
      </c>
      <c r="P366" s="54" t="n">
        <v>27</v>
      </c>
      <c r="Q366" s="3" t="n">
        <v>66.7</v>
      </c>
      <c r="R366" s="3" t="n">
        <v>2016</v>
      </c>
      <c r="S366" s="3" t="n">
        <v>3</v>
      </c>
      <c r="T366" s="54" t="n">
        <v>39.5</v>
      </c>
      <c r="U366" s="54" t="n">
        <v>2008</v>
      </c>
      <c r="V366" s="54" t="n">
        <v>1</v>
      </c>
      <c r="W366" s="3" t="n">
        <v>60</v>
      </c>
      <c r="X366" s="3" t="n">
        <v>1990</v>
      </c>
      <c r="Y366" s="3" t="n">
        <v>28</v>
      </c>
      <c r="Z366" s="54" t="n">
        <v>80</v>
      </c>
      <c r="AA366" s="54" t="n">
        <v>1994</v>
      </c>
      <c r="AB366" s="54" t="n">
        <v>9</v>
      </c>
      <c r="AC366" s="3" t="n">
        <v>34.4</v>
      </c>
      <c r="AD366" s="3" t="n">
        <v>2021</v>
      </c>
      <c r="AE366" s="3" t="n">
        <v>5</v>
      </c>
      <c r="AF366" s="54" t="n">
        <v>30</v>
      </c>
      <c r="AG366" s="54" t="n">
        <v>2000</v>
      </c>
      <c r="AH366" s="54" t="n">
        <v>9</v>
      </c>
      <c r="AI366" s="3" t="n">
        <v>90</v>
      </c>
      <c r="AJ366" s="3" t="n">
        <v>1994</v>
      </c>
      <c r="AK366" s="3" t="n">
        <v>23</v>
      </c>
      <c r="AL366" s="54" t="n">
        <v>67.2</v>
      </c>
      <c r="AM366" s="54" t="n">
        <v>2001</v>
      </c>
      <c r="AN366" s="54" t="n">
        <v>26</v>
      </c>
      <c r="AO366" s="3" t="n">
        <v>44.8</v>
      </c>
      <c r="AP366" s="3" t="n">
        <v>2004</v>
      </c>
      <c r="AQ366" s="3" t="n">
        <v>24</v>
      </c>
    </row>
    <row r="367">
      <c r="A367" s="3" t="n">
        <v>21201050</v>
      </c>
      <c r="B367" s="3" t="inlineStr">
        <is>
          <t>LOURDES [21201050]</t>
        </is>
      </c>
      <c r="C367" s="3" t="n">
        <v>4.982888889</v>
      </c>
      <c r="D367" s="3" t="n">
        <v>-73.86466667000001</v>
      </c>
      <c r="E367" s="3" t="n">
        <v>2750</v>
      </c>
      <c r="F367" s="3" t="inlineStr">
        <is>
          <t>Gachancipá</t>
        </is>
      </c>
      <c r="G367" s="3" t="inlineStr">
        <is>
          <t>Cundinamarca</t>
        </is>
      </c>
      <c r="H367" s="54" t="n">
        <v>58.8</v>
      </c>
      <c r="I367" s="54" t="n">
        <v>1996</v>
      </c>
      <c r="J367" s="54" t="n">
        <v>12</v>
      </c>
      <c r="K367" s="3" t="n">
        <v>52</v>
      </c>
      <c r="L367" s="3" t="n">
        <v>2007</v>
      </c>
      <c r="M367" s="3" t="n">
        <v>19</v>
      </c>
      <c r="N367" s="54" t="n">
        <v>68.2</v>
      </c>
      <c r="O367" s="54" t="n">
        <v>2014</v>
      </c>
      <c r="P367" s="54" t="n">
        <v>13</v>
      </c>
      <c r="Q367" s="3" t="n">
        <v>59.8</v>
      </c>
      <c r="R367" s="3" t="n">
        <v>2010</v>
      </c>
      <c r="S367" s="3" t="n">
        <v>10</v>
      </c>
      <c r="T367" s="54" t="n">
        <v>50</v>
      </c>
      <c r="U367" s="54" t="n">
        <v>1987</v>
      </c>
      <c r="V367" s="54" t="n">
        <v>23</v>
      </c>
      <c r="W367" s="3" t="n">
        <v>34.8</v>
      </c>
      <c r="X367" s="3" t="n">
        <v>2018</v>
      </c>
      <c r="Y367" s="3" t="n">
        <v>3</v>
      </c>
      <c r="Z367" s="54" t="n">
        <v>34.2</v>
      </c>
      <c r="AA367" s="54" t="n">
        <v>1998</v>
      </c>
      <c r="AB367" s="54" t="n">
        <v>9</v>
      </c>
      <c r="AC367" s="3" t="n">
        <v>36.4</v>
      </c>
      <c r="AD367" s="3" t="n">
        <v>1988</v>
      </c>
      <c r="AE367" s="3" t="n">
        <v>30</v>
      </c>
      <c r="AF367" s="54" t="n">
        <v>53.9</v>
      </c>
      <c r="AG367" s="54" t="n">
        <v>2004</v>
      </c>
      <c r="AH367" s="54" t="n">
        <v>20</v>
      </c>
      <c r="AI367" s="3" t="n">
        <v>55</v>
      </c>
      <c r="AJ367" s="3" t="n">
        <v>2016</v>
      </c>
      <c r="AK367" s="3" t="n">
        <v>24</v>
      </c>
      <c r="AL367" s="54" t="n">
        <v>67.2</v>
      </c>
      <c r="AM367" s="54" t="n">
        <v>1986</v>
      </c>
      <c r="AN367" s="54" t="n">
        <v>5</v>
      </c>
      <c r="AO367" s="3" t="n">
        <v>57</v>
      </c>
      <c r="AP367" s="3" t="n">
        <v>1991</v>
      </c>
      <c r="AQ367" s="3" t="n">
        <v>19</v>
      </c>
    </row>
    <row r="368">
      <c r="A368" s="3" t="n">
        <v>21201060</v>
      </c>
      <c r="B368" s="3" t="inlineStr">
        <is>
          <t>PANTANO REDONDO 1 [21201060]</t>
        </is>
      </c>
      <c r="C368" s="3" t="n">
        <v>5.04325</v>
      </c>
      <c r="D368" s="3" t="n">
        <v>-74.03338889</v>
      </c>
      <c r="E368" s="3" t="n">
        <v>3160</v>
      </c>
      <c r="F368" s="3" t="inlineStr">
        <is>
          <t>Zipaquirá</t>
        </is>
      </c>
      <c r="G368" s="3" t="inlineStr">
        <is>
          <t>Cundinamarca</t>
        </is>
      </c>
      <c r="H368" s="54" t="n">
        <v>46.5</v>
      </c>
      <c r="I368" s="54" t="n">
        <v>2024</v>
      </c>
      <c r="J368" s="54" t="n">
        <v>31</v>
      </c>
      <c r="K368" s="3" t="n">
        <v>101.6</v>
      </c>
      <c r="L368" s="3" t="n">
        <v>1972</v>
      </c>
      <c r="M368" s="3" t="n">
        <v>4</v>
      </c>
      <c r="N368" s="54" t="n">
        <v>65.2</v>
      </c>
      <c r="O368" s="54" t="n">
        <v>2018</v>
      </c>
      <c r="P368" s="54" t="n">
        <v>23</v>
      </c>
      <c r="Q368" s="3" t="n">
        <v>70.5</v>
      </c>
      <c r="R368" s="3" t="n">
        <v>1966</v>
      </c>
      <c r="S368" s="3" t="n">
        <v>23</v>
      </c>
      <c r="T368" s="54" t="n">
        <v>52.3</v>
      </c>
      <c r="U368" s="54" t="n">
        <v>2010</v>
      </c>
      <c r="V368" s="54" t="n">
        <v>5</v>
      </c>
      <c r="W368" s="3" t="n">
        <v>80</v>
      </c>
      <c r="X368" s="3" t="n">
        <v>2007</v>
      </c>
      <c r="Y368" s="3" t="n">
        <v>27</v>
      </c>
      <c r="Z368" s="54" t="n">
        <v>43.3</v>
      </c>
      <c r="AA368" s="54" t="n">
        <v>2012</v>
      </c>
      <c r="AB368" s="54" t="n">
        <v>30</v>
      </c>
      <c r="AC368" s="3" t="n">
        <v>55.9</v>
      </c>
      <c r="AD368" s="3" t="n">
        <v>1971</v>
      </c>
      <c r="AE368" s="3" t="n">
        <v>27</v>
      </c>
      <c r="AF368" s="54" t="n">
        <v>46.2</v>
      </c>
      <c r="AG368" s="54" t="n">
        <v>1982</v>
      </c>
      <c r="AH368" s="54" t="n">
        <v>10</v>
      </c>
      <c r="AI368" s="3" t="n">
        <v>57.5</v>
      </c>
      <c r="AJ368" s="3" t="n">
        <v>2019</v>
      </c>
      <c r="AK368" s="3" t="n">
        <v>18</v>
      </c>
      <c r="AL368" s="54" t="n">
        <v>104</v>
      </c>
      <c r="AM368" s="54" t="n">
        <v>2022</v>
      </c>
      <c r="AN368" s="54" t="n">
        <v>7</v>
      </c>
      <c r="AO368" s="3" t="n">
        <v>54</v>
      </c>
      <c r="AP368" s="3" t="n">
        <v>2002</v>
      </c>
      <c r="AQ368" s="3" t="n">
        <v>18</v>
      </c>
    </row>
    <row r="369">
      <c r="A369" s="3" t="n">
        <v>21201070</v>
      </c>
      <c r="B369" s="3" t="inlineStr">
        <is>
          <t>EL CORAZON [21201070]</t>
        </is>
      </c>
      <c r="C369" s="3" t="n">
        <v>4.865361111</v>
      </c>
      <c r="D369" s="3" t="n">
        <v>-74.28941666999999</v>
      </c>
      <c r="E369" s="3" t="n">
        <v>2845</v>
      </c>
      <c r="F369" s="3" t="inlineStr">
        <is>
          <t>Facatativá</t>
        </is>
      </c>
      <c r="G369" s="3" t="inlineStr">
        <is>
          <t>Cundinamarca</t>
        </is>
      </c>
      <c r="H369" s="54" t="n">
        <v>44.8</v>
      </c>
      <c r="I369" s="54" t="n">
        <v>2014</v>
      </c>
      <c r="J369" s="54" t="n">
        <v>16</v>
      </c>
      <c r="K369" s="3" t="n">
        <v>99.5</v>
      </c>
      <c r="L369" s="3" t="n">
        <v>1981</v>
      </c>
      <c r="M369" s="3" t="n">
        <v>11</v>
      </c>
      <c r="N369" s="54" t="n">
        <v>98.09999999999999</v>
      </c>
      <c r="O369" s="54" t="n">
        <v>2004</v>
      </c>
      <c r="P369" s="54" t="n">
        <v>27</v>
      </c>
      <c r="Q369" s="3" t="n">
        <v>66.7</v>
      </c>
      <c r="R369" s="3" t="n">
        <v>2019</v>
      </c>
      <c r="S369" s="3" t="n">
        <v>4</v>
      </c>
      <c r="T369" s="54" t="n">
        <v>50.4</v>
      </c>
      <c r="U369" s="54" t="n">
        <v>1988</v>
      </c>
      <c r="V369" s="54" t="n">
        <v>15</v>
      </c>
      <c r="W369" s="3" t="n">
        <v>39.5</v>
      </c>
      <c r="X369" s="3" t="n">
        <v>1981</v>
      </c>
      <c r="Y369" s="3" t="n">
        <v>6</v>
      </c>
      <c r="Z369" s="54" t="n">
        <v>40.3</v>
      </c>
      <c r="AA369" s="54" t="n">
        <v>1995</v>
      </c>
      <c r="AB369" s="54" t="n">
        <v>30</v>
      </c>
      <c r="AC369" s="3" t="n">
        <v>30.2</v>
      </c>
      <c r="AD369" s="3" t="n">
        <v>1985</v>
      </c>
      <c r="AE369" s="3" t="n">
        <v>26</v>
      </c>
      <c r="AF369" s="54" t="n">
        <v>38.5</v>
      </c>
      <c r="AG369" s="54" t="n">
        <v>2010</v>
      </c>
      <c r="AH369" s="54" t="n">
        <v>1</v>
      </c>
      <c r="AI369" s="3" t="n">
        <v>57.3</v>
      </c>
      <c r="AJ369" s="3" t="n">
        <v>2017</v>
      </c>
      <c r="AK369" s="3" t="n">
        <v>28</v>
      </c>
      <c r="AL369" s="54" t="n">
        <v>100</v>
      </c>
      <c r="AM369" s="54" t="n">
        <v>1986</v>
      </c>
      <c r="AN369" s="54" t="n">
        <v>26</v>
      </c>
      <c r="AO369" s="3" t="n">
        <v>73</v>
      </c>
      <c r="AP369" s="3" t="n">
        <v>2019</v>
      </c>
      <c r="AQ369" s="3" t="n">
        <v>13</v>
      </c>
    </row>
    <row r="370">
      <c r="A370" s="3" t="n">
        <v>21201100</v>
      </c>
      <c r="B370" s="3" t="inlineStr">
        <is>
          <t>TOCAIMA [21201100]</t>
        </is>
      </c>
      <c r="C370" s="3" t="n">
        <v>4.466666667</v>
      </c>
      <c r="D370" s="3" t="n">
        <v>-74.65000000000001</v>
      </c>
      <c r="E370" s="3" t="n">
        <v>490</v>
      </c>
      <c r="F370" s="3" t="inlineStr">
        <is>
          <t>Tocaima</t>
        </is>
      </c>
      <c r="G370" s="3" t="inlineStr">
        <is>
          <t>Cundinamarca</t>
        </is>
      </c>
      <c r="H370" s="54" t="n">
        <v>94</v>
      </c>
      <c r="I370" s="54" t="n">
        <v>1994</v>
      </c>
      <c r="J370" s="54" t="n">
        <v>14</v>
      </c>
      <c r="K370" s="3" t="n">
        <v>90.3</v>
      </c>
      <c r="L370" s="3" t="n">
        <v>2022</v>
      </c>
      <c r="M370" s="3" t="n">
        <v>7</v>
      </c>
      <c r="N370" s="54" t="n">
        <v>139</v>
      </c>
      <c r="O370" s="54" t="n">
        <v>2002</v>
      </c>
      <c r="P370" s="54" t="n">
        <v>21</v>
      </c>
      <c r="Q370" s="3" t="n">
        <v>114</v>
      </c>
      <c r="R370" s="3" t="n">
        <v>2002</v>
      </c>
      <c r="S370" s="3" t="n">
        <v>8</v>
      </c>
      <c r="T370" s="54" t="n">
        <v>84.5</v>
      </c>
      <c r="U370" s="54" t="n">
        <v>2002</v>
      </c>
      <c r="V370" s="54" t="n">
        <v>26</v>
      </c>
      <c r="W370" s="3" t="n">
        <v>103</v>
      </c>
      <c r="X370" s="3" t="n">
        <v>2020</v>
      </c>
      <c r="Y370" s="3" t="n">
        <v>2</v>
      </c>
      <c r="Z370" s="54" t="n">
        <v>56.6</v>
      </c>
      <c r="AA370" s="54" t="n">
        <v>2001</v>
      </c>
      <c r="AB370" s="54" t="n">
        <v>27</v>
      </c>
      <c r="AC370" s="3" t="n">
        <v>104</v>
      </c>
      <c r="AD370" s="3" t="n">
        <v>1983</v>
      </c>
      <c r="AE370" s="3" t="n">
        <v>6</v>
      </c>
      <c r="AF370" s="54" t="n">
        <v>88.5</v>
      </c>
      <c r="AG370" s="54" t="n">
        <v>2002</v>
      </c>
      <c r="AH370" s="54" t="n">
        <v>25</v>
      </c>
      <c r="AI370" s="3" t="n">
        <v>130</v>
      </c>
      <c r="AJ370" s="3" t="n">
        <v>1978</v>
      </c>
      <c r="AK370" s="3" t="n">
        <v>10</v>
      </c>
      <c r="AL370" s="54" t="n">
        <v>120</v>
      </c>
      <c r="AM370" s="54" t="n">
        <v>1992</v>
      </c>
      <c r="AN370" s="54" t="n">
        <v>15</v>
      </c>
      <c r="AO370" s="3" t="n">
        <v>77.40000000000001</v>
      </c>
      <c r="AP370" s="3" t="n">
        <v>2001</v>
      </c>
      <c r="AQ370" s="3" t="n">
        <v>15</v>
      </c>
    </row>
    <row r="371">
      <c r="A371" s="3" t="n">
        <v>21201190</v>
      </c>
      <c r="B371" s="3" t="inlineStr">
        <is>
          <t>LAGUNITAS [21201190]</t>
        </is>
      </c>
      <c r="C371" s="3" t="n">
        <v>5.214527778</v>
      </c>
      <c r="D371" s="3" t="n">
        <v>-73.90725</v>
      </c>
      <c r="E371" s="3" t="n">
        <v>3100</v>
      </c>
      <c r="F371" s="3" t="inlineStr">
        <is>
          <t>Tausa</t>
        </is>
      </c>
      <c r="G371" s="3" t="inlineStr">
        <is>
          <t>Cundinamarca</t>
        </is>
      </c>
      <c r="H371" s="54" t="n">
        <v>45.2</v>
      </c>
      <c r="I371" s="54" t="n">
        <v>2024</v>
      </c>
      <c r="J371" s="54" t="n">
        <v>28</v>
      </c>
      <c r="K371" s="3" t="n">
        <v>44</v>
      </c>
      <c r="L371" s="3" t="n">
        <v>1996</v>
      </c>
      <c r="M371" s="3" t="n">
        <v>17</v>
      </c>
      <c r="N371" s="54" t="n">
        <v>64</v>
      </c>
      <c r="O371" s="54" t="n">
        <v>2016</v>
      </c>
      <c r="P371" s="54" t="n">
        <v>12</v>
      </c>
      <c r="Q371" s="3" t="n">
        <v>48.6</v>
      </c>
      <c r="R371" s="3" t="n">
        <v>2011</v>
      </c>
      <c r="S371" s="3" t="n">
        <v>22</v>
      </c>
      <c r="T371" s="54" t="n">
        <v>48.4</v>
      </c>
      <c r="U371" s="54" t="n">
        <v>1998</v>
      </c>
      <c r="V371" s="54" t="n">
        <v>28</v>
      </c>
      <c r="W371" s="3" t="n">
        <v>60.4</v>
      </c>
      <c r="X371" s="3" t="n">
        <v>2010</v>
      </c>
      <c r="Y371" s="3" t="n">
        <v>6</v>
      </c>
      <c r="Z371" s="54" t="n">
        <v>31.8</v>
      </c>
      <c r="AA371" s="54" t="n">
        <v>2010</v>
      </c>
      <c r="AB371" s="54" t="n">
        <v>16</v>
      </c>
      <c r="AC371" s="3" t="n">
        <v>43.7</v>
      </c>
      <c r="AD371" s="3" t="n">
        <v>1998</v>
      </c>
      <c r="AE371" s="3" t="n">
        <v>19</v>
      </c>
      <c r="AF371" s="54" t="n">
        <v>59.9</v>
      </c>
      <c r="AG371" s="54" t="n">
        <v>2022</v>
      </c>
      <c r="AH371" s="54" t="n">
        <v>19</v>
      </c>
      <c r="AI371" s="3" t="n">
        <v>44</v>
      </c>
      <c r="AJ371" s="3" t="n">
        <v>1997</v>
      </c>
      <c r="AK371" s="3" t="n">
        <v>15</v>
      </c>
      <c r="AL371" s="54" t="n">
        <v>54.4</v>
      </c>
      <c r="AM371" s="54" t="n">
        <v>2003</v>
      </c>
      <c r="AN371" s="54" t="n">
        <v>24</v>
      </c>
      <c r="AO371" s="3" t="n">
        <v>31.3</v>
      </c>
      <c r="AP371" s="3" t="n">
        <v>2020</v>
      </c>
      <c r="AQ371" s="3" t="n">
        <v>30</v>
      </c>
    </row>
    <row r="372">
      <c r="A372" s="3" t="n">
        <v>21201200</v>
      </c>
      <c r="B372" s="3" t="inlineStr">
        <is>
          <t>ESCUELA LA UNION [21201200]</t>
        </is>
      </c>
      <c r="C372" s="3" t="n">
        <v>4.34264</v>
      </c>
      <c r="D372" s="3" t="n">
        <v>-74.18380999999999</v>
      </c>
      <c r="E372" s="3" t="n">
        <v>3378</v>
      </c>
      <c r="F372" s="3" t="inlineStr">
        <is>
          <t>Bogotá, D.C</t>
        </is>
      </c>
      <c r="G372" s="3" t="inlineStr">
        <is>
          <t>Bogotá</t>
        </is>
      </c>
      <c r="H372" s="54" t="n">
        <v>49.6</v>
      </c>
      <c r="I372" s="54" t="n">
        <v>2023</v>
      </c>
      <c r="J372" s="54" t="n">
        <v>10</v>
      </c>
      <c r="K372" s="3" t="n">
        <v>32</v>
      </c>
      <c r="L372" s="3" t="n">
        <v>2013</v>
      </c>
      <c r="M372" s="3" t="n">
        <v>28</v>
      </c>
      <c r="N372" s="54" t="n">
        <v>83</v>
      </c>
      <c r="O372" s="54" t="n">
        <v>2023</v>
      </c>
      <c r="P372" s="54" t="n">
        <v>13</v>
      </c>
      <c r="Q372" s="3" t="n">
        <v>67.90000000000001</v>
      </c>
      <c r="R372" s="3" t="n">
        <v>2022</v>
      </c>
      <c r="S372" s="3" t="n">
        <v>20</v>
      </c>
      <c r="T372" s="54" t="n">
        <v>50</v>
      </c>
      <c r="U372" s="54" t="n">
        <v>2005</v>
      </c>
      <c r="V372" s="54" t="n">
        <v>22</v>
      </c>
      <c r="W372" s="3" t="n">
        <v>48.8</v>
      </c>
      <c r="X372" s="3" t="n">
        <v>2002</v>
      </c>
      <c r="Y372" s="3" t="n">
        <v>8</v>
      </c>
      <c r="Z372" s="54" t="n">
        <v>35.6</v>
      </c>
      <c r="AA372" s="54" t="n">
        <v>2012</v>
      </c>
      <c r="AB372" s="54" t="n">
        <v>21</v>
      </c>
      <c r="AC372" s="3" t="n">
        <v>30</v>
      </c>
      <c r="AD372" s="3" t="n">
        <v>2011</v>
      </c>
      <c r="AE372" s="3" t="n">
        <v>3</v>
      </c>
      <c r="AF372" s="54" t="n">
        <v>37.2</v>
      </c>
      <c r="AG372" s="54" t="n">
        <v>1993</v>
      </c>
      <c r="AH372" s="54" t="n">
        <v>13</v>
      </c>
      <c r="AI372" s="3" t="n">
        <v>50</v>
      </c>
      <c r="AJ372" s="3" t="n">
        <v>2005</v>
      </c>
      <c r="AK372" s="3" t="n">
        <v>6</v>
      </c>
      <c r="AL372" s="54" t="n">
        <v>30.5</v>
      </c>
      <c r="AM372" s="54" t="n">
        <v>2010</v>
      </c>
      <c r="AN372" s="54" t="n">
        <v>15</v>
      </c>
      <c r="AO372" s="3" t="n">
        <v>32.5</v>
      </c>
      <c r="AP372" s="3" t="n">
        <v>1985</v>
      </c>
      <c r="AQ372" s="3" t="n">
        <v>7</v>
      </c>
    </row>
    <row r="373">
      <c r="A373" s="3" t="n">
        <v>21201240</v>
      </c>
      <c r="B373" s="3" t="inlineStr">
        <is>
          <t>SANTA MARIA DE USME [21201240]</t>
        </is>
      </c>
      <c r="C373" s="3" t="n">
        <v>4.481305556</v>
      </c>
      <c r="D373" s="3" t="n">
        <v>-74.12627778</v>
      </c>
      <c r="E373" s="3" t="n">
        <v>2800</v>
      </c>
      <c r="F373" s="3" t="inlineStr">
        <is>
          <t>Bogotá, D.C</t>
        </is>
      </c>
      <c r="G373" s="3" t="inlineStr">
        <is>
          <t>Bogotá</t>
        </is>
      </c>
      <c r="H373" s="54" t="n">
        <v>28</v>
      </c>
      <c r="I373" s="54" t="n">
        <v>1994</v>
      </c>
      <c r="J373" s="54" t="n">
        <v>31</v>
      </c>
      <c r="K373" s="3" t="n">
        <v>34.6</v>
      </c>
      <c r="L373" s="3" t="n">
        <v>2013</v>
      </c>
      <c r="M373" s="3" t="n">
        <v>8</v>
      </c>
      <c r="N373" s="54" t="n">
        <v>37.6</v>
      </c>
      <c r="O373" s="54" t="n">
        <v>2021</v>
      </c>
      <c r="P373" s="54" t="n">
        <v>19</v>
      </c>
      <c r="Q373" s="3" t="n">
        <v>40.5</v>
      </c>
      <c r="R373" s="3" t="n">
        <v>2010</v>
      </c>
      <c r="S373" s="3" t="n">
        <v>6</v>
      </c>
      <c r="T373" s="54" t="n">
        <v>45.3</v>
      </c>
      <c r="U373" s="54" t="n">
        <v>1990</v>
      </c>
      <c r="V373" s="54" t="n">
        <v>4</v>
      </c>
      <c r="W373" s="3" t="n">
        <v>48.2</v>
      </c>
      <c r="X373" s="3" t="n">
        <v>2017</v>
      </c>
      <c r="Y373" s="3" t="n">
        <v>12</v>
      </c>
      <c r="Z373" s="54" t="n">
        <v>29.8</v>
      </c>
      <c r="AA373" s="54" t="n">
        <v>2020</v>
      </c>
      <c r="AB373" s="54" t="n">
        <v>29</v>
      </c>
      <c r="AC373" s="3" t="n">
        <v>23.7</v>
      </c>
      <c r="AD373" s="3" t="n">
        <v>2021</v>
      </c>
      <c r="AE373" s="3" t="n">
        <v>16</v>
      </c>
      <c r="AF373" s="54" t="n">
        <v>22.7</v>
      </c>
      <c r="AG373" s="54" t="n">
        <v>2015</v>
      </c>
      <c r="AH373" s="54" t="n">
        <v>5</v>
      </c>
      <c r="AI373" s="3" t="n">
        <v>39.4</v>
      </c>
      <c r="AJ373" s="3" t="n">
        <v>2006</v>
      </c>
      <c r="AK373" s="3" t="n">
        <v>31</v>
      </c>
      <c r="AL373" s="54" t="n">
        <v>33.6</v>
      </c>
      <c r="AM373" s="54" t="n">
        <v>2013</v>
      </c>
      <c r="AN373" s="54" t="n">
        <v>4</v>
      </c>
      <c r="AO373" s="3" t="n">
        <v>30.9</v>
      </c>
      <c r="AP373" s="3" t="n">
        <v>2008</v>
      </c>
      <c r="AQ373" s="3" t="n">
        <v>1</v>
      </c>
    </row>
    <row r="374">
      <c r="A374" s="3" t="n">
        <v>21201300</v>
      </c>
      <c r="B374" s="3" t="inlineStr">
        <is>
          <t>AUSTRALIA [21201300]</t>
        </is>
      </c>
      <c r="C374" s="3" t="n">
        <v>4.39425</v>
      </c>
      <c r="D374" s="3" t="n">
        <v>-74.13200000000001</v>
      </c>
      <c r="E374" s="3" t="n">
        <v>3050</v>
      </c>
      <c r="F374" s="3" t="inlineStr">
        <is>
          <t>Bogotá, D.C</t>
        </is>
      </c>
      <c r="G374" s="3" t="inlineStr">
        <is>
          <t>Bogotá</t>
        </is>
      </c>
      <c r="H374" s="54" t="n">
        <v>31.1</v>
      </c>
      <c r="I374" s="54" t="n">
        <v>2011</v>
      </c>
      <c r="J374" s="54" t="n">
        <v>4</v>
      </c>
      <c r="K374" s="3" t="n">
        <v>34.1</v>
      </c>
      <c r="L374" s="3" t="n">
        <v>1999</v>
      </c>
      <c r="M374" s="3" t="n">
        <v>21</v>
      </c>
      <c r="N374" s="54" t="n">
        <v>38.2</v>
      </c>
      <c r="O374" s="54" t="n">
        <v>2020</v>
      </c>
      <c r="P374" s="54" t="n">
        <v>31</v>
      </c>
      <c r="Q374" s="3" t="n">
        <v>47.5</v>
      </c>
      <c r="R374" s="3" t="n">
        <v>2021</v>
      </c>
      <c r="S374" s="3" t="n">
        <v>30</v>
      </c>
      <c r="T374" s="54" t="n">
        <v>46.3</v>
      </c>
      <c r="U374" s="54" t="n">
        <v>2005</v>
      </c>
      <c r="V374" s="54" t="n">
        <v>22</v>
      </c>
      <c r="W374" s="3" t="n">
        <v>45</v>
      </c>
      <c r="X374" s="3" t="n">
        <v>2002</v>
      </c>
      <c r="Y374" s="3" t="n">
        <v>8</v>
      </c>
      <c r="Z374" s="54" t="n">
        <v>37</v>
      </c>
      <c r="AA374" s="54" t="n">
        <v>2008</v>
      </c>
      <c r="AB374" s="54" t="n">
        <v>18</v>
      </c>
      <c r="AC374" s="3" t="n">
        <v>36.7</v>
      </c>
      <c r="AD374" s="3" t="n">
        <v>2018</v>
      </c>
      <c r="AE374" s="3" t="n">
        <v>1</v>
      </c>
      <c r="AF374" s="54" t="n">
        <v>38.6</v>
      </c>
      <c r="AG374" s="54" t="n">
        <v>2001</v>
      </c>
      <c r="AH374" s="54" t="n">
        <v>12</v>
      </c>
      <c r="AI374" s="3" t="n">
        <v>56</v>
      </c>
      <c r="AJ374" s="3" t="n">
        <v>1989</v>
      </c>
      <c r="AK374" s="3" t="n">
        <v>23</v>
      </c>
      <c r="AL374" s="54" t="n">
        <v>43.2</v>
      </c>
      <c r="AM374" s="54" t="n">
        <v>2020</v>
      </c>
      <c r="AN374" s="54" t="n">
        <v>15</v>
      </c>
      <c r="AO374" s="3" t="n">
        <v>30.3</v>
      </c>
      <c r="AP374" s="3" t="n">
        <v>2003</v>
      </c>
      <c r="AQ374" s="3" t="n">
        <v>1</v>
      </c>
    </row>
    <row r="375">
      <c r="A375" s="3" t="n">
        <v>21201310</v>
      </c>
      <c r="B375" s="3" t="inlineStr">
        <is>
          <t>PREVENTORIO INFANT [21201310]</t>
        </is>
      </c>
      <c r="C375" s="3" t="n">
        <v>4.465444444</v>
      </c>
      <c r="D375" s="3" t="n">
        <v>-74.2675</v>
      </c>
      <c r="E375" s="3" t="n">
        <v>2650</v>
      </c>
      <c r="F375" s="3" t="inlineStr">
        <is>
          <t>Sibaté</t>
        </is>
      </c>
      <c r="G375" s="3" t="inlineStr">
        <is>
          <t>Cundinamarca</t>
        </is>
      </c>
      <c r="H375" s="54" t="n">
        <v>29</v>
      </c>
      <c r="I375" s="54" t="n">
        <v>2017</v>
      </c>
      <c r="J375" s="54" t="n">
        <v>9</v>
      </c>
      <c r="K375" s="3" t="n">
        <v>43</v>
      </c>
      <c r="L375" s="3" t="n">
        <v>1986</v>
      </c>
      <c r="M375" s="3" t="n">
        <v>28</v>
      </c>
      <c r="N375" s="54" t="n">
        <v>31.5</v>
      </c>
      <c r="O375" s="54" t="n">
        <v>2003</v>
      </c>
      <c r="P375" s="54" t="n">
        <v>21</v>
      </c>
      <c r="Q375" s="3" t="n">
        <v>71.5</v>
      </c>
      <c r="R375" s="3" t="n">
        <v>2019</v>
      </c>
      <c r="S375" s="3" t="n">
        <v>20</v>
      </c>
      <c r="T375" s="54" t="n">
        <v>70</v>
      </c>
      <c r="U375" s="54" t="n">
        <v>1985</v>
      </c>
      <c r="V375" s="54" t="n">
        <v>10</v>
      </c>
      <c r="W375" s="3" t="n">
        <v>28.4</v>
      </c>
      <c r="X375" s="3" t="n">
        <v>2006</v>
      </c>
      <c r="Y375" s="3" t="n">
        <v>11</v>
      </c>
      <c r="Z375" s="54" t="n">
        <v>63</v>
      </c>
      <c r="AA375" s="54" t="n">
        <v>2019</v>
      </c>
      <c r="AB375" s="54" t="n">
        <v>12</v>
      </c>
      <c r="AC375" s="3" t="n">
        <v>28.3</v>
      </c>
      <c r="AD375" s="3" t="n">
        <v>1999</v>
      </c>
      <c r="AE375" s="3" t="n">
        <v>4</v>
      </c>
      <c r="AF375" s="54" t="n">
        <v>33.3</v>
      </c>
      <c r="AG375" s="54" t="n">
        <v>2023</v>
      </c>
      <c r="AH375" s="54" t="n">
        <v>22</v>
      </c>
      <c r="AI375" s="3" t="n">
        <v>98</v>
      </c>
      <c r="AJ375" s="3" t="n">
        <v>2018</v>
      </c>
      <c r="AK375" s="3" t="n">
        <v>21</v>
      </c>
      <c r="AL375" s="54" t="n">
        <v>70.8</v>
      </c>
      <c r="AM375" s="54" t="n">
        <v>1994</v>
      </c>
      <c r="AN375" s="54" t="n">
        <v>4</v>
      </c>
      <c r="AO375" s="3" t="n">
        <v>28.5</v>
      </c>
      <c r="AP375" s="3" t="n">
        <v>1990</v>
      </c>
      <c r="AQ375" s="3" t="n">
        <v>4</v>
      </c>
    </row>
    <row r="376">
      <c r="A376" s="3" t="n">
        <v>21201320</v>
      </c>
      <c r="B376" s="3" t="inlineStr">
        <is>
          <t>LA UNION [21201320]</t>
        </is>
      </c>
      <c r="C376" s="3" t="n">
        <v>4.509361111</v>
      </c>
      <c r="D376" s="3" t="n">
        <v>-74.26880556</v>
      </c>
      <c r="E376" s="3" t="n">
        <v>2640</v>
      </c>
      <c r="F376" s="3" t="inlineStr">
        <is>
          <t>Sibaté</t>
        </is>
      </c>
      <c r="G376" s="3" t="inlineStr">
        <is>
          <t>Cundinamarca</t>
        </is>
      </c>
      <c r="H376" s="54" t="n">
        <v>28.6</v>
      </c>
      <c r="I376" s="54" t="n">
        <v>2016</v>
      </c>
      <c r="J376" s="54" t="n">
        <v>5</v>
      </c>
      <c r="K376" s="3" t="n">
        <v>29.3</v>
      </c>
      <c r="L376" s="3" t="n">
        <v>2000</v>
      </c>
      <c r="M376" s="3" t="n">
        <v>26</v>
      </c>
      <c r="N376" s="54" t="n">
        <v>37.1</v>
      </c>
      <c r="O376" s="54" t="n">
        <v>2004</v>
      </c>
      <c r="P376" s="54" t="n">
        <v>26</v>
      </c>
      <c r="Q376" s="3" t="n">
        <v>39</v>
      </c>
      <c r="R376" s="3" t="n">
        <v>2011</v>
      </c>
      <c r="S376" s="3" t="n">
        <v>15</v>
      </c>
      <c r="T376" s="54" t="n">
        <v>32.6</v>
      </c>
      <c r="U376" s="54" t="n">
        <v>1989</v>
      </c>
      <c r="V376" s="54" t="n">
        <v>26</v>
      </c>
      <c r="W376" s="3" t="n">
        <v>31.9</v>
      </c>
      <c r="X376" s="3" t="n">
        <v>1988</v>
      </c>
      <c r="Y376" s="3" t="n">
        <v>11</v>
      </c>
      <c r="Z376" s="54" t="n">
        <v>24.2</v>
      </c>
      <c r="AA376" s="54" t="n">
        <v>1986</v>
      </c>
      <c r="AB376" s="54" t="n">
        <v>9</v>
      </c>
      <c r="AC376" s="3" t="n">
        <v>26.9</v>
      </c>
      <c r="AD376" s="3" t="n">
        <v>1988</v>
      </c>
      <c r="AE376" s="3" t="n">
        <v>21</v>
      </c>
      <c r="AF376" s="54" t="n">
        <v>36.8</v>
      </c>
      <c r="AG376" s="54" t="n">
        <v>2003</v>
      </c>
      <c r="AH376" s="54" t="n">
        <v>6</v>
      </c>
      <c r="AI376" s="3" t="n">
        <v>43.5</v>
      </c>
      <c r="AJ376" s="3" t="n">
        <v>2011</v>
      </c>
      <c r="AK376" s="3" t="n">
        <v>8</v>
      </c>
      <c r="AL376" s="54" t="n">
        <v>28.5</v>
      </c>
      <c r="AM376" s="54" t="n">
        <v>2011</v>
      </c>
      <c r="AN376" s="54" t="n">
        <v>9</v>
      </c>
      <c r="AO376" s="3" t="n">
        <v>35.6</v>
      </c>
      <c r="AP376" s="3" t="n">
        <v>1989</v>
      </c>
      <c r="AQ376" s="3" t="n">
        <v>1</v>
      </c>
    </row>
    <row r="377">
      <c r="A377" s="3" t="n">
        <v>21201550</v>
      </c>
      <c r="B377" s="3" t="inlineStr">
        <is>
          <t>EL ROBLE [21201550]</t>
        </is>
      </c>
      <c r="C377" s="3" t="n">
        <v>4.796666667</v>
      </c>
      <c r="D377" s="3" t="n">
        <v>-74.22638889</v>
      </c>
      <c r="E377" s="3" t="n">
        <v>2560</v>
      </c>
      <c r="F377" s="3" t="inlineStr">
        <is>
          <t>Madrid</t>
        </is>
      </c>
      <c r="G377" s="3" t="inlineStr">
        <is>
          <t>Cundinamarca</t>
        </is>
      </c>
      <c r="H377" s="54" t="n">
        <v>37</v>
      </c>
      <c r="I377" s="54" t="n">
        <v>2004</v>
      </c>
      <c r="J377" s="54" t="n">
        <v>4</v>
      </c>
      <c r="K377" s="3" t="n">
        <v>43</v>
      </c>
      <c r="L377" s="3" t="n">
        <v>1994</v>
      </c>
      <c r="M377" s="3" t="n">
        <v>27</v>
      </c>
      <c r="N377" s="54" t="n">
        <v>51</v>
      </c>
      <c r="O377" s="54" t="n">
        <v>1994</v>
      </c>
      <c r="P377" s="54" t="n">
        <v>30</v>
      </c>
      <c r="Q377" s="3" t="n">
        <v>52.3</v>
      </c>
      <c r="R377" s="3" t="n">
        <v>2021</v>
      </c>
      <c r="S377" s="3" t="n">
        <v>2</v>
      </c>
      <c r="T377" s="54" t="n">
        <v>49.6</v>
      </c>
      <c r="U377" s="54" t="n">
        <v>2001</v>
      </c>
      <c r="V377" s="54" t="n">
        <v>9</v>
      </c>
      <c r="W377" s="3" t="n">
        <v>58.4</v>
      </c>
      <c r="X377" s="3" t="n">
        <v>2022</v>
      </c>
      <c r="Y377" s="3" t="n">
        <v>4</v>
      </c>
      <c r="Z377" s="54" t="n">
        <v>40.3</v>
      </c>
      <c r="AA377" s="54" t="n">
        <v>2008</v>
      </c>
      <c r="AB377" s="54" t="n">
        <v>13</v>
      </c>
      <c r="AC377" s="3" t="n">
        <v>25.1</v>
      </c>
      <c r="AD377" s="3" t="n">
        <v>2000</v>
      </c>
      <c r="AE377" s="3" t="n">
        <v>30</v>
      </c>
      <c r="AF377" s="54" t="n">
        <v>44.7</v>
      </c>
      <c r="AG377" s="54" t="n">
        <v>2001</v>
      </c>
      <c r="AH377" s="54" t="n">
        <v>17</v>
      </c>
      <c r="AI377" s="3" t="n">
        <v>67.3</v>
      </c>
      <c r="AJ377" s="3" t="n">
        <v>2016</v>
      </c>
      <c r="AK377" s="3" t="n">
        <v>28</v>
      </c>
      <c r="AL377" s="54" t="n">
        <v>51.8</v>
      </c>
      <c r="AM377" s="54" t="n">
        <v>2020</v>
      </c>
      <c r="AN377" s="54" t="n">
        <v>10</v>
      </c>
      <c r="AO377" s="3" t="n">
        <v>40</v>
      </c>
      <c r="AP377" s="3" t="n">
        <v>1996</v>
      </c>
      <c r="AQ377" s="3" t="n">
        <v>30</v>
      </c>
    </row>
    <row r="378">
      <c r="A378" s="3" t="n">
        <v>21201580</v>
      </c>
      <c r="B378" s="3" t="inlineStr">
        <is>
          <t>PASQUILLA [21201580]</t>
        </is>
      </c>
      <c r="C378" s="3" t="n">
        <v>4.44647201</v>
      </c>
      <c r="D378" s="3" t="n">
        <v>-74.154839</v>
      </c>
      <c r="E378" s="3" t="n">
        <v>2962</v>
      </c>
      <c r="F378" s="3" t="inlineStr">
        <is>
          <t>Bogotá, D.C</t>
        </is>
      </c>
      <c r="G378" s="3" t="inlineStr">
        <is>
          <t>Bogotá</t>
        </is>
      </c>
      <c r="H378" s="54" t="n">
        <v>21</v>
      </c>
      <c r="I378" s="54" t="n">
        <v>1994</v>
      </c>
      <c r="J378" s="54" t="n">
        <v>31</v>
      </c>
      <c r="K378" s="3" t="n">
        <v>40.5</v>
      </c>
      <c r="L378" s="3" t="n">
        <v>1984</v>
      </c>
      <c r="M378" s="3" t="n">
        <v>14</v>
      </c>
      <c r="N378" s="54" t="n">
        <v>32.2</v>
      </c>
      <c r="O378" s="54" t="n">
        <v>1997</v>
      </c>
      <c r="P378" s="54" t="n">
        <v>18</v>
      </c>
      <c r="Q378" s="3" t="n">
        <v>30.1</v>
      </c>
      <c r="R378" s="3" t="n">
        <v>1985</v>
      </c>
      <c r="S378" s="3" t="n">
        <v>16</v>
      </c>
      <c r="T378" s="54" t="n">
        <v>65</v>
      </c>
      <c r="U378" s="54" t="n">
        <v>1985</v>
      </c>
      <c r="V378" s="54" t="n">
        <v>15</v>
      </c>
      <c r="W378" s="3" t="n">
        <v>35.7</v>
      </c>
      <c r="X378" s="3" t="n">
        <v>2017</v>
      </c>
      <c r="Y378" s="3" t="n">
        <v>12</v>
      </c>
      <c r="Z378" s="54" t="n">
        <v>30.8</v>
      </c>
      <c r="AA378" s="54" t="n">
        <v>2020</v>
      </c>
      <c r="AB378" s="54" t="n">
        <v>1</v>
      </c>
      <c r="AC378" s="3" t="n">
        <v>35.7</v>
      </c>
      <c r="AD378" s="3" t="n">
        <v>2013</v>
      </c>
      <c r="AE378" s="3" t="n">
        <v>11</v>
      </c>
      <c r="AF378" s="54" t="n">
        <v>39.9</v>
      </c>
      <c r="AG378" s="54" t="n">
        <v>1984</v>
      </c>
      <c r="AH378" s="54" t="n">
        <v>25</v>
      </c>
      <c r="AI378" s="3" t="n">
        <v>38.7</v>
      </c>
      <c r="AJ378" s="3" t="n">
        <v>2011</v>
      </c>
      <c r="AK378" s="3" t="n">
        <v>24</v>
      </c>
      <c r="AL378" s="54" t="n">
        <v>44.5</v>
      </c>
      <c r="AM378" s="54" t="n">
        <v>1984</v>
      </c>
      <c r="AN378" s="54" t="n">
        <v>29</v>
      </c>
      <c r="AO378" s="3" t="n">
        <v>30.5</v>
      </c>
      <c r="AP378" s="3" t="n">
        <v>1995</v>
      </c>
      <c r="AQ378" s="3" t="n">
        <v>11</v>
      </c>
    </row>
    <row r="379">
      <c r="A379" s="3" t="n">
        <v>21201630</v>
      </c>
      <c r="B379" s="3" t="inlineStr">
        <is>
          <t>GRANJA TABIO [21201630]</t>
        </is>
      </c>
      <c r="C379" s="3" t="n">
        <v>4.933055556</v>
      </c>
      <c r="D379" s="3" t="n">
        <v>-74.06561111000001</v>
      </c>
      <c r="E379" s="3" t="n">
        <v>2600</v>
      </c>
      <c r="F379" s="3" t="inlineStr">
        <is>
          <t>Tabio</t>
        </is>
      </c>
      <c r="G379" s="3" t="inlineStr">
        <is>
          <t>Cundinamarca</t>
        </is>
      </c>
      <c r="H379" s="54" t="n">
        <v>43.5</v>
      </c>
      <c r="I379" s="54" t="n">
        <v>1994</v>
      </c>
      <c r="J379" s="54" t="n">
        <v>14</v>
      </c>
      <c r="K379" s="3" t="n">
        <v>48.5</v>
      </c>
      <c r="L379" s="3" t="n">
        <v>2016</v>
      </c>
      <c r="M379" s="3" t="n">
        <v>4</v>
      </c>
      <c r="N379" s="54" t="n">
        <v>49.7</v>
      </c>
      <c r="O379" s="54" t="n">
        <v>2023</v>
      </c>
      <c r="P379" s="54" t="n">
        <v>28</v>
      </c>
      <c r="Q379" s="3" t="n">
        <v>65.2</v>
      </c>
      <c r="R379" s="3" t="n">
        <v>2019</v>
      </c>
      <c r="S379" s="3" t="n">
        <v>21</v>
      </c>
      <c r="T379" s="54" t="n">
        <v>65.40000000000001</v>
      </c>
      <c r="U379" s="54" t="n">
        <v>2022</v>
      </c>
      <c r="V379" s="54" t="n">
        <v>24</v>
      </c>
      <c r="W379" s="3" t="n">
        <v>41.8</v>
      </c>
      <c r="X379" s="3" t="n">
        <v>2021</v>
      </c>
      <c r="Y379" s="3" t="n">
        <v>14</v>
      </c>
      <c r="Z379" s="54" t="n">
        <v>51.2</v>
      </c>
      <c r="AA379" s="54" t="n">
        <v>2008</v>
      </c>
      <c r="AB379" s="54" t="n">
        <v>18</v>
      </c>
      <c r="AC379" s="3" t="n">
        <v>33.1</v>
      </c>
      <c r="AD379" s="3" t="n">
        <v>2008</v>
      </c>
      <c r="AE379" s="3" t="n">
        <v>28</v>
      </c>
      <c r="AF379" s="54" t="n">
        <v>45.6</v>
      </c>
      <c r="AG379" s="54" t="n">
        <v>2004</v>
      </c>
      <c r="AH379" s="54" t="n">
        <v>7</v>
      </c>
      <c r="AI379" s="3" t="n">
        <v>90</v>
      </c>
      <c r="AJ379" s="3" t="n">
        <v>1993</v>
      </c>
      <c r="AK379" s="3" t="n">
        <v>21</v>
      </c>
      <c r="AL379" s="54" t="n">
        <v>55.2</v>
      </c>
      <c r="AM379" s="54" t="n">
        <v>2018</v>
      </c>
      <c r="AN379" s="54" t="n">
        <v>8</v>
      </c>
      <c r="AO379" s="3" t="n">
        <v>48.6</v>
      </c>
      <c r="AP379" s="3" t="n">
        <v>1998</v>
      </c>
      <c r="AQ379" s="3" t="n">
        <v>28</v>
      </c>
    </row>
    <row r="380">
      <c r="A380" s="3" t="n">
        <v>21201640</v>
      </c>
      <c r="B380" s="3" t="inlineStr">
        <is>
          <t>GRANJA VILLAPINZON [21201640]</t>
        </is>
      </c>
      <c r="C380" s="3" t="n">
        <v>5.26375</v>
      </c>
      <c r="D380" s="3" t="n">
        <v>-73.59086111000001</v>
      </c>
      <c r="E380" s="3" t="n">
        <v>2745</v>
      </c>
      <c r="F380" s="3" t="inlineStr">
        <is>
          <t>Villapinzón</t>
        </is>
      </c>
      <c r="G380" s="3" t="inlineStr">
        <is>
          <t>Cundinamarca</t>
        </is>
      </c>
      <c r="H380" s="54" t="n">
        <v>27.4</v>
      </c>
      <c r="I380" s="54" t="n">
        <v>2009</v>
      </c>
      <c r="J380" s="54" t="n">
        <v>23</v>
      </c>
      <c r="K380" s="3" t="n">
        <v>38.5</v>
      </c>
      <c r="L380" s="3" t="n">
        <v>2008</v>
      </c>
      <c r="M380" s="3" t="n">
        <v>19</v>
      </c>
      <c r="N380" s="54" t="n">
        <v>46.5</v>
      </c>
      <c r="O380" s="54" t="n">
        <v>2021</v>
      </c>
      <c r="P380" s="54" t="n">
        <v>15</v>
      </c>
      <c r="Q380" s="3" t="n">
        <v>47.4</v>
      </c>
      <c r="R380" s="3" t="n">
        <v>2024</v>
      </c>
      <c r="S380" s="3" t="n">
        <v>21</v>
      </c>
      <c r="T380" s="54" t="n">
        <v>66.7</v>
      </c>
      <c r="U380" s="54" t="n">
        <v>2013</v>
      </c>
      <c r="V380" s="54" t="n">
        <v>4</v>
      </c>
      <c r="W380" s="3" t="n">
        <v>38.3</v>
      </c>
      <c r="X380" s="3" t="n">
        <v>2000</v>
      </c>
      <c r="Y380" s="3" t="n">
        <v>24</v>
      </c>
      <c r="Z380" s="54" t="n">
        <v>26.4</v>
      </c>
      <c r="AA380" s="54" t="n">
        <v>2011</v>
      </c>
      <c r="AB380" s="54" t="n">
        <v>29</v>
      </c>
      <c r="AC380" s="3" t="n">
        <v>34.2</v>
      </c>
      <c r="AD380" s="3" t="n">
        <v>2025</v>
      </c>
      <c r="AE380" s="3" t="n">
        <v>7</v>
      </c>
      <c r="AF380" s="54" t="n">
        <v>41.3</v>
      </c>
      <c r="AG380" s="54" t="n">
        <v>1988</v>
      </c>
      <c r="AH380" s="54" t="n">
        <v>9</v>
      </c>
      <c r="AI380" s="3" t="n">
        <v>43.9</v>
      </c>
      <c r="AJ380" s="3" t="n">
        <v>2008</v>
      </c>
      <c r="AK380" s="3" t="n">
        <v>11</v>
      </c>
      <c r="AL380" s="54" t="n">
        <v>45</v>
      </c>
      <c r="AM380" s="54" t="n">
        <v>2016</v>
      </c>
      <c r="AN380" s="54" t="n">
        <v>2</v>
      </c>
      <c r="AO380" s="3" t="n">
        <v>29.4</v>
      </c>
      <c r="AP380" s="3" t="n">
        <v>2004</v>
      </c>
      <c r="AQ380" s="3" t="n">
        <v>29</v>
      </c>
    </row>
    <row r="381">
      <c r="A381" s="3" t="n">
        <v>21201650</v>
      </c>
      <c r="B381" s="3" t="inlineStr">
        <is>
          <t>SANTA ROSITA [21201650]</t>
        </is>
      </c>
      <c r="C381" s="3" t="n">
        <v>5.115916667</v>
      </c>
      <c r="D381" s="3" t="n">
        <v>-73.75738889</v>
      </c>
      <c r="E381" s="3" t="n">
        <v>2750</v>
      </c>
      <c r="F381" s="3" t="inlineStr">
        <is>
          <t>Suesca</t>
        </is>
      </c>
      <c r="G381" s="3" t="inlineStr">
        <is>
          <t>Cundinamarca</t>
        </is>
      </c>
      <c r="H381" s="54" t="n">
        <v>27.5</v>
      </c>
      <c r="I381" s="54" t="n">
        <v>2000</v>
      </c>
      <c r="J381" s="54" t="n">
        <v>9</v>
      </c>
      <c r="K381" s="3" t="n">
        <v>29.8</v>
      </c>
      <c r="L381" s="3" t="n">
        <v>2017</v>
      </c>
      <c r="M381" s="3" t="n">
        <v>25</v>
      </c>
      <c r="N381" s="54" t="n">
        <v>70</v>
      </c>
      <c r="O381" s="54" t="n">
        <v>2021</v>
      </c>
      <c r="P381" s="54" t="n">
        <v>1</v>
      </c>
      <c r="Q381" s="3" t="n">
        <v>56.7</v>
      </c>
      <c r="R381" s="3" t="n">
        <v>2011</v>
      </c>
      <c r="S381" s="3" t="n">
        <v>22</v>
      </c>
      <c r="T381" s="54" t="n">
        <v>90</v>
      </c>
      <c r="U381" s="54" t="n">
        <v>2021</v>
      </c>
      <c r="V381" s="54" t="n">
        <v>2</v>
      </c>
      <c r="W381" s="3" t="n">
        <v>49</v>
      </c>
      <c r="X381" s="3" t="n">
        <v>1997</v>
      </c>
      <c r="Y381" s="3" t="n">
        <v>30</v>
      </c>
      <c r="Z381" s="54" t="n">
        <v>37.5</v>
      </c>
      <c r="AA381" s="54" t="n">
        <v>2011</v>
      </c>
      <c r="AB381" s="54" t="n">
        <v>29</v>
      </c>
      <c r="AC381" s="3" t="n">
        <v>27.2</v>
      </c>
      <c r="AD381" s="3" t="n">
        <v>2022</v>
      </c>
      <c r="AE381" s="3" t="n">
        <v>5</v>
      </c>
      <c r="AF381" s="54" t="n">
        <v>23.5</v>
      </c>
      <c r="AG381" s="54" t="n">
        <v>2000</v>
      </c>
      <c r="AH381" s="54" t="n">
        <v>9</v>
      </c>
      <c r="AI381" s="3" t="n">
        <v>53</v>
      </c>
      <c r="AJ381" s="3" t="n">
        <v>2010</v>
      </c>
      <c r="AK381" s="3" t="n">
        <v>18</v>
      </c>
      <c r="AL381" s="54" t="n">
        <v>47</v>
      </c>
      <c r="AM381" s="54" t="n">
        <v>2024</v>
      </c>
      <c r="AN381" s="54" t="n">
        <v>21</v>
      </c>
      <c r="AO381" s="3" t="n">
        <v>77</v>
      </c>
      <c r="AP381" s="3" t="n">
        <v>2004</v>
      </c>
      <c r="AQ381" s="3" t="n">
        <v>14</v>
      </c>
    </row>
    <row r="382">
      <c r="A382" s="3" t="n">
        <v>21201920</v>
      </c>
      <c r="B382" s="3" t="inlineStr">
        <is>
          <t>ALTO SAN MIGUEL [21201920]</t>
        </is>
      </c>
      <c r="C382" s="3" t="n">
        <v>4.449666667</v>
      </c>
      <c r="D382" s="3" t="n">
        <v>-74.29972222000001</v>
      </c>
      <c r="E382" s="3" t="n">
        <v>2750</v>
      </c>
      <c r="F382" s="3" t="inlineStr">
        <is>
          <t>Sibaté</t>
        </is>
      </c>
      <c r="G382" s="3" t="inlineStr">
        <is>
          <t>Cundinamarca</t>
        </is>
      </c>
      <c r="H382" s="54" t="n">
        <v>61.8</v>
      </c>
      <c r="I382" s="54" t="n">
        <v>1999</v>
      </c>
      <c r="J382" s="54" t="n">
        <v>12</v>
      </c>
      <c r="K382" s="3" t="n">
        <v>54.8</v>
      </c>
      <c r="L382" s="3" t="n">
        <v>2008</v>
      </c>
      <c r="M382" s="3" t="n">
        <v>18</v>
      </c>
      <c r="N382" s="54" t="n">
        <v>50.5</v>
      </c>
      <c r="O382" s="54" t="n">
        <v>2011</v>
      </c>
      <c r="P382" s="54" t="n">
        <v>3</v>
      </c>
      <c r="Q382" s="3" t="n">
        <v>64.59999999999999</v>
      </c>
      <c r="R382" s="3" t="n">
        <v>2024</v>
      </c>
      <c r="S382" s="3" t="n">
        <v>1</v>
      </c>
      <c r="T382" s="54" t="n">
        <v>56.4</v>
      </c>
      <c r="U382" s="54" t="n">
        <v>2022</v>
      </c>
      <c r="V382" s="54" t="n">
        <v>10</v>
      </c>
      <c r="W382" s="3" t="n">
        <v>34</v>
      </c>
      <c r="X382" s="3" t="n">
        <v>2008</v>
      </c>
      <c r="Y382" s="3" t="n">
        <v>1</v>
      </c>
      <c r="Z382" s="54" t="n">
        <v>38.4</v>
      </c>
      <c r="AA382" s="54" t="n">
        <v>2010</v>
      </c>
      <c r="AB382" s="54" t="n">
        <v>6</v>
      </c>
      <c r="AC382" s="3" t="n">
        <v>26.5</v>
      </c>
      <c r="AD382" s="3" t="n">
        <v>2008</v>
      </c>
      <c r="AE382" s="3" t="n">
        <v>23</v>
      </c>
      <c r="AF382" s="54" t="n">
        <v>48.6</v>
      </c>
      <c r="AG382" s="54" t="n">
        <v>2016</v>
      </c>
      <c r="AH382" s="54" t="n">
        <v>30</v>
      </c>
      <c r="AI382" s="3" t="n">
        <v>58.4</v>
      </c>
      <c r="AJ382" s="3" t="n">
        <v>2018</v>
      </c>
      <c r="AK382" s="3" t="n">
        <v>3</v>
      </c>
      <c r="AL382" s="54" t="n">
        <v>40.7</v>
      </c>
      <c r="AM382" s="54" t="n">
        <v>2011</v>
      </c>
      <c r="AN382" s="54" t="n">
        <v>18</v>
      </c>
      <c r="AO382" s="3" t="n">
        <v>54.9</v>
      </c>
      <c r="AP382" s="3" t="n">
        <v>2012</v>
      </c>
      <c r="AQ382" s="3" t="n">
        <v>17</v>
      </c>
    </row>
    <row r="383">
      <c r="A383" s="3" t="n">
        <v>21202160</v>
      </c>
      <c r="B383" s="3" t="inlineStr">
        <is>
          <t>HIDROPARAISO [21202160]</t>
        </is>
      </c>
      <c r="C383" s="3" t="n">
        <v>4.5745</v>
      </c>
      <c r="D383" s="3" t="n">
        <v>-74.407388889</v>
      </c>
      <c r="E383" s="3" t="n">
        <v>1685</v>
      </c>
      <c r="F383" s="3" t="inlineStr">
        <is>
          <t>El Colegio</t>
        </is>
      </c>
      <c r="G383" s="3" t="inlineStr">
        <is>
          <t>Cundinamarca</t>
        </is>
      </c>
      <c r="H383" s="54" t="n">
        <v>67.2</v>
      </c>
      <c r="I383" s="54" t="n">
        <v>2017</v>
      </c>
      <c r="J383" s="54" t="n">
        <v>18</v>
      </c>
      <c r="K383" s="3" t="n">
        <v>80.59999999999999</v>
      </c>
      <c r="L383" s="3" t="n">
        <v>2018</v>
      </c>
      <c r="M383" s="3" t="n">
        <v>23</v>
      </c>
      <c r="N383" s="54" t="n">
        <v>108.8</v>
      </c>
      <c r="O383" s="54" t="n">
        <v>2018</v>
      </c>
      <c r="P383" s="54" t="n">
        <v>4</v>
      </c>
      <c r="Q383" s="3" t="n">
        <v>98.8</v>
      </c>
      <c r="R383" s="3" t="n">
        <v>2018</v>
      </c>
      <c r="S383" s="3" t="n">
        <v>2</v>
      </c>
      <c r="T383" s="54" t="n">
        <v>87</v>
      </c>
      <c r="U383" s="54" t="n">
        <v>2008</v>
      </c>
      <c r="V383" s="54" t="n">
        <v>1</v>
      </c>
      <c r="W383" s="3" t="n">
        <v>42.3</v>
      </c>
      <c r="X383" s="3" t="n">
        <v>2011</v>
      </c>
      <c r="Y383" s="3" t="n">
        <v>3</v>
      </c>
      <c r="Z383" s="54" t="n">
        <v>42</v>
      </c>
      <c r="AA383" s="54" t="n">
        <v>2022</v>
      </c>
      <c r="AB383" s="54" t="n">
        <v>14</v>
      </c>
      <c r="AC383" s="3" t="n">
        <v>75</v>
      </c>
      <c r="AD383" s="3" t="n">
        <v>2008</v>
      </c>
      <c r="AE383" s="3" t="n">
        <v>22</v>
      </c>
      <c r="AF383" s="54" t="n">
        <v>70</v>
      </c>
      <c r="AG383" s="54" t="n">
        <v>2020</v>
      </c>
      <c r="AH383" s="54" t="n">
        <v>8</v>
      </c>
      <c r="AI383" s="3" t="n">
        <v>90.40000000000001</v>
      </c>
      <c r="AJ383" s="3" t="n">
        <v>2023</v>
      </c>
      <c r="AK383" s="3" t="n">
        <v>31</v>
      </c>
      <c r="AL383" s="54" t="n">
        <v>78</v>
      </c>
      <c r="AM383" s="54" t="n">
        <v>2008</v>
      </c>
      <c r="AN383" s="54" t="n">
        <v>21</v>
      </c>
      <c r="AO383" s="3" t="n">
        <v>56</v>
      </c>
      <c r="AP383" s="3" t="n">
        <v>2007</v>
      </c>
      <c r="AQ383" s="3" t="n">
        <v>17</v>
      </c>
    </row>
    <row r="384">
      <c r="A384" s="3" t="n">
        <v>21202280</v>
      </c>
      <c r="B384" s="3" t="inlineStr">
        <is>
          <t>SEDE IDEAM CALLE 25D KRA [21202280]</t>
        </is>
      </c>
      <c r="C384" s="3" t="n">
        <v>4.684</v>
      </c>
      <c r="D384" s="3" t="n">
        <v>-74.129</v>
      </c>
      <c r="E384" s="3" t="n">
        <v>2589</v>
      </c>
      <c r="F384" s="3" t="inlineStr">
        <is>
          <t>Bogotá, D.C</t>
        </is>
      </c>
      <c r="G384" s="3" t="inlineStr">
        <is>
          <t>Bogotá</t>
        </is>
      </c>
      <c r="H384" s="54" t="n">
        <v>30.7</v>
      </c>
      <c r="I384" s="54" t="n">
        <v>2023</v>
      </c>
      <c r="J384" s="54" t="n">
        <v>19</v>
      </c>
      <c r="K384" s="3" t="n">
        <v>52.8</v>
      </c>
      <c r="L384" s="3" t="n">
        <v>2017</v>
      </c>
      <c r="M384" s="3" t="n">
        <v>28</v>
      </c>
      <c r="N384" s="54" t="n">
        <v>47.5</v>
      </c>
      <c r="O384" s="54" t="n">
        <v>2018</v>
      </c>
      <c r="P384" s="54" t="n">
        <v>31</v>
      </c>
      <c r="Q384" s="3" t="n">
        <v>92.3</v>
      </c>
      <c r="R384" s="3" t="n">
        <v>2022</v>
      </c>
      <c r="S384" s="3" t="n">
        <v>18</v>
      </c>
      <c r="T384" s="54" t="n">
        <v>46.5</v>
      </c>
      <c r="U384" s="54" t="n">
        <v>2023</v>
      </c>
      <c r="V384" s="54" t="n">
        <v>23</v>
      </c>
      <c r="W384" s="3" t="n">
        <v>31.7</v>
      </c>
      <c r="X384" s="3" t="n">
        <v>2017</v>
      </c>
      <c r="Y384" s="3" t="n">
        <v>12</v>
      </c>
      <c r="Z384" s="54" t="n">
        <v>32.6</v>
      </c>
      <c r="AA384" s="54" t="n">
        <v>2020</v>
      </c>
      <c r="AB384" s="54" t="n">
        <v>1</v>
      </c>
      <c r="AC384" s="3" t="n">
        <v>41.5</v>
      </c>
      <c r="AD384" s="3" t="n">
        <v>2017</v>
      </c>
      <c r="AE384" s="3" t="n">
        <v>18</v>
      </c>
      <c r="AF384" s="54" t="n">
        <v>39.2</v>
      </c>
      <c r="AG384" s="54" t="n">
        <v>2023</v>
      </c>
      <c r="AH384" s="54" t="n">
        <v>22</v>
      </c>
      <c r="AI384" s="3" t="n">
        <v>61</v>
      </c>
      <c r="AJ384" s="3" t="n">
        <v>2024</v>
      </c>
      <c r="AK384" s="3" t="n">
        <v>22</v>
      </c>
      <c r="AL384" s="54" t="n">
        <v>84</v>
      </c>
      <c r="AM384" s="54" t="n">
        <v>2019</v>
      </c>
      <c r="AN384" s="54" t="n">
        <v>11</v>
      </c>
      <c r="AO384" s="3" t="n">
        <v>27.5</v>
      </c>
      <c r="AP384" s="3" t="n">
        <v>2019</v>
      </c>
      <c r="AQ384" s="3" t="n">
        <v>8</v>
      </c>
    </row>
    <row r="385">
      <c r="A385" s="3" t="n">
        <v>21205012</v>
      </c>
      <c r="B385" s="3" t="inlineStr">
        <is>
          <t>UNIVERSIDAD NACIONAL [21205012]</t>
        </is>
      </c>
      <c r="C385" s="3" t="n">
        <v>4.63723</v>
      </c>
      <c r="D385" s="3" t="n">
        <v>-74.08892</v>
      </c>
      <c r="E385" s="3" t="n">
        <v>2556</v>
      </c>
      <c r="F385" s="3" t="inlineStr">
        <is>
          <t>Bogotá, D.C</t>
        </is>
      </c>
      <c r="G385" s="3" t="inlineStr">
        <is>
          <t>Bogotá</t>
        </is>
      </c>
      <c r="H385" s="54" t="n">
        <v>37.4</v>
      </c>
      <c r="I385" s="54" t="n">
        <v>2000</v>
      </c>
      <c r="J385" s="54" t="n">
        <v>3</v>
      </c>
      <c r="K385" s="3" t="n">
        <v>57</v>
      </c>
      <c r="L385" s="3" t="n">
        <v>1999</v>
      </c>
      <c r="M385" s="3" t="n">
        <v>27</v>
      </c>
      <c r="N385" s="54" t="n">
        <v>52.2</v>
      </c>
      <c r="O385" s="54" t="n">
        <v>2025</v>
      </c>
      <c r="P385" s="54" t="n">
        <v>30</v>
      </c>
      <c r="Q385" s="3" t="n">
        <v>59.1</v>
      </c>
      <c r="R385" s="3" t="n">
        <v>2002</v>
      </c>
      <c r="S385" s="3" t="n">
        <v>24</v>
      </c>
      <c r="T385" s="54" t="n">
        <v>65.2</v>
      </c>
      <c r="U385" s="54" t="n">
        <v>2011</v>
      </c>
      <c r="V385" s="54" t="n">
        <v>12</v>
      </c>
      <c r="W385" s="3" t="n">
        <v>41.7</v>
      </c>
      <c r="X385" s="3" t="n">
        <v>2000</v>
      </c>
      <c r="Y385" s="3" t="n">
        <v>24</v>
      </c>
      <c r="Z385" s="54" t="n">
        <v>47.6</v>
      </c>
      <c r="AA385" s="54" t="n">
        <v>2011</v>
      </c>
      <c r="AB385" s="54" t="n">
        <v>30</v>
      </c>
      <c r="AC385" s="3" t="n">
        <v>30.1</v>
      </c>
      <c r="AD385" s="3" t="n">
        <v>1998</v>
      </c>
      <c r="AE385" s="3" t="n">
        <v>19</v>
      </c>
      <c r="AF385" s="54" t="n">
        <v>46.4</v>
      </c>
      <c r="AG385" s="54" t="n">
        <v>1997</v>
      </c>
      <c r="AH385" s="54" t="n">
        <v>23</v>
      </c>
      <c r="AI385" s="3" t="n">
        <v>42.7</v>
      </c>
      <c r="AJ385" s="3" t="n">
        <v>2011</v>
      </c>
      <c r="AK385" s="3" t="n">
        <v>12</v>
      </c>
      <c r="AL385" s="54" t="n">
        <v>63.6</v>
      </c>
      <c r="AM385" s="54" t="n">
        <v>1998</v>
      </c>
      <c r="AN385" s="54" t="n">
        <v>5</v>
      </c>
      <c r="AO385" s="3" t="n">
        <v>53</v>
      </c>
      <c r="AP385" s="3" t="n">
        <v>1990</v>
      </c>
      <c r="AQ385" s="3" t="n">
        <v>4</v>
      </c>
    </row>
    <row r="386">
      <c r="A386" s="3" t="n">
        <v>21205420</v>
      </c>
      <c r="B386" s="3" t="inlineStr">
        <is>
          <t>TIBAITATA [21205420]</t>
        </is>
      </c>
      <c r="C386" s="3" t="n">
        <v>4.688662</v>
      </c>
      <c r="D386" s="3" t="n">
        <v>-74.205626</v>
      </c>
      <c r="E386" s="3" t="n">
        <v>2543</v>
      </c>
      <c r="F386" s="3" t="inlineStr">
        <is>
          <t>Mosquera</t>
        </is>
      </c>
      <c r="G386" s="3" t="inlineStr">
        <is>
          <t>Cundinamarca</t>
        </is>
      </c>
      <c r="H386" s="54" t="n">
        <v>30.2</v>
      </c>
      <c r="I386" s="54" t="n">
        <v>2006</v>
      </c>
      <c r="J386" s="54" t="n">
        <v>15</v>
      </c>
      <c r="K386" s="3" t="n">
        <v>46.8</v>
      </c>
      <c r="L386" s="3" t="n">
        <v>2009</v>
      </c>
      <c r="M386" s="3" t="n">
        <v>14</v>
      </c>
      <c r="N386" s="54" t="n">
        <v>64.7</v>
      </c>
      <c r="O386" s="54" t="n">
        <v>2021</v>
      </c>
      <c r="P386" s="54" t="n">
        <v>24</v>
      </c>
      <c r="Q386" s="3" t="n">
        <v>45.7</v>
      </c>
      <c r="R386" s="3" t="n">
        <v>1962</v>
      </c>
      <c r="S386" s="3" t="n">
        <v>21</v>
      </c>
      <c r="T386" s="54" t="n">
        <v>40</v>
      </c>
      <c r="U386" s="54" t="n">
        <v>2024</v>
      </c>
      <c r="V386" s="54" t="n">
        <v>9</v>
      </c>
      <c r="W386" s="3" t="n">
        <v>46</v>
      </c>
      <c r="X386" s="3" t="n">
        <v>2022</v>
      </c>
      <c r="Y386" s="3" t="n">
        <v>9</v>
      </c>
      <c r="Z386" s="54" t="n">
        <v>95</v>
      </c>
      <c r="AA386" s="54" t="n">
        <v>2010</v>
      </c>
      <c r="AB386" s="54" t="n">
        <v>16</v>
      </c>
      <c r="AC386" s="3" t="n">
        <v>26.2</v>
      </c>
      <c r="AD386" s="3" t="n">
        <v>1985</v>
      </c>
      <c r="AE386" s="3" t="n">
        <v>26</v>
      </c>
      <c r="AF386" s="54" t="n">
        <v>35.6</v>
      </c>
      <c r="AG386" s="54" t="n">
        <v>1995</v>
      </c>
      <c r="AH386" s="54" t="n">
        <v>11</v>
      </c>
      <c r="AI386" s="3" t="n">
        <v>48.7</v>
      </c>
      <c r="AJ386" s="3" t="n">
        <v>2006</v>
      </c>
      <c r="AK386" s="3" t="n">
        <v>12</v>
      </c>
      <c r="AL386" s="54" t="n">
        <v>61.7</v>
      </c>
      <c r="AM386" s="54" t="n">
        <v>2010</v>
      </c>
      <c r="AN386" s="54" t="n">
        <v>16</v>
      </c>
      <c r="AO386" s="3" t="n">
        <v>59.8</v>
      </c>
      <c r="AP386" s="3" t="n">
        <v>1990</v>
      </c>
      <c r="AQ386" s="3" t="n">
        <v>4</v>
      </c>
    </row>
    <row r="387">
      <c r="A387" s="3" t="n">
        <v>21205660</v>
      </c>
      <c r="B387" s="3" t="inlineStr">
        <is>
          <t>MERCEDES [21205660]</t>
        </is>
      </c>
      <c r="C387" s="3" t="n">
        <v>4.5791</v>
      </c>
      <c r="D387" s="3" t="n">
        <v>-74.52318</v>
      </c>
      <c r="E387" s="3" t="n">
        <v>765</v>
      </c>
      <c r="F387" s="3" t="inlineStr">
        <is>
          <t>Anapoima</t>
        </is>
      </c>
      <c r="G387" s="3" t="inlineStr">
        <is>
          <t>Cundinamarca</t>
        </is>
      </c>
      <c r="H387" s="54" t="n">
        <v>88.5</v>
      </c>
      <c r="I387" s="54" t="n">
        <v>1994</v>
      </c>
      <c r="J387" s="54" t="n">
        <v>14</v>
      </c>
      <c r="K387" s="3" t="n">
        <v>85.09999999999999</v>
      </c>
      <c r="L387" s="3" t="n">
        <v>2025</v>
      </c>
      <c r="M387" s="3" t="n">
        <v>17</v>
      </c>
      <c r="N387" s="54" t="n">
        <v>91.2</v>
      </c>
      <c r="O387" s="54" t="n">
        <v>2019</v>
      </c>
      <c r="P387" s="54" t="n">
        <v>18</v>
      </c>
      <c r="Q387" s="3" t="n">
        <v>90.3</v>
      </c>
      <c r="R387" s="3" t="n">
        <v>1984</v>
      </c>
      <c r="S387" s="3" t="n">
        <v>29</v>
      </c>
      <c r="T387" s="54" t="n">
        <v>110.9</v>
      </c>
      <c r="U387" s="54" t="n">
        <v>1999</v>
      </c>
      <c r="V387" s="54" t="n">
        <v>19</v>
      </c>
      <c r="W387" s="3" t="n">
        <v>76.2</v>
      </c>
      <c r="X387" s="3" t="n">
        <v>1976</v>
      </c>
      <c r="Y387" s="3" t="n">
        <v>14</v>
      </c>
      <c r="Z387" s="54" t="n">
        <v>73.3</v>
      </c>
      <c r="AA387" s="54" t="n">
        <v>1975</v>
      </c>
      <c r="AB387" s="54" t="n">
        <v>13</v>
      </c>
      <c r="AC387" s="3" t="n">
        <v>102.4</v>
      </c>
      <c r="AD387" s="3" t="n">
        <v>2011</v>
      </c>
      <c r="AE387" s="3" t="n">
        <v>20</v>
      </c>
      <c r="AF387" s="54" t="n">
        <v>81</v>
      </c>
      <c r="AG387" s="54" t="n">
        <v>1991</v>
      </c>
      <c r="AH387" s="54" t="n">
        <v>19</v>
      </c>
      <c r="AI387" s="3" t="n">
        <v>109</v>
      </c>
      <c r="AJ387" s="3" t="n">
        <v>1985</v>
      </c>
      <c r="AK387" s="3" t="n">
        <v>28</v>
      </c>
      <c r="AL387" s="54" t="n">
        <v>83.40000000000001</v>
      </c>
      <c r="AM387" s="54" t="n">
        <v>1987</v>
      </c>
      <c r="AN387" s="54" t="n">
        <v>18</v>
      </c>
      <c r="AO387" s="3" t="n">
        <v>101.4</v>
      </c>
      <c r="AP387" s="3" t="n">
        <v>2001</v>
      </c>
      <c r="AQ387" s="3" t="n">
        <v>15</v>
      </c>
    </row>
    <row r="388">
      <c r="A388" s="3" t="n">
        <v>21205670</v>
      </c>
      <c r="B388" s="3" t="inlineStr">
        <is>
          <t>LA FLORIDA [21205670]</t>
        </is>
      </c>
      <c r="C388" s="3" t="n">
        <v>4.767988</v>
      </c>
      <c r="D388" s="3" t="n">
        <v>-74.434235</v>
      </c>
      <c r="E388" s="3" t="n">
        <v>1915</v>
      </c>
      <c r="F388" s="3" t="inlineStr">
        <is>
          <t>Anolaima</t>
        </is>
      </c>
      <c r="G388" s="3" t="inlineStr">
        <is>
          <t>Cundinamarca</t>
        </is>
      </c>
      <c r="H388" s="54" t="n">
        <v>67</v>
      </c>
      <c r="I388" s="54" t="n">
        <v>1993</v>
      </c>
      <c r="J388" s="54" t="n">
        <v>31</v>
      </c>
      <c r="K388" s="3" t="n">
        <v>65.8</v>
      </c>
      <c r="L388" s="3" t="n">
        <v>1974</v>
      </c>
      <c r="M388" s="3" t="n">
        <v>6</v>
      </c>
      <c r="N388" s="54" t="n">
        <v>77</v>
      </c>
      <c r="O388" s="54" t="n">
        <v>2001</v>
      </c>
      <c r="P388" s="54" t="n">
        <v>19</v>
      </c>
      <c r="Q388" s="3" t="n">
        <v>75.40000000000001</v>
      </c>
      <c r="R388" s="3" t="n">
        <v>2004</v>
      </c>
      <c r="S388" s="3" t="n">
        <v>24</v>
      </c>
      <c r="T388" s="54" t="n">
        <v>76.40000000000001</v>
      </c>
      <c r="U388" s="54" t="n">
        <v>2005</v>
      </c>
      <c r="V388" s="54" t="n">
        <v>1</v>
      </c>
      <c r="W388" s="3" t="n">
        <v>59.8</v>
      </c>
      <c r="X388" s="3" t="n">
        <v>1980</v>
      </c>
      <c r="Y388" s="3" t="n">
        <v>20</v>
      </c>
      <c r="Z388" s="54" t="n">
        <v>60</v>
      </c>
      <c r="AA388" s="54" t="n">
        <v>1975</v>
      </c>
      <c r="AB388" s="54" t="n">
        <v>14</v>
      </c>
      <c r="AC388" s="3" t="n">
        <v>241.2</v>
      </c>
      <c r="AD388" s="3" t="n">
        <v>2007</v>
      </c>
      <c r="AE388" s="3" t="n">
        <v>25</v>
      </c>
      <c r="AF388" s="54" t="n">
        <v>83</v>
      </c>
      <c r="AG388" s="54" t="n">
        <v>1998</v>
      </c>
      <c r="AH388" s="54" t="n">
        <v>22</v>
      </c>
      <c r="AI388" s="3" t="n">
        <v>96.5</v>
      </c>
      <c r="AJ388" s="3" t="n">
        <v>1979</v>
      </c>
      <c r="AK388" s="3" t="n">
        <v>22</v>
      </c>
      <c r="AL388" s="54" t="n">
        <v>92.5</v>
      </c>
      <c r="AM388" s="54" t="n">
        <v>2013</v>
      </c>
      <c r="AN388" s="54" t="n">
        <v>8</v>
      </c>
      <c r="AO388" s="3" t="n">
        <v>83.8</v>
      </c>
      <c r="AP388" s="3" t="n">
        <v>1998</v>
      </c>
      <c r="AQ388" s="3" t="n">
        <v>6</v>
      </c>
    </row>
    <row r="389">
      <c r="A389" s="3" t="n">
        <v>21205700</v>
      </c>
      <c r="B389" s="3" t="inlineStr">
        <is>
          <t>GUASCA [21205700]</t>
        </is>
      </c>
      <c r="C389" s="3" t="n">
        <v>4.877953</v>
      </c>
      <c r="D389" s="3" t="n">
        <v>-73.864453</v>
      </c>
      <c r="E389" s="3" t="n">
        <v>2750</v>
      </c>
      <c r="F389" s="3" t="inlineStr">
        <is>
          <t>Guasca</t>
        </is>
      </c>
      <c r="G389" s="3" t="inlineStr">
        <is>
          <t>Cundinamarca</t>
        </is>
      </c>
      <c r="H389" s="54" t="n">
        <v>38.1</v>
      </c>
      <c r="I389" s="54" t="n">
        <v>1981</v>
      </c>
      <c r="J389" s="54" t="n">
        <v>12</v>
      </c>
      <c r="K389" s="3" t="n">
        <v>45.6</v>
      </c>
      <c r="L389" s="3" t="n">
        <v>1980</v>
      </c>
      <c r="M389" s="3" t="n">
        <v>19</v>
      </c>
      <c r="N389" s="54" t="n">
        <v>54</v>
      </c>
      <c r="O389" s="54" t="n">
        <v>2003</v>
      </c>
      <c r="P389" s="54" t="n">
        <v>22</v>
      </c>
      <c r="Q389" s="3" t="n">
        <v>54.9</v>
      </c>
      <c r="R389" s="3" t="n">
        <v>2019</v>
      </c>
      <c r="S389" s="3" t="n">
        <v>3</v>
      </c>
      <c r="T389" s="54" t="n">
        <v>70</v>
      </c>
      <c r="U389" s="54" t="n">
        <v>2017</v>
      </c>
      <c r="V389" s="54" t="n">
        <v>12</v>
      </c>
      <c r="W389" s="3" t="n">
        <v>30.5</v>
      </c>
      <c r="X389" s="3" t="n">
        <v>2010</v>
      </c>
      <c r="Y389" s="3" t="n">
        <v>20</v>
      </c>
      <c r="Z389" s="54" t="n">
        <v>28.3</v>
      </c>
      <c r="AA389" s="54" t="n">
        <v>2010</v>
      </c>
      <c r="AB389" s="54" t="n">
        <v>5</v>
      </c>
      <c r="AC389" s="3" t="n">
        <v>39.2</v>
      </c>
      <c r="AD389" s="3" t="n">
        <v>1981</v>
      </c>
      <c r="AE389" s="3" t="n">
        <v>23</v>
      </c>
      <c r="AF389" s="54" t="n">
        <v>42.1</v>
      </c>
      <c r="AG389" s="54" t="n">
        <v>1999</v>
      </c>
      <c r="AH389" s="54" t="n">
        <v>10</v>
      </c>
      <c r="AI389" s="3" t="n">
        <v>54.7</v>
      </c>
      <c r="AJ389" s="3" t="n">
        <v>2002</v>
      </c>
      <c r="AK389" s="3" t="n">
        <v>26</v>
      </c>
      <c r="AL389" s="54" t="n">
        <v>55</v>
      </c>
      <c r="AM389" s="54" t="n">
        <v>1992</v>
      </c>
      <c r="AN389" s="54" t="n">
        <v>14</v>
      </c>
      <c r="AO389" s="3" t="n">
        <v>42.8</v>
      </c>
      <c r="AP389" s="3" t="n">
        <v>1998</v>
      </c>
      <c r="AQ389" s="3" t="n">
        <v>7</v>
      </c>
    </row>
    <row r="390">
      <c r="A390" s="3" t="n">
        <v>21205710</v>
      </c>
      <c r="B390" s="3" t="inlineStr">
        <is>
          <t>JARDIN BOTANICO [21205710]</t>
        </is>
      </c>
      <c r="C390" s="3" t="n">
        <v>4.667867</v>
      </c>
      <c r="D390" s="3" t="n">
        <v>-74.101034</v>
      </c>
      <c r="E390" s="3" t="n">
        <v>2552</v>
      </c>
      <c r="F390" s="3" t="inlineStr">
        <is>
          <t>Bogotá, D.C</t>
        </is>
      </c>
      <c r="G390" s="3" t="inlineStr">
        <is>
          <t>Bogotá</t>
        </is>
      </c>
      <c r="H390" s="54" t="n">
        <v>40.6</v>
      </c>
      <c r="I390" s="54" t="n">
        <v>2009</v>
      </c>
      <c r="J390" s="54" t="n">
        <v>19</v>
      </c>
      <c r="K390" s="3" t="n">
        <v>73.40000000000001</v>
      </c>
      <c r="L390" s="3" t="n">
        <v>2000</v>
      </c>
      <c r="M390" s="3" t="n">
        <v>27</v>
      </c>
      <c r="N390" s="54" t="n">
        <v>73.3</v>
      </c>
      <c r="O390" s="54" t="n">
        <v>1999</v>
      </c>
      <c r="P390" s="54" t="n">
        <v>17</v>
      </c>
      <c r="Q390" s="3" t="n">
        <v>73.40000000000001</v>
      </c>
      <c r="R390" s="3" t="n">
        <v>2012</v>
      </c>
      <c r="S390" s="3" t="n">
        <v>10</v>
      </c>
      <c r="T390" s="54" t="n">
        <v>82</v>
      </c>
      <c r="U390" s="54" t="n">
        <v>2017</v>
      </c>
      <c r="V390" s="54" t="n">
        <v>14</v>
      </c>
      <c r="W390" s="3" t="n">
        <v>41.2</v>
      </c>
      <c r="X390" s="3" t="n">
        <v>1979</v>
      </c>
      <c r="Y390" s="3" t="n">
        <v>9</v>
      </c>
      <c r="Z390" s="54" t="n">
        <v>34.7</v>
      </c>
      <c r="AA390" s="54" t="n">
        <v>2010</v>
      </c>
      <c r="AB390" s="54" t="n">
        <v>7</v>
      </c>
      <c r="AC390" s="3" t="n">
        <v>39</v>
      </c>
      <c r="AD390" s="3" t="n">
        <v>1998</v>
      </c>
      <c r="AE390" s="3" t="n">
        <v>17</v>
      </c>
      <c r="AF390" s="54" t="n">
        <v>50.5</v>
      </c>
      <c r="AG390" s="54" t="n">
        <v>1998</v>
      </c>
      <c r="AH390" s="54" t="n">
        <v>13</v>
      </c>
      <c r="AI390" s="3" t="n">
        <v>67.8</v>
      </c>
      <c r="AJ390" s="3" t="n">
        <v>2006</v>
      </c>
      <c r="AK390" s="3" t="n">
        <v>12</v>
      </c>
      <c r="AL390" s="54" t="n">
        <v>62.5</v>
      </c>
      <c r="AM390" s="54" t="n">
        <v>2025</v>
      </c>
      <c r="AN390" s="54" t="n">
        <v>21</v>
      </c>
      <c r="AO390" s="3" t="n">
        <v>58.4</v>
      </c>
      <c r="AP390" s="3" t="n">
        <v>2010</v>
      </c>
      <c r="AQ390" s="3" t="n">
        <v>1</v>
      </c>
    </row>
    <row r="391">
      <c r="A391" s="3" t="n">
        <v>21205720</v>
      </c>
      <c r="B391" s="3" t="inlineStr">
        <is>
          <t>GRANJA SAN JORGE [21205720]</t>
        </is>
      </c>
      <c r="C391" s="3" t="n">
        <v>4.50575</v>
      </c>
      <c r="D391" s="3" t="n">
        <v>-74.18927778</v>
      </c>
      <c r="E391" s="3" t="n">
        <v>2900</v>
      </c>
      <c r="F391" s="3" t="inlineStr">
        <is>
          <t>Soacha</t>
        </is>
      </c>
      <c r="G391" s="3" t="inlineStr">
        <is>
          <t>Cundinamarca</t>
        </is>
      </c>
      <c r="H391" s="54" t="n">
        <v>39.6</v>
      </c>
      <c r="I391" s="54" t="n">
        <v>1982</v>
      </c>
      <c r="J391" s="54" t="n">
        <v>1</v>
      </c>
      <c r="K391" s="3" t="n">
        <v>40.5</v>
      </c>
      <c r="L391" s="3" t="n">
        <v>2008</v>
      </c>
      <c r="M391" s="3" t="n">
        <v>16</v>
      </c>
      <c r="N391" s="54" t="n">
        <v>39.4</v>
      </c>
      <c r="O391" s="54" t="n">
        <v>2018</v>
      </c>
      <c r="P391" s="54" t="n">
        <v>31</v>
      </c>
      <c r="Q391" s="3" t="n">
        <v>57.4</v>
      </c>
      <c r="R391" s="3" t="n">
        <v>2022</v>
      </c>
      <c r="S391" s="3" t="n">
        <v>18</v>
      </c>
      <c r="T391" s="54" t="n">
        <v>59.5</v>
      </c>
      <c r="U391" s="54" t="n">
        <v>1985</v>
      </c>
      <c r="V391" s="54" t="n">
        <v>10</v>
      </c>
      <c r="W391" s="3" t="n">
        <v>35</v>
      </c>
      <c r="X391" s="3" t="n">
        <v>2011</v>
      </c>
      <c r="Y391" s="3" t="n">
        <v>26</v>
      </c>
      <c r="Z391" s="54" t="n">
        <v>29.1</v>
      </c>
      <c r="AA391" s="54" t="n">
        <v>1996</v>
      </c>
      <c r="AB391" s="54" t="n">
        <v>31</v>
      </c>
      <c r="AC391" s="3" t="n">
        <v>46</v>
      </c>
      <c r="AD391" s="3" t="n">
        <v>1975</v>
      </c>
      <c r="AE391" s="3" t="n">
        <v>25</v>
      </c>
      <c r="AF391" s="54" t="n">
        <v>35</v>
      </c>
      <c r="AG391" s="54" t="n">
        <v>2004</v>
      </c>
      <c r="AH391" s="54" t="n">
        <v>7</v>
      </c>
      <c r="AI391" s="3" t="n">
        <v>57</v>
      </c>
      <c r="AJ391" s="3" t="n">
        <v>2024</v>
      </c>
      <c r="AK391" s="3" t="n">
        <v>21</v>
      </c>
      <c r="AL391" s="54" t="n">
        <v>65</v>
      </c>
      <c r="AM391" s="54" t="n">
        <v>1966</v>
      </c>
      <c r="AN391" s="54" t="n">
        <v>9</v>
      </c>
      <c r="AO391" s="3" t="n">
        <v>47.2</v>
      </c>
      <c r="AP391" s="3" t="n">
        <v>2008</v>
      </c>
      <c r="AQ391" s="3" t="n">
        <v>13</v>
      </c>
    </row>
    <row r="392">
      <c r="A392" s="3" t="n">
        <v>21205740</v>
      </c>
      <c r="B392" s="3" t="inlineStr">
        <is>
          <t>SILOS [21205740]</t>
        </is>
      </c>
      <c r="C392" s="3" t="n">
        <v>5.117722222</v>
      </c>
      <c r="D392" s="3" t="n">
        <v>-73.70141667</v>
      </c>
      <c r="E392" s="3" t="n">
        <v>2709</v>
      </c>
      <c r="F392" s="3" t="inlineStr">
        <is>
          <t>Chocontá</t>
        </is>
      </c>
      <c r="G392" s="3" t="inlineStr">
        <is>
          <t>Cundinamarca</t>
        </is>
      </c>
      <c r="H392" s="54" t="n">
        <v>15.8</v>
      </c>
      <c r="I392" s="54" t="n">
        <v>2020</v>
      </c>
      <c r="J392" s="54" t="n">
        <v>17</v>
      </c>
      <c r="K392" s="3" t="n">
        <v>34</v>
      </c>
      <c r="L392" s="3" t="n">
        <v>1975</v>
      </c>
      <c r="M392" s="3" t="n">
        <v>27</v>
      </c>
      <c r="N392" s="54" t="n">
        <v>43.1</v>
      </c>
      <c r="O392" s="54" t="n">
        <v>1985</v>
      </c>
      <c r="P392" s="54" t="n">
        <v>19</v>
      </c>
      <c r="Q392" s="3" t="n">
        <v>78.59999999999999</v>
      </c>
      <c r="R392" s="3" t="n">
        <v>2024</v>
      </c>
      <c r="S392" s="3" t="n">
        <v>28</v>
      </c>
      <c r="T392" s="54" t="n">
        <v>45.5</v>
      </c>
      <c r="U392" s="54" t="n">
        <v>2002</v>
      </c>
      <c r="V392" s="54" t="n">
        <v>12</v>
      </c>
      <c r="W392" s="3" t="n">
        <v>51.6</v>
      </c>
      <c r="X392" s="3" t="n">
        <v>1997</v>
      </c>
      <c r="Y392" s="3" t="n">
        <v>30</v>
      </c>
      <c r="Z392" s="54" t="n">
        <v>35.8</v>
      </c>
      <c r="AA392" s="54" t="n">
        <v>2025</v>
      </c>
      <c r="AB392" s="54" t="n">
        <v>17</v>
      </c>
      <c r="AC392" s="3" t="n">
        <v>38.6</v>
      </c>
      <c r="AD392" s="3" t="n">
        <v>2002</v>
      </c>
      <c r="AE392" s="3" t="n">
        <v>15</v>
      </c>
      <c r="AF392" s="54" t="n">
        <v>33.9</v>
      </c>
      <c r="AG392" s="54" t="n">
        <v>1984</v>
      </c>
      <c r="AH392" s="54" t="n">
        <v>20</v>
      </c>
      <c r="AI392" s="3" t="n">
        <v>42.7</v>
      </c>
      <c r="AJ392" s="3" t="n">
        <v>2010</v>
      </c>
      <c r="AK392" s="3" t="n">
        <v>18</v>
      </c>
      <c r="AL392" s="54" t="n">
        <v>35.6</v>
      </c>
      <c r="AM392" s="54" t="n">
        <v>2012</v>
      </c>
      <c r="AN392" s="54" t="n">
        <v>16</v>
      </c>
      <c r="AO392" s="3" t="n">
        <v>39.2</v>
      </c>
      <c r="AP392" s="3" t="n">
        <v>1975</v>
      </c>
      <c r="AQ392" s="3" t="n">
        <v>1</v>
      </c>
    </row>
    <row r="393">
      <c r="A393" s="3" t="n">
        <v>21205770</v>
      </c>
      <c r="B393" s="3" t="inlineStr">
        <is>
          <t>BASE AEREA MADRID [21205770]</t>
        </is>
      </c>
      <c r="C393" s="3" t="n">
        <v>4.728805556</v>
      </c>
      <c r="D393" s="3" t="n">
        <v>-74.27249999999999</v>
      </c>
      <c r="E393" s="3" t="n">
        <v>2550</v>
      </c>
      <c r="F393" s="3" t="inlineStr">
        <is>
          <t>Madrid</t>
        </is>
      </c>
      <c r="G393" s="3" t="inlineStr">
        <is>
          <t>Cundinamarca</t>
        </is>
      </c>
      <c r="H393" s="54" t="n">
        <v>28.9</v>
      </c>
      <c r="I393" s="54" t="n">
        <v>2023</v>
      </c>
      <c r="J393" s="54" t="n">
        <v>9</v>
      </c>
      <c r="K393" s="3" t="n">
        <v>40</v>
      </c>
      <c r="L393" s="3" t="n">
        <v>2009</v>
      </c>
      <c r="M393" s="3" t="n">
        <v>12</v>
      </c>
      <c r="N393" s="54" t="n">
        <v>30.1</v>
      </c>
      <c r="O393" s="54" t="n">
        <v>2002</v>
      </c>
      <c r="P393" s="54" t="n">
        <v>29</v>
      </c>
      <c r="Q393" s="3" t="n">
        <v>60</v>
      </c>
      <c r="R393" s="3" t="n">
        <v>2015</v>
      </c>
      <c r="S393" s="3" t="n">
        <v>16</v>
      </c>
      <c r="T393" s="54" t="n">
        <v>47.5</v>
      </c>
      <c r="U393" s="54" t="n">
        <v>1978</v>
      </c>
      <c r="V393" s="54" t="n">
        <v>5</v>
      </c>
      <c r="W393" s="3" t="n">
        <v>31</v>
      </c>
      <c r="X393" s="3" t="n">
        <v>2017</v>
      </c>
      <c r="Y393" s="3" t="n">
        <v>20</v>
      </c>
      <c r="Z393" s="54" t="n">
        <v>27.3</v>
      </c>
      <c r="AA393" s="54" t="n">
        <v>1989</v>
      </c>
      <c r="AB393" s="54" t="n">
        <v>31</v>
      </c>
      <c r="AC393" s="3" t="n">
        <v>30</v>
      </c>
      <c r="AD393" s="3" t="n">
        <v>1980</v>
      </c>
      <c r="AE393" s="3" t="n">
        <v>26</v>
      </c>
      <c r="AF393" s="54" t="n">
        <v>33.3</v>
      </c>
      <c r="AG393" s="54" t="n">
        <v>1979</v>
      </c>
      <c r="AH393" s="54" t="n">
        <v>18</v>
      </c>
      <c r="AI393" s="3" t="n">
        <v>40.3</v>
      </c>
      <c r="AJ393" s="3" t="n">
        <v>2005</v>
      </c>
      <c r="AK393" s="3" t="n">
        <v>10</v>
      </c>
      <c r="AL393" s="54" t="n">
        <v>36.1</v>
      </c>
      <c r="AM393" s="54" t="n">
        <v>2007</v>
      </c>
      <c r="AN393" s="54" t="n">
        <v>8</v>
      </c>
      <c r="AO393" s="3" t="n">
        <v>38.8</v>
      </c>
      <c r="AP393" s="3" t="n">
        <v>2007</v>
      </c>
      <c r="AQ393" s="3" t="n">
        <v>17</v>
      </c>
    </row>
    <row r="394">
      <c r="A394" s="3" t="n">
        <v>21205791</v>
      </c>
      <c r="B394" s="3" t="inlineStr">
        <is>
          <t>EL DORADO CATAM [21205791]</t>
        </is>
      </c>
      <c r="C394" s="3" t="n">
        <v>4.705583</v>
      </c>
      <c r="D394" s="3" t="n">
        <v>-74.150667</v>
      </c>
      <c r="E394" s="3" t="n">
        <v>2547</v>
      </c>
      <c r="F394" s="3" t="inlineStr">
        <is>
          <t>Bogotá, D.C</t>
        </is>
      </c>
      <c r="G394" s="3" t="inlineStr">
        <is>
          <t>Bogotá</t>
        </is>
      </c>
      <c r="H394" s="54" t="n">
        <v>42.7</v>
      </c>
      <c r="I394" s="54" t="n">
        <v>1984</v>
      </c>
      <c r="J394" s="54" t="n">
        <v>29</v>
      </c>
      <c r="K394" s="3" t="n">
        <v>44.1</v>
      </c>
      <c r="L394" s="3" t="n">
        <v>2013</v>
      </c>
      <c r="M394" s="3" t="n">
        <v>4</v>
      </c>
      <c r="N394" s="54" t="n">
        <v>44.7</v>
      </c>
      <c r="O394" s="54" t="n">
        <v>2006</v>
      </c>
      <c r="P394" s="54" t="n">
        <v>30</v>
      </c>
      <c r="Q394" s="3" t="n">
        <v>63.8</v>
      </c>
      <c r="R394" s="3" t="n">
        <v>1990</v>
      </c>
      <c r="S394" s="3" t="n">
        <v>23</v>
      </c>
      <c r="T394" s="54" t="n">
        <v>65.5</v>
      </c>
      <c r="U394" s="54" t="n">
        <v>2012</v>
      </c>
      <c r="V394" s="54" t="n">
        <v>13</v>
      </c>
      <c r="W394" s="3" t="n">
        <v>35.2</v>
      </c>
      <c r="X394" s="3" t="n">
        <v>2006</v>
      </c>
      <c r="Y394" s="3" t="n">
        <v>7</v>
      </c>
      <c r="Z394" s="54" t="n">
        <v>39.3</v>
      </c>
      <c r="AA394" s="54" t="n">
        <v>1979</v>
      </c>
      <c r="AB394" s="54" t="n">
        <v>14</v>
      </c>
      <c r="AC394" s="3" t="n">
        <v>35.2</v>
      </c>
      <c r="AD394" s="3" t="n">
        <v>1979</v>
      </c>
      <c r="AE394" s="3" t="n">
        <v>24</v>
      </c>
      <c r="AF394" s="54" t="n">
        <v>35.5</v>
      </c>
      <c r="AG394" s="54" t="n">
        <v>1985</v>
      </c>
      <c r="AH394" s="54" t="n">
        <v>12</v>
      </c>
      <c r="AI394" s="3" t="n">
        <v>78.5</v>
      </c>
      <c r="AJ394" s="3" t="n">
        <v>2006</v>
      </c>
      <c r="AK394" s="3" t="n">
        <v>12</v>
      </c>
      <c r="AL394" s="54" t="n">
        <v>56.5</v>
      </c>
      <c r="AM394" s="54" t="n">
        <v>2009</v>
      </c>
      <c r="AN394" s="54" t="n">
        <v>17</v>
      </c>
      <c r="AO394" s="3" t="n">
        <v>46</v>
      </c>
      <c r="AP394" s="3" t="n">
        <v>2013</v>
      </c>
      <c r="AQ394" s="3" t="n">
        <v>1</v>
      </c>
    </row>
    <row r="395">
      <c r="A395" s="3" t="n">
        <v>21205910</v>
      </c>
      <c r="B395" s="3" t="inlineStr">
        <is>
          <t>LA COSECHA [21205910]</t>
        </is>
      </c>
      <c r="C395" s="3" t="n">
        <v>4.98922</v>
      </c>
      <c r="D395" s="3" t="n">
        <v>-74.00118999999999</v>
      </c>
      <c r="E395" s="3" t="n">
        <v>2570</v>
      </c>
      <c r="F395" s="3" t="inlineStr">
        <is>
          <t>Zipaquirá</t>
        </is>
      </c>
      <c r="G395" s="3" t="inlineStr">
        <is>
          <t>Cundinamarca</t>
        </is>
      </c>
      <c r="H395" s="54" t="n">
        <v>49</v>
      </c>
      <c r="I395" s="54" t="n">
        <v>2007</v>
      </c>
      <c r="J395" s="54" t="n">
        <v>8</v>
      </c>
      <c r="K395" s="3" t="n">
        <v>75</v>
      </c>
      <c r="L395" s="3" t="n">
        <v>2015</v>
      </c>
      <c r="M395" s="3" t="n">
        <v>7</v>
      </c>
      <c r="N395" s="54" t="n">
        <v>72.2</v>
      </c>
      <c r="O395" s="54" t="n">
        <v>1993</v>
      </c>
      <c r="P395" s="54" t="n">
        <v>28</v>
      </c>
      <c r="Q395" s="3" t="n">
        <v>95</v>
      </c>
      <c r="R395" s="3" t="n">
        <v>1996</v>
      </c>
      <c r="S395" s="3" t="n">
        <v>21</v>
      </c>
      <c r="T395" s="54" t="n">
        <v>47.5</v>
      </c>
      <c r="U395" s="54" t="n">
        <v>2011</v>
      </c>
      <c r="V395" s="54" t="n">
        <v>13</v>
      </c>
      <c r="W395" s="3" t="n">
        <v>58.6</v>
      </c>
      <c r="X395" s="3" t="n">
        <v>2011</v>
      </c>
      <c r="Y395" s="3" t="n">
        <v>2</v>
      </c>
      <c r="Z395" s="54" t="n">
        <v>53</v>
      </c>
      <c r="AA395" s="54" t="n">
        <v>2010</v>
      </c>
      <c r="AB395" s="54" t="n">
        <v>5</v>
      </c>
      <c r="AC395" s="3" t="n">
        <v>31</v>
      </c>
      <c r="AD395" s="3" t="n">
        <v>2011</v>
      </c>
      <c r="AE395" s="3" t="n">
        <v>19</v>
      </c>
      <c r="AF395" s="54" t="n">
        <v>77.7</v>
      </c>
      <c r="AG395" s="54" t="n">
        <v>1989</v>
      </c>
      <c r="AH395" s="54" t="n">
        <v>17</v>
      </c>
      <c r="AI395" s="3" t="n">
        <v>72.5</v>
      </c>
      <c r="AJ395" s="3" t="n">
        <v>1987</v>
      </c>
      <c r="AK395" s="3" t="n">
        <v>5</v>
      </c>
      <c r="AL395" s="54" t="n">
        <v>60</v>
      </c>
      <c r="AM395" s="54" t="n">
        <v>1991</v>
      </c>
      <c r="AN395" s="54" t="n">
        <v>12</v>
      </c>
      <c r="AO395" s="3" t="n">
        <v>40</v>
      </c>
      <c r="AP395" s="3" t="n">
        <v>1989</v>
      </c>
      <c r="AQ395" s="3" t="n">
        <v>2</v>
      </c>
    </row>
    <row r="396">
      <c r="A396" s="3" t="n">
        <v>21205920</v>
      </c>
      <c r="B396" s="3" t="inlineStr">
        <is>
          <t>SUASUQUE [21205920]</t>
        </is>
      </c>
      <c r="C396" s="3" t="n">
        <v>4.820833333</v>
      </c>
      <c r="D396" s="3" t="n">
        <v>-73.96388889000001</v>
      </c>
      <c r="E396" s="3" t="n">
        <v>2650</v>
      </c>
      <c r="F396" s="3" t="inlineStr">
        <is>
          <t>Sopó</t>
        </is>
      </c>
      <c r="G396" s="3" t="inlineStr">
        <is>
          <t>Cundinamarca</t>
        </is>
      </c>
      <c r="H396" s="54" t="n">
        <v>30</v>
      </c>
      <c r="I396" s="54" t="n">
        <v>1990</v>
      </c>
      <c r="J396" s="54" t="n">
        <v>9</v>
      </c>
      <c r="K396" s="3" t="n">
        <v>56.2</v>
      </c>
      <c r="L396" s="3" t="n">
        <v>2018</v>
      </c>
      <c r="M396" s="3" t="n">
        <v>21</v>
      </c>
      <c r="N396" s="54" t="n">
        <v>46.4</v>
      </c>
      <c r="O396" s="54" t="n">
        <v>1996</v>
      </c>
      <c r="P396" s="54" t="n">
        <v>10</v>
      </c>
      <c r="Q396" s="3" t="n">
        <v>81.5</v>
      </c>
      <c r="R396" s="3" t="n">
        <v>2013</v>
      </c>
      <c r="S396" s="3" t="n">
        <v>22</v>
      </c>
      <c r="T396" s="54" t="n">
        <v>40.2</v>
      </c>
      <c r="U396" s="54" t="n">
        <v>1987</v>
      </c>
      <c r="V396" s="54" t="n">
        <v>23</v>
      </c>
      <c r="W396" s="3" t="n">
        <v>30.5</v>
      </c>
      <c r="X396" s="3" t="n">
        <v>2024</v>
      </c>
      <c r="Y396" s="3" t="n">
        <v>15</v>
      </c>
      <c r="Z396" s="54" t="n">
        <v>96</v>
      </c>
      <c r="AA396" s="54" t="n">
        <v>1988</v>
      </c>
      <c r="AB396" s="54" t="n">
        <v>12</v>
      </c>
      <c r="AC396" s="3" t="n">
        <v>27.3</v>
      </c>
      <c r="AD396" s="3" t="n">
        <v>1987</v>
      </c>
      <c r="AE396" s="3" t="n">
        <v>26</v>
      </c>
      <c r="AF396" s="54" t="n">
        <v>41.8</v>
      </c>
      <c r="AG396" s="54" t="n">
        <v>1988</v>
      </c>
      <c r="AH396" s="54" t="n">
        <v>30</v>
      </c>
      <c r="AI396" s="3" t="n">
        <v>60</v>
      </c>
      <c r="AJ396" s="3" t="n">
        <v>1994</v>
      </c>
      <c r="AK396" s="3" t="n">
        <v>13</v>
      </c>
      <c r="AL396" s="54" t="n">
        <v>46.4</v>
      </c>
      <c r="AM396" s="54" t="n">
        <v>2022</v>
      </c>
      <c r="AN396" s="54" t="n">
        <v>9</v>
      </c>
      <c r="AO396" s="3" t="n">
        <v>44.1</v>
      </c>
      <c r="AP396" s="3" t="n">
        <v>2013</v>
      </c>
      <c r="AQ396" s="3" t="n">
        <v>22</v>
      </c>
    </row>
    <row r="397">
      <c r="A397" s="3" t="n">
        <v>21205940</v>
      </c>
      <c r="B397" s="3" t="inlineStr">
        <is>
          <t>VILLA INES [21205940]</t>
        </is>
      </c>
      <c r="C397" s="3" t="n">
        <v>4.83211</v>
      </c>
      <c r="D397" s="3" t="n">
        <v>-74.38056</v>
      </c>
      <c r="E397" s="3" t="n">
        <v>2590</v>
      </c>
      <c r="F397" s="3" t="inlineStr">
        <is>
          <t>Facatativá</t>
        </is>
      </c>
      <c r="G397" s="3" t="inlineStr">
        <is>
          <t>Cundinamarca</t>
        </is>
      </c>
      <c r="H397" s="54" t="n">
        <v>53.4</v>
      </c>
      <c r="I397" s="54" t="n">
        <v>2005</v>
      </c>
      <c r="J397" s="54" t="n">
        <v>14</v>
      </c>
      <c r="K397" s="3" t="n">
        <v>60.7</v>
      </c>
      <c r="L397" s="3" t="n">
        <v>2017</v>
      </c>
      <c r="M397" s="3" t="n">
        <v>25</v>
      </c>
      <c r="N397" s="54" t="n">
        <v>40.2</v>
      </c>
      <c r="O397" s="54" t="n">
        <v>2015</v>
      </c>
      <c r="P397" s="54" t="n">
        <v>17</v>
      </c>
      <c r="Q397" s="3" t="n">
        <v>97.40000000000001</v>
      </c>
      <c r="R397" s="3" t="n">
        <v>2006</v>
      </c>
      <c r="S397" s="3" t="n">
        <v>13</v>
      </c>
      <c r="T397" s="54" t="n">
        <v>44</v>
      </c>
      <c r="U397" s="54" t="n">
        <v>2006</v>
      </c>
      <c r="V397" s="54" t="n">
        <v>12</v>
      </c>
      <c r="W397" s="3" t="n">
        <v>39.6</v>
      </c>
      <c r="X397" s="3" t="n">
        <v>2024</v>
      </c>
      <c r="Y397" s="3" t="n">
        <v>18</v>
      </c>
      <c r="Z397" s="54" t="n">
        <v>45</v>
      </c>
      <c r="AA397" s="54" t="n">
        <v>2002</v>
      </c>
      <c r="AB397" s="54" t="n">
        <v>5</v>
      </c>
      <c r="AC397" s="3" t="n">
        <v>44.5</v>
      </c>
      <c r="AD397" s="3" t="n">
        <v>1995</v>
      </c>
      <c r="AE397" s="3" t="n">
        <v>25</v>
      </c>
      <c r="AF397" s="54" t="n">
        <v>35.9</v>
      </c>
      <c r="AG397" s="54" t="n">
        <v>2016</v>
      </c>
      <c r="AH397" s="54" t="n">
        <v>30</v>
      </c>
      <c r="AI397" s="3" t="n">
        <v>40.5</v>
      </c>
      <c r="AJ397" s="3" t="n">
        <v>2005</v>
      </c>
      <c r="AK397" s="3" t="n">
        <v>23</v>
      </c>
      <c r="AL397" s="54" t="n">
        <v>48.2</v>
      </c>
      <c r="AM397" s="54" t="n">
        <v>1999</v>
      </c>
      <c r="AN397" s="54" t="n">
        <v>16</v>
      </c>
      <c r="AO397" s="3" t="n">
        <v>42</v>
      </c>
      <c r="AP397" s="3" t="n">
        <v>2007</v>
      </c>
      <c r="AQ397" s="3" t="n">
        <v>3</v>
      </c>
    </row>
    <row r="398">
      <c r="A398" s="3" t="n">
        <v>21205960</v>
      </c>
      <c r="B398" s="3" t="inlineStr">
        <is>
          <t>TACHI [21205960]</t>
        </is>
      </c>
      <c r="C398" s="3" t="n">
        <v>4.939055556</v>
      </c>
      <c r="D398" s="3" t="n">
        <v>-74.15258333</v>
      </c>
      <c r="E398" s="3" t="n">
        <v>2650</v>
      </c>
      <c r="F398" s="3" t="inlineStr">
        <is>
          <t>Subachoque</t>
        </is>
      </c>
      <c r="G398" s="3" t="inlineStr">
        <is>
          <t>Cundinamarca</t>
        </is>
      </c>
      <c r="H398" s="54" t="n">
        <v>22.3</v>
      </c>
      <c r="I398" s="54" t="n">
        <v>2006</v>
      </c>
      <c r="J398" s="54" t="n">
        <v>3</v>
      </c>
      <c r="K398" s="3" t="n">
        <v>53</v>
      </c>
      <c r="L398" s="3" t="n">
        <v>1988</v>
      </c>
      <c r="M398" s="3" t="n">
        <v>12</v>
      </c>
      <c r="N398" s="54" t="n">
        <v>70.5</v>
      </c>
      <c r="O398" s="54" t="n">
        <v>2015</v>
      </c>
      <c r="P398" s="54" t="n">
        <v>2</v>
      </c>
      <c r="Q398" s="3" t="n">
        <v>56.5</v>
      </c>
      <c r="R398" s="3" t="n">
        <v>2007</v>
      </c>
      <c r="S398" s="3" t="n">
        <v>26</v>
      </c>
      <c r="T398" s="54" t="n">
        <v>45.5</v>
      </c>
      <c r="U398" s="54" t="n">
        <v>1998</v>
      </c>
      <c r="V398" s="54" t="n">
        <v>28</v>
      </c>
      <c r="W398" s="3" t="n">
        <v>44</v>
      </c>
      <c r="X398" s="3" t="n">
        <v>2006</v>
      </c>
      <c r="Y398" s="3" t="n">
        <v>11</v>
      </c>
      <c r="Z398" s="54" t="n">
        <v>28.3</v>
      </c>
      <c r="AA398" s="54" t="n">
        <v>2024</v>
      </c>
      <c r="AB398" s="54" t="n">
        <v>5</v>
      </c>
      <c r="AC398" s="3" t="n">
        <v>30.7</v>
      </c>
      <c r="AD398" s="3" t="n">
        <v>2010</v>
      </c>
      <c r="AE398" s="3" t="n">
        <v>25</v>
      </c>
      <c r="AF398" s="54" t="n">
        <v>48.6</v>
      </c>
      <c r="AG398" s="54" t="n">
        <v>2004</v>
      </c>
      <c r="AH398" s="54" t="n">
        <v>7</v>
      </c>
      <c r="AI398" s="3" t="n">
        <v>42</v>
      </c>
      <c r="AJ398" s="3" t="n">
        <v>2019</v>
      </c>
      <c r="AK398" s="3" t="n">
        <v>18</v>
      </c>
      <c r="AL398" s="54" t="n">
        <v>39.3</v>
      </c>
      <c r="AM398" s="54" t="n">
        <v>2004</v>
      </c>
      <c r="AN398" s="54" t="n">
        <v>18</v>
      </c>
      <c r="AO398" s="3" t="n">
        <v>50.3</v>
      </c>
      <c r="AP398" s="3" t="n">
        <v>2003</v>
      </c>
      <c r="AQ398" s="3" t="n">
        <v>2</v>
      </c>
    </row>
    <row r="399">
      <c r="A399" s="3" t="n">
        <v>21205980</v>
      </c>
      <c r="B399" s="3" t="inlineStr">
        <is>
          <t>GRANJA PROVIDENCIA [21205980]</t>
        </is>
      </c>
      <c r="C399" s="3" t="n">
        <v>4.792388889</v>
      </c>
      <c r="D399" s="3" t="n">
        <v>-74.20091667</v>
      </c>
      <c r="E399" s="3" t="n">
        <v>2560</v>
      </c>
      <c r="F399" s="3" t="inlineStr">
        <is>
          <t>Tenjo</t>
        </is>
      </c>
      <c r="G399" s="3" t="inlineStr">
        <is>
          <t>Cundinamarca</t>
        </is>
      </c>
      <c r="H399" s="54" t="n">
        <v>41.7</v>
      </c>
      <c r="I399" s="54" t="n">
        <v>2017</v>
      </c>
      <c r="J399" s="54" t="n">
        <v>18</v>
      </c>
      <c r="K399" s="3" t="n">
        <v>33.2</v>
      </c>
      <c r="L399" s="3" t="n">
        <v>2025</v>
      </c>
      <c r="M399" s="3" t="n">
        <v>12</v>
      </c>
      <c r="N399" s="54" t="n">
        <v>45</v>
      </c>
      <c r="O399" s="54" t="n">
        <v>2011</v>
      </c>
      <c r="P399" s="54" t="n">
        <v>23</v>
      </c>
      <c r="Q399" s="3" t="n">
        <v>46</v>
      </c>
      <c r="R399" s="3" t="n">
        <v>1986</v>
      </c>
      <c r="S399" s="3" t="n">
        <v>8</v>
      </c>
      <c r="T399" s="54" t="n">
        <v>57.2</v>
      </c>
      <c r="U399" s="54" t="n">
        <v>2014</v>
      </c>
      <c r="V399" s="54" t="n">
        <v>8</v>
      </c>
      <c r="W399" s="3" t="n">
        <v>43.7</v>
      </c>
      <c r="X399" s="3" t="n">
        <v>2020</v>
      </c>
      <c r="Y399" s="3" t="n">
        <v>11</v>
      </c>
      <c r="Z399" s="54" t="n">
        <v>28</v>
      </c>
      <c r="AA399" s="54" t="n">
        <v>1985</v>
      </c>
      <c r="AB399" s="54" t="n">
        <v>23</v>
      </c>
      <c r="AC399" s="3" t="n">
        <v>35</v>
      </c>
      <c r="AD399" s="3" t="n">
        <v>2022</v>
      </c>
      <c r="AE399" s="3" t="n">
        <v>14</v>
      </c>
      <c r="AF399" s="54" t="n">
        <v>68.2</v>
      </c>
      <c r="AG399" s="54" t="n">
        <v>2004</v>
      </c>
      <c r="AH399" s="54" t="n">
        <v>21</v>
      </c>
      <c r="AI399" s="3" t="n">
        <v>55.3</v>
      </c>
      <c r="AJ399" s="3" t="n">
        <v>2005</v>
      </c>
      <c r="AK399" s="3" t="n">
        <v>14</v>
      </c>
      <c r="AL399" s="54" t="n">
        <v>48.2</v>
      </c>
      <c r="AM399" s="54" t="n">
        <v>2019</v>
      </c>
      <c r="AN399" s="54" t="n">
        <v>13</v>
      </c>
      <c r="AO399" s="3" t="n">
        <v>52.5</v>
      </c>
      <c r="AP399" s="3" t="n">
        <v>2014</v>
      </c>
      <c r="AQ399" s="3" t="n">
        <v>13</v>
      </c>
    </row>
    <row r="400">
      <c r="A400" s="3" t="n">
        <v>21205990</v>
      </c>
      <c r="B400" s="3" t="inlineStr">
        <is>
          <t>EL LLANO [21205990]</t>
        </is>
      </c>
      <c r="C400" s="3" t="n">
        <v>4.927777778</v>
      </c>
      <c r="D400" s="3" t="n">
        <v>-73.95</v>
      </c>
      <c r="E400" s="3" t="n">
        <v>2560</v>
      </c>
      <c r="F400" s="3" t="inlineStr">
        <is>
          <t>Sopó</t>
        </is>
      </c>
      <c r="G400" s="3" t="inlineStr">
        <is>
          <t>Cundinamarca</t>
        </is>
      </c>
      <c r="H400" s="54" t="n">
        <v>23.5</v>
      </c>
      <c r="I400" s="54" t="n">
        <v>2023</v>
      </c>
      <c r="J400" s="54" t="n">
        <v>1</v>
      </c>
      <c r="K400" s="3" t="n">
        <v>20.5</v>
      </c>
      <c r="L400" s="3" t="n">
        <v>2021</v>
      </c>
      <c r="M400" s="3" t="n">
        <v>18</v>
      </c>
      <c r="N400" s="54" t="n">
        <v>37.5</v>
      </c>
      <c r="O400" s="54" t="n">
        <v>2023</v>
      </c>
      <c r="P400" s="54" t="n">
        <v>8</v>
      </c>
      <c r="Q400" s="3" t="n">
        <v>30</v>
      </c>
      <c r="R400" s="3" t="n">
        <v>2022</v>
      </c>
      <c r="S400" s="3" t="n">
        <v>18</v>
      </c>
      <c r="T400" s="54" t="n">
        <v>20</v>
      </c>
      <c r="U400" s="54" t="n">
        <v>2023</v>
      </c>
      <c r="V400" s="54" t="n">
        <v>24</v>
      </c>
      <c r="W400" s="3" t="n">
        <v>29</v>
      </c>
      <c r="X400" s="3" t="n">
        <v>2022</v>
      </c>
      <c r="Y400" s="3" t="n">
        <v>24</v>
      </c>
      <c r="Z400" s="54" t="n">
        <v>39</v>
      </c>
      <c r="AA400" s="54" t="n">
        <v>2022</v>
      </c>
      <c r="AB400" s="54" t="n">
        <v>27</v>
      </c>
      <c r="AC400" s="3" t="n">
        <v>29</v>
      </c>
      <c r="AD400" s="3" t="n">
        <v>2023</v>
      </c>
      <c r="AE400" s="3" t="n">
        <v>9</v>
      </c>
      <c r="AF400" s="54" t="n">
        <v>21</v>
      </c>
      <c r="AG400" s="54" t="n">
        <v>2023</v>
      </c>
      <c r="AH400" s="54" t="n">
        <v>14</v>
      </c>
      <c r="AI400" s="3" t="n">
        <v>28</v>
      </c>
      <c r="AJ400" s="3" t="n">
        <v>2017</v>
      </c>
      <c r="AK400" s="3" t="n">
        <v>28</v>
      </c>
      <c r="AL400" s="54" t="n">
        <v>30</v>
      </c>
      <c r="AM400" s="54" t="n">
        <v>2017</v>
      </c>
      <c r="AN400" s="54" t="n">
        <v>2</v>
      </c>
      <c r="AO400" s="3" t="n">
        <v>19</v>
      </c>
      <c r="AP400" s="3" t="n">
        <v>2023</v>
      </c>
      <c r="AQ400" s="3" t="n">
        <v>20</v>
      </c>
    </row>
    <row r="401">
      <c r="A401" s="3" t="n">
        <v>21206010</v>
      </c>
      <c r="B401" s="3" t="inlineStr">
        <is>
          <t>HACIENDA LORETOKI [21206010]</t>
        </is>
      </c>
      <c r="C401" s="3" t="n">
        <v>5.089027778</v>
      </c>
      <c r="D401" s="3" t="n">
        <v>-73.80275</v>
      </c>
      <c r="E401" s="3" t="n">
        <v>2550</v>
      </c>
      <c r="F401" s="3" t="inlineStr">
        <is>
          <t>Suesca</t>
        </is>
      </c>
      <c r="G401" s="3" t="inlineStr">
        <is>
          <t>Cundinamarca</t>
        </is>
      </c>
      <c r="H401" s="54" t="n">
        <v>34.3</v>
      </c>
      <c r="I401" s="54" t="n">
        <v>2023</v>
      </c>
      <c r="J401" s="54" t="n">
        <v>4</v>
      </c>
      <c r="K401" s="3" t="n">
        <v>50</v>
      </c>
      <c r="L401" s="3" t="n">
        <v>2011</v>
      </c>
      <c r="M401" s="3" t="n">
        <v>16</v>
      </c>
      <c r="N401" s="54" t="n">
        <v>51.5</v>
      </c>
      <c r="O401" s="54" t="n">
        <v>1998</v>
      </c>
      <c r="P401" s="54" t="n">
        <v>30</v>
      </c>
      <c r="Q401" s="3" t="n">
        <v>48</v>
      </c>
      <c r="R401" s="3" t="n">
        <v>2012</v>
      </c>
      <c r="S401" s="3" t="n">
        <v>10</v>
      </c>
      <c r="T401" s="54" t="n">
        <v>60</v>
      </c>
      <c r="U401" s="54" t="n">
        <v>2006</v>
      </c>
      <c r="V401" s="54" t="n">
        <v>10</v>
      </c>
      <c r="W401" s="3" t="n">
        <v>33.8</v>
      </c>
      <c r="X401" s="3" t="n">
        <v>2006</v>
      </c>
      <c r="Y401" s="3" t="n">
        <v>2</v>
      </c>
      <c r="Z401" s="54" t="n">
        <v>34</v>
      </c>
      <c r="AA401" s="54" t="n">
        <v>1998</v>
      </c>
      <c r="AB401" s="54" t="n">
        <v>9</v>
      </c>
      <c r="AC401" s="3" t="n">
        <v>27</v>
      </c>
      <c r="AD401" s="3" t="n">
        <v>2013</v>
      </c>
      <c r="AE401" s="3" t="n">
        <v>11</v>
      </c>
      <c r="AF401" s="54" t="n">
        <v>42.7</v>
      </c>
      <c r="AG401" s="54" t="n">
        <v>2000</v>
      </c>
      <c r="AH401" s="54" t="n">
        <v>23</v>
      </c>
      <c r="AI401" s="3" t="n">
        <v>38.5</v>
      </c>
      <c r="AJ401" s="3" t="n">
        <v>2014</v>
      </c>
      <c r="AK401" s="3" t="n">
        <v>8</v>
      </c>
      <c r="AL401" s="54" t="n">
        <v>52</v>
      </c>
      <c r="AM401" s="54" t="n">
        <v>2011</v>
      </c>
      <c r="AN401" s="54" t="n">
        <v>28</v>
      </c>
      <c r="AO401" s="3" t="n">
        <v>42.5</v>
      </c>
      <c r="AP401" s="3" t="n">
        <v>2023</v>
      </c>
      <c r="AQ401" s="3" t="n">
        <v>20</v>
      </c>
    </row>
    <row r="402">
      <c r="A402" s="3" t="n">
        <v>21206020</v>
      </c>
      <c r="B402" s="3" t="inlineStr">
        <is>
          <t>SANTILLANA [21206020]</t>
        </is>
      </c>
      <c r="C402" s="3" t="n">
        <v>4.898527778</v>
      </c>
      <c r="D402" s="3" t="n">
        <v>-74.10483333000001</v>
      </c>
      <c r="E402" s="3" t="n">
        <v>2575</v>
      </c>
      <c r="F402" s="3" t="inlineStr">
        <is>
          <t>Tabio</t>
        </is>
      </c>
      <c r="G402" s="3" t="inlineStr">
        <is>
          <t>Cundinamarca</t>
        </is>
      </c>
      <c r="H402" s="54" t="n">
        <v>40</v>
      </c>
      <c r="I402" s="54" t="n">
        <v>2023</v>
      </c>
      <c r="J402" s="54" t="n">
        <v>17</v>
      </c>
      <c r="K402" s="3" t="n">
        <v>41.5</v>
      </c>
      <c r="L402" s="3" t="n">
        <v>1986</v>
      </c>
      <c r="M402" s="3" t="n">
        <v>24</v>
      </c>
      <c r="N402" s="54" t="n">
        <v>35</v>
      </c>
      <c r="O402" s="54" t="n">
        <v>2019</v>
      </c>
      <c r="P402" s="54" t="n">
        <v>29</v>
      </c>
      <c r="Q402" s="3" t="n">
        <v>56</v>
      </c>
      <c r="R402" s="3" t="n">
        <v>2012</v>
      </c>
      <c r="S402" s="3" t="n">
        <v>13</v>
      </c>
      <c r="T402" s="54" t="n">
        <v>55</v>
      </c>
      <c r="U402" s="54" t="n">
        <v>2010</v>
      </c>
      <c r="V402" s="54" t="n">
        <v>23</v>
      </c>
      <c r="W402" s="3" t="n">
        <v>48</v>
      </c>
      <c r="X402" s="3" t="n">
        <v>2025</v>
      </c>
      <c r="Y402" s="3" t="n">
        <v>22</v>
      </c>
      <c r="Z402" s="54" t="n">
        <v>35</v>
      </c>
      <c r="AA402" s="54" t="n">
        <v>2016</v>
      </c>
      <c r="AB402" s="54" t="n">
        <v>6</v>
      </c>
      <c r="AC402" s="3" t="n">
        <v>45</v>
      </c>
      <c r="AD402" s="3" t="n">
        <v>2017</v>
      </c>
      <c r="AE402" s="3" t="n">
        <v>18</v>
      </c>
      <c r="AF402" s="54" t="n">
        <v>48</v>
      </c>
      <c r="AG402" s="54" t="n">
        <v>1996</v>
      </c>
      <c r="AH402" s="54" t="n">
        <v>9</v>
      </c>
      <c r="AI402" s="3" t="n">
        <v>53.8</v>
      </c>
      <c r="AJ402" s="3" t="n">
        <v>1988</v>
      </c>
      <c r="AK402" s="3" t="n">
        <v>1</v>
      </c>
      <c r="AL402" s="54" t="n">
        <v>45.6</v>
      </c>
      <c r="AM402" s="54" t="n">
        <v>2020</v>
      </c>
      <c r="AN402" s="54" t="n">
        <v>12</v>
      </c>
      <c r="AO402" s="3" t="n">
        <v>49.8</v>
      </c>
      <c r="AP402" s="3" t="n">
        <v>1985</v>
      </c>
      <c r="AQ402" s="3" t="n">
        <v>8</v>
      </c>
    </row>
    <row r="403">
      <c r="A403" s="3" t="n">
        <v>21206030</v>
      </c>
      <c r="B403" s="3" t="inlineStr">
        <is>
          <t>SAN CAYETANO [21206030]</t>
        </is>
      </c>
      <c r="C403" s="3" t="n">
        <v>4.916833333</v>
      </c>
      <c r="D403" s="3" t="n">
        <v>-74.18166667</v>
      </c>
      <c r="E403" s="3" t="n">
        <v>2650</v>
      </c>
      <c r="F403" s="3" t="inlineStr">
        <is>
          <t>Subachoque</t>
        </is>
      </c>
      <c r="G403" s="3" t="inlineStr">
        <is>
          <t>Cundinamarca</t>
        </is>
      </c>
      <c r="H403" s="54" t="n">
        <v>17.7</v>
      </c>
      <c r="I403" s="54" t="n">
        <v>1978</v>
      </c>
      <c r="J403" s="54" t="n">
        <v>9</v>
      </c>
      <c r="K403" s="3" t="n">
        <v>18.9</v>
      </c>
      <c r="L403" s="3" t="n">
        <v>1978</v>
      </c>
      <c r="M403" s="3" t="n">
        <v>28</v>
      </c>
      <c r="N403" s="54" t="n">
        <v>53.7</v>
      </c>
      <c r="O403" s="54" t="n">
        <v>1978</v>
      </c>
      <c r="P403" s="54" t="n">
        <v>4</v>
      </c>
      <c r="Q403" s="3" t="n">
        <v>39.9</v>
      </c>
      <c r="R403" s="3" t="n">
        <v>1978</v>
      </c>
      <c r="S403" s="3" t="n">
        <v>2</v>
      </c>
      <c r="T403" s="54" t="n">
        <v>23.2</v>
      </c>
      <c r="U403" s="54" t="n">
        <v>1978</v>
      </c>
      <c r="V403" s="54" t="n">
        <v>25</v>
      </c>
      <c r="W403" s="3" t="n">
        <v>30</v>
      </c>
      <c r="X403" s="3" t="n">
        <v>1978</v>
      </c>
      <c r="Y403" s="3" t="n">
        <v>1</v>
      </c>
      <c r="Z403" s="54" t="n">
        <v>19</v>
      </c>
      <c r="AA403" s="54" t="n">
        <v>1978</v>
      </c>
      <c r="AB403" s="54" t="n">
        <v>17</v>
      </c>
      <c r="AC403" s="3" t="n">
        <v>11</v>
      </c>
      <c r="AD403" s="3" t="n">
        <v>1978</v>
      </c>
      <c r="AE403" s="3" t="n">
        <v>29</v>
      </c>
      <c r="AF403" s="54" t="n">
        <v>26.2</v>
      </c>
      <c r="AG403" s="54" t="n">
        <v>1978</v>
      </c>
      <c r="AH403" s="54" t="n">
        <v>25</v>
      </c>
      <c r="AI403" s="3" t="n">
        <v>31.3</v>
      </c>
      <c r="AJ403" s="3" t="n">
        <v>1978</v>
      </c>
      <c r="AK403" s="3" t="n">
        <v>13</v>
      </c>
      <c r="AL403" s="54" t="n">
        <v>38</v>
      </c>
      <c r="AM403" s="54" t="n">
        <v>1978</v>
      </c>
      <c r="AN403" s="54" t="n">
        <v>8</v>
      </c>
      <c r="AO403" s="3" t="n">
        <v>58</v>
      </c>
      <c r="AP403" s="3" t="n">
        <v>1978</v>
      </c>
      <c r="AQ403" s="3" t="n">
        <v>11</v>
      </c>
    </row>
    <row r="404">
      <c r="A404" s="3" t="n">
        <v>21206060</v>
      </c>
      <c r="B404" s="3" t="inlineStr">
        <is>
          <t>CASABLANCA [21206060]</t>
        </is>
      </c>
      <c r="C404" s="3" t="n">
        <v>4.717111111</v>
      </c>
      <c r="D404" s="3" t="n">
        <v>-74.25333333</v>
      </c>
      <c r="E404" s="3" t="n">
        <v>2575</v>
      </c>
      <c r="F404" s="3" t="inlineStr">
        <is>
          <t>Madrid</t>
        </is>
      </c>
      <c r="G404" s="3" t="inlineStr">
        <is>
          <t>Cundinamarca</t>
        </is>
      </c>
      <c r="H404" s="54" t="n">
        <v>29.7</v>
      </c>
      <c r="I404" s="54" t="n">
        <v>1982</v>
      </c>
      <c r="J404" s="54" t="n">
        <v>1</v>
      </c>
      <c r="K404" s="3" t="n">
        <v>32</v>
      </c>
      <c r="L404" s="3" t="n">
        <v>2025</v>
      </c>
      <c r="M404" s="3" t="n">
        <v>12</v>
      </c>
      <c r="N404" s="54" t="n">
        <v>38</v>
      </c>
      <c r="O404" s="54" t="n">
        <v>1991</v>
      </c>
      <c r="P404" s="54" t="n">
        <v>28</v>
      </c>
      <c r="Q404" s="3" t="n">
        <v>55</v>
      </c>
      <c r="R404" s="3" t="n">
        <v>1988</v>
      </c>
      <c r="S404" s="3" t="n">
        <v>4</v>
      </c>
      <c r="T404" s="54" t="n">
        <v>52</v>
      </c>
      <c r="U404" s="54" t="n">
        <v>2024</v>
      </c>
      <c r="V404" s="54" t="n">
        <v>9</v>
      </c>
      <c r="W404" s="3" t="n">
        <v>40</v>
      </c>
      <c r="X404" s="3" t="n">
        <v>1984</v>
      </c>
      <c r="Y404" s="3" t="n">
        <v>8</v>
      </c>
      <c r="Z404" s="54" t="n">
        <v>22</v>
      </c>
      <c r="AA404" s="54" t="n">
        <v>2020</v>
      </c>
      <c r="AB404" s="54" t="n">
        <v>1</v>
      </c>
      <c r="AC404" s="3" t="n">
        <v>35</v>
      </c>
      <c r="AD404" s="3" t="n">
        <v>2025</v>
      </c>
      <c r="AE404" s="3" t="n">
        <v>8</v>
      </c>
      <c r="AF404" s="54" t="n">
        <v>46.9</v>
      </c>
      <c r="AG404" s="54" t="n">
        <v>1981</v>
      </c>
      <c r="AH404" s="54" t="n">
        <v>13</v>
      </c>
      <c r="AI404" s="3" t="n">
        <v>43</v>
      </c>
      <c r="AJ404" s="3" t="n">
        <v>2024</v>
      </c>
      <c r="AK404" s="3" t="n">
        <v>22</v>
      </c>
      <c r="AL404" s="54" t="n">
        <v>35</v>
      </c>
      <c r="AM404" s="54" t="n">
        <v>2021</v>
      </c>
      <c r="AN404" s="54" t="n">
        <v>24</v>
      </c>
      <c r="AO404" s="3" t="n">
        <v>36</v>
      </c>
      <c r="AP404" s="3" t="n">
        <v>2007</v>
      </c>
      <c r="AQ404" s="3" t="n">
        <v>17</v>
      </c>
    </row>
    <row r="405">
      <c r="A405" s="3" t="n">
        <v>21206180</v>
      </c>
      <c r="B405" s="3" t="inlineStr">
        <is>
          <t>PRIMAVERA D' MATIMA [21206180]</t>
        </is>
      </c>
      <c r="C405" s="3" t="n">
        <v>4.8055</v>
      </c>
      <c r="D405" s="3" t="n">
        <v>-74.44347222</v>
      </c>
      <c r="E405" s="3" t="n">
        <v>1850</v>
      </c>
      <c r="F405" s="3" t="inlineStr">
        <is>
          <t>Anolaima</t>
        </is>
      </c>
      <c r="G405" s="3" t="inlineStr">
        <is>
          <t>Cundinamarca</t>
        </is>
      </c>
      <c r="H405" s="54" t="n">
        <v>47.2</v>
      </c>
      <c r="I405" s="54" t="n">
        <v>2004</v>
      </c>
      <c r="J405" s="54" t="n">
        <v>6</v>
      </c>
      <c r="K405" s="3" t="n">
        <v>51.2</v>
      </c>
      <c r="L405" s="3" t="n">
        <v>2022</v>
      </c>
      <c r="M405" s="3" t="n">
        <v>27</v>
      </c>
      <c r="N405" s="54" t="n">
        <v>75.8</v>
      </c>
      <c r="O405" s="54" t="n">
        <v>2008</v>
      </c>
      <c r="P405" s="54" t="n">
        <v>29</v>
      </c>
      <c r="Q405" s="3" t="n">
        <v>86</v>
      </c>
      <c r="R405" s="3" t="n">
        <v>2006</v>
      </c>
      <c r="S405" s="3" t="n">
        <v>13</v>
      </c>
      <c r="T405" s="54" t="n">
        <v>112.5</v>
      </c>
      <c r="U405" s="54" t="n">
        <v>2014</v>
      </c>
      <c r="V405" s="54" t="n">
        <v>8</v>
      </c>
      <c r="W405" s="3" t="n">
        <v>73.3</v>
      </c>
      <c r="X405" s="3" t="n">
        <v>2006</v>
      </c>
      <c r="Y405" s="3" t="n">
        <v>11</v>
      </c>
      <c r="Z405" s="54" t="n">
        <v>42</v>
      </c>
      <c r="AA405" s="54" t="n">
        <v>2023</v>
      </c>
      <c r="AB405" s="54" t="n">
        <v>26</v>
      </c>
      <c r="AC405" s="3" t="n">
        <v>44.2</v>
      </c>
      <c r="AD405" s="3" t="n">
        <v>1995</v>
      </c>
      <c r="AE405" s="3" t="n">
        <v>25</v>
      </c>
      <c r="AF405" s="54" t="n">
        <v>61.5</v>
      </c>
      <c r="AG405" s="54" t="n">
        <v>1998</v>
      </c>
      <c r="AH405" s="54" t="n">
        <v>22</v>
      </c>
      <c r="AI405" s="3" t="n">
        <v>56.7</v>
      </c>
      <c r="AJ405" s="3" t="n">
        <v>2014</v>
      </c>
      <c r="AK405" s="3" t="n">
        <v>29</v>
      </c>
      <c r="AL405" s="54" t="n">
        <v>57</v>
      </c>
      <c r="AM405" s="54" t="n">
        <v>2014</v>
      </c>
      <c r="AN405" s="54" t="n">
        <v>5</v>
      </c>
      <c r="AO405" s="3" t="n">
        <v>60.6</v>
      </c>
      <c r="AP405" s="3" t="n">
        <v>2007</v>
      </c>
      <c r="AQ405" s="3" t="n">
        <v>3</v>
      </c>
    </row>
    <row r="406">
      <c r="A406" s="3" t="n">
        <v>21206260</v>
      </c>
      <c r="B406" s="3" t="inlineStr">
        <is>
          <t>C.UNIV.AGROP-UDCA [21206260]</t>
        </is>
      </c>
      <c r="C406" s="3" t="n">
        <v>4.798638889</v>
      </c>
      <c r="D406" s="3" t="n">
        <v>-74.04972222000001</v>
      </c>
      <c r="E406" s="3" t="n">
        <v>2570</v>
      </c>
      <c r="F406" s="3" t="inlineStr">
        <is>
          <t>Bogotá, D.C</t>
        </is>
      </c>
      <c r="G406" s="3" t="inlineStr">
        <is>
          <t>Bogotá</t>
        </is>
      </c>
      <c r="H406" s="54" t="n">
        <v>30.9</v>
      </c>
      <c r="I406" s="54" t="n">
        <v>2011</v>
      </c>
      <c r="J406" s="54" t="n">
        <v>26</v>
      </c>
      <c r="K406" s="3" t="n">
        <v>37</v>
      </c>
      <c r="L406" s="3" t="n">
        <v>2009</v>
      </c>
      <c r="M406" s="3" t="n">
        <v>16</v>
      </c>
      <c r="N406" s="54" t="n">
        <v>49.2</v>
      </c>
      <c r="O406" s="54" t="n">
        <v>2016</v>
      </c>
      <c r="P406" s="54" t="n">
        <v>11</v>
      </c>
      <c r="Q406" s="3" t="n">
        <v>44.5</v>
      </c>
      <c r="R406" s="3" t="n">
        <v>2025</v>
      </c>
      <c r="S406" s="3" t="n">
        <v>27</v>
      </c>
      <c r="T406" s="54" t="n">
        <v>59.4</v>
      </c>
      <c r="U406" s="54" t="n">
        <v>2021</v>
      </c>
      <c r="V406" s="54" t="n">
        <v>3</v>
      </c>
      <c r="W406" s="3" t="n">
        <v>27.4</v>
      </c>
      <c r="X406" s="3" t="n">
        <v>2022</v>
      </c>
      <c r="Y406" s="3" t="n">
        <v>28</v>
      </c>
      <c r="Z406" s="54" t="n">
        <v>35.1</v>
      </c>
      <c r="AA406" s="54" t="n">
        <v>2005</v>
      </c>
      <c r="AB406" s="54" t="n">
        <v>19</v>
      </c>
      <c r="AC406" s="3" t="n">
        <v>32.9</v>
      </c>
      <c r="AD406" s="3" t="n">
        <v>2017</v>
      </c>
      <c r="AE406" s="3" t="n">
        <v>18</v>
      </c>
      <c r="AF406" s="54" t="n">
        <v>50.4</v>
      </c>
      <c r="AG406" s="54" t="n">
        <v>1999</v>
      </c>
      <c r="AH406" s="54" t="n">
        <v>12</v>
      </c>
      <c r="AI406" s="3" t="n">
        <v>80</v>
      </c>
      <c r="AJ406" s="3" t="n">
        <v>2024</v>
      </c>
      <c r="AK406" s="3" t="n">
        <v>21</v>
      </c>
      <c r="AL406" s="54" t="n">
        <v>60.2</v>
      </c>
      <c r="AM406" s="54" t="n">
        <v>2003</v>
      </c>
      <c r="AN406" s="54" t="n">
        <v>19</v>
      </c>
      <c r="AO406" s="3" t="n">
        <v>48</v>
      </c>
      <c r="AP406" s="3" t="n">
        <v>2002</v>
      </c>
      <c r="AQ406" s="3" t="n">
        <v>16</v>
      </c>
    </row>
    <row r="407">
      <c r="A407" s="3" t="n">
        <v>21206280</v>
      </c>
      <c r="B407" s="3" t="inlineStr">
        <is>
          <t>ACAPULCO [21206280]</t>
        </is>
      </c>
      <c r="C407" s="3" t="n">
        <v>4.64823</v>
      </c>
      <c r="D407" s="3" t="n">
        <v>-74.32035</v>
      </c>
      <c r="E407" s="3" t="n">
        <v>2680</v>
      </c>
      <c r="F407" s="3" t="inlineStr">
        <is>
          <t>Bojacá</t>
        </is>
      </c>
      <c r="G407" s="3" t="inlineStr">
        <is>
          <t>Cundinamarca</t>
        </is>
      </c>
      <c r="H407" s="54" t="n">
        <v>45.6</v>
      </c>
      <c r="I407" s="54" t="n">
        <v>2016</v>
      </c>
      <c r="J407" s="54" t="n">
        <v>6</v>
      </c>
      <c r="K407" s="3" t="n">
        <v>45</v>
      </c>
      <c r="L407" s="3" t="n">
        <v>1993</v>
      </c>
      <c r="M407" s="3" t="n">
        <v>1</v>
      </c>
      <c r="N407" s="54" t="n">
        <v>80</v>
      </c>
      <c r="O407" s="54" t="n">
        <v>1991</v>
      </c>
      <c r="P407" s="54" t="n">
        <v>27</v>
      </c>
      <c r="Q407" s="3" t="n">
        <v>67.59999999999999</v>
      </c>
      <c r="R407" s="3" t="n">
        <v>2011</v>
      </c>
      <c r="S407" s="3" t="n">
        <v>11</v>
      </c>
      <c r="T407" s="54" t="n">
        <v>51.2</v>
      </c>
      <c r="U407" s="54" t="n">
        <v>2009</v>
      </c>
      <c r="V407" s="54" t="n">
        <v>2</v>
      </c>
      <c r="W407" s="3" t="n">
        <v>40</v>
      </c>
      <c r="X407" s="3" t="n">
        <v>2004</v>
      </c>
      <c r="Y407" s="3" t="n">
        <v>17</v>
      </c>
      <c r="Z407" s="54" t="n">
        <v>40</v>
      </c>
      <c r="AA407" s="54" t="n">
        <v>2003</v>
      </c>
      <c r="AB407" s="54" t="n">
        <v>2</v>
      </c>
      <c r="AC407" s="3" t="n">
        <v>39.2</v>
      </c>
      <c r="AD407" s="3" t="n">
        <v>2025</v>
      </c>
      <c r="AE407" s="3" t="n">
        <v>8</v>
      </c>
      <c r="AF407" s="54" t="n">
        <v>71.2</v>
      </c>
      <c r="AG407" s="54" t="n">
        <v>2016</v>
      </c>
      <c r="AH407" s="54" t="n">
        <v>30</v>
      </c>
      <c r="AI407" s="3" t="n">
        <v>121.3</v>
      </c>
      <c r="AJ407" s="3" t="n">
        <v>2018</v>
      </c>
      <c r="AK407" s="3" t="n">
        <v>20</v>
      </c>
      <c r="AL407" s="54" t="n">
        <v>59.2</v>
      </c>
      <c r="AM407" s="54" t="n">
        <v>2023</v>
      </c>
      <c r="AN407" s="54" t="n">
        <v>3</v>
      </c>
      <c r="AO407" s="3" t="n">
        <v>112.4</v>
      </c>
      <c r="AP407" s="3" t="n">
        <v>1991</v>
      </c>
      <c r="AQ407" s="3" t="n">
        <v>23</v>
      </c>
    </row>
    <row r="408">
      <c r="A408" s="3" t="n">
        <v>21206560</v>
      </c>
      <c r="B408" s="3" t="inlineStr">
        <is>
          <t>INEM KENNEDY [21206560]</t>
        </is>
      </c>
      <c r="C408" s="3" t="n">
        <v>4.62547</v>
      </c>
      <c r="D408" s="3" t="n">
        <v>-74.156066</v>
      </c>
      <c r="E408" s="3" t="n">
        <v>2557</v>
      </c>
      <c r="F408" s="3" t="inlineStr">
        <is>
          <t>Bogotá, D.C</t>
        </is>
      </c>
      <c r="G408" s="3" t="inlineStr">
        <is>
          <t>Bogotá</t>
        </is>
      </c>
      <c r="H408" s="54" t="n">
        <v>14.1</v>
      </c>
      <c r="I408" s="54" t="n">
        <v>2008</v>
      </c>
      <c r="J408" s="54" t="n">
        <v>25</v>
      </c>
      <c r="K408" s="3" t="n">
        <v>28</v>
      </c>
      <c r="L408" s="3" t="n">
        <v>2004</v>
      </c>
      <c r="M408" s="3" t="n">
        <v>23</v>
      </c>
      <c r="N408" s="54" t="n">
        <v>37.5</v>
      </c>
      <c r="O408" s="54" t="n">
        <v>2019</v>
      </c>
      <c r="P408" s="54" t="n">
        <v>21</v>
      </c>
      <c r="Q408" s="3" t="n">
        <v>49.5</v>
      </c>
      <c r="R408" s="3" t="n">
        <v>2016</v>
      </c>
      <c r="S408" s="3" t="n">
        <v>1</v>
      </c>
      <c r="T408" s="54" t="n">
        <v>80.59999999999999</v>
      </c>
      <c r="U408" s="54" t="n">
        <v>2008</v>
      </c>
      <c r="V408" s="54" t="n">
        <v>26</v>
      </c>
      <c r="W408" s="3" t="n">
        <v>32.6</v>
      </c>
      <c r="X408" s="3" t="n">
        <v>2008</v>
      </c>
      <c r="Y408" s="3" t="n">
        <v>21</v>
      </c>
      <c r="Z408" s="54" t="n">
        <v>37.4</v>
      </c>
      <c r="AA408" s="54" t="n">
        <v>2008</v>
      </c>
      <c r="AB408" s="54" t="n">
        <v>18</v>
      </c>
      <c r="AC408" s="3" t="n">
        <v>34</v>
      </c>
      <c r="AD408" s="3" t="n">
        <v>2017</v>
      </c>
      <c r="AE408" s="3" t="n">
        <v>18</v>
      </c>
      <c r="AF408" s="54" t="n">
        <v>60</v>
      </c>
      <c r="AG408" s="54" t="n">
        <v>2002</v>
      </c>
      <c r="AH408" s="54" t="n">
        <v>24</v>
      </c>
      <c r="AI408" s="3" t="n">
        <v>47.5</v>
      </c>
      <c r="AJ408" s="3" t="n">
        <v>1998</v>
      </c>
      <c r="AK408" s="3" t="n">
        <v>15</v>
      </c>
      <c r="AL408" s="54" t="n">
        <v>31.5</v>
      </c>
      <c r="AM408" s="54" t="n">
        <v>2009</v>
      </c>
      <c r="AN408" s="54" t="n">
        <v>17</v>
      </c>
      <c r="AO408" s="3" t="n">
        <v>37.4</v>
      </c>
      <c r="AP408" s="3" t="n">
        <v>2010</v>
      </c>
      <c r="AQ408" s="3" t="n">
        <v>1</v>
      </c>
    </row>
    <row r="409">
      <c r="A409" s="3" t="n">
        <v>21206600</v>
      </c>
      <c r="B409" s="3" t="inlineStr">
        <is>
          <t>NUEVA GENERACION [21206600]</t>
        </is>
      </c>
      <c r="C409" s="3" t="n">
        <v>4.786594</v>
      </c>
      <c r="D409" s="3" t="n">
        <v>-74.10224700000001</v>
      </c>
      <c r="E409" s="3" t="n">
        <v>2590</v>
      </c>
      <c r="F409" s="3" t="inlineStr">
        <is>
          <t>Bogotá, D.C</t>
        </is>
      </c>
      <c r="G409" s="3" t="inlineStr">
        <is>
          <t>Bogotá</t>
        </is>
      </c>
      <c r="H409" s="54" t="n">
        <v>37.4</v>
      </c>
      <c r="I409" s="54" t="n">
        <v>2021</v>
      </c>
      <c r="J409" s="54" t="n">
        <v>6</v>
      </c>
      <c r="K409" s="3" t="n">
        <v>32.9</v>
      </c>
      <c r="L409" s="3" t="n">
        <v>2014</v>
      </c>
      <c r="M409" s="3" t="n">
        <v>17</v>
      </c>
      <c r="N409" s="54" t="n">
        <v>54.5</v>
      </c>
      <c r="O409" s="54" t="n">
        <v>2021</v>
      </c>
      <c r="P409" s="54" t="n">
        <v>23</v>
      </c>
      <c r="Q409" s="3" t="n">
        <v>74.5</v>
      </c>
      <c r="R409" s="3" t="n">
        <v>2013</v>
      </c>
      <c r="S409" s="3" t="n">
        <v>18</v>
      </c>
      <c r="T409" s="54" t="n">
        <v>48.7</v>
      </c>
      <c r="U409" s="54" t="n">
        <v>2014</v>
      </c>
      <c r="V409" s="54" t="n">
        <v>7</v>
      </c>
      <c r="W409" s="3" t="n">
        <v>41.2</v>
      </c>
      <c r="X409" s="3" t="n">
        <v>2025</v>
      </c>
      <c r="Y409" s="3" t="n">
        <v>22</v>
      </c>
      <c r="Z409" s="54" t="n">
        <v>32</v>
      </c>
      <c r="AA409" s="54" t="n">
        <v>2008</v>
      </c>
      <c r="AB409" s="54" t="n">
        <v>18</v>
      </c>
      <c r="AC409" s="3" t="n">
        <v>46</v>
      </c>
      <c r="AD409" s="3" t="n">
        <v>2013</v>
      </c>
      <c r="AE409" s="3" t="n">
        <v>10</v>
      </c>
      <c r="AF409" s="54" t="n">
        <v>40.1</v>
      </c>
      <c r="AG409" s="54" t="n">
        <v>2023</v>
      </c>
      <c r="AH409" s="54" t="n">
        <v>22</v>
      </c>
      <c r="AI409" s="3" t="n">
        <v>51.5</v>
      </c>
      <c r="AJ409" s="3" t="n">
        <v>2021</v>
      </c>
      <c r="AK409" s="3" t="n">
        <v>22</v>
      </c>
      <c r="AL409" s="54" t="n">
        <v>43</v>
      </c>
      <c r="AM409" s="54" t="n">
        <v>2015</v>
      </c>
      <c r="AN409" s="54" t="n">
        <v>7</v>
      </c>
      <c r="AO409" s="3" t="n">
        <v>64.5</v>
      </c>
      <c r="AP409" s="3" t="n">
        <v>2011</v>
      </c>
      <c r="AQ409" s="3" t="n">
        <v>2</v>
      </c>
    </row>
    <row r="410">
      <c r="A410" s="3" t="n">
        <v>21206650</v>
      </c>
      <c r="B410" s="3" t="inlineStr">
        <is>
          <t>COLEGIO SAN CAYETANO [21206650]</t>
        </is>
      </c>
      <c r="C410" s="3" t="n">
        <v>4.516752778</v>
      </c>
      <c r="D410" s="3" t="n">
        <v>-74.088222222</v>
      </c>
      <c r="E410" s="3" t="n">
        <v>3100</v>
      </c>
      <c r="F410" s="3" t="inlineStr">
        <is>
          <t>Bogotá, D.C</t>
        </is>
      </c>
      <c r="G410" s="3" t="inlineStr">
        <is>
          <t>Bogotá</t>
        </is>
      </c>
      <c r="H410" s="54" t="n">
        <v>40.9</v>
      </c>
      <c r="I410" s="54" t="n">
        <v>2017</v>
      </c>
      <c r="J410" s="54" t="n">
        <v>9</v>
      </c>
      <c r="K410" s="3" t="n">
        <v>56.4</v>
      </c>
      <c r="L410" s="3" t="n">
        <v>2013</v>
      </c>
      <c r="M410" s="3" t="n">
        <v>8</v>
      </c>
      <c r="N410" s="54" t="n">
        <v>65.09999999999999</v>
      </c>
      <c r="O410" s="54" t="n">
        <v>2006</v>
      </c>
      <c r="P410" s="54" t="n">
        <v>20</v>
      </c>
      <c r="Q410" s="3" t="n">
        <v>55</v>
      </c>
      <c r="R410" s="3" t="n">
        <v>2016</v>
      </c>
      <c r="S410" s="3" t="n">
        <v>1</v>
      </c>
      <c r="T410" s="54" t="n">
        <v>58.1</v>
      </c>
      <c r="U410" s="54" t="n">
        <v>2005</v>
      </c>
      <c r="V410" s="54" t="n">
        <v>22</v>
      </c>
      <c r="W410" s="3" t="n">
        <v>43</v>
      </c>
      <c r="X410" s="3" t="n">
        <v>2021</v>
      </c>
      <c r="Y410" s="3" t="n">
        <v>11</v>
      </c>
      <c r="Z410" s="54" t="n">
        <v>40.6</v>
      </c>
      <c r="AA410" s="54" t="n">
        <v>2014</v>
      </c>
      <c r="AB410" s="54" t="n">
        <v>13</v>
      </c>
      <c r="AC410" s="3" t="n">
        <v>39</v>
      </c>
      <c r="AD410" s="3" t="n">
        <v>2021</v>
      </c>
      <c r="AE410" s="3" t="n">
        <v>8</v>
      </c>
      <c r="AF410" s="54" t="n">
        <v>31.5</v>
      </c>
      <c r="AG410" s="54" t="n">
        <v>2005</v>
      </c>
      <c r="AH410" s="54" t="n">
        <v>25</v>
      </c>
      <c r="AI410" s="3" t="n">
        <v>60</v>
      </c>
      <c r="AJ410" s="3" t="n">
        <v>2010</v>
      </c>
      <c r="AK410" s="3" t="n">
        <v>24</v>
      </c>
      <c r="AL410" s="54" t="n">
        <v>79</v>
      </c>
      <c r="AM410" s="54" t="n">
        <v>2019</v>
      </c>
      <c r="AN410" s="54" t="n">
        <v>14</v>
      </c>
      <c r="AO410" s="3" t="n">
        <v>31.8</v>
      </c>
      <c r="AP410" s="3" t="n">
        <v>2010</v>
      </c>
      <c r="AQ410" s="3" t="n">
        <v>2</v>
      </c>
    </row>
    <row r="411">
      <c r="A411" s="3" t="n">
        <v>21206980</v>
      </c>
      <c r="B411" s="3" t="inlineStr">
        <is>
          <t>SANTA CRUZ DE SIECHA [21206980]</t>
        </is>
      </c>
      <c r="C411" s="3" t="n">
        <v>4.785022</v>
      </c>
      <c r="D411" s="3" t="n">
        <v>-73.87010600000001</v>
      </c>
      <c r="E411" s="3" t="n">
        <v>3100</v>
      </c>
      <c r="F411" s="3" t="inlineStr">
        <is>
          <t>Guasca</t>
        </is>
      </c>
      <c r="G411" s="3" t="inlineStr">
        <is>
          <t>Cundinamarca</t>
        </is>
      </c>
      <c r="H411" s="54" t="n">
        <v>28</v>
      </c>
      <c r="I411" s="54" t="n">
        <v>1981</v>
      </c>
      <c r="J411" s="54" t="n">
        <v>12</v>
      </c>
      <c r="K411" s="3" t="n">
        <v>43.4</v>
      </c>
      <c r="L411" s="3" t="n">
        <v>2007</v>
      </c>
      <c r="M411" s="3" t="n">
        <v>24</v>
      </c>
      <c r="N411" s="54" t="n">
        <v>48.7</v>
      </c>
      <c r="O411" s="54" t="n">
        <v>2023</v>
      </c>
      <c r="P411" s="54" t="n">
        <v>10</v>
      </c>
      <c r="Q411" s="3" t="n">
        <v>53</v>
      </c>
      <c r="R411" s="3" t="n">
        <v>1979</v>
      </c>
      <c r="S411" s="3" t="n">
        <v>22</v>
      </c>
      <c r="T411" s="54" t="n">
        <v>43.6</v>
      </c>
      <c r="U411" s="54" t="n">
        <v>2006</v>
      </c>
      <c r="V411" s="54" t="n">
        <v>5</v>
      </c>
      <c r="W411" s="3" t="n">
        <v>49.5</v>
      </c>
      <c r="X411" s="3" t="n">
        <v>1997</v>
      </c>
      <c r="Y411" s="3" t="n">
        <v>30</v>
      </c>
      <c r="Z411" s="54" t="n">
        <v>47.5</v>
      </c>
      <c r="AA411" s="54" t="n">
        <v>2018</v>
      </c>
      <c r="AB411" s="54" t="n">
        <v>27</v>
      </c>
      <c r="AC411" s="3" t="n">
        <v>54</v>
      </c>
      <c r="AD411" s="3" t="n">
        <v>1992</v>
      </c>
      <c r="AE411" s="3" t="n">
        <v>29</v>
      </c>
      <c r="AF411" s="54" t="n">
        <v>48.5</v>
      </c>
      <c r="AG411" s="54" t="n">
        <v>1984</v>
      </c>
      <c r="AH411" s="54" t="n">
        <v>18</v>
      </c>
      <c r="AI411" s="3" t="n">
        <v>60</v>
      </c>
      <c r="AJ411" s="3" t="n">
        <v>2012</v>
      </c>
      <c r="AK411" s="3" t="n">
        <v>17</v>
      </c>
      <c r="AL411" s="54" t="n">
        <v>44.3</v>
      </c>
      <c r="AM411" s="54" t="n">
        <v>1997</v>
      </c>
      <c r="AN411" s="54" t="n">
        <v>30</v>
      </c>
      <c r="AO411" s="3" t="n">
        <v>27</v>
      </c>
      <c r="AP411" s="3" t="n">
        <v>2014</v>
      </c>
      <c r="AQ411" s="3" t="n">
        <v>14</v>
      </c>
    </row>
    <row r="412">
      <c r="A412" s="3" t="n">
        <v>21210020</v>
      </c>
      <c r="B412" s="3" t="inlineStr">
        <is>
          <t>JUNTAS LAS [21210020]</t>
        </is>
      </c>
      <c r="C412" s="3" t="n">
        <v>4.5566667</v>
      </c>
      <c r="D412" s="3" t="n">
        <v>-75.32472222200001</v>
      </c>
      <c r="E412" s="3" t="n">
        <v>1914</v>
      </c>
      <c r="F412" s="3" t="inlineStr">
        <is>
          <t>Ibagué</t>
        </is>
      </c>
      <c r="G412" s="3" t="inlineStr">
        <is>
          <t>Tolima</t>
        </is>
      </c>
      <c r="H412" s="54" t="n">
        <v>46</v>
      </c>
      <c r="I412" s="54" t="n">
        <v>1979</v>
      </c>
      <c r="J412" s="54" t="n">
        <v>27</v>
      </c>
      <c r="K412" s="3" t="n">
        <v>56</v>
      </c>
      <c r="L412" s="3" t="n">
        <v>1974</v>
      </c>
      <c r="M412" s="3" t="n">
        <v>10</v>
      </c>
      <c r="N412" s="54" t="n">
        <v>76.59999999999999</v>
      </c>
      <c r="O412" s="54" t="n">
        <v>1985</v>
      </c>
      <c r="P412" s="54" t="n">
        <v>29</v>
      </c>
      <c r="Q412" s="3" t="n">
        <v>73</v>
      </c>
      <c r="R412" s="3" t="n">
        <v>1988</v>
      </c>
      <c r="S412" s="3" t="n">
        <v>9</v>
      </c>
      <c r="T412" s="54" t="n">
        <v>119</v>
      </c>
      <c r="U412" s="54" t="n">
        <v>1982</v>
      </c>
      <c r="V412" s="54" t="n">
        <v>14</v>
      </c>
      <c r="W412" s="3" t="n">
        <v>108.3</v>
      </c>
      <c r="X412" s="3" t="n">
        <v>2009</v>
      </c>
      <c r="Y412" s="3" t="n">
        <v>7</v>
      </c>
      <c r="Z412" s="54" t="n">
        <v>77.8</v>
      </c>
      <c r="AA412" s="54" t="n">
        <v>2004</v>
      </c>
      <c r="AB412" s="54" t="n">
        <v>29</v>
      </c>
      <c r="AC412" s="3" t="n">
        <v>65.59999999999999</v>
      </c>
      <c r="AD412" s="3" t="n">
        <v>2005</v>
      </c>
      <c r="AE412" s="3" t="n">
        <v>27</v>
      </c>
      <c r="AF412" s="54" t="n">
        <v>128.5</v>
      </c>
      <c r="AG412" s="54" t="n">
        <v>2015</v>
      </c>
      <c r="AH412" s="54" t="n">
        <v>19</v>
      </c>
      <c r="AI412" s="3" t="n">
        <v>73</v>
      </c>
      <c r="AJ412" s="3" t="n">
        <v>1980</v>
      </c>
      <c r="AK412" s="3" t="n">
        <v>4</v>
      </c>
      <c r="AL412" s="54" t="n">
        <v>129.3</v>
      </c>
      <c r="AM412" s="54" t="n">
        <v>1998</v>
      </c>
      <c r="AN412" s="54" t="n">
        <v>13</v>
      </c>
      <c r="AO412" s="3" t="n">
        <v>94.2</v>
      </c>
      <c r="AP412" s="3" t="n">
        <v>1996</v>
      </c>
      <c r="AQ412" s="3" t="n">
        <v>30</v>
      </c>
    </row>
    <row r="413">
      <c r="A413" s="3" t="n">
        <v>21210030</v>
      </c>
      <c r="B413" s="3" t="inlineStr">
        <is>
          <t>PASTALES [21210030]</t>
        </is>
      </c>
      <c r="C413" s="3" t="n">
        <v>4.511055556</v>
      </c>
      <c r="D413" s="3" t="n">
        <v>-75.30083333</v>
      </c>
      <c r="E413" s="3" t="n">
        <v>1602</v>
      </c>
      <c r="F413" s="3" t="inlineStr">
        <is>
          <t>Ibagué</t>
        </is>
      </c>
      <c r="G413" s="3" t="inlineStr">
        <is>
          <t>Tolima</t>
        </is>
      </c>
      <c r="H413" s="54" t="n">
        <v>82</v>
      </c>
      <c r="I413" s="54" t="n">
        <v>2017</v>
      </c>
      <c r="J413" s="54" t="n">
        <v>19</v>
      </c>
      <c r="K413" s="3" t="n">
        <v>92</v>
      </c>
      <c r="L413" s="3" t="n">
        <v>1991</v>
      </c>
      <c r="M413" s="3" t="n">
        <v>27</v>
      </c>
      <c r="N413" s="54" t="n">
        <v>100</v>
      </c>
      <c r="O413" s="54" t="n">
        <v>1991</v>
      </c>
      <c r="P413" s="54" t="n">
        <v>9</v>
      </c>
      <c r="Q413" s="3" t="n">
        <v>83</v>
      </c>
      <c r="R413" s="3" t="n">
        <v>1991</v>
      </c>
      <c r="S413" s="3" t="n">
        <v>12</v>
      </c>
      <c r="T413" s="54" t="n">
        <v>150</v>
      </c>
      <c r="U413" s="54" t="n">
        <v>1993</v>
      </c>
      <c r="V413" s="54" t="n">
        <v>24</v>
      </c>
      <c r="W413" s="3" t="n">
        <v>113</v>
      </c>
      <c r="X413" s="3" t="n">
        <v>2009</v>
      </c>
      <c r="Y413" s="3" t="n">
        <v>7</v>
      </c>
      <c r="Z413" s="54" t="n">
        <v>112</v>
      </c>
      <c r="AA413" s="54" t="n">
        <v>1991</v>
      </c>
      <c r="AB413" s="54" t="n">
        <v>6</v>
      </c>
      <c r="AC413" s="3" t="n">
        <v>76</v>
      </c>
      <c r="AD413" s="3" t="n">
        <v>2000</v>
      </c>
      <c r="AE413" s="3" t="n">
        <v>25</v>
      </c>
      <c r="AF413" s="54" t="n">
        <v>72</v>
      </c>
      <c r="AG413" s="54" t="n">
        <v>1990</v>
      </c>
      <c r="AH413" s="54" t="n">
        <v>2</v>
      </c>
      <c r="AI413" s="3" t="n">
        <v>91.2</v>
      </c>
      <c r="AJ413" s="3" t="n">
        <v>2012</v>
      </c>
      <c r="AK413" s="3" t="n">
        <v>18</v>
      </c>
      <c r="AL413" s="54" t="n">
        <v>70</v>
      </c>
      <c r="AM413" s="54" t="n">
        <v>2004</v>
      </c>
      <c r="AN413" s="54" t="n">
        <v>25</v>
      </c>
      <c r="AO413" s="3" t="n">
        <v>85</v>
      </c>
      <c r="AP413" s="3" t="n">
        <v>1999</v>
      </c>
      <c r="AQ413" s="3" t="n">
        <v>14</v>
      </c>
    </row>
    <row r="414">
      <c r="A414" s="3" t="n">
        <v>21210080</v>
      </c>
      <c r="B414" s="3" t="inlineStr">
        <is>
          <t>SECRETO EL [21210080]</t>
        </is>
      </c>
      <c r="C414" s="3" t="n">
        <v>4.494277778</v>
      </c>
      <c r="D414" s="3" t="n">
        <v>-75.28994444</v>
      </c>
      <c r="E414" s="3" t="n">
        <v>1482</v>
      </c>
      <c r="F414" s="3" t="inlineStr">
        <is>
          <t>Ibagué</t>
        </is>
      </c>
      <c r="G414" s="3" t="inlineStr">
        <is>
          <t>Tolima</t>
        </is>
      </c>
      <c r="H414" s="54" t="n">
        <v>94.59999999999999</v>
      </c>
      <c r="I414" s="54" t="n">
        <v>2006</v>
      </c>
      <c r="J414" s="54" t="n">
        <v>28</v>
      </c>
      <c r="K414" s="3" t="n">
        <v>80.7</v>
      </c>
      <c r="L414" s="3" t="n">
        <v>2008</v>
      </c>
      <c r="M414" s="3" t="n">
        <v>13</v>
      </c>
      <c r="N414" s="54" t="n">
        <v>74</v>
      </c>
      <c r="O414" s="54" t="n">
        <v>2024</v>
      </c>
      <c r="P414" s="54" t="n">
        <v>9</v>
      </c>
      <c r="Q414" s="3" t="n">
        <v>90</v>
      </c>
      <c r="R414" s="3" t="n">
        <v>2022</v>
      </c>
      <c r="S414" s="3" t="n">
        <v>16</v>
      </c>
      <c r="T414" s="54" t="n">
        <v>96</v>
      </c>
      <c r="U414" s="54" t="n">
        <v>2003</v>
      </c>
      <c r="V414" s="54" t="n">
        <v>18</v>
      </c>
      <c r="W414" s="3" t="n">
        <v>97.5</v>
      </c>
      <c r="X414" s="3" t="n">
        <v>2009</v>
      </c>
      <c r="Y414" s="3" t="n">
        <v>7</v>
      </c>
      <c r="Z414" s="54" t="n">
        <v>94.59999999999999</v>
      </c>
      <c r="AA414" s="54" t="n">
        <v>2004</v>
      </c>
      <c r="AB414" s="54" t="n">
        <v>24</v>
      </c>
      <c r="AC414" s="3" t="n">
        <v>114.6</v>
      </c>
      <c r="AD414" s="3" t="n">
        <v>1991</v>
      </c>
      <c r="AE414" s="3" t="n">
        <v>2</v>
      </c>
      <c r="AF414" s="54" t="n">
        <v>101</v>
      </c>
      <c r="AG414" s="54" t="n">
        <v>1985</v>
      </c>
      <c r="AH414" s="54" t="n">
        <v>17</v>
      </c>
      <c r="AI414" s="3" t="n">
        <v>99</v>
      </c>
      <c r="AJ414" s="3" t="n">
        <v>2017</v>
      </c>
      <c r="AK414" s="3" t="n">
        <v>3</v>
      </c>
      <c r="AL414" s="54" t="n">
        <v>96</v>
      </c>
      <c r="AM414" s="54" t="n">
        <v>2020</v>
      </c>
      <c r="AN414" s="54" t="n">
        <v>27</v>
      </c>
      <c r="AO414" s="3" t="n">
        <v>56.3</v>
      </c>
      <c r="AP414" s="3" t="n">
        <v>1999</v>
      </c>
      <c r="AQ414" s="3" t="n">
        <v>12</v>
      </c>
    </row>
    <row r="415">
      <c r="A415" s="3" t="n">
        <v>21210110</v>
      </c>
      <c r="B415" s="3" t="inlineStr">
        <is>
          <t>PLACER EL [21210110]</t>
        </is>
      </c>
      <c r="C415" s="3" t="n">
        <v>4.520944444</v>
      </c>
      <c r="D415" s="3" t="n">
        <v>-75.27788889</v>
      </c>
      <c r="E415" s="3" t="n">
        <v>2170</v>
      </c>
      <c r="F415" s="3" t="inlineStr">
        <is>
          <t>Ibagué</t>
        </is>
      </c>
      <c r="G415" s="3" t="inlineStr">
        <is>
          <t>Tolima</t>
        </is>
      </c>
      <c r="H415" s="54" t="n">
        <v>80</v>
      </c>
      <c r="I415" s="54" t="n">
        <v>1986</v>
      </c>
      <c r="J415" s="54" t="n">
        <v>18</v>
      </c>
      <c r="K415" s="3" t="n">
        <v>62.9</v>
      </c>
      <c r="L415" s="3" t="n">
        <v>2012</v>
      </c>
      <c r="M415" s="3" t="n">
        <v>5</v>
      </c>
      <c r="N415" s="54" t="n">
        <v>92</v>
      </c>
      <c r="O415" s="54" t="n">
        <v>1999</v>
      </c>
      <c r="P415" s="54" t="n">
        <v>23</v>
      </c>
      <c r="Q415" s="3" t="n">
        <v>71</v>
      </c>
      <c r="R415" s="3" t="n">
        <v>1992</v>
      </c>
      <c r="S415" s="3" t="n">
        <v>22</v>
      </c>
      <c r="T415" s="54" t="n">
        <v>126.3</v>
      </c>
      <c r="U415" s="54" t="n">
        <v>2008</v>
      </c>
      <c r="V415" s="54" t="n">
        <v>22</v>
      </c>
      <c r="W415" s="3" t="n">
        <v>127.5</v>
      </c>
      <c r="X415" s="3" t="n">
        <v>1994</v>
      </c>
      <c r="Y415" s="3" t="n">
        <v>20</v>
      </c>
      <c r="Z415" s="54" t="n">
        <v>111.5</v>
      </c>
      <c r="AA415" s="54" t="n">
        <v>1987</v>
      </c>
      <c r="AB415" s="54" t="n">
        <v>4</v>
      </c>
      <c r="AC415" s="3" t="n">
        <v>98</v>
      </c>
      <c r="AD415" s="3" t="n">
        <v>1991</v>
      </c>
      <c r="AE415" s="3" t="n">
        <v>2</v>
      </c>
      <c r="AF415" s="54" t="n">
        <v>120.3</v>
      </c>
      <c r="AG415" s="54" t="n">
        <v>1996</v>
      </c>
      <c r="AH415" s="54" t="n">
        <v>30</v>
      </c>
      <c r="AI415" s="3" t="n">
        <v>92.3</v>
      </c>
      <c r="AJ415" s="3" t="n">
        <v>2021</v>
      </c>
      <c r="AK415" s="3" t="n">
        <v>16</v>
      </c>
      <c r="AL415" s="54" t="n">
        <v>58</v>
      </c>
      <c r="AM415" s="54" t="n">
        <v>1989</v>
      </c>
      <c r="AN415" s="54" t="n">
        <v>28</v>
      </c>
      <c r="AO415" s="3" t="n">
        <v>76.5</v>
      </c>
      <c r="AP415" s="3" t="n">
        <v>1995</v>
      </c>
      <c r="AQ415" s="3" t="n">
        <v>25</v>
      </c>
    </row>
    <row r="416">
      <c r="A416" s="3" t="n">
        <v>21210120</v>
      </c>
      <c r="B416" s="3" t="inlineStr">
        <is>
          <t>ESMERALDA LA [21210120]</t>
        </is>
      </c>
      <c r="C416" s="3" t="n">
        <v>4.490916667</v>
      </c>
      <c r="D416" s="3" t="n">
        <v>-75.23941667</v>
      </c>
      <c r="E416" s="3" t="n">
        <v>1965</v>
      </c>
      <c r="F416" s="3" t="inlineStr">
        <is>
          <t>Ibagué</t>
        </is>
      </c>
      <c r="G416" s="3" t="inlineStr">
        <is>
          <t>Tolima</t>
        </is>
      </c>
      <c r="H416" s="54" t="n">
        <v>64.40000000000001</v>
      </c>
      <c r="I416" s="54" t="n">
        <v>1994</v>
      </c>
      <c r="J416" s="54" t="n">
        <v>14</v>
      </c>
      <c r="K416" s="3" t="n">
        <v>130</v>
      </c>
      <c r="L416" s="3" t="n">
        <v>1984</v>
      </c>
      <c r="M416" s="3" t="n">
        <v>24</v>
      </c>
      <c r="N416" s="54" t="n">
        <v>99.3</v>
      </c>
      <c r="O416" s="54" t="n">
        <v>1989</v>
      </c>
      <c r="P416" s="54" t="n">
        <v>13</v>
      </c>
      <c r="Q416" s="3" t="n">
        <v>107.6</v>
      </c>
      <c r="R416" s="3" t="n">
        <v>1983</v>
      </c>
      <c r="S416" s="3" t="n">
        <v>13</v>
      </c>
      <c r="T416" s="54" t="n">
        <v>101.1</v>
      </c>
      <c r="U416" s="54" t="n">
        <v>1985</v>
      </c>
      <c r="V416" s="54" t="n">
        <v>8</v>
      </c>
      <c r="W416" s="3" t="n">
        <v>80</v>
      </c>
      <c r="X416" s="3" t="n">
        <v>2014</v>
      </c>
      <c r="Y416" s="3" t="n">
        <v>19</v>
      </c>
      <c r="Z416" s="54" t="n">
        <v>90</v>
      </c>
      <c r="AA416" s="54" t="n">
        <v>2012</v>
      </c>
      <c r="AB416" s="54" t="n">
        <v>18</v>
      </c>
      <c r="AC416" s="3" t="n">
        <v>111.8</v>
      </c>
      <c r="AD416" s="3" t="n">
        <v>1984</v>
      </c>
      <c r="AE416" s="3" t="n">
        <v>25</v>
      </c>
      <c r="AF416" s="54" t="n">
        <v>123</v>
      </c>
      <c r="AG416" s="54" t="n">
        <v>1985</v>
      </c>
      <c r="AH416" s="54" t="n">
        <v>17</v>
      </c>
      <c r="AI416" s="3" t="n">
        <v>119.3</v>
      </c>
      <c r="AJ416" s="3" t="n">
        <v>1982</v>
      </c>
      <c r="AK416" s="3" t="n">
        <v>18</v>
      </c>
      <c r="AL416" s="54" t="n">
        <v>105</v>
      </c>
      <c r="AM416" s="54" t="n">
        <v>1988</v>
      </c>
      <c r="AN416" s="54" t="n">
        <v>2</v>
      </c>
      <c r="AO416" s="3" t="n">
        <v>77</v>
      </c>
      <c r="AP416" s="3" t="n">
        <v>2010</v>
      </c>
      <c r="AQ416" s="3" t="n">
        <v>19</v>
      </c>
    </row>
    <row r="417">
      <c r="A417" s="3" t="n">
        <v>21210130</v>
      </c>
      <c r="B417" s="3" t="inlineStr">
        <is>
          <t>DELICIAS LAS [21210130]</t>
        </is>
      </c>
      <c r="C417" s="3" t="n">
        <v>4.380333333</v>
      </c>
      <c r="D417" s="3" t="n">
        <v>-75.51175000000001</v>
      </c>
      <c r="E417" s="3" t="n">
        <v>295</v>
      </c>
      <c r="F417" s="3" t="inlineStr">
        <is>
          <t>Cajamarca</t>
        </is>
      </c>
      <c r="G417" s="3" t="inlineStr">
        <is>
          <t>Tolima</t>
        </is>
      </c>
      <c r="H417" s="54" t="n">
        <v>40</v>
      </c>
      <c r="I417" s="54" t="n">
        <v>2017</v>
      </c>
      <c r="J417" s="54" t="n">
        <v>18</v>
      </c>
      <c r="K417" s="3" t="n">
        <v>50</v>
      </c>
      <c r="L417" s="3" t="n">
        <v>2002</v>
      </c>
      <c r="M417" s="3" t="n">
        <v>7</v>
      </c>
      <c r="N417" s="54" t="n">
        <v>57</v>
      </c>
      <c r="O417" s="54" t="n">
        <v>1989</v>
      </c>
      <c r="P417" s="54" t="n">
        <v>31</v>
      </c>
      <c r="Q417" s="3" t="n">
        <v>100</v>
      </c>
      <c r="R417" s="3" t="n">
        <v>1998</v>
      </c>
      <c r="S417" s="3" t="n">
        <v>25</v>
      </c>
      <c r="T417" s="54" t="n">
        <v>82</v>
      </c>
      <c r="U417" s="54" t="n">
        <v>1994</v>
      </c>
      <c r="V417" s="54" t="n">
        <v>9</v>
      </c>
      <c r="W417" s="3" t="n">
        <v>85</v>
      </c>
      <c r="X417" s="3" t="n">
        <v>1994</v>
      </c>
      <c r="Y417" s="3" t="n">
        <v>4</v>
      </c>
      <c r="Z417" s="54" t="n">
        <v>60</v>
      </c>
      <c r="AA417" s="54" t="n">
        <v>2007</v>
      </c>
      <c r="AB417" s="54" t="n">
        <v>15</v>
      </c>
      <c r="AC417" s="3" t="n">
        <v>51.1</v>
      </c>
      <c r="AD417" s="3" t="n">
        <v>1994</v>
      </c>
      <c r="AE417" s="3" t="n">
        <v>25</v>
      </c>
      <c r="AF417" s="54" t="n">
        <v>90.3</v>
      </c>
      <c r="AG417" s="54" t="n">
        <v>1994</v>
      </c>
      <c r="AH417" s="54" t="n">
        <v>27</v>
      </c>
      <c r="AI417" s="3" t="n">
        <v>90.40000000000001</v>
      </c>
      <c r="AJ417" s="3" t="n">
        <v>1994</v>
      </c>
      <c r="AK417" s="3" t="n">
        <v>27</v>
      </c>
      <c r="AL417" s="54" t="n">
        <v>100.3</v>
      </c>
      <c r="AM417" s="54" t="n">
        <v>1994</v>
      </c>
      <c r="AN417" s="54" t="n">
        <v>19</v>
      </c>
      <c r="AO417" s="3" t="n">
        <v>75.40000000000001</v>
      </c>
      <c r="AP417" s="3" t="n">
        <v>1994</v>
      </c>
      <c r="AQ417" s="3" t="n">
        <v>24</v>
      </c>
    </row>
    <row r="418">
      <c r="A418" s="3" t="n">
        <v>21210140</v>
      </c>
      <c r="B418" s="3" t="inlineStr">
        <is>
          <t>PLAN EL [21210140]</t>
        </is>
      </c>
      <c r="C418" s="3" t="n">
        <v>4.35128</v>
      </c>
      <c r="D418" s="3" t="n">
        <v>-75.51246</v>
      </c>
      <c r="E418" s="3" t="n">
        <v>2203</v>
      </c>
      <c r="F418" s="3" t="inlineStr">
        <is>
          <t>Cajamarca</t>
        </is>
      </c>
      <c r="G418" s="3" t="inlineStr">
        <is>
          <t>Tolima</t>
        </is>
      </c>
      <c r="H418" s="54" t="n">
        <v>100.2</v>
      </c>
      <c r="I418" s="54" t="n">
        <v>2005</v>
      </c>
      <c r="J418" s="54" t="n">
        <v>23</v>
      </c>
      <c r="K418" s="3" t="n">
        <v>76</v>
      </c>
      <c r="L418" s="3" t="n">
        <v>2021</v>
      </c>
      <c r="M418" s="3" t="n">
        <v>9</v>
      </c>
      <c r="N418" s="54" t="n">
        <v>90</v>
      </c>
      <c r="O418" s="54" t="n">
        <v>2021</v>
      </c>
      <c r="P418" s="54" t="n">
        <v>1</v>
      </c>
      <c r="Q418" s="3" t="n">
        <v>45</v>
      </c>
      <c r="R418" s="3" t="n">
        <v>1992</v>
      </c>
      <c r="S418" s="3" t="n">
        <v>4</v>
      </c>
      <c r="T418" s="54" t="n">
        <v>52.1</v>
      </c>
      <c r="U418" s="54" t="n">
        <v>1988</v>
      </c>
      <c r="V418" s="54" t="n">
        <v>30</v>
      </c>
      <c r="W418" s="3" t="n">
        <v>75.40000000000001</v>
      </c>
      <c r="X418" s="3" t="n">
        <v>2000</v>
      </c>
      <c r="Y418" s="3" t="n">
        <v>16</v>
      </c>
      <c r="Z418" s="54" t="n">
        <v>43.6</v>
      </c>
      <c r="AA418" s="54" t="n">
        <v>1994</v>
      </c>
      <c r="AB418" s="54" t="n">
        <v>25</v>
      </c>
      <c r="AC418" s="3" t="n">
        <v>54.5</v>
      </c>
      <c r="AD418" s="3" t="n">
        <v>1994</v>
      </c>
      <c r="AE418" s="3" t="n">
        <v>9</v>
      </c>
      <c r="AF418" s="54" t="n">
        <v>45.5</v>
      </c>
      <c r="AG418" s="54" t="n">
        <v>2011</v>
      </c>
      <c r="AH418" s="54" t="n">
        <v>10</v>
      </c>
      <c r="AI418" s="3" t="n">
        <v>42</v>
      </c>
      <c r="AJ418" s="3" t="n">
        <v>1996</v>
      </c>
      <c r="AK418" s="3" t="n">
        <v>19</v>
      </c>
      <c r="AL418" s="54" t="n">
        <v>43.8</v>
      </c>
      <c r="AM418" s="54" t="n">
        <v>1999</v>
      </c>
      <c r="AN418" s="54" t="n">
        <v>23</v>
      </c>
      <c r="AO418" s="3" t="n">
        <v>75.7</v>
      </c>
      <c r="AP418" s="3" t="n">
        <v>2001</v>
      </c>
      <c r="AQ418" s="3" t="n">
        <v>19</v>
      </c>
    </row>
    <row r="419">
      <c r="A419" s="3" t="n">
        <v>21210150</v>
      </c>
      <c r="B419" s="3" t="inlineStr">
        <is>
          <t>CASCADA LA [21210150]</t>
        </is>
      </c>
      <c r="C419" s="3" t="n">
        <v>4.284388889</v>
      </c>
      <c r="D419" s="3" t="n">
        <v>-75.54233333000001</v>
      </c>
      <c r="E419" s="3" t="n">
        <v>3280</v>
      </c>
      <c r="F419" s="3" t="inlineStr">
        <is>
          <t>Cajamarca</t>
        </is>
      </c>
      <c r="G419" s="3" t="inlineStr">
        <is>
          <t>Tolima</t>
        </is>
      </c>
      <c r="H419" s="54" t="n">
        <v>40.5</v>
      </c>
      <c r="I419" s="54" t="n">
        <v>1984</v>
      </c>
      <c r="J419" s="54" t="n">
        <v>24</v>
      </c>
      <c r="K419" s="3" t="n">
        <v>53</v>
      </c>
      <c r="L419" s="3" t="n">
        <v>2010</v>
      </c>
      <c r="M419" s="3" t="n">
        <v>26</v>
      </c>
      <c r="N419" s="54" t="n">
        <v>80</v>
      </c>
      <c r="O419" s="54" t="n">
        <v>2023</v>
      </c>
      <c r="P419" s="54" t="n">
        <v>4</v>
      </c>
      <c r="Q419" s="3" t="n">
        <v>90</v>
      </c>
      <c r="R419" s="3" t="n">
        <v>2010</v>
      </c>
      <c r="S419" s="3" t="n">
        <v>13</v>
      </c>
      <c r="T419" s="54" t="n">
        <v>80.7</v>
      </c>
      <c r="U419" s="54" t="n">
        <v>1991</v>
      </c>
      <c r="V419" s="54" t="n">
        <v>30</v>
      </c>
      <c r="W419" s="3" t="n">
        <v>92.5</v>
      </c>
      <c r="X419" s="3" t="n">
        <v>1997</v>
      </c>
      <c r="Y419" s="3" t="n">
        <v>18</v>
      </c>
      <c r="Z419" s="54" t="n">
        <v>75</v>
      </c>
      <c r="AA419" s="54" t="n">
        <v>2018</v>
      </c>
      <c r="AB419" s="54" t="n">
        <v>30</v>
      </c>
      <c r="AC419" s="3" t="n">
        <v>102</v>
      </c>
      <c r="AD419" s="3" t="n">
        <v>1996</v>
      </c>
      <c r="AE419" s="3" t="n">
        <v>25</v>
      </c>
      <c r="AF419" s="54" t="n">
        <v>70</v>
      </c>
      <c r="AG419" s="54" t="n">
        <v>1999</v>
      </c>
      <c r="AH419" s="54" t="n">
        <v>29</v>
      </c>
      <c r="AI419" s="3" t="n">
        <v>46</v>
      </c>
      <c r="AJ419" s="3" t="n">
        <v>2016</v>
      </c>
      <c r="AK419" s="3" t="n">
        <v>28</v>
      </c>
      <c r="AL419" s="54" t="n">
        <v>95</v>
      </c>
      <c r="AM419" s="54" t="n">
        <v>1990</v>
      </c>
      <c r="AN419" s="54" t="n">
        <v>21</v>
      </c>
      <c r="AO419" s="3" t="n">
        <v>74</v>
      </c>
      <c r="AP419" s="3" t="n">
        <v>2010</v>
      </c>
      <c r="AQ419" s="3" t="n">
        <v>15</v>
      </c>
    </row>
    <row r="420">
      <c r="A420" s="3" t="n">
        <v>21210170</v>
      </c>
      <c r="B420" s="3" t="inlineStr">
        <is>
          <t>PALOGRANDE HACIENDA [21210170]</t>
        </is>
      </c>
      <c r="C420" s="3" t="n">
        <v>4.331888889</v>
      </c>
      <c r="D420" s="3" t="n">
        <v>-75.40133333</v>
      </c>
      <c r="E420" s="3" t="n">
        <v>2212</v>
      </c>
      <c r="F420" s="3" t="inlineStr">
        <is>
          <t>Ibagué</t>
        </is>
      </c>
      <c r="G420" s="3" t="inlineStr">
        <is>
          <t>Tolima</t>
        </is>
      </c>
      <c r="H420" s="54" t="n">
        <v>43</v>
      </c>
      <c r="I420" s="54" t="n">
        <v>1992</v>
      </c>
      <c r="J420" s="54" t="n">
        <v>31</v>
      </c>
      <c r="K420" s="3" t="n">
        <v>80</v>
      </c>
      <c r="L420" s="3" t="n">
        <v>1998</v>
      </c>
      <c r="M420" s="3" t="n">
        <v>14</v>
      </c>
      <c r="N420" s="54" t="n">
        <v>95</v>
      </c>
      <c r="O420" s="54" t="n">
        <v>2015</v>
      </c>
      <c r="P420" s="54" t="n">
        <v>15</v>
      </c>
      <c r="Q420" s="3" t="n">
        <v>86</v>
      </c>
      <c r="R420" s="3" t="n">
        <v>1988</v>
      </c>
      <c r="S420" s="3" t="n">
        <v>2</v>
      </c>
      <c r="T420" s="54" t="n">
        <v>90</v>
      </c>
      <c r="U420" s="54" t="n">
        <v>1990</v>
      </c>
      <c r="V420" s="54" t="n">
        <v>7</v>
      </c>
      <c r="W420" s="3" t="n">
        <v>112.2</v>
      </c>
      <c r="X420" s="3" t="n">
        <v>2000</v>
      </c>
      <c r="Y420" s="3" t="n">
        <v>16</v>
      </c>
      <c r="Z420" s="54" t="n">
        <v>62</v>
      </c>
      <c r="AA420" s="54" t="n">
        <v>1987</v>
      </c>
      <c r="AB420" s="54" t="n">
        <v>24</v>
      </c>
      <c r="AC420" s="3" t="n">
        <v>74.40000000000001</v>
      </c>
      <c r="AD420" s="3" t="n">
        <v>2007</v>
      </c>
      <c r="AE420" s="3" t="n">
        <v>28</v>
      </c>
      <c r="AF420" s="54" t="n">
        <v>73</v>
      </c>
      <c r="AG420" s="54" t="n">
        <v>2014</v>
      </c>
      <c r="AH420" s="54" t="n">
        <v>11</v>
      </c>
      <c r="AI420" s="3" t="n">
        <v>83</v>
      </c>
      <c r="AJ420" s="3" t="n">
        <v>1989</v>
      </c>
      <c r="AK420" s="3" t="n">
        <v>8</v>
      </c>
      <c r="AL420" s="54" t="n">
        <v>74.8</v>
      </c>
      <c r="AM420" s="54" t="n">
        <v>2016</v>
      </c>
      <c r="AN420" s="54" t="n">
        <v>10</v>
      </c>
      <c r="AO420" s="3" t="n">
        <v>51.3</v>
      </c>
      <c r="AP420" s="3" t="n">
        <v>2000</v>
      </c>
      <c r="AQ420" s="3" t="n">
        <v>18</v>
      </c>
    </row>
    <row r="421">
      <c r="A421" s="3" t="n">
        <v>21210180</v>
      </c>
      <c r="B421" s="3" t="inlineStr">
        <is>
          <t>TOCHE [21210180]</t>
        </is>
      </c>
      <c r="C421" s="3" t="n">
        <v>4.5195</v>
      </c>
      <c r="D421" s="3" t="n">
        <v>-75.40983333</v>
      </c>
      <c r="E421" s="3" t="n">
        <v>1969</v>
      </c>
      <c r="F421" s="3" t="inlineStr">
        <is>
          <t>Ibagué</t>
        </is>
      </c>
      <c r="G421" s="3" t="inlineStr">
        <is>
          <t>Tolima</t>
        </is>
      </c>
      <c r="H421" s="54" t="n">
        <v>33</v>
      </c>
      <c r="I421" s="54" t="n">
        <v>2015</v>
      </c>
      <c r="J421" s="54" t="n">
        <v>21</v>
      </c>
      <c r="K421" s="3" t="n">
        <v>50</v>
      </c>
      <c r="L421" s="3" t="n">
        <v>2025</v>
      </c>
      <c r="M421" s="3" t="n">
        <v>26</v>
      </c>
      <c r="N421" s="54" t="n">
        <v>80</v>
      </c>
      <c r="O421" s="54" t="n">
        <v>2021</v>
      </c>
      <c r="P421" s="54" t="n">
        <v>17</v>
      </c>
      <c r="Q421" s="3" t="n">
        <v>55</v>
      </c>
      <c r="R421" s="3" t="n">
        <v>1987</v>
      </c>
      <c r="S421" s="3" t="n">
        <v>3</v>
      </c>
      <c r="T421" s="54" t="n">
        <v>73</v>
      </c>
      <c r="U421" s="54" t="n">
        <v>2024</v>
      </c>
      <c r="V421" s="54" t="n">
        <v>4</v>
      </c>
      <c r="W421" s="3" t="n">
        <v>64</v>
      </c>
      <c r="X421" s="3" t="n">
        <v>2021</v>
      </c>
      <c r="Y421" s="3" t="n">
        <v>20</v>
      </c>
      <c r="Z421" s="54" t="n">
        <v>60</v>
      </c>
      <c r="AA421" s="54" t="n">
        <v>2004</v>
      </c>
      <c r="AB421" s="54" t="n">
        <v>3</v>
      </c>
      <c r="AC421" s="3" t="n">
        <v>60</v>
      </c>
      <c r="AD421" s="3" t="n">
        <v>1988</v>
      </c>
      <c r="AE421" s="3" t="n">
        <v>21</v>
      </c>
      <c r="AF421" s="54" t="n">
        <v>99</v>
      </c>
      <c r="AG421" s="54" t="n">
        <v>1999</v>
      </c>
      <c r="AH421" s="54" t="n">
        <v>6</v>
      </c>
      <c r="AI421" s="3" t="n">
        <v>40</v>
      </c>
      <c r="AJ421" s="3" t="n">
        <v>1987</v>
      </c>
      <c r="AK421" s="3" t="n">
        <v>12</v>
      </c>
      <c r="AL421" s="54" t="n">
        <v>90</v>
      </c>
      <c r="AM421" s="54" t="n">
        <v>2010</v>
      </c>
      <c r="AN421" s="54" t="n">
        <v>28</v>
      </c>
      <c r="AO421" s="3" t="n">
        <v>50</v>
      </c>
      <c r="AP421" s="3" t="n">
        <v>1993</v>
      </c>
      <c r="AQ421" s="3" t="n">
        <v>14</v>
      </c>
    </row>
    <row r="422">
      <c r="A422" s="3" t="n">
        <v>21210190</v>
      </c>
      <c r="B422" s="3" t="inlineStr">
        <is>
          <t>RESACA LA [21210190]</t>
        </is>
      </c>
      <c r="C422" s="3" t="n">
        <v>4.275163</v>
      </c>
      <c r="D422" s="3" t="n">
        <v>-75.14940900000001</v>
      </c>
      <c r="E422" s="3" t="n">
        <v>1194</v>
      </c>
      <c r="F422" s="3" t="inlineStr">
        <is>
          <t>San Luis</t>
        </is>
      </c>
      <c r="G422" s="3" t="inlineStr">
        <is>
          <t>Tolima</t>
        </is>
      </c>
      <c r="H422" s="54" t="n">
        <v>90</v>
      </c>
      <c r="I422" s="54" t="n">
        <v>2015</v>
      </c>
      <c r="J422" s="54" t="n">
        <v>31</v>
      </c>
      <c r="K422" s="3" t="n">
        <v>115</v>
      </c>
      <c r="L422" s="3" t="n">
        <v>1989</v>
      </c>
      <c r="M422" s="3" t="n">
        <v>1</v>
      </c>
      <c r="N422" s="54" t="n">
        <v>85</v>
      </c>
      <c r="O422" s="54" t="n">
        <v>2008</v>
      </c>
      <c r="P422" s="54" t="n">
        <v>16</v>
      </c>
      <c r="Q422" s="3" t="n">
        <v>125</v>
      </c>
      <c r="R422" s="3" t="n">
        <v>1998</v>
      </c>
      <c r="S422" s="3" t="n">
        <v>3</v>
      </c>
      <c r="T422" s="54" t="n">
        <v>150</v>
      </c>
      <c r="U422" s="54" t="n">
        <v>1998</v>
      </c>
      <c r="V422" s="54" t="n">
        <v>28</v>
      </c>
      <c r="W422" s="3" t="n">
        <v>106</v>
      </c>
      <c r="X422" s="3" t="n">
        <v>2006</v>
      </c>
      <c r="Y422" s="3" t="n">
        <v>5</v>
      </c>
      <c r="Z422" s="54" t="n">
        <v>178</v>
      </c>
      <c r="AA422" s="54" t="n">
        <v>2010</v>
      </c>
      <c r="AB422" s="54" t="n">
        <v>8</v>
      </c>
      <c r="AC422" s="3" t="n">
        <v>100</v>
      </c>
      <c r="AD422" s="3" t="n">
        <v>2021</v>
      </c>
      <c r="AE422" s="3" t="n">
        <v>31</v>
      </c>
      <c r="AF422" s="54" t="n">
        <v>125</v>
      </c>
      <c r="AG422" s="54" t="n">
        <v>2002</v>
      </c>
      <c r="AH422" s="54" t="n">
        <v>25</v>
      </c>
      <c r="AI422" s="3" t="n">
        <v>115</v>
      </c>
      <c r="AJ422" s="3" t="n">
        <v>2003</v>
      </c>
      <c r="AK422" s="3" t="n">
        <v>8</v>
      </c>
      <c r="AL422" s="54" t="n">
        <v>85</v>
      </c>
      <c r="AM422" s="54" t="n">
        <v>2006</v>
      </c>
      <c r="AN422" s="54" t="n">
        <v>11</v>
      </c>
      <c r="AO422" s="3" t="n">
        <v>80</v>
      </c>
      <c r="AP422" s="3" t="n">
        <v>1998</v>
      </c>
      <c r="AQ422" s="3" t="n">
        <v>6</v>
      </c>
    </row>
    <row r="423">
      <c r="A423" s="3" t="n">
        <v>21210200</v>
      </c>
      <c r="B423" s="3" t="inlineStr">
        <is>
          <t>BUENOS AIRES [21210200]</t>
        </is>
      </c>
      <c r="C423" s="3" t="n">
        <v>4.335138889</v>
      </c>
      <c r="D423" s="3" t="n">
        <v>-75.07344444</v>
      </c>
      <c r="E423" s="3" t="n">
        <v>728</v>
      </c>
      <c r="F423" s="3" t="inlineStr">
        <is>
          <t>Ibagué</t>
        </is>
      </c>
      <c r="G423" s="3" t="inlineStr">
        <is>
          <t>Tolima</t>
        </is>
      </c>
      <c r="H423" s="54" t="n">
        <v>150</v>
      </c>
      <c r="I423" s="54" t="n">
        <v>2008</v>
      </c>
      <c r="J423" s="54" t="n">
        <v>17</v>
      </c>
      <c r="K423" s="3" t="n">
        <v>77</v>
      </c>
      <c r="L423" s="3" t="n">
        <v>1996</v>
      </c>
      <c r="M423" s="3" t="n">
        <v>10</v>
      </c>
      <c r="N423" s="54" t="n">
        <v>111</v>
      </c>
      <c r="O423" s="54" t="n">
        <v>1994</v>
      </c>
      <c r="P423" s="54" t="n">
        <v>30</v>
      </c>
      <c r="Q423" s="3" t="n">
        <v>114</v>
      </c>
      <c r="R423" s="3" t="n">
        <v>1998</v>
      </c>
      <c r="S423" s="3" t="n">
        <v>13</v>
      </c>
      <c r="T423" s="54" t="n">
        <v>110</v>
      </c>
      <c r="U423" s="54" t="n">
        <v>1991</v>
      </c>
      <c r="V423" s="54" t="n">
        <v>3</v>
      </c>
      <c r="W423" s="3" t="n">
        <v>131</v>
      </c>
      <c r="X423" s="3" t="n">
        <v>1997</v>
      </c>
      <c r="Y423" s="3" t="n">
        <v>18</v>
      </c>
      <c r="Z423" s="54" t="n">
        <v>120</v>
      </c>
      <c r="AA423" s="54" t="n">
        <v>2022</v>
      </c>
      <c r="AB423" s="54" t="n">
        <v>11</v>
      </c>
      <c r="AC423" s="3" t="n">
        <v>99</v>
      </c>
      <c r="AD423" s="3" t="n">
        <v>2025</v>
      </c>
      <c r="AE423" s="3" t="n">
        <v>8</v>
      </c>
      <c r="AF423" s="54" t="n">
        <v>90</v>
      </c>
      <c r="AG423" s="54" t="n">
        <v>2002</v>
      </c>
      <c r="AH423" s="54" t="n">
        <v>25</v>
      </c>
      <c r="AI423" s="3" t="n">
        <v>100</v>
      </c>
      <c r="AJ423" s="3" t="n">
        <v>2003</v>
      </c>
      <c r="AK423" s="3" t="n">
        <v>30</v>
      </c>
      <c r="AL423" s="54" t="n">
        <v>140</v>
      </c>
      <c r="AM423" s="54" t="n">
        <v>2014</v>
      </c>
      <c r="AN423" s="54" t="n">
        <v>6</v>
      </c>
      <c r="AO423" s="3" t="n">
        <v>130</v>
      </c>
      <c r="AP423" s="3" t="n">
        <v>2007</v>
      </c>
      <c r="AQ423" s="3" t="n">
        <v>24</v>
      </c>
    </row>
    <row r="424">
      <c r="A424" s="3" t="n">
        <v>21210220</v>
      </c>
      <c r="B424" s="3" t="inlineStr">
        <is>
          <t>PALMAR EL [21210220]</t>
        </is>
      </c>
      <c r="C424" s="3" t="n">
        <v>4.580531</v>
      </c>
      <c r="D424" s="3" t="n">
        <v>-75.326927</v>
      </c>
      <c r="E424" s="3" t="n">
        <v>2272</v>
      </c>
      <c r="F424" s="3" t="inlineStr">
        <is>
          <t>Ibagué</t>
        </is>
      </c>
      <c r="G424" s="3" t="inlineStr">
        <is>
          <t>Tolima</t>
        </is>
      </c>
      <c r="H424" s="54" t="n">
        <v>50</v>
      </c>
      <c r="I424" s="54" t="n">
        <v>1986</v>
      </c>
      <c r="J424" s="54" t="n">
        <v>18</v>
      </c>
      <c r="K424" s="3" t="n">
        <v>40</v>
      </c>
      <c r="L424" s="3" t="n">
        <v>1976</v>
      </c>
      <c r="M424" s="3" t="n">
        <v>22</v>
      </c>
      <c r="N424" s="54" t="n">
        <v>66</v>
      </c>
      <c r="O424" s="54" t="n">
        <v>1985</v>
      </c>
      <c r="P424" s="54" t="n">
        <v>29</v>
      </c>
      <c r="Q424" s="3" t="n">
        <v>60.7</v>
      </c>
      <c r="R424" s="3" t="n">
        <v>1987</v>
      </c>
      <c r="S424" s="3" t="n">
        <v>15</v>
      </c>
      <c r="T424" s="54" t="n">
        <v>78</v>
      </c>
      <c r="U424" s="54" t="n">
        <v>1995</v>
      </c>
      <c r="V424" s="54" t="n">
        <v>24</v>
      </c>
      <c r="W424" s="3" t="n">
        <v>93</v>
      </c>
      <c r="X424" s="3" t="n">
        <v>2009</v>
      </c>
      <c r="Y424" s="3" t="n">
        <v>8</v>
      </c>
      <c r="Z424" s="54" t="n">
        <v>55</v>
      </c>
      <c r="AA424" s="54" t="n">
        <v>1977</v>
      </c>
      <c r="AB424" s="54" t="n">
        <v>31</v>
      </c>
      <c r="AC424" s="3" t="n">
        <v>63</v>
      </c>
      <c r="AD424" s="3" t="n">
        <v>2023</v>
      </c>
      <c r="AE424" s="3" t="n">
        <v>12</v>
      </c>
      <c r="AF424" s="54" t="n">
        <v>110</v>
      </c>
      <c r="AG424" s="54" t="n">
        <v>1975</v>
      </c>
      <c r="AH424" s="54" t="n">
        <v>25</v>
      </c>
      <c r="AI424" s="3" t="n">
        <v>64.2</v>
      </c>
      <c r="AJ424" s="3" t="n">
        <v>1990</v>
      </c>
      <c r="AK424" s="3" t="n">
        <v>30</v>
      </c>
      <c r="AL424" s="54" t="n">
        <v>67</v>
      </c>
      <c r="AM424" s="54" t="n">
        <v>2008</v>
      </c>
      <c r="AN424" s="54" t="n">
        <v>22</v>
      </c>
      <c r="AO424" s="3" t="n">
        <v>39</v>
      </c>
      <c r="AP424" s="3" t="n">
        <v>1972</v>
      </c>
      <c r="AQ424" s="3" t="n">
        <v>1</v>
      </c>
    </row>
    <row r="425">
      <c r="A425" s="3" t="n">
        <v>21210230</v>
      </c>
      <c r="B425" s="3" t="inlineStr">
        <is>
          <t>CRUZ ROJA [21210230]</t>
        </is>
      </c>
      <c r="C425" s="3" t="n">
        <v>4.43641095</v>
      </c>
      <c r="D425" s="3" t="n">
        <v>-75.20841729999999</v>
      </c>
      <c r="E425" s="3" t="n">
        <v>1230</v>
      </c>
      <c r="F425" s="3" t="inlineStr">
        <is>
          <t>Ibagué</t>
        </is>
      </c>
      <c r="G425" s="3" t="inlineStr">
        <is>
          <t>Tolima</t>
        </is>
      </c>
      <c r="H425" s="54" t="n">
        <v>121.7</v>
      </c>
      <c r="I425" s="54" t="n">
        <v>2014</v>
      </c>
      <c r="J425" s="54" t="n">
        <v>8</v>
      </c>
      <c r="K425" s="3" t="n">
        <v>104</v>
      </c>
      <c r="L425" s="3" t="n">
        <v>1998</v>
      </c>
      <c r="M425" s="3" t="n">
        <v>8</v>
      </c>
      <c r="N425" s="54" t="n">
        <v>119.3</v>
      </c>
      <c r="O425" s="54" t="n">
        <v>2022</v>
      </c>
      <c r="P425" s="54" t="n">
        <v>20</v>
      </c>
      <c r="Q425" s="3" t="n">
        <v>112.1</v>
      </c>
      <c r="R425" s="3" t="n">
        <v>2025</v>
      </c>
      <c r="S425" s="3" t="n">
        <v>19</v>
      </c>
      <c r="T425" s="54" t="n">
        <v>135</v>
      </c>
      <c r="U425" s="54" t="n">
        <v>2000</v>
      </c>
      <c r="V425" s="54" t="n">
        <v>22</v>
      </c>
      <c r="W425" s="3" t="n">
        <v>93.40000000000001</v>
      </c>
      <c r="X425" s="3" t="n">
        <v>2018</v>
      </c>
      <c r="Y425" s="3" t="n">
        <v>27</v>
      </c>
      <c r="Z425" s="54" t="n">
        <v>67.2</v>
      </c>
      <c r="AA425" s="54" t="n">
        <v>2010</v>
      </c>
      <c r="AB425" s="54" t="n">
        <v>6</v>
      </c>
      <c r="AC425" s="3" t="n">
        <v>60.7</v>
      </c>
      <c r="AD425" s="3" t="n">
        <v>2024</v>
      </c>
      <c r="AE425" s="3" t="n">
        <v>25</v>
      </c>
      <c r="AF425" s="54" t="n">
        <v>136</v>
      </c>
      <c r="AG425" s="54" t="n">
        <v>1999</v>
      </c>
      <c r="AH425" s="54" t="n">
        <v>16</v>
      </c>
      <c r="AI425" s="3" t="n">
        <v>126.6</v>
      </c>
      <c r="AJ425" s="3" t="n">
        <v>2022</v>
      </c>
      <c r="AK425" s="3" t="n">
        <v>19</v>
      </c>
      <c r="AL425" s="54" t="n">
        <v>126</v>
      </c>
      <c r="AM425" s="54" t="n">
        <v>2011</v>
      </c>
      <c r="AN425" s="54" t="n">
        <v>12</v>
      </c>
      <c r="AO425" s="3" t="n">
        <v>105</v>
      </c>
      <c r="AP425" s="3" t="n">
        <v>2001</v>
      </c>
      <c r="AQ425" s="3" t="n">
        <v>26</v>
      </c>
    </row>
    <row r="426">
      <c r="A426" s="3" t="n">
        <v>21210240</v>
      </c>
      <c r="B426" s="3" t="inlineStr">
        <is>
          <t>INTERLAKEN [21210240]</t>
        </is>
      </c>
      <c r="C426" s="3" t="n">
        <v>4.4528</v>
      </c>
      <c r="D426" s="3" t="n">
        <v>-75.22318</v>
      </c>
      <c r="E426" s="3" t="n">
        <v>1227</v>
      </c>
      <c r="F426" s="3" t="inlineStr">
        <is>
          <t>Ibagué</t>
        </is>
      </c>
      <c r="G426" s="3" t="inlineStr">
        <is>
          <t>Tolima</t>
        </is>
      </c>
      <c r="H426" s="54" t="n">
        <v>113</v>
      </c>
      <c r="I426" s="54" t="n">
        <v>2021</v>
      </c>
      <c r="J426" s="54" t="n">
        <v>2</v>
      </c>
      <c r="K426" s="3" t="n">
        <v>86.2</v>
      </c>
      <c r="L426" s="3" t="n">
        <v>2020</v>
      </c>
      <c r="M426" s="3" t="n">
        <v>22</v>
      </c>
      <c r="N426" s="54" t="n">
        <v>88</v>
      </c>
      <c r="O426" s="54" t="n">
        <v>2022</v>
      </c>
      <c r="P426" s="54" t="n">
        <v>20</v>
      </c>
      <c r="Q426" s="3" t="n">
        <v>135</v>
      </c>
      <c r="R426" s="3" t="n">
        <v>2013</v>
      </c>
      <c r="S426" s="3" t="n">
        <v>18</v>
      </c>
      <c r="T426" s="54" t="n">
        <v>137</v>
      </c>
      <c r="U426" s="54" t="n">
        <v>2022</v>
      </c>
      <c r="V426" s="54" t="n">
        <v>11</v>
      </c>
      <c r="W426" s="3" t="n">
        <v>91</v>
      </c>
      <c r="X426" s="3" t="n">
        <v>2022</v>
      </c>
      <c r="Y426" s="3" t="n">
        <v>3</v>
      </c>
      <c r="Z426" s="54" t="n">
        <v>56</v>
      </c>
      <c r="AA426" s="54" t="n">
        <v>2010</v>
      </c>
      <c r="AB426" s="54" t="n">
        <v>14</v>
      </c>
      <c r="AC426" s="3" t="n">
        <v>87</v>
      </c>
      <c r="AD426" s="3" t="n">
        <v>2024</v>
      </c>
      <c r="AE426" s="3" t="n">
        <v>25</v>
      </c>
      <c r="AF426" s="54" t="n">
        <v>125.6</v>
      </c>
      <c r="AG426" s="54" t="n">
        <v>1999</v>
      </c>
      <c r="AH426" s="54" t="n">
        <v>16</v>
      </c>
      <c r="AI426" s="3" t="n">
        <v>92.5</v>
      </c>
      <c r="AJ426" s="3" t="n">
        <v>2019</v>
      </c>
      <c r="AK426" s="3" t="n">
        <v>6</v>
      </c>
      <c r="AL426" s="54" t="n">
        <v>135</v>
      </c>
      <c r="AM426" s="54" t="n">
        <v>2011</v>
      </c>
      <c r="AN426" s="54" t="n">
        <v>12</v>
      </c>
      <c r="AO426" s="3" t="n">
        <v>91.7</v>
      </c>
      <c r="AP426" s="3" t="n">
        <v>1998</v>
      </c>
      <c r="AQ426" s="3" t="n">
        <v>11</v>
      </c>
    </row>
    <row r="427">
      <c r="A427" s="3" t="n">
        <v>21210260</v>
      </c>
      <c r="B427" s="3" t="inlineStr">
        <is>
          <t>SILENCIO EL [21210260]</t>
        </is>
      </c>
      <c r="C427" s="3" t="n">
        <v>4.601127</v>
      </c>
      <c r="D427" s="3" t="n">
        <v>-75.33113299999999</v>
      </c>
      <c r="E427" s="3" t="n">
        <v>2579</v>
      </c>
      <c r="F427" s="3" t="inlineStr">
        <is>
          <t>Ibagué</t>
        </is>
      </c>
      <c r="G427" s="3" t="inlineStr">
        <is>
          <t>Tolima</t>
        </is>
      </c>
      <c r="H427" s="54" t="n">
        <v>50</v>
      </c>
      <c r="I427" s="54" t="n">
        <v>2009</v>
      </c>
      <c r="J427" s="54" t="n">
        <v>31</v>
      </c>
      <c r="K427" s="3" t="n">
        <v>30</v>
      </c>
      <c r="L427" s="3" t="n">
        <v>2011</v>
      </c>
      <c r="M427" s="3" t="n">
        <v>11</v>
      </c>
      <c r="N427" s="54" t="n">
        <v>40</v>
      </c>
      <c r="O427" s="54" t="n">
        <v>2025</v>
      </c>
      <c r="P427" s="54" t="n">
        <v>30</v>
      </c>
      <c r="Q427" s="3" t="n">
        <v>115</v>
      </c>
      <c r="R427" s="3" t="n">
        <v>2022</v>
      </c>
      <c r="S427" s="3" t="n">
        <v>11</v>
      </c>
      <c r="T427" s="54" t="n">
        <v>100</v>
      </c>
      <c r="U427" s="54" t="n">
        <v>2017</v>
      </c>
      <c r="V427" s="54" t="n">
        <v>7</v>
      </c>
      <c r="W427" s="3" t="n">
        <v>65</v>
      </c>
      <c r="X427" s="3" t="n">
        <v>2009</v>
      </c>
      <c r="Y427" s="3" t="n">
        <v>7</v>
      </c>
      <c r="Z427" s="54" t="n">
        <v>111</v>
      </c>
      <c r="AA427" s="54" t="n">
        <v>2017</v>
      </c>
      <c r="AB427" s="54" t="n">
        <v>2</v>
      </c>
      <c r="AC427" s="3" t="n">
        <v>55</v>
      </c>
      <c r="AD427" s="3" t="n">
        <v>2013</v>
      </c>
      <c r="AE427" s="3" t="n">
        <v>10</v>
      </c>
      <c r="AF427" s="54" t="n">
        <v>73</v>
      </c>
      <c r="AG427" s="54" t="n">
        <v>2024</v>
      </c>
      <c r="AH427" s="54" t="n">
        <v>4</v>
      </c>
      <c r="AI427" s="3" t="n">
        <v>88</v>
      </c>
      <c r="AJ427" s="3" t="n">
        <v>2019</v>
      </c>
      <c r="AK427" s="3" t="n">
        <v>8</v>
      </c>
      <c r="AL427" s="54" t="n">
        <v>80</v>
      </c>
      <c r="AM427" s="54" t="n">
        <v>2017</v>
      </c>
      <c r="AN427" s="54" t="n">
        <v>18</v>
      </c>
      <c r="AO427" s="3" t="n">
        <v>44</v>
      </c>
      <c r="AP427" s="3" t="n">
        <v>2005</v>
      </c>
      <c r="AQ427" s="3" t="n">
        <v>8</v>
      </c>
    </row>
    <row r="428">
      <c r="A428" s="3" t="n">
        <v>21215080</v>
      </c>
      <c r="B428" s="3" t="inlineStr">
        <is>
          <t>CHICORAL [21215080]</t>
        </is>
      </c>
      <c r="C428" s="3" t="n">
        <v>4.231527778</v>
      </c>
      <c r="D428" s="3" t="n">
        <v>-74.99536111</v>
      </c>
      <c r="E428" s="3" t="n">
        <v>432</v>
      </c>
      <c r="F428" s="3" t="inlineStr">
        <is>
          <t>Espinal</t>
        </is>
      </c>
      <c r="G428" s="3" t="inlineStr">
        <is>
          <t>Tolima</t>
        </is>
      </c>
      <c r="H428" s="54" t="n">
        <v>133</v>
      </c>
      <c r="I428" s="54" t="n">
        <v>2008</v>
      </c>
      <c r="J428" s="54" t="n">
        <v>25</v>
      </c>
      <c r="K428" s="3" t="n">
        <v>123</v>
      </c>
      <c r="L428" s="3" t="n">
        <v>1986</v>
      </c>
      <c r="M428" s="3" t="n">
        <v>23</v>
      </c>
      <c r="N428" s="54" t="n">
        <v>128</v>
      </c>
      <c r="O428" s="54" t="n">
        <v>1994</v>
      </c>
      <c r="P428" s="54" t="n">
        <v>10</v>
      </c>
      <c r="Q428" s="3" t="n">
        <v>136</v>
      </c>
      <c r="R428" s="3" t="n">
        <v>2010</v>
      </c>
      <c r="S428" s="3" t="n">
        <v>13</v>
      </c>
      <c r="T428" s="54" t="n">
        <v>133.9</v>
      </c>
      <c r="U428" s="54" t="n">
        <v>1973</v>
      </c>
      <c r="V428" s="54" t="n">
        <v>18</v>
      </c>
      <c r="W428" s="3" t="n">
        <v>113.7</v>
      </c>
      <c r="X428" s="3" t="n">
        <v>1977</v>
      </c>
      <c r="Y428" s="3" t="n">
        <v>3</v>
      </c>
      <c r="Z428" s="54" t="n">
        <v>95</v>
      </c>
      <c r="AA428" s="54" t="n">
        <v>1996</v>
      </c>
      <c r="AB428" s="54" t="n">
        <v>9</v>
      </c>
      <c r="AC428" s="3" t="n">
        <v>69</v>
      </c>
      <c r="AD428" s="3" t="n">
        <v>1988</v>
      </c>
      <c r="AE428" s="3" t="n">
        <v>30</v>
      </c>
      <c r="AF428" s="54" t="n">
        <v>135</v>
      </c>
      <c r="AG428" s="54" t="n">
        <v>1992</v>
      </c>
      <c r="AH428" s="54" t="n">
        <v>14</v>
      </c>
      <c r="AI428" s="3" t="n">
        <v>104</v>
      </c>
      <c r="AJ428" s="3" t="n">
        <v>2000</v>
      </c>
      <c r="AK428" s="3" t="n">
        <v>25</v>
      </c>
      <c r="AL428" s="54" t="n">
        <v>100</v>
      </c>
      <c r="AM428" s="54" t="n">
        <v>1993</v>
      </c>
      <c r="AN428" s="54" t="n">
        <v>8</v>
      </c>
      <c r="AO428" s="3" t="n">
        <v>73.2</v>
      </c>
      <c r="AP428" s="3" t="n">
        <v>2000</v>
      </c>
      <c r="AQ428" s="3" t="n">
        <v>24</v>
      </c>
    </row>
    <row r="429">
      <c r="A429" s="3" t="n">
        <v>21215130</v>
      </c>
      <c r="B429" s="3" t="inlineStr">
        <is>
          <t>CUCUANA HACIENDA [21215130]</t>
        </is>
      </c>
      <c r="C429" s="3" t="n">
        <v>4.341388889</v>
      </c>
      <c r="D429" s="3" t="n">
        <v>-75.51858333</v>
      </c>
      <c r="E429" s="3" t="n">
        <v>2229</v>
      </c>
      <c r="F429" s="3" t="inlineStr">
        <is>
          <t>Cajamarca</t>
        </is>
      </c>
      <c r="G429" s="3" t="inlineStr">
        <is>
          <t>Tolima</t>
        </is>
      </c>
      <c r="H429" s="54" t="n">
        <v>41.5</v>
      </c>
      <c r="I429" s="54" t="n">
        <v>1994</v>
      </c>
      <c r="J429" s="54" t="n">
        <v>31</v>
      </c>
      <c r="K429" s="3" t="n">
        <v>34.4</v>
      </c>
      <c r="L429" s="3" t="n">
        <v>2012</v>
      </c>
      <c r="M429" s="3" t="n">
        <v>5</v>
      </c>
      <c r="N429" s="54" t="n">
        <v>40.1</v>
      </c>
      <c r="O429" s="54" t="n">
        <v>1994</v>
      </c>
      <c r="P429" s="54" t="n">
        <v>31</v>
      </c>
      <c r="Q429" s="3" t="n">
        <v>41.1</v>
      </c>
      <c r="R429" s="3" t="n">
        <v>1993</v>
      </c>
      <c r="S429" s="3" t="n">
        <v>20</v>
      </c>
      <c r="T429" s="54" t="n">
        <v>83</v>
      </c>
      <c r="U429" s="54" t="n">
        <v>1997</v>
      </c>
      <c r="V429" s="54" t="n">
        <v>10</v>
      </c>
      <c r="W429" s="3" t="n">
        <v>33.9</v>
      </c>
      <c r="X429" s="3" t="n">
        <v>1994</v>
      </c>
      <c r="Y429" s="3" t="n">
        <v>6</v>
      </c>
      <c r="Z429" s="54" t="n">
        <v>41.1</v>
      </c>
      <c r="AA429" s="54" t="n">
        <v>1993</v>
      </c>
      <c r="AB429" s="54" t="n">
        <v>9</v>
      </c>
      <c r="AC429" s="3" t="n">
        <v>30.6</v>
      </c>
      <c r="AD429" s="3" t="n">
        <v>2016</v>
      </c>
      <c r="AE429" s="3" t="n">
        <v>31</v>
      </c>
      <c r="AF429" s="54" t="n">
        <v>45.1</v>
      </c>
      <c r="AG429" s="54" t="n">
        <v>1993</v>
      </c>
      <c r="AH429" s="54" t="n">
        <v>8</v>
      </c>
      <c r="AI429" s="3" t="n">
        <v>50</v>
      </c>
      <c r="AJ429" s="3" t="n">
        <v>1997</v>
      </c>
      <c r="AK429" s="3" t="n">
        <v>12</v>
      </c>
      <c r="AL429" s="54" t="n">
        <v>45.5</v>
      </c>
      <c r="AM429" s="54" t="n">
        <v>2018</v>
      </c>
      <c r="AN429" s="54" t="n">
        <v>9</v>
      </c>
      <c r="AO429" s="3" t="n">
        <v>47</v>
      </c>
      <c r="AP429" s="3" t="n">
        <v>2001</v>
      </c>
      <c r="AQ429" s="3" t="n">
        <v>11</v>
      </c>
    </row>
    <row r="430">
      <c r="A430" s="3" t="n">
        <v>21215190</v>
      </c>
      <c r="B430" s="3" t="inlineStr">
        <is>
          <t>CAJAMARCA - AUT [21215190]</t>
        </is>
      </c>
      <c r="C430" s="3" t="n">
        <v>4.435666667</v>
      </c>
      <c r="D430" s="3" t="n">
        <v>-75.50036111</v>
      </c>
      <c r="E430" s="3" t="n">
        <v>2530</v>
      </c>
      <c r="F430" s="3" t="inlineStr">
        <is>
          <t>Cajamarca</t>
        </is>
      </c>
      <c r="G430" s="3" t="inlineStr">
        <is>
          <t>Tolima</t>
        </is>
      </c>
      <c r="H430" s="54" t="n">
        <v>4</v>
      </c>
      <c r="I430" s="54" t="n">
        <v>2025</v>
      </c>
      <c r="J430" s="54" t="n">
        <v>28</v>
      </c>
      <c r="K430" s="3" t="n">
        <v>58</v>
      </c>
      <c r="L430" s="3" t="n">
        <v>2025</v>
      </c>
      <c r="M430" s="3" t="n">
        <v>21</v>
      </c>
      <c r="N430" s="54" t="n">
        <v>22</v>
      </c>
      <c r="O430" s="54" t="n">
        <v>2024</v>
      </c>
      <c r="P430" s="54" t="n">
        <v>29</v>
      </c>
      <c r="Q430" s="3" t="n">
        <v>20</v>
      </c>
      <c r="R430" s="3" t="n">
        <v>2024</v>
      </c>
      <c r="S430" s="3" t="n">
        <v>19</v>
      </c>
      <c r="T430" s="54" t="n">
        <v>60</v>
      </c>
      <c r="U430" s="54" t="n">
        <v>2024</v>
      </c>
      <c r="V430" s="54" t="n">
        <v>2</v>
      </c>
      <c r="W430" s="3" t="n">
        <v>90</v>
      </c>
      <c r="X430" s="3" t="n">
        <v>2024</v>
      </c>
      <c r="Y430" s="3" t="n">
        <v>6</v>
      </c>
      <c r="Z430" s="54" t="n">
        <v>44</v>
      </c>
      <c r="AA430" s="54" t="n">
        <v>2023</v>
      </c>
      <c r="AB430" s="54" t="n">
        <v>10</v>
      </c>
      <c r="AC430" s="3" t="n">
        <v>50</v>
      </c>
      <c r="AD430" s="3" t="n">
        <v>2023</v>
      </c>
      <c r="AE430" s="3" t="n">
        <v>21</v>
      </c>
      <c r="AF430" s="54" t="n">
        <v>22</v>
      </c>
      <c r="AG430" s="54" t="n">
        <v>2023</v>
      </c>
      <c r="AH430" s="54" t="n">
        <v>8</v>
      </c>
      <c r="AI430" s="3" t="n">
        <v>33</v>
      </c>
      <c r="AJ430" s="3" t="n">
        <v>2024</v>
      </c>
      <c r="AK430" s="3" t="n">
        <v>9</v>
      </c>
      <c r="AL430" s="54" t="n">
        <v>27</v>
      </c>
      <c r="AM430" s="54" t="n">
        <v>2023</v>
      </c>
      <c r="AN430" s="54" t="n">
        <v>15</v>
      </c>
      <c r="AO430" s="3" t="n">
        <v>17</v>
      </c>
      <c r="AP430" s="3" t="n">
        <v>2023</v>
      </c>
      <c r="AQ430" s="3" t="n">
        <v>19</v>
      </c>
    </row>
    <row r="431">
      <c r="A431" s="3" t="n">
        <v>21220040</v>
      </c>
      <c r="B431" s="3" t="inlineStr">
        <is>
          <t>PIEDRAS [21220040]</t>
        </is>
      </c>
      <c r="C431" s="3" t="n">
        <v>4.53774</v>
      </c>
      <c r="D431" s="3" t="n">
        <v>-74.88226</v>
      </c>
      <c r="E431" s="3" t="n">
        <v>401</v>
      </c>
      <c r="F431" s="3" t="inlineStr">
        <is>
          <t>Piedras</t>
        </is>
      </c>
      <c r="G431" s="3" t="inlineStr">
        <is>
          <t>Tolima</t>
        </is>
      </c>
      <c r="H431" s="54" t="n">
        <v>96.3</v>
      </c>
      <c r="I431" s="54" t="n">
        <v>2024</v>
      </c>
      <c r="J431" s="54" t="n">
        <v>13</v>
      </c>
      <c r="K431" s="3" t="n">
        <v>93</v>
      </c>
      <c r="L431" s="3" t="n">
        <v>2012</v>
      </c>
      <c r="M431" s="3" t="n">
        <v>10</v>
      </c>
      <c r="N431" s="54" t="n">
        <v>90</v>
      </c>
      <c r="O431" s="54" t="n">
        <v>1994</v>
      </c>
      <c r="P431" s="54" t="n">
        <v>10</v>
      </c>
      <c r="Q431" s="3" t="n">
        <v>105</v>
      </c>
      <c r="R431" s="3" t="n">
        <v>2012</v>
      </c>
      <c r="S431" s="3" t="n">
        <v>27</v>
      </c>
      <c r="T431" s="54" t="n">
        <v>110</v>
      </c>
      <c r="U431" s="54" t="n">
        <v>1990</v>
      </c>
      <c r="V431" s="54" t="n">
        <v>8</v>
      </c>
      <c r="W431" s="3" t="n">
        <v>103</v>
      </c>
      <c r="X431" s="3" t="n">
        <v>1997</v>
      </c>
      <c r="Y431" s="3" t="n">
        <v>3</v>
      </c>
      <c r="Z431" s="54" t="n">
        <v>109</v>
      </c>
      <c r="AA431" s="54" t="n">
        <v>1984</v>
      </c>
      <c r="AB431" s="54" t="n">
        <v>8</v>
      </c>
      <c r="AC431" s="3" t="n">
        <v>90</v>
      </c>
      <c r="AD431" s="3" t="n">
        <v>1984</v>
      </c>
      <c r="AE431" s="3" t="n">
        <v>19</v>
      </c>
      <c r="AF431" s="54" t="n">
        <v>130</v>
      </c>
      <c r="AG431" s="54" t="n">
        <v>1985</v>
      </c>
      <c r="AH431" s="54" t="n">
        <v>26</v>
      </c>
      <c r="AI431" s="3" t="n">
        <v>100</v>
      </c>
      <c r="AJ431" s="3" t="n">
        <v>1985</v>
      </c>
      <c r="AK431" s="3" t="n">
        <v>9</v>
      </c>
      <c r="AL431" s="54" t="n">
        <v>130</v>
      </c>
      <c r="AM431" s="54" t="n">
        <v>1979</v>
      </c>
      <c r="AN431" s="54" t="n">
        <v>30</v>
      </c>
      <c r="AO431" s="3" t="n">
        <v>85</v>
      </c>
      <c r="AP431" s="3" t="n">
        <v>2011</v>
      </c>
      <c r="AQ431" s="3" t="n">
        <v>19</v>
      </c>
    </row>
    <row r="432">
      <c r="A432" s="3" t="n">
        <v>21220050</v>
      </c>
      <c r="B432" s="3" t="inlineStr">
        <is>
          <t>ACEITUNO EL [21220050]</t>
        </is>
      </c>
      <c r="C432" s="3" t="n">
        <v>4.353444444</v>
      </c>
      <c r="D432" s="3" t="n">
        <v>-75.05305556</v>
      </c>
      <c r="E432" s="3" t="n">
        <v>680</v>
      </c>
      <c r="F432" s="3" t="inlineStr">
        <is>
          <t>Ibagué</t>
        </is>
      </c>
      <c r="G432" s="3" t="inlineStr">
        <is>
          <t>Tolima</t>
        </is>
      </c>
      <c r="H432" s="54" t="n">
        <v>63</v>
      </c>
      <c r="I432" s="54" t="n">
        <v>2015</v>
      </c>
      <c r="J432" s="54" t="n">
        <v>31</v>
      </c>
      <c r="K432" s="3" t="n">
        <v>85</v>
      </c>
      <c r="L432" s="3" t="n">
        <v>2009</v>
      </c>
      <c r="M432" s="3" t="n">
        <v>9</v>
      </c>
      <c r="N432" s="54" t="n">
        <v>79</v>
      </c>
      <c r="O432" s="54" t="n">
        <v>2015</v>
      </c>
      <c r="P432" s="54" t="n">
        <v>28</v>
      </c>
      <c r="Q432" s="3" t="n">
        <v>133</v>
      </c>
      <c r="R432" s="3" t="n">
        <v>1993</v>
      </c>
      <c r="S432" s="3" t="n">
        <v>28</v>
      </c>
      <c r="T432" s="54" t="n">
        <v>123.9</v>
      </c>
      <c r="U432" s="54" t="n">
        <v>1998</v>
      </c>
      <c r="V432" s="54" t="n">
        <v>28</v>
      </c>
      <c r="W432" s="3" t="n">
        <v>143</v>
      </c>
      <c r="X432" s="3" t="n">
        <v>1997</v>
      </c>
      <c r="Y432" s="3" t="n">
        <v>19</v>
      </c>
      <c r="Z432" s="54" t="n">
        <v>72.59999999999999</v>
      </c>
      <c r="AA432" s="54" t="n">
        <v>2010</v>
      </c>
      <c r="AB432" s="54" t="n">
        <v>8</v>
      </c>
      <c r="AC432" s="3" t="n">
        <v>72.2</v>
      </c>
      <c r="AD432" s="3" t="n">
        <v>1988</v>
      </c>
      <c r="AE432" s="3" t="n">
        <v>18</v>
      </c>
      <c r="AF432" s="54" t="n">
        <v>121.2</v>
      </c>
      <c r="AG432" s="54" t="n">
        <v>1995</v>
      </c>
      <c r="AH432" s="54" t="n">
        <v>13</v>
      </c>
      <c r="AI432" s="3" t="n">
        <v>101</v>
      </c>
      <c r="AJ432" s="3" t="n">
        <v>2015</v>
      </c>
      <c r="AK432" s="3" t="n">
        <v>7</v>
      </c>
      <c r="AL432" s="54" t="n">
        <v>89</v>
      </c>
      <c r="AM432" s="54" t="n">
        <v>2014</v>
      </c>
      <c r="AN432" s="54" t="n">
        <v>5</v>
      </c>
      <c r="AO432" s="3" t="n">
        <v>81</v>
      </c>
      <c r="AP432" s="3" t="n">
        <v>2002</v>
      </c>
      <c r="AQ432" s="3" t="n">
        <v>15</v>
      </c>
    </row>
    <row r="433">
      <c r="A433" s="3" t="n">
        <v>21230060</v>
      </c>
      <c r="B433" s="3" t="inlineStr">
        <is>
          <t>NARINO [21230060]</t>
        </is>
      </c>
      <c r="C433" s="3" t="n">
        <v>4.398611111</v>
      </c>
      <c r="D433" s="3" t="n">
        <v>-74.82555556</v>
      </c>
      <c r="E433" s="3" t="n">
        <v>289</v>
      </c>
      <c r="F433" s="3" t="inlineStr">
        <is>
          <t>Nariño</t>
        </is>
      </c>
      <c r="G433" s="3" t="inlineStr">
        <is>
          <t>Cundinamarca</t>
        </is>
      </c>
      <c r="H433" s="54" t="n">
        <v>118.4</v>
      </c>
      <c r="I433" s="54" t="n">
        <v>2015</v>
      </c>
      <c r="J433" s="54" t="n">
        <v>16</v>
      </c>
      <c r="K433" s="3" t="n">
        <v>113.5</v>
      </c>
      <c r="L433" s="3" t="n">
        <v>2019</v>
      </c>
      <c r="M433" s="3" t="n">
        <v>6</v>
      </c>
      <c r="N433" s="54" t="n">
        <v>100.5</v>
      </c>
      <c r="O433" s="54" t="n">
        <v>2023</v>
      </c>
      <c r="P433" s="54" t="n">
        <v>4</v>
      </c>
      <c r="Q433" s="3" t="n">
        <v>133</v>
      </c>
      <c r="R433" s="3" t="n">
        <v>2012</v>
      </c>
      <c r="S433" s="3" t="n">
        <v>7</v>
      </c>
      <c r="T433" s="54" t="n">
        <v>111.5</v>
      </c>
      <c r="U433" s="54" t="n">
        <v>2004</v>
      </c>
      <c r="V433" s="54" t="n">
        <v>20</v>
      </c>
      <c r="W433" s="3" t="n">
        <v>84.5</v>
      </c>
      <c r="X433" s="3" t="n">
        <v>2010</v>
      </c>
      <c r="Y433" s="3" t="n">
        <v>14</v>
      </c>
      <c r="Z433" s="54" t="n">
        <v>90.5</v>
      </c>
      <c r="AA433" s="54" t="n">
        <v>2016</v>
      </c>
      <c r="AB433" s="54" t="n">
        <v>24</v>
      </c>
      <c r="AC433" s="3" t="n">
        <v>93.5</v>
      </c>
      <c r="AD433" s="3" t="n">
        <v>1988</v>
      </c>
      <c r="AE433" s="3" t="n">
        <v>29</v>
      </c>
      <c r="AF433" s="54" t="n">
        <v>105.3</v>
      </c>
      <c r="AG433" s="54" t="n">
        <v>2002</v>
      </c>
      <c r="AH433" s="54" t="n">
        <v>24</v>
      </c>
      <c r="AI433" s="3" t="n">
        <v>119.2</v>
      </c>
      <c r="AJ433" s="3" t="n">
        <v>1981</v>
      </c>
      <c r="AK433" s="3" t="n">
        <v>9</v>
      </c>
      <c r="AL433" s="54" t="n">
        <v>90.2</v>
      </c>
      <c r="AM433" s="54" t="n">
        <v>2006</v>
      </c>
      <c r="AN433" s="54" t="n">
        <v>14</v>
      </c>
      <c r="AO433" s="3" t="n">
        <v>79.7</v>
      </c>
      <c r="AP433" s="3" t="n">
        <v>1988</v>
      </c>
      <c r="AQ433" s="3" t="n">
        <v>3</v>
      </c>
    </row>
    <row r="434">
      <c r="A434" s="3" t="n">
        <v>21230070</v>
      </c>
      <c r="B434" s="3" t="inlineStr">
        <is>
          <t>SAN JUAN D RIOSECO [21230070]</t>
        </is>
      </c>
      <c r="C434" s="3" t="n">
        <v>4.851277778</v>
      </c>
      <c r="D434" s="3" t="n">
        <v>-74.62283333000001</v>
      </c>
      <c r="E434" s="3" t="n">
        <v>1364</v>
      </c>
      <c r="F434" s="3" t="inlineStr">
        <is>
          <t>San Juan De Rioseco</t>
        </is>
      </c>
      <c r="G434" s="3" t="inlineStr">
        <is>
          <t>Cundinamarca</t>
        </is>
      </c>
      <c r="H434" s="54" t="n">
        <v>51.8</v>
      </c>
      <c r="I434" s="54" t="n">
        <v>1998</v>
      </c>
      <c r="J434" s="54" t="n">
        <v>15</v>
      </c>
      <c r="K434" s="3" t="n">
        <v>77</v>
      </c>
      <c r="L434" s="3" t="n">
        <v>1982</v>
      </c>
      <c r="M434" s="3" t="n">
        <v>5</v>
      </c>
      <c r="N434" s="54" t="n">
        <v>101.3</v>
      </c>
      <c r="O434" s="54" t="n">
        <v>2021</v>
      </c>
      <c r="P434" s="54" t="n">
        <v>3</v>
      </c>
      <c r="Q434" s="3" t="n">
        <v>100.9</v>
      </c>
      <c r="R434" s="3" t="n">
        <v>2007</v>
      </c>
      <c r="S434" s="3" t="n">
        <v>3</v>
      </c>
      <c r="T434" s="54" t="n">
        <v>103.7</v>
      </c>
      <c r="U434" s="54" t="n">
        <v>2014</v>
      </c>
      <c r="V434" s="54" t="n">
        <v>8</v>
      </c>
      <c r="W434" s="3" t="n">
        <v>100.2</v>
      </c>
      <c r="X434" s="3" t="n">
        <v>1986</v>
      </c>
      <c r="Y434" s="3" t="n">
        <v>5</v>
      </c>
      <c r="Z434" s="54" t="n">
        <v>79.5</v>
      </c>
      <c r="AA434" s="54" t="n">
        <v>1998</v>
      </c>
      <c r="AB434" s="54" t="n">
        <v>5</v>
      </c>
      <c r="AC434" s="3" t="n">
        <v>76</v>
      </c>
      <c r="AD434" s="3" t="n">
        <v>1984</v>
      </c>
      <c r="AE434" s="3" t="n">
        <v>17</v>
      </c>
      <c r="AF434" s="54" t="n">
        <v>93</v>
      </c>
      <c r="AG434" s="54" t="n">
        <v>2004</v>
      </c>
      <c r="AH434" s="54" t="n">
        <v>24</v>
      </c>
      <c r="AI434" s="3" t="n">
        <v>110.3</v>
      </c>
      <c r="AJ434" s="3" t="n">
        <v>1987</v>
      </c>
      <c r="AK434" s="3" t="n">
        <v>31</v>
      </c>
      <c r="AL434" s="54" t="n">
        <v>130.7</v>
      </c>
      <c r="AM434" s="54" t="n">
        <v>1988</v>
      </c>
      <c r="AN434" s="54" t="n">
        <v>17</v>
      </c>
      <c r="AO434" s="3" t="n">
        <v>61.3</v>
      </c>
      <c r="AP434" s="3" t="n">
        <v>2002</v>
      </c>
      <c r="AQ434" s="3" t="n">
        <v>17</v>
      </c>
    </row>
    <row r="435">
      <c r="A435" s="3" t="n">
        <v>21230090</v>
      </c>
      <c r="B435" s="3" t="inlineStr">
        <is>
          <t>ARRANCAPLUMAS [21230090]</t>
        </is>
      </c>
      <c r="C435" s="3" t="n">
        <v>5.202152</v>
      </c>
      <c r="D435" s="3" t="n">
        <v>-74.7292777</v>
      </c>
      <c r="E435" s="3" t="n">
        <v>228</v>
      </c>
      <c r="F435" s="3" t="inlineStr">
        <is>
          <t>Guaduas</t>
        </is>
      </c>
      <c r="G435" s="3" t="inlineStr">
        <is>
          <t>Cundinamarca</t>
        </is>
      </c>
      <c r="H435" s="54" t="n">
        <v>89</v>
      </c>
      <c r="I435" s="54" t="n">
        <v>2009</v>
      </c>
      <c r="J435" s="54" t="n">
        <v>16</v>
      </c>
      <c r="K435" s="3" t="n">
        <v>98</v>
      </c>
      <c r="L435" s="3" t="n">
        <v>1992</v>
      </c>
      <c r="M435" s="3" t="n">
        <v>16</v>
      </c>
      <c r="N435" s="54" t="n">
        <v>108.3</v>
      </c>
      <c r="O435" s="54" t="n">
        <v>2025</v>
      </c>
      <c r="P435" s="54" t="n">
        <v>12</v>
      </c>
      <c r="Q435" s="3" t="n">
        <v>96</v>
      </c>
      <c r="R435" s="3" t="n">
        <v>1994</v>
      </c>
      <c r="S435" s="3" t="n">
        <v>28</v>
      </c>
      <c r="T435" s="54" t="n">
        <v>104.6</v>
      </c>
      <c r="U435" s="54" t="n">
        <v>1989</v>
      </c>
      <c r="V435" s="54" t="n">
        <v>24</v>
      </c>
      <c r="W435" s="3" t="n">
        <v>95</v>
      </c>
      <c r="X435" s="3" t="n">
        <v>1991</v>
      </c>
      <c r="Y435" s="3" t="n">
        <v>28</v>
      </c>
      <c r="Z435" s="54" t="n">
        <v>60</v>
      </c>
      <c r="AA435" s="54" t="n">
        <v>1996</v>
      </c>
      <c r="AB435" s="54" t="n">
        <v>26</v>
      </c>
      <c r="AC435" s="3" t="n">
        <v>124</v>
      </c>
      <c r="AD435" s="3" t="n">
        <v>1988</v>
      </c>
      <c r="AE435" s="3" t="n">
        <v>30</v>
      </c>
      <c r="AF435" s="54" t="n">
        <v>89.8</v>
      </c>
      <c r="AG435" s="54" t="n">
        <v>2024</v>
      </c>
      <c r="AH435" s="54" t="n">
        <v>28</v>
      </c>
      <c r="AI435" s="3" t="n">
        <v>99.3</v>
      </c>
      <c r="AJ435" s="3" t="n">
        <v>2017</v>
      </c>
      <c r="AK435" s="3" t="n">
        <v>28</v>
      </c>
      <c r="AL435" s="54" t="n">
        <v>85.09999999999999</v>
      </c>
      <c r="AM435" s="54" t="n">
        <v>2002</v>
      </c>
      <c r="AN435" s="54" t="n">
        <v>1</v>
      </c>
      <c r="AO435" s="3" t="n">
        <v>90.3</v>
      </c>
      <c r="AP435" s="3" t="n">
        <v>2024</v>
      </c>
      <c r="AQ435" s="3" t="n">
        <v>3</v>
      </c>
    </row>
    <row r="436">
      <c r="A436" s="3" t="n">
        <v>21230110</v>
      </c>
      <c r="B436" s="3" t="inlineStr">
        <is>
          <t>NARINO RADIO [21230110]</t>
        </is>
      </c>
      <c r="C436" s="3" t="n">
        <v>4.387805556</v>
      </c>
      <c r="D436" s="3" t="n">
        <v>-74.838166667</v>
      </c>
      <c r="E436" s="3" t="n">
        <v>262</v>
      </c>
      <c r="F436" s="3" t="inlineStr">
        <is>
          <t>Nariño</t>
        </is>
      </c>
      <c r="G436" s="3" t="inlineStr">
        <is>
          <t>Cundinamarca</t>
        </is>
      </c>
      <c r="H436" s="54" t="n">
        <v>157.4</v>
      </c>
      <c r="I436" s="54" t="n">
        <v>2015</v>
      </c>
      <c r="J436" s="54" t="n">
        <v>16</v>
      </c>
      <c r="K436" s="3" t="n">
        <v>80</v>
      </c>
      <c r="L436" s="3" t="n">
        <v>1999</v>
      </c>
      <c r="M436" s="3" t="n">
        <v>2</v>
      </c>
      <c r="N436" s="54" t="n">
        <v>115.7</v>
      </c>
      <c r="O436" s="54" t="n">
        <v>2023</v>
      </c>
      <c r="P436" s="54" t="n">
        <v>4</v>
      </c>
      <c r="Q436" s="3" t="n">
        <v>120</v>
      </c>
      <c r="R436" s="3" t="n">
        <v>2023</v>
      </c>
      <c r="S436" s="3" t="n">
        <v>25</v>
      </c>
      <c r="T436" s="54" t="n">
        <v>129.7</v>
      </c>
      <c r="U436" s="54" t="n">
        <v>2004</v>
      </c>
      <c r="V436" s="54" t="n">
        <v>20</v>
      </c>
      <c r="W436" s="3" t="n">
        <v>136.4</v>
      </c>
      <c r="X436" s="3" t="n">
        <v>2024</v>
      </c>
      <c r="Y436" s="3" t="n">
        <v>15</v>
      </c>
      <c r="Z436" s="54" t="n">
        <v>92.3</v>
      </c>
      <c r="AA436" s="54" t="n">
        <v>2021</v>
      </c>
      <c r="AB436" s="54" t="n">
        <v>26</v>
      </c>
      <c r="AC436" s="3" t="n">
        <v>143.6</v>
      </c>
      <c r="AD436" s="3" t="n">
        <v>2021</v>
      </c>
      <c r="AE436" s="3" t="n">
        <v>14</v>
      </c>
      <c r="AF436" s="54" t="n">
        <v>94</v>
      </c>
      <c r="AG436" s="54" t="n">
        <v>1982</v>
      </c>
      <c r="AH436" s="54" t="n">
        <v>27</v>
      </c>
      <c r="AI436" s="3" t="n">
        <v>92.3</v>
      </c>
      <c r="AJ436" s="3" t="n">
        <v>2016</v>
      </c>
      <c r="AK436" s="3" t="n">
        <v>19</v>
      </c>
      <c r="AL436" s="54" t="n">
        <v>117.3</v>
      </c>
      <c r="AM436" s="54" t="n">
        <v>2021</v>
      </c>
      <c r="AN436" s="54" t="n">
        <v>22</v>
      </c>
      <c r="AO436" s="3" t="n">
        <v>81.3</v>
      </c>
      <c r="AP436" s="3" t="n">
        <v>2019</v>
      </c>
      <c r="AQ436" s="3" t="n">
        <v>20</v>
      </c>
    </row>
    <row r="437">
      <c r="A437" s="3" t="n">
        <v>21230120</v>
      </c>
      <c r="B437" s="3" t="inlineStr">
        <is>
          <t>LA BELLEZA [21230120]</t>
        </is>
      </c>
      <c r="C437" s="3" t="n">
        <v>4.985388889</v>
      </c>
      <c r="D437" s="3" t="n">
        <v>-74.58111110999999</v>
      </c>
      <c r="E437" s="3" t="n">
        <v>1200</v>
      </c>
      <c r="F437" s="3" t="inlineStr">
        <is>
          <t>Chaguaní</t>
        </is>
      </c>
      <c r="G437" s="3" t="inlineStr">
        <is>
          <t>Cundinamarca</t>
        </is>
      </c>
      <c r="H437" s="54" t="n">
        <v>72</v>
      </c>
      <c r="I437" s="54" t="n">
        <v>2012</v>
      </c>
      <c r="J437" s="54" t="n">
        <v>29</v>
      </c>
      <c r="K437" s="3" t="n">
        <v>64.7</v>
      </c>
      <c r="L437" s="3" t="n">
        <v>1988</v>
      </c>
      <c r="M437" s="3" t="n">
        <v>10</v>
      </c>
      <c r="N437" s="54" t="n">
        <v>106</v>
      </c>
      <c r="O437" s="54" t="n">
        <v>1996</v>
      </c>
      <c r="P437" s="54" t="n">
        <v>22</v>
      </c>
      <c r="Q437" s="3" t="n">
        <v>91.2</v>
      </c>
      <c r="R437" s="3" t="n">
        <v>1994</v>
      </c>
      <c r="S437" s="3" t="n">
        <v>24</v>
      </c>
      <c r="T437" s="54" t="n">
        <v>80</v>
      </c>
      <c r="U437" s="54" t="n">
        <v>2002</v>
      </c>
      <c r="V437" s="54" t="n">
        <v>20</v>
      </c>
      <c r="W437" s="3" t="n">
        <v>88.2</v>
      </c>
      <c r="X437" s="3" t="n">
        <v>2003</v>
      </c>
      <c r="Y437" s="3" t="n">
        <v>18</v>
      </c>
      <c r="Z437" s="54" t="n">
        <v>89.2</v>
      </c>
      <c r="AA437" s="54" t="n">
        <v>2005</v>
      </c>
      <c r="AB437" s="54" t="n">
        <v>16</v>
      </c>
      <c r="AC437" s="3" t="n">
        <v>48</v>
      </c>
      <c r="AD437" s="3" t="n">
        <v>2008</v>
      </c>
      <c r="AE437" s="3" t="n">
        <v>21</v>
      </c>
      <c r="AF437" s="54" t="n">
        <v>74</v>
      </c>
      <c r="AG437" s="54" t="n">
        <v>2016</v>
      </c>
      <c r="AH437" s="54" t="n">
        <v>14</v>
      </c>
      <c r="AI437" s="3" t="n">
        <v>102</v>
      </c>
      <c r="AJ437" s="3" t="n">
        <v>1990</v>
      </c>
      <c r="AK437" s="3" t="n">
        <v>13</v>
      </c>
      <c r="AL437" s="54" t="n">
        <v>97</v>
      </c>
      <c r="AM437" s="54" t="n">
        <v>1993</v>
      </c>
      <c r="AN437" s="54" t="n">
        <v>29</v>
      </c>
      <c r="AO437" s="3" t="n">
        <v>63.7</v>
      </c>
      <c r="AP437" s="3" t="n">
        <v>1995</v>
      </c>
      <c r="AQ437" s="3" t="n">
        <v>16</v>
      </c>
    </row>
    <row r="438">
      <c r="A438" s="3" t="n">
        <v>21235010</v>
      </c>
      <c r="B438" s="3" t="inlineStr">
        <is>
          <t>JERUSALEN [21235010]</t>
        </is>
      </c>
      <c r="C438" s="3" t="n">
        <v>4.561805556</v>
      </c>
      <c r="D438" s="3" t="n">
        <v>-74.70238888999999</v>
      </c>
      <c r="E438" s="3" t="n">
        <v>297</v>
      </c>
      <c r="F438" s="3" t="inlineStr">
        <is>
          <t>Jerusalén</t>
        </is>
      </c>
      <c r="G438" s="3" t="inlineStr">
        <is>
          <t>Cundinamarca</t>
        </is>
      </c>
      <c r="H438" s="54" t="n">
        <v>85.09999999999999</v>
      </c>
      <c r="I438" s="54" t="n">
        <v>1997</v>
      </c>
      <c r="J438" s="54" t="n">
        <v>17</v>
      </c>
      <c r="K438" s="3" t="n">
        <v>79.90000000000001</v>
      </c>
      <c r="L438" s="3" t="n">
        <v>1990</v>
      </c>
      <c r="M438" s="3" t="n">
        <v>2</v>
      </c>
      <c r="N438" s="54" t="n">
        <v>129.7</v>
      </c>
      <c r="O438" s="54" t="n">
        <v>1997</v>
      </c>
      <c r="P438" s="54" t="n">
        <v>19</v>
      </c>
      <c r="Q438" s="3" t="n">
        <v>89.5</v>
      </c>
      <c r="R438" s="3" t="n">
        <v>2002</v>
      </c>
      <c r="S438" s="3" t="n">
        <v>24</v>
      </c>
      <c r="T438" s="54" t="n">
        <v>78.7</v>
      </c>
      <c r="U438" s="54" t="n">
        <v>2006</v>
      </c>
      <c r="V438" s="54" t="n">
        <v>4</v>
      </c>
      <c r="W438" s="3" t="n">
        <v>62.9</v>
      </c>
      <c r="X438" s="3" t="n">
        <v>1987</v>
      </c>
      <c r="Y438" s="3" t="n">
        <v>4</v>
      </c>
      <c r="Z438" s="54" t="n">
        <v>83.5</v>
      </c>
      <c r="AA438" s="54" t="n">
        <v>2000</v>
      </c>
      <c r="AB438" s="54" t="n">
        <v>20</v>
      </c>
      <c r="AC438" s="3" t="n">
        <v>80</v>
      </c>
      <c r="AD438" s="3" t="n">
        <v>1977</v>
      </c>
      <c r="AE438" s="3" t="n">
        <v>13</v>
      </c>
      <c r="AF438" s="54" t="n">
        <v>103.5</v>
      </c>
      <c r="AG438" s="54" t="n">
        <v>2003</v>
      </c>
      <c r="AH438" s="54" t="n">
        <v>8</v>
      </c>
      <c r="AI438" s="3" t="n">
        <v>80</v>
      </c>
      <c r="AJ438" s="3" t="n">
        <v>2018</v>
      </c>
      <c r="AK438" s="3" t="n">
        <v>3</v>
      </c>
      <c r="AL438" s="54" t="n">
        <v>100.8</v>
      </c>
      <c r="AM438" s="54" t="n">
        <v>2009</v>
      </c>
      <c r="AN438" s="54" t="n">
        <v>5</v>
      </c>
      <c r="AO438" s="3" t="n">
        <v>97</v>
      </c>
      <c r="AP438" s="3" t="n">
        <v>2012</v>
      </c>
      <c r="AQ438" s="3" t="n">
        <v>23</v>
      </c>
    </row>
    <row r="439">
      <c r="A439" s="3" t="n">
        <v>21237010</v>
      </c>
      <c r="B439" s="3" t="inlineStr">
        <is>
          <t>NARINO - AUT [21237010]</t>
        </is>
      </c>
      <c r="C439" s="3" t="n">
        <v>4.387777778</v>
      </c>
      <c r="D439" s="3" t="n">
        <v>-74.838375</v>
      </c>
      <c r="E439" s="3" t="n">
        <v>277</v>
      </c>
      <c r="F439" s="3" t="inlineStr">
        <is>
          <t>Nariño</t>
        </is>
      </c>
      <c r="G439" s="3" t="inlineStr">
        <is>
          <t>Cundinamarca</t>
        </is>
      </c>
      <c r="H439" s="54" t="n">
        <v>157.4</v>
      </c>
      <c r="I439" s="54" t="n">
        <v>2015</v>
      </c>
      <c r="J439" s="54" t="n">
        <v>16</v>
      </c>
      <c r="K439" s="3" t="n">
        <v>80</v>
      </c>
      <c r="L439" s="3" t="n">
        <v>1999</v>
      </c>
      <c r="M439" s="3" t="n">
        <v>2</v>
      </c>
      <c r="N439" s="54" t="n">
        <v>115.7</v>
      </c>
      <c r="O439" s="54" t="n">
        <v>2023</v>
      </c>
      <c r="P439" s="54" t="n">
        <v>4</v>
      </c>
      <c r="Q439" s="3" t="n">
        <v>120</v>
      </c>
      <c r="R439" s="3" t="n">
        <v>2023</v>
      </c>
      <c r="S439" s="3" t="n">
        <v>25</v>
      </c>
      <c r="T439" s="54" t="n">
        <v>129.7</v>
      </c>
      <c r="U439" s="54" t="n">
        <v>2004</v>
      </c>
      <c r="V439" s="54" t="n">
        <v>20</v>
      </c>
      <c r="W439" s="3" t="n">
        <v>74.2</v>
      </c>
      <c r="X439" s="3" t="n">
        <v>2021</v>
      </c>
      <c r="Y439" s="3" t="n">
        <v>12</v>
      </c>
      <c r="Z439" s="54" t="n">
        <v>92.3</v>
      </c>
      <c r="AA439" s="54" t="n">
        <v>2021</v>
      </c>
      <c r="AB439" s="54" t="n">
        <v>26</v>
      </c>
      <c r="AC439" s="3" t="n">
        <v>143.6</v>
      </c>
      <c r="AD439" s="3" t="n">
        <v>2021</v>
      </c>
      <c r="AE439" s="3" t="n">
        <v>14</v>
      </c>
      <c r="AF439" s="54" t="n">
        <v>94</v>
      </c>
      <c r="AG439" s="54" t="n">
        <v>1982</v>
      </c>
      <c r="AH439" s="54" t="n">
        <v>27</v>
      </c>
      <c r="AI439" s="3" t="n">
        <v>92.3</v>
      </c>
      <c r="AJ439" s="3" t="n">
        <v>2016</v>
      </c>
      <c r="AK439" s="3" t="n">
        <v>19</v>
      </c>
      <c r="AL439" s="54" t="n">
        <v>117.3</v>
      </c>
      <c r="AM439" s="54" t="n">
        <v>2021</v>
      </c>
      <c r="AN439" s="54" t="n">
        <v>22</v>
      </c>
      <c r="AO439" s="3" t="n">
        <v>81.3</v>
      </c>
      <c r="AP439" s="3" t="n">
        <v>2019</v>
      </c>
      <c r="AQ439" s="3" t="n">
        <v>20</v>
      </c>
    </row>
    <row r="440">
      <c r="A440" s="3" t="n">
        <v>21240030</v>
      </c>
      <c r="B440" s="3" t="inlineStr">
        <is>
          <t>SAN JUAN DE CHINA [21240030]</t>
        </is>
      </c>
      <c r="C440" s="3" t="n">
        <v>4.542444444</v>
      </c>
      <c r="D440" s="3" t="n">
        <v>-75.07538889</v>
      </c>
      <c r="E440" s="3" t="n">
        <v>1980</v>
      </c>
      <c r="F440" s="3" t="inlineStr">
        <is>
          <t>Ibagué</t>
        </is>
      </c>
      <c r="G440" s="3" t="inlineStr">
        <is>
          <t>Tolima</t>
        </is>
      </c>
      <c r="H440" s="54" t="n">
        <v>92.3</v>
      </c>
      <c r="I440" s="54" t="n">
        <v>2018</v>
      </c>
      <c r="J440" s="54" t="n">
        <v>8</v>
      </c>
      <c r="K440" s="3" t="n">
        <v>120</v>
      </c>
      <c r="L440" s="3" t="n">
        <v>2003</v>
      </c>
      <c r="M440" s="3" t="n">
        <v>17</v>
      </c>
      <c r="N440" s="54" t="n">
        <v>148.4</v>
      </c>
      <c r="O440" s="54" t="n">
        <v>2019</v>
      </c>
      <c r="P440" s="54" t="n">
        <v>18</v>
      </c>
      <c r="Q440" s="3" t="n">
        <v>166.7</v>
      </c>
      <c r="R440" s="3" t="n">
        <v>2019</v>
      </c>
      <c r="S440" s="3" t="n">
        <v>8</v>
      </c>
      <c r="T440" s="54" t="n">
        <v>130</v>
      </c>
      <c r="U440" s="54" t="n">
        <v>2018</v>
      </c>
      <c r="V440" s="54" t="n">
        <v>27</v>
      </c>
      <c r="W440" s="3" t="n">
        <v>136.4</v>
      </c>
      <c r="X440" s="3" t="n">
        <v>2018</v>
      </c>
      <c r="Y440" s="3" t="n">
        <v>11</v>
      </c>
      <c r="Z440" s="54" t="n">
        <v>88.3</v>
      </c>
      <c r="AA440" s="54" t="n">
        <v>1987</v>
      </c>
      <c r="AB440" s="54" t="n">
        <v>2</v>
      </c>
      <c r="AC440" s="3" t="n">
        <v>99.8</v>
      </c>
      <c r="AD440" s="3" t="n">
        <v>2003</v>
      </c>
      <c r="AE440" s="3" t="n">
        <v>2</v>
      </c>
      <c r="AF440" s="54" t="n">
        <v>100</v>
      </c>
      <c r="AG440" s="54" t="n">
        <v>2025</v>
      </c>
      <c r="AH440" s="54" t="n">
        <v>29</v>
      </c>
      <c r="AI440" s="3" t="n">
        <v>128.6</v>
      </c>
      <c r="AJ440" s="3" t="n">
        <v>2018</v>
      </c>
      <c r="AK440" s="3" t="n">
        <v>5</v>
      </c>
      <c r="AL440" s="54" t="n">
        <v>87.09999999999999</v>
      </c>
      <c r="AM440" s="54" t="n">
        <v>1988</v>
      </c>
      <c r="AN440" s="54" t="n">
        <v>12</v>
      </c>
      <c r="AO440" s="3" t="n">
        <v>90</v>
      </c>
      <c r="AP440" s="3" t="n">
        <v>2002</v>
      </c>
      <c r="AQ440" s="3" t="n">
        <v>27</v>
      </c>
    </row>
    <row r="441">
      <c r="A441" s="3" t="n">
        <v>21240070</v>
      </c>
      <c r="B441" s="3" t="inlineStr">
        <is>
          <t>ANZOATEGUI [21240070]</t>
        </is>
      </c>
      <c r="C441" s="3" t="n">
        <v>4.6375</v>
      </c>
      <c r="D441" s="3" t="n">
        <v>-75.09</v>
      </c>
      <c r="E441" s="3" t="n">
        <v>1814</v>
      </c>
      <c r="F441" s="3" t="inlineStr">
        <is>
          <t>Anzoátegui</t>
        </is>
      </c>
      <c r="G441" s="3" t="inlineStr">
        <is>
          <t>Tolima</t>
        </is>
      </c>
      <c r="H441" s="54" t="n">
        <v>80</v>
      </c>
      <c r="I441" s="54" t="n">
        <v>2013</v>
      </c>
      <c r="J441" s="54" t="n">
        <v>22</v>
      </c>
      <c r="K441" s="3" t="n">
        <v>96</v>
      </c>
      <c r="L441" s="3" t="n">
        <v>1998</v>
      </c>
      <c r="M441" s="3" t="n">
        <v>7</v>
      </c>
      <c r="N441" s="54" t="n">
        <v>100</v>
      </c>
      <c r="O441" s="54" t="n">
        <v>2011</v>
      </c>
      <c r="P441" s="54" t="n">
        <v>14</v>
      </c>
      <c r="Q441" s="3" t="n">
        <v>93</v>
      </c>
      <c r="R441" s="3" t="n">
        <v>1975</v>
      </c>
      <c r="S441" s="3" t="n">
        <v>4</v>
      </c>
      <c r="T441" s="54" t="n">
        <v>84</v>
      </c>
      <c r="U441" s="54" t="n">
        <v>1981</v>
      </c>
      <c r="V441" s="54" t="n">
        <v>7</v>
      </c>
      <c r="W441" s="3" t="n">
        <v>104</v>
      </c>
      <c r="X441" s="3" t="n">
        <v>1984</v>
      </c>
      <c r="Y441" s="3" t="n">
        <v>20</v>
      </c>
      <c r="Z441" s="54" t="n">
        <v>85</v>
      </c>
      <c r="AA441" s="54" t="n">
        <v>1987</v>
      </c>
      <c r="AB441" s="54" t="n">
        <v>31</v>
      </c>
      <c r="AC441" s="3" t="n">
        <v>113</v>
      </c>
      <c r="AD441" s="3" t="n">
        <v>1988</v>
      </c>
      <c r="AE441" s="3" t="n">
        <v>15</v>
      </c>
      <c r="AF441" s="54" t="n">
        <v>73</v>
      </c>
      <c r="AG441" s="54" t="n">
        <v>1983</v>
      </c>
      <c r="AH441" s="54" t="n">
        <v>21</v>
      </c>
      <c r="AI441" s="3" t="n">
        <v>92</v>
      </c>
      <c r="AJ441" s="3" t="n">
        <v>1982</v>
      </c>
      <c r="AK441" s="3" t="n">
        <v>22</v>
      </c>
      <c r="AL441" s="54" t="n">
        <v>91</v>
      </c>
      <c r="AM441" s="54" t="n">
        <v>2013</v>
      </c>
      <c r="AN441" s="54" t="n">
        <v>27</v>
      </c>
      <c r="AO441" s="3" t="n">
        <v>85</v>
      </c>
      <c r="AP441" s="3" t="n">
        <v>2012</v>
      </c>
      <c r="AQ441" s="3" t="n">
        <v>4</v>
      </c>
    </row>
    <row r="442">
      <c r="A442" s="3" t="n">
        <v>21240110</v>
      </c>
      <c r="B442" s="3" t="inlineStr">
        <is>
          <t>BODEGA LA [21240110]</t>
        </is>
      </c>
      <c r="C442" s="3" t="n">
        <v>4.735611111</v>
      </c>
      <c r="D442" s="3" t="n">
        <v>-75.13891667</v>
      </c>
      <c r="E442" s="3" t="n">
        <v>2670</v>
      </c>
      <c r="F442" s="3" t="inlineStr">
        <is>
          <t>Santa Isabel</t>
        </is>
      </c>
      <c r="G442" s="3" t="inlineStr">
        <is>
          <t>Tolima</t>
        </is>
      </c>
      <c r="H442" s="54" t="n">
        <v>80</v>
      </c>
      <c r="I442" s="54" t="n">
        <v>2006</v>
      </c>
      <c r="J442" s="54" t="n">
        <v>2</v>
      </c>
      <c r="K442" s="3" t="n">
        <v>135</v>
      </c>
      <c r="L442" s="3" t="n">
        <v>2007</v>
      </c>
      <c r="M442" s="3" t="n">
        <v>12</v>
      </c>
      <c r="N442" s="54" t="n">
        <v>100</v>
      </c>
      <c r="O442" s="54" t="n">
        <v>2025</v>
      </c>
      <c r="P442" s="54" t="n">
        <v>11</v>
      </c>
      <c r="Q442" s="3" t="n">
        <v>101</v>
      </c>
      <c r="R442" s="3" t="n">
        <v>2025</v>
      </c>
      <c r="S442" s="3" t="n">
        <v>11</v>
      </c>
      <c r="T442" s="54" t="n">
        <v>130</v>
      </c>
      <c r="U442" s="54" t="n">
        <v>2024</v>
      </c>
      <c r="V442" s="54" t="n">
        <v>12</v>
      </c>
      <c r="W442" s="3" t="n">
        <v>134</v>
      </c>
      <c r="X442" s="3" t="n">
        <v>2024</v>
      </c>
      <c r="Y442" s="3" t="n">
        <v>30</v>
      </c>
      <c r="Z442" s="54" t="n">
        <v>103</v>
      </c>
      <c r="AA442" s="54" t="n">
        <v>2024</v>
      </c>
      <c r="AB442" s="54" t="n">
        <v>2</v>
      </c>
      <c r="AC442" s="3" t="n">
        <v>135</v>
      </c>
      <c r="AD442" s="3" t="n">
        <v>2024</v>
      </c>
      <c r="AE442" s="3" t="n">
        <v>24</v>
      </c>
      <c r="AF442" s="54" t="n">
        <v>96</v>
      </c>
      <c r="AG442" s="54" t="n">
        <v>2024</v>
      </c>
      <c r="AH442" s="54" t="n">
        <v>29</v>
      </c>
      <c r="AI442" s="3" t="n">
        <v>95</v>
      </c>
      <c r="AJ442" s="3" t="n">
        <v>2010</v>
      </c>
      <c r="AK442" s="3" t="n">
        <v>1</v>
      </c>
      <c r="AL442" s="54" t="n">
        <v>130</v>
      </c>
      <c r="AM442" s="54" t="n">
        <v>2024</v>
      </c>
      <c r="AN442" s="54" t="n">
        <v>7</v>
      </c>
      <c r="AO442" s="3" t="n">
        <v>92</v>
      </c>
      <c r="AP442" s="3" t="n">
        <v>2024</v>
      </c>
      <c r="AQ442" s="3" t="n">
        <v>25</v>
      </c>
    </row>
    <row r="443">
      <c r="A443" s="3" t="n">
        <v>21245010</v>
      </c>
      <c r="B443" s="3" t="inlineStr">
        <is>
          <t>PERALES HATO OPIA [21245010]</t>
        </is>
      </c>
      <c r="C443" s="3" t="n">
        <v>4.429666667</v>
      </c>
      <c r="D443" s="3" t="n">
        <v>-75.20052222</v>
      </c>
      <c r="E443" s="3" t="n">
        <v>826</v>
      </c>
      <c r="F443" s="3" t="inlineStr">
        <is>
          <t>Ibagué</t>
        </is>
      </c>
      <c r="G443" s="3" t="inlineStr">
        <is>
          <t>Tolima</t>
        </is>
      </c>
      <c r="H443" s="54" t="n">
        <v>92.59999999999999</v>
      </c>
      <c r="I443" s="54" t="n">
        <v>1989</v>
      </c>
      <c r="J443" s="54" t="n">
        <v>1</v>
      </c>
      <c r="K443" s="3" t="n">
        <v>54.5</v>
      </c>
      <c r="L443" s="3" t="n">
        <v>1999</v>
      </c>
      <c r="M443" s="3" t="n">
        <v>27</v>
      </c>
      <c r="N443" s="54" t="n">
        <v>93.5</v>
      </c>
      <c r="O443" s="54" t="n">
        <v>2002</v>
      </c>
      <c r="P443" s="54" t="n">
        <v>16</v>
      </c>
      <c r="Q443" s="3" t="n">
        <v>132.7</v>
      </c>
      <c r="R443" s="3" t="n">
        <v>2011</v>
      </c>
      <c r="S443" s="3" t="n">
        <v>19</v>
      </c>
      <c r="T443" s="54" t="n">
        <v>117.2</v>
      </c>
      <c r="U443" s="54" t="n">
        <v>1998</v>
      </c>
      <c r="V443" s="54" t="n">
        <v>8</v>
      </c>
      <c r="W443" s="3" t="n">
        <v>107</v>
      </c>
      <c r="X443" s="3" t="n">
        <v>1980</v>
      </c>
      <c r="Y443" s="3" t="n">
        <v>1</v>
      </c>
      <c r="Z443" s="54" t="n">
        <v>97.5</v>
      </c>
      <c r="AA443" s="54" t="n">
        <v>1998</v>
      </c>
      <c r="AB443" s="54" t="n">
        <v>8</v>
      </c>
      <c r="AC443" s="3" t="n">
        <v>115</v>
      </c>
      <c r="AD443" s="3" t="n">
        <v>2016</v>
      </c>
      <c r="AE443" s="3" t="n">
        <v>31</v>
      </c>
      <c r="AF443" s="54" t="n">
        <v>87.7</v>
      </c>
      <c r="AG443" s="54" t="n">
        <v>1968</v>
      </c>
      <c r="AH443" s="54" t="n">
        <v>11</v>
      </c>
      <c r="AI443" s="3" t="n">
        <v>116</v>
      </c>
      <c r="AJ443" s="3" t="n">
        <v>2018</v>
      </c>
      <c r="AK443" s="3" t="n">
        <v>5</v>
      </c>
      <c r="AL443" s="54" t="n">
        <v>84</v>
      </c>
      <c r="AM443" s="54" t="n">
        <v>2011</v>
      </c>
      <c r="AN443" s="54" t="n">
        <v>28</v>
      </c>
      <c r="AO443" s="3" t="n">
        <v>78.7</v>
      </c>
      <c r="AP443" s="3" t="n">
        <v>1990</v>
      </c>
      <c r="AQ443" s="3" t="n">
        <v>4</v>
      </c>
    </row>
    <row r="444">
      <c r="A444" s="3" t="n">
        <v>21245040</v>
      </c>
      <c r="B444" s="3" t="inlineStr">
        <is>
          <t>AEROPUERTO PERALES [21245040]</t>
        </is>
      </c>
      <c r="C444" s="3" t="n">
        <v>4.424138889</v>
      </c>
      <c r="D444" s="3" t="n">
        <v>-75.13941667</v>
      </c>
      <c r="E444" s="3" t="n">
        <v>943</v>
      </c>
      <c r="F444" s="3" t="inlineStr">
        <is>
          <t>Ibagué</t>
        </is>
      </c>
      <c r="G444" s="3" t="inlineStr">
        <is>
          <t>Tolima</t>
        </is>
      </c>
      <c r="H444" s="54" t="n">
        <v>89.40000000000001</v>
      </c>
      <c r="I444" s="54" t="n">
        <v>2018</v>
      </c>
      <c r="J444" s="54" t="n">
        <v>9</v>
      </c>
      <c r="K444" s="3" t="n">
        <v>103.7</v>
      </c>
      <c r="L444" s="3" t="n">
        <v>2018</v>
      </c>
      <c r="M444" s="3" t="n">
        <v>18</v>
      </c>
      <c r="N444" s="54" t="n">
        <v>127.8</v>
      </c>
      <c r="O444" s="54" t="n">
        <v>2025</v>
      </c>
      <c r="P444" s="54" t="n">
        <v>6</v>
      </c>
      <c r="Q444" s="3" t="n">
        <v>82</v>
      </c>
      <c r="R444" s="3" t="n">
        <v>2019</v>
      </c>
      <c r="S444" s="3" t="n">
        <v>18</v>
      </c>
      <c r="T444" s="54" t="n">
        <v>125</v>
      </c>
      <c r="U444" s="54" t="n">
        <v>2019</v>
      </c>
      <c r="V444" s="54" t="n">
        <v>29</v>
      </c>
      <c r="W444" s="3" t="n">
        <v>90.3</v>
      </c>
      <c r="X444" s="3" t="n">
        <v>1973</v>
      </c>
      <c r="Y444" s="3" t="n">
        <v>2</v>
      </c>
      <c r="Z444" s="54" t="n">
        <v>69.3</v>
      </c>
      <c r="AA444" s="54" t="n">
        <v>1987</v>
      </c>
      <c r="AB444" s="54" t="n">
        <v>18</v>
      </c>
      <c r="AC444" s="3" t="n">
        <v>120.2</v>
      </c>
      <c r="AD444" s="3" t="n">
        <v>1973</v>
      </c>
      <c r="AE444" s="3" t="n">
        <v>27</v>
      </c>
      <c r="AF444" s="54" t="n">
        <v>132</v>
      </c>
      <c r="AG444" s="54" t="n">
        <v>1989</v>
      </c>
      <c r="AH444" s="54" t="n">
        <v>5</v>
      </c>
      <c r="AI444" s="3" t="n">
        <v>96</v>
      </c>
      <c r="AJ444" s="3" t="n">
        <v>2016</v>
      </c>
      <c r="AK444" s="3" t="n">
        <v>9</v>
      </c>
      <c r="AL444" s="54" t="n">
        <v>85.7</v>
      </c>
      <c r="AM444" s="54" t="n">
        <v>2004</v>
      </c>
      <c r="AN444" s="54" t="n">
        <v>25</v>
      </c>
      <c r="AO444" s="3" t="n">
        <v>92.7</v>
      </c>
      <c r="AP444" s="3" t="n">
        <v>2010</v>
      </c>
      <c r="AQ444" s="3" t="n">
        <v>22</v>
      </c>
    </row>
    <row r="445">
      <c r="A445" s="3" t="n">
        <v>21245140</v>
      </c>
      <c r="B445" s="3" t="inlineStr">
        <is>
          <t>SANTA ISABEL [21245140]</t>
        </is>
      </c>
      <c r="C445" s="3" t="n">
        <v>4.711861111</v>
      </c>
      <c r="D445" s="3" t="n">
        <v>-75.09445556</v>
      </c>
      <c r="E445" s="3" t="n">
        <v>2288</v>
      </c>
      <c r="F445" s="3" t="inlineStr">
        <is>
          <t>Santa Isabel</t>
        </is>
      </c>
      <c r="G445" s="3" t="inlineStr">
        <is>
          <t>Tolima</t>
        </is>
      </c>
      <c r="H445" s="54" t="n">
        <v>123.4</v>
      </c>
      <c r="I445" s="54" t="n">
        <v>1999</v>
      </c>
      <c r="J445" s="54" t="n">
        <v>27</v>
      </c>
      <c r="K445" s="3" t="n">
        <v>134</v>
      </c>
      <c r="L445" s="3" t="n">
        <v>2004</v>
      </c>
      <c r="M445" s="3" t="n">
        <v>18</v>
      </c>
      <c r="N445" s="54" t="n">
        <v>118</v>
      </c>
      <c r="O445" s="54" t="n">
        <v>1991</v>
      </c>
      <c r="P445" s="54" t="n">
        <v>25</v>
      </c>
      <c r="Q445" s="3" t="n">
        <v>75.59999999999999</v>
      </c>
      <c r="R445" s="3" t="n">
        <v>1992</v>
      </c>
      <c r="S445" s="3" t="n">
        <v>18</v>
      </c>
      <c r="T445" s="54" t="n">
        <v>145.8</v>
      </c>
      <c r="U445" s="54" t="n">
        <v>1986</v>
      </c>
      <c r="V445" s="54" t="n">
        <v>31</v>
      </c>
      <c r="W445" s="3" t="n">
        <v>88.2</v>
      </c>
      <c r="X445" s="3" t="n">
        <v>2009</v>
      </c>
      <c r="Y445" s="3" t="n">
        <v>7</v>
      </c>
      <c r="Z445" s="54" t="n">
        <v>118.5</v>
      </c>
      <c r="AA445" s="54" t="n">
        <v>1987</v>
      </c>
      <c r="AB445" s="54" t="n">
        <v>31</v>
      </c>
      <c r="AC445" s="3" t="n">
        <v>85.40000000000001</v>
      </c>
      <c r="AD445" s="3" t="n">
        <v>1992</v>
      </c>
      <c r="AE445" s="3" t="n">
        <v>15</v>
      </c>
      <c r="AF445" s="54" t="n">
        <v>81.40000000000001</v>
      </c>
      <c r="AG445" s="54" t="n">
        <v>1990</v>
      </c>
      <c r="AH445" s="54" t="n">
        <v>22</v>
      </c>
      <c r="AI445" s="3" t="n">
        <v>88</v>
      </c>
      <c r="AJ445" s="3" t="n">
        <v>1984</v>
      </c>
      <c r="AK445" s="3" t="n">
        <v>23</v>
      </c>
      <c r="AL445" s="54" t="n">
        <v>136</v>
      </c>
      <c r="AM445" s="54" t="n">
        <v>1993</v>
      </c>
      <c r="AN445" s="54" t="n">
        <v>23</v>
      </c>
      <c r="AO445" s="3" t="n">
        <v>121.9</v>
      </c>
      <c r="AP445" s="3" t="n">
        <v>1990</v>
      </c>
      <c r="AQ445" s="3" t="n">
        <v>5</v>
      </c>
    </row>
    <row r="446">
      <c r="A446" s="3" t="n">
        <v>21250050</v>
      </c>
      <c r="B446" s="3" t="inlineStr">
        <is>
          <t>ALTO DEL OSO [21250050]</t>
        </is>
      </c>
      <c r="C446" s="3" t="n">
        <v>4.85597222</v>
      </c>
      <c r="D446" s="3" t="n">
        <v>-75.249444</v>
      </c>
      <c r="E446" s="3" t="n">
        <v>3730</v>
      </c>
      <c r="F446" s="3" t="inlineStr">
        <is>
          <t>Murillo</t>
        </is>
      </c>
      <c r="G446" s="3" t="inlineStr">
        <is>
          <t>Tolima</t>
        </is>
      </c>
      <c r="H446" s="54" t="n">
        <v>90.3</v>
      </c>
      <c r="I446" s="54" t="n">
        <v>2025</v>
      </c>
      <c r="J446" s="54" t="n">
        <v>3</v>
      </c>
      <c r="K446" s="3" t="n">
        <v>53.5</v>
      </c>
      <c r="L446" s="3" t="n">
        <v>2006</v>
      </c>
      <c r="M446" s="3" t="n">
        <v>5</v>
      </c>
      <c r="N446" s="54" t="n">
        <v>130</v>
      </c>
      <c r="O446" s="54" t="n">
        <v>2009</v>
      </c>
      <c r="P446" s="54" t="n">
        <v>26</v>
      </c>
      <c r="Q446" s="3" t="n">
        <v>105</v>
      </c>
      <c r="R446" s="3" t="n">
        <v>1986</v>
      </c>
      <c r="S446" s="3" t="n">
        <v>12</v>
      </c>
      <c r="T446" s="54" t="n">
        <v>96.2</v>
      </c>
      <c r="U446" s="54" t="n">
        <v>2004</v>
      </c>
      <c r="V446" s="54" t="n">
        <v>19</v>
      </c>
      <c r="W446" s="3" t="n">
        <v>97.3</v>
      </c>
      <c r="X446" s="3" t="n">
        <v>2006</v>
      </c>
      <c r="Y446" s="3" t="n">
        <v>23</v>
      </c>
      <c r="Z446" s="54" t="n">
        <v>91.40000000000001</v>
      </c>
      <c r="AA446" s="54" t="n">
        <v>2006</v>
      </c>
      <c r="AB446" s="54" t="n">
        <v>9</v>
      </c>
      <c r="AC446" s="3" t="n">
        <v>80.7</v>
      </c>
      <c r="AD446" s="3" t="n">
        <v>2008</v>
      </c>
      <c r="AE446" s="3" t="n">
        <v>16</v>
      </c>
      <c r="AF446" s="54" t="n">
        <v>91.09999999999999</v>
      </c>
      <c r="AG446" s="54" t="n">
        <v>2006</v>
      </c>
      <c r="AH446" s="54" t="n">
        <v>24</v>
      </c>
      <c r="AI446" s="3" t="n">
        <v>99</v>
      </c>
      <c r="AJ446" s="3" t="n">
        <v>2000</v>
      </c>
      <c r="AK446" s="3" t="n">
        <v>3</v>
      </c>
      <c r="AL446" s="54" t="n">
        <v>90</v>
      </c>
      <c r="AM446" s="54" t="n">
        <v>2022</v>
      </c>
      <c r="AN446" s="54" t="n">
        <v>1</v>
      </c>
      <c r="AO446" s="3" t="n">
        <v>96</v>
      </c>
      <c r="AP446" s="3" t="n">
        <v>2022</v>
      </c>
      <c r="AQ446" s="3" t="n">
        <v>31</v>
      </c>
    </row>
    <row r="447">
      <c r="A447" s="3" t="n">
        <v>21250070</v>
      </c>
      <c r="B447" s="3" t="inlineStr">
        <is>
          <t>SIERRA LA [21250070]</t>
        </is>
      </c>
      <c r="C447" s="3" t="n">
        <v>4.800111111</v>
      </c>
      <c r="D447" s="3" t="n">
        <v>-74.93569444000001</v>
      </c>
      <c r="E447" s="3" t="n">
        <v>472</v>
      </c>
      <c r="F447" s="3" t="inlineStr">
        <is>
          <t>Lérida</t>
        </is>
      </c>
      <c r="G447" s="3" t="inlineStr">
        <is>
          <t>Tolima</t>
        </is>
      </c>
      <c r="H447" s="54" t="n">
        <v>72</v>
      </c>
      <c r="I447" s="54" t="n">
        <v>1975</v>
      </c>
      <c r="J447" s="54" t="n">
        <v>13</v>
      </c>
      <c r="K447" s="3" t="n">
        <v>90.90000000000001</v>
      </c>
      <c r="L447" s="3" t="n">
        <v>2012</v>
      </c>
      <c r="M447" s="3" t="n">
        <v>5</v>
      </c>
      <c r="N447" s="54" t="n">
        <v>96</v>
      </c>
      <c r="O447" s="54" t="n">
        <v>1956</v>
      </c>
      <c r="P447" s="54" t="n">
        <v>8</v>
      </c>
      <c r="Q447" s="3" t="n">
        <v>135</v>
      </c>
      <c r="R447" s="3" t="n">
        <v>2014</v>
      </c>
      <c r="S447" s="3" t="n">
        <v>18</v>
      </c>
      <c r="T447" s="54" t="n">
        <v>126.9</v>
      </c>
      <c r="U447" s="54" t="n">
        <v>1997</v>
      </c>
      <c r="V447" s="54" t="n">
        <v>12</v>
      </c>
      <c r="W447" s="3" t="n">
        <v>140.5</v>
      </c>
      <c r="X447" s="3" t="n">
        <v>2002</v>
      </c>
      <c r="Y447" s="3" t="n">
        <v>8</v>
      </c>
      <c r="Z447" s="54" t="n">
        <v>110</v>
      </c>
      <c r="AA447" s="54" t="n">
        <v>2016</v>
      </c>
      <c r="AB447" s="54" t="n">
        <v>5</v>
      </c>
      <c r="AC447" s="3" t="n">
        <v>96</v>
      </c>
      <c r="AD447" s="3" t="n">
        <v>2020</v>
      </c>
      <c r="AE447" s="3" t="n">
        <v>29</v>
      </c>
      <c r="AF447" s="54" t="n">
        <v>120</v>
      </c>
      <c r="AG447" s="54" t="n">
        <v>1965</v>
      </c>
      <c r="AH447" s="54" t="n">
        <v>4</v>
      </c>
      <c r="AI447" s="3" t="n">
        <v>131</v>
      </c>
      <c r="AJ447" s="3" t="n">
        <v>1959</v>
      </c>
      <c r="AK447" s="3" t="n">
        <v>25</v>
      </c>
      <c r="AL447" s="54" t="n">
        <v>133.4</v>
      </c>
      <c r="AM447" s="54" t="n">
        <v>2009</v>
      </c>
      <c r="AN447" s="54" t="n">
        <v>2</v>
      </c>
      <c r="AO447" s="3" t="n">
        <v>129.8</v>
      </c>
      <c r="AP447" s="3" t="n">
        <v>1991</v>
      </c>
      <c r="AQ447" s="3" t="n">
        <v>27</v>
      </c>
    </row>
    <row r="448">
      <c r="A448" s="3" t="n">
        <v>21250100</v>
      </c>
      <c r="B448" s="3" t="inlineStr">
        <is>
          <t>ESTRELLA LA [21250100]</t>
        </is>
      </c>
      <c r="C448" s="3" t="n">
        <v>4.76172</v>
      </c>
      <c r="D448" s="3" t="n">
        <v>-74.89858</v>
      </c>
      <c r="E448" s="3" t="n">
        <v>443</v>
      </c>
      <c r="F448" s="3" t="inlineStr">
        <is>
          <t>Venadillo</t>
        </is>
      </c>
      <c r="G448" s="3" t="inlineStr">
        <is>
          <t>Tolima</t>
        </is>
      </c>
      <c r="H448" s="54" t="n">
        <v>100</v>
      </c>
      <c r="I448" s="54" t="n">
        <v>1990</v>
      </c>
      <c r="J448" s="54" t="n">
        <v>29</v>
      </c>
      <c r="K448" s="3" t="n">
        <v>130</v>
      </c>
      <c r="L448" s="3" t="n">
        <v>2012</v>
      </c>
      <c r="M448" s="3" t="n">
        <v>5</v>
      </c>
      <c r="N448" s="54" t="n">
        <v>88</v>
      </c>
      <c r="O448" s="54" t="n">
        <v>2012</v>
      </c>
      <c r="P448" s="54" t="n">
        <v>7</v>
      </c>
      <c r="Q448" s="3" t="n">
        <v>110</v>
      </c>
      <c r="R448" s="3" t="n">
        <v>2020</v>
      </c>
      <c r="S448" s="3" t="n">
        <v>20</v>
      </c>
      <c r="T448" s="54" t="n">
        <v>110</v>
      </c>
      <c r="U448" s="54" t="n">
        <v>2013</v>
      </c>
      <c r="V448" s="54" t="n">
        <v>18</v>
      </c>
      <c r="W448" s="3" t="n">
        <v>143</v>
      </c>
      <c r="X448" s="3" t="n">
        <v>2020</v>
      </c>
      <c r="Y448" s="3" t="n">
        <v>2</v>
      </c>
      <c r="Z448" s="54" t="n">
        <v>135</v>
      </c>
      <c r="AA448" s="54" t="n">
        <v>2016</v>
      </c>
      <c r="AB448" s="54" t="n">
        <v>5</v>
      </c>
      <c r="AC448" s="3" t="n">
        <v>110</v>
      </c>
      <c r="AD448" s="3" t="n">
        <v>2000</v>
      </c>
      <c r="AE448" s="3" t="n">
        <v>24</v>
      </c>
      <c r="AF448" s="54" t="n">
        <v>130</v>
      </c>
      <c r="AG448" s="54" t="n">
        <v>2024</v>
      </c>
      <c r="AH448" s="54" t="n">
        <v>28</v>
      </c>
      <c r="AI448" s="3" t="n">
        <v>110</v>
      </c>
      <c r="AJ448" s="3" t="n">
        <v>2015</v>
      </c>
      <c r="AK448" s="3" t="n">
        <v>10</v>
      </c>
      <c r="AL448" s="54" t="n">
        <v>111</v>
      </c>
      <c r="AM448" s="54" t="n">
        <v>2006</v>
      </c>
      <c r="AN448" s="54" t="n">
        <v>14</v>
      </c>
      <c r="AO448" s="3" t="n">
        <v>130</v>
      </c>
      <c r="AP448" s="3" t="n">
        <v>2014</v>
      </c>
      <c r="AQ448" s="3" t="n">
        <v>4</v>
      </c>
    </row>
    <row r="449">
      <c r="A449" s="3" t="n">
        <v>21250170</v>
      </c>
      <c r="B449" s="3" t="inlineStr">
        <is>
          <t>BOQUERON [21250170]</t>
        </is>
      </c>
      <c r="C449" s="3" t="n">
        <v>4.903888889</v>
      </c>
      <c r="D449" s="3" t="n">
        <v>-75.25277778</v>
      </c>
      <c r="E449" s="3" t="n">
        <v>3740</v>
      </c>
      <c r="F449" s="3" t="inlineStr">
        <is>
          <t>Villahermosa</t>
        </is>
      </c>
      <c r="G449" s="3" t="inlineStr">
        <is>
          <t>Tolima</t>
        </is>
      </c>
      <c r="H449" s="54" t="n">
        <v>140</v>
      </c>
      <c r="I449" s="54" t="n">
        <v>2012</v>
      </c>
      <c r="J449" s="54" t="n">
        <v>17</v>
      </c>
      <c r="K449" s="3" t="n">
        <v>120</v>
      </c>
      <c r="L449" s="3" t="n">
        <v>2011</v>
      </c>
      <c r="M449" s="3" t="n">
        <v>8</v>
      </c>
      <c r="N449" s="54" t="n">
        <v>122</v>
      </c>
      <c r="O449" s="54" t="n">
        <v>2013</v>
      </c>
      <c r="P449" s="54" t="n">
        <v>10</v>
      </c>
      <c r="Q449" s="3" t="n">
        <v>96</v>
      </c>
      <c r="R449" s="3" t="n">
        <v>2013</v>
      </c>
      <c r="S449" s="3" t="n">
        <v>13</v>
      </c>
      <c r="T449" s="54" t="n">
        <v>90</v>
      </c>
      <c r="U449" s="54" t="n">
        <v>2008</v>
      </c>
      <c r="V449" s="54" t="n">
        <v>19</v>
      </c>
      <c r="W449" s="3" t="n">
        <v>40</v>
      </c>
      <c r="X449" s="3" t="n">
        <v>2000</v>
      </c>
      <c r="Y449" s="3" t="n">
        <v>24</v>
      </c>
      <c r="Z449" s="54" t="n">
        <v>50</v>
      </c>
      <c r="AA449" s="54" t="n">
        <v>2012</v>
      </c>
      <c r="AB449" s="54" t="n">
        <v>13</v>
      </c>
      <c r="AC449" s="3" t="n">
        <v>60</v>
      </c>
      <c r="AD449" s="3" t="n">
        <v>1991</v>
      </c>
      <c r="AE449" s="3" t="n">
        <v>2</v>
      </c>
      <c r="AF449" s="54" t="n">
        <v>50</v>
      </c>
      <c r="AG449" s="54" t="n">
        <v>1997</v>
      </c>
      <c r="AH449" s="54" t="n">
        <v>5</v>
      </c>
      <c r="AI449" s="3" t="n">
        <v>110</v>
      </c>
      <c r="AJ449" s="3" t="n">
        <v>2012</v>
      </c>
      <c r="AK449" s="3" t="n">
        <v>18</v>
      </c>
      <c r="AL449" s="54" t="n">
        <v>51</v>
      </c>
      <c r="AM449" s="54" t="n">
        <v>1992</v>
      </c>
      <c r="AN449" s="54" t="n">
        <v>20</v>
      </c>
      <c r="AO449" s="3" t="n">
        <v>133</v>
      </c>
      <c r="AP449" s="3" t="n">
        <v>2011</v>
      </c>
      <c r="AQ449" s="3" t="n">
        <v>16</v>
      </c>
    </row>
    <row r="450">
      <c r="A450" s="3" t="n">
        <v>21250450</v>
      </c>
      <c r="B450" s="3" t="inlineStr">
        <is>
          <t>POTOSI HACIENDA [21250450]</t>
        </is>
      </c>
      <c r="C450" s="3" t="n">
        <v>5.0525</v>
      </c>
      <c r="D450" s="3" t="n">
        <v>-74.869722</v>
      </c>
      <c r="E450" s="3" t="n">
        <v>289</v>
      </c>
      <c r="F450" s="3" t="inlineStr">
        <is>
          <t>Armero (Guayabal)</t>
        </is>
      </c>
      <c r="G450" s="3" t="inlineStr">
        <is>
          <t>Tolima</t>
        </is>
      </c>
      <c r="H450" s="54" t="n">
        <v>130</v>
      </c>
      <c r="I450" s="54" t="n">
        <v>2019</v>
      </c>
      <c r="J450" s="54" t="n">
        <v>13</v>
      </c>
      <c r="K450" s="3" t="n">
        <v>98</v>
      </c>
      <c r="L450" s="3" t="n">
        <v>2019</v>
      </c>
      <c r="M450" s="3" t="n">
        <v>23</v>
      </c>
      <c r="N450" s="54" t="n">
        <v>95</v>
      </c>
      <c r="O450" s="54" t="n">
        <v>2018</v>
      </c>
      <c r="P450" s="54" t="n">
        <v>27</v>
      </c>
      <c r="Q450" s="3" t="n">
        <v>130</v>
      </c>
      <c r="R450" s="3" t="n">
        <v>2003</v>
      </c>
      <c r="S450" s="3" t="n">
        <v>14</v>
      </c>
      <c r="T450" s="54" t="n">
        <v>157</v>
      </c>
      <c r="U450" s="54" t="n">
        <v>1988</v>
      </c>
      <c r="V450" s="54" t="n">
        <v>31</v>
      </c>
      <c r="W450" s="3" t="n">
        <v>95</v>
      </c>
      <c r="X450" s="3" t="n">
        <v>2016</v>
      </c>
      <c r="Y450" s="3" t="n">
        <v>6</v>
      </c>
      <c r="Z450" s="54" t="n">
        <v>70</v>
      </c>
      <c r="AA450" s="54" t="n">
        <v>2011</v>
      </c>
      <c r="AB450" s="54" t="n">
        <v>6</v>
      </c>
      <c r="AC450" s="3" t="n">
        <v>119</v>
      </c>
      <c r="AD450" s="3" t="n">
        <v>2005</v>
      </c>
      <c r="AE450" s="3" t="n">
        <v>23</v>
      </c>
      <c r="AF450" s="54" t="n">
        <v>98</v>
      </c>
      <c r="AG450" s="54" t="n">
        <v>2018</v>
      </c>
      <c r="AH450" s="54" t="n">
        <v>29</v>
      </c>
      <c r="AI450" s="3" t="n">
        <v>183</v>
      </c>
      <c r="AJ450" s="3" t="n">
        <v>1988</v>
      </c>
      <c r="AK450" s="3" t="n">
        <v>14</v>
      </c>
      <c r="AL450" s="54" t="n">
        <v>105</v>
      </c>
      <c r="AM450" s="54" t="n">
        <v>2003</v>
      </c>
      <c r="AN450" s="54" t="n">
        <v>14</v>
      </c>
      <c r="AO450" s="3" t="n">
        <v>83</v>
      </c>
      <c r="AP450" s="3" t="n">
        <v>1983</v>
      </c>
      <c r="AQ450" s="3" t="n">
        <v>3</v>
      </c>
    </row>
    <row r="451">
      <c r="A451" s="3" t="n">
        <v>21250460</v>
      </c>
      <c r="B451" s="3" t="inlineStr">
        <is>
          <t>VENADILLO [21250460]</t>
        </is>
      </c>
      <c r="C451" s="3" t="n">
        <v>4.663805556</v>
      </c>
      <c r="D451" s="3" t="n">
        <v>-74.91775</v>
      </c>
      <c r="E451" s="3" t="n">
        <v>430</v>
      </c>
      <c r="F451" s="3" t="inlineStr">
        <is>
          <t>Venadillo</t>
        </is>
      </c>
      <c r="G451" s="3" t="inlineStr">
        <is>
          <t>Tolima</t>
        </is>
      </c>
      <c r="H451" s="54" t="n">
        <v>110</v>
      </c>
      <c r="I451" s="54" t="n">
        <v>1999</v>
      </c>
      <c r="J451" s="54" t="n">
        <v>27</v>
      </c>
      <c r="K451" s="3" t="n">
        <v>105</v>
      </c>
      <c r="L451" s="3" t="n">
        <v>2012</v>
      </c>
      <c r="M451" s="3" t="n">
        <v>7</v>
      </c>
      <c r="N451" s="54" t="n">
        <v>117</v>
      </c>
      <c r="O451" s="54" t="n">
        <v>2017</v>
      </c>
      <c r="P451" s="54" t="n">
        <v>11</v>
      </c>
      <c r="Q451" s="3" t="n">
        <v>94</v>
      </c>
      <c r="R451" s="3" t="n">
        <v>1997</v>
      </c>
      <c r="S451" s="3" t="n">
        <v>17</v>
      </c>
      <c r="T451" s="54" t="n">
        <v>121</v>
      </c>
      <c r="U451" s="54" t="n">
        <v>2017</v>
      </c>
      <c r="V451" s="54" t="n">
        <v>2</v>
      </c>
      <c r="W451" s="3" t="n">
        <v>136</v>
      </c>
      <c r="X451" s="3" t="n">
        <v>2010</v>
      </c>
      <c r="Y451" s="3" t="n">
        <v>2</v>
      </c>
      <c r="Z451" s="54" t="n">
        <v>103</v>
      </c>
      <c r="AA451" s="54" t="n">
        <v>2024</v>
      </c>
      <c r="AB451" s="54" t="n">
        <v>4</v>
      </c>
      <c r="AC451" s="3" t="n">
        <v>95</v>
      </c>
      <c r="AD451" s="3" t="n">
        <v>1989</v>
      </c>
      <c r="AE451" s="3" t="n">
        <v>29</v>
      </c>
      <c r="AF451" s="54" t="n">
        <v>130</v>
      </c>
      <c r="AG451" s="54" t="n">
        <v>1991</v>
      </c>
      <c r="AH451" s="54" t="n">
        <v>23</v>
      </c>
      <c r="AI451" s="3" t="n">
        <v>137</v>
      </c>
      <c r="AJ451" s="3" t="n">
        <v>2017</v>
      </c>
      <c r="AK451" s="3" t="n">
        <v>26</v>
      </c>
      <c r="AL451" s="54" t="n">
        <v>98</v>
      </c>
      <c r="AM451" s="54" t="n">
        <v>1997</v>
      </c>
      <c r="AN451" s="54" t="n">
        <v>17</v>
      </c>
      <c r="AO451" s="3" t="n">
        <v>127</v>
      </c>
      <c r="AP451" s="3" t="n">
        <v>2009</v>
      </c>
      <c r="AQ451" s="3" t="n">
        <v>18</v>
      </c>
    </row>
    <row r="452">
      <c r="A452" s="3" t="n">
        <v>21250480</v>
      </c>
      <c r="B452" s="3" t="inlineStr">
        <is>
          <t>SANTA BARBARA [21250480]</t>
        </is>
      </c>
      <c r="C452" s="3" t="n">
        <v>4.906611111</v>
      </c>
      <c r="D452" s="3" t="n">
        <v>-75.22019444</v>
      </c>
      <c r="E452" s="3" t="n">
        <v>3371</v>
      </c>
      <c r="F452" s="3" t="inlineStr">
        <is>
          <t>Murillo</t>
        </is>
      </c>
      <c r="G452" s="3" t="inlineStr">
        <is>
          <t>Tolima</t>
        </is>
      </c>
      <c r="H452" s="54" t="n">
        <v>27</v>
      </c>
      <c r="I452" s="54" t="n">
        <v>2003</v>
      </c>
      <c r="J452" s="54" t="n">
        <v>19</v>
      </c>
      <c r="K452" s="3" t="n">
        <v>80</v>
      </c>
      <c r="L452" s="3" t="n">
        <v>1999</v>
      </c>
      <c r="M452" s="3" t="n">
        <v>17</v>
      </c>
      <c r="N452" s="54" t="n">
        <v>55</v>
      </c>
      <c r="O452" s="54" t="n">
        <v>2005</v>
      </c>
      <c r="P452" s="54" t="n">
        <v>3</v>
      </c>
      <c r="Q452" s="3" t="n">
        <v>50.8</v>
      </c>
      <c r="R452" s="3" t="n">
        <v>1989</v>
      </c>
      <c r="S452" s="3" t="n">
        <v>3</v>
      </c>
      <c r="T452" s="54" t="n">
        <v>70</v>
      </c>
      <c r="U452" s="54" t="n">
        <v>1998</v>
      </c>
      <c r="V452" s="54" t="n">
        <v>25</v>
      </c>
      <c r="W452" s="3" t="n">
        <v>90</v>
      </c>
      <c r="X452" s="3" t="n">
        <v>1998</v>
      </c>
      <c r="Y452" s="3" t="n">
        <v>8</v>
      </c>
      <c r="Z452" s="54" t="n">
        <v>43</v>
      </c>
      <c r="AA452" s="54" t="n">
        <v>2004</v>
      </c>
      <c r="AB452" s="54" t="n">
        <v>28</v>
      </c>
      <c r="AC452" s="3" t="n">
        <v>55</v>
      </c>
      <c r="AD452" s="3" t="n">
        <v>1995</v>
      </c>
      <c r="AE452" s="3" t="n">
        <v>1</v>
      </c>
      <c r="AF452" s="54" t="n">
        <v>40.2</v>
      </c>
      <c r="AG452" s="54" t="n">
        <v>1989</v>
      </c>
      <c r="AH452" s="54" t="n">
        <v>22</v>
      </c>
      <c r="AI452" s="3" t="n">
        <v>114</v>
      </c>
      <c r="AJ452" s="3" t="n">
        <v>2006</v>
      </c>
      <c r="AK452" s="3" t="n">
        <v>8</v>
      </c>
      <c r="AL452" s="54" t="n">
        <v>70</v>
      </c>
      <c r="AM452" s="54" t="n">
        <v>1993</v>
      </c>
      <c r="AN452" s="54" t="n">
        <v>11</v>
      </c>
      <c r="AO452" s="3" t="n">
        <v>57</v>
      </c>
      <c r="AP452" s="3" t="n">
        <v>1993</v>
      </c>
      <c r="AQ452" s="3" t="n">
        <v>4</v>
      </c>
    </row>
    <row r="453">
      <c r="A453" s="3" t="n">
        <v>21250500</v>
      </c>
      <c r="B453" s="3" t="inlineStr">
        <is>
          <t>LIBANO [21250500]</t>
        </is>
      </c>
      <c r="C453" s="3" t="n">
        <v>4.921888889</v>
      </c>
      <c r="D453" s="3" t="n">
        <v>-75.07586111000001</v>
      </c>
      <c r="E453" s="3" t="n">
        <v>1649</v>
      </c>
      <c r="F453" s="3" t="inlineStr">
        <is>
          <t>Líbano</t>
        </is>
      </c>
      <c r="G453" s="3" t="inlineStr">
        <is>
          <t>Tolima</t>
        </is>
      </c>
      <c r="H453" s="54" t="n">
        <v>105</v>
      </c>
      <c r="I453" s="54" t="n">
        <v>2022</v>
      </c>
      <c r="J453" s="54" t="n">
        <v>26</v>
      </c>
      <c r="K453" s="3" t="n">
        <v>137</v>
      </c>
      <c r="L453" s="3" t="n">
        <v>2022</v>
      </c>
      <c r="M453" s="3" t="n">
        <v>25</v>
      </c>
      <c r="N453" s="54" t="n">
        <v>118</v>
      </c>
      <c r="O453" s="54" t="n">
        <v>2018</v>
      </c>
      <c r="P453" s="54" t="n">
        <v>20</v>
      </c>
      <c r="Q453" s="3" t="n">
        <v>130.2</v>
      </c>
      <c r="R453" s="3" t="n">
        <v>2006</v>
      </c>
      <c r="S453" s="3" t="n">
        <v>10</v>
      </c>
      <c r="T453" s="54" t="n">
        <v>128</v>
      </c>
      <c r="U453" s="54" t="n">
        <v>2023</v>
      </c>
      <c r="V453" s="54" t="n">
        <v>21</v>
      </c>
      <c r="W453" s="3" t="n">
        <v>102</v>
      </c>
      <c r="X453" s="3" t="n">
        <v>1973</v>
      </c>
      <c r="Y453" s="3" t="n">
        <v>29</v>
      </c>
      <c r="Z453" s="54" t="n">
        <v>97</v>
      </c>
      <c r="AA453" s="54" t="n">
        <v>2016</v>
      </c>
      <c r="AB453" s="54" t="n">
        <v>14</v>
      </c>
      <c r="AC453" s="3" t="n">
        <v>122</v>
      </c>
      <c r="AD453" s="3" t="n">
        <v>2020</v>
      </c>
      <c r="AE453" s="3" t="n">
        <v>19</v>
      </c>
      <c r="AF453" s="54" t="n">
        <v>132</v>
      </c>
      <c r="AG453" s="54" t="n">
        <v>2021</v>
      </c>
      <c r="AH453" s="54" t="n">
        <v>22</v>
      </c>
      <c r="AI453" s="3" t="n">
        <v>137</v>
      </c>
      <c r="AJ453" s="3" t="n">
        <v>2022</v>
      </c>
      <c r="AK453" s="3" t="n">
        <v>28</v>
      </c>
      <c r="AL453" s="54" t="n">
        <v>110</v>
      </c>
      <c r="AM453" s="54" t="n">
        <v>1979</v>
      </c>
      <c r="AN453" s="54" t="n">
        <v>20</v>
      </c>
      <c r="AO453" s="3" t="n">
        <v>104</v>
      </c>
      <c r="AP453" s="3" t="n">
        <v>1983</v>
      </c>
      <c r="AQ453" s="3" t="n">
        <v>17</v>
      </c>
    </row>
    <row r="454">
      <c r="A454" s="3" t="n">
        <v>21255080</v>
      </c>
      <c r="B454" s="3" t="inlineStr">
        <is>
          <t>SALTO EL [21255080]</t>
        </is>
      </c>
      <c r="C454" s="3" t="n">
        <v>4.783778</v>
      </c>
      <c r="D454" s="3" t="n">
        <v>-74.76794443999999</v>
      </c>
      <c r="E454" s="3" t="n">
        <v>308</v>
      </c>
      <c r="F454" s="3" t="inlineStr">
        <is>
          <t>Ambalema</t>
        </is>
      </c>
      <c r="G454" s="3" t="inlineStr">
        <is>
          <t>Tolima</t>
        </is>
      </c>
      <c r="H454" s="54" t="n">
        <v>71.59999999999999</v>
      </c>
      <c r="I454" s="54" t="n">
        <v>2014</v>
      </c>
      <c r="J454" s="54" t="n">
        <v>5</v>
      </c>
      <c r="K454" s="3" t="n">
        <v>100.8</v>
      </c>
      <c r="L454" s="3" t="n">
        <v>2012</v>
      </c>
      <c r="M454" s="3" t="n">
        <v>5</v>
      </c>
      <c r="N454" s="54" t="n">
        <v>102</v>
      </c>
      <c r="O454" s="54" t="n">
        <v>1975</v>
      </c>
      <c r="P454" s="54" t="n">
        <v>4</v>
      </c>
      <c r="Q454" s="3" t="n">
        <v>115.6</v>
      </c>
      <c r="R454" s="3" t="n">
        <v>2002</v>
      </c>
      <c r="S454" s="3" t="n">
        <v>20</v>
      </c>
      <c r="T454" s="54" t="n">
        <v>102.8</v>
      </c>
      <c r="U454" s="54" t="n">
        <v>2009</v>
      </c>
      <c r="V454" s="54" t="n">
        <v>2</v>
      </c>
      <c r="W454" s="3" t="n">
        <v>87.3</v>
      </c>
      <c r="X454" s="3" t="n">
        <v>2010</v>
      </c>
      <c r="Y454" s="3" t="n">
        <v>19</v>
      </c>
      <c r="Z454" s="54" t="n">
        <v>69.7</v>
      </c>
      <c r="AA454" s="54" t="n">
        <v>2010</v>
      </c>
      <c r="AB454" s="54" t="n">
        <v>5</v>
      </c>
      <c r="AC454" s="3" t="n">
        <v>114.4</v>
      </c>
      <c r="AD454" s="3" t="n">
        <v>1998</v>
      </c>
      <c r="AE454" s="3" t="n">
        <v>7</v>
      </c>
      <c r="AF454" s="54" t="n">
        <v>116</v>
      </c>
      <c r="AG454" s="54" t="n">
        <v>2024</v>
      </c>
      <c r="AH454" s="54" t="n">
        <v>28</v>
      </c>
      <c r="AI454" s="3" t="n">
        <v>112.9</v>
      </c>
      <c r="AJ454" s="3" t="n">
        <v>1971</v>
      </c>
      <c r="AK454" s="3" t="n">
        <v>15</v>
      </c>
      <c r="AL454" s="54" t="n">
        <v>107.7</v>
      </c>
      <c r="AM454" s="54" t="n">
        <v>1991</v>
      </c>
      <c r="AN454" s="54" t="n">
        <v>6</v>
      </c>
      <c r="AO454" s="3" t="n">
        <v>140.2</v>
      </c>
      <c r="AP454" s="3" t="n">
        <v>1996</v>
      </c>
      <c r="AQ454" s="3" t="n">
        <v>5</v>
      </c>
    </row>
    <row r="455">
      <c r="A455" s="3" t="n">
        <v>21255090</v>
      </c>
      <c r="B455" s="3" t="inlineStr">
        <is>
          <t>ARMERO GRANJA [21255090]</t>
        </is>
      </c>
      <c r="C455" s="3" t="n">
        <v>5</v>
      </c>
      <c r="D455" s="3" t="n">
        <v>-74.89999166699999</v>
      </c>
      <c r="E455" s="3" t="n">
        <v>321</v>
      </c>
      <c r="F455" s="3" t="inlineStr">
        <is>
          <t>Armero (Guayabal)</t>
        </is>
      </c>
      <c r="G455" s="3" t="inlineStr">
        <is>
          <t>Tolima</t>
        </is>
      </c>
      <c r="H455" s="54" t="n">
        <v>77.09999999999999</v>
      </c>
      <c r="I455" s="54" t="n">
        <v>1998</v>
      </c>
      <c r="J455" s="54" t="n">
        <v>11</v>
      </c>
      <c r="K455" s="3" t="n">
        <v>84.5</v>
      </c>
      <c r="L455" s="3" t="n">
        <v>2025</v>
      </c>
      <c r="M455" s="3" t="n">
        <v>12</v>
      </c>
      <c r="N455" s="54" t="n">
        <v>94.09999999999999</v>
      </c>
      <c r="O455" s="54" t="n">
        <v>1994</v>
      </c>
      <c r="P455" s="54" t="n">
        <v>20</v>
      </c>
      <c r="Q455" s="3" t="n">
        <v>124.9</v>
      </c>
      <c r="R455" s="3" t="n">
        <v>1987</v>
      </c>
      <c r="S455" s="3" t="n">
        <v>5</v>
      </c>
      <c r="T455" s="54" t="n">
        <v>151.6</v>
      </c>
      <c r="U455" s="54" t="n">
        <v>2002</v>
      </c>
      <c r="V455" s="54" t="n">
        <v>20</v>
      </c>
      <c r="W455" s="3" t="n">
        <v>104.5</v>
      </c>
      <c r="X455" s="3" t="n">
        <v>2005</v>
      </c>
      <c r="Y455" s="3" t="n">
        <v>10</v>
      </c>
      <c r="Z455" s="54" t="n">
        <v>87.2</v>
      </c>
      <c r="AA455" s="54" t="n">
        <v>1988</v>
      </c>
      <c r="AB455" s="54" t="n">
        <v>4</v>
      </c>
      <c r="AC455" s="3" t="n">
        <v>91.5</v>
      </c>
      <c r="AD455" s="3" t="n">
        <v>2016</v>
      </c>
      <c r="AE455" s="3" t="n">
        <v>31</v>
      </c>
      <c r="AF455" s="54" t="n">
        <v>139.3</v>
      </c>
      <c r="AG455" s="54" t="n">
        <v>2016</v>
      </c>
      <c r="AH455" s="54" t="n">
        <v>29</v>
      </c>
      <c r="AI455" s="3" t="n">
        <v>133.4</v>
      </c>
      <c r="AJ455" s="3" t="n">
        <v>1997</v>
      </c>
      <c r="AK455" s="3" t="n">
        <v>12</v>
      </c>
      <c r="AL455" s="54" t="n">
        <v>108.4</v>
      </c>
      <c r="AM455" s="54" t="n">
        <v>1989</v>
      </c>
      <c r="AN455" s="54" t="n">
        <v>7</v>
      </c>
      <c r="AO455" s="3" t="n">
        <v>108.8</v>
      </c>
      <c r="AP455" s="3" t="n">
        <v>1992</v>
      </c>
      <c r="AQ455" s="3" t="n">
        <v>12</v>
      </c>
    </row>
    <row r="456">
      <c r="A456" s="3" t="n">
        <v>21255110</v>
      </c>
      <c r="B456" s="3" t="inlineStr">
        <is>
          <t>SANTA ISABEL [21255110]</t>
        </is>
      </c>
      <c r="C456" s="3" t="n">
        <v>4.70175</v>
      </c>
      <c r="D456" s="3" t="n">
        <v>-75.13183333000001</v>
      </c>
      <c r="E456" s="3" t="n">
        <v>2817</v>
      </c>
      <c r="F456" s="3" t="inlineStr">
        <is>
          <t>Santa Isabel</t>
        </is>
      </c>
      <c r="G456" s="3" t="inlineStr">
        <is>
          <t>Tolima</t>
        </is>
      </c>
      <c r="H456" s="54" t="n">
        <v>78.2</v>
      </c>
      <c r="I456" s="54" t="n">
        <v>2004</v>
      </c>
      <c r="J456" s="54" t="n">
        <v>8</v>
      </c>
      <c r="K456" s="3" t="n">
        <v>92</v>
      </c>
      <c r="L456" s="3" t="n">
        <v>2005</v>
      </c>
      <c r="M456" s="3" t="n">
        <v>27</v>
      </c>
      <c r="N456" s="54" t="n">
        <v>80</v>
      </c>
      <c r="O456" s="54" t="n">
        <v>2019</v>
      </c>
      <c r="P456" s="54" t="n">
        <v>10</v>
      </c>
      <c r="Q456" s="3" t="n">
        <v>87</v>
      </c>
      <c r="R456" s="3" t="n">
        <v>2017</v>
      </c>
      <c r="S456" s="3" t="n">
        <v>25</v>
      </c>
      <c r="T456" s="54" t="n">
        <v>66.40000000000001</v>
      </c>
      <c r="U456" s="54" t="n">
        <v>2013</v>
      </c>
      <c r="V456" s="54" t="n">
        <v>2</v>
      </c>
      <c r="W456" s="3" t="n">
        <v>112</v>
      </c>
      <c r="X456" s="3" t="n">
        <v>1984</v>
      </c>
      <c r="Y456" s="3" t="n">
        <v>13</v>
      </c>
      <c r="Z456" s="54" t="n">
        <v>115.2</v>
      </c>
      <c r="AA456" s="54" t="n">
        <v>2002</v>
      </c>
      <c r="AB456" s="54" t="n">
        <v>5</v>
      </c>
      <c r="AC456" s="3" t="n">
        <v>63.3</v>
      </c>
      <c r="AD456" s="3" t="n">
        <v>1979</v>
      </c>
      <c r="AE456" s="3" t="n">
        <v>24</v>
      </c>
      <c r="AF456" s="54" t="n">
        <v>82.2</v>
      </c>
      <c r="AG456" s="54" t="n">
        <v>2012</v>
      </c>
      <c r="AH456" s="54" t="n">
        <v>24</v>
      </c>
      <c r="AI456" s="3" t="n">
        <v>74.3</v>
      </c>
      <c r="AJ456" s="3" t="n">
        <v>1982</v>
      </c>
      <c r="AK456" s="3" t="n">
        <v>23</v>
      </c>
      <c r="AL456" s="54" t="n">
        <v>96.09999999999999</v>
      </c>
      <c r="AM456" s="54" t="n">
        <v>2008</v>
      </c>
      <c r="AN456" s="54" t="n">
        <v>14</v>
      </c>
      <c r="AO456" s="3" t="n">
        <v>62.3</v>
      </c>
      <c r="AP456" s="3" t="n">
        <v>1990</v>
      </c>
      <c r="AQ456" s="3" t="n">
        <v>4</v>
      </c>
    </row>
    <row r="457">
      <c r="A457" s="3" t="n">
        <v>21255120</v>
      </c>
      <c r="B457" s="3" t="inlineStr">
        <is>
          <t>VILLAHERMOSA [21255120]</t>
        </is>
      </c>
      <c r="C457" s="3" t="n">
        <v>5.026761944</v>
      </c>
      <c r="D457" s="3" t="n">
        <v>-75.117336111</v>
      </c>
      <c r="E457" s="3" t="n">
        <v>2069</v>
      </c>
      <c r="F457" s="3" t="inlineStr">
        <is>
          <t>Villahermosa</t>
        </is>
      </c>
      <c r="G457" s="3" t="inlineStr">
        <is>
          <t>Tolima</t>
        </is>
      </c>
      <c r="H457" s="54" t="n">
        <v>125</v>
      </c>
      <c r="I457" s="54" t="n">
        <v>2021</v>
      </c>
      <c r="J457" s="54" t="n">
        <v>22</v>
      </c>
      <c r="K457" s="3" t="n">
        <v>122.5</v>
      </c>
      <c r="L457" s="3" t="n">
        <v>2019</v>
      </c>
      <c r="M457" s="3" t="n">
        <v>25</v>
      </c>
      <c r="N457" s="54" t="n">
        <v>130</v>
      </c>
      <c r="O457" s="54" t="n">
        <v>2012</v>
      </c>
      <c r="P457" s="54" t="n">
        <v>27</v>
      </c>
      <c r="Q457" s="3" t="n">
        <v>108.8</v>
      </c>
      <c r="R457" s="3" t="n">
        <v>2002</v>
      </c>
      <c r="S457" s="3" t="n">
        <v>15</v>
      </c>
      <c r="T457" s="54" t="n">
        <v>88.40000000000001</v>
      </c>
      <c r="U457" s="54" t="n">
        <v>1994</v>
      </c>
      <c r="V457" s="54" t="n">
        <v>25</v>
      </c>
      <c r="W457" s="3" t="n">
        <v>82.5</v>
      </c>
      <c r="X457" s="3" t="n">
        <v>2021</v>
      </c>
      <c r="Y457" s="3" t="n">
        <v>3</v>
      </c>
      <c r="Z457" s="54" t="n">
        <v>84</v>
      </c>
      <c r="AA457" s="54" t="n">
        <v>1978</v>
      </c>
      <c r="AB457" s="54" t="n">
        <v>15</v>
      </c>
      <c r="AC457" s="3" t="n">
        <v>86</v>
      </c>
      <c r="AD457" s="3" t="n">
        <v>1980</v>
      </c>
      <c r="AE457" s="3" t="n">
        <v>31</v>
      </c>
      <c r="AF457" s="54" t="n">
        <v>102.4</v>
      </c>
      <c r="AG457" s="54" t="n">
        <v>1983</v>
      </c>
      <c r="AH457" s="54" t="n">
        <v>6</v>
      </c>
      <c r="AI457" s="3" t="n">
        <v>124.6</v>
      </c>
      <c r="AJ457" s="3" t="n">
        <v>2004</v>
      </c>
      <c r="AK457" s="3" t="n">
        <v>22</v>
      </c>
      <c r="AL457" s="54" t="n">
        <v>94.2</v>
      </c>
      <c r="AM457" s="54" t="n">
        <v>2006</v>
      </c>
      <c r="AN457" s="54" t="n">
        <v>15</v>
      </c>
      <c r="AO457" s="3" t="n">
        <v>98.2</v>
      </c>
      <c r="AP457" s="3" t="n">
        <v>2007</v>
      </c>
      <c r="AQ457" s="3" t="n">
        <v>17</v>
      </c>
    </row>
    <row r="458">
      <c r="A458" s="3" t="n">
        <v>21255140</v>
      </c>
      <c r="B458" s="3" t="inlineStr">
        <is>
          <t>QUINTA LA [21255140]</t>
        </is>
      </c>
      <c r="C458" s="3" t="n">
        <v>4.8215</v>
      </c>
      <c r="D458" s="3" t="n">
        <v>-74.92063889000001</v>
      </c>
      <c r="E458" s="3" t="n">
        <v>429</v>
      </c>
      <c r="F458" s="3" t="inlineStr">
        <is>
          <t>Lérida</t>
        </is>
      </c>
      <c r="G458" s="3" t="inlineStr">
        <is>
          <t>Tolima</t>
        </is>
      </c>
      <c r="H458" s="54" t="n">
        <v>67</v>
      </c>
      <c r="I458" s="54" t="n">
        <v>2009</v>
      </c>
      <c r="J458" s="54" t="n">
        <v>22</v>
      </c>
      <c r="K458" s="3" t="n">
        <v>76.3</v>
      </c>
      <c r="L458" s="3" t="n">
        <v>1997</v>
      </c>
      <c r="M458" s="3" t="n">
        <v>6</v>
      </c>
      <c r="N458" s="54" t="n">
        <v>90</v>
      </c>
      <c r="O458" s="54" t="n">
        <v>2017</v>
      </c>
      <c r="P458" s="54" t="n">
        <v>29</v>
      </c>
      <c r="Q458" s="3" t="n">
        <v>110</v>
      </c>
      <c r="R458" s="3" t="n">
        <v>2009</v>
      </c>
      <c r="S458" s="3" t="n">
        <v>11</v>
      </c>
      <c r="T458" s="54" t="n">
        <v>99</v>
      </c>
      <c r="U458" s="54" t="n">
        <v>2013</v>
      </c>
      <c r="V458" s="54" t="n">
        <v>16</v>
      </c>
      <c r="W458" s="3" t="n">
        <v>100.3</v>
      </c>
      <c r="X458" s="3" t="n">
        <v>2002</v>
      </c>
      <c r="Y458" s="3" t="n">
        <v>8</v>
      </c>
      <c r="Z458" s="54" t="n">
        <v>96</v>
      </c>
      <c r="AA458" s="54" t="n">
        <v>2016</v>
      </c>
      <c r="AB458" s="54" t="n">
        <v>5</v>
      </c>
      <c r="AC458" s="3" t="n">
        <v>100.2</v>
      </c>
      <c r="AD458" s="3" t="n">
        <v>2000</v>
      </c>
      <c r="AE458" s="3" t="n">
        <v>24</v>
      </c>
      <c r="AF458" s="54" t="n">
        <v>115</v>
      </c>
      <c r="AG458" s="54" t="n">
        <v>2013</v>
      </c>
      <c r="AH458" s="54" t="n">
        <v>27</v>
      </c>
      <c r="AI458" s="3" t="n">
        <v>87</v>
      </c>
      <c r="AJ458" s="3" t="n">
        <v>2007</v>
      </c>
      <c r="AK458" s="3" t="n">
        <v>6</v>
      </c>
      <c r="AL458" s="54" t="n">
        <v>116.3</v>
      </c>
      <c r="AM458" s="54" t="n">
        <v>1997</v>
      </c>
      <c r="AN458" s="54" t="n">
        <v>7</v>
      </c>
      <c r="AO458" s="3" t="n">
        <v>133.3</v>
      </c>
      <c r="AP458" s="3" t="n">
        <v>1991</v>
      </c>
      <c r="AQ458" s="3" t="n">
        <v>27</v>
      </c>
    </row>
    <row r="459">
      <c r="A459" s="3" t="n">
        <v>21255170</v>
      </c>
      <c r="B459" s="3" t="inlineStr">
        <is>
          <t>MURILLO - AUT [21255170]</t>
        </is>
      </c>
      <c r="C459" s="3" t="n">
        <v>4.870555556</v>
      </c>
      <c r="D459" s="3" t="n">
        <v>-75.173277778</v>
      </c>
      <c r="E459" s="3" t="n">
        <v>2978</v>
      </c>
      <c r="F459" s="3" t="inlineStr">
        <is>
          <t>Murillo</t>
        </is>
      </c>
      <c r="G459" s="3" t="inlineStr">
        <is>
          <t>Tolima</t>
        </is>
      </c>
      <c r="H459" s="54" t="n">
        <v>58</v>
      </c>
      <c r="I459" s="54" t="n">
        <v>1969</v>
      </c>
      <c r="J459" s="54" t="n">
        <v>22</v>
      </c>
      <c r="K459" s="3" t="n">
        <v>80</v>
      </c>
      <c r="L459" s="3" t="n">
        <v>1963</v>
      </c>
      <c r="M459" s="3" t="n">
        <v>26</v>
      </c>
      <c r="N459" s="54" t="n">
        <v>80</v>
      </c>
      <c r="O459" s="54" t="n">
        <v>1960</v>
      </c>
      <c r="P459" s="54" t="n">
        <v>24</v>
      </c>
      <c r="Q459" s="3" t="n">
        <v>96.7</v>
      </c>
      <c r="R459" s="3" t="n">
        <v>2002</v>
      </c>
      <c r="S459" s="3" t="n">
        <v>15</v>
      </c>
      <c r="T459" s="54" t="n">
        <v>100</v>
      </c>
      <c r="U459" s="54" t="n">
        <v>1971</v>
      </c>
      <c r="V459" s="54" t="n">
        <v>25</v>
      </c>
      <c r="W459" s="3" t="n">
        <v>97</v>
      </c>
      <c r="X459" s="3" t="n">
        <v>2009</v>
      </c>
      <c r="Y459" s="3" t="n">
        <v>8</v>
      </c>
      <c r="Z459" s="54" t="n">
        <v>128</v>
      </c>
      <c r="AA459" s="54" t="n">
        <v>1970</v>
      </c>
      <c r="AB459" s="54" t="n">
        <v>30</v>
      </c>
      <c r="AC459" s="3" t="n">
        <v>95</v>
      </c>
      <c r="AD459" s="3" t="n">
        <v>1971</v>
      </c>
      <c r="AE459" s="3" t="n">
        <v>15</v>
      </c>
      <c r="AF459" s="54" t="n">
        <v>98</v>
      </c>
      <c r="AG459" s="54" t="n">
        <v>1983</v>
      </c>
      <c r="AH459" s="54" t="n">
        <v>4</v>
      </c>
      <c r="AI459" s="3" t="n">
        <v>75</v>
      </c>
      <c r="AJ459" s="3" t="n">
        <v>1991</v>
      </c>
      <c r="AK459" s="3" t="n">
        <v>2</v>
      </c>
      <c r="AL459" s="54" t="n">
        <v>90</v>
      </c>
      <c r="AM459" s="54" t="n">
        <v>1965</v>
      </c>
      <c r="AN459" s="54" t="n">
        <v>2</v>
      </c>
      <c r="AO459" s="3" t="n">
        <v>66</v>
      </c>
      <c r="AP459" s="3" t="n">
        <v>2024</v>
      </c>
      <c r="AQ459" s="3" t="n">
        <v>26</v>
      </c>
    </row>
    <row r="460">
      <c r="A460" s="3" t="n">
        <v>22010010</v>
      </c>
      <c r="B460" s="3" t="inlineStr">
        <is>
          <t>HERRERA [22010010]</t>
        </is>
      </c>
      <c r="C460" s="3" t="n">
        <v>3.287833333</v>
      </c>
      <c r="D460" s="3" t="n">
        <v>-75.81541667</v>
      </c>
      <c r="E460" s="3" t="n">
        <v>1594</v>
      </c>
      <c r="F460" s="3" t="inlineStr">
        <is>
          <t>Rioblanco</t>
        </is>
      </c>
      <c r="G460" s="3" t="inlineStr">
        <is>
          <t>Tolima</t>
        </is>
      </c>
      <c r="H460" s="54" t="n">
        <v>82</v>
      </c>
      <c r="I460" s="54" t="n">
        <v>2023</v>
      </c>
      <c r="J460" s="54" t="n">
        <v>15</v>
      </c>
      <c r="K460" s="3" t="n">
        <v>102.5</v>
      </c>
      <c r="L460" s="3" t="n">
        <v>2005</v>
      </c>
      <c r="M460" s="3" t="n">
        <v>11</v>
      </c>
      <c r="N460" s="54" t="n">
        <v>100.5</v>
      </c>
      <c r="O460" s="54" t="n">
        <v>2020</v>
      </c>
      <c r="P460" s="54" t="n">
        <v>14</v>
      </c>
      <c r="Q460" s="3" t="n">
        <v>67.8</v>
      </c>
      <c r="R460" s="3" t="n">
        <v>1983</v>
      </c>
      <c r="S460" s="3" t="n">
        <v>9</v>
      </c>
      <c r="T460" s="54" t="n">
        <v>80</v>
      </c>
      <c r="U460" s="54" t="n">
        <v>2013</v>
      </c>
      <c r="V460" s="54" t="n">
        <v>23</v>
      </c>
      <c r="W460" s="3" t="n">
        <v>61.5</v>
      </c>
      <c r="X460" s="3" t="n">
        <v>2022</v>
      </c>
      <c r="Y460" s="3" t="n">
        <v>24</v>
      </c>
      <c r="Z460" s="54" t="n">
        <v>72.40000000000001</v>
      </c>
      <c r="AA460" s="54" t="n">
        <v>1973</v>
      </c>
      <c r="AB460" s="54" t="n">
        <v>20</v>
      </c>
      <c r="AC460" s="3" t="n">
        <v>75.3</v>
      </c>
      <c r="AD460" s="3" t="n">
        <v>1984</v>
      </c>
      <c r="AE460" s="3" t="n">
        <v>19</v>
      </c>
      <c r="AF460" s="54" t="n">
        <v>60</v>
      </c>
      <c r="AG460" s="54" t="n">
        <v>1993</v>
      </c>
      <c r="AH460" s="54" t="n">
        <v>7</v>
      </c>
      <c r="AI460" s="3" t="n">
        <v>70.3</v>
      </c>
      <c r="AJ460" s="3" t="n">
        <v>2012</v>
      </c>
      <c r="AK460" s="3" t="n">
        <v>5</v>
      </c>
      <c r="AL460" s="54" t="n">
        <v>61</v>
      </c>
      <c r="AM460" s="54" t="n">
        <v>1992</v>
      </c>
      <c r="AN460" s="54" t="n">
        <v>5</v>
      </c>
      <c r="AO460" s="3" t="n">
        <v>49.5</v>
      </c>
      <c r="AP460" s="3" t="n">
        <v>2006</v>
      </c>
      <c r="AQ460" s="3" t="n">
        <v>1</v>
      </c>
    </row>
    <row r="461">
      <c r="A461" s="3" t="n">
        <v>22010070</v>
      </c>
      <c r="B461" s="3" t="inlineStr">
        <is>
          <t>GAITAN [22010070]</t>
        </is>
      </c>
      <c r="C461" s="3" t="n">
        <v>3.576805556</v>
      </c>
      <c r="D461" s="3" t="n">
        <v>-75.74261111</v>
      </c>
      <c r="E461" s="3" t="n">
        <v>1568</v>
      </c>
      <c r="F461" s="3" t="inlineStr">
        <is>
          <t>Rioblanco</t>
        </is>
      </c>
      <c r="G461" s="3" t="inlineStr">
        <is>
          <t>Tolima</t>
        </is>
      </c>
      <c r="H461" s="54" t="n">
        <v>96</v>
      </c>
      <c r="I461" s="54" t="n">
        <v>1984</v>
      </c>
      <c r="J461" s="54" t="n">
        <v>7</v>
      </c>
      <c r="K461" s="3" t="n">
        <v>97</v>
      </c>
      <c r="L461" s="3" t="n">
        <v>1986</v>
      </c>
      <c r="M461" s="3" t="n">
        <v>1</v>
      </c>
      <c r="N461" s="54" t="n">
        <v>178</v>
      </c>
      <c r="O461" s="54" t="n">
        <v>1986</v>
      </c>
      <c r="P461" s="54" t="n">
        <v>26</v>
      </c>
      <c r="Q461" s="3" t="n">
        <v>120</v>
      </c>
      <c r="R461" s="3" t="n">
        <v>1986</v>
      </c>
      <c r="S461" s="3" t="n">
        <v>1</v>
      </c>
      <c r="T461" s="54" t="n">
        <v>135</v>
      </c>
      <c r="U461" s="54" t="n">
        <v>1988</v>
      </c>
      <c r="V461" s="54" t="n">
        <v>20</v>
      </c>
      <c r="W461" s="3" t="n">
        <v>131</v>
      </c>
      <c r="X461" s="3" t="n">
        <v>1986</v>
      </c>
      <c r="Y461" s="3" t="n">
        <v>6</v>
      </c>
      <c r="Z461" s="54" t="n">
        <v>101</v>
      </c>
      <c r="AA461" s="54" t="n">
        <v>1987</v>
      </c>
      <c r="AB461" s="54" t="n">
        <v>28</v>
      </c>
      <c r="AC461" s="3" t="n">
        <v>115</v>
      </c>
      <c r="AD461" s="3" t="n">
        <v>1986</v>
      </c>
      <c r="AE461" s="3" t="n">
        <v>24</v>
      </c>
      <c r="AF461" s="54" t="n">
        <v>133</v>
      </c>
      <c r="AG461" s="54" t="n">
        <v>1988</v>
      </c>
      <c r="AH461" s="54" t="n">
        <v>8</v>
      </c>
      <c r="AI461" s="3" t="n">
        <v>108</v>
      </c>
      <c r="AJ461" s="3" t="n">
        <v>1986</v>
      </c>
      <c r="AK461" s="3" t="n">
        <v>21</v>
      </c>
      <c r="AL461" s="54" t="n">
        <v>102</v>
      </c>
      <c r="AM461" s="54" t="n">
        <v>1986</v>
      </c>
      <c r="AN461" s="54" t="n">
        <v>4</v>
      </c>
      <c r="AO461" s="3" t="n">
        <v>140</v>
      </c>
      <c r="AP461" s="3" t="n">
        <v>1988</v>
      </c>
      <c r="AQ461" s="3" t="n">
        <v>6</v>
      </c>
    </row>
    <row r="462">
      <c r="A462" s="3" t="n">
        <v>22015020</v>
      </c>
      <c r="B462" s="3" t="inlineStr">
        <is>
          <t>RELATOR [22015020]</t>
        </is>
      </c>
      <c r="C462" s="3" t="n">
        <v>3.529138889</v>
      </c>
      <c r="D462" s="3" t="n">
        <v>-75.63141666999999</v>
      </c>
      <c r="E462" s="3" t="n">
        <v>1160</v>
      </c>
      <c r="F462" s="3" t="inlineStr">
        <is>
          <t>Rioblanco</t>
        </is>
      </c>
      <c r="G462" s="3" t="inlineStr">
        <is>
          <t>Tolima</t>
        </is>
      </c>
      <c r="H462" s="54" t="n">
        <v>120.8</v>
      </c>
      <c r="I462" s="54" t="n">
        <v>2006</v>
      </c>
      <c r="J462" s="54" t="n">
        <v>11</v>
      </c>
      <c r="K462" s="3" t="n">
        <v>85.5</v>
      </c>
      <c r="L462" s="3" t="n">
        <v>2000</v>
      </c>
      <c r="M462" s="3" t="n">
        <v>25</v>
      </c>
      <c r="N462" s="54" t="n">
        <v>88.2</v>
      </c>
      <c r="O462" s="54" t="n">
        <v>2003</v>
      </c>
      <c r="P462" s="54" t="n">
        <v>3</v>
      </c>
      <c r="Q462" s="3" t="n">
        <v>107.6</v>
      </c>
      <c r="R462" s="3" t="n">
        <v>2009</v>
      </c>
      <c r="S462" s="3" t="n">
        <v>7</v>
      </c>
      <c r="T462" s="54" t="n">
        <v>94.5</v>
      </c>
      <c r="U462" s="54" t="n">
        <v>1993</v>
      </c>
      <c r="V462" s="54" t="n">
        <v>4</v>
      </c>
      <c r="W462" s="3" t="n">
        <v>80.2</v>
      </c>
      <c r="X462" s="3" t="n">
        <v>2006</v>
      </c>
      <c r="Y462" s="3" t="n">
        <v>5</v>
      </c>
      <c r="Z462" s="54" t="n">
        <v>91.7</v>
      </c>
      <c r="AA462" s="54" t="n">
        <v>2011</v>
      </c>
      <c r="AB462" s="54" t="n">
        <v>30</v>
      </c>
      <c r="AC462" s="3" t="n">
        <v>65.7</v>
      </c>
      <c r="AD462" s="3" t="n">
        <v>2017</v>
      </c>
      <c r="AE462" s="3" t="n">
        <v>16</v>
      </c>
      <c r="AF462" s="54" t="n">
        <v>108.2</v>
      </c>
      <c r="AG462" s="54" t="n">
        <v>2011</v>
      </c>
      <c r="AH462" s="54" t="n">
        <v>8</v>
      </c>
      <c r="AI462" s="3" t="n">
        <v>100</v>
      </c>
      <c r="AJ462" s="3" t="n">
        <v>1990</v>
      </c>
      <c r="AK462" s="3" t="n">
        <v>18</v>
      </c>
      <c r="AL462" s="54" t="n">
        <v>92.8</v>
      </c>
      <c r="AM462" s="54" t="n">
        <v>2013</v>
      </c>
      <c r="AN462" s="54" t="n">
        <v>28</v>
      </c>
      <c r="AO462" s="3" t="n">
        <v>94.8</v>
      </c>
      <c r="AP462" s="3" t="n">
        <v>2007</v>
      </c>
      <c r="AQ462" s="3" t="n">
        <v>16</v>
      </c>
    </row>
    <row r="463">
      <c r="A463" s="3" t="n">
        <v>22020020</v>
      </c>
      <c r="B463" s="3" t="inlineStr">
        <is>
          <t>PENA RICA [22020020]</t>
        </is>
      </c>
      <c r="C463" s="3" t="n">
        <v>3.045055556</v>
      </c>
      <c r="D463" s="3" t="n">
        <v>-75.76177778</v>
      </c>
      <c r="E463" s="3" t="n">
        <v>1793</v>
      </c>
      <c r="F463" s="3" t="inlineStr">
        <is>
          <t>Planadas</t>
        </is>
      </c>
      <c r="G463" s="3" t="inlineStr">
        <is>
          <t>Tolima</t>
        </is>
      </c>
      <c r="H463" s="54" t="n">
        <v>62</v>
      </c>
      <c r="I463" s="54" t="n">
        <v>2003</v>
      </c>
      <c r="J463" s="54" t="n">
        <v>19</v>
      </c>
      <c r="K463" s="3" t="n">
        <v>94</v>
      </c>
      <c r="L463" s="3" t="n">
        <v>2005</v>
      </c>
      <c r="M463" s="3" t="n">
        <v>11</v>
      </c>
      <c r="N463" s="54" t="n">
        <v>65</v>
      </c>
      <c r="O463" s="54" t="n">
        <v>2002</v>
      </c>
      <c r="P463" s="54" t="n">
        <v>4</v>
      </c>
      <c r="Q463" s="3" t="n">
        <v>55</v>
      </c>
      <c r="R463" s="3" t="n">
        <v>2012</v>
      </c>
      <c r="S463" s="3" t="n">
        <v>28</v>
      </c>
      <c r="T463" s="54" t="n">
        <v>62</v>
      </c>
      <c r="U463" s="54" t="n">
        <v>2013</v>
      </c>
      <c r="V463" s="54" t="n">
        <v>3</v>
      </c>
      <c r="W463" s="3" t="n">
        <v>51</v>
      </c>
      <c r="X463" s="3" t="n">
        <v>1976</v>
      </c>
      <c r="Y463" s="3" t="n">
        <v>27</v>
      </c>
      <c r="Z463" s="54" t="n">
        <v>53</v>
      </c>
      <c r="AA463" s="54" t="n">
        <v>1995</v>
      </c>
      <c r="AB463" s="54" t="n">
        <v>19</v>
      </c>
      <c r="AC463" s="3" t="n">
        <v>75.5</v>
      </c>
      <c r="AD463" s="3" t="n">
        <v>1995</v>
      </c>
      <c r="AE463" s="3" t="n">
        <v>9</v>
      </c>
      <c r="AF463" s="54" t="n">
        <v>40</v>
      </c>
      <c r="AG463" s="54" t="n">
        <v>1999</v>
      </c>
      <c r="AH463" s="54" t="n">
        <v>5</v>
      </c>
      <c r="AI463" s="3" t="n">
        <v>40</v>
      </c>
      <c r="AJ463" s="3" t="n">
        <v>1975</v>
      </c>
      <c r="AK463" s="3" t="n">
        <v>26</v>
      </c>
      <c r="AL463" s="54" t="n">
        <v>58.4</v>
      </c>
      <c r="AM463" s="54" t="n">
        <v>1979</v>
      </c>
      <c r="AN463" s="54" t="n">
        <v>15</v>
      </c>
      <c r="AO463" s="3" t="n">
        <v>80</v>
      </c>
      <c r="AP463" s="3" t="n">
        <v>2008</v>
      </c>
      <c r="AQ463" s="3" t="n">
        <v>2</v>
      </c>
    </row>
    <row r="464">
      <c r="A464" s="3" t="n">
        <v>22020030</v>
      </c>
      <c r="B464" s="3" t="inlineStr">
        <is>
          <t>GAITANIA [22020030]</t>
        </is>
      </c>
      <c r="C464" s="3" t="n">
        <v>3.09478</v>
      </c>
      <c r="D464" s="3" t="n">
        <v>-75.66849999999999</v>
      </c>
      <c r="E464" s="3" t="n">
        <v>1455</v>
      </c>
      <c r="F464" s="3" t="inlineStr">
        <is>
          <t>Planadas</t>
        </is>
      </c>
      <c r="G464" s="3" t="inlineStr">
        <is>
          <t>Tolima</t>
        </is>
      </c>
      <c r="H464" s="54" t="n">
        <v>104</v>
      </c>
      <c r="I464" s="54" t="n">
        <v>2000</v>
      </c>
      <c r="J464" s="54" t="n">
        <v>30</v>
      </c>
      <c r="K464" s="3" t="n">
        <v>114</v>
      </c>
      <c r="L464" s="3" t="n">
        <v>2005</v>
      </c>
      <c r="M464" s="3" t="n">
        <v>11</v>
      </c>
      <c r="N464" s="54" t="n">
        <v>97</v>
      </c>
      <c r="O464" s="54" t="n">
        <v>1999</v>
      </c>
      <c r="P464" s="54" t="n">
        <v>19</v>
      </c>
      <c r="Q464" s="3" t="n">
        <v>99</v>
      </c>
      <c r="R464" s="3" t="n">
        <v>1990</v>
      </c>
      <c r="S464" s="3" t="n">
        <v>23</v>
      </c>
      <c r="T464" s="54" t="n">
        <v>115.3</v>
      </c>
      <c r="U464" s="54" t="n">
        <v>2024</v>
      </c>
      <c r="V464" s="54" t="n">
        <v>29</v>
      </c>
      <c r="W464" s="3" t="n">
        <v>128</v>
      </c>
      <c r="X464" s="3" t="n">
        <v>2013</v>
      </c>
      <c r="Y464" s="3" t="n">
        <v>29</v>
      </c>
      <c r="Z464" s="54" t="n">
        <v>89</v>
      </c>
      <c r="AA464" s="54" t="n">
        <v>1991</v>
      </c>
      <c r="AB464" s="54" t="n">
        <v>30</v>
      </c>
      <c r="AC464" s="3" t="n">
        <v>48</v>
      </c>
      <c r="AD464" s="3" t="n">
        <v>1991</v>
      </c>
      <c r="AE464" s="3" t="n">
        <v>2</v>
      </c>
      <c r="AF464" s="54" t="n">
        <v>81</v>
      </c>
      <c r="AG464" s="54" t="n">
        <v>1994</v>
      </c>
      <c r="AH464" s="54" t="n">
        <v>28</v>
      </c>
      <c r="AI464" s="3" t="n">
        <v>133</v>
      </c>
      <c r="AJ464" s="3" t="n">
        <v>2004</v>
      </c>
      <c r="AK464" s="3" t="n">
        <v>27</v>
      </c>
      <c r="AL464" s="54" t="n">
        <v>118</v>
      </c>
      <c r="AM464" s="54" t="n">
        <v>2024</v>
      </c>
      <c r="AN464" s="54" t="n">
        <v>12</v>
      </c>
      <c r="AO464" s="3" t="n">
        <v>87</v>
      </c>
      <c r="AP464" s="3" t="n">
        <v>2024</v>
      </c>
      <c r="AQ464" s="3" t="n">
        <v>6</v>
      </c>
    </row>
    <row r="465">
      <c r="A465" s="3" t="n">
        <v>22020040</v>
      </c>
      <c r="B465" s="3" t="inlineStr">
        <is>
          <t>CASA DE ZINC [22020040]</t>
        </is>
      </c>
      <c r="C465" s="3" t="n">
        <v>3.286218</v>
      </c>
      <c r="D465" s="3" t="n">
        <v>-75.585762</v>
      </c>
      <c r="E465" s="3" t="n">
        <v>1689</v>
      </c>
      <c r="F465" s="3" t="inlineStr">
        <is>
          <t>Ataco</t>
        </is>
      </c>
      <c r="G465" s="3" t="inlineStr">
        <is>
          <t>Tolima</t>
        </is>
      </c>
      <c r="H465" s="54" t="n">
        <v>90</v>
      </c>
      <c r="I465" s="54" t="n">
        <v>2012</v>
      </c>
      <c r="J465" s="54" t="n">
        <v>18</v>
      </c>
      <c r="K465" s="3" t="n">
        <v>115</v>
      </c>
      <c r="L465" s="3" t="n">
        <v>2005</v>
      </c>
      <c r="M465" s="3" t="n">
        <v>7</v>
      </c>
      <c r="N465" s="54" t="n">
        <v>130</v>
      </c>
      <c r="O465" s="54" t="n">
        <v>1980</v>
      </c>
      <c r="P465" s="54" t="n">
        <v>20</v>
      </c>
      <c r="Q465" s="3" t="n">
        <v>102</v>
      </c>
      <c r="R465" s="3" t="n">
        <v>1978</v>
      </c>
      <c r="S465" s="3" t="n">
        <v>22</v>
      </c>
      <c r="T465" s="54" t="n">
        <v>132</v>
      </c>
      <c r="U465" s="54" t="n">
        <v>1979</v>
      </c>
      <c r="V465" s="54" t="n">
        <v>20</v>
      </c>
      <c r="W465" s="3" t="n">
        <v>100</v>
      </c>
      <c r="X465" s="3" t="n">
        <v>1980</v>
      </c>
      <c r="Y465" s="3" t="n">
        <v>12</v>
      </c>
      <c r="Z465" s="54" t="n">
        <v>70</v>
      </c>
      <c r="AA465" s="54" t="n">
        <v>2020</v>
      </c>
      <c r="AB465" s="54" t="n">
        <v>12</v>
      </c>
      <c r="AC465" s="3" t="n">
        <v>98</v>
      </c>
      <c r="AD465" s="3" t="n">
        <v>1979</v>
      </c>
      <c r="AE465" s="3" t="n">
        <v>28</v>
      </c>
      <c r="AF465" s="54" t="n">
        <v>113</v>
      </c>
      <c r="AG465" s="54" t="n">
        <v>2003</v>
      </c>
      <c r="AH465" s="54" t="n">
        <v>28</v>
      </c>
      <c r="AI465" s="3" t="n">
        <v>158</v>
      </c>
      <c r="AJ465" s="3" t="n">
        <v>1976</v>
      </c>
      <c r="AK465" s="3" t="n">
        <v>6</v>
      </c>
      <c r="AL465" s="54" t="n">
        <v>126</v>
      </c>
      <c r="AM465" s="54" t="n">
        <v>1984</v>
      </c>
      <c r="AN465" s="54" t="n">
        <v>7</v>
      </c>
      <c r="AO465" s="3" t="n">
        <v>90</v>
      </c>
      <c r="AP465" s="3" t="n">
        <v>2024</v>
      </c>
      <c r="AQ465" s="3" t="n">
        <v>30</v>
      </c>
    </row>
    <row r="466">
      <c r="A466" s="3" t="n">
        <v>22020050</v>
      </c>
      <c r="B466" s="3" t="inlineStr">
        <is>
          <t>SANTIAGO PEREZ [22020050]</t>
        </is>
      </c>
      <c r="C466" s="3" t="n">
        <v>3.395222222</v>
      </c>
      <c r="D466" s="3" t="n">
        <v>-75.6045</v>
      </c>
      <c r="E466" s="3" t="n">
        <v>732</v>
      </c>
      <c r="F466" s="3" t="inlineStr">
        <is>
          <t>Ataco</t>
        </is>
      </c>
      <c r="G466" s="3" t="inlineStr">
        <is>
          <t>Tolima</t>
        </is>
      </c>
      <c r="H466" s="54" t="n">
        <v>114</v>
      </c>
      <c r="I466" s="54" t="n">
        <v>1984</v>
      </c>
      <c r="J466" s="54" t="n">
        <v>17</v>
      </c>
      <c r="K466" s="3" t="n">
        <v>134</v>
      </c>
      <c r="L466" s="3" t="n">
        <v>1999</v>
      </c>
      <c r="M466" s="3" t="n">
        <v>12</v>
      </c>
      <c r="N466" s="54" t="n">
        <v>115</v>
      </c>
      <c r="O466" s="54" t="n">
        <v>1982</v>
      </c>
      <c r="P466" s="54" t="n">
        <v>27</v>
      </c>
      <c r="Q466" s="3" t="n">
        <v>130</v>
      </c>
      <c r="R466" s="3" t="n">
        <v>1983</v>
      </c>
      <c r="S466" s="3" t="n">
        <v>29</v>
      </c>
      <c r="T466" s="54" t="n">
        <v>135</v>
      </c>
      <c r="U466" s="54" t="n">
        <v>1983</v>
      </c>
      <c r="V466" s="54" t="n">
        <v>3</v>
      </c>
      <c r="W466" s="3" t="n">
        <v>91</v>
      </c>
      <c r="X466" s="3" t="n">
        <v>2022</v>
      </c>
      <c r="Y466" s="3" t="n">
        <v>18</v>
      </c>
      <c r="Z466" s="54" t="n">
        <v>102</v>
      </c>
      <c r="AA466" s="54" t="n">
        <v>2008</v>
      </c>
      <c r="AB466" s="54" t="n">
        <v>17</v>
      </c>
      <c r="AC466" s="3" t="n">
        <v>100</v>
      </c>
      <c r="AD466" s="3" t="n">
        <v>1980</v>
      </c>
      <c r="AE466" s="3" t="n">
        <v>4</v>
      </c>
      <c r="AF466" s="54" t="n">
        <v>90</v>
      </c>
      <c r="AG466" s="54" t="n">
        <v>1989</v>
      </c>
      <c r="AH466" s="54" t="n">
        <v>22</v>
      </c>
      <c r="AI466" s="3" t="n">
        <v>127</v>
      </c>
      <c r="AJ466" s="3" t="n">
        <v>2014</v>
      </c>
      <c r="AK466" s="3" t="n">
        <v>8</v>
      </c>
      <c r="AL466" s="54" t="n">
        <v>121</v>
      </c>
      <c r="AM466" s="54" t="n">
        <v>2022</v>
      </c>
      <c r="AN466" s="54" t="n">
        <v>9</v>
      </c>
      <c r="AO466" s="3" t="n">
        <v>102</v>
      </c>
      <c r="AP466" s="3" t="n">
        <v>2011</v>
      </c>
      <c r="AQ466" s="3" t="n">
        <v>11</v>
      </c>
    </row>
    <row r="467">
      <c r="A467" s="3" t="n">
        <v>22020060</v>
      </c>
      <c r="B467" s="3" t="inlineStr">
        <is>
          <t>RIOCLARO [22020060]</t>
        </is>
      </c>
      <c r="C467" s="3" t="n">
        <v>3.053333333</v>
      </c>
      <c r="D467" s="3" t="n">
        <v>-75.641899</v>
      </c>
      <c r="E467" s="3" t="n">
        <v>2322</v>
      </c>
      <c r="F467" s="3" t="inlineStr">
        <is>
          <t>Planadas</t>
        </is>
      </c>
      <c r="G467" s="3" t="inlineStr">
        <is>
          <t>Tolima</t>
        </is>
      </c>
      <c r="H467" s="54" t="n">
        <v>60</v>
      </c>
      <c r="I467" s="54" t="n">
        <v>2006</v>
      </c>
      <c r="J467" s="54" t="n">
        <v>14</v>
      </c>
      <c r="K467" s="3" t="n">
        <v>135</v>
      </c>
      <c r="L467" s="3" t="n">
        <v>1998</v>
      </c>
      <c r="M467" s="3" t="n">
        <v>8</v>
      </c>
      <c r="N467" s="54" t="n">
        <v>98</v>
      </c>
      <c r="O467" s="54" t="n">
        <v>1999</v>
      </c>
      <c r="P467" s="54" t="n">
        <v>21</v>
      </c>
      <c r="Q467" s="3" t="n">
        <v>90</v>
      </c>
      <c r="R467" s="3" t="n">
        <v>2016</v>
      </c>
      <c r="S467" s="3" t="n">
        <v>15</v>
      </c>
      <c r="T467" s="54" t="n">
        <v>150</v>
      </c>
      <c r="U467" s="54" t="n">
        <v>2006</v>
      </c>
      <c r="V467" s="54" t="n">
        <v>7</v>
      </c>
      <c r="W467" s="3" t="n">
        <v>90</v>
      </c>
      <c r="X467" s="3" t="n">
        <v>1987</v>
      </c>
      <c r="Y467" s="3" t="n">
        <v>24</v>
      </c>
      <c r="Z467" s="54" t="n">
        <v>50</v>
      </c>
      <c r="AA467" s="54" t="n">
        <v>2015</v>
      </c>
      <c r="AB467" s="54" t="n">
        <v>8</v>
      </c>
      <c r="AC467" s="3" t="n">
        <v>85</v>
      </c>
      <c r="AD467" s="3" t="n">
        <v>2006</v>
      </c>
      <c r="AE467" s="3" t="n">
        <v>27</v>
      </c>
      <c r="AF467" s="54" t="n">
        <v>94.90000000000001</v>
      </c>
      <c r="AG467" s="54" t="n">
        <v>1987</v>
      </c>
      <c r="AH467" s="54" t="n">
        <v>4</v>
      </c>
      <c r="AI467" s="3" t="n">
        <v>150.9</v>
      </c>
      <c r="AJ467" s="3" t="n">
        <v>2003</v>
      </c>
      <c r="AK467" s="3" t="n">
        <v>27</v>
      </c>
      <c r="AL467" s="54" t="n">
        <v>94.59999999999999</v>
      </c>
      <c r="AM467" s="54" t="n">
        <v>1987</v>
      </c>
      <c r="AN467" s="54" t="n">
        <v>20</v>
      </c>
      <c r="AO467" s="3" t="n">
        <v>90</v>
      </c>
      <c r="AP467" s="3" t="n">
        <v>2024</v>
      </c>
      <c r="AQ467" s="3" t="n">
        <v>21</v>
      </c>
    </row>
    <row r="468">
      <c r="A468" s="3" t="n">
        <v>22020070</v>
      </c>
      <c r="B468" s="3" t="inlineStr">
        <is>
          <t>CONDOR EL [22020070]</t>
        </is>
      </c>
      <c r="C468" s="3" t="n">
        <v>3.328166667</v>
      </c>
      <c r="D468" s="3" t="n">
        <v>-75.61305556000001</v>
      </c>
      <c r="E468" s="3" t="n">
        <v>755</v>
      </c>
      <c r="F468" s="3" t="inlineStr">
        <is>
          <t>Ataco</t>
        </is>
      </c>
      <c r="G468" s="3" t="inlineStr">
        <is>
          <t>Tolima</t>
        </is>
      </c>
      <c r="H468" s="54" t="n">
        <v>84</v>
      </c>
      <c r="I468" s="54" t="n">
        <v>2004</v>
      </c>
      <c r="J468" s="54" t="n">
        <v>30</v>
      </c>
      <c r="K468" s="3" t="n">
        <v>129</v>
      </c>
      <c r="L468" s="3" t="n">
        <v>2005</v>
      </c>
      <c r="M468" s="3" t="n">
        <v>8</v>
      </c>
      <c r="N468" s="54" t="n">
        <v>136</v>
      </c>
      <c r="O468" s="54" t="n">
        <v>1998</v>
      </c>
      <c r="P468" s="54" t="n">
        <v>30</v>
      </c>
      <c r="Q468" s="3" t="n">
        <v>102</v>
      </c>
      <c r="R468" s="3" t="n">
        <v>1981</v>
      </c>
      <c r="S468" s="3" t="n">
        <v>29</v>
      </c>
      <c r="T468" s="54" t="n">
        <v>136</v>
      </c>
      <c r="U468" s="54" t="n">
        <v>2023</v>
      </c>
      <c r="V468" s="54" t="n">
        <v>26</v>
      </c>
      <c r="W468" s="3" t="n">
        <v>90</v>
      </c>
      <c r="X468" s="3" t="n">
        <v>2002</v>
      </c>
      <c r="Y468" s="3" t="n">
        <v>5</v>
      </c>
      <c r="Z468" s="54" t="n">
        <v>78</v>
      </c>
      <c r="AA468" s="54" t="n">
        <v>1985</v>
      </c>
      <c r="AB468" s="54" t="n">
        <v>23</v>
      </c>
      <c r="AC468" s="3" t="n">
        <v>115</v>
      </c>
      <c r="AD468" s="3" t="n">
        <v>1992</v>
      </c>
      <c r="AE468" s="3" t="n">
        <v>15</v>
      </c>
      <c r="AF468" s="54" t="n">
        <v>126</v>
      </c>
      <c r="AG468" s="54" t="n">
        <v>2003</v>
      </c>
      <c r="AH468" s="54" t="n">
        <v>28</v>
      </c>
      <c r="AI468" s="3" t="n">
        <v>118</v>
      </c>
      <c r="AJ468" s="3" t="n">
        <v>2005</v>
      </c>
      <c r="AK468" s="3" t="n">
        <v>23</v>
      </c>
      <c r="AL468" s="54" t="n">
        <v>119</v>
      </c>
      <c r="AM468" s="54" t="n">
        <v>1993</v>
      </c>
      <c r="AN468" s="54" t="n">
        <v>14</v>
      </c>
      <c r="AO468" s="3" t="n">
        <v>80</v>
      </c>
      <c r="AP468" s="3" t="n">
        <v>2007</v>
      </c>
      <c r="AQ468" s="3" t="n">
        <v>16</v>
      </c>
    </row>
    <row r="469">
      <c r="A469" s="3" t="n">
        <v>22045010</v>
      </c>
      <c r="B469" s="3" t="inlineStr">
        <is>
          <t>DEMOSTRACION GRANJA  - AUT [22045010]</t>
        </is>
      </c>
      <c r="C469" s="3" t="n">
        <v>3.722444444</v>
      </c>
      <c r="D469" s="3" t="n">
        <v>-75.50344444</v>
      </c>
      <c r="E469" s="3" t="n">
        <v>895</v>
      </c>
      <c r="F469" s="3" t="inlineStr">
        <is>
          <t>Chaparral</t>
        </is>
      </c>
      <c r="G469" s="3" t="inlineStr">
        <is>
          <t>Tolima</t>
        </is>
      </c>
      <c r="H469" s="54" t="n">
        <v>116</v>
      </c>
      <c r="I469" s="54" t="n">
        <v>1984</v>
      </c>
      <c r="J469" s="54" t="n">
        <v>7</v>
      </c>
      <c r="K469" s="3" t="n">
        <v>122.9</v>
      </c>
      <c r="L469" s="3" t="n">
        <v>2008</v>
      </c>
      <c r="M469" s="3" t="n">
        <v>20</v>
      </c>
      <c r="N469" s="54" t="n">
        <v>110.2</v>
      </c>
      <c r="O469" s="54" t="n">
        <v>1975</v>
      </c>
      <c r="P469" s="54" t="n">
        <v>3</v>
      </c>
      <c r="Q469" s="3" t="n">
        <v>134.5</v>
      </c>
      <c r="R469" s="3" t="n">
        <v>1966</v>
      </c>
      <c r="S469" s="3" t="n">
        <v>25</v>
      </c>
      <c r="T469" s="54" t="n">
        <v>136.2</v>
      </c>
      <c r="U469" s="54" t="n">
        <v>2011</v>
      </c>
      <c r="V469" s="54" t="n">
        <v>21</v>
      </c>
      <c r="W469" s="3" t="n">
        <v>97</v>
      </c>
      <c r="X469" s="3" t="n">
        <v>1977</v>
      </c>
      <c r="Y469" s="3" t="n">
        <v>20</v>
      </c>
      <c r="Z469" s="54" t="n">
        <v>89.7</v>
      </c>
      <c r="AA469" s="54" t="n">
        <v>2020</v>
      </c>
      <c r="AB469" s="54" t="n">
        <v>3</v>
      </c>
      <c r="AC469" s="3" t="n">
        <v>79.40000000000001</v>
      </c>
      <c r="AD469" s="3" t="n">
        <v>1987</v>
      </c>
      <c r="AE469" s="3" t="n">
        <v>6</v>
      </c>
      <c r="AF469" s="54" t="n">
        <v>141.6</v>
      </c>
      <c r="AG469" s="54" t="n">
        <v>2003</v>
      </c>
      <c r="AH469" s="54" t="n">
        <v>29</v>
      </c>
      <c r="AI469" s="3" t="n">
        <v>126.5</v>
      </c>
      <c r="AJ469" s="3" t="n">
        <v>2023</v>
      </c>
      <c r="AK469" s="3" t="n">
        <v>2</v>
      </c>
      <c r="AL469" s="54" t="n">
        <v>126.7</v>
      </c>
      <c r="AM469" s="54" t="n">
        <v>1989</v>
      </c>
      <c r="AN469" s="54" t="n">
        <v>5</v>
      </c>
      <c r="AO469" s="3" t="n">
        <v>95.09999999999999</v>
      </c>
      <c r="AP469" s="3" t="n">
        <v>2021</v>
      </c>
      <c r="AQ469" s="3" t="n">
        <v>30</v>
      </c>
    </row>
    <row r="470">
      <c r="A470" s="3" t="n">
        <v>22045020</v>
      </c>
      <c r="B470" s="3" t="inlineStr">
        <is>
          <t>LIMON EL [22045020]</t>
        </is>
      </c>
      <c r="C470" s="3" t="n">
        <v>3.65178</v>
      </c>
      <c r="D470" s="3" t="n">
        <v>-75.58419444</v>
      </c>
      <c r="E470" s="3" t="n">
        <v>1002</v>
      </c>
      <c r="F470" s="3" t="inlineStr">
        <is>
          <t>Chaparral</t>
        </is>
      </c>
      <c r="G470" s="3" t="inlineStr">
        <is>
          <t>Tolima</t>
        </is>
      </c>
      <c r="H470" s="54" t="n">
        <v>126.1</v>
      </c>
      <c r="I470" s="54" t="n">
        <v>1988</v>
      </c>
      <c r="J470" s="54" t="n">
        <v>14</v>
      </c>
      <c r="K470" s="3" t="n">
        <v>110</v>
      </c>
      <c r="L470" s="3" t="n">
        <v>2005</v>
      </c>
      <c r="M470" s="3" t="n">
        <v>11</v>
      </c>
      <c r="N470" s="54" t="n">
        <v>81.40000000000001</v>
      </c>
      <c r="O470" s="54" t="n">
        <v>2016</v>
      </c>
      <c r="P470" s="54" t="n">
        <v>1</v>
      </c>
      <c r="Q470" s="3" t="n">
        <v>105.3</v>
      </c>
      <c r="R470" s="3" t="n">
        <v>1998</v>
      </c>
      <c r="S470" s="3" t="n">
        <v>24</v>
      </c>
      <c r="T470" s="54" t="n">
        <v>160.8</v>
      </c>
      <c r="U470" s="54" t="n">
        <v>1996</v>
      </c>
      <c r="V470" s="54" t="n">
        <v>13</v>
      </c>
      <c r="W470" s="3" t="n">
        <v>106.5</v>
      </c>
      <c r="X470" s="3" t="n">
        <v>2022</v>
      </c>
      <c r="Y470" s="3" t="n">
        <v>9</v>
      </c>
      <c r="Z470" s="54" t="n">
        <v>93.2</v>
      </c>
      <c r="AA470" s="54" t="n">
        <v>2007</v>
      </c>
      <c r="AB470" s="54" t="n">
        <v>16</v>
      </c>
      <c r="AC470" s="3" t="n">
        <v>98</v>
      </c>
      <c r="AD470" s="3" t="n">
        <v>2008</v>
      </c>
      <c r="AE470" s="3" t="n">
        <v>22</v>
      </c>
      <c r="AF470" s="54" t="n">
        <v>94.5</v>
      </c>
      <c r="AG470" s="54" t="n">
        <v>2018</v>
      </c>
      <c r="AH470" s="54" t="n">
        <v>14</v>
      </c>
      <c r="AI470" s="3" t="n">
        <v>108</v>
      </c>
      <c r="AJ470" s="3" t="n">
        <v>2005</v>
      </c>
      <c r="AK470" s="3" t="n">
        <v>28</v>
      </c>
      <c r="AL470" s="54" t="n">
        <v>126.7</v>
      </c>
      <c r="AM470" s="54" t="n">
        <v>2013</v>
      </c>
      <c r="AN470" s="54" t="n">
        <v>28</v>
      </c>
      <c r="AO470" s="3" t="n">
        <v>117</v>
      </c>
      <c r="AP470" s="3" t="n">
        <v>2019</v>
      </c>
      <c r="AQ470" s="3" t="n">
        <v>30</v>
      </c>
    </row>
    <row r="471">
      <c r="A471" s="3" t="n">
        <v>22050030</v>
      </c>
      <c r="B471" s="3" t="inlineStr">
        <is>
          <t>COLACHE HACIENDA [22050030]</t>
        </is>
      </c>
      <c r="C471" s="3" t="n">
        <v>3.795472222</v>
      </c>
      <c r="D471" s="3" t="n">
        <v>-75.19563889</v>
      </c>
      <c r="E471" s="3" t="n">
        <v>384</v>
      </c>
      <c r="F471" s="3" t="inlineStr">
        <is>
          <t>Coyaima</t>
        </is>
      </c>
      <c r="G471" s="3" t="inlineStr">
        <is>
          <t>Tolima</t>
        </is>
      </c>
      <c r="H471" s="54" t="n">
        <v>73.2</v>
      </c>
      <c r="I471" s="54" t="n">
        <v>1982</v>
      </c>
      <c r="J471" s="54" t="n">
        <v>27</v>
      </c>
      <c r="K471" s="3" t="n">
        <v>102</v>
      </c>
      <c r="L471" s="3" t="n">
        <v>1977</v>
      </c>
      <c r="M471" s="3" t="n">
        <v>11</v>
      </c>
      <c r="N471" s="54" t="n">
        <v>148</v>
      </c>
      <c r="O471" s="54" t="n">
        <v>1976</v>
      </c>
      <c r="P471" s="54" t="n">
        <v>21</v>
      </c>
      <c r="Q471" s="3" t="n">
        <v>111.3</v>
      </c>
      <c r="R471" s="3" t="n">
        <v>2011</v>
      </c>
      <c r="S471" s="3" t="n">
        <v>16</v>
      </c>
      <c r="T471" s="54" t="n">
        <v>139</v>
      </c>
      <c r="U471" s="54" t="n">
        <v>1969</v>
      </c>
      <c r="V471" s="54" t="n">
        <v>4</v>
      </c>
      <c r="W471" s="3" t="n">
        <v>110</v>
      </c>
      <c r="X471" s="3" t="n">
        <v>1999</v>
      </c>
      <c r="Y471" s="3" t="n">
        <v>20</v>
      </c>
      <c r="Z471" s="54" t="n">
        <v>141.7</v>
      </c>
      <c r="AA471" s="54" t="n">
        <v>1987</v>
      </c>
      <c r="AB471" s="54" t="n">
        <v>24</v>
      </c>
      <c r="AC471" s="3" t="n">
        <v>78</v>
      </c>
      <c r="AD471" s="3" t="n">
        <v>1979</v>
      </c>
      <c r="AE471" s="3" t="n">
        <v>27</v>
      </c>
      <c r="AF471" s="54" t="n">
        <v>130</v>
      </c>
      <c r="AG471" s="54" t="n">
        <v>2000</v>
      </c>
      <c r="AH471" s="54" t="n">
        <v>25</v>
      </c>
      <c r="AI471" s="3" t="n">
        <v>122.2</v>
      </c>
      <c r="AJ471" s="3" t="n">
        <v>1987</v>
      </c>
      <c r="AK471" s="3" t="n">
        <v>24</v>
      </c>
      <c r="AL471" s="54" t="n">
        <v>128.8</v>
      </c>
      <c r="AM471" s="54" t="n">
        <v>2004</v>
      </c>
      <c r="AN471" s="54" t="n">
        <v>6</v>
      </c>
      <c r="AO471" s="3" t="n">
        <v>107</v>
      </c>
      <c r="AP471" s="3" t="n">
        <v>1978</v>
      </c>
      <c r="AQ471" s="3" t="n">
        <v>13</v>
      </c>
    </row>
    <row r="472">
      <c r="A472" s="3" t="n">
        <v>22050040</v>
      </c>
      <c r="B472" s="3" t="inlineStr">
        <is>
          <t>ATACO [22050040]</t>
        </is>
      </c>
      <c r="C472" s="3" t="n">
        <v>3.59489</v>
      </c>
      <c r="D472" s="3" t="n">
        <v>-75.37943</v>
      </c>
      <c r="E472" s="3" t="n">
        <v>450</v>
      </c>
      <c r="F472" s="3" t="inlineStr">
        <is>
          <t>Ataco</t>
        </is>
      </c>
      <c r="G472" s="3" t="inlineStr">
        <is>
          <t>Tolima</t>
        </is>
      </c>
      <c r="H472" s="54" t="n">
        <v>77.2</v>
      </c>
      <c r="I472" s="54" t="n">
        <v>2017</v>
      </c>
      <c r="J472" s="54" t="n">
        <v>11</v>
      </c>
      <c r="K472" s="3" t="n">
        <v>125</v>
      </c>
      <c r="L472" s="3" t="n">
        <v>1970</v>
      </c>
      <c r="M472" s="3" t="n">
        <v>19</v>
      </c>
      <c r="N472" s="54" t="n">
        <v>111</v>
      </c>
      <c r="O472" s="54" t="n">
        <v>1991</v>
      </c>
      <c r="P472" s="54" t="n">
        <v>8</v>
      </c>
      <c r="Q472" s="3" t="n">
        <v>125.6</v>
      </c>
      <c r="R472" s="3" t="n">
        <v>2025</v>
      </c>
      <c r="S472" s="3" t="n">
        <v>4</v>
      </c>
      <c r="T472" s="54" t="n">
        <v>118.2</v>
      </c>
      <c r="U472" s="54" t="n">
        <v>1984</v>
      </c>
      <c r="V472" s="54" t="n">
        <v>10</v>
      </c>
      <c r="W472" s="3" t="n">
        <v>100</v>
      </c>
      <c r="X472" s="3" t="n">
        <v>1966</v>
      </c>
      <c r="Y472" s="3" t="n">
        <v>12</v>
      </c>
      <c r="Z472" s="54" t="n">
        <v>127.5</v>
      </c>
      <c r="AA472" s="54" t="n">
        <v>1998</v>
      </c>
      <c r="AB472" s="54" t="n">
        <v>8</v>
      </c>
      <c r="AC472" s="3" t="n">
        <v>125</v>
      </c>
      <c r="AD472" s="3" t="n">
        <v>2009</v>
      </c>
      <c r="AE472" s="3" t="n">
        <v>16</v>
      </c>
      <c r="AF472" s="54" t="n">
        <v>111.2</v>
      </c>
      <c r="AG472" s="54" t="n">
        <v>2018</v>
      </c>
      <c r="AH472" s="54" t="n">
        <v>15</v>
      </c>
      <c r="AI472" s="3" t="n">
        <v>121.5</v>
      </c>
      <c r="AJ472" s="3" t="n">
        <v>1999</v>
      </c>
      <c r="AK472" s="3" t="n">
        <v>29</v>
      </c>
      <c r="AL472" s="54" t="n">
        <v>109.5</v>
      </c>
      <c r="AM472" s="54" t="n">
        <v>1998</v>
      </c>
      <c r="AN472" s="54" t="n">
        <v>3</v>
      </c>
      <c r="AO472" s="3" t="n">
        <v>117</v>
      </c>
      <c r="AP472" s="3" t="n">
        <v>2014</v>
      </c>
      <c r="AQ472" s="3" t="n">
        <v>10</v>
      </c>
    </row>
    <row r="473">
      <c r="A473" s="3" t="n">
        <v>22050060</v>
      </c>
      <c r="B473" s="3" t="inlineStr">
        <is>
          <t>SAN JOSE D HERMOSA [22050060]</t>
        </is>
      </c>
      <c r="C473" s="3" t="n">
        <v>3.904166667</v>
      </c>
      <c r="D473" s="3" t="n">
        <v>-75.70222222</v>
      </c>
      <c r="E473" s="3" t="n">
        <v>2212</v>
      </c>
      <c r="F473" s="3" t="inlineStr">
        <is>
          <t>Chaparral</t>
        </is>
      </c>
      <c r="G473" s="3" t="inlineStr">
        <is>
          <t>Tolima</t>
        </is>
      </c>
      <c r="H473" s="54" t="n">
        <v>100.1</v>
      </c>
      <c r="I473" s="54" t="n">
        <v>1994</v>
      </c>
      <c r="J473" s="54" t="n">
        <v>25</v>
      </c>
      <c r="K473" s="3" t="n">
        <v>53</v>
      </c>
      <c r="L473" s="3" t="n">
        <v>1994</v>
      </c>
      <c r="M473" s="3" t="n">
        <v>24</v>
      </c>
      <c r="N473" s="54" t="n">
        <v>66</v>
      </c>
      <c r="O473" s="54" t="n">
        <v>2025</v>
      </c>
      <c r="P473" s="54" t="n">
        <v>16</v>
      </c>
      <c r="Q473" s="3" t="n">
        <v>68</v>
      </c>
      <c r="R473" s="3" t="n">
        <v>2014</v>
      </c>
      <c r="S473" s="3" t="n">
        <v>19</v>
      </c>
      <c r="T473" s="54" t="n">
        <v>88</v>
      </c>
      <c r="U473" s="54" t="n">
        <v>2017</v>
      </c>
      <c r="V473" s="54" t="n">
        <v>5</v>
      </c>
      <c r="W473" s="3" t="n">
        <v>90</v>
      </c>
      <c r="X473" s="3" t="n">
        <v>2020</v>
      </c>
      <c r="Y473" s="3" t="n">
        <v>9</v>
      </c>
      <c r="Z473" s="54" t="n">
        <v>95</v>
      </c>
      <c r="AA473" s="54" t="n">
        <v>1994</v>
      </c>
      <c r="AB473" s="54" t="n">
        <v>21</v>
      </c>
      <c r="AC473" s="3" t="n">
        <v>83</v>
      </c>
      <c r="AD473" s="3" t="n">
        <v>2012</v>
      </c>
      <c r="AE473" s="3" t="n">
        <v>26</v>
      </c>
      <c r="AF473" s="54" t="n">
        <v>90</v>
      </c>
      <c r="AG473" s="54" t="n">
        <v>2014</v>
      </c>
      <c r="AH473" s="54" t="n">
        <v>11</v>
      </c>
      <c r="AI473" s="3" t="n">
        <v>100.1</v>
      </c>
      <c r="AJ473" s="3" t="n">
        <v>2024</v>
      </c>
      <c r="AK473" s="3" t="n">
        <v>12</v>
      </c>
      <c r="AL473" s="54" t="n">
        <v>97</v>
      </c>
      <c r="AM473" s="54" t="n">
        <v>1990</v>
      </c>
      <c r="AN473" s="54" t="n">
        <v>8</v>
      </c>
      <c r="AO473" s="3" t="n">
        <v>82</v>
      </c>
      <c r="AP473" s="3" t="n">
        <v>1983</v>
      </c>
      <c r="AQ473" s="3" t="n">
        <v>12</v>
      </c>
    </row>
    <row r="474">
      <c r="A474" s="3" t="n">
        <v>22050070</v>
      </c>
      <c r="B474" s="3" t="inlineStr">
        <is>
          <t>SAN PEDRO [22050070]</t>
        </is>
      </c>
      <c r="C474" s="3" t="n">
        <v>3.426388889</v>
      </c>
      <c r="D474" s="3" t="n">
        <v>-75.48744444</v>
      </c>
      <c r="E474" s="3" t="n">
        <v>1679</v>
      </c>
      <c r="F474" s="3" t="inlineStr">
        <is>
          <t>Ataco</t>
        </is>
      </c>
      <c r="G474" s="3" t="inlineStr">
        <is>
          <t>Tolima</t>
        </is>
      </c>
      <c r="H474" s="54" t="n">
        <v>90.90000000000001</v>
      </c>
      <c r="I474" s="54" t="n">
        <v>1988</v>
      </c>
      <c r="J474" s="54" t="n">
        <v>9</v>
      </c>
      <c r="K474" s="3" t="n">
        <v>110</v>
      </c>
      <c r="L474" s="3" t="n">
        <v>2000</v>
      </c>
      <c r="M474" s="3" t="n">
        <v>14</v>
      </c>
      <c r="N474" s="54" t="n">
        <v>130.8</v>
      </c>
      <c r="O474" s="54" t="n">
        <v>1985</v>
      </c>
      <c r="P474" s="54" t="n">
        <v>17</v>
      </c>
      <c r="Q474" s="3" t="n">
        <v>138.5</v>
      </c>
      <c r="R474" s="3" t="n">
        <v>1982</v>
      </c>
      <c r="S474" s="3" t="n">
        <v>29</v>
      </c>
      <c r="T474" s="54" t="n">
        <v>120</v>
      </c>
      <c r="U474" s="54" t="n">
        <v>2018</v>
      </c>
      <c r="V474" s="54" t="n">
        <v>8</v>
      </c>
      <c r="W474" s="3" t="n">
        <v>97</v>
      </c>
      <c r="X474" s="3" t="n">
        <v>1995</v>
      </c>
      <c r="Y474" s="3" t="n">
        <v>6</v>
      </c>
      <c r="Z474" s="54" t="n">
        <v>73</v>
      </c>
      <c r="AA474" s="54" t="n">
        <v>2003</v>
      </c>
      <c r="AB474" s="54" t="n">
        <v>8</v>
      </c>
      <c r="AC474" s="3" t="n">
        <v>137</v>
      </c>
      <c r="AD474" s="3" t="n">
        <v>2013</v>
      </c>
      <c r="AE474" s="3" t="n">
        <v>12</v>
      </c>
      <c r="AF474" s="54" t="n">
        <v>170</v>
      </c>
      <c r="AG474" s="54" t="n">
        <v>2018</v>
      </c>
      <c r="AH474" s="54" t="n">
        <v>14</v>
      </c>
      <c r="AI474" s="3" t="n">
        <v>135</v>
      </c>
      <c r="AJ474" s="3" t="n">
        <v>2008</v>
      </c>
      <c r="AK474" s="3" t="n">
        <v>13</v>
      </c>
      <c r="AL474" s="54" t="n">
        <v>130</v>
      </c>
      <c r="AM474" s="54" t="n">
        <v>2003</v>
      </c>
      <c r="AN474" s="54" t="n">
        <v>2</v>
      </c>
      <c r="AO474" s="3" t="n">
        <v>120</v>
      </c>
      <c r="AP474" s="3" t="n">
        <v>1999</v>
      </c>
      <c r="AQ474" s="3" t="n">
        <v>4</v>
      </c>
    </row>
    <row r="475">
      <c r="A475" s="3" t="n">
        <v>22050080</v>
      </c>
      <c r="B475" s="3" t="inlineStr">
        <is>
          <t>PAN DE AZUCAR [22050080]</t>
        </is>
      </c>
      <c r="C475" s="3" t="n">
        <v>3.379527778</v>
      </c>
      <c r="D475" s="3" t="n">
        <v>-75.50813889</v>
      </c>
      <c r="E475" s="3" t="n">
        <v>1776</v>
      </c>
      <c r="F475" s="3" t="inlineStr">
        <is>
          <t>Ataco</t>
        </is>
      </c>
      <c r="G475" s="3" t="inlineStr">
        <is>
          <t>Tolima</t>
        </is>
      </c>
      <c r="H475" s="54" t="n">
        <v>95</v>
      </c>
      <c r="I475" s="54" t="n">
        <v>2018</v>
      </c>
      <c r="J475" s="54" t="n">
        <v>5</v>
      </c>
      <c r="K475" s="3" t="n">
        <v>95</v>
      </c>
      <c r="L475" s="3" t="n">
        <v>2000</v>
      </c>
      <c r="M475" s="3" t="n">
        <v>15</v>
      </c>
      <c r="N475" s="54" t="n">
        <v>110</v>
      </c>
      <c r="O475" s="54" t="n">
        <v>1976</v>
      </c>
      <c r="P475" s="54" t="n">
        <v>10</v>
      </c>
      <c r="Q475" s="3" t="n">
        <v>110</v>
      </c>
      <c r="R475" s="3" t="n">
        <v>2004</v>
      </c>
      <c r="S475" s="3" t="n">
        <v>9</v>
      </c>
      <c r="T475" s="54" t="n">
        <v>102.3</v>
      </c>
      <c r="U475" s="54" t="n">
        <v>1987</v>
      </c>
      <c r="V475" s="54" t="n">
        <v>20</v>
      </c>
      <c r="W475" s="3" t="n">
        <v>70</v>
      </c>
      <c r="X475" s="3" t="n">
        <v>2002</v>
      </c>
      <c r="Y475" s="3" t="n">
        <v>13</v>
      </c>
      <c r="Z475" s="54" t="n">
        <v>110</v>
      </c>
      <c r="AA475" s="54" t="n">
        <v>2010</v>
      </c>
      <c r="AB475" s="54" t="n">
        <v>31</v>
      </c>
      <c r="AC475" s="3" t="n">
        <v>120</v>
      </c>
      <c r="AD475" s="3" t="n">
        <v>2008</v>
      </c>
      <c r="AE475" s="3" t="n">
        <v>28</v>
      </c>
      <c r="AF475" s="54" t="n">
        <v>110</v>
      </c>
      <c r="AG475" s="54" t="n">
        <v>2002</v>
      </c>
      <c r="AH475" s="54" t="n">
        <v>1</v>
      </c>
      <c r="AI475" s="3" t="n">
        <v>120</v>
      </c>
      <c r="AJ475" s="3" t="n">
        <v>2009</v>
      </c>
      <c r="AK475" s="3" t="n">
        <v>14</v>
      </c>
      <c r="AL475" s="54" t="n">
        <v>135</v>
      </c>
      <c r="AM475" s="54" t="n">
        <v>2010</v>
      </c>
      <c r="AN475" s="54" t="n">
        <v>16</v>
      </c>
      <c r="AO475" s="3" t="n">
        <v>100</v>
      </c>
      <c r="AP475" s="3" t="n">
        <v>2001</v>
      </c>
      <c r="AQ475" s="3" t="n">
        <v>10</v>
      </c>
    </row>
    <row r="476">
      <c r="A476" s="3" t="n">
        <v>22050090</v>
      </c>
      <c r="B476" s="3" t="inlineStr">
        <is>
          <t>MOLINO MURRA [22050090]</t>
        </is>
      </c>
      <c r="C476" s="3" t="n">
        <v>3.922958</v>
      </c>
      <c r="D476" s="3" t="n">
        <v>-75.021445</v>
      </c>
      <c r="E476" s="3" t="n">
        <v>313</v>
      </c>
      <c r="F476" s="3" t="inlineStr">
        <is>
          <t>Saldaña</t>
        </is>
      </c>
      <c r="G476" s="3" t="inlineStr">
        <is>
          <t>Tolima</t>
        </is>
      </c>
      <c r="H476" s="54" t="n">
        <v>99</v>
      </c>
      <c r="I476" s="54" t="n">
        <v>2024</v>
      </c>
      <c r="J476" s="54" t="n">
        <v>12</v>
      </c>
      <c r="K476" s="3" t="n">
        <v>103</v>
      </c>
      <c r="L476" s="3" t="n">
        <v>1984</v>
      </c>
      <c r="M476" s="3" t="n">
        <v>8</v>
      </c>
      <c r="N476" s="54" t="n">
        <v>89</v>
      </c>
      <c r="O476" s="54" t="n">
        <v>2009</v>
      </c>
      <c r="P476" s="54" t="n">
        <v>31</v>
      </c>
      <c r="Q476" s="3" t="n">
        <v>135</v>
      </c>
      <c r="R476" s="3" t="n">
        <v>2018</v>
      </c>
      <c r="S476" s="3" t="n">
        <v>28</v>
      </c>
      <c r="T476" s="54" t="n">
        <v>118</v>
      </c>
      <c r="U476" s="54" t="n">
        <v>1981</v>
      </c>
      <c r="V476" s="54" t="n">
        <v>7</v>
      </c>
      <c r="W476" s="3" t="n">
        <v>89</v>
      </c>
      <c r="X476" s="3" t="n">
        <v>2005</v>
      </c>
      <c r="Y476" s="3" t="n">
        <v>28</v>
      </c>
      <c r="Z476" s="54" t="n">
        <v>120</v>
      </c>
      <c r="AA476" s="54" t="n">
        <v>2004</v>
      </c>
      <c r="AB476" s="54" t="n">
        <v>13</v>
      </c>
      <c r="AC476" s="3" t="n">
        <v>108</v>
      </c>
      <c r="AD476" s="3" t="n">
        <v>1998</v>
      </c>
      <c r="AE476" s="3" t="n">
        <v>18</v>
      </c>
      <c r="AF476" s="54" t="n">
        <v>126</v>
      </c>
      <c r="AG476" s="54" t="n">
        <v>1985</v>
      </c>
      <c r="AH476" s="54" t="n">
        <v>8</v>
      </c>
      <c r="AI476" s="3" t="n">
        <v>130</v>
      </c>
      <c r="AJ476" s="3" t="n">
        <v>2021</v>
      </c>
      <c r="AK476" s="3" t="n">
        <v>10</v>
      </c>
      <c r="AL476" s="54" t="n">
        <v>135</v>
      </c>
      <c r="AM476" s="54" t="n">
        <v>2000</v>
      </c>
      <c r="AN476" s="54" t="n">
        <v>19</v>
      </c>
      <c r="AO476" s="3" t="n">
        <v>117</v>
      </c>
      <c r="AP476" s="3" t="n">
        <v>2002</v>
      </c>
      <c r="AQ476" s="3" t="n">
        <v>16</v>
      </c>
    </row>
    <row r="477">
      <c r="A477" s="3" t="n">
        <v>22050100</v>
      </c>
      <c r="B477" s="3" t="inlineStr">
        <is>
          <t>GUAYABOS LOS [22050100]</t>
        </is>
      </c>
      <c r="C477" s="3" t="n">
        <v>3.8225</v>
      </c>
      <c r="D477" s="3" t="n">
        <v>-75.097222</v>
      </c>
      <c r="E477" s="3" t="n">
        <v>323</v>
      </c>
      <c r="F477" s="3" t="inlineStr">
        <is>
          <t>Coyaima</t>
        </is>
      </c>
      <c r="G477" s="3" t="inlineStr">
        <is>
          <t>Tolima</t>
        </is>
      </c>
      <c r="H477" s="54" t="n">
        <v>114</v>
      </c>
      <c r="I477" s="54" t="n">
        <v>1994</v>
      </c>
      <c r="J477" s="54" t="n">
        <v>29</v>
      </c>
      <c r="K477" s="3" t="n">
        <v>130</v>
      </c>
      <c r="L477" s="3" t="n">
        <v>2001</v>
      </c>
      <c r="M477" s="3" t="n">
        <v>2</v>
      </c>
      <c r="N477" s="54" t="n">
        <v>130</v>
      </c>
      <c r="O477" s="54" t="n">
        <v>1999</v>
      </c>
      <c r="P477" s="54" t="n">
        <v>15</v>
      </c>
      <c r="Q477" s="3" t="n">
        <v>107.5</v>
      </c>
      <c r="R477" s="3" t="n">
        <v>2016</v>
      </c>
      <c r="S477" s="3" t="n">
        <v>26</v>
      </c>
      <c r="T477" s="54" t="n">
        <v>124.5</v>
      </c>
      <c r="U477" s="54" t="n">
        <v>2019</v>
      </c>
      <c r="V477" s="54" t="n">
        <v>11</v>
      </c>
      <c r="W477" s="3" t="n">
        <v>105</v>
      </c>
      <c r="X477" s="3" t="n">
        <v>2005</v>
      </c>
      <c r="Y477" s="3" t="n">
        <v>28</v>
      </c>
      <c r="Z477" s="54" t="n">
        <v>110</v>
      </c>
      <c r="AA477" s="54" t="n">
        <v>1989</v>
      </c>
      <c r="AB477" s="54" t="n">
        <v>10</v>
      </c>
      <c r="AC477" s="3" t="n">
        <v>64</v>
      </c>
      <c r="AD477" s="3" t="n">
        <v>2023</v>
      </c>
      <c r="AE477" s="3" t="n">
        <v>17</v>
      </c>
      <c r="AF477" s="54" t="n">
        <v>95</v>
      </c>
      <c r="AG477" s="54" t="n">
        <v>1988</v>
      </c>
      <c r="AH477" s="54" t="n">
        <v>11</v>
      </c>
      <c r="AI477" s="3" t="n">
        <v>105</v>
      </c>
      <c r="AJ477" s="3" t="n">
        <v>2005</v>
      </c>
      <c r="AK477" s="3" t="n">
        <v>20</v>
      </c>
      <c r="AL477" s="54" t="n">
        <v>130</v>
      </c>
      <c r="AM477" s="54" t="n">
        <v>2024</v>
      </c>
      <c r="AN477" s="54" t="n">
        <v>18</v>
      </c>
      <c r="AO477" s="3" t="n">
        <v>132</v>
      </c>
      <c r="AP477" s="3" t="n">
        <v>2007</v>
      </c>
      <c r="AQ477" s="3" t="n">
        <v>25</v>
      </c>
    </row>
    <row r="478">
      <c r="A478" s="3" t="n">
        <v>22055020</v>
      </c>
      <c r="B478" s="3" t="inlineStr">
        <is>
          <t>MESA DE POLE [22055020]</t>
        </is>
      </c>
      <c r="C478" s="3" t="n">
        <v>3.455777778</v>
      </c>
      <c r="D478" s="3" t="n">
        <v>-75.53636111</v>
      </c>
      <c r="E478" s="3" t="n">
        <v>699</v>
      </c>
      <c r="F478" s="3" t="inlineStr">
        <is>
          <t>Ataco</t>
        </is>
      </c>
      <c r="G478" s="3" t="inlineStr">
        <is>
          <t>Tolima</t>
        </is>
      </c>
      <c r="H478" s="54" t="n">
        <v>134.2</v>
      </c>
      <c r="I478" s="54" t="n">
        <v>1989</v>
      </c>
      <c r="J478" s="54" t="n">
        <v>4</v>
      </c>
      <c r="K478" s="3" t="n">
        <v>113.7</v>
      </c>
      <c r="L478" s="3" t="n">
        <v>1986</v>
      </c>
      <c r="M478" s="3" t="n">
        <v>17</v>
      </c>
      <c r="N478" s="54" t="n">
        <v>99.2</v>
      </c>
      <c r="O478" s="54" t="n">
        <v>2024</v>
      </c>
      <c r="P478" s="54" t="n">
        <v>2</v>
      </c>
      <c r="Q478" s="3" t="n">
        <v>115</v>
      </c>
      <c r="R478" s="3" t="n">
        <v>2018</v>
      </c>
      <c r="S478" s="3" t="n">
        <v>13</v>
      </c>
      <c r="T478" s="54" t="n">
        <v>105.8</v>
      </c>
      <c r="U478" s="54" t="n">
        <v>2000</v>
      </c>
      <c r="V478" s="54" t="n">
        <v>2</v>
      </c>
      <c r="W478" s="3" t="n">
        <v>90</v>
      </c>
      <c r="X478" s="3" t="n">
        <v>1977</v>
      </c>
      <c r="Y478" s="3" t="n">
        <v>1</v>
      </c>
      <c r="Z478" s="54" t="n">
        <v>79</v>
      </c>
      <c r="AA478" s="54" t="n">
        <v>2003</v>
      </c>
      <c r="AB478" s="54" t="n">
        <v>7</v>
      </c>
      <c r="AC478" s="3" t="n">
        <v>100.5</v>
      </c>
      <c r="AD478" s="3" t="n">
        <v>1998</v>
      </c>
      <c r="AE478" s="3" t="n">
        <v>19</v>
      </c>
      <c r="AF478" s="54" t="n">
        <v>123.5</v>
      </c>
      <c r="AG478" s="54" t="n">
        <v>2003</v>
      </c>
      <c r="AH478" s="54" t="n">
        <v>25</v>
      </c>
      <c r="AI478" s="3" t="n">
        <v>134.6</v>
      </c>
      <c r="AJ478" s="3" t="n">
        <v>2018</v>
      </c>
      <c r="AK478" s="3" t="n">
        <v>4</v>
      </c>
      <c r="AL478" s="54" t="n">
        <v>116.8</v>
      </c>
      <c r="AM478" s="54" t="n">
        <v>2006</v>
      </c>
      <c r="AN478" s="54" t="n">
        <v>25</v>
      </c>
      <c r="AO478" s="3" t="n">
        <v>109</v>
      </c>
      <c r="AP478" s="3" t="n">
        <v>1969</v>
      </c>
      <c r="AQ478" s="3" t="n">
        <v>13</v>
      </c>
    </row>
    <row r="479">
      <c r="A479" s="3" t="n">
        <v>22060070</v>
      </c>
      <c r="B479" s="3" t="inlineStr">
        <is>
          <t>ORTEGA [22060070]</t>
        </is>
      </c>
      <c r="C479" s="3" t="n">
        <v>3.92929</v>
      </c>
      <c r="D479" s="3" t="n">
        <v>-75.22135</v>
      </c>
      <c r="E479" s="3" t="n">
        <v>382</v>
      </c>
      <c r="F479" s="3" t="inlineStr">
        <is>
          <t>Ortega</t>
        </is>
      </c>
      <c r="G479" s="3" t="inlineStr">
        <is>
          <t>Tolima</t>
        </is>
      </c>
      <c r="H479" s="54" t="n">
        <v>103.7</v>
      </c>
      <c r="I479" s="54" t="n">
        <v>2018</v>
      </c>
      <c r="J479" s="54" t="n">
        <v>11</v>
      </c>
      <c r="K479" s="3" t="n">
        <v>98.59999999999999</v>
      </c>
      <c r="L479" s="3" t="n">
        <v>2004</v>
      </c>
      <c r="M479" s="3" t="n">
        <v>22</v>
      </c>
      <c r="N479" s="54" t="n">
        <v>136</v>
      </c>
      <c r="O479" s="54" t="n">
        <v>1991</v>
      </c>
      <c r="P479" s="54" t="n">
        <v>27</v>
      </c>
      <c r="Q479" s="3" t="n">
        <v>126.2</v>
      </c>
      <c r="R479" s="3" t="n">
        <v>2024</v>
      </c>
      <c r="S479" s="3" t="n">
        <v>20</v>
      </c>
      <c r="T479" s="54" t="n">
        <v>135.6</v>
      </c>
      <c r="U479" s="54" t="n">
        <v>2022</v>
      </c>
      <c r="V479" s="54" t="n">
        <v>4</v>
      </c>
      <c r="W479" s="3" t="n">
        <v>94</v>
      </c>
      <c r="X479" s="3" t="n">
        <v>1975</v>
      </c>
      <c r="Y479" s="3" t="n">
        <v>6</v>
      </c>
      <c r="Z479" s="54" t="n">
        <v>77</v>
      </c>
      <c r="AA479" s="54" t="n">
        <v>1988</v>
      </c>
      <c r="AB479" s="54" t="n">
        <v>2</v>
      </c>
      <c r="AC479" s="3" t="n">
        <v>87</v>
      </c>
      <c r="AD479" s="3" t="n">
        <v>1979</v>
      </c>
      <c r="AE479" s="3" t="n">
        <v>27</v>
      </c>
      <c r="AF479" s="54" t="n">
        <v>161</v>
      </c>
      <c r="AG479" s="54" t="n">
        <v>1975</v>
      </c>
      <c r="AH479" s="54" t="n">
        <v>22</v>
      </c>
      <c r="AI479" s="3" t="n">
        <v>147.8</v>
      </c>
      <c r="AJ479" s="3" t="n">
        <v>2022</v>
      </c>
      <c r="AK479" s="3" t="n">
        <v>15</v>
      </c>
      <c r="AL479" s="54" t="n">
        <v>131</v>
      </c>
      <c r="AM479" s="54" t="n">
        <v>1987</v>
      </c>
      <c r="AN479" s="54" t="n">
        <v>30</v>
      </c>
      <c r="AO479" s="3" t="n">
        <v>100.3</v>
      </c>
      <c r="AP479" s="3" t="n">
        <v>2005</v>
      </c>
      <c r="AQ479" s="3" t="n">
        <v>11</v>
      </c>
    </row>
    <row r="480">
      <c r="A480" s="3" t="n">
        <v>22060080</v>
      </c>
      <c r="B480" s="3" t="inlineStr">
        <is>
          <t>PANDO EL [22060080]</t>
        </is>
      </c>
      <c r="C480" s="3" t="n">
        <v>3.76099</v>
      </c>
      <c r="D480" s="3" t="n">
        <v>-75.54886</v>
      </c>
      <c r="E480" s="3" t="n">
        <v>932</v>
      </c>
      <c r="F480" s="3" t="inlineStr">
        <is>
          <t>Chaparral</t>
        </is>
      </c>
      <c r="G480" s="3" t="inlineStr">
        <is>
          <t>Tolima</t>
        </is>
      </c>
      <c r="H480" s="54" t="n">
        <v>92</v>
      </c>
      <c r="I480" s="54" t="n">
        <v>1999</v>
      </c>
      <c r="J480" s="54" t="n">
        <v>10</v>
      </c>
      <c r="K480" s="3" t="n">
        <v>107</v>
      </c>
      <c r="L480" s="3" t="n">
        <v>2005</v>
      </c>
      <c r="M480" s="3" t="n">
        <v>12</v>
      </c>
      <c r="N480" s="54" t="n">
        <v>97</v>
      </c>
      <c r="O480" s="54" t="n">
        <v>2014</v>
      </c>
      <c r="P480" s="54" t="n">
        <v>31</v>
      </c>
      <c r="Q480" s="3" t="n">
        <v>104</v>
      </c>
      <c r="R480" s="3" t="n">
        <v>1985</v>
      </c>
      <c r="S480" s="3" t="n">
        <v>21</v>
      </c>
      <c r="T480" s="54" t="n">
        <v>130</v>
      </c>
      <c r="U480" s="54" t="n">
        <v>1994</v>
      </c>
      <c r="V480" s="54" t="n">
        <v>25</v>
      </c>
      <c r="W480" s="3" t="n">
        <v>101</v>
      </c>
      <c r="X480" s="3" t="n">
        <v>2006</v>
      </c>
      <c r="Y480" s="3" t="n">
        <v>14</v>
      </c>
      <c r="Z480" s="54" t="n">
        <v>115</v>
      </c>
      <c r="AA480" s="54" t="n">
        <v>2020</v>
      </c>
      <c r="AB480" s="54" t="n">
        <v>3</v>
      </c>
      <c r="AC480" s="3" t="n">
        <v>133</v>
      </c>
      <c r="AD480" s="3" t="n">
        <v>1973</v>
      </c>
      <c r="AE480" s="3" t="n">
        <v>8</v>
      </c>
      <c r="AF480" s="54" t="n">
        <v>100</v>
      </c>
      <c r="AG480" s="54" t="n">
        <v>1991</v>
      </c>
      <c r="AH480" s="54" t="n">
        <v>16</v>
      </c>
      <c r="AI480" s="3" t="n">
        <v>131</v>
      </c>
      <c r="AJ480" s="3" t="n">
        <v>1987</v>
      </c>
      <c r="AK480" s="3" t="n">
        <v>19</v>
      </c>
      <c r="AL480" s="54" t="n">
        <v>135</v>
      </c>
      <c r="AM480" s="54" t="n">
        <v>1974</v>
      </c>
      <c r="AN480" s="54" t="n">
        <v>10</v>
      </c>
      <c r="AO480" s="3" t="n">
        <v>90</v>
      </c>
      <c r="AP480" s="3" t="n">
        <v>1996</v>
      </c>
      <c r="AQ480" s="3" t="n">
        <v>4</v>
      </c>
    </row>
    <row r="481">
      <c r="A481" s="3" t="n">
        <v>22060090</v>
      </c>
      <c r="B481" s="3" t="inlineStr">
        <is>
          <t>OLAYA HERRERA [22060090]</t>
        </is>
      </c>
      <c r="C481" s="3" t="n">
        <v>3.81989</v>
      </c>
      <c r="D481" s="3" t="n">
        <v>-75.3284</v>
      </c>
      <c r="E481" s="3" t="n">
        <v>442</v>
      </c>
      <c r="F481" s="3" t="inlineStr">
        <is>
          <t>Ortega</t>
        </is>
      </c>
      <c r="G481" s="3" t="inlineStr">
        <is>
          <t>Tolima</t>
        </is>
      </c>
      <c r="H481" s="54" t="n">
        <v>95</v>
      </c>
      <c r="I481" s="54" t="n">
        <v>1976</v>
      </c>
      <c r="J481" s="54" t="n">
        <v>20</v>
      </c>
      <c r="K481" s="3" t="n">
        <v>120</v>
      </c>
      <c r="L481" s="3" t="n">
        <v>1990</v>
      </c>
      <c r="M481" s="3" t="n">
        <v>9</v>
      </c>
      <c r="N481" s="54" t="n">
        <v>124</v>
      </c>
      <c r="O481" s="54" t="n">
        <v>2021</v>
      </c>
      <c r="P481" s="54" t="n">
        <v>11</v>
      </c>
      <c r="Q481" s="3" t="n">
        <v>116</v>
      </c>
      <c r="R481" s="3" t="n">
        <v>2010</v>
      </c>
      <c r="S481" s="3" t="n">
        <v>18</v>
      </c>
      <c r="T481" s="54" t="n">
        <v>112</v>
      </c>
      <c r="U481" s="54" t="n">
        <v>2017</v>
      </c>
      <c r="V481" s="54" t="n">
        <v>8</v>
      </c>
      <c r="W481" s="3" t="n">
        <v>100</v>
      </c>
      <c r="X481" s="3" t="n">
        <v>1975</v>
      </c>
      <c r="Y481" s="3" t="n">
        <v>7</v>
      </c>
      <c r="Z481" s="54" t="n">
        <v>80</v>
      </c>
      <c r="AA481" s="54" t="n">
        <v>2021</v>
      </c>
      <c r="AB481" s="54" t="n">
        <v>26</v>
      </c>
      <c r="AC481" s="3" t="n">
        <v>83</v>
      </c>
      <c r="AD481" s="3" t="n">
        <v>1984</v>
      </c>
      <c r="AE481" s="3" t="n">
        <v>3</v>
      </c>
      <c r="AF481" s="54" t="n">
        <v>94</v>
      </c>
      <c r="AG481" s="54" t="n">
        <v>2006</v>
      </c>
      <c r="AH481" s="54" t="n">
        <v>21</v>
      </c>
      <c r="AI481" s="3" t="n">
        <v>105</v>
      </c>
      <c r="AJ481" s="3" t="n">
        <v>1978</v>
      </c>
      <c r="AK481" s="3" t="n">
        <v>7</v>
      </c>
      <c r="AL481" s="54" t="n">
        <v>130</v>
      </c>
      <c r="AM481" s="54" t="n">
        <v>1996</v>
      </c>
      <c r="AN481" s="54" t="n">
        <v>8</v>
      </c>
      <c r="AO481" s="3" t="n">
        <v>125</v>
      </c>
      <c r="AP481" s="3" t="n">
        <v>1991</v>
      </c>
      <c r="AQ481" s="3" t="n">
        <v>29</v>
      </c>
    </row>
    <row r="482">
      <c r="A482" s="3" t="n">
        <v>22060100</v>
      </c>
      <c r="B482" s="3" t="inlineStr">
        <is>
          <t>PIEDRAS DE COBRE [22060100]</t>
        </is>
      </c>
      <c r="C482" s="3" t="n">
        <v>3.90825</v>
      </c>
      <c r="D482" s="3" t="n">
        <v>-75.10334</v>
      </c>
      <c r="E482" s="3" t="n">
        <v>329</v>
      </c>
      <c r="F482" s="3" t="inlineStr">
        <is>
          <t>Coyaima</t>
        </is>
      </c>
      <c r="G482" s="3" t="inlineStr">
        <is>
          <t>Tolima</t>
        </is>
      </c>
      <c r="H482" s="54" t="n">
        <v>120</v>
      </c>
      <c r="I482" s="54" t="n">
        <v>2025</v>
      </c>
      <c r="J482" s="54" t="n">
        <v>4</v>
      </c>
      <c r="K482" s="3" t="n">
        <v>91.3</v>
      </c>
      <c r="L482" s="3" t="n">
        <v>2003</v>
      </c>
      <c r="M482" s="3" t="n">
        <v>14</v>
      </c>
      <c r="N482" s="54" t="n">
        <v>87</v>
      </c>
      <c r="O482" s="54" t="n">
        <v>1983</v>
      </c>
      <c r="P482" s="54" t="n">
        <v>5</v>
      </c>
      <c r="Q482" s="3" t="n">
        <v>105.6</v>
      </c>
      <c r="R482" s="3" t="n">
        <v>2007</v>
      </c>
      <c r="S482" s="3" t="n">
        <v>10</v>
      </c>
      <c r="T482" s="54" t="n">
        <v>117.5</v>
      </c>
      <c r="U482" s="54" t="n">
        <v>1999</v>
      </c>
      <c r="V482" s="54" t="n">
        <v>12</v>
      </c>
      <c r="W482" s="3" t="n">
        <v>136</v>
      </c>
      <c r="X482" s="3" t="n">
        <v>2003</v>
      </c>
      <c r="Y482" s="3" t="n">
        <v>12</v>
      </c>
      <c r="Z482" s="54" t="n">
        <v>138</v>
      </c>
      <c r="AA482" s="54" t="n">
        <v>2023</v>
      </c>
      <c r="AB482" s="54" t="n">
        <v>3</v>
      </c>
      <c r="AC482" s="3" t="n">
        <v>80.59999999999999</v>
      </c>
      <c r="AD482" s="3" t="n">
        <v>1998</v>
      </c>
      <c r="AE482" s="3" t="n">
        <v>18</v>
      </c>
      <c r="AF482" s="54" t="n">
        <v>93</v>
      </c>
      <c r="AG482" s="54" t="n">
        <v>2010</v>
      </c>
      <c r="AH482" s="54" t="n">
        <v>1</v>
      </c>
      <c r="AI482" s="3" t="n">
        <v>140.5</v>
      </c>
      <c r="AJ482" s="3" t="n">
        <v>1992</v>
      </c>
      <c r="AK482" s="3" t="n">
        <v>2</v>
      </c>
      <c r="AL482" s="54" t="n">
        <v>135</v>
      </c>
      <c r="AM482" s="54" t="n">
        <v>2003</v>
      </c>
      <c r="AN482" s="54" t="n">
        <v>2</v>
      </c>
      <c r="AO482" s="3" t="n">
        <v>130.2</v>
      </c>
      <c r="AP482" s="3" t="n">
        <v>1995</v>
      </c>
      <c r="AQ482" s="3" t="n">
        <v>3</v>
      </c>
    </row>
    <row r="483">
      <c r="A483" s="3" t="n">
        <v>22060110</v>
      </c>
      <c r="B483" s="3" t="inlineStr">
        <is>
          <t>GUAINI [22060110]</t>
        </is>
      </c>
      <c r="C483" s="3" t="n">
        <v>3.717722222</v>
      </c>
      <c r="D483" s="3" t="n">
        <v>-75.42355556</v>
      </c>
      <c r="E483" s="3" t="n">
        <v>746</v>
      </c>
      <c r="F483" s="3" t="inlineStr">
        <is>
          <t>Chaparral</t>
        </is>
      </c>
      <c r="G483" s="3" t="inlineStr">
        <is>
          <t>Tolima</t>
        </is>
      </c>
      <c r="H483" s="54" t="n">
        <v>100</v>
      </c>
      <c r="I483" s="54" t="n">
        <v>1993</v>
      </c>
      <c r="J483" s="54" t="n">
        <v>5</v>
      </c>
      <c r="K483" s="3" t="n">
        <v>124</v>
      </c>
      <c r="L483" s="3" t="n">
        <v>1998</v>
      </c>
      <c r="M483" s="3" t="n">
        <v>7</v>
      </c>
      <c r="N483" s="54" t="n">
        <v>132.9</v>
      </c>
      <c r="O483" s="54" t="n">
        <v>2006</v>
      </c>
      <c r="P483" s="54" t="n">
        <v>6</v>
      </c>
      <c r="Q483" s="3" t="n">
        <v>110</v>
      </c>
      <c r="R483" s="3" t="n">
        <v>1990</v>
      </c>
      <c r="S483" s="3" t="n">
        <v>30</v>
      </c>
      <c r="T483" s="54" t="n">
        <v>92</v>
      </c>
      <c r="U483" s="54" t="n">
        <v>2019</v>
      </c>
      <c r="V483" s="54" t="n">
        <v>31</v>
      </c>
      <c r="W483" s="3" t="n">
        <v>80</v>
      </c>
      <c r="X483" s="3" t="n">
        <v>1988</v>
      </c>
      <c r="Y483" s="3" t="n">
        <v>16</v>
      </c>
      <c r="Z483" s="54" t="n">
        <v>102.8</v>
      </c>
      <c r="AA483" s="54" t="n">
        <v>1988</v>
      </c>
      <c r="AB483" s="54" t="n">
        <v>30</v>
      </c>
      <c r="AC483" s="3" t="n">
        <v>92.2</v>
      </c>
      <c r="AD483" s="3" t="n">
        <v>1988</v>
      </c>
      <c r="AE483" s="3" t="n">
        <v>19</v>
      </c>
      <c r="AF483" s="54" t="n">
        <v>96.8</v>
      </c>
      <c r="AG483" s="54" t="n">
        <v>1999</v>
      </c>
      <c r="AH483" s="54" t="n">
        <v>10</v>
      </c>
      <c r="AI483" s="3" t="n">
        <v>145</v>
      </c>
      <c r="AJ483" s="3" t="n">
        <v>2005</v>
      </c>
      <c r="AK483" s="3" t="n">
        <v>24</v>
      </c>
      <c r="AL483" s="54" t="n">
        <v>108.6</v>
      </c>
      <c r="AM483" s="54" t="n">
        <v>1987</v>
      </c>
      <c r="AN483" s="54" t="n">
        <v>28</v>
      </c>
      <c r="AO483" s="3" t="n">
        <v>101.6</v>
      </c>
      <c r="AP483" s="3" t="n">
        <v>1998</v>
      </c>
      <c r="AQ483" s="3" t="n">
        <v>11</v>
      </c>
    </row>
    <row r="484">
      <c r="A484" s="3" t="n">
        <v>22065040</v>
      </c>
      <c r="B484" s="3" t="inlineStr">
        <is>
          <t>SAN ANTONIO QUINTA [22065040]</t>
        </is>
      </c>
      <c r="C484" s="3" t="n">
        <v>3.9212</v>
      </c>
      <c r="D484" s="3" t="n">
        <v>-75.46775</v>
      </c>
      <c r="E484" s="3" t="n">
        <v>1566</v>
      </c>
      <c r="F484" s="3" t="inlineStr">
        <is>
          <t>San Antonio</t>
        </is>
      </c>
      <c r="G484" s="3" t="inlineStr">
        <is>
          <t>Tolima</t>
        </is>
      </c>
      <c r="H484" s="54" t="n">
        <v>57.8</v>
      </c>
      <c r="I484" s="54" t="n">
        <v>2015</v>
      </c>
      <c r="J484" s="54" t="n">
        <v>31</v>
      </c>
      <c r="K484" s="3" t="n">
        <v>69.59999999999999</v>
      </c>
      <c r="L484" s="3" t="n">
        <v>1994</v>
      </c>
      <c r="M484" s="3" t="n">
        <v>27</v>
      </c>
      <c r="N484" s="54" t="n">
        <v>108.9</v>
      </c>
      <c r="O484" s="54" t="n">
        <v>2010</v>
      </c>
      <c r="P484" s="54" t="n">
        <v>10</v>
      </c>
      <c r="Q484" s="3" t="n">
        <v>130.7</v>
      </c>
      <c r="R484" s="3" t="n">
        <v>2001</v>
      </c>
      <c r="S484" s="3" t="n">
        <v>6</v>
      </c>
      <c r="T484" s="54" t="n">
        <v>81.59999999999999</v>
      </c>
      <c r="U484" s="54" t="n">
        <v>2007</v>
      </c>
      <c r="V484" s="54" t="n">
        <v>7</v>
      </c>
      <c r="W484" s="3" t="n">
        <v>63.4</v>
      </c>
      <c r="X484" s="3" t="n">
        <v>2001</v>
      </c>
      <c r="Y484" s="3" t="n">
        <v>5</v>
      </c>
      <c r="Z484" s="54" t="n">
        <v>83.40000000000001</v>
      </c>
      <c r="AA484" s="54" t="n">
        <v>2007</v>
      </c>
      <c r="AB484" s="54" t="n">
        <v>16</v>
      </c>
      <c r="AC484" s="3" t="n">
        <v>78.5</v>
      </c>
      <c r="AD484" s="3" t="n">
        <v>2020</v>
      </c>
      <c r="AE484" s="3" t="n">
        <v>21</v>
      </c>
      <c r="AF484" s="54" t="n">
        <v>67.2</v>
      </c>
      <c r="AG484" s="54" t="n">
        <v>1999</v>
      </c>
      <c r="AH484" s="54" t="n">
        <v>16</v>
      </c>
      <c r="AI484" s="3" t="n">
        <v>94.40000000000001</v>
      </c>
      <c r="AJ484" s="3" t="n">
        <v>1993</v>
      </c>
      <c r="AK484" s="3" t="n">
        <v>15</v>
      </c>
      <c r="AL484" s="54" t="n">
        <v>74.3</v>
      </c>
      <c r="AM484" s="54" t="n">
        <v>1993</v>
      </c>
      <c r="AN484" s="54" t="n">
        <v>3</v>
      </c>
      <c r="AO484" s="3" t="n">
        <v>53</v>
      </c>
      <c r="AP484" s="3" t="n">
        <v>1988</v>
      </c>
      <c r="AQ484" s="3" t="n">
        <v>18</v>
      </c>
    </row>
    <row r="485">
      <c r="A485" s="3" t="n">
        <v>22070010</v>
      </c>
      <c r="B485" s="3" t="inlineStr">
        <is>
          <t>RONCESVALLES [22070010]</t>
        </is>
      </c>
      <c r="C485" s="3" t="n">
        <v>4.006638889</v>
      </c>
      <c r="D485" s="3" t="n">
        <v>-75.60775</v>
      </c>
      <c r="E485" s="3" t="n">
        <v>2581</v>
      </c>
      <c r="F485" s="3" t="inlineStr">
        <is>
          <t>Roncesvalles</t>
        </is>
      </c>
      <c r="G485" s="3" t="inlineStr">
        <is>
          <t>Tolima</t>
        </is>
      </c>
      <c r="H485" s="54" t="n">
        <v>50.4</v>
      </c>
      <c r="I485" s="54" t="n">
        <v>1984</v>
      </c>
      <c r="J485" s="54" t="n">
        <v>9</v>
      </c>
      <c r="K485" s="3" t="n">
        <v>47.3</v>
      </c>
      <c r="L485" s="3" t="n">
        <v>1999</v>
      </c>
      <c r="M485" s="3" t="n">
        <v>16</v>
      </c>
      <c r="N485" s="54" t="n">
        <v>63.8</v>
      </c>
      <c r="O485" s="54" t="n">
        <v>1998</v>
      </c>
      <c r="P485" s="54" t="n">
        <v>30</v>
      </c>
      <c r="Q485" s="3" t="n">
        <v>66</v>
      </c>
      <c r="R485" s="3" t="n">
        <v>2021</v>
      </c>
      <c r="S485" s="3" t="n">
        <v>29</v>
      </c>
      <c r="T485" s="54" t="n">
        <v>80</v>
      </c>
      <c r="U485" s="54" t="n">
        <v>1976</v>
      </c>
      <c r="V485" s="54" t="n">
        <v>24</v>
      </c>
      <c r="W485" s="3" t="n">
        <v>64</v>
      </c>
      <c r="X485" s="3" t="n">
        <v>1999</v>
      </c>
      <c r="Y485" s="3" t="n">
        <v>16</v>
      </c>
      <c r="Z485" s="54" t="n">
        <v>66.2</v>
      </c>
      <c r="AA485" s="54" t="n">
        <v>1998</v>
      </c>
      <c r="AB485" s="54" t="n">
        <v>4</v>
      </c>
      <c r="AC485" s="3" t="n">
        <v>52</v>
      </c>
      <c r="AD485" s="3" t="n">
        <v>1965</v>
      </c>
      <c r="AE485" s="3" t="n">
        <v>16</v>
      </c>
      <c r="AF485" s="54" t="n">
        <v>52.6</v>
      </c>
      <c r="AG485" s="54" t="n">
        <v>1999</v>
      </c>
      <c r="AH485" s="54" t="n">
        <v>15</v>
      </c>
      <c r="AI485" s="3" t="n">
        <v>80.59999999999999</v>
      </c>
      <c r="AJ485" s="3" t="n">
        <v>1999</v>
      </c>
      <c r="AK485" s="3" t="n">
        <v>3</v>
      </c>
      <c r="AL485" s="54" t="n">
        <v>64.8</v>
      </c>
      <c r="AM485" s="54" t="n">
        <v>1999</v>
      </c>
      <c r="AN485" s="54" t="n">
        <v>5</v>
      </c>
      <c r="AO485" s="3" t="n">
        <v>99.7</v>
      </c>
      <c r="AP485" s="3" t="n">
        <v>1998</v>
      </c>
      <c r="AQ485" s="3" t="n">
        <v>30</v>
      </c>
    </row>
    <row r="486">
      <c r="A486" s="3" t="n">
        <v>22070030</v>
      </c>
      <c r="B486" s="3" t="inlineStr">
        <is>
          <t>SANTA HELENA [22070030]</t>
        </is>
      </c>
      <c r="C486" s="3" t="n">
        <v>4.124555556</v>
      </c>
      <c r="D486" s="3" t="n">
        <v>-75.49952777999999</v>
      </c>
      <c r="E486" s="3" t="n">
        <v>2606</v>
      </c>
      <c r="F486" s="3" t="inlineStr">
        <is>
          <t>Roncesvalles</t>
        </is>
      </c>
      <c r="G486" s="3" t="inlineStr">
        <is>
          <t>Tolima</t>
        </is>
      </c>
      <c r="H486" s="54" t="n">
        <v>60</v>
      </c>
      <c r="I486" s="54" t="n">
        <v>1999</v>
      </c>
      <c r="J486" s="54" t="n">
        <v>2</v>
      </c>
      <c r="K486" s="3" t="n">
        <v>72</v>
      </c>
      <c r="L486" s="3" t="n">
        <v>1980</v>
      </c>
      <c r="M486" s="3" t="n">
        <v>3</v>
      </c>
      <c r="N486" s="54" t="n">
        <v>94.8</v>
      </c>
      <c r="O486" s="54" t="n">
        <v>2008</v>
      </c>
      <c r="P486" s="54" t="n">
        <v>31</v>
      </c>
      <c r="Q486" s="3" t="n">
        <v>67</v>
      </c>
      <c r="R486" s="3" t="n">
        <v>2008</v>
      </c>
      <c r="S486" s="3" t="n">
        <v>20</v>
      </c>
      <c r="T486" s="54" t="n">
        <v>115</v>
      </c>
      <c r="U486" s="54" t="n">
        <v>2021</v>
      </c>
      <c r="V486" s="54" t="n">
        <v>31</v>
      </c>
      <c r="W486" s="3" t="n">
        <v>100</v>
      </c>
      <c r="X486" s="3" t="n">
        <v>1988</v>
      </c>
      <c r="Y486" s="3" t="n">
        <v>23</v>
      </c>
      <c r="Z486" s="54" t="n">
        <v>89.3</v>
      </c>
      <c r="AA486" s="54" t="n">
        <v>2015</v>
      </c>
      <c r="AB486" s="54" t="n">
        <v>21</v>
      </c>
      <c r="AC486" s="3" t="n">
        <v>129.2</v>
      </c>
      <c r="AD486" s="3" t="n">
        <v>1985</v>
      </c>
      <c r="AE486" s="3" t="n">
        <v>14</v>
      </c>
      <c r="AF486" s="54" t="n">
        <v>77.59999999999999</v>
      </c>
      <c r="AG486" s="54" t="n">
        <v>2010</v>
      </c>
      <c r="AH486" s="54" t="n">
        <v>1</v>
      </c>
      <c r="AI486" s="3" t="n">
        <v>65.5</v>
      </c>
      <c r="AJ486" s="3" t="n">
        <v>1998</v>
      </c>
      <c r="AK486" s="3" t="n">
        <v>20</v>
      </c>
      <c r="AL486" s="54" t="n">
        <v>84</v>
      </c>
      <c r="AM486" s="54" t="n">
        <v>2000</v>
      </c>
      <c r="AN486" s="54" t="n">
        <v>19</v>
      </c>
      <c r="AO486" s="3" t="n">
        <v>110</v>
      </c>
      <c r="AP486" s="3" t="n">
        <v>2021</v>
      </c>
      <c r="AQ486" s="3" t="n">
        <v>1</v>
      </c>
    </row>
    <row r="487">
      <c r="A487" s="3" t="n">
        <v>22075030</v>
      </c>
      <c r="B487" s="3" t="inlineStr">
        <is>
          <t>RIOMANSO [22075030]</t>
        </is>
      </c>
      <c r="C487" s="3" t="n">
        <v>4.206777778</v>
      </c>
      <c r="D487" s="3" t="n">
        <v>-75.41558333</v>
      </c>
      <c r="E487" s="3" t="n">
        <v>253</v>
      </c>
      <c r="F487" s="3" t="inlineStr">
        <is>
          <t>Rovira</t>
        </is>
      </c>
      <c r="G487" s="3" t="inlineStr">
        <is>
          <t>Tolima</t>
        </is>
      </c>
      <c r="H487" s="54" t="n">
        <v>80.8</v>
      </c>
      <c r="I487" s="54" t="n">
        <v>2000</v>
      </c>
      <c r="J487" s="54" t="n">
        <v>31</v>
      </c>
      <c r="K487" s="3" t="n">
        <v>80.7</v>
      </c>
      <c r="L487" s="3" t="n">
        <v>1999</v>
      </c>
      <c r="M487" s="3" t="n">
        <v>21</v>
      </c>
      <c r="N487" s="54" t="n">
        <v>92</v>
      </c>
      <c r="O487" s="54" t="n">
        <v>2005</v>
      </c>
      <c r="P487" s="54" t="n">
        <v>3</v>
      </c>
      <c r="Q487" s="3" t="n">
        <v>85.2</v>
      </c>
      <c r="R487" s="3" t="n">
        <v>1982</v>
      </c>
      <c r="S487" s="3" t="n">
        <v>4</v>
      </c>
      <c r="T487" s="54" t="n">
        <v>85</v>
      </c>
      <c r="U487" s="54" t="n">
        <v>2018</v>
      </c>
      <c r="V487" s="54" t="n">
        <v>22</v>
      </c>
      <c r="W487" s="3" t="n">
        <v>81.2</v>
      </c>
      <c r="X487" s="3" t="n">
        <v>2007</v>
      </c>
      <c r="Y487" s="3" t="n">
        <v>1</v>
      </c>
      <c r="Z487" s="54" t="n">
        <v>100.5</v>
      </c>
      <c r="AA487" s="54" t="n">
        <v>2016</v>
      </c>
      <c r="AB487" s="54" t="n">
        <v>5</v>
      </c>
      <c r="AC487" s="3" t="n">
        <v>99</v>
      </c>
      <c r="AD487" s="3" t="n">
        <v>2007</v>
      </c>
      <c r="AE487" s="3" t="n">
        <v>29</v>
      </c>
      <c r="AF487" s="54" t="n">
        <v>88.59999999999999</v>
      </c>
      <c r="AG487" s="54" t="n">
        <v>2014</v>
      </c>
      <c r="AH487" s="54" t="n">
        <v>11</v>
      </c>
      <c r="AI487" s="3" t="n">
        <v>88.3</v>
      </c>
      <c r="AJ487" s="3" t="n">
        <v>1987</v>
      </c>
      <c r="AK487" s="3" t="n">
        <v>1</v>
      </c>
      <c r="AL487" s="54" t="n">
        <v>87</v>
      </c>
      <c r="AM487" s="54" t="n">
        <v>1998</v>
      </c>
      <c r="AN487" s="54" t="n">
        <v>18</v>
      </c>
      <c r="AO487" s="3" t="n">
        <v>65.7</v>
      </c>
      <c r="AP487" s="3" t="n">
        <v>1991</v>
      </c>
      <c r="AQ487" s="3" t="n">
        <v>27</v>
      </c>
    </row>
    <row r="488">
      <c r="A488" s="3" t="n">
        <v>23010020</v>
      </c>
      <c r="B488" s="3" t="inlineStr">
        <is>
          <t>EDEN EL [23010020]</t>
        </is>
      </c>
      <c r="C488" s="3" t="n">
        <v>5.154062</v>
      </c>
      <c r="D488" s="3" t="n">
        <v>-75.04737299999999</v>
      </c>
      <c r="E488" s="3" t="n">
        <v>1640</v>
      </c>
      <c r="F488" s="3" t="inlineStr">
        <is>
          <t>Fresno</t>
        </is>
      </c>
      <c r="G488" s="3" t="inlineStr">
        <is>
          <t>Tolima</t>
        </is>
      </c>
      <c r="H488" s="54" t="n">
        <v>131.2</v>
      </c>
      <c r="I488" s="54" t="n">
        <v>2021</v>
      </c>
      <c r="J488" s="54" t="n">
        <v>22</v>
      </c>
      <c r="K488" s="3" t="n">
        <v>123.2</v>
      </c>
      <c r="L488" s="3" t="n">
        <v>2018</v>
      </c>
      <c r="M488" s="3" t="n">
        <v>10</v>
      </c>
      <c r="N488" s="54" t="n">
        <v>135</v>
      </c>
      <c r="O488" s="54" t="n">
        <v>1961</v>
      </c>
      <c r="P488" s="54" t="n">
        <v>30</v>
      </c>
      <c r="Q488" s="3" t="n">
        <v>120</v>
      </c>
      <c r="R488" s="3" t="n">
        <v>1962</v>
      </c>
      <c r="S488" s="3" t="n">
        <v>1</v>
      </c>
      <c r="T488" s="54" t="n">
        <v>150</v>
      </c>
      <c r="U488" s="54" t="n">
        <v>1976</v>
      </c>
      <c r="V488" s="54" t="n">
        <v>2</v>
      </c>
      <c r="W488" s="3" t="n">
        <v>110</v>
      </c>
      <c r="X488" s="3" t="n">
        <v>1959</v>
      </c>
      <c r="Y488" s="3" t="n">
        <v>1</v>
      </c>
      <c r="Z488" s="54" t="n">
        <v>103</v>
      </c>
      <c r="AA488" s="54" t="n">
        <v>1963</v>
      </c>
      <c r="AB488" s="54" t="n">
        <v>17</v>
      </c>
      <c r="AC488" s="3" t="n">
        <v>150.7</v>
      </c>
      <c r="AD488" s="3" t="n">
        <v>2025</v>
      </c>
      <c r="AE488" s="3" t="n">
        <v>18</v>
      </c>
      <c r="AF488" s="54" t="n">
        <v>129.6</v>
      </c>
      <c r="AG488" s="54" t="n">
        <v>2020</v>
      </c>
      <c r="AH488" s="54" t="n">
        <v>7</v>
      </c>
      <c r="AI488" s="3" t="n">
        <v>155</v>
      </c>
      <c r="AJ488" s="3" t="n">
        <v>1959</v>
      </c>
      <c r="AK488" s="3" t="n">
        <v>1</v>
      </c>
      <c r="AL488" s="54" t="n">
        <v>103</v>
      </c>
      <c r="AM488" s="54" t="n">
        <v>2013</v>
      </c>
      <c r="AN488" s="54" t="n">
        <v>30</v>
      </c>
      <c r="AO488" s="3" t="n">
        <v>110</v>
      </c>
      <c r="AP488" s="3" t="n">
        <v>1959</v>
      </c>
      <c r="AQ488" s="3" t="n">
        <v>22</v>
      </c>
    </row>
    <row r="489">
      <c r="A489" s="3" t="n">
        <v>23010080</v>
      </c>
      <c r="B489" s="3" t="inlineStr">
        <is>
          <t>IDEMA-HONDA [23010080]</t>
        </is>
      </c>
      <c r="C489" s="3" t="n">
        <v>5.201416667</v>
      </c>
      <c r="D489" s="3" t="n">
        <v>-74.74961999999999</v>
      </c>
      <c r="E489" s="3" t="n">
        <v>228</v>
      </c>
      <c r="F489" s="3" t="inlineStr">
        <is>
          <t>Honda</t>
        </is>
      </c>
      <c r="G489" s="3" t="inlineStr">
        <is>
          <t>Tolima</t>
        </is>
      </c>
      <c r="H489" s="54" t="n">
        <v>80</v>
      </c>
      <c r="I489" s="54" t="n">
        <v>1983</v>
      </c>
      <c r="J489" s="54" t="n">
        <v>15</v>
      </c>
      <c r="K489" s="3" t="n">
        <v>95</v>
      </c>
      <c r="L489" s="3" t="n">
        <v>2024</v>
      </c>
      <c r="M489" s="3" t="n">
        <v>1</v>
      </c>
      <c r="N489" s="54" t="n">
        <v>112</v>
      </c>
      <c r="O489" s="54" t="n">
        <v>1978</v>
      </c>
      <c r="P489" s="54" t="n">
        <v>28</v>
      </c>
      <c r="Q489" s="3" t="n">
        <v>97</v>
      </c>
      <c r="R489" s="3" t="n">
        <v>2004</v>
      </c>
      <c r="S489" s="3" t="n">
        <v>13</v>
      </c>
      <c r="T489" s="54" t="n">
        <v>127.3</v>
      </c>
      <c r="U489" s="54" t="n">
        <v>2017</v>
      </c>
      <c r="V489" s="54" t="n">
        <v>7</v>
      </c>
      <c r="W489" s="3" t="n">
        <v>92</v>
      </c>
      <c r="X489" s="3" t="n">
        <v>1990</v>
      </c>
      <c r="Y489" s="3" t="n">
        <v>18</v>
      </c>
      <c r="Z489" s="54" t="n">
        <v>62.8</v>
      </c>
      <c r="AA489" s="54" t="n">
        <v>2004</v>
      </c>
      <c r="AB489" s="54" t="n">
        <v>8</v>
      </c>
      <c r="AC489" s="3" t="n">
        <v>119</v>
      </c>
      <c r="AD489" s="3" t="n">
        <v>2017</v>
      </c>
      <c r="AE489" s="3" t="n">
        <v>19</v>
      </c>
      <c r="AF489" s="54" t="n">
        <v>100</v>
      </c>
      <c r="AG489" s="54" t="n">
        <v>1996</v>
      </c>
      <c r="AH489" s="54" t="n">
        <v>28</v>
      </c>
      <c r="AI489" s="3" t="n">
        <v>139.6</v>
      </c>
      <c r="AJ489" s="3" t="n">
        <v>2017</v>
      </c>
      <c r="AK489" s="3" t="n">
        <v>29</v>
      </c>
      <c r="AL489" s="54" t="n">
        <v>127</v>
      </c>
      <c r="AM489" s="54" t="n">
        <v>1982</v>
      </c>
      <c r="AN489" s="54" t="n">
        <v>23</v>
      </c>
      <c r="AO489" s="3" t="n">
        <v>82</v>
      </c>
      <c r="AP489" s="3" t="n">
        <v>2023</v>
      </c>
      <c r="AQ489" s="3" t="n">
        <v>9</v>
      </c>
    </row>
    <row r="490">
      <c r="A490" s="3" t="n">
        <v>23020080</v>
      </c>
      <c r="B490" s="3" t="inlineStr">
        <is>
          <t>MANZANARES [23020080]</t>
        </is>
      </c>
      <c r="C490" s="3" t="n">
        <v>5.265611111</v>
      </c>
      <c r="D490" s="3" t="n">
        <v>-75.14408333</v>
      </c>
      <c r="E490" s="3" t="n">
        <v>1974</v>
      </c>
      <c r="F490" s="3" t="inlineStr">
        <is>
          <t>Manzanares</t>
        </is>
      </c>
      <c r="G490" s="3" t="inlineStr">
        <is>
          <t>Caldas</t>
        </is>
      </c>
      <c r="H490" s="54" t="n">
        <v>109.1</v>
      </c>
      <c r="I490" s="54" t="n">
        <v>2011</v>
      </c>
      <c r="J490" s="54" t="n">
        <v>3</v>
      </c>
      <c r="K490" s="3" t="n">
        <v>124.6</v>
      </c>
      <c r="L490" s="3" t="n">
        <v>2022</v>
      </c>
      <c r="M490" s="3" t="n">
        <v>27</v>
      </c>
      <c r="N490" s="54" t="n">
        <v>103</v>
      </c>
      <c r="O490" s="54" t="n">
        <v>1976</v>
      </c>
      <c r="P490" s="54" t="n">
        <v>18</v>
      </c>
      <c r="Q490" s="3" t="n">
        <v>113.5</v>
      </c>
      <c r="R490" s="3" t="n">
        <v>1997</v>
      </c>
      <c r="S490" s="3" t="n">
        <v>10</v>
      </c>
      <c r="T490" s="54" t="n">
        <v>148.2</v>
      </c>
      <c r="U490" s="54" t="n">
        <v>1996</v>
      </c>
      <c r="V490" s="54" t="n">
        <v>7</v>
      </c>
      <c r="W490" s="3" t="n">
        <v>84.5</v>
      </c>
      <c r="X490" s="3" t="n">
        <v>1981</v>
      </c>
      <c r="Y490" s="3" t="n">
        <v>29</v>
      </c>
      <c r="Z490" s="54" t="n">
        <v>84.3</v>
      </c>
      <c r="AA490" s="54" t="n">
        <v>1998</v>
      </c>
      <c r="AB490" s="54" t="n">
        <v>4</v>
      </c>
      <c r="AC490" s="3" t="n">
        <v>105.7</v>
      </c>
      <c r="AD490" s="3" t="n">
        <v>2009</v>
      </c>
      <c r="AE490" s="3" t="n">
        <v>22</v>
      </c>
      <c r="AF490" s="54" t="n">
        <v>105.7</v>
      </c>
      <c r="AG490" s="54" t="n">
        <v>2018</v>
      </c>
      <c r="AH490" s="54" t="n">
        <v>28</v>
      </c>
      <c r="AI490" s="3" t="n">
        <v>97.5</v>
      </c>
      <c r="AJ490" s="3" t="n">
        <v>2004</v>
      </c>
      <c r="AK490" s="3" t="n">
        <v>6</v>
      </c>
      <c r="AL490" s="54" t="n">
        <v>140.1</v>
      </c>
      <c r="AM490" s="54" t="n">
        <v>1991</v>
      </c>
      <c r="AN490" s="54" t="n">
        <v>14</v>
      </c>
      <c r="AO490" s="3" t="n">
        <v>138.7</v>
      </c>
      <c r="AP490" s="3" t="n">
        <v>1986</v>
      </c>
      <c r="AQ490" s="3" t="n">
        <v>26</v>
      </c>
    </row>
    <row r="491">
      <c r="A491" s="3" t="n">
        <v>23020090</v>
      </c>
      <c r="B491" s="3" t="inlineStr">
        <is>
          <t>MARULANDA [23020090]</t>
        </is>
      </c>
      <c r="C491" s="3" t="n">
        <v>5.2781</v>
      </c>
      <c r="D491" s="3" t="n">
        <v>-75.2672</v>
      </c>
      <c r="E491" s="3" t="n">
        <v>2813</v>
      </c>
      <c r="F491" s="3" t="inlineStr">
        <is>
          <t>Marulanda</t>
        </is>
      </c>
      <c r="G491" s="3" t="inlineStr">
        <is>
          <t>Caldas</t>
        </is>
      </c>
      <c r="H491" s="54" t="n">
        <v>88</v>
      </c>
      <c r="I491" s="54" t="n">
        <v>2018</v>
      </c>
      <c r="J491" s="54" t="n">
        <v>2</v>
      </c>
      <c r="K491" s="3" t="n">
        <v>53</v>
      </c>
      <c r="L491" s="3" t="n">
        <v>1997</v>
      </c>
      <c r="M491" s="3" t="n">
        <v>12</v>
      </c>
      <c r="N491" s="54" t="n">
        <v>90</v>
      </c>
      <c r="O491" s="54" t="n">
        <v>2005</v>
      </c>
      <c r="P491" s="54" t="n">
        <v>26</v>
      </c>
      <c r="Q491" s="3" t="n">
        <v>117</v>
      </c>
      <c r="R491" s="3" t="n">
        <v>1993</v>
      </c>
      <c r="S491" s="3" t="n">
        <v>25</v>
      </c>
      <c r="T491" s="54" t="n">
        <v>80</v>
      </c>
      <c r="U491" s="54" t="n">
        <v>1987</v>
      </c>
      <c r="V491" s="54" t="n">
        <v>25</v>
      </c>
      <c r="W491" s="3" t="n">
        <v>60</v>
      </c>
      <c r="X491" s="3" t="n">
        <v>1977</v>
      </c>
      <c r="Y491" s="3" t="n">
        <v>30</v>
      </c>
      <c r="Z491" s="54" t="n">
        <v>89</v>
      </c>
      <c r="AA491" s="54" t="n">
        <v>1991</v>
      </c>
      <c r="AB491" s="54" t="n">
        <v>27</v>
      </c>
      <c r="AC491" s="3" t="n">
        <v>78</v>
      </c>
      <c r="AD491" s="3" t="n">
        <v>1993</v>
      </c>
      <c r="AE491" s="3" t="n">
        <v>17</v>
      </c>
      <c r="AF491" s="54" t="n">
        <v>78</v>
      </c>
      <c r="AG491" s="54" t="n">
        <v>1983</v>
      </c>
      <c r="AH491" s="54" t="n">
        <v>24</v>
      </c>
      <c r="AI491" s="3" t="n">
        <v>55</v>
      </c>
      <c r="AJ491" s="3" t="n">
        <v>1985</v>
      </c>
      <c r="AK491" s="3" t="n">
        <v>29</v>
      </c>
      <c r="AL491" s="54" t="n">
        <v>60</v>
      </c>
      <c r="AM491" s="54" t="n">
        <v>1985</v>
      </c>
      <c r="AN491" s="54" t="n">
        <v>14</v>
      </c>
      <c r="AO491" s="3" t="n">
        <v>40</v>
      </c>
      <c r="AP491" s="3" t="n">
        <v>1988</v>
      </c>
      <c r="AQ491" s="3" t="n">
        <v>21</v>
      </c>
    </row>
    <row r="492">
      <c r="A492" s="3" t="n">
        <v>23020100</v>
      </c>
      <c r="B492" s="3" t="inlineStr">
        <is>
          <t>VICTORIA LA [23020100]</t>
        </is>
      </c>
      <c r="C492" s="3" t="n">
        <v>5.323888889</v>
      </c>
      <c r="D492" s="3" t="n">
        <v>-74.9244444</v>
      </c>
      <c r="E492" s="3" t="n">
        <v>905</v>
      </c>
      <c r="F492" s="3" t="inlineStr">
        <is>
          <t>Victoria</t>
        </is>
      </c>
      <c r="G492" s="3" t="inlineStr">
        <is>
          <t>Caldas</t>
        </is>
      </c>
      <c r="H492" s="54" t="n">
        <v>166.7</v>
      </c>
      <c r="I492" s="54" t="n">
        <v>2012</v>
      </c>
      <c r="J492" s="54" t="n">
        <v>6</v>
      </c>
      <c r="K492" s="3" t="n">
        <v>141.5</v>
      </c>
      <c r="L492" s="3" t="n">
        <v>1997</v>
      </c>
      <c r="M492" s="3" t="n">
        <v>17</v>
      </c>
      <c r="N492" s="54" t="n">
        <v>153.8</v>
      </c>
      <c r="O492" s="54" t="n">
        <v>2010</v>
      </c>
      <c r="P492" s="54" t="n">
        <v>6</v>
      </c>
      <c r="Q492" s="3" t="n">
        <v>167.2</v>
      </c>
      <c r="R492" s="3" t="n">
        <v>2012</v>
      </c>
      <c r="S492" s="3" t="n">
        <v>11</v>
      </c>
      <c r="T492" s="54" t="n">
        <v>148</v>
      </c>
      <c r="U492" s="54" t="n">
        <v>1975</v>
      </c>
      <c r="V492" s="54" t="n">
        <v>6</v>
      </c>
      <c r="W492" s="3" t="n">
        <v>221</v>
      </c>
      <c r="X492" s="3" t="n">
        <v>1983</v>
      </c>
      <c r="Y492" s="3" t="n">
        <v>4</v>
      </c>
      <c r="Z492" s="54" t="n">
        <v>134</v>
      </c>
      <c r="AA492" s="54" t="n">
        <v>1975</v>
      </c>
      <c r="AB492" s="54" t="n">
        <v>5</v>
      </c>
      <c r="AC492" s="3" t="n">
        <v>184.2</v>
      </c>
      <c r="AD492" s="3" t="n">
        <v>1981</v>
      </c>
      <c r="AE492" s="3" t="n">
        <v>16</v>
      </c>
      <c r="AF492" s="54" t="n">
        <v>137.7</v>
      </c>
      <c r="AG492" s="54" t="n">
        <v>1999</v>
      </c>
      <c r="AH492" s="54" t="n">
        <v>24</v>
      </c>
      <c r="AI492" s="3" t="n">
        <v>217.5</v>
      </c>
      <c r="AJ492" s="3" t="n">
        <v>2007</v>
      </c>
      <c r="AK492" s="3" t="n">
        <v>26</v>
      </c>
      <c r="AL492" s="54" t="n">
        <v>202</v>
      </c>
      <c r="AM492" s="54" t="n">
        <v>2007</v>
      </c>
      <c r="AN492" s="54" t="n">
        <v>27</v>
      </c>
      <c r="AO492" s="3" t="n">
        <v>169.5</v>
      </c>
      <c r="AP492" s="3" t="n">
        <v>2010</v>
      </c>
      <c r="AQ492" s="3" t="n">
        <v>18</v>
      </c>
    </row>
    <row r="493">
      <c r="A493" s="3" t="n">
        <v>23025040</v>
      </c>
      <c r="B493" s="3" t="inlineStr">
        <is>
          <t>ALBANIA [23025040]</t>
        </is>
      </c>
      <c r="C493" s="3" t="n">
        <v>5.301108889</v>
      </c>
      <c r="D493" s="3" t="n">
        <v>-74.914580556</v>
      </c>
      <c r="E493" s="3" t="n">
        <v>788</v>
      </c>
      <c r="F493" s="3" t="inlineStr">
        <is>
          <t>Mariquita</t>
        </is>
      </c>
      <c r="G493" s="3" t="inlineStr">
        <is>
          <t>Tolima</t>
        </is>
      </c>
      <c r="H493" s="54" t="n">
        <v>145</v>
      </c>
      <c r="I493" s="54" t="n">
        <v>2022</v>
      </c>
      <c r="J493" s="54" t="n">
        <v>21</v>
      </c>
      <c r="K493" s="3" t="n">
        <v>140</v>
      </c>
      <c r="L493" s="3" t="n">
        <v>1997</v>
      </c>
      <c r="M493" s="3" t="n">
        <v>17</v>
      </c>
      <c r="N493" s="54" t="n">
        <v>158.8</v>
      </c>
      <c r="O493" s="54" t="n">
        <v>2010</v>
      </c>
      <c r="P493" s="54" t="n">
        <v>6</v>
      </c>
      <c r="Q493" s="3" t="n">
        <v>220</v>
      </c>
      <c r="R493" s="3" t="n">
        <v>2012</v>
      </c>
      <c r="S493" s="3" t="n">
        <v>11</v>
      </c>
      <c r="T493" s="54" t="n">
        <v>177.7</v>
      </c>
      <c r="U493" s="54" t="n">
        <v>1991</v>
      </c>
      <c r="V493" s="54" t="n">
        <v>4</v>
      </c>
      <c r="W493" s="3" t="n">
        <v>140</v>
      </c>
      <c r="X493" s="3" t="n">
        <v>2025</v>
      </c>
      <c r="Y493" s="3" t="n">
        <v>13</v>
      </c>
      <c r="Z493" s="54" t="n">
        <v>133</v>
      </c>
      <c r="AA493" s="54" t="n">
        <v>2005</v>
      </c>
      <c r="AB493" s="54" t="n">
        <v>16</v>
      </c>
      <c r="AC493" s="3" t="n">
        <v>118</v>
      </c>
      <c r="AD493" s="3" t="n">
        <v>1990</v>
      </c>
      <c r="AE493" s="3" t="n">
        <v>14</v>
      </c>
      <c r="AF493" s="54" t="n">
        <v>117.5</v>
      </c>
      <c r="AG493" s="54" t="n">
        <v>2000</v>
      </c>
      <c r="AH493" s="54" t="n">
        <v>6</v>
      </c>
      <c r="AI493" s="3" t="n">
        <v>157.9</v>
      </c>
      <c r="AJ493" s="3" t="n">
        <v>2006</v>
      </c>
      <c r="AK493" s="3" t="n">
        <v>30</v>
      </c>
      <c r="AL493" s="54" t="n">
        <v>219.2</v>
      </c>
      <c r="AM493" s="54" t="n">
        <v>2014</v>
      </c>
      <c r="AN493" s="54" t="n">
        <v>13</v>
      </c>
      <c r="AO493" s="3" t="n">
        <v>228.6</v>
      </c>
      <c r="AP493" s="3" t="n">
        <v>1988</v>
      </c>
      <c r="AQ493" s="3" t="n">
        <v>2</v>
      </c>
    </row>
    <row r="494">
      <c r="A494" s="3" t="n">
        <v>23040030</v>
      </c>
      <c r="B494" s="3" t="inlineStr">
        <is>
          <t>IDEMA-DORADA [23040030]</t>
        </is>
      </c>
      <c r="C494" s="3" t="n">
        <v>5.479194444</v>
      </c>
      <c r="D494" s="3" t="n">
        <v>-74.67616667</v>
      </c>
      <c r="E494" s="3" t="n">
        <v>176</v>
      </c>
      <c r="F494" s="3" t="inlineStr">
        <is>
          <t>La Dorada</t>
        </is>
      </c>
      <c r="G494" s="3" t="inlineStr">
        <is>
          <t>Caldas</t>
        </is>
      </c>
      <c r="H494" s="54" t="n">
        <v>110</v>
      </c>
      <c r="I494" s="54" t="n">
        <v>2004</v>
      </c>
      <c r="J494" s="54" t="n">
        <v>9</v>
      </c>
      <c r="K494" s="3" t="n">
        <v>110</v>
      </c>
      <c r="L494" s="3" t="n">
        <v>1986</v>
      </c>
      <c r="M494" s="3" t="n">
        <v>11</v>
      </c>
      <c r="N494" s="54" t="n">
        <v>185</v>
      </c>
      <c r="O494" s="54" t="n">
        <v>2017</v>
      </c>
      <c r="P494" s="54" t="n">
        <v>14</v>
      </c>
      <c r="Q494" s="3" t="n">
        <v>126</v>
      </c>
      <c r="R494" s="3" t="n">
        <v>1986</v>
      </c>
      <c r="S494" s="3" t="n">
        <v>18</v>
      </c>
      <c r="T494" s="54" t="n">
        <v>134</v>
      </c>
      <c r="U494" s="54" t="n">
        <v>2011</v>
      </c>
      <c r="V494" s="54" t="n">
        <v>13</v>
      </c>
      <c r="W494" s="3" t="n">
        <v>135</v>
      </c>
      <c r="X494" s="3" t="n">
        <v>2001</v>
      </c>
      <c r="Y494" s="3" t="n">
        <v>16</v>
      </c>
      <c r="Z494" s="54" t="n">
        <v>92</v>
      </c>
      <c r="AA494" s="54" t="n">
        <v>1968</v>
      </c>
      <c r="AB494" s="54" t="n">
        <v>4</v>
      </c>
      <c r="AC494" s="3" t="n">
        <v>174</v>
      </c>
      <c r="AD494" s="3" t="n">
        <v>1971</v>
      </c>
      <c r="AE494" s="3" t="n">
        <v>6</v>
      </c>
      <c r="AF494" s="54" t="n">
        <v>136</v>
      </c>
      <c r="AG494" s="54" t="n">
        <v>1984</v>
      </c>
      <c r="AH494" s="54" t="n">
        <v>9</v>
      </c>
      <c r="AI494" s="3" t="n">
        <v>168</v>
      </c>
      <c r="AJ494" s="3" t="n">
        <v>1966</v>
      </c>
      <c r="AK494" s="3" t="n">
        <v>10</v>
      </c>
      <c r="AL494" s="54" t="n">
        <v>187</v>
      </c>
      <c r="AM494" s="54" t="n">
        <v>1967</v>
      </c>
      <c r="AN494" s="54" t="n">
        <v>13</v>
      </c>
      <c r="AO494" s="3" t="n">
        <v>126</v>
      </c>
      <c r="AP494" s="3" t="n">
        <v>1998</v>
      </c>
      <c r="AQ494" s="3" t="n">
        <v>18</v>
      </c>
    </row>
    <row r="495">
      <c r="A495" s="3" t="n">
        <v>23040070</v>
      </c>
      <c r="B495" s="3" t="inlineStr">
        <is>
          <t>CAÑAVERAL [23040070]</t>
        </is>
      </c>
      <c r="C495" s="3" t="n">
        <v>5.323286111</v>
      </c>
      <c r="D495" s="3" t="n">
        <v>-74.938858333</v>
      </c>
      <c r="E495" s="3" t="n">
        <v>1060</v>
      </c>
      <c r="F495" s="3" t="inlineStr">
        <is>
          <t>Victoria</t>
        </is>
      </c>
      <c r="G495" s="3" t="inlineStr">
        <is>
          <t>Caldas</t>
        </is>
      </c>
      <c r="H495" s="54" t="n">
        <v>159</v>
      </c>
      <c r="I495" s="54" t="n">
        <v>2007</v>
      </c>
      <c r="J495" s="54" t="n">
        <v>8</v>
      </c>
      <c r="K495" s="3" t="n">
        <v>135</v>
      </c>
      <c r="L495" s="3" t="n">
        <v>1981</v>
      </c>
      <c r="M495" s="3" t="n">
        <v>11</v>
      </c>
      <c r="N495" s="54" t="n">
        <v>166</v>
      </c>
      <c r="O495" s="54" t="n">
        <v>1994</v>
      </c>
      <c r="P495" s="54" t="n">
        <v>12</v>
      </c>
      <c r="Q495" s="3" t="n">
        <v>240.6</v>
      </c>
      <c r="R495" s="3" t="n">
        <v>1986</v>
      </c>
      <c r="S495" s="3" t="n">
        <v>24</v>
      </c>
      <c r="T495" s="54" t="n">
        <v>157</v>
      </c>
      <c r="U495" s="54" t="n">
        <v>2016</v>
      </c>
      <c r="V495" s="54" t="n">
        <v>26</v>
      </c>
      <c r="W495" s="3" t="n">
        <v>135</v>
      </c>
      <c r="X495" s="3" t="n">
        <v>1983</v>
      </c>
      <c r="Y495" s="3" t="n">
        <v>4</v>
      </c>
      <c r="Z495" s="54" t="n">
        <v>135</v>
      </c>
      <c r="AA495" s="54" t="n">
        <v>1998</v>
      </c>
      <c r="AB495" s="54" t="n">
        <v>18</v>
      </c>
      <c r="AC495" s="3" t="n">
        <v>135</v>
      </c>
      <c r="AD495" s="3" t="n">
        <v>1981</v>
      </c>
      <c r="AE495" s="3" t="n">
        <v>16</v>
      </c>
      <c r="AF495" s="54" t="n">
        <v>138</v>
      </c>
      <c r="AG495" s="54" t="n">
        <v>1994</v>
      </c>
      <c r="AH495" s="54" t="n">
        <v>20</v>
      </c>
      <c r="AI495" s="3" t="n">
        <v>251.5</v>
      </c>
      <c r="AJ495" s="3" t="n">
        <v>1986</v>
      </c>
      <c r="AK495" s="3" t="n">
        <v>10</v>
      </c>
      <c r="AL495" s="54" t="n">
        <v>212</v>
      </c>
      <c r="AM495" s="54" t="n">
        <v>2008</v>
      </c>
      <c r="AN495" s="54" t="n">
        <v>25</v>
      </c>
      <c r="AO495" s="3" t="n">
        <v>214</v>
      </c>
      <c r="AP495" s="3" t="n">
        <v>2018</v>
      </c>
      <c r="AQ495" s="3" t="n">
        <v>4</v>
      </c>
    </row>
    <row r="496">
      <c r="A496" s="3" t="n">
        <v>23050080</v>
      </c>
      <c r="B496" s="3" t="inlineStr">
        <is>
          <t>MARQUETALIA [23050080]</t>
        </is>
      </c>
      <c r="C496" s="3" t="n">
        <v>5.298916667</v>
      </c>
      <c r="D496" s="3" t="n">
        <v>-75.05747221999999</v>
      </c>
      <c r="E496" s="3" t="n">
        <v>1550</v>
      </c>
      <c r="F496" s="3" t="inlineStr">
        <is>
          <t>Marquetalia</t>
        </is>
      </c>
      <c r="G496" s="3" t="inlineStr">
        <is>
          <t>Caldas</t>
        </is>
      </c>
      <c r="H496" s="54" t="n">
        <v>122</v>
      </c>
      <c r="I496" s="54" t="n">
        <v>1993</v>
      </c>
      <c r="J496" s="54" t="n">
        <v>7</v>
      </c>
      <c r="K496" s="3" t="n">
        <v>155.3</v>
      </c>
      <c r="L496" s="3" t="n">
        <v>1993</v>
      </c>
      <c r="M496" s="3" t="n">
        <v>23</v>
      </c>
      <c r="N496" s="54" t="n">
        <v>127.5</v>
      </c>
      <c r="O496" s="54" t="n">
        <v>1986</v>
      </c>
      <c r="P496" s="54" t="n">
        <v>25</v>
      </c>
      <c r="Q496" s="3" t="n">
        <v>122</v>
      </c>
      <c r="R496" s="3" t="n">
        <v>1979</v>
      </c>
      <c r="S496" s="3" t="n">
        <v>23</v>
      </c>
      <c r="T496" s="54" t="n">
        <v>134.3</v>
      </c>
      <c r="U496" s="54" t="n">
        <v>1987</v>
      </c>
      <c r="V496" s="54" t="n">
        <v>26</v>
      </c>
      <c r="W496" s="3" t="n">
        <v>112</v>
      </c>
      <c r="X496" s="3" t="n">
        <v>2009</v>
      </c>
      <c r="Y496" s="3" t="n">
        <v>9</v>
      </c>
      <c r="Z496" s="54" t="n">
        <v>125</v>
      </c>
      <c r="AA496" s="54" t="n">
        <v>2007</v>
      </c>
      <c r="AB496" s="54" t="n">
        <v>8</v>
      </c>
      <c r="AC496" s="3" t="n">
        <v>142</v>
      </c>
      <c r="AD496" s="3" t="n">
        <v>1973</v>
      </c>
      <c r="AE496" s="3" t="n">
        <v>26</v>
      </c>
      <c r="AF496" s="54" t="n">
        <v>106</v>
      </c>
      <c r="AG496" s="54" t="n">
        <v>2014</v>
      </c>
      <c r="AH496" s="54" t="n">
        <v>12</v>
      </c>
      <c r="AI496" s="3" t="n">
        <v>120</v>
      </c>
      <c r="AJ496" s="3" t="n">
        <v>2018</v>
      </c>
      <c r="AK496" s="3" t="n">
        <v>25</v>
      </c>
      <c r="AL496" s="54" t="n">
        <v>120</v>
      </c>
      <c r="AM496" s="54" t="n">
        <v>2000</v>
      </c>
      <c r="AN496" s="54" t="n">
        <v>5</v>
      </c>
      <c r="AO496" s="3" t="n">
        <v>129</v>
      </c>
      <c r="AP496" s="3" t="n">
        <v>2025</v>
      </c>
      <c r="AQ496" s="3" t="n">
        <v>16</v>
      </c>
    </row>
    <row r="497">
      <c r="A497" s="3" t="n">
        <v>23050100</v>
      </c>
      <c r="B497" s="3" t="inlineStr">
        <is>
          <t>SAN MIGUEL [23050100]</t>
        </is>
      </c>
      <c r="C497" s="3" t="n">
        <v>5.73081</v>
      </c>
      <c r="D497" s="3" t="n">
        <v>-74.72604</v>
      </c>
      <c r="E497" s="3" t="n">
        <v>168</v>
      </c>
      <c r="F497" s="3" t="inlineStr">
        <is>
          <t>Sonsón</t>
        </is>
      </c>
      <c r="G497" s="3" t="inlineStr">
        <is>
          <t>Antioquia</t>
        </is>
      </c>
      <c r="H497" s="54" t="n">
        <v>133.2</v>
      </c>
      <c r="I497" s="54" t="n">
        <v>2015</v>
      </c>
      <c r="J497" s="54" t="n">
        <v>30</v>
      </c>
      <c r="K497" s="3" t="n">
        <v>95</v>
      </c>
      <c r="L497" s="3" t="n">
        <v>1985</v>
      </c>
      <c r="M497" s="3" t="n">
        <v>9</v>
      </c>
      <c r="N497" s="54" t="n">
        <v>117.3</v>
      </c>
      <c r="O497" s="54" t="n">
        <v>2013</v>
      </c>
      <c r="P497" s="54" t="n">
        <v>5</v>
      </c>
      <c r="Q497" s="3" t="n">
        <v>133</v>
      </c>
      <c r="R497" s="3" t="n">
        <v>2017</v>
      </c>
      <c r="S497" s="3" t="n">
        <v>13</v>
      </c>
      <c r="T497" s="54" t="n">
        <v>135.9</v>
      </c>
      <c r="U497" s="54" t="n">
        <v>2004</v>
      </c>
      <c r="V497" s="54" t="n">
        <v>16</v>
      </c>
      <c r="W497" s="3" t="n">
        <v>138.5</v>
      </c>
      <c r="X497" s="3" t="n">
        <v>2000</v>
      </c>
      <c r="Y497" s="3" t="n">
        <v>17</v>
      </c>
      <c r="Z497" s="54" t="n">
        <v>132.5</v>
      </c>
      <c r="AA497" s="54" t="n">
        <v>2005</v>
      </c>
      <c r="AB497" s="54" t="n">
        <v>14</v>
      </c>
      <c r="AC497" s="3" t="n">
        <v>132</v>
      </c>
      <c r="AD497" s="3" t="n">
        <v>1985</v>
      </c>
      <c r="AE497" s="3" t="n">
        <v>19</v>
      </c>
      <c r="AF497" s="54" t="n">
        <v>136</v>
      </c>
      <c r="AG497" s="54" t="n">
        <v>2010</v>
      </c>
      <c r="AH497" s="54" t="n">
        <v>10</v>
      </c>
      <c r="AI497" s="3" t="n">
        <v>133.4</v>
      </c>
      <c r="AJ497" s="3" t="n">
        <v>2003</v>
      </c>
      <c r="AK497" s="3" t="n">
        <v>28</v>
      </c>
      <c r="AL497" s="54" t="n">
        <v>135.4</v>
      </c>
      <c r="AM497" s="54" t="n">
        <v>2001</v>
      </c>
      <c r="AN497" s="54" t="n">
        <v>13</v>
      </c>
      <c r="AO497" s="3" t="n">
        <v>138.5</v>
      </c>
      <c r="AP497" s="3" t="n">
        <v>2024</v>
      </c>
      <c r="AQ497" s="3" t="n">
        <v>26</v>
      </c>
    </row>
    <row r="498">
      <c r="A498" s="3" t="n">
        <v>23050230</v>
      </c>
      <c r="B498" s="3" t="inlineStr">
        <is>
          <t>SAN JOSE PENSILVAN [23050230]</t>
        </is>
      </c>
      <c r="C498" s="3" t="n">
        <v>5.37339</v>
      </c>
      <c r="D498" s="3" t="n">
        <v>-75.149675</v>
      </c>
      <c r="E498" s="3" t="n">
        <v>2020</v>
      </c>
      <c r="F498" s="3" t="inlineStr">
        <is>
          <t>Pensilvania</t>
        </is>
      </c>
      <c r="G498" s="3" t="inlineStr">
        <is>
          <t>Caldas</t>
        </is>
      </c>
      <c r="H498" s="54" t="n">
        <v>113.2</v>
      </c>
      <c r="I498" s="54" t="n">
        <v>2021</v>
      </c>
      <c r="J498" s="54" t="n">
        <v>22</v>
      </c>
      <c r="K498" s="3" t="n">
        <v>143.3</v>
      </c>
      <c r="L498" s="3" t="n">
        <v>1994</v>
      </c>
      <c r="M498" s="3" t="n">
        <v>19</v>
      </c>
      <c r="N498" s="54" t="n">
        <v>117</v>
      </c>
      <c r="O498" s="54" t="n">
        <v>1993</v>
      </c>
      <c r="P498" s="54" t="n">
        <v>24</v>
      </c>
      <c r="Q498" s="3" t="n">
        <v>137.4</v>
      </c>
      <c r="R498" s="3" t="n">
        <v>1992</v>
      </c>
      <c r="S498" s="3" t="n">
        <v>4</v>
      </c>
      <c r="T498" s="54" t="n">
        <v>97.3</v>
      </c>
      <c r="U498" s="54" t="n">
        <v>2005</v>
      </c>
      <c r="V498" s="54" t="n">
        <v>15</v>
      </c>
      <c r="W498" s="3" t="n">
        <v>100</v>
      </c>
      <c r="X498" s="3" t="n">
        <v>1982</v>
      </c>
      <c r="Y498" s="3" t="n">
        <v>10</v>
      </c>
      <c r="Z498" s="54" t="n">
        <v>105</v>
      </c>
      <c r="AA498" s="54" t="n">
        <v>1977</v>
      </c>
      <c r="AB498" s="54" t="n">
        <v>31</v>
      </c>
      <c r="AC498" s="3" t="n">
        <v>129.1</v>
      </c>
      <c r="AD498" s="3" t="n">
        <v>1988</v>
      </c>
      <c r="AE498" s="3" t="n">
        <v>25</v>
      </c>
      <c r="AF498" s="54" t="n">
        <v>111</v>
      </c>
      <c r="AG498" s="54" t="n">
        <v>1980</v>
      </c>
      <c r="AH498" s="54" t="n">
        <v>1</v>
      </c>
      <c r="AI498" s="3" t="n">
        <v>115</v>
      </c>
      <c r="AJ498" s="3" t="n">
        <v>1980</v>
      </c>
      <c r="AK498" s="3" t="n">
        <v>2</v>
      </c>
      <c r="AL498" s="54" t="n">
        <v>92</v>
      </c>
      <c r="AM498" s="54" t="n">
        <v>1985</v>
      </c>
      <c r="AN498" s="54" t="n">
        <v>9</v>
      </c>
      <c r="AO498" s="3" t="n">
        <v>99</v>
      </c>
      <c r="AP498" s="3" t="n">
        <v>1988</v>
      </c>
      <c r="AQ498" s="3" t="n">
        <v>27</v>
      </c>
    </row>
    <row r="499">
      <c r="A499" s="3" t="n">
        <v>23050250</v>
      </c>
      <c r="B499" s="3" t="inlineStr">
        <is>
          <t>NORCASIA RADIO [23050250]</t>
        </is>
      </c>
      <c r="C499" s="3" t="n">
        <v>5.574472222</v>
      </c>
      <c r="D499" s="3" t="n">
        <v>-74.89169443999999</v>
      </c>
      <c r="E499" s="3" t="n">
        <v>737</v>
      </c>
      <c r="F499" s="3" t="inlineStr">
        <is>
          <t>Norcasia</t>
        </is>
      </c>
      <c r="G499" s="3" t="inlineStr">
        <is>
          <t>Caldas</t>
        </is>
      </c>
      <c r="H499" s="54" t="n">
        <v>148</v>
      </c>
      <c r="I499" s="54" t="n">
        <v>2023</v>
      </c>
      <c r="J499" s="54" t="n">
        <v>13</v>
      </c>
      <c r="K499" s="3" t="n">
        <v>142</v>
      </c>
      <c r="L499" s="3" t="n">
        <v>2009</v>
      </c>
      <c r="M499" s="3" t="n">
        <v>24</v>
      </c>
      <c r="N499" s="54" t="n">
        <v>125</v>
      </c>
      <c r="O499" s="54" t="n">
        <v>2014</v>
      </c>
      <c r="P499" s="54" t="n">
        <v>17</v>
      </c>
      <c r="Q499" s="3" t="n">
        <v>150</v>
      </c>
      <c r="R499" s="3" t="n">
        <v>1994</v>
      </c>
      <c r="S499" s="3" t="n">
        <v>29</v>
      </c>
      <c r="T499" s="54" t="n">
        <v>162</v>
      </c>
      <c r="U499" s="54" t="n">
        <v>2022</v>
      </c>
      <c r="V499" s="54" t="n">
        <v>11</v>
      </c>
      <c r="W499" s="3" t="n">
        <v>146</v>
      </c>
      <c r="X499" s="3" t="n">
        <v>2023</v>
      </c>
      <c r="Y499" s="3" t="n">
        <v>25</v>
      </c>
      <c r="Z499" s="54" t="n">
        <v>120</v>
      </c>
      <c r="AA499" s="54" t="n">
        <v>1993</v>
      </c>
      <c r="AB499" s="54" t="n">
        <v>22</v>
      </c>
      <c r="AC499" s="3" t="n">
        <v>143</v>
      </c>
      <c r="AD499" s="3" t="n">
        <v>2020</v>
      </c>
      <c r="AE499" s="3" t="n">
        <v>21</v>
      </c>
      <c r="AF499" s="54" t="n">
        <v>143</v>
      </c>
      <c r="AG499" s="54" t="n">
        <v>1984</v>
      </c>
      <c r="AH499" s="54" t="n">
        <v>18</v>
      </c>
      <c r="AI499" s="3" t="n">
        <v>150</v>
      </c>
      <c r="AJ499" s="3" t="n">
        <v>2000</v>
      </c>
      <c r="AK499" s="3" t="n">
        <v>25</v>
      </c>
      <c r="AL499" s="54" t="n">
        <v>164</v>
      </c>
      <c r="AM499" s="54" t="n">
        <v>2017</v>
      </c>
      <c r="AN499" s="54" t="n">
        <v>8</v>
      </c>
      <c r="AO499" s="3" t="n">
        <v>141</v>
      </c>
      <c r="AP499" s="3" t="n">
        <v>2010</v>
      </c>
      <c r="AQ499" s="3" t="n">
        <v>1</v>
      </c>
    </row>
    <row r="500">
      <c r="A500" s="3" t="n">
        <v>23055040</v>
      </c>
      <c r="B500" s="3" t="inlineStr">
        <is>
          <t>SAMANA [23055040]</t>
        </is>
      </c>
      <c r="C500" s="3" t="n">
        <v>5.418288056</v>
      </c>
      <c r="D500" s="3" t="n">
        <v>-74.99292777799999</v>
      </c>
      <c r="E500" s="3" t="n">
        <v>1532</v>
      </c>
      <c r="F500" s="3" t="inlineStr">
        <is>
          <t>Samaná</t>
        </is>
      </c>
      <c r="G500" s="3" t="inlineStr">
        <is>
          <t>Caldas</t>
        </is>
      </c>
      <c r="H500" s="54" t="n">
        <v>214</v>
      </c>
      <c r="I500" s="54" t="n">
        <v>2021</v>
      </c>
      <c r="J500" s="54" t="n">
        <v>22</v>
      </c>
      <c r="K500" s="3" t="n">
        <v>243.2</v>
      </c>
      <c r="L500" s="3" t="n">
        <v>2025</v>
      </c>
      <c r="M500" s="3" t="n">
        <v>19</v>
      </c>
      <c r="N500" s="54" t="n">
        <v>204</v>
      </c>
      <c r="O500" s="54" t="n">
        <v>2019</v>
      </c>
      <c r="P500" s="54" t="n">
        <v>13</v>
      </c>
      <c r="Q500" s="3" t="n">
        <v>220</v>
      </c>
      <c r="R500" s="3" t="n">
        <v>1997</v>
      </c>
      <c r="S500" s="3" t="n">
        <v>8</v>
      </c>
      <c r="T500" s="54" t="n">
        <v>225</v>
      </c>
      <c r="U500" s="54" t="n">
        <v>2003</v>
      </c>
      <c r="V500" s="54" t="n">
        <v>18</v>
      </c>
      <c r="W500" s="3" t="n">
        <v>196.3</v>
      </c>
      <c r="X500" s="3" t="n">
        <v>2024</v>
      </c>
      <c r="Y500" s="3" t="n">
        <v>27</v>
      </c>
      <c r="Z500" s="54" t="n">
        <v>180</v>
      </c>
      <c r="AA500" s="54" t="n">
        <v>1998</v>
      </c>
      <c r="AB500" s="54" t="n">
        <v>18</v>
      </c>
      <c r="AC500" s="3" t="n">
        <v>156</v>
      </c>
      <c r="AD500" s="3" t="n">
        <v>2021</v>
      </c>
      <c r="AE500" s="3" t="n">
        <v>7</v>
      </c>
      <c r="AF500" s="54" t="n">
        <v>172</v>
      </c>
      <c r="AG500" s="54" t="n">
        <v>2011</v>
      </c>
      <c r="AH500" s="54" t="n">
        <v>17</v>
      </c>
      <c r="AI500" s="3" t="n">
        <v>252.4</v>
      </c>
      <c r="AJ500" s="3" t="n">
        <v>2002</v>
      </c>
      <c r="AK500" s="3" t="n">
        <v>24</v>
      </c>
      <c r="AL500" s="54" t="n">
        <v>266.8</v>
      </c>
      <c r="AM500" s="54" t="n">
        <v>2005</v>
      </c>
      <c r="AN500" s="54" t="n">
        <v>12</v>
      </c>
      <c r="AO500" s="3" t="n">
        <v>255</v>
      </c>
      <c r="AP500" s="3" t="n">
        <v>2002</v>
      </c>
      <c r="AQ500" s="3" t="n">
        <v>16</v>
      </c>
    </row>
    <row r="501">
      <c r="A501" s="3" t="n">
        <v>23055070</v>
      </c>
      <c r="B501" s="3" t="inlineStr">
        <is>
          <t>ARGELIA [23055070]</t>
        </is>
      </c>
      <c r="C501" s="3" t="n">
        <v>5.73</v>
      </c>
      <c r="D501" s="3" t="n">
        <v>-75.14</v>
      </c>
      <c r="E501" s="3" t="n">
        <v>1740</v>
      </c>
      <c r="F501" s="3" t="inlineStr">
        <is>
          <t>Argelia</t>
        </is>
      </c>
      <c r="G501" s="3" t="inlineStr">
        <is>
          <t>Antioquia</t>
        </is>
      </c>
      <c r="H501" s="54" t="n">
        <v>142.5</v>
      </c>
      <c r="I501" s="54" t="n">
        <v>2017</v>
      </c>
      <c r="J501" s="54" t="n">
        <v>13</v>
      </c>
      <c r="K501" s="3" t="n">
        <v>211.2</v>
      </c>
      <c r="L501" s="3" t="n">
        <v>2008</v>
      </c>
      <c r="M501" s="3" t="n">
        <v>18</v>
      </c>
      <c r="N501" s="54" t="n">
        <v>141.8</v>
      </c>
      <c r="O501" s="54" t="n">
        <v>2011</v>
      </c>
      <c r="P501" s="54" t="n">
        <v>18</v>
      </c>
      <c r="Q501" s="3" t="n">
        <v>105.2</v>
      </c>
      <c r="R501" s="3" t="n">
        <v>2018</v>
      </c>
      <c r="S501" s="3" t="n">
        <v>9</v>
      </c>
      <c r="T501" s="54" t="n">
        <v>184.8</v>
      </c>
      <c r="U501" s="54" t="n">
        <v>1997</v>
      </c>
      <c r="V501" s="54" t="n">
        <v>10</v>
      </c>
      <c r="W501" s="3" t="n">
        <v>123.8</v>
      </c>
      <c r="X501" s="3" t="n">
        <v>1996</v>
      </c>
      <c r="Y501" s="3" t="n">
        <v>27</v>
      </c>
      <c r="Z501" s="54" t="n">
        <v>141.6</v>
      </c>
      <c r="AA501" s="54" t="n">
        <v>2007</v>
      </c>
      <c r="AB501" s="54" t="n">
        <v>8</v>
      </c>
      <c r="AC501" s="3" t="n">
        <v>92.2</v>
      </c>
      <c r="AD501" s="3" t="n">
        <v>2013</v>
      </c>
      <c r="AE501" s="3" t="n">
        <v>10</v>
      </c>
      <c r="AF501" s="54" t="n">
        <v>117.3</v>
      </c>
      <c r="AG501" s="54" t="n">
        <v>2008</v>
      </c>
      <c r="AH501" s="54" t="n">
        <v>30</v>
      </c>
      <c r="AI501" s="3" t="n">
        <v>105.6</v>
      </c>
      <c r="AJ501" s="3" t="n">
        <v>2008</v>
      </c>
      <c r="AK501" s="3" t="n">
        <v>9</v>
      </c>
      <c r="AL501" s="54" t="n">
        <v>117.2</v>
      </c>
      <c r="AM501" s="54" t="n">
        <v>2000</v>
      </c>
      <c r="AN501" s="54" t="n">
        <v>1</v>
      </c>
      <c r="AO501" s="3" t="n">
        <v>159.5</v>
      </c>
      <c r="AP501" s="3" t="n">
        <v>2005</v>
      </c>
      <c r="AQ501" s="3" t="n">
        <v>11</v>
      </c>
    </row>
    <row r="502">
      <c r="A502" s="3" t="n">
        <v>23060110</v>
      </c>
      <c r="B502" s="3" t="inlineStr">
        <is>
          <t>CAPARRAPI [23060110]</t>
        </is>
      </c>
      <c r="C502" s="3" t="n">
        <v>5.352194444</v>
      </c>
      <c r="D502" s="3" t="n">
        <v>-74.49477778000001</v>
      </c>
      <c r="E502" s="3" t="n">
        <v>1270</v>
      </c>
      <c r="F502" s="3" t="inlineStr">
        <is>
          <t>Caparrapí</t>
        </is>
      </c>
      <c r="G502" s="3" t="inlineStr">
        <is>
          <t>Cundinamarca</t>
        </is>
      </c>
      <c r="H502" s="54" t="n">
        <v>80</v>
      </c>
      <c r="I502" s="54" t="n">
        <v>2017</v>
      </c>
      <c r="J502" s="54" t="n">
        <v>31</v>
      </c>
      <c r="K502" s="3" t="n">
        <v>93.59999999999999</v>
      </c>
      <c r="L502" s="3" t="n">
        <v>2017</v>
      </c>
      <c r="M502" s="3" t="n">
        <v>17</v>
      </c>
      <c r="N502" s="54" t="n">
        <v>138</v>
      </c>
      <c r="O502" s="54" t="n">
        <v>1976</v>
      </c>
      <c r="P502" s="54" t="n">
        <v>22</v>
      </c>
      <c r="Q502" s="3" t="n">
        <v>137</v>
      </c>
      <c r="R502" s="3" t="n">
        <v>1978</v>
      </c>
      <c r="S502" s="3" t="n">
        <v>19</v>
      </c>
      <c r="T502" s="54" t="n">
        <v>97</v>
      </c>
      <c r="U502" s="54" t="n">
        <v>2018</v>
      </c>
      <c r="V502" s="54" t="n">
        <v>7</v>
      </c>
      <c r="W502" s="3" t="n">
        <v>91</v>
      </c>
      <c r="X502" s="3" t="n">
        <v>1979</v>
      </c>
      <c r="Y502" s="3" t="n">
        <v>4</v>
      </c>
      <c r="Z502" s="54" t="n">
        <v>80.7</v>
      </c>
      <c r="AA502" s="54" t="n">
        <v>1983</v>
      </c>
      <c r="AB502" s="54" t="n">
        <v>2</v>
      </c>
      <c r="AC502" s="3" t="n">
        <v>130</v>
      </c>
      <c r="AD502" s="3" t="n">
        <v>1979</v>
      </c>
      <c r="AE502" s="3" t="n">
        <v>31</v>
      </c>
      <c r="AF502" s="54" t="n">
        <v>87.5</v>
      </c>
      <c r="AG502" s="54" t="n">
        <v>1985</v>
      </c>
      <c r="AH502" s="54" t="n">
        <v>27</v>
      </c>
      <c r="AI502" s="3" t="n">
        <v>135</v>
      </c>
      <c r="AJ502" s="3" t="n">
        <v>2018</v>
      </c>
      <c r="AK502" s="3" t="n">
        <v>5</v>
      </c>
      <c r="AL502" s="54" t="n">
        <v>136</v>
      </c>
      <c r="AM502" s="54" t="n">
        <v>1979</v>
      </c>
      <c r="AN502" s="54" t="n">
        <v>11</v>
      </c>
      <c r="AO502" s="3" t="n">
        <v>87</v>
      </c>
      <c r="AP502" s="3" t="n">
        <v>2010</v>
      </c>
      <c r="AQ502" s="3" t="n">
        <v>3</v>
      </c>
    </row>
    <row r="503">
      <c r="A503" s="3" t="n">
        <v>23060140</v>
      </c>
      <c r="B503" s="3" t="inlineStr">
        <is>
          <t>EL TUSCOLO [23060140]</t>
        </is>
      </c>
      <c r="C503" s="3" t="n">
        <v>5.069444444</v>
      </c>
      <c r="D503" s="3" t="n">
        <v>-74.608055556</v>
      </c>
      <c r="E503" s="3" t="n">
        <v>985</v>
      </c>
      <c r="F503" s="3" t="inlineStr">
        <is>
          <t>Guaduas</t>
        </is>
      </c>
      <c r="G503" s="3" t="inlineStr">
        <is>
          <t>Cundinamarca</t>
        </is>
      </c>
      <c r="H503" s="54" t="n">
        <v>99.90000000000001</v>
      </c>
      <c r="I503" s="54" t="n">
        <v>1997</v>
      </c>
      <c r="J503" s="54" t="n">
        <v>9</v>
      </c>
      <c r="K503" s="3" t="n">
        <v>85</v>
      </c>
      <c r="L503" s="3" t="n">
        <v>1987</v>
      </c>
      <c r="M503" s="3" t="n">
        <v>22</v>
      </c>
      <c r="N503" s="54" t="n">
        <v>102</v>
      </c>
      <c r="O503" s="54" t="n">
        <v>1972</v>
      </c>
      <c r="P503" s="54" t="n">
        <v>25</v>
      </c>
      <c r="Q503" s="3" t="n">
        <v>100.9</v>
      </c>
      <c r="R503" s="3" t="n">
        <v>2004</v>
      </c>
      <c r="S503" s="3" t="n">
        <v>21</v>
      </c>
      <c r="T503" s="54" t="n">
        <v>93</v>
      </c>
      <c r="U503" s="54" t="n">
        <v>1979</v>
      </c>
      <c r="V503" s="54" t="n">
        <v>22</v>
      </c>
      <c r="W503" s="3" t="n">
        <v>71.3</v>
      </c>
      <c r="X503" s="3" t="n">
        <v>2011</v>
      </c>
      <c r="Y503" s="3" t="n">
        <v>6</v>
      </c>
      <c r="Z503" s="54" t="n">
        <v>92</v>
      </c>
      <c r="AA503" s="54" t="n">
        <v>2020</v>
      </c>
      <c r="AB503" s="54" t="n">
        <v>5</v>
      </c>
      <c r="AC503" s="3" t="n">
        <v>80</v>
      </c>
      <c r="AD503" s="3" t="n">
        <v>1973</v>
      </c>
      <c r="AE503" s="3" t="n">
        <v>26</v>
      </c>
      <c r="AF503" s="54" t="n">
        <v>86</v>
      </c>
      <c r="AG503" s="54" t="n">
        <v>1986</v>
      </c>
      <c r="AH503" s="54" t="n">
        <v>26</v>
      </c>
      <c r="AI503" s="3" t="n">
        <v>117.2</v>
      </c>
      <c r="AJ503" s="3" t="n">
        <v>2006</v>
      </c>
      <c r="AK503" s="3" t="n">
        <v>20</v>
      </c>
      <c r="AL503" s="54" t="n">
        <v>120</v>
      </c>
      <c r="AM503" s="54" t="n">
        <v>1991</v>
      </c>
      <c r="AN503" s="54" t="n">
        <v>13</v>
      </c>
      <c r="AO503" s="3" t="n">
        <v>132.2</v>
      </c>
      <c r="AP503" s="3" t="n">
        <v>2006</v>
      </c>
      <c r="AQ503" s="3" t="n">
        <v>11</v>
      </c>
    </row>
    <row r="504">
      <c r="A504" s="3" t="n">
        <v>23060150</v>
      </c>
      <c r="B504" s="3" t="inlineStr">
        <is>
          <t>PUERTO LIBRE [23060150]</t>
        </is>
      </c>
      <c r="C504" s="3" t="n">
        <v>5.758093</v>
      </c>
      <c r="D504" s="3" t="n">
        <v>-74.630157</v>
      </c>
      <c r="E504" s="3" t="n">
        <v>157</v>
      </c>
      <c r="F504" s="3" t="inlineStr">
        <is>
          <t>Puerto Salgar</t>
        </is>
      </c>
      <c r="G504" s="3" t="inlineStr">
        <is>
          <t>Cundinamarca</t>
        </is>
      </c>
      <c r="H504" s="54" t="n">
        <v>117.4</v>
      </c>
      <c r="I504" s="54" t="n">
        <v>2006</v>
      </c>
      <c r="J504" s="54" t="n">
        <v>31</v>
      </c>
      <c r="K504" s="3" t="n">
        <v>125.5</v>
      </c>
      <c r="L504" s="3" t="n">
        <v>2008</v>
      </c>
      <c r="M504" s="3" t="n">
        <v>9</v>
      </c>
      <c r="N504" s="54" t="n">
        <v>123.2</v>
      </c>
      <c r="O504" s="54" t="n">
        <v>1985</v>
      </c>
      <c r="P504" s="54" t="n">
        <v>30</v>
      </c>
      <c r="Q504" s="3" t="n">
        <v>140</v>
      </c>
      <c r="R504" s="3" t="n">
        <v>2005</v>
      </c>
      <c r="S504" s="3" t="n">
        <v>22</v>
      </c>
      <c r="T504" s="54" t="n">
        <v>115</v>
      </c>
      <c r="U504" s="54" t="n">
        <v>1989</v>
      </c>
      <c r="V504" s="54" t="n">
        <v>10</v>
      </c>
      <c r="W504" s="3" t="n">
        <v>120.4</v>
      </c>
      <c r="X504" s="3" t="n">
        <v>1985</v>
      </c>
      <c r="Y504" s="3" t="n">
        <v>1</v>
      </c>
      <c r="Z504" s="54" t="n">
        <v>122</v>
      </c>
      <c r="AA504" s="54" t="n">
        <v>1979</v>
      </c>
      <c r="AB504" s="54" t="n">
        <v>24</v>
      </c>
      <c r="AC504" s="3" t="n">
        <v>135</v>
      </c>
      <c r="AD504" s="3" t="n">
        <v>1997</v>
      </c>
      <c r="AE504" s="3" t="n">
        <v>16</v>
      </c>
      <c r="AF504" s="54" t="n">
        <v>120</v>
      </c>
      <c r="AG504" s="54" t="n">
        <v>2001</v>
      </c>
      <c r="AH504" s="54" t="n">
        <v>7</v>
      </c>
      <c r="AI504" s="3" t="n">
        <v>118.6</v>
      </c>
      <c r="AJ504" s="3" t="n">
        <v>2003</v>
      </c>
      <c r="AK504" s="3" t="n">
        <v>28</v>
      </c>
      <c r="AL504" s="54" t="n">
        <v>107</v>
      </c>
      <c r="AM504" s="54" t="n">
        <v>1989</v>
      </c>
      <c r="AN504" s="54" t="n">
        <v>16</v>
      </c>
      <c r="AO504" s="3" t="n">
        <v>131.2</v>
      </c>
      <c r="AP504" s="3" t="n">
        <v>2001</v>
      </c>
      <c r="AQ504" s="3" t="n">
        <v>11</v>
      </c>
    </row>
    <row r="505">
      <c r="A505" s="3" t="n">
        <v>23060160</v>
      </c>
      <c r="B505" s="3" t="inlineStr">
        <is>
          <t>SAN PABLO [23060160]</t>
        </is>
      </c>
      <c r="C505" s="3" t="n">
        <v>5.485083333</v>
      </c>
      <c r="D505" s="3" t="n">
        <v>-74.46241667</v>
      </c>
      <c r="E505" s="3" t="n">
        <v>1200</v>
      </c>
      <c r="F505" s="3" t="inlineStr">
        <is>
          <t>Caparrapí</t>
        </is>
      </c>
      <c r="G505" s="3" t="inlineStr">
        <is>
          <t>Cundinamarca</t>
        </is>
      </c>
      <c r="H505" s="54" t="n">
        <v>71.2</v>
      </c>
      <c r="I505" s="54" t="n">
        <v>1997</v>
      </c>
      <c r="J505" s="54" t="n">
        <v>16</v>
      </c>
      <c r="K505" s="3" t="n">
        <v>126</v>
      </c>
      <c r="L505" s="3" t="n">
        <v>2005</v>
      </c>
      <c r="M505" s="3" t="n">
        <v>28</v>
      </c>
      <c r="N505" s="54" t="n">
        <v>110</v>
      </c>
      <c r="O505" s="54" t="n">
        <v>2014</v>
      </c>
      <c r="P505" s="54" t="n">
        <v>7</v>
      </c>
      <c r="Q505" s="3" t="n">
        <v>120</v>
      </c>
      <c r="R505" s="3" t="n">
        <v>2017</v>
      </c>
      <c r="S505" s="3" t="n">
        <v>13</v>
      </c>
      <c r="T505" s="54" t="n">
        <v>134</v>
      </c>
      <c r="U505" s="54" t="n">
        <v>1975</v>
      </c>
      <c r="V505" s="54" t="n">
        <v>21</v>
      </c>
      <c r="W505" s="3" t="n">
        <v>107</v>
      </c>
      <c r="X505" s="3" t="n">
        <v>1990</v>
      </c>
      <c r="Y505" s="3" t="n">
        <v>9</v>
      </c>
      <c r="Z505" s="54" t="n">
        <v>133</v>
      </c>
      <c r="AA505" s="54" t="n">
        <v>1978</v>
      </c>
      <c r="AB505" s="54" t="n">
        <v>19</v>
      </c>
      <c r="AC505" s="3" t="n">
        <v>91</v>
      </c>
      <c r="AD505" s="3" t="n">
        <v>2002</v>
      </c>
      <c r="AE505" s="3" t="n">
        <v>26</v>
      </c>
      <c r="AF505" s="54" t="n">
        <v>151.9</v>
      </c>
      <c r="AG505" s="54" t="n">
        <v>1984</v>
      </c>
      <c r="AH505" s="54" t="n">
        <v>30</v>
      </c>
      <c r="AI505" s="3" t="n">
        <v>143.5</v>
      </c>
      <c r="AJ505" s="3" t="n">
        <v>1981</v>
      </c>
      <c r="AK505" s="3" t="n">
        <v>23</v>
      </c>
      <c r="AL505" s="54" t="n">
        <v>106</v>
      </c>
      <c r="AM505" s="54" t="n">
        <v>2012</v>
      </c>
      <c r="AN505" s="54" t="n">
        <v>29</v>
      </c>
      <c r="AO505" s="3" t="n">
        <v>98</v>
      </c>
      <c r="AP505" s="3" t="n">
        <v>2003</v>
      </c>
      <c r="AQ505" s="3" t="n">
        <v>10</v>
      </c>
    </row>
    <row r="506">
      <c r="A506" s="3" t="n">
        <v>23060170</v>
      </c>
      <c r="B506" s="3" t="inlineStr">
        <is>
          <t>LA PALMA [23060170]</t>
        </is>
      </c>
      <c r="C506" s="3" t="n">
        <v>5.349361111</v>
      </c>
      <c r="D506" s="3" t="n">
        <v>-74.38911111</v>
      </c>
      <c r="E506" s="3" t="n">
        <v>1462</v>
      </c>
      <c r="F506" s="3" t="inlineStr">
        <is>
          <t>La Palma</t>
        </is>
      </c>
      <c r="G506" s="3" t="inlineStr">
        <is>
          <t>Cundinamarca</t>
        </is>
      </c>
      <c r="H506" s="54" t="n">
        <v>81.09999999999999</v>
      </c>
      <c r="I506" s="54" t="n">
        <v>2007</v>
      </c>
      <c r="J506" s="54" t="n">
        <v>21</v>
      </c>
      <c r="K506" s="3" t="n">
        <v>83.09999999999999</v>
      </c>
      <c r="L506" s="3" t="n">
        <v>2009</v>
      </c>
      <c r="M506" s="3" t="n">
        <v>14</v>
      </c>
      <c r="N506" s="54" t="n">
        <v>140.3</v>
      </c>
      <c r="O506" s="54" t="n">
        <v>2007</v>
      </c>
      <c r="P506" s="54" t="n">
        <v>29</v>
      </c>
      <c r="Q506" s="3" t="n">
        <v>113</v>
      </c>
      <c r="R506" s="3" t="n">
        <v>1988</v>
      </c>
      <c r="S506" s="3" t="n">
        <v>27</v>
      </c>
      <c r="T506" s="54" t="n">
        <v>117</v>
      </c>
      <c r="U506" s="54" t="n">
        <v>2011</v>
      </c>
      <c r="V506" s="54" t="n">
        <v>13</v>
      </c>
      <c r="W506" s="3" t="n">
        <v>101.8</v>
      </c>
      <c r="X506" s="3" t="n">
        <v>2013</v>
      </c>
      <c r="Y506" s="3" t="n">
        <v>28</v>
      </c>
      <c r="Z506" s="54" t="n">
        <v>90</v>
      </c>
      <c r="AA506" s="54" t="n">
        <v>1987</v>
      </c>
      <c r="AB506" s="54" t="n">
        <v>24</v>
      </c>
      <c r="AC506" s="3" t="n">
        <v>127.3</v>
      </c>
      <c r="AD506" s="3" t="n">
        <v>2021</v>
      </c>
      <c r="AE506" s="3" t="n">
        <v>16</v>
      </c>
      <c r="AF506" s="54" t="n">
        <v>108.5</v>
      </c>
      <c r="AG506" s="54" t="n">
        <v>2025</v>
      </c>
      <c r="AH506" s="54" t="n">
        <v>19</v>
      </c>
      <c r="AI506" s="3" t="n">
        <v>139.5</v>
      </c>
      <c r="AJ506" s="3" t="n">
        <v>2019</v>
      </c>
      <c r="AK506" s="3" t="n">
        <v>2</v>
      </c>
      <c r="AL506" s="54" t="n">
        <v>98.3</v>
      </c>
      <c r="AM506" s="54" t="n">
        <v>2006</v>
      </c>
      <c r="AN506" s="54" t="n">
        <v>30</v>
      </c>
      <c r="AO506" s="3" t="n">
        <v>80</v>
      </c>
      <c r="AP506" s="3" t="n">
        <v>1988</v>
      </c>
      <c r="AQ506" s="3" t="n">
        <v>13</v>
      </c>
    </row>
    <row r="507">
      <c r="A507" s="3" t="n">
        <v>23060180</v>
      </c>
      <c r="B507" s="3" t="inlineStr">
        <is>
          <t>EL PEÑON [23060180]</t>
        </is>
      </c>
      <c r="C507" s="3" t="n">
        <v>5.253444444</v>
      </c>
      <c r="D507" s="3" t="n">
        <v>-74.2945</v>
      </c>
      <c r="E507" s="3" t="n">
        <v>1400</v>
      </c>
      <c r="F507" s="3" t="inlineStr">
        <is>
          <t>El Peñón</t>
        </is>
      </c>
      <c r="G507" s="3" t="inlineStr">
        <is>
          <t>Cundinamarca</t>
        </is>
      </c>
      <c r="H507" s="54" t="n">
        <v>80</v>
      </c>
      <c r="I507" s="54" t="n">
        <v>1993</v>
      </c>
      <c r="J507" s="54" t="n">
        <v>28</v>
      </c>
      <c r="K507" s="3" t="n">
        <v>100</v>
      </c>
      <c r="L507" s="3" t="n">
        <v>2004</v>
      </c>
      <c r="M507" s="3" t="n">
        <v>25</v>
      </c>
      <c r="N507" s="54" t="n">
        <v>119.1</v>
      </c>
      <c r="O507" s="54" t="n">
        <v>2025</v>
      </c>
      <c r="P507" s="54" t="n">
        <v>26</v>
      </c>
      <c r="Q507" s="3" t="n">
        <v>105</v>
      </c>
      <c r="R507" s="3" t="n">
        <v>1976</v>
      </c>
      <c r="S507" s="3" t="n">
        <v>11</v>
      </c>
      <c r="T507" s="54" t="n">
        <v>103</v>
      </c>
      <c r="U507" s="54" t="n">
        <v>1975</v>
      </c>
      <c r="V507" s="54" t="n">
        <v>12</v>
      </c>
      <c r="W507" s="3" t="n">
        <v>86.7</v>
      </c>
      <c r="X507" s="3" t="n">
        <v>2024</v>
      </c>
      <c r="Y507" s="3" t="n">
        <v>27</v>
      </c>
      <c r="Z507" s="54" t="n">
        <v>64</v>
      </c>
      <c r="AA507" s="54" t="n">
        <v>1975</v>
      </c>
      <c r="AB507" s="54" t="n">
        <v>12</v>
      </c>
      <c r="AC507" s="3" t="n">
        <v>94.8</v>
      </c>
      <c r="AD507" s="3" t="n">
        <v>1981</v>
      </c>
      <c r="AE507" s="3" t="n">
        <v>22</v>
      </c>
      <c r="AF507" s="54" t="n">
        <v>123</v>
      </c>
      <c r="AG507" s="54" t="n">
        <v>2006</v>
      </c>
      <c r="AH507" s="54" t="n">
        <v>21</v>
      </c>
      <c r="AI507" s="3" t="n">
        <v>133</v>
      </c>
      <c r="AJ507" s="3" t="n">
        <v>1978</v>
      </c>
      <c r="AK507" s="3" t="n">
        <v>21</v>
      </c>
      <c r="AL507" s="54" t="n">
        <v>130</v>
      </c>
      <c r="AM507" s="54" t="n">
        <v>2003</v>
      </c>
      <c r="AN507" s="54" t="n">
        <v>9</v>
      </c>
      <c r="AO507" s="3" t="n">
        <v>106.9</v>
      </c>
      <c r="AP507" s="3" t="n">
        <v>2022</v>
      </c>
      <c r="AQ507" s="3" t="n">
        <v>28</v>
      </c>
    </row>
    <row r="508">
      <c r="A508" s="3" t="n">
        <v>23060190</v>
      </c>
      <c r="B508" s="3" t="inlineStr">
        <is>
          <t>UTICA [23060190]</t>
        </is>
      </c>
      <c r="C508" s="3" t="n">
        <v>5.196083333</v>
      </c>
      <c r="D508" s="3" t="n">
        <v>-74.4855</v>
      </c>
      <c r="E508" s="3" t="n">
        <v>497</v>
      </c>
      <c r="F508" s="3" t="inlineStr">
        <is>
          <t>Útica</t>
        </is>
      </c>
      <c r="G508" s="3" t="inlineStr">
        <is>
          <t>Cundinamarca</t>
        </is>
      </c>
      <c r="H508" s="54" t="n">
        <v>72</v>
      </c>
      <c r="I508" s="54" t="n">
        <v>1994</v>
      </c>
      <c r="J508" s="54" t="n">
        <v>30</v>
      </c>
      <c r="K508" s="3" t="n">
        <v>80.2</v>
      </c>
      <c r="L508" s="3" t="n">
        <v>2019</v>
      </c>
      <c r="M508" s="3" t="n">
        <v>24</v>
      </c>
      <c r="N508" s="54" t="n">
        <v>109.5</v>
      </c>
      <c r="O508" s="54" t="n">
        <v>2007</v>
      </c>
      <c r="P508" s="54" t="n">
        <v>21</v>
      </c>
      <c r="Q508" s="3" t="n">
        <v>98</v>
      </c>
      <c r="R508" s="3" t="n">
        <v>1979</v>
      </c>
      <c r="S508" s="3" t="n">
        <v>22</v>
      </c>
      <c r="T508" s="54" t="n">
        <v>103</v>
      </c>
      <c r="U508" s="54" t="n">
        <v>2013</v>
      </c>
      <c r="V508" s="54" t="n">
        <v>4</v>
      </c>
      <c r="W508" s="3" t="n">
        <v>76.5</v>
      </c>
      <c r="X508" s="3" t="n">
        <v>2013</v>
      </c>
      <c r="Y508" s="3" t="n">
        <v>12</v>
      </c>
      <c r="Z508" s="54" t="n">
        <v>111</v>
      </c>
      <c r="AA508" s="54" t="n">
        <v>2008</v>
      </c>
      <c r="AB508" s="54" t="n">
        <v>30</v>
      </c>
      <c r="AC508" s="3" t="n">
        <v>67.59999999999999</v>
      </c>
      <c r="AD508" s="3" t="n">
        <v>1985</v>
      </c>
      <c r="AE508" s="3" t="n">
        <v>5</v>
      </c>
      <c r="AF508" s="54" t="n">
        <v>87</v>
      </c>
      <c r="AG508" s="54" t="n">
        <v>1984</v>
      </c>
      <c r="AH508" s="54" t="n">
        <v>9</v>
      </c>
      <c r="AI508" s="3" t="n">
        <v>122.2</v>
      </c>
      <c r="AJ508" s="3" t="n">
        <v>2015</v>
      </c>
      <c r="AK508" s="3" t="n">
        <v>31</v>
      </c>
      <c r="AL508" s="54" t="n">
        <v>83.5</v>
      </c>
      <c r="AM508" s="54" t="n">
        <v>2009</v>
      </c>
      <c r="AN508" s="54" t="n">
        <v>8</v>
      </c>
      <c r="AO508" s="3" t="n">
        <v>129.8</v>
      </c>
      <c r="AP508" s="3" t="n">
        <v>2023</v>
      </c>
      <c r="AQ508" s="3" t="n">
        <v>13</v>
      </c>
    </row>
    <row r="509">
      <c r="A509" s="3" t="n">
        <v>23060200</v>
      </c>
      <c r="B509" s="3" t="inlineStr">
        <is>
          <t>SUPATA [23060200]</t>
        </is>
      </c>
      <c r="C509" s="3" t="n">
        <v>5.059694444</v>
      </c>
      <c r="D509" s="3" t="n">
        <v>-74.23916666700001</v>
      </c>
      <c r="E509" s="3" t="n">
        <v>1798</v>
      </c>
      <c r="F509" s="3" t="inlineStr">
        <is>
          <t>Supata</t>
        </is>
      </c>
      <c r="G509" s="3" t="inlineStr">
        <is>
          <t>Cundinamarca</t>
        </is>
      </c>
      <c r="H509" s="54" t="n">
        <v>87.2</v>
      </c>
      <c r="I509" s="54" t="n">
        <v>1988</v>
      </c>
      <c r="J509" s="54" t="n">
        <v>19</v>
      </c>
      <c r="K509" s="3" t="n">
        <v>106</v>
      </c>
      <c r="L509" s="3" t="n">
        <v>2019</v>
      </c>
      <c r="M509" s="3" t="n">
        <v>19</v>
      </c>
      <c r="N509" s="54" t="n">
        <v>90</v>
      </c>
      <c r="O509" s="54" t="n">
        <v>1993</v>
      </c>
      <c r="P509" s="54" t="n">
        <v>22</v>
      </c>
      <c r="Q509" s="3" t="n">
        <v>130.1</v>
      </c>
      <c r="R509" s="3" t="n">
        <v>1990</v>
      </c>
      <c r="S509" s="3" t="n">
        <v>13</v>
      </c>
      <c r="T509" s="54" t="n">
        <v>75.3</v>
      </c>
      <c r="U509" s="54" t="n">
        <v>1987</v>
      </c>
      <c r="V509" s="54" t="n">
        <v>5</v>
      </c>
      <c r="W509" s="3" t="n">
        <v>77.09999999999999</v>
      </c>
      <c r="X509" s="3" t="n">
        <v>2009</v>
      </c>
      <c r="Y509" s="3" t="n">
        <v>15</v>
      </c>
      <c r="Z509" s="54" t="n">
        <v>43</v>
      </c>
      <c r="AA509" s="54" t="n">
        <v>1989</v>
      </c>
      <c r="AB509" s="54" t="n">
        <v>30</v>
      </c>
      <c r="AC509" s="3" t="n">
        <v>151.2</v>
      </c>
      <c r="AD509" s="3" t="n">
        <v>2025</v>
      </c>
      <c r="AE509" s="3" t="n">
        <v>8</v>
      </c>
      <c r="AF509" s="54" t="n">
        <v>60</v>
      </c>
      <c r="AG509" s="54" t="n">
        <v>1989</v>
      </c>
      <c r="AH509" s="54" t="n">
        <v>26</v>
      </c>
      <c r="AI509" s="3" t="n">
        <v>88.09999999999999</v>
      </c>
      <c r="AJ509" s="3" t="n">
        <v>1987</v>
      </c>
      <c r="AK509" s="3" t="n">
        <v>5</v>
      </c>
      <c r="AL509" s="54" t="n">
        <v>94.3</v>
      </c>
      <c r="AM509" s="54" t="n">
        <v>2013</v>
      </c>
      <c r="AN509" s="54" t="n">
        <v>7</v>
      </c>
      <c r="AO509" s="3" t="n">
        <v>82.8</v>
      </c>
      <c r="AP509" s="3" t="n">
        <v>2019</v>
      </c>
      <c r="AQ509" s="3" t="n">
        <v>13</v>
      </c>
    </row>
    <row r="510">
      <c r="A510" s="3" t="n">
        <v>23060260</v>
      </c>
      <c r="B510" s="3" t="inlineStr">
        <is>
          <t>FINCA CHILAGUA [23060260]</t>
        </is>
      </c>
      <c r="C510" s="3" t="n">
        <v>5.064638889</v>
      </c>
      <c r="D510" s="3" t="n">
        <v>-74.38202778</v>
      </c>
      <c r="E510" s="3" t="n">
        <v>1500</v>
      </c>
      <c r="F510" s="3" t="inlineStr">
        <is>
          <t>Nocaima</t>
        </is>
      </c>
      <c r="G510" s="3" t="inlineStr">
        <is>
          <t>Cundinamarca</t>
        </is>
      </c>
      <c r="H510" s="54" t="n">
        <v>107.5</v>
      </c>
      <c r="I510" s="54" t="n">
        <v>2024</v>
      </c>
      <c r="J510" s="54" t="n">
        <v>12</v>
      </c>
      <c r="K510" s="3" t="n">
        <v>83</v>
      </c>
      <c r="L510" s="3" t="n">
        <v>2000</v>
      </c>
      <c r="M510" s="3" t="n">
        <v>26</v>
      </c>
      <c r="N510" s="54" t="n">
        <v>116</v>
      </c>
      <c r="O510" s="54" t="n">
        <v>2001</v>
      </c>
      <c r="P510" s="54" t="n">
        <v>20</v>
      </c>
      <c r="Q510" s="3" t="n">
        <v>88.5</v>
      </c>
      <c r="R510" s="3" t="n">
        <v>2025</v>
      </c>
      <c r="S510" s="3" t="n">
        <v>23</v>
      </c>
      <c r="T510" s="54" t="n">
        <v>91.3</v>
      </c>
      <c r="U510" s="54" t="n">
        <v>2024</v>
      </c>
      <c r="V510" s="54" t="n">
        <v>1</v>
      </c>
      <c r="W510" s="3" t="n">
        <v>54.5</v>
      </c>
      <c r="X510" s="3" t="n">
        <v>1996</v>
      </c>
      <c r="Y510" s="3" t="n">
        <v>1</v>
      </c>
      <c r="Z510" s="54" t="n">
        <v>66.5</v>
      </c>
      <c r="AA510" s="54" t="n">
        <v>2000</v>
      </c>
      <c r="AB510" s="54" t="n">
        <v>31</v>
      </c>
      <c r="AC510" s="3" t="n">
        <v>87.3</v>
      </c>
      <c r="AD510" s="3" t="n">
        <v>1999</v>
      </c>
      <c r="AE510" s="3" t="n">
        <v>26</v>
      </c>
      <c r="AF510" s="54" t="n">
        <v>79.2</v>
      </c>
      <c r="AG510" s="54" t="n">
        <v>1994</v>
      </c>
      <c r="AH510" s="54" t="n">
        <v>23</v>
      </c>
      <c r="AI510" s="3" t="n">
        <v>85</v>
      </c>
      <c r="AJ510" s="3" t="n">
        <v>1999</v>
      </c>
      <c r="AK510" s="3" t="n">
        <v>16</v>
      </c>
      <c r="AL510" s="54" t="n">
        <v>111.6</v>
      </c>
      <c r="AM510" s="54" t="n">
        <v>2025</v>
      </c>
      <c r="AN510" s="54" t="n">
        <v>30</v>
      </c>
      <c r="AO510" s="3" t="n">
        <v>90.40000000000001</v>
      </c>
      <c r="AP510" s="3" t="n">
        <v>2017</v>
      </c>
      <c r="AQ510" s="3" t="n">
        <v>7</v>
      </c>
    </row>
    <row r="511">
      <c r="A511" s="3" t="n">
        <v>23060290</v>
      </c>
      <c r="B511" s="3" t="inlineStr">
        <is>
          <t>EL SILENCIO [23060290]</t>
        </is>
      </c>
      <c r="C511" s="3" t="n">
        <v>4.973166667</v>
      </c>
      <c r="D511" s="3" t="n">
        <v>-74.41205556</v>
      </c>
      <c r="E511" s="3" t="n">
        <v>1425</v>
      </c>
      <c r="F511" s="3" t="inlineStr">
        <is>
          <t>Sasaima</t>
        </is>
      </c>
      <c r="G511" s="3" t="inlineStr">
        <is>
          <t>Cundinamarca</t>
        </is>
      </c>
      <c r="H511" s="54" t="n">
        <v>79</v>
      </c>
      <c r="I511" s="54" t="n">
        <v>2015</v>
      </c>
      <c r="J511" s="54" t="n">
        <v>22</v>
      </c>
      <c r="K511" s="3" t="n">
        <v>111</v>
      </c>
      <c r="L511" s="3" t="n">
        <v>2019</v>
      </c>
      <c r="M511" s="3" t="n">
        <v>23</v>
      </c>
      <c r="N511" s="54" t="n">
        <v>118</v>
      </c>
      <c r="O511" s="54" t="n">
        <v>2022</v>
      </c>
      <c r="P511" s="54" t="n">
        <v>20</v>
      </c>
      <c r="Q511" s="3" t="n">
        <v>92</v>
      </c>
      <c r="R511" s="3" t="n">
        <v>1991</v>
      </c>
      <c r="S511" s="3" t="n">
        <v>12</v>
      </c>
      <c r="T511" s="54" t="n">
        <v>80</v>
      </c>
      <c r="U511" s="54" t="n">
        <v>2009</v>
      </c>
      <c r="V511" s="54" t="n">
        <v>3</v>
      </c>
      <c r="W511" s="3" t="n">
        <v>56.1</v>
      </c>
      <c r="X511" s="3" t="n">
        <v>2003</v>
      </c>
      <c r="Y511" s="3" t="n">
        <v>5</v>
      </c>
      <c r="Z511" s="54" t="n">
        <v>48</v>
      </c>
      <c r="AA511" s="54" t="n">
        <v>2007</v>
      </c>
      <c r="AB511" s="54" t="n">
        <v>19</v>
      </c>
      <c r="AC511" s="3" t="n">
        <v>72.09999999999999</v>
      </c>
      <c r="AD511" s="3" t="n">
        <v>2002</v>
      </c>
      <c r="AE511" s="3" t="n">
        <v>28</v>
      </c>
      <c r="AF511" s="54" t="n">
        <v>90</v>
      </c>
      <c r="AG511" s="54" t="n">
        <v>2022</v>
      </c>
      <c r="AH511" s="54" t="n">
        <v>29</v>
      </c>
      <c r="AI511" s="3" t="n">
        <v>100</v>
      </c>
      <c r="AJ511" s="3" t="n">
        <v>2012</v>
      </c>
      <c r="AK511" s="3" t="n">
        <v>15</v>
      </c>
      <c r="AL511" s="54" t="n">
        <v>126.2</v>
      </c>
      <c r="AM511" s="54" t="n">
        <v>2024</v>
      </c>
      <c r="AN511" s="54" t="n">
        <v>2</v>
      </c>
      <c r="AO511" s="3" t="n">
        <v>119.7</v>
      </c>
      <c r="AP511" s="3" t="n">
        <v>1993</v>
      </c>
      <c r="AQ511" s="3" t="n">
        <v>16</v>
      </c>
    </row>
    <row r="512">
      <c r="A512" s="3" t="n">
        <v>23060370</v>
      </c>
      <c r="B512" s="3" t="inlineStr">
        <is>
          <t>LA ESTANCIA [23060370]</t>
        </is>
      </c>
      <c r="C512" s="3" t="n">
        <v>4.966666667</v>
      </c>
      <c r="D512" s="3" t="n">
        <v>-74.36666667</v>
      </c>
      <c r="E512" s="3" t="n">
        <v>1280</v>
      </c>
      <c r="F512" s="3" t="inlineStr">
        <is>
          <t xml:space="preserve"> La Vega</t>
        </is>
      </c>
      <c r="G512" s="3" t="inlineStr">
        <is>
          <t>Cundinamarca</t>
        </is>
      </c>
      <c r="H512" s="54" t="n">
        <v>110</v>
      </c>
      <c r="I512" s="54" t="n">
        <v>2015</v>
      </c>
      <c r="J512" s="54" t="n">
        <v>30</v>
      </c>
      <c r="K512" s="3" t="n">
        <v>93.5</v>
      </c>
      <c r="L512" s="3" t="n">
        <v>2021</v>
      </c>
      <c r="M512" s="3" t="n">
        <v>12</v>
      </c>
      <c r="N512" s="54" t="n">
        <v>140</v>
      </c>
      <c r="O512" s="54" t="n">
        <v>2009</v>
      </c>
      <c r="P512" s="54" t="n">
        <v>12</v>
      </c>
      <c r="Q512" s="3" t="n">
        <v>80</v>
      </c>
      <c r="R512" s="3" t="n">
        <v>2012</v>
      </c>
      <c r="S512" s="3" t="n">
        <v>10</v>
      </c>
      <c r="T512" s="54" t="n">
        <v>106</v>
      </c>
      <c r="U512" s="54" t="n">
        <v>2013</v>
      </c>
      <c r="V512" s="54" t="n">
        <v>1</v>
      </c>
      <c r="W512" s="3" t="n">
        <v>70.5</v>
      </c>
      <c r="X512" s="3" t="n">
        <v>2021</v>
      </c>
      <c r="Y512" s="3" t="n">
        <v>11</v>
      </c>
      <c r="Z512" s="54" t="n">
        <v>66</v>
      </c>
      <c r="AA512" s="54" t="n">
        <v>2011</v>
      </c>
      <c r="AB512" s="54" t="n">
        <v>14</v>
      </c>
      <c r="AC512" s="3" t="n">
        <v>41</v>
      </c>
      <c r="AD512" s="3" t="n">
        <v>2017</v>
      </c>
      <c r="AE512" s="3" t="n">
        <v>19</v>
      </c>
      <c r="AF512" s="54" t="n">
        <v>53</v>
      </c>
      <c r="AG512" s="54" t="n">
        <v>2010</v>
      </c>
      <c r="AH512" s="54" t="n">
        <v>26</v>
      </c>
      <c r="AI512" s="3" t="n">
        <v>100.9</v>
      </c>
      <c r="AJ512" s="3" t="n">
        <v>2018</v>
      </c>
      <c r="AK512" s="3" t="n">
        <v>20</v>
      </c>
      <c r="AL512" s="54" t="n">
        <v>116</v>
      </c>
      <c r="AM512" s="54" t="n">
        <v>2013</v>
      </c>
      <c r="AN512" s="54" t="n">
        <v>6</v>
      </c>
      <c r="AO512" s="3" t="n">
        <v>125</v>
      </c>
      <c r="AP512" s="3" t="n">
        <v>2011</v>
      </c>
      <c r="AQ512" s="3" t="n">
        <v>19</v>
      </c>
    </row>
    <row r="513">
      <c r="A513" s="3" t="n">
        <v>23065120</v>
      </c>
      <c r="B513" s="3" t="inlineStr">
        <is>
          <t>LA CABRERA [23065120]</t>
        </is>
      </c>
      <c r="C513" s="3" t="n">
        <v>5.137887</v>
      </c>
      <c r="D513" s="3" t="n">
        <v>-74.136578</v>
      </c>
      <c r="E513" s="3" t="n">
        <v>2018</v>
      </c>
      <c r="F513" s="3" t="inlineStr">
        <is>
          <t>Pacho</t>
        </is>
      </c>
      <c r="G513" s="3" t="inlineStr">
        <is>
          <t>Cundinamarca</t>
        </is>
      </c>
      <c r="H513" s="54" t="n">
        <v>68</v>
      </c>
      <c r="I513" s="54" t="n">
        <v>1999</v>
      </c>
      <c r="J513" s="54" t="n">
        <v>6</v>
      </c>
      <c r="K513" s="3" t="n">
        <v>74</v>
      </c>
      <c r="L513" s="3" t="n">
        <v>2012</v>
      </c>
      <c r="M513" s="3" t="n">
        <v>14</v>
      </c>
      <c r="N513" s="54" t="n">
        <v>65</v>
      </c>
      <c r="O513" s="54" t="n">
        <v>1991</v>
      </c>
      <c r="P513" s="54" t="n">
        <v>11</v>
      </c>
      <c r="Q513" s="3" t="n">
        <v>85</v>
      </c>
      <c r="R513" s="3" t="n">
        <v>2003</v>
      </c>
      <c r="S513" s="3" t="n">
        <v>11</v>
      </c>
      <c r="T513" s="54" t="n">
        <v>70.09999999999999</v>
      </c>
      <c r="U513" s="54" t="n">
        <v>2013</v>
      </c>
      <c r="V513" s="54" t="n">
        <v>4</v>
      </c>
      <c r="W513" s="3" t="n">
        <v>52.7</v>
      </c>
      <c r="X513" s="3" t="n">
        <v>1997</v>
      </c>
      <c r="Y513" s="3" t="n">
        <v>4</v>
      </c>
      <c r="Z513" s="54" t="n">
        <v>41.2</v>
      </c>
      <c r="AA513" s="54" t="n">
        <v>1989</v>
      </c>
      <c r="AB513" s="54" t="n">
        <v>29</v>
      </c>
      <c r="AC513" s="3" t="n">
        <v>58.7</v>
      </c>
      <c r="AD513" s="3" t="n">
        <v>1980</v>
      </c>
      <c r="AE513" s="3" t="n">
        <v>4</v>
      </c>
      <c r="AF513" s="54" t="n">
        <v>55.7</v>
      </c>
      <c r="AG513" s="54" t="n">
        <v>1993</v>
      </c>
      <c r="AH513" s="54" t="n">
        <v>12</v>
      </c>
      <c r="AI513" s="3" t="n">
        <v>60</v>
      </c>
      <c r="AJ513" s="3" t="n">
        <v>2014</v>
      </c>
      <c r="AK513" s="3" t="n">
        <v>8</v>
      </c>
      <c r="AL513" s="54" t="n">
        <v>130</v>
      </c>
      <c r="AM513" s="54" t="n">
        <v>2019</v>
      </c>
      <c r="AN513" s="54" t="n">
        <v>11</v>
      </c>
      <c r="AO513" s="3" t="n">
        <v>68.5</v>
      </c>
      <c r="AP513" s="3" t="n">
        <v>2013</v>
      </c>
      <c r="AQ513" s="3" t="n">
        <v>22</v>
      </c>
    </row>
    <row r="514">
      <c r="A514" s="3" t="n">
        <v>23070010</v>
      </c>
      <c r="B514" s="3" t="inlineStr">
        <is>
          <t>CLARO DE LUNA [23070010]</t>
        </is>
      </c>
      <c r="C514" s="3" t="n">
        <v>5.861546</v>
      </c>
      <c r="D514" s="3" t="n">
        <v>-74.761977</v>
      </c>
      <c r="E514" s="3" t="n">
        <v>317</v>
      </c>
      <c r="F514" s="3" t="inlineStr">
        <is>
          <t>Sonsón</t>
        </is>
      </c>
      <c r="G514" s="3" t="inlineStr">
        <is>
          <t>Antioquia</t>
        </is>
      </c>
      <c r="H514" s="54" t="n">
        <v>100</v>
      </c>
      <c r="I514" s="54" t="n">
        <v>1993</v>
      </c>
      <c r="J514" s="54" t="n">
        <v>5</v>
      </c>
      <c r="K514" s="3" t="n">
        <v>130</v>
      </c>
      <c r="L514" s="3" t="n">
        <v>1991</v>
      </c>
      <c r="M514" s="3" t="n">
        <v>16</v>
      </c>
      <c r="N514" s="54" t="n">
        <v>127</v>
      </c>
      <c r="O514" s="54" t="n">
        <v>2020</v>
      </c>
      <c r="P514" s="54" t="n">
        <v>2</v>
      </c>
      <c r="Q514" s="3" t="n">
        <v>130</v>
      </c>
      <c r="R514" s="3" t="n">
        <v>2017</v>
      </c>
      <c r="S514" s="3" t="n">
        <v>13</v>
      </c>
      <c r="T514" s="54" t="n">
        <v>125</v>
      </c>
      <c r="U514" s="54" t="n">
        <v>2004</v>
      </c>
      <c r="V514" s="54" t="n">
        <v>16</v>
      </c>
      <c r="W514" s="3" t="n">
        <v>130</v>
      </c>
      <c r="X514" s="3" t="n">
        <v>1992</v>
      </c>
      <c r="Y514" s="3" t="n">
        <v>7</v>
      </c>
      <c r="Z514" s="54" t="n">
        <v>105</v>
      </c>
      <c r="AA514" s="54" t="n">
        <v>2000</v>
      </c>
      <c r="AB514" s="54" t="n">
        <v>21</v>
      </c>
      <c r="AC514" s="3" t="n">
        <v>134</v>
      </c>
      <c r="AD514" s="3" t="n">
        <v>2021</v>
      </c>
      <c r="AE514" s="3" t="n">
        <v>7</v>
      </c>
      <c r="AF514" s="54" t="n">
        <v>125</v>
      </c>
      <c r="AG514" s="54" t="n">
        <v>2007</v>
      </c>
      <c r="AH514" s="54" t="n">
        <v>24</v>
      </c>
      <c r="AI514" s="3" t="n">
        <v>140</v>
      </c>
      <c r="AJ514" s="3" t="n">
        <v>1997</v>
      </c>
      <c r="AK514" s="3" t="n">
        <v>27</v>
      </c>
      <c r="AL514" s="54" t="n">
        <v>150</v>
      </c>
      <c r="AM514" s="54" t="n">
        <v>2014</v>
      </c>
      <c r="AN514" s="54" t="n">
        <v>10</v>
      </c>
      <c r="AO514" s="3" t="n">
        <v>100</v>
      </c>
      <c r="AP514" s="3" t="n">
        <v>2005</v>
      </c>
      <c r="AQ514" s="3" t="n">
        <v>5</v>
      </c>
    </row>
    <row r="515">
      <c r="A515" s="3" t="n">
        <v>23070020</v>
      </c>
      <c r="B515" s="3" t="inlineStr">
        <is>
          <t>RIO CLARO [23070020]</t>
        </is>
      </c>
      <c r="C515" s="3" t="n">
        <v>5.855527778</v>
      </c>
      <c r="D515" s="3" t="n">
        <v>-74.84836111</v>
      </c>
      <c r="E515" s="3" t="n">
        <v>449</v>
      </c>
      <c r="F515" s="3" t="inlineStr">
        <is>
          <t>Sonsón</t>
        </is>
      </c>
      <c r="G515" s="3" t="inlineStr">
        <is>
          <t>Antioquia</t>
        </is>
      </c>
      <c r="H515" s="54" t="n">
        <v>115</v>
      </c>
      <c r="I515" s="54" t="n">
        <v>2001</v>
      </c>
      <c r="J515" s="54" t="n">
        <v>19</v>
      </c>
      <c r="K515" s="3" t="n">
        <v>155.4</v>
      </c>
      <c r="L515" s="3" t="n">
        <v>2009</v>
      </c>
      <c r="M515" s="3" t="n">
        <v>24</v>
      </c>
      <c r="N515" s="54" t="n">
        <v>171</v>
      </c>
      <c r="O515" s="54" t="n">
        <v>2007</v>
      </c>
      <c r="P515" s="54" t="n">
        <v>17</v>
      </c>
      <c r="Q515" s="3" t="n">
        <v>172</v>
      </c>
      <c r="R515" s="3" t="n">
        <v>2002</v>
      </c>
      <c r="S515" s="3" t="n">
        <v>20</v>
      </c>
      <c r="T515" s="54" t="n">
        <v>163.1</v>
      </c>
      <c r="U515" s="54" t="n">
        <v>1986</v>
      </c>
      <c r="V515" s="54" t="n">
        <v>3</v>
      </c>
      <c r="W515" s="3" t="n">
        <v>134.5</v>
      </c>
      <c r="X515" s="3" t="n">
        <v>2025</v>
      </c>
      <c r="Y515" s="3" t="n">
        <v>22</v>
      </c>
      <c r="Z515" s="54" t="n">
        <v>132</v>
      </c>
      <c r="AA515" s="54" t="n">
        <v>1995</v>
      </c>
      <c r="AB515" s="54" t="n">
        <v>21</v>
      </c>
      <c r="AC515" s="3" t="n">
        <v>155.8</v>
      </c>
      <c r="AD515" s="3" t="n">
        <v>2014</v>
      </c>
      <c r="AE515" s="3" t="n">
        <v>11</v>
      </c>
      <c r="AF515" s="54" t="n">
        <v>150</v>
      </c>
      <c r="AG515" s="54" t="n">
        <v>2001</v>
      </c>
      <c r="AH515" s="54" t="n">
        <v>11</v>
      </c>
      <c r="AI515" s="3" t="n">
        <v>147.3</v>
      </c>
      <c r="AJ515" s="3" t="n">
        <v>2010</v>
      </c>
      <c r="AK515" s="3" t="n">
        <v>28</v>
      </c>
      <c r="AL515" s="54" t="n">
        <v>163.7</v>
      </c>
      <c r="AM515" s="54" t="n">
        <v>2010</v>
      </c>
      <c r="AN515" s="54" t="n">
        <v>7</v>
      </c>
      <c r="AO515" s="3" t="n">
        <v>188</v>
      </c>
      <c r="AP515" s="3" t="n">
        <v>2000</v>
      </c>
      <c r="AQ515" s="3" t="n">
        <v>24</v>
      </c>
    </row>
    <row r="516">
      <c r="A516" s="3" t="n">
        <v>23080390</v>
      </c>
      <c r="B516" s="3" t="inlineStr">
        <is>
          <t>SANTO DOMINGO [23080390]</t>
        </is>
      </c>
      <c r="C516" s="3" t="n">
        <v>6.468305556</v>
      </c>
      <c r="D516" s="3" t="n">
        <v>-75.16380556</v>
      </c>
      <c r="E516" s="3" t="n">
        <v>1944</v>
      </c>
      <c r="F516" s="3" t="inlineStr">
        <is>
          <t>Santo Domingo</t>
        </is>
      </c>
      <c r="G516" s="3" t="inlineStr">
        <is>
          <t>Antioquia</t>
        </is>
      </c>
      <c r="H516" s="54" t="n">
        <v>137</v>
      </c>
      <c r="I516" s="54" t="n">
        <v>2006</v>
      </c>
      <c r="J516" s="54" t="n">
        <v>29</v>
      </c>
      <c r="K516" s="3" t="n">
        <v>70.09999999999999</v>
      </c>
      <c r="L516" s="3" t="n">
        <v>2013</v>
      </c>
      <c r="M516" s="3" t="n">
        <v>16</v>
      </c>
      <c r="N516" s="54" t="n">
        <v>139</v>
      </c>
      <c r="O516" s="54" t="n">
        <v>2006</v>
      </c>
      <c r="P516" s="54" t="n">
        <v>27</v>
      </c>
      <c r="Q516" s="3" t="n">
        <v>147</v>
      </c>
      <c r="R516" s="3" t="n">
        <v>1997</v>
      </c>
      <c r="S516" s="3" t="n">
        <v>16</v>
      </c>
      <c r="T516" s="54" t="n">
        <v>149</v>
      </c>
      <c r="U516" s="54" t="n">
        <v>2006</v>
      </c>
      <c r="V516" s="54" t="n">
        <v>18</v>
      </c>
      <c r="W516" s="3" t="n">
        <v>151</v>
      </c>
      <c r="X516" s="3" t="n">
        <v>2006</v>
      </c>
      <c r="Y516" s="3" t="n">
        <v>1</v>
      </c>
      <c r="Z516" s="54" t="n">
        <v>95</v>
      </c>
      <c r="AA516" s="54" t="n">
        <v>2000</v>
      </c>
      <c r="AB516" s="54" t="n">
        <v>24</v>
      </c>
      <c r="AC516" s="3" t="n">
        <v>139</v>
      </c>
      <c r="AD516" s="3" t="n">
        <v>2005</v>
      </c>
      <c r="AE516" s="3" t="n">
        <v>15</v>
      </c>
      <c r="AF516" s="54" t="n">
        <v>147</v>
      </c>
      <c r="AG516" s="54" t="n">
        <v>2006</v>
      </c>
      <c r="AH516" s="54" t="n">
        <v>17</v>
      </c>
      <c r="AI516" s="3" t="n">
        <v>110</v>
      </c>
      <c r="AJ516" s="3" t="n">
        <v>2006</v>
      </c>
      <c r="AK516" s="3" t="n">
        <v>24</v>
      </c>
      <c r="AL516" s="54" t="n">
        <v>149</v>
      </c>
      <c r="AM516" s="54" t="n">
        <v>2005</v>
      </c>
      <c r="AN516" s="54" t="n">
        <v>15</v>
      </c>
      <c r="AO516" s="3" t="n">
        <v>105</v>
      </c>
      <c r="AP516" s="3" t="n">
        <v>2024</v>
      </c>
      <c r="AQ516" s="3" t="n">
        <v>22</v>
      </c>
    </row>
    <row r="517">
      <c r="A517" s="3" t="n">
        <v>23080640</v>
      </c>
      <c r="B517" s="3" t="inlineStr">
        <is>
          <t>MARINILLA [23080640]</t>
        </is>
      </c>
      <c r="C517" s="3" t="n">
        <v>6.164768889</v>
      </c>
      <c r="D517" s="3" t="n">
        <v>-75.317280556</v>
      </c>
      <c r="E517" s="3" t="n">
        <v>2088</v>
      </c>
      <c r="F517" s="3" t="inlineStr">
        <is>
          <t>Marinilla</t>
        </is>
      </c>
      <c r="G517" s="3" t="inlineStr">
        <is>
          <t>Antioquia</t>
        </is>
      </c>
      <c r="H517" s="54" t="n">
        <v>54</v>
      </c>
      <c r="I517" s="54" t="n">
        <v>2008</v>
      </c>
      <c r="J517" s="54" t="n">
        <v>10</v>
      </c>
      <c r="K517" s="3" t="n">
        <v>70</v>
      </c>
      <c r="L517" s="3" t="n">
        <v>1983</v>
      </c>
      <c r="M517" s="3" t="n">
        <v>5</v>
      </c>
      <c r="N517" s="54" t="n">
        <v>90</v>
      </c>
      <c r="O517" s="54" t="n">
        <v>2010</v>
      </c>
      <c r="P517" s="54" t="n">
        <v>31</v>
      </c>
      <c r="Q517" s="3" t="n">
        <v>102</v>
      </c>
      <c r="R517" s="3" t="n">
        <v>1986</v>
      </c>
      <c r="S517" s="3" t="n">
        <v>1</v>
      </c>
      <c r="T517" s="54" t="n">
        <v>85</v>
      </c>
      <c r="U517" s="54" t="n">
        <v>2007</v>
      </c>
      <c r="V517" s="54" t="n">
        <v>23</v>
      </c>
      <c r="W517" s="3" t="n">
        <v>92</v>
      </c>
      <c r="X517" s="3" t="n">
        <v>1993</v>
      </c>
      <c r="Y517" s="3" t="n">
        <v>27</v>
      </c>
      <c r="Z517" s="54" t="n">
        <v>59</v>
      </c>
      <c r="AA517" s="54" t="n">
        <v>1996</v>
      </c>
      <c r="AB517" s="54" t="n">
        <v>7</v>
      </c>
      <c r="AC517" s="3" t="n">
        <v>57</v>
      </c>
      <c r="AD517" s="3" t="n">
        <v>1988</v>
      </c>
      <c r="AE517" s="3" t="n">
        <v>14</v>
      </c>
      <c r="AF517" s="54" t="n">
        <v>112</v>
      </c>
      <c r="AG517" s="54" t="n">
        <v>2010</v>
      </c>
      <c r="AH517" s="54" t="n">
        <v>16</v>
      </c>
      <c r="AI517" s="3" t="n">
        <v>135</v>
      </c>
      <c r="AJ517" s="3" t="n">
        <v>2010</v>
      </c>
      <c r="AK517" s="3" t="n">
        <v>7</v>
      </c>
      <c r="AL517" s="54" t="n">
        <v>90</v>
      </c>
      <c r="AM517" s="54" t="n">
        <v>2013</v>
      </c>
      <c r="AN517" s="54" t="n">
        <v>26</v>
      </c>
      <c r="AO517" s="3" t="n">
        <v>52</v>
      </c>
      <c r="AP517" s="3" t="n">
        <v>1981</v>
      </c>
      <c r="AQ517" s="3" t="n">
        <v>31</v>
      </c>
    </row>
    <row r="518">
      <c r="A518" s="3" t="n">
        <v>23080650</v>
      </c>
      <c r="B518" s="3" t="inlineStr">
        <is>
          <t>CAMPOALEGRE [23080650]</t>
        </is>
      </c>
      <c r="C518" s="3" t="n">
        <v>6.073777778</v>
      </c>
      <c r="D518" s="3" t="n">
        <v>-75.33561111</v>
      </c>
      <c r="E518" s="3" t="n">
        <v>2183</v>
      </c>
      <c r="F518" s="3" t="inlineStr">
        <is>
          <t>Carmen De Viboral</t>
        </is>
      </c>
      <c r="G518" s="3" t="inlineStr">
        <is>
          <t>Antioquia</t>
        </is>
      </c>
      <c r="H518" s="54" t="n">
        <v>67</v>
      </c>
      <c r="I518" s="54" t="n">
        <v>2021</v>
      </c>
      <c r="J518" s="54" t="n">
        <v>10</v>
      </c>
      <c r="K518" s="3" t="n">
        <v>76</v>
      </c>
      <c r="L518" s="3" t="n">
        <v>2008</v>
      </c>
      <c r="M518" s="3" t="n">
        <v>24</v>
      </c>
      <c r="N518" s="54" t="n">
        <v>90</v>
      </c>
      <c r="O518" s="54" t="n">
        <v>2005</v>
      </c>
      <c r="P518" s="54" t="n">
        <v>17</v>
      </c>
      <c r="Q518" s="3" t="n">
        <v>87</v>
      </c>
      <c r="R518" s="3" t="n">
        <v>2022</v>
      </c>
      <c r="S518" s="3" t="n">
        <v>21</v>
      </c>
      <c r="T518" s="54" t="n">
        <v>98</v>
      </c>
      <c r="U518" s="54" t="n">
        <v>1989</v>
      </c>
      <c r="V518" s="54" t="n">
        <v>24</v>
      </c>
      <c r="W518" s="3" t="n">
        <v>93</v>
      </c>
      <c r="X518" s="3" t="n">
        <v>1999</v>
      </c>
      <c r="Y518" s="3" t="n">
        <v>1</v>
      </c>
      <c r="Z518" s="54" t="n">
        <v>129</v>
      </c>
      <c r="AA518" s="54" t="n">
        <v>2019</v>
      </c>
      <c r="AB518" s="54" t="n">
        <v>2</v>
      </c>
      <c r="AC518" s="3" t="n">
        <v>80</v>
      </c>
      <c r="AD518" s="3" t="n">
        <v>1984</v>
      </c>
      <c r="AE518" s="3" t="n">
        <v>11</v>
      </c>
      <c r="AF518" s="54" t="n">
        <v>116</v>
      </c>
      <c r="AG518" s="54" t="n">
        <v>2025</v>
      </c>
      <c r="AH518" s="54" t="n">
        <v>2</v>
      </c>
      <c r="AI518" s="3" t="n">
        <v>80</v>
      </c>
      <c r="AJ518" s="3" t="n">
        <v>1986</v>
      </c>
      <c r="AK518" s="3" t="n">
        <v>26</v>
      </c>
      <c r="AL518" s="54" t="n">
        <v>73</v>
      </c>
      <c r="AM518" s="54" t="n">
        <v>1985</v>
      </c>
      <c r="AN518" s="54" t="n">
        <v>8</v>
      </c>
      <c r="AO518" s="3" t="n">
        <v>70</v>
      </c>
      <c r="AP518" s="3" t="n">
        <v>2017</v>
      </c>
      <c r="AQ518" s="3" t="n">
        <v>8</v>
      </c>
    </row>
    <row r="519">
      <c r="A519" s="3" t="n">
        <v>23080720</v>
      </c>
      <c r="B519" s="3" t="inlineStr">
        <is>
          <t>CANTERAS [23080720]</t>
        </is>
      </c>
      <c r="C519" s="3" t="n">
        <v>6.276166667</v>
      </c>
      <c r="D519" s="3" t="n">
        <v>-74.67433333</v>
      </c>
      <c r="E519" s="3" t="n">
        <v>161</v>
      </c>
      <c r="F519" s="3" t="inlineStr">
        <is>
          <t>Puerto Nare</t>
        </is>
      </c>
      <c r="G519" s="3" t="inlineStr">
        <is>
          <t>Antioquia</t>
        </is>
      </c>
      <c r="H519" s="54" t="n">
        <v>125</v>
      </c>
      <c r="I519" s="54" t="n">
        <v>2009</v>
      </c>
      <c r="J519" s="54" t="n">
        <v>14</v>
      </c>
      <c r="K519" s="3" t="n">
        <v>131</v>
      </c>
      <c r="L519" s="3" t="n">
        <v>1984</v>
      </c>
      <c r="M519" s="3" t="n">
        <v>27</v>
      </c>
      <c r="N519" s="54" t="n">
        <v>134</v>
      </c>
      <c r="O519" s="54" t="n">
        <v>2019</v>
      </c>
      <c r="P519" s="54" t="n">
        <v>18</v>
      </c>
      <c r="Q519" s="3" t="n">
        <v>135</v>
      </c>
      <c r="R519" s="3" t="n">
        <v>1984</v>
      </c>
      <c r="S519" s="3" t="n">
        <v>26</v>
      </c>
      <c r="T519" s="54" t="n">
        <v>136</v>
      </c>
      <c r="U519" s="54" t="n">
        <v>2019</v>
      </c>
      <c r="V519" s="54" t="n">
        <v>31</v>
      </c>
      <c r="W519" s="3" t="n">
        <v>97.2</v>
      </c>
      <c r="X519" s="3" t="n">
        <v>1992</v>
      </c>
      <c r="Y519" s="3" t="n">
        <v>19</v>
      </c>
      <c r="Z519" s="54" t="n">
        <v>108</v>
      </c>
      <c r="AA519" s="54" t="n">
        <v>2018</v>
      </c>
      <c r="AB519" s="54" t="n">
        <v>30</v>
      </c>
      <c r="AC519" s="3" t="n">
        <v>135</v>
      </c>
      <c r="AD519" s="3" t="n">
        <v>1984</v>
      </c>
      <c r="AE519" s="3" t="n">
        <v>3</v>
      </c>
      <c r="AF519" s="54" t="n">
        <v>138.6</v>
      </c>
      <c r="AG519" s="54" t="n">
        <v>1993</v>
      </c>
      <c r="AH519" s="54" t="n">
        <v>6</v>
      </c>
      <c r="AI519" s="3" t="n">
        <v>133</v>
      </c>
      <c r="AJ519" s="3" t="n">
        <v>2012</v>
      </c>
      <c r="AK519" s="3" t="n">
        <v>24</v>
      </c>
      <c r="AL519" s="54" t="n">
        <v>132</v>
      </c>
      <c r="AM519" s="54" t="n">
        <v>1983</v>
      </c>
      <c r="AN519" s="54" t="n">
        <v>15</v>
      </c>
      <c r="AO519" s="3" t="n">
        <v>120</v>
      </c>
      <c r="AP519" s="3" t="n">
        <v>1984</v>
      </c>
      <c r="AQ519" s="3" t="n">
        <v>3</v>
      </c>
    </row>
    <row r="520">
      <c r="A520" s="3" t="n">
        <v>23080740</v>
      </c>
      <c r="B520" s="3" t="inlineStr">
        <is>
          <t>CONCEPCION [23080740]</t>
        </is>
      </c>
      <c r="C520" s="3" t="n">
        <v>6.396944444</v>
      </c>
      <c r="D520" s="3" t="n">
        <v>-75.25916667</v>
      </c>
      <c r="E520" s="3" t="n">
        <v>1865</v>
      </c>
      <c r="F520" s="3" t="inlineStr">
        <is>
          <t>Concepción</t>
        </is>
      </c>
      <c r="G520" s="3" t="inlineStr">
        <is>
          <t>Antioquia</t>
        </is>
      </c>
      <c r="H520" s="54" t="n">
        <v>67</v>
      </c>
      <c r="I520" s="54" t="n">
        <v>2011</v>
      </c>
      <c r="J520" s="54" t="n">
        <v>26</v>
      </c>
      <c r="K520" s="3" t="n">
        <v>71</v>
      </c>
      <c r="L520" s="3" t="n">
        <v>2015</v>
      </c>
      <c r="M520" s="3" t="n">
        <v>12</v>
      </c>
      <c r="N520" s="54" t="n">
        <v>105</v>
      </c>
      <c r="O520" s="54" t="n">
        <v>2023</v>
      </c>
      <c r="P520" s="54" t="n">
        <v>30</v>
      </c>
      <c r="Q520" s="3" t="n">
        <v>90</v>
      </c>
      <c r="R520" s="3" t="n">
        <v>1987</v>
      </c>
      <c r="S520" s="3" t="n">
        <v>17</v>
      </c>
      <c r="T520" s="54" t="n">
        <v>115</v>
      </c>
      <c r="U520" s="54" t="n">
        <v>1987</v>
      </c>
      <c r="V520" s="54" t="n">
        <v>8</v>
      </c>
      <c r="W520" s="3" t="n">
        <v>97</v>
      </c>
      <c r="X520" s="3" t="n">
        <v>1993</v>
      </c>
      <c r="Y520" s="3" t="n">
        <v>29</v>
      </c>
      <c r="Z520" s="54" t="n">
        <v>105</v>
      </c>
      <c r="AA520" s="54" t="n">
        <v>2021</v>
      </c>
      <c r="AB520" s="54" t="n">
        <v>8</v>
      </c>
      <c r="AC520" s="3" t="n">
        <v>90</v>
      </c>
      <c r="AD520" s="3" t="n">
        <v>2025</v>
      </c>
      <c r="AE520" s="3" t="n">
        <v>20</v>
      </c>
      <c r="AF520" s="54" t="n">
        <v>95</v>
      </c>
      <c r="AG520" s="54" t="n">
        <v>1975</v>
      </c>
      <c r="AH520" s="54" t="n">
        <v>15</v>
      </c>
      <c r="AI520" s="3" t="n">
        <v>98</v>
      </c>
      <c r="AJ520" s="3" t="n">
        <v>2020</v>
      </c>
      <c r="AK520" s="3" t="n">
        <v>31</v>
      </c>
      <c r="AL520" s="54" t="n">
        <v>92</v>
      </c>
      <c r="AM520" s="54" t="n">
        <v>1980</v>
      </c>
      <c r="AN520" s="54" t="n">
        <v>2</v>
      </c>
      <c r="AO520" s="3" t="n">
        <v>72</v>
      </c>
      <c r="AP520" s="3" t="n">
        <v>1989</v>
      </c>
      <c r="AQ520" s="3" t="n">
        <v>3</v>
      </c>
    </row>
    <row r="521">
      <c r="A521" s="3" t="n">
        <v>23080750</v>
      </c>
      <c r="B521" s="3" t="inlineStr">
        <is>
          <t>COCORNA [23080750]</t>
        </is>
      </c>
      <c r="C521" s="3" t="n">
        <v>6.053333333</v>
      </c>
      <c r="D521" s="3" t="n">
        <v>-75.182611111</v>
      </c>
      <c r="E521" s="3" t="n">
        <v>1280</v>
      </c>
      <c r="F521" s="3" t="inlineStr">
        <is>
          <t>Cocorná</t>
        </is>
      </c>
      <c r="G521" s="3" t="inlineStr">
        <is>
          <t>Antioquia</t>
        </is>
      </c>
      <c r="H521" s="54" t="n">
        <v>109</v>
      </c>
      <c r="I521" s="54" t="n">
        <v>1980</v>
      </c>
      <c r="J521" s="54" t="n">
        <v>1</v>
      </c>
      <c r="K521" s="3" t="n">
        <v>145</v>
      </c>
      <c r="L521" s="3" t="n">
        <v>1982</v>
      </c>
      <c r="M521" s="3" t="n">
        <v>28</v>
      </c>
      <c r="N521" s="54" t="n">
        <v>120</v>
      </c>
      <c r="O521" s="54" t="n">
        <v>1982</v>
      </c>
      <c r="P521" s="54" t="n">
        <v>16</v>
      </c>
      <c r="Q521" s="3" t="n">
        <v>150</v>
      </c>
      <c r="R521" s="3" t="n">
        <v>1982</v>
      </c>
      <c r="S521" s="3" t="n">
        <v>8</v>
      </c>
      <c r="T521" s="54" t="n">
        <v>139</v>
      </c>
      <c r="U521" s="54" t="n">
        <v>1976</v>
      </c>
      <c r="V521" s="54" t="n">
        <v>17</v>
      </c>
      <c r="W521" s="3" t="n">
        <v>100</v>
      </c>
      <c r="X521" s="3" t="n">
        <v>1982</v>
      </c>
      <c r="Y521" s="3" t="n">
        <v>4</v>
      </c>
      <c r="Z521" s="54" t="n">
        <v>130</v>
      </c>
      <c r="AA521" s="54" t="n">
        <v>1982</v>
      </c>
      <c r="AB521" s="54" t="n">
        <v>19</v>
      </c>
      <c r="AC521" s="3" t="n">
        <v>148</v>
      </c>
      <c r="AD521" s="3" t="n">
        <v>2020</v>
      </c>
      <c r="AE521" s="3" t="n">
        <v>13</v>
      </c>
      <c r="AF521" s="54" t="n">
        <v>135</v>
      </c>
      <c r="AG521" s="54" t="n">
        <v>1981</v>
      </c>
      <c r="AH521" s="54" t="n">
        <v>6</v>
      </c>
      <c r="AI521" s="3" t="n">
        <v>120</v>
      </c>
      <c r="AJ521" s="3" t="n">
        <v>1981</v>
      </c>
      <c r="AK521" s="3" t="n">
        <v>24</v>
      </c>
      <c r="AL521" s="54" t="n">
        <v>110</v>
      </c>
      <c r="AM521" s="54" t="n">
        <v>1981</v>
      </c>
      <c r="AN521" s="54" t="n">
        <v>8</v>
      </c>
      <c r="AO521" s="3" t="n">
        <v>140</v>
      </c>
      <c r="AP521" s="3" t="n">
        <v>1982</v>
      </c>
      <c r="AQ521" s="3" t="n">
        <v>7</v>
      </c>
    </row>
    <row r="522">
      <c r="A522" s="3" t="n">
        <v>23080760</v>
      </c>
      <c r="B522" s="3" t="inlineStr">
        <is>
          <t>SAN ROQUE [23080760]</t>
        </is>
      </c>
      <c r="C522" s="3" t="n">
        <v>6.4875</v>
      </c>
      <c r="D522" s="3" t="n">
        <v>-75.017</v>
      </c>
      <c r="E522" s="3" t="n">
        <v>1435</v>
      </c>
      <c r="F522" s="3" t="inlineStr">
        <is>
          <t>San Roque</t>
        </is>
      </c>
      <c r="G522" s="3" t="inlineStr">
        <is>
          <t>Antioquia</t>
        </is>
      </c>
      <c r="H522" s="54" t="n">
        <v>150</v>
      </c>
      <c r="I522" s="54" t="n">
        <v>1999</v>
      </c>
      <c r="J522" s="54" t="n">
        <v>9</v>
      </c>
      <c r="K522" s="3" t="n">
        <v>133</v>
      </c>
      <c r="L522" s="3" t="n">
        <v>1982</v>
      </c>
      <c r="M522" s="3" t="n">
        <v>14</v>
      </c>
      <c r="N522" s="54" t="n">
        <v>148</v>
      </c>
      <c r="O522" s="54" t="n">
        <v>1989</v>
      </c>
      <c r="P522" s="54" t="n">
        <v>4</v>
      </c>
      <c r="Q522" s="3" t="n">
        <v>175</v>
      </c>
      <c r="R522" s="3" t="n">
        <v>1982</v>
      </c>
      <c r="S522" s="3" t="n">
        <v>7</v>
      </c>
      <c r="T522" s="54" t="n">
        <v>155</v>
      </c>
      <c r="U522" s="54" t="n">
        <v>1981</v>
      </c>
      <c r="V522" s="54" t="n">
        <v>16</v>
      </c>
      <c r="W522" s="3" t="n">
        <v>150</v>
      </c>
      <c r="X522" s="3" t="n">
        <v>1975</v>
      </c>
      <c r="Y522" s="3" t="n">
        <v>4</v>
      </c>
      <c r="Z522" s="54" t="n">
        <v>135</v>
      </c>
      <c r="AA522" s="54" t="n">
        <v>2020</v>
      </c>
      <c r="AB522" s="54" t="n">
        <v>24</v>
      </c>
      <c r="AC522" s="3" t="n">
        <v>140</v>
      </c>
      <c r="AD522" s="3" t="n">
        <v>1975</v>
      </c>
      <c r="AE522" s="3" t="n">
        <v>23</v>
      </c>
      <c r="AF522" s="54" t="n">
        <v>142</v>
      </c>
      <c r="AG522" s="54" t="n">
        <v>1987</v>
      </c>
      <c r="AH522" s="54" t="n">
        <v>29</v>
      </c>
      <c r="AI522" s="3" t="n">
        <v>145</v>
      </c>
      <c r="AJ522" s="3" t="n">
        <v>1977</v>
      </c>
      <c r="AK522" s="3" t="n">
        <v>27</v>
      </c>
      <c r="AL522" s="54" t="n">
        <v>154</v>
      </c>
      <c r="AM522" s="54" t="n">
        <v>1979</v>
      </c>
      <c r="AN522" s="54" t="n">
        <v>16</v>
      </c>
      <c r="AO522" s="3" t="n">
        <v>98</v>
      </c>
      <c r="AP522" s="3" t="n">
        <v>1975</v>
      </c>
      <c r="AQ522" s="3" t="n">
        <v>14</v>
      </c>
    </row>
    <row r="523">
      <c r="A523" s="3" t="n">
        <v>23080810</v>
      </c>
      <c r="B523" s="3" t="inlineStr">
        <is>
          <t>EL JORDAN [23080810]</t>
        </is>
      </c>
      <c r="C523" s="3" t="n">
        <v>6.1579</v>
      </c>
      <c r="D523" s="3" t="n">
        <v>-75.03879999999999</v>
      </c>
      <c r="E523" s="3" t="n">
        <v>820</v>
      </c>
      <c r="F523" s="3" t="inlineStr">
        <is>
          <t>San Carlos</t>
        </is>
      </c>
      <c r="G523" s="3" t="inlineStr">
        <is>
          <t>Antioquia</t>
        </is>
      </c>
      <c r="H523" s="54" t="n">
        <v>79</v>
      </c>
      <c r="I523" s="54" t="n">
        <v>2007</v>
      </c>
      <c r="J523" s="54" t="n">
        <v>15</v>
      </c>
      <c r="K523" s="3" t="n">
        <v>88.40000000000001</v>
      </c>
      <c r="L523" s="3" t="n">
        <v>1984</v>
      </c>
      <c r="M523" s="3" t="n">
        <v>21</v>
      </c>
      <c r="N523" s="54" t="n">
        <v>97</v>
      </c>
      <c r="O523" s="54" t="n">
        <v>1985</v>
      </c>
      <c r="P523" s="54" t="n">
        <v>8</v>
      </c>
      <c r="Q523" s="3" t="n">
        <v>128</v>
      </c>
      <c r="R523" s="3" t="n">
        <v>2003</v>
      </c>
      <c r="S523" s="3" t="n">
        <v>11</v>
      </c>
      <c r="T523" s="54" t="n">
        <v>140</v>
      </c>
      <c r="U523" s="54" t="n">
        <v>2010</v>
      </c>
      <c r="V523" s="54" t="n">
        <v>26</v>
      </c>
      <c r="W523" s="3" t="n">
        <v>132</v>
      </c>
      <c r="X523" s="3" t="n">
        <v>1988</v>
      </c>
      <c r="Y523" s="3" t="n">
        <v>16</v>
      </c>
      <c r="Z523" s="54" t="n">
        <v>130</v>
      </c>
      <c r="AA523" s="54" t="n">
        <v>2002</v>
      </c>
      <c r="AB523" s="54" t="n">
        <v>5</v>
      </c>
      <c r="AC523" s="3" t="n">
        <v>158</v>
      </c>
      <c r="AD523" s="3" t="n">
        <v>1998</v>
      </c>
      <c r="AE523" s="3" t="n">
        <v>14</v>
      </c>
      <c r="AF523" s="54" t="n">
        <v>174</v>
      </c>
      <c r="AG523" s="54" t="n">
        <v>1988</v>
      </c>
      <c r="AH523" s="54" t="n">
        <v>18</v>
      </c>
      <c r="AI523" s="3" t="n">
        <v>152</v>
      </c>
      <c r="AJ523" s="3" t="n">
        <v>1996</v>
      </c>
      <c r="AK523" s="3" t="n">
        <v>7</v>
      </c>
      <c r="AL523" s="54" t="n">
        <v>144</v>
      </c>
      <c r="AM523" s="54" t="n">
        <v>1998</v>
      </c>
      <c r="AN523" s="54" t="n">
        <v>4</v>
      </c>
      <c r="AO523" s="3" t="n">
        <v>72</v>
      </c>
      <c r="AP523" s="3" t="n">
        <v>2013</v>
      </c>
      <c r="AQ523" s="3" t="n">
        <v>7</v>
      </c>
    </row>
    <row r="524">
      <c r="A524" s="3" t="n">
        <v>23080820</v>
      </c>
      <c r="B524" s="3" t="inlineStr">
        <is>
          <t>TAFETANES [23080820]</t>
        </is>
      </c>
      <c r="C524" s="3" t="n">
        <v>6.146722222</v>
      </c>
      <c r="D524" s="3" t="n">
        <v>-75.11775</v>
      </c>
      <c r="E524" s="3" t="n">
        <v>1940</v>
      </c>
      <c r="F524" s="3" t="inlineStr">
        <is>
          <t>Granada</t>
        </is>
      </c>
      <c r="G524" s="3" t="inlineStr">
        <is>
          <t>Antioquia</t>
        </is>
      </c>
      <c r="H524" s="54" t="n">
        <v>110</v>
      </c>
      <c r="I524" s="54" t="n">
        <v>2006</v>
      </c>
      <c r="J524" s="54" t="n">
        <v>30</v>
      </c>
      <c r="K524" s="3" t="n">
        <v>90</v>
      </c>
      <c r="L524" s="3" t="n">
        <v>1984</v>
      </c>
      <c r="M524" s="3" t="n">
        <v>1</v>
      </c>
      <c r="N524" s="54" t="n">
        <v>150</v>
      </c>
      <c r="O524" s="54" t="n">
        <v>2000</v>
      </c>
      <c r="P524" s="54" t="n">
        <v>4</v>
      </c>
      <c r="Q524" s="3" t="n">
        <v>138</v>
      </c>
      <c r="R524" s="3" t="n">
        <v>2011</v>
      </c>
      <c r="S524" s="3" t="n">
        <v>27</v>
      </c>
      <c r="T524" s="54" t="n">
        <v>135</v>
      </c>
      <c r="U524" s="54" t="n">
        <v>2013</v>
      </c>
      <c r="V524" s="54" t="n">
        <v>25</v>
      </c>
      <c r="W524" s="3" t="n">
        <v>112</v>
      </c>
      <c r="X524" s="3" t="n">
        <v>2011</v>
      </c>
      <c r="Y524" s="3" t="n">
        <v>17</v>
      </c>
      <c r="Z524" s="54" t="n">
        <v>134</v>
      </c>
      <c r="AA524" s="54" t="n">
        <v>2019</v>
      </c>
      <c r="AB524" s="54" t="n">
        <v>14</v>
      </c>
      <c r="AC524" s="3" t="n">
        <v>134</v>
      </c>
      <c r="AD524" s="3" t="n">
        <v>1997</v>
      </c>
      <c r="AE524" s="3" t="n">
        <v>16</v>
      </c>
      <c r="AF524" s="54" t="n">
        <v>130</v>
      </c>
      <c r="AG524" s="54" t="n">
        <v>2016</v>
      </c>
      <c r="AH524" s="54" t="n">
        <v>4</v>
      </c>
      <c r="AI524" s="3" t="n">
        <v>130</v>
      </c>
      <c r="AJ524" s="3" t="n">
        <v>2015</v>
      </c>
      <c r="AK524" s="3" t="n">
        <v>11</v>
      </c>
      <c r="AL524" s="54" t="n">
        <v>118</v>
      </c>
      <c r="AM524" s="54" t="n">
        <v>2000</v>
      </c>
      <c r="AN524" s="54" t="n">
        <v>22</v>
      </c>
      <c r="AO524" s="3" t="n">
        <v>130</v>
      </c>
      <c r="AP524" s="3" t="n">
        <v>2007</v>
      </c>
      <c r="AQ524" s="3" t="n">
        <v>23</v>
      </c>
    </row>
    <row r="525">
      <c r="A525" s="3" t="n">
        <v>23080920</v>
      </c>
      <c r="B525" s="3" t="inlineStr">
        <is>
          <t>SANTUARIO [23080920]</t>
        </is>
      </c>
      <c r="C525" s="3" t="n">
        <v>6.13388</v>
      </c>
      <c r="D525" s="3" t="n">
        <v>-75.274</v>
      </c>
      <c r="E525" s="3" t="n">
        <v>2138</v>
      </c>
      <c r="F525" s="3" t="inlineStr">
        <is>
          <t>Santuario</t>
        </is>
      </c>
      <c r="G525" s="3" t="inlineStr">
        <is>
          <t>Antioquia</t>
        </is>
      </c>
      <c r="H525" s="54" t="n">
        <v>55</v>
      </c>
      <c r="I525" s="54" t="n">
        <v>1993</v>
      </c>
      <c r="J525" s="54" t="n">
        <v>7</v>
      </c>
      <c r="K525" s="3" t="n">
        <v>75</v>
      </c>
      <c r="L525" s="3" t="n">
        <v>2022</v>
      </c>
      <c r="M525" s="3" t="n">
        <v>2</v>
      </c>
      <c r="N525" s="54" t="n">
        <v>84</v>
      </c>
      <c r="O525" s="54" t="n">
        <v>1997</v>
      </c>
      <c r="P525" s="54" t="n">
        <v>10</v>
      </c>
      <c r="Q525" s="3" t="n">
        <v>80</v>
      </c>
      <c r="R525" s="3" t="n">
        <v>2003</v>
      </c>
      <c r="S525" s="3" t="n">
        <v>13</v>
      </c>
      <c r="T525" s="54" t="n">
        <v>114</v>
      </c>
      <c r="U525" s="54" t="n">
        <v>2023</v>
      </c>
      <c r="V525" s="54" t="n">
        <v>12</v>
      </c>
      <c r="W525" s="3" t="n">
        <v>130</v>
      </c>
      <c r="X525" s="3" t="n">
        <v>2018</v>
      </c>
      <c r="Y525" s="3" t="n">
        <v>21</v>
      </c>
      <c r="Z525" s="54" t="n">
        <v>90.2</v>
      </c>
      <c r="AA525" s="54" t="n">
        <v>2024</v>
      </c>
      <c r="AB525" s="54" t="n">
        <v>11</v>
      </c>
      <c r="AC525" s="3" t="n">
        <v>84</v>
      </c>
      <c r="AD525" s="3" t="n">
        <v>2009</v>
      </c>
      <c r="AE525" s="3" t="n">
        <v>13</v>
      </c>
      <c r="AF525" s="54" t="n">
        <v>70</v>
      </c>
      <c r="AG525" s="54" t="n">
        <v>2022</v>
      </c>
      <c r="AH525" s="54" t="n">
        <v>14</v>
      </c>
      <c r="AI525" s="3" t="n">
        <v>81</v>
      </c>
      <c r="AJ525" s="3" t="n">
        <v>2017</v>
      </c>
      <c r="AK525" s="3" t="n">
        <v>30</v>
      </c>
      <c r="AL525" s="54" t="n">
        <v>130</v>
      </c>
      <c r="AM525" s="54" t="n">
        <v>2024</v>
      </c>
      <c r="AN525" s="54" t="n">
        <v>27</v>
      </c>
      <c r="AO525" s="3" t="n">
        <v>73</v>
      </c>
      <c r="AP525" s="3" t="n">
        <v>2013</v>
      </c>
      <c r="AQ525" s="3" t="n">
        <v>1</v>
      </c>
    </row>
    <row r="526">
      <c r="A526" s="3" t="n">
        <v>23080940</v>
      </c>
      <c r="B526" s="3" t="inlineStr">
        <is>
          <t>PRESA SAN LORENZO [23080940]</t>
        </is>
      </c>
      <c r="C526" s="3" t="n">
        <v>6.384583333</v>
      </c>
      <c r="D526" s="3" t="n">
        <v>-74.99677778</v>
      </c>
      <c r="E526" s="3" t="n">
        <v>1247</v>
      </c>
      <c r="F526" s="3" t="inlineStr">
        <is>
          <t>Alejandría</t>
        </is>
      </c>
      <c r="G526" s="3" t="inlineStr">
        <is>
          <t>Antioquia</t>
        </is>
      </c>
      <c r="H526" s="54" t="n">
        <v>110</v>
      </c>
      <c r="I526" s="54" t="n">
        <v>2015</v>
      </c>
      <c r="J526" s="54" t="n">
        <v>22</v>
      </c>
      <c r="K526" s="3" t="n">
        <v>78</v>
      </c>
      <c r="L526" s="3" t="n">
        <v>1997</v>
      </c>
      <c r="M526" s="3" t="n">
        <v>11</v>
      </c>
      <c r="N526" s="54" t="n">
        <v>118</v>
      </c>
      <c r="O526" s="54" t="n">
        <v>2004</v>
      </c>
      <c r="P526" s="54" t="n">
        <v>26</v>
      </c>
      <c r="Q526" s="3" t="n">
        <v>189</v>
      </c>
      <c r="R526" s="3" t="n">
        <v>2015</v>
      </c>
      <c r="S526" s="3" t="n">
        <v>10</v>
      </c>
      <c r="T526" s="54" t="n">
        <v>130</v>
      </c>
      <c r="U526" s="54" t="n">
        <v>2015</v>
      </c>
      <c r="V526" s="54" t="n">
        <v>20</v>
      </c>
      <c r="W526" s="3" t="n">
        <v>126.6</v>
      </c>
      <c r="X526" s="3" t="n">
        <v>2022</v>
      </c>
      <c r="Y526" s="3" t="n">
        <v>6</v>
      </c>
      <c r="Z526" s="54" t="n">
        <v>120</v>
      </c>
      <c r="AA526" s="54" t="n">
        <v>2019</v>
      </c>
      <c r="AB526" s="54" t="n">
        <v>13</v>
      </c>
      <c r="AC526" s="3" t="n">
        <v>126.4</v>
      </c>
      <c r="AD526" s="3" t="n">
        <v>2008</v>
      </c>
      <c r="AE526" s="3" t="n">
        <v>18</v>
      </c>
      <c r="AF526" s="54" t="n">
        <v>110</v>
      </c>
      <c r="AG526" s="54" t="n">
        <v>2005</v>
      </c>
      <c r="AH526" s="54" t="n">
        <v>30</v>
      </c>
      <c r="AI526" s="3" t="n">
        <v>130</v>
      </c>
      <c r="AJ526" s="3" t="n">
        <v>1996</v>
      </c>
      <c r="AK526" s="3" t="n">
        <v>11</v>
      </c>
      <c r="AL526" s="54" t="n">
        <v>124.6</v>
      </c>
      <c r="AM526" s="54" t="n">
        <v>2017</v>
      </c>
      <c r="AN526" s="54" t="n">
        <v>16</v>
      </c>
      <c r="AO526" s="3" t="n">
        <v>126</v>
      </c>
      <c r="AP526" s="3" t="n">
        <v>1996</v>
      </c>
      <c r="AQ526" s="3" t="n">
        <v>8</v>
      </c>
    </row>
    <row r="527">
      <c r="A527" s="3" t="n">
        <v>23085030</v>
      </c>
      <c r="B527" s="3" t="inlineStr">
        <is>
          <t>ALEJANDRIA [23085030]</t>
        </is>
      </c>
      <c r="C527" s="3" t="n">
        <v>6.37625</v>
      </c>
      <c r="D527" s="3" t="n">
        <v>-75.14338889</v>
      </c>
      <c r="E527" s="3" t="n">
        <v>1712</v>
      </c>
      <c r="F527" s="3" t="inlineStr">
        <is>
          <t>Alejandría</t>
        </is>
      </c>
      <c r="G527" s="3" t="inlineStr">
        <is>
          <t>Antioquia</t>
        </is>
      </c>
      <c r="H527" s="54" t="n">
        <v>85</v>
      </c>
      <c r="I527" s="54" t="n">
        <v>1989</v>
      </c>
      <c r="J527" s="54" t="n">
        <v>19</v>
      </c>
      <c r="K527" s="3" t="n">
        <v>99.2</v>
      </c>
      <c r="L527" s="3" t="n">
        <v>2014</v>
      </c>
      <c r="M527" s="3" t="n">
        <v>26</v>
      </c>
      <c r="N527" s="54" t="n">
        <v>129</v>
      </c>
      <c r="O527" s="54" t="n">
        <v>2020</v>
      </c>
      <c r="P527" s="54" t="n">
        <v>29</v>
      </c>
      <c r="Q527" s="3" t="n">
        <v>122</v>
      </c>
      <c r="R527" s="3" t="n">
        <v>2018</v>
      </c>
      <c r="S527" s="3" t="n">
        <v>26</v>
      </c>
      <c r="T527" s="54" t="n">
        <v>156</v>
      </c>
      <c r="U527" s="54" t="n">
        <v>2015</v>
      </c>
      <c r="V527" s="54" t="n">
        <v>28</v>
      </c>
      <c r="W527" s="3" t="n">
        <v>115</v>
      </c>
      <c r="X527" s="3" t="n">
        <v>2010</v>
      </c>
      <c r="Y527" s="3" t="n">
        <v>8</v>
      </c>
      <c r="Z527" s="54" t="n">
        <v>99</v>
      </c>
      <c r="AA527" s="54" t="n">
        <v>1991</v>
      </c>
      <c r="AB527" s="54" t="n">
        <v>6</v>
      </c>
      <c r="AC527" s="3" t="n">
        <v>129</v>
      </c>
      <c r="AD527" s="3" t="n">
        <v>1993</v>
      </c>
      <c r="AE527" s="3" t="n">
        <v>9</v>
      </c>
      <c r="AF527" s="54" t="n">
        <v>138.6</v>
      </c>
      <c r="AG527" s="54" t="n">
        <v>2018</v>
      </c>
      <c r="AH527" s="54" t="n">
        <v>5</v>
      </c>
      <c r="AI527" s="3" t="n">
        <v>125</v>
      </c>
      <c r="AJ527" s="3" t="n">
        <v>1998</v>
      </c>
      <c r="AK527" s="3" t="n">
        <v>8</v>
      </c>
      <c r="AL527" s="54" t="n">
        <v>99</v>
      </c>
      <c r="AM527" s="54" t="n">
        <v>1994</v>
      </c>
      <c r="AN527" s="54" t="n">
        <v>1</v>
      </c>
      <c r="AO527" s="3" t="n">
        <v>94</v>
      </c>
      <c r="AP527" s="3" t="n">
        <v>1994</v>
      </c>
      <c r="AQ527" s="3" t="n">
        <v>7</v>
      </c>
    </row>
    <row r="528">
      <c r="A528" s="3" t="n">
        <v>23085080</v>
      </c>
      <c r="B528" s="3" t="inlineStr">
        <is>
          <t>GRANJA EXPERIMENTAL EL NUS [23085080]</t>
        </is>
      </c>
      <c r="C528" s="3" t="n">
        <v>6.483583333</v>
      </c>
      <c r="D528" s="3" t="n">
        <v>-74.83669444</v>
      </c>
      <c r="E528" s="3" t="n">
        <v>859</v>
      </c>
      <c r="F528" s="3" t="inlineStr">
        <is>
          <t>San Roque</t>
        </is>
      </c>
      <c r="G528" s="3" t="inlineStr">
        <is>
          <t>Antioquia</t>
        </is>
      </c>
      <c r="H528" s="54" t="n">
        <v>70.5</v>
      </c>
      <c r="I528" s="54" t="n">
        <v>2023</v>
      </c>
      <c r="J528" s="54" t="n">
        <v>5</v>
      </c>
      <c r="K528" s="3" t="n">
        <v>79.59999999999999</v>
      </c>
      <c r="L528" s="3" t="n">
        <v>1999</v>
      </c>
      <c r="M528" s="3" t="n">
        <v>9</v>
      </c>
      <c r="N528" s="54" t="n">
        <v>80</v>
      </c>
      <c r="O528" s="54" t="n">
        <v>2025</v>
      </c>
      <c r="P528" s="54" t="n">
        <v>29</v>
      </c>
      <c r="Q528" s="3" t="n">
        <v>93.90000000000001</v>
      </c>
      <c r="R528" s="3" t="n">
        <v>2016</v>
      </c>
      <c r="S528" s="3" t="n">
        <v>12</v>
      </c>
      <c r="T528" s="54" t="n">
        <v>131.2</v>
      </c>
      <c r="U528" s="54" t="n">
        <v>2021</v>
      </c>
      <c r="V528" s="54" t="n">
        <v>17</v>
      </c>
      <c r="W528" s="3" t="n">
        <v>123</v>
      </c>
      <c r="X528" s="3" t="n">
        <v>2009</v>
      </c>
      <c r="Y528" s="3" t="n">
        <v>9</v>
      </c>
      <c r="Z528" s="54" t="n">
        <v>120.4</v>
      </c>
      <c r="AA528" s="54" t="n">
        <v>2016</v>
      </c>
      <c r="AB528" s="54" t="n">
        <v>15</v>
      </c>
      <c r="AC528" s="3" t="n">
        <v>90.59999999999999</v>
      </c>
      <c r="AD528" s="3" t="n">
        <v>1995</v>
      </c>
      <c r="AE528" s="3" t="n">
        <v>15</v>
      </c>
      <c r="AF528" s="54" t="n">
        <v>105</v>
      </c>
      <c r="AG528" s="54" t="n">
        <v>1994</v>
      </c>
      <c r="AH528" s="54" t="n">
        <v>9</v>
      </c>
      <c r="AI528" s="3" t="n">
        <v>112.2</v>
      </c>
      <c r="AJ528" s="3" t="n">
        <v>1986</v>
      </c>
      <c r="AK528" s="3" t="n">
        <v>15</v>
      </c>
      <c r="AL528" s="54" t="n">
        <v>122.4</v>
      </c>
      <c r="AM528" s="54" t="n">
        <v>1996</v>
      </c>
      <c r="AN528" s="54" t="n">
        <v>16</v>
      </c>
      <c r="AO528" s="3" t="n">
        <v>52.8</v>
      </c>
      <c r="AP528" s="3" t="n">
        <v>2007</v>
      </c>
      <c r="AQ528" s="3" t="n">
        <v>21</v>
      </c>
    </row>
    <row r="529">
      <c r="A529" s="3" t="n">
        <v>23085110</v>
      </c>
      <c r="B529" s="3" t="inlineStr">
        <is>
          <t>EL PENOL [23085110]</t>
        </is>
      </c>
      <c r="C529" s="3" t="n">
        <v>6.2138889</v>
      </c>
      <c r="D529" s="3" t="n">
        <v>-75.24138888900001</v>
      </c>
      <c r="E529" s="3" t="n">
        <v>2022</v>
      </c>
      <c r="F529" s="3" t="inlineStr">
        <is>
          <t>Peñol</t>
        </is>
      </c>
      <c r="G529" s="3" t="inlineStr">
        <is>
          <t>Antioquia</t>
        </is>
      </c>
      <c r="H529" s="54" t="n">
        <v>84.59999999999999</v>
      </c>
      <c r="I529" s="54" t="n">
        <v>2018</v>
      </c>
      <c r="J529" s="54" t="n">
        <v>8</v>
      </c>
      <c r="K529" s="3" t="n">
        <v>70</v>
      </c>
      <c r="L529" s="3" t="n">
        <v>2002</v>
      </c>
      <c r="M529" s="3" t="n">
        <v>6</v>
      </c>
      <c r="N529" s="54" t="n">
        <v>96</v>
      </c>
      <c r="O529" s="54" t="n">
        <v>2006</v>
      </c>
      <c r="P529" s="54" t="n">
        <v>18</v>
      </c>
      <c r="Q529" s="3" t="n">
        <v>90</v>
      </c>
      <c r="R529" s="3" t="n">
        <v>2011</v>
      </c>
      <c r="S529" s="3" t="n">
        <v>16</v>
      </c>
      <c r="T529" s="54" t="n">
        <v>92.5</v>
      </c>
      <c r="U529" s="54" t="n">
        <v>1996</v>
      </c>
      <c r="V529" s="54" t="n">
        <v>7</v>
      </c>
      <c r="W529" s="3" t="n">
        <v>75.2</v>
      </c>
      <c r="X529" s="3" t="n">
        <v>2005</v>
      </c>
      <c r="Y529" s="3" t="n">
        <v>6</v>
      </c>
      <c r="Z529" s="54" t="n">
        <v>86</v>
      </c>
      <c r="AA529" s="54" t="n">
        <v>2007</v>
      </c>
      <c r="AB529" s="54" t="n">
        <v>31</v>
      </c>
      <c r="AC529" s="3" t="n">
        <v>76</v>
      </c>
      <c r="AD529" s="3" t="n">
        <v>1991</v>
      </c>
      <c r="AE529" s="3" t="n">
        <v>9</v>
      </c>
      <c r="AF529" s="54" t="n">
        <v>124</v>
      </c>
      <c r="AG529" s="54" t="n">
        <v>1987</v>
      </c>
      <c r="AH529" s="54" t="n">
        <v>13</v>
      </c>
      <c r="AI529" s="3" t="n">
        <v>103</v>
      </c>
      <c r="AJ529" s="3" t="n">
        <v>1994</v>
      </c>
      <c r="AK529" s="3" t="n">
        <v>8</v>
      </c>
      <c r="AL529" s="54" t="n">
        <v>114.5</v>
      </c>
      <c r="AM529" s="54" t="n">
        <v>2018</v>
      </c>
      <c r="AN529" s="54" t="n">
        <v>22</v>
      </c>
      <c r="AO529" s="3" t="n">
        <v>69.2</v>
      </c>
      <c r="AP529" s="3" t="n">
        <v>2016</v>
      </c>
      <c r="AQ529" s="3" t="n">
        <v>30</v>
      </c>
    </row>
    <row r="530">
      <c r="A530" s="3" t="n">
        <v>23085140</v>
      </c>
      <c r="B530" s="3" t="inlineStr">
        <is>
          <t>SAN FRANCISCO [23085140]</t>
        </is>
      </c>
      <c r="C530" s="3" t="n">
        <v>5.963805556</v>
      </c>
      <c r="D530" s="3" t="n">
        <v>-75.10069444</v>
      </c>
      <c r="E530" s="3" t="n">
        <v>1325</v>
      </c>
      <c r="F530" s="3" t="inlineStr">
        <is>
          <t>San Francisco</t>
        </is>
      </c>
      <c r="G530" s="3" t="inlineStr">
        <is>
          <t>Antioquia</t>
        </is>
      </c>
      <c r="H530" s="54" t="n">
        <v>132</v>
      </c>
      <c r="I530" s="54" t="n">
        <v>1992</v>
      </c>
      <c r="J530" s="54" t="n">
        <v>1</v>
      </c>
      <c r="K530" s="3" t="n">
        <v>104</v>
      </c>
      <c r="L530" s="3" t="n">
        <v>2012</v>
      </c>
      <c r="M530" s="3" t="n">
        <v>5</v>
      </c>
      <c r="N530" s="54" t="n">
        <v>135</v>
      </c>
      <c r="O530" s="54" t="n">
        <v>2011</v>
      </c>
      <c r="P530" s="54" t="n">
        <v>19</v>
      </c>
      <c r="Q530" s="3" t="n">
        <v>137</v>
      </c>
      <c r="R530" s="3" t="n">
        <v>2004</v>
      </c>
      <c r="S530" s="3" t="n">
        <v>24</v>
      </c>
      <c r="T530" s="54" t="n">
        <v>125</v>
      </c>
      <c r="U530" s="54" t="n">
        <v>2003</v>
      </c>
      <c r="V530" s="54" t="n">
        <v>18</v>
      </c>
      <c r="W530" s="3" t="n">
        <v>103</v>
      </c>
      <c r="X530" s="3" t="n">
        <v>2020</v>
      </c>
      <c r="Y530" s="3" t="n">
        <v>11</v>
      </c>
      <c r="Z530" s="54" t="n">
        <v>101</v>
      </c>
      <c r="AA530" s="54" t="n">
        <v>1998</v>
      </c>
      <c r="AB530" s="54" t="n">
        <v>28</v>
      </c>
      <c r="AC530" s="3" t="n">
        <v>166</v>
      </c>
      <c r="AD530" s="3" t="n">
        <v>1992</v>
      </c>
      <c r="AE530" s="3" t="n">
        <v>30</v>
      </c>
      <c r="AF530" s="54" t="n">
        <v>128</v>
      </c>
      <c r="AG530" s="54" t="n">
        <v>1999</v>
      </c>
      <c r="AH530" s="54" t="n">
        <v>2</v>
      </c>
      <c r="AI530" s="3" t="n">
        <v>135</v>
      </c>
      <c r="AJ530" s="3" t="n">
        <v>1974</v>
      </c>
      <c r="AK530" s="3" t="n">
        <v>6</v>
      </c>
      <c r="AL530" s="54" t="n">
        <v>139.5</v>
      </c>
      <c r="AM530" s="54" t="n">
        <v>1977</v>
      </c>
      <c r="AN530" s="54" t="n">
        <v>16</v>
      </c>
      <c r="AO530" s="3" t="n">
        <v>135</v>
      </c>
      <c r="AP530" s="3" t="n">
        <v>2024</v>
      </c>
      <c r="AQ530" s="3" t="n">
        <v>20</v>
      </c>
    </row>
    <row r="531">
      <c r="A531" s="3" t="n">
        <v>23085160</v>
      </c>
      <c r="B531" s="3" t="inlineStr">
        <is>
          <t>CORRIENTES [23085160]</t>
        </is>
      </c>
      <c r="C531" s="3" t="n">
        <v>6.311944444</v>
      </c>
      <c r="D531" s="3" t="n">
        <v>-75.25355556</v>
      </c>
      <c r="E531" s="3" t="n">
        <v>1965</v>
      </c>
      <c r="F531" s="3" t="inlineStr">
        <is>
          <t>San Vicente</t>
        </is>
      </c>
      <c r="G531" s="3" t="inlineStr">
        <is>
          <t>Antioquia</t>
        </is>
      </c>
      <c r="H531" s="54" t="n">
        <v>68.8</v>
      </c>
      <c r="I531" s="54" t="n">
        <v>2001</v>
      </c>
      <c r="J531" s="54" t="n">
        <v>24</v>
      </c>
      <c r="K531" s="3" t="n">
        <v>108</v>
      </c>
      <c r="L531" s="3" t="n">
        <v>1997</v>
      </c>
      <c r="M531" s="3" t="n">
        <v>11</v>
      </c>
      <c r="N531" s="54" t="n">
        <v>85</v>
      </c>
      <c r="O531" s="54" t="n">
        <v>1987</v>
      </c>
      <c r="P531" s="54" t="n">
        <v>30</v>
      </c>
      <c r="Q531" s="3" t="n">
        <v>95</v>
      </c>
      <c r="R531" s="3" t="n">
        <v>1992</v>
      </c>
      <c r="S531" s="3" t="n">
        <v>15</v>
      </c>
      <c r="T531" s="54" t="n">
        <v>85</v>
      </c>
      <c r="U531" s="54" t="n">
        <v>1985</v>
      </c>
      <c r="V531" s="54" t="n">
        <v>4</v>
      </c>
      <c r="W531" s="3" t="n">
        <v>98.2</v>
      </c>
      <c r="X531" s="3" t="n">
        <v>2013</v>
      </c>
      <c r="Y531" s="3" t="n">
        <v>15</v>
      </c>
      <c r="Z531" s="54" t="n">
        <v>110.5</v>
      </c>
      <c r="AA531" s="54" t="n">
        <v>2010</v>
      </c>
      <c r="AB531" s="54" t="n">
        <v>10</v>
      </c>
      <c r="AC531" s="3" t="n">
        <v>142</v>
      </c>
      <c r="AD531" s="3" t="n">
        <v>1976</v>
      </c>
      <c r="AE531" s="3" t="n">
        <v>8</v>
      </c>
      <c r="AF531" s="54" t="n">
        <v>136</v>
      </c>
      <c r="AG531" s="54" t="n">
        <v>1985</v>
      </c>
      <c r="AH531" s="54" t="n">
        <v>1</v>
      </c>
      <c r="AI531" s="3" t="n">
        <v>76.59999999999999</v>
      </c>
      <c r="AJ531" s="3" t="n">
        <v>2008</v>
      </c>
      <c r="AK531" s="3" t="n">
        <v>11</v>
      </c>
      <c r="AL531" s="54" t="n">
        <v>75</v>
      </c>
      <c r="AM531" s="54" t="n">
        <v>1984</v>
      </c>
      <c r="AN531" s="54" t="n">
        <v>20</v>
      </c>
      <c r="AO531" s="3" t="n">
        <v>85.8</v>
      </c>
      <c r="AP531" s="3" t="n">
        <v>2010</v>
      </c>
      <c r="AQ531" s="3" t="n">
        <v>25</v>
      </c>
    </row>
    <row r="532">
      <c r="A532" s="3" t="n">
        <v>23085220</v>
      </c>
      <c r="B532" s="3" t="inlineStr">
        <is>
          <t>SAN CARLOS [23085220]</t>
        </is>
      </c>
      <c r="C532" s="3" t="n">
        <v>6.157666667</v>
      </c>
      <c r="D532" s="3" t="n">
        <v>-75.03891667000001</v>
      </c>
      <c r="E532" s="3" t="n">
        <v>1113</v>
      </c>
      <c r="F532" s="3" t="inlineStr">
        <is>
          <t>San Carlos</t>
        </is>
      </c>
      <c r="G532" s="3" t="inlineStr">
        <is>
          <t>Antioquia</t>
        </is>
      </c>
      <c r="H532" s="54" t="n">
        <v>87.5</v>
      </c>
      <c r="I532" s="54" t="n">
        <v>1993</v>
      </c>
      <c r="J532" s="54" t="n">
        <v>4</v>
      </c>
      <c r="K532" s="3" t="n">
        <v>109</v>
      </c>
      <c r="L532" s="3" t="n">
        <v>1992</v>
      </c>
      <c r="M532" s="3" t="n">
        <v>29</v>
      </c>
      <c r="N532" s="54" t="n">
        <v>121.9</v>
      </c>
      <c r="O532" s="54" t="n">
        <v>2019</v>
      </c>
      <c r="P532" s="54" t="n">
        <v>18</v>
      </c>
      <c r="Q532" s="3" t="n">
        <v>130.9</v>
      </c>
      <c r="R532" s="3" t="n">
        <v>2020</v>
      </c>
      <c r="S532" s="3" t="n">
        <v>10</v>
      </c>
      <c r="T532" s="54" t="n">
        <v>135</v>
      </c>
      <c r="U532" s="54" t="n">
        <v>2005</v>
      </c>
      <c r="V532" s="54" t="n">
        <v>15</v>
      </c>
      <c r="W532" s="3" t="n">
        <v>121</v>
      </c>
      <c r="X532" s="3" t="n">
        <v>1996</v>
      </c>
      <c r="Y532" s="3" t="n">
        <v>13</v>
      </c>
      <c r="Z532" s="54" t="n">
        <v>123</v>
      </c>
      <c r="AA532" s="54" t="n">
        <v>2017</v>
      </c>
      <c r="AB532" s="54" t="n">
        <v>14</v>
      </c>
      <c r="AC532" s="3" t="n">
        <v>136</v>
      </c>
      <c r="AD532" s="3" t="n">
        <v>2012</v>
      </c>
      <c r="AE532" s="3" t="n">
        <v>16</v>
      </c>
      <c r="AF532" s="54" t="n">
        <v>110.3</v>
      </c>
      <c r="AG532" s="54" t="n">
        <v>1985</v>
      </c>
      <c r="AH532" s="54" t="n">
        <v>25</v>
      </c>
      <c r="AI532" s="3" t="n">
        <v>127.9</v>
      </c>
      <c r="AJ532" s="3" t="n">
        <v>1983</v>
      </c>
      <c r="AK532" s="3" t="n">
        <v>10</v>
      </c>
      <c r="AL532" s="54" t="n">
        <v>130</v>
      </c>
      <c r="AM532" s="54" t="n">
        <v>2005</v>
      </c>
      <c r="AN532" s="54" t="n">
        <v>21</v>
      </c>
      <c r="AO532" s="3" t="n">
        <v>94</v>
      </c>
      <c r="AP532" s="3" t="n">
        <v>1995</v>
      </c>
      <c r="AQ532" s="3" t="n">
        <v>2</v>
      </c>
    </row>
    <row r="533">
      <c r="A533" s="3" t="n">
        <v>23085260</v>
      </c>
      <c r="B533" s="3" t="inlineStr">
        <is>
          <t>LA SELVA [23085260]</t>
        </is>
      </c>
      <c r="C533" s="3" t="n">
        <v>6.131916667</v>
      </c>
      <c r="D533" s="3" t="n">
        <v>-75.41455556</v>
      </c>
      <c r="E533" s="3" t="n">
        <v>2125</v>
      </c>
      <c r="F533" s="3" t="inlineStr">
        <is>
          <t>Rionegro</t>
        </is>
      </c>
      <c r="G533" s="3" t="inlineStr">
        <is>
          <t>Antioquia</t>
        </is>
      </c>
      <c r="H533" s="54" t="n">
        <v>47.8</v>
      </c>
      <c r="I533" s="54" t="n">
        <v>1997</v>
      </c>
      <c r="J533" s="54" t="n">
        <v>22</v>
      </c>
      <c r="K533" s="3" t="n">
        <v>62.5</v>
      </c>
      <c r="L533" s="3" t="n">
        <v>2008</v>
      </c>
      <c r="M533" s="3" t="n">
        <v>18</v>
      </c>
      <c r="N533" s="54" t="n">
        <v>61.8</v>
      </c>
      <c r="O533" s="54" t="n">
        <v>1979</v>
      </c>
      <c r="P533" s="54" t="n">
        <v>18</v>
      </c>
      <c r="Q533" s="3" t="n">
        <v>67.7</v>
      </c>
      <c r="R533" s="3" t="n">
        <v>1995</v>
      </c>
      <c r="S533" s="3" t="n">
        <v>26</v>
      </c>
      <c r="T533" s="54" t="n">
        <v>92.90000000000001</v>
      </c>
      <c r="U533" s="54" t="n">
        <v>1995</v>
      </c>
      <c r="V533" s="54" t="n">
        <v>6</v>
      </c>
      <c r="W533" s="3" t="n">
        <v>75.2</v>
      </c>
      <c r="X533" s="3" t="n">
        <v>1995</v>
      </c>
      <c r="Y533" s="3" t="n">
        <v>7</v>
      </c>
      <c r="Z533" s="54" t="n">
        <v>71</v>
      </c>
      <c r="AA533" s="54" t="n">
        <v>1993</v>
      </c>
      <c r="AB533" s="54" t="n">
        <v>20</v>
      </c>
      <c r="AC533" s="3" t="n">
        <v>47.2</v>
      </c>
      <c r="AD533" s="3" t="n">
        <v>2008</v>
      </c>
      <c r="AE533" s="3" t="n">
        <v>23</v>
      </c>
      <c r="AF533" s="54" t="n">
        <v>72.2</v>
      </c>
      <c r="AG533" s="54" t="n">
        <v>1989</v>
      </c>
      <c r="AH533" s="54" t="n">
        <v>17</v>
      </c>
      <c r="AI533" s="3" t="n">
        <v>95.5</v>
      </c>
      <c r="AJ533" s="3" t="n">
        <v>1991</v>
      </c>
      <c r="AK533" s="3" t="n">
        <v>2</v>
      </c>
      <c r="AL533" s="54" t="n">
        <v>86.59999999999999</v>
      </c>
      <c r="AM533" s="54" t="n">
        <v>2013</v>
      </c>
      <c r="AN533" s="54" t="n">
        <v>6</v>
      </c>
      <c r="AO533" s="3" t="n">
        <v>76.59999999999999</v>
      </c>
      <c r="AP533" s="3" t="n">
        <v>1998</v>
      </c>
      <c r="AQ533" s="3" t="n">
        <v>1</v>
      </c>
    </row>
    <row r="534">
      <c r="A534" s="3" t="n">
        <v>23085270</v>
      </c>
      <c r="B534" s="3" t="inlineStr">
        <is>
          <t>AEROPUERTO J.M. CORDOVA [23085270]</t>
        </is>
      </c>
      <c r="C534" s="3" t="n">
        <v>6.1686111</v>
      </c>
      <c r="D534" s="3" t="n">
        <v>-75.426111111</v>
      </c>
      <c r="E534" s="3" t="n">
        <v>2073</v>
      </c>
      <c r="F534" s="3" t="inlineStr">
        <is>
          <t>Rionegro</t>
        </is>
      </c>
      <c r="G534" s="3" t="inlineStr">
        <is>
          <t>Antioquia</t>
        </is>
      </c>
      <c r="H534" s="54" t="n">
        <v>52.8</v>
      </c>
      <c r="I534" s="54" t="n">
        <v>2009</v>
      </c>
      <c r="J534" s="54" t="n">
        <v>19</v>
      </c>
      <c r="K534" s="3" t="n">
        <v>74.5</v>
      </c>
      <c r="L534" s="3" t="n">
        <v>1999</v>
      </c>
      <c r="M534" s="3" t="n">
        <v>24</v>
      </c>
      <c r="N534" s="54" t="n">
        <v>58.8</v>
      </c>
      <c r="O534" s="54" t="n">
        <v>2023</v>
      </c>
      <c r="P534" s="54" t="n">
        <v>12</v>
      </c>
      <c r="Q534" s="3" t="n">
        <v>74.40000000000001</v>
      </c>
      <c r="R534" s="3" t="n">
        <v>2011</v>
      </c>
      <c r="S534" s="3" t="n">
        <v>4</v>
      </c>
      <c r="T534" s="54" t="n">
        <v>80.5</v>
      </c>
      <c r="U534" s="54" t="n">
        <v>2019</v>
      </c>
      <c r="V534" s="54" t="n">
        <v>24</v>
      </c>
      <c r="W534" s="3" t="n">
        <v>72.59999999999999</v>
      </c>
      <c r="X534" s="3" t="n">
        <v>1995</v>
      </c>
      <c r="Y534" s="3" t="n">
        <v>7</v>
      </c>
      <c r="Z534" s="54" t="n">
        <v>80.3</v>
      </c>
      <c r="AA534" s="54" t="n">
        <v>2011</v>
      </c>
      <c r="AB534" s="54" t="n">
        <v>28</v>
      </c>
      <c r="AC534" s="3" t="n">
        <v>52.9</v>
      </c>
      <c r="AD534" s="3" t="n">
        <v>2008</v>
      </c>
      <c r="AE534" s="3" t="n">
        <v>30</v>
      </c>
      <c r="AF534" s="54" t="n">
        <v>70.3</v>
      </c>
      <c r="AG534" s="54" t="n">
        <v>2010</v>
      </c>
      <c r="AH534" s="54" t="n">
        <v>4</v>
      </c>
      <c r="AI534" s="3" t="n">
        <v>68.5</v>
      </c>
      <c r="AJ534" s="3" t="n">
        <v>2024</v>
      </c>
      <c r="AK534" s="3" t="n">
        <v>4</v>
      </c>
      <c r="AL534" s="54" t="n">
        <v>100.6</v>
      </c>
      <c r="AM534" s="54" t="n">
        <v>1999</v>
      </c>
      <c r="AN534" s="54" t="n">
        <v>16</v>
      </c>
      <c r="AO534" s="3" t="n">
        <v>87.40000000000001</v>
      </c>
      <c r="AP534" s="3" t="n">
        <v>2006</v>
      </c>
      <c r="AQ534" s="3" t="n">
        <v>9</v>
      </c>
    </row>
    <row r="535">
      <c r="A535" s="3" t="n">
        <v>23090020</v>
      </c>
      <c r="B535" s="3" t="inlineStr">
        <is>
          <t>VIRGINIAS [23090020]</t>
        </is>
      </c>
      <c r="C535" s="3" t="n">
        <v>6.393555556</v>
      </c>
      <c r="D535" s="3" t="n">
        <v>-74.68180556</v>
      </c>
      <c r="E535" s="3" t="n">
        <v>626</v>
      </c>
      <c r="F535" s="3" t="inlineStr">
        <is>
          <t>Puerto Berrío</t>
        </is>
      </c>
      <c r="G535" s="3" t="inlineStr">
        <is>
          <t>Antioquia</t>
        </is>
      </c>
      <c r="H535" s="54" t="n">
        <v>87</v>
      </c>
      <c r="I535" s="54" t="n">
        <v>2015</v>
      </c>
      <c r="J535" s="54" t="n">
        <v>31</v>
      </c>
      <c r="K535" s="3" t="n">
        <v>114</v>
      </c>
      <c r="L535" s="3" t="n">
        <v>1988</v>
      </c>
      <c r="M535" s="3" t="n">
        <v>1</v>
      </c>
      <c r="N535" s="54" t="n">
        <v>135</v>
      </c>
      <c r="O535" s="54" t="n">
        <v>2023</v>
      </c>
      <c r="P535" s="54" t="n">
        <v>6</v>
      </c>
      <c r="Q535" s="3" t="n">
        <v>125</v>
      </c>
      <c r="R535" s="3" t="n">
        <v>1996</v>
      </c>
      <c r="S535" s="3" t="n">
        <v>25</v>
      </c>
      <c r="T535" s="54" t="n">
        <v>140</v>
      </c>
      <c r="U535" s="54" t="n">
        <v>1984</v>
      </c>
      <c r="V535" s="54" t="n">
        <v>19</v>
      </c>
      <c r="W535" s="3" t="n">
        <v>135</v>
      </c>
      <c r="X535" s="3" t="n">
        <v>2000</v>
      </c>
      <c r="Y535" s="3" t="n">
        <v>16</v>
      </c>
      <c r="Z535" s="54" t="n">
        <v>130</v>
      </c>
      <c r="AA535" s="54" t="n">
        <v>1980</v>
      </c>
      <c r="AB535" s="54" t="n">
        <v>23</v>
      </c>
      <c r="AC535" s="3" t="n">
        <v>141</v>
      </c>
      <c r="AD535" s="3" t="n">
        <v>2025</v>
      </c>
      <c r="AE535" s="3" t="n">
        <v>9</v>
      </c>
      <c r="AF535" s="54" t="n">
        <v>180</v>
      </c>
      <c r="AG535" s="54" t="n">
        <v>2025</v>
      </c>
      <c r="AH535" s="54" t="n">
        <v>3</v>
      </c>
      <c r="AI535" s="3" t="n">
        <v>130</v>
      </c>
      <c r="AJ535" s="3" t="n">
        <v>1985</v>
      </c>
      <c r="AK535" s="3" t="n">
        <v>8</v>
      </c>
      <c r="AL535" s="54" t="n">
        <v>150</v>
      </c>
      <c r="AM535" s="54" t="n">
        <v>2020</v>
      </c>
      <c r="AN535" s="54" t="n">
        <v>12</v>
      </c>
      <c r="AO535" s="3" t="n">
        <v>95</v>
      </c>
      <c r="AP535" s="3" t="n">
        <v>2002</v>
      </c>
      <c r="AQ535" s="3" t="n">
        <v>17</v>
      </c>
    </row>
    <row r="536">
      <c r="A536" s="3" t="n">
        <v>23090110</v>
      </c>
      <c r="B536" s="3" t="inlineStr">
        <is>
          <t>MURILLO [23090110]</t>
        </is>
      </c>
      <c r="C536" s="3" t="n">
        <v>6.603055556</v>
      </c>
      <c r="D536" s="3" t="n">
        <v>-74.39527778</v>
      </c>
      <c r="E536" s="3" t="n">
        <v>130</v>
      </c>
      <c r="F536" s="3" t="inlineStr">
        <is>
          <t>Puerto Berrío</t>
        </is>
      </c>
      <c r="G536" s="3" t="inlineStr">
        <is>
          <t>Antioquia</t>
        </is>
      </c>
      <c r="H536" s="54" t="n">
        <v>98.59999999999999</v>
      </c>
      <c r="I536" s="54" t="n">
        <v>2012</v>
      </c>
      <c r="J536" s="54" t="n">
        <v>30</v>
      </c>
      <c r="K536" s="3" t="n">
        <v>150.5</v>
      </c>
      <c r="L536" s="3" t="n">
        <v>2010</v>
      </c>
      <c r="M536" s="3" t="n">
        <v>22</v>
      </c>
      <c r="N536" s="54" t="n">
        <v>120</v>
      </c>
      <c r="O536" s="54" t="n">
        <v>2003</v>
      </c>
      <c r="P536" s="54" t="n">
        <v>17</v>
      </c>
      <c r="Q536" s="3" t="n">
        <v>140</v>
      </c>
      <c r="R536" s="3" t="n">
        <v>1997</v>
      </c>
      <c r="S536" s="3" t="n">
        <v>20</v>
      </c>
      <c r="T536" s="54" t="n">
        <v>145</v>
      </c>
      <c r="U536" s="54" t="n">
        <v>2000</v>
      </c>
      <c r="V536" s="54" t="n">
        <v>27</v>
      </c>
      <c r="W536" s="3" t="n">
        <v>120</v>
      </c>
      <c r="X536" s="3" t="n">
        <v>2003</v>
      </c>
      <c r="Y536" s="3" t="n">
        <v>9</v>
      </c>
      <c r="Z536" s="54" t="n">
        <v>130</v>
      </c>
      <c r="AA536" s="54" t="n">
        <v>2000</v>
      </c>
      <c r="AB536" s="54" t="n">
        <v>24</v>
      </c>
      <c r="AC536" s="3" t="n">
        <v>150</v>
      </c>
      <c r="AD536" s="3" t="n">
        <v>2000</v>
      </c>
      <c r="AE536" s="3" t="n">
        <v>7</v>
      </c>
      <c r="AF536" s="54" t="n">
        <v>140</v>
      </c>
      <c r="AG536" s="54" t="n">
        <v>2014</v>
      </c>
      <c r="AH536" s="54" t="n">
        <v>10</v>
      </c>
      <c r="AI536" s="3" t="n">
        <v>140</v>
      </c>
      <c r="AJ536" s="3" t="n">
        <v>1998</v>
      </c>
      <c r="AK536" s="3" t="n">
        <v>17</v>
      </c>
      <c r="AL536" s="54" t="n">
        <v>130</v>
      </c>
      <c r="AM536" s="54" t="n">
        <v>2006</v>
      </c>
      <c r="AN536" s="54" t="n">
        <v>23</v>
      </c>
      <c r="AO536" s="3" t="n">
        <v>120</v>
      </c>
      <c r="AP536" s="3" t="n">
        <v>2003</v>
      </c>
      <c r="AQ536" s="3" t="n">
        <v>7</v>
      </c>
    </row>
    <row r="537">
      <c r="A537" s="3" t="n">
        <v>23100030</v>
      </c>
      <c r="B537" s="3" t="inlineStr">
        <is>
          <t>EL TIGRE [23100030]</t>
        </is>
      </c>
      <c r="C537" s="3" t="n">
        <v>6.840472222</v>
      </c>
      <c r="D537" s="3" t="n">
        <v>-74.78566667</v>
      </c>
      <c r="E537" s="3" t="n">
        <v>969</v>
      </c>
      <c r="F537" s="3" t="inlineStr">
        <is>
          <t>Vegachí</t>
        </is>
      </c>
      <c r="G537" s="3" t="inlineStr">
        <is>
          <t>Antioquia</t>
        </is>
      </c>
      <c r="H537" s="54" t="n">
        <v>90</v>
      </c>
      <c r="I537" s="54" t="n">
        <v>1973</v>
      </c>
      <c r="J537" s="54" t="n">
        <v>11</v>
      </c>
      <c r="K537" s="3" t="n">
        <v>94</v>
      </c>
      <c r="L537" s="3" t="n">
        <v>1996</v>
      </c>
      <c r="M537" s="3" t="n">
        <v>16</v>
      </c>
      <c r="N537" s="54" t="n">
        <v>110</v>
      </c>
      <c r="O537" s="54" t="n">
        <v>2004</v>
      </c>
      <c r="P537" s="54" t="n">
        <v>13</v>
      </c>
      <c r="Q537" s="3" t="n">
        <v>141</v>
      </c>
      <c r="R537" s="3" t="n">
        <v>1976</v>
      </c>
      <c r="S537" s="3" t="n">
        <v>23</v>
      </c>
      <c r="T537" s="54" t="n">
        <v>115</v>
      </c>
      <c r="U537" s="54" t="n">
        <v>1979</v>
      </c>
      <c r="V537" s="54" t="n">
        <v>17</v>
      </c>
      <c r="W537" s="3" t="n">
        <v>110</v>
      </c>
      <c r="X537" s="3" t="n">
        <v>1997</v>
      </c>
      <c r="Y537" s="3" t="n">
        <v>13</v>
      </c>
      <c r="Z537" s="54" t="n">
        <v>150</v>
      </c>
      <c r="AA537" s="54" t="n">
        <v>1992</v>
      </c>
      <c r="AB537" s="54" t="n">
        <v>31</v>
      </c>
      <c r="AC537" s="3" t="n">
        <v>121</v>
      </c>
      <c r="AD537" s="3" t="n">
        <v>1985</v>
      </c>
      <c r="AE537" s="3" t="n">
        <v>5</v>
      </c>
      <c r="AF537" s="54" t="n">
        <v>132</v>
      </c>
      <c r="AG537" s="54" t="n">
        <v>2010</v>
      </c>
      <c r="AH537" s="54" t="n">
        <v>6</v>
      </c>
      <c r="AI537" s="3" t="n">
        <v>110</v>
      </c>
      <c r="AJ537" s="3" t="n">
        <v>1988</v>
      </c>
      <c r="AK537" s="3" t="n">
        <v>14</v>
      </c>
      <c r="AL537" s="54" t="n">
        <v>111</v>
      </c>
      <c r="AM537" s="54" t="n">
        <v>2018</v>
      </c>
      <c r="AN537" s="54" t="n">
        <v>1</v>
      </c>
      <c r="AO537" s="3" t="n">
        <v>74</v>
      </c>
      <c r="AP537" s="3" t="n">
        <v>2017</v>
      </c>
      <c r="AQ537" s="3" t="n">
        <v>12</v>
      </c>
    </row>
    <row r="538">
      <c r="A538" s="3" t="n">
        <v>23100040</v>
      </c>
      <c r="B538" s="3" t="inlineStr">
        <is>
          <t>YOLOMBO [23100040]</t>
        </is>
      </c>
      <c r="C538" s="3" t="n">
        <v>6.594277778</v>
      </c>
      <c r="D538" s="3" t="n">
        <v>-75.01091667</v>
      </c>
      <c r="E538" s="3" t="n">
        <v>1442</v>
      </c>
      <c r="F538" s="3" t="inlineStr">
        <is>
          <t>Yolombó</t>
        </is>
      </c>
      <c r="G538" s="3" t="inlineStr">
        <is>
          <t>Antioquia</t>
        </is>
      </c>
      <c r="H538" s="54" t="n">
        <v>64.5</v>
      </c>
      <c r="I538" s="54" t="n">
        <v>2016</v>
      </c>
      <c r="J538" s="54" t="n">
        <v>1</v>
      </c>
      <c r="K538" s="3" t="n">
        <v>74.3</v>
      </c>
      <c r="L538" s="3" t="n">
        <v>2011</v>
      </c>
      <c r="M538" s="3" t="n">
        <v>23</v>
      </c>
      <c r="N538" s="54" t="n">
        <v>120.5</v>
      </c>
      <c r="O538" s="54" t="n">
        <v>2017</v>
      </c>
      <c r="P538" s="54" t="n">
        <v>22</v>
      </c>
      <c r="Q538" s="3" t="n">
        <v>124.1</v>
      </c>
      <c r="R538" s="3" t="n">
        <v>2016</v>
      </c>
      <c r="S538" s="3" t="n">
        <v>20</v>
      </c>
      <c r="T538" s="54" t="n">
        <v>115.3</v>
      </c>
      <c r="U538" s="54" t="n">
        <v>2010</v>
      </c>
      <c r="V538" s="54" t="n">
        <v>5</v>
      </c>
      <c r="W538" s="3" t="n">
        <v>122.4</v>
      </c>
      <c r="X538" s="3" t="n">
        <v>2025</v>
      </c>
      <c r="Y538" s="3" t="n">
        <v>10</v>
      </c>
      <c r="Z538" s="54" t="n">
        <v>96</v>
      </c>
      <c r="AA538" s="54" t="n">
        <v>1997</v>
      </c>
      <c r="AB538" s="54" t="n">
        <v>29</v>
      </c>
      <c r="AC538" s="3" t="n">
        <v>143.6</v>
      </c>
      <c r="AD538" s="3" t="n">
        <v>2009</v>
      </c>
      <c r="AE538" s="3" t="n">
        <v>12</v>
      </c>
      <c r="AF538" s="54" t="n">
        <v>132</v>
      </c>
      <c r="AG538" s="54" t="n">
        <v>1991</v>
      </c>
      <c r="AH538" s="54" t="n">
        <v>8</v>
      </c>
      <c r="AI538" s="3" t="n">
        <v>135.3</v>
      </c>
      <c r="AJ538" s="3" t="n">
        <v>2001</v>
      </c>
      <c r="AK538" s="3" t="n">
        <v>30</v>
      </c>
      <c r="AL538" s="54" t="n">
        <v>99.2</v>
      </c>
      <c r="AM538" s="54" t="n">
        <v>2008</v>
      </c>
      <c r="AN538" s="54" t="n">
        <v>2</v>
      </c>
      <c r="AO538" s="3" t="n">
        <v>90</v>
      </c>
      <c r="AP538" s="3" t="n">
        <v>1991</v>
      </c>
      <c r="AQ538" s="3" t="n">
        <v>10</v>
      </c>
    </row>
    <row r="539">
      <c r="A539" s="3" t="n">
        <v>23100050</v>
      </c>
      <c r="B539" s="3" t="inlineStr">
        <is>
          <t>BODEGA LA [23100050]</t>
        </is>
      </c>
      <c r="C539" s="3" t="n">
        <v>6.715833333</v>
      </c>
      <c r="D539" s="3" t="n">
        <v>-74.41</v>
      </c>
      <c r="E539" s="3" t="n">
        <v>165</v>
      </c>
      <c r="F539" s="3" t="inlineStr">
        <is>
          <t>Puerto Berrío</t>
        </is>
      </c>
      <c r="G539" s="3" t="inlineStr">
        <is>
          <t>Antioquia</t>
        </is>
      </c>
      <c r="H539" s="54" t="n">
        <v>93</v>
      </c>
      <c r="I539" s="54" t="n">
        <v>2006</v>
      </c>
      <c r="J539" s="54" t="n">
        <v>26</v>
      </c>
      <c r="K539" s="3" t="n">
        <v>101</v>
      </c>
      <c r="L539" s="3" t="n">
        <v>2011</v>
      </c>
      <c r="M539" s="3" t="n">
        <v>28</v>
      </c>
      <c r="N539" s="54" t="n">
        <v>120</v>
      </c>
      <c r="O539" s="54" t="n">
        <v>2011</v>
      </c>
      <c r="P539" s="54" t="n">
        <v>9</v>
      </c>
      <c r="Q539" s="3" t="n">
        <v>110.6</v>
      </c>
      <c r="R539" s="3" t="n">
        <v>2023</v>
      </c>
      <c r="S539" s="3" t="n">
        <v>10</v>
      </c>
      <c r="T539" s="54" t="n">
        <v>130</v>
      </c>
      <c r="U539" s="54" t="n">
        <v>2000</v>
      </c>
      <c r="V539" s="54" t="n">
        <v>27</v>
      </c>
      <c r="W539" s="3" t="n">
        <v>117.5</v>
      </c>
      <c r="X539" s="3" t="n">
        <v>2019</v>
      </c>
      <c r="Y539" s="3" t="n">
        <v>15</v>
      </c>
      <c r="Z539" s="54" t="n">
        <v>138.1</v>
      </c>
      <c r="AA539" s="54" t="n">
        <v>2010</v>
      </c>
      <c r="AB539" s="54" t="n">
        <v>10</v>
      </c>
      <c r="AC539" s="3" t="n">
        <v>133</v>
      </c>
      <c r="AD539" s="3" t="n">
        <v>1997</v>
      </c>
      <c r="AE539" s="3" t="n">
        <v>14</v>
      </c>
      <c r="AF539" s="54" t="n">
        <v>130</v>
      </c>
      <c r="AG539" s="54" t="n">
        <v>1997</v>
      </c>
      <c r="AH539" s="54" t="n">
        <v>6</v>
      </c>
      <c r="AI539" s="3" t="n">
        <v>170</v>
      </c>
      <c r="AJ539" s="3" t="n">
        <v>2003</v>
      </c>
      <c r="AK539" s="3" t="n">
        <v>29</v>
      </c>
      <c r="AL539" s="54" t="n">
        <v>120</v>
      </c>
      <c r="AM539" s="54" t="n">
        <v>2004</v>
      </c>
      <c r="AN539" s="54" t="n">
        <v>15</v>
      </c>
      <c r="AO539" s="3" t="n">
        <v>101.4</v>
      </c>
      <c r="AP539" s="3" t="n">
        <v>2010</v>
      </c>
      <c r="AQ539" s="3" t="n">
        <v>3</v>
      </c>
    </row>
    <row r="540">
      <c r="A540" s="3" t="n">
        <v>23100070</v>
      </c>
      <c r="B540" s="3" t="inlineStr">
        <is>
          <t>RAMBLAS [23100070]</t>
        </is>
      </c>
      <c r="C540" s="3" t="n">
        <v>6.642777778</v>
      </c>
      <c r="D540" s="3" t="n">
        <v>-74.37083333</v>
      </c>
      <c r="E540" s="3" t="n">
        <v>120</v>
      </c>
      <c r="F540" s="3" t="inlineStr">
        <is>
          <t>Yondó (Casabe)</t>
        </is>
      </c>
      <c r="G540" s="3" t="inlineStr">
        <is>
          <t>Antioquia</t>
        </is>
      </c>
      <c r="H540" s="54" t="n">
        <v>90</v>
      </c>
      <c r="I540" s="54" t="n">
        <v>2018</v>
      </c>
      <c r="J540" s="54" t="n">
        <v>17</v>
      </c>
      <c r="K540" s="3" t="n">
        <v>110</v>
      </c>
      <c r="L540" s="3" t="n">
        <v>2011</v>
      </c>
      <c r="M540" s="3" t="n">
        <v>10</v>
      </c>
      <c r="N540" s="54" t="n">
        <v>112</v>
      </c>
      <c r="O540" s="54" t="n">
        <v>2024</v>
      </c>
      <c r="P540" s="54" t="n">
        <v>18</v>
      </c>
      <c r="Q540" s="3" t="n">
        <v>135</v>
      </c>
      <c r="R540" s="3" t="n">
        <v>2020</v>
      </c>
      <c r="S540" s="3" t="n">
        <v>20</v>
      </c>
      <c r="T540" s="54" t="n">
        <v>185</v>
      </c>
      <c r="U540" s="54" t="n">
        <v>2023</v>
      </c>
      <c r="V540" s="54" t="n">
        <v>29</v>
      </c>
      <c r="W540" s="3" t="n">
        <v>135</v>
      </c>
      <c r="X540" s="3" t="n">
        <v>2022</v>
      </c>
      <c r="Y540" s="3" t="n">
        <v>10</v>
      </c>
      <c r="Z540" s="54" t="n">
        <v>135</v>
      </c>
      <c r="AA540" s="54" t="n">
        <v>2022</v>
      </c>
      <c r="AB540" s="54" t="n">
        <v>8</v>
      </c>
      <c r="AC540" s="3" t="n">
        <v>152.8</v>
      </c>
      <c r="AD540" s="3" t="n">
        <v>1986</v>
      </c>
      <c r="AE540" s="3" t="n">
        <v>19</v>
      </c>
      <c r="AF540" s="54" t="n">
        <v>220</v>
      </c>
      <c r="AG540" s="54" t="n">
        <v>2018</v>
      </c>
      <c r="AH540" s="54" t="n">
        <v>13</v>
      </c>
      <c r="AI540" s="3" t="n">
        <v>165</v>
      </c>
      <c r="AJ540" s="3" t="n">
        <v>2024</v>
      </c>
      <c r="AK540" s="3" t="n">
        <v>3</v>
      </c>
      <c r="AL540" s="54" t="n">
        <v>110</v>
      </c>
      <c r="AM540" s="54" t="n">
        <v>2020</v>
      </c>
      <c r="AN540" s="54" t="n">
        <v>8</v>
      </c>
      <c r="AO540" s="3" t="n">
        <v>101</v>
      </c>
      <c r="AP540" s="3" t="n">
        <v>2003</v>
      </c>
      <c r="AQ540" s="3" t="n">
        <v>5</v>
      </c>
    </row>
    <row r="541">
      <c r="A541" s="3" t="n">
        <v>23110030</v>
      </c>
      <c r="B541" s="3" t="inlineStr">
        <is>
          <t>PUERTO NINO [23110030]</t>
        </is>
      </c>
      <c r="C541" s="3" t="n">
        <v>5.937527778</v>
      </c>
      <c r="D541" s="3" t="n">
        <v>-74.58846</v>
      </c>
      <c r="E541" s="3" t="n">
        <v>154</v>
      </c>
      <c r="F541" s="3" t="inlineStr">
        <is>
          <t>Puerto Boyacá</t>
        </is>
      </c>
      <c r="G541" s="3" t="inlineStr">
        <is>
          <t>Boyacá</t>
        </is>
      </c>
      <c r="H541" s="54" t="n">
        <v>112.2</v>
      </c>
      <c r="I541" s="54" t="n">
        <v>2019</v>
      </c>
      <c r="J541" s="54" t="n">
        <v>28</v>
      </c>
      <c r="K541" s="3" t="n">
        <v>92</v>
      </c>
      <c r="L541" s="3" t="n">
        <v>2013</v>
      </c>
      <c r="M541" s="3" t="n">
        <v>21</v>
      </c>
      <c r="N541" s="54" t="n">
        <v>110</v>
      </c>
      <c r="O541" s="54" t="n">
        <v>2020</v>
      </c>
      <c r="P541" s="54" t="n">
        <v>31</v>
      </c>
      <c r="Q541" s="3" t="n">
        <v>123.4</v>
      </c>
      <c r="R541" s="3" t="n">
        <v>2010</v>
      </c>
      <c r="S541" s="3" t="n">
        <v>18</v>
      </c>
      <c r="T541" s="54" t="n">
        <v>135</v>
      </c>
      <c r="U541" s="54" t="n">
        <v>1998</v>
      </c>
      <c r="V541" s="54" t="n">
        <v>27</v>
      </c>
      <c r="W541" s="3" t="n">
        <v>133</v>
      </c>
      <c r="X541" s="3" t="n">
        <v>1989</v>
      </c>
      <c r="Y541" s="3" t="n">
        <v>21</v>
      </c>
      <c r="Z541" s="54" t="n">
        <v>112.5</v>
      </c>
      <c r="AA541" s="54" t="n">
        <v>2010</v>
      </c>
      <c r="AB541" s="54" t="n">
        <v>25</v>
      </c>
      <c r="AC541" s="3" t="n">
        <v>119</v>
      </c>
      <c r="AD541" s="3" t="n">
        <v>2022</v>
      </c>
      <c r="AE541" s="3" t="n">
        <v>5</v>
      </c>
      <c r="AF541" s="54" t="n">
        <v>141</v>
      </c>
      <c r="AG541" s="54" t="n">
        <v>1979</v>
      </c>
      <c r="AH541" s="54" t="n">
        <v>17</v>
      </c>
      <c r="AI541" s="3" t="n">
        <v>121</v>
      </c>
      <c r="AJ541" s="3" t="n">
        <v>1978</v>
      </c>
      <c r="AK541" s="3" t="n">
        <v>18</v>
      </c>
      <c r="AL541" s="54" t="n">
        <v>115.3</v>
      </c>
      <c r="AM541" s="54" t="n">
        <v>2018</v>
      </c>
      <c r="AN541" s="54" t="n">
        <v>18</v>
      </c>
      <c r="AO541" s="3" t="n">
        <v>111.5</v>
      </c>
      <c r="AP541" s="3" t="n">
        <v>2014</v>
      </c>
      <c r="AQ541" s="3" t="n">
        <v>4</v>
      </c>
    </row>
    <row r="542">
      <c r="A542" s="3" t="n">
        <v>23110040</v>
      </c>
      <c r="B542" s="3" t="inlineStr">
        <is>
          <t>TRIQUE EL [23110040]</t>
        </is>
      </c>
      <c r="C542" s="3" t="n">
        <v>5.880888889</v>
      </c>
      <c r="D542" s="3" t="n">
        <v>-74.56834167</v>
      </c>
      <c r="E542" s="3" t="n">
        <v>179</v>
      </c>
      <c r="F542" s="3" t="inlineStr">
        <is>
          <t>Puerto Boyacá</t>
        </is>
      </c>
      <c r="G542" s="3" t="inlineStr">
        <is>
          <t>Boyacá</t>
        </is>
      </c>
      <c r="H542" s="54" t="n">
        <v>126</v>
      </c>
      <c r="I542" s="54" t="n">
        <v>2019</v>
      </c>
      <c r="J542" s="54" t="n">
        <v>28</v>
      </c>
      <c r="K542" s="3" t="n">
        <v>120</v>
      </c>
      <c r="L542" s="3" t="n">
        <v>2011</v>
      </c>
      <c r="M542" s="3" t="n">
        <v>26</v>
      </c>
      <c r="N542" s="54" t="n">
        <v>140</v>
      </c>
      <c r="O542" s="54" t="n">
        <v>1985</v>
      </c>
      <c r="P542" s="54" t="n">
        <v>28</v>
      </c>
      <c r="Q542" s="3" t="n">
        <v>135</v>
      </c>
      <c r="R542" s="3" t="n">
        <v>2006</v>
      </c>
      <c r="S542" s="3" t="n">
        <v>2</v>
      </c>
      <c r="T542" s="54" t="n">
        <v>140</v>
      </c>
      <c r="U542" s="54" t="n">
        <v>2021</v>
      </c>
      <c r="V542" s="54" t="n">
        <v>7</v>
      </c>
      <c r="W542" s="3" t="n">
        <v>105</v>
      </c>
      <c r="X542" s="3" t="n">
        <v>2008</v>
      </c>
      <c r="Y542" s="3" t="n">
        <v>26</v>
      </c>
      <c r="Z542" s="54" t="n">
        <v>140</v>
      </c>
      <c r="AA542" s="54" t="n">
        <v>2022</v>
      </c>
      <c r="AB542" s="54" t="n">
        <v>10</v>
      </c>
      <c r="AC542" s="3" t="n">
        <v>135</v>
      </c>
      <c r="AD542" s="3" t="n">
        <v>1988</v>
      </c>
      <c r="AE542" s="3" t="n">
        <v>19</v>
      </c>
      <c r="AF542" s="54" t="n">
        <v>135</v>
      </c>
      <c r="AG542" s="54" t="n">
        <v>2013</v>
      </c>
      <c r="AH542" s="54" t="n">
        <v>2</v>
      </c>
      <c r="AI542" s="3" t="n">
        <v>150</v>
      </c>
      <c r="AJ542" s="3" t="n">
        <v>2013</v>
      </c>
      <c r="AK542" s="3" t="n">
        <v>15</v>
      </c>
      <c r="AL542" s="54" t="n">
        <v>145</v>
      </c>
      <c r="AM542" s="54" t="n">
        <v>2005</v>
      </c>
      <c r="AN542" s="54" t="n">
        <v>8</v>
      </c>
      <c r="AO542" s="3" t="n">
        <v>120</v>
      </c>
      <c r="AP542" s="3" t="n">
        <v>2017</v>
      </c>
      <c r="AQ542" s="3" t="n">
        <v>6</v>
      </c>
    </row>
    <row r="543">
      <c r="A543" s="3" t="n">
        <v>23110060</v>
      </c>
      <c r="B543" s="3" t="inlineStr">
        <is>
          <t>PADILLA [23110060]</t>
        </is>
      </c>
      <c r="C543" s="3" t="n">
        <v>6.193611111</v>
      </c>
      <c r="D543" s="3" t="n">
        <v>-74.33305556000001</v>
      </c>
      <c r="E543" s="3" t="n">
        <v>171</v>
      </c>
      <c r="F543" s="3" t="inlineStr">
        <is>
          <t>Cimitarra</t>
        </is>
      </c>
      <c r="G543" s="3" t="inlineStr">
        <is>
          <t>Santander</t>
        </is>
      </c>
      <c r="H543" s="54" t="n">
        <v>130</v>
      </c>
      <c r="I543" s="54" t="n">
        <v>2023</v>
      </c>
      <c r="J543" s="54" t="n">
        <v>13</v>
      </c>
      <c r="K543" s="3" t="n">
        <v>95.5</v>
      </c>
      <c r="L543" s="3" t="n">
        <v>1992</v>
      </c>
      <c r="M543" s="3" t="n">
        <v>18</v>
      </c>
      <c r="N543" s="54" t="n">
        <v>135</v>
      </c>
      <c r="O543" s="54" t="n">
        <v>2000</v>
      </c>
      <c r="P543" s="54" t="n">
        <v>6</v>
      </c>
      <c r="Q543" s="3" t="n">
        <v>138</v>
      </c>
      <c r="R543" s="3" t="n">
        <v>2017</v>
      </c>
      <c r="S543" s="3" t="n">
        <v>28</v>
      </c>
      <c r="T543" s="54" t="n">
        <v>140</v>
      </c>
      <c r="U543" s="54" t="n">
        <v>2018</v>
      </c>
      <c r="V543" s="54" t="n">
        <v>25</v>
      </c>
      <c r="W543" s="3" t="n">
        <v>130</v>
      </c>
      <c r="X543" s="3" t="n">
        <v>2022</v>
      </c>
      <c r="Y543" s="3" t="n">
        <v>18</v>
      </c>
      <c r="Z543" s="54" t="n">
        <v>136</v>
      </c>
      <c r="AA543" s="54" t="n">
        <v>2024</v>
      </c>
      <c r="AB543" s="54" t="n">
        <v>3</v>
      </c>
      <c r="AC543" s="3" t="n">
        <v>130</v>
      </c>
      <c r="AD543" s="3" t="n">
        <v>2021</v>
      </c>
      <c r="AE543" s="3" t="n">
        <v>16</v>
      </c>
      <c r="AF543" s="54" t="n">
        <v>120</v>
      </c>
      <c r="AG543" s="54" t="n">
        <v>1996</v>
      </c>
      <c r="AH543" s="54" t="n">
        <v>23</v>
      </c>
      <c r="AI543" s="3" t="n">
        <v>140.5</v>
      </c>
      <c r="AJ543" s="3" t="n">
        <v>2007</v>
      </c>
      <c r="AK543" s="3" t="n">
        <v>8</v>
      </c>
      <c r="AL543" s="54" t="n">
        <v>145.5</v>
      </c>
      <c r="AM543" s="54" t="n">
        <v>2008</v>
      </c>
      <c r="AN543" s="54" t="n">
        <v>14</v>
      </c>
      <c r="AO543" s="3" t="n">
        <v>130</v>
      </c>
      <c r="AP543" s="3" t="n">
        <v>2022</v>
      </c>
      <c r="AQ543" s="3" t="n">
        <v>5</v>
      </c>
    </row>
    <row r="544">
      <c r="A544" s="3" t="n">
        <v>23115010</v>
      </c>
      <c r="B544" s="3" t="inlineStr">
        <is>
          <t>PUERTO BOYACA [23115010]</t>
        </is>
      </c>
      <c r="C544" s="3" t="n">
        <v>5.978333333</v>
      </c>
      <c r="D544" s="3" t="n">
        <v>-74.56666667</v>
      </c>
      <c r="E544" s="3" t="n">
        <v>350</v>
      </c>
      <c r="F544" s="3" t="inlineStr">
        <is>
          <t>Puerto Boyacá</t>
        </is>
      </c>
      <c r="G544" s="3" t="inlineStr">
        <is>
          <t>Boyacá</t>
        </is>
      </c>
      <c r="H544" s="54" t="n">
        <v>124</v>
      </c>
      <c r="I544" s="54" t="n">
        <v>2019</v>
      </c>
      <c r="J544" s="54" t="n">
        <v>29</v>
      </c>
      <c r="K544" s="3" t="n">
        <v>87</v>
      </c>
      <c r="L544" s="3" t="n">
        <v>1989</v>
      </c>
      <c r="M544" s="3" t="n">
        <v>25</v>
      </c>
      <c r="N544" s="54" t="n">
        <v>128.5</v>
      </c>
      <c r="O544" s="54" t="n">
        <v>2018</v>
      </c>
      <c r="P544" s="54" t="n">
        <v>18</v>
      </c>
      <c r="Q544" s="3" t="n">
        <v>112.1</v>
      </c>
      <c r="R544" s="3" t="n">
        <v>1991</v>
      </c>
      <c r="S544" s="3" t="n">
        <v>27</v>
      </c>
      <c r="T544" s="54" t="n">
        <v>110</v>
      </c>
      <c r="U544" s="54" t="n">
        <v>2007</v>
      </c>
      <c r="V544" s="54" t="n">
        <v>6</v>
      </c>
      <c r="W544" s="3" t="n">
        <v>130</v>
      </c>
      <c r="X544" s="3" t="n">
        <v>2003</v>
      </c>
      <c r="Y544" s="3" t="n">
        <v>2</v>
      </c>
      <c r="Z544" s="54" t="n">
        <v>137</v>
      </c>
      <c r="AA544" s="54" t="n">
        <v>2008</v>
      </c>
      <c r="AB544" s="54" t="n">
        <v>14</v>
      </c>
      <c r="AC544" s="3" t="n">
        <v>90</v>
      </c>
      <c r="AD544" s="3" t="n">
        <v>1988</v>
      </c>
      <c r="AE544" s="3" t="n">
        <v>19</v>
      </c>
      <c r="AF544" s="54" t="n">
        <v>116.5</v>
      </c>
      <c r="AG544" s="54" t="n">
        <v>1979</v>
      </c>
      <c r="AH544" s="54" t="n">
        <v>17</v>
      </c>
      <c r="AI544" s="3" t="n">
        <v>125</v>
      </c>
      <c r="AJ544" s="3" t="n">
        <v>1978</v>
      </c>
      <c r="AK544" s="3" t="n">
        <v>10</v>
      </c>
      <c r="AL544" s="54" t="n">
        <v>120</v>
      </c>
      <c r="AM544" s="54" t="n">
        <v>2010</v>
      </c>
      <c r="AN544" s="54" t="n">
        <v>28</v>
      </c>
      <c r="AO544" s="3" t="n">
        <v>86</v>
      </c>
      <c r="AP544" s="3" t="n">
        <v>1982</v>
      </c>
      <c r="AQ544" s="3" t="n">
        <v>7</v>
      </c>
    </row>
    <row r="545">
      <c r="A545" s="3" t="n">
        <v>23120010</v>
      </c>
      <c r="B545" s="3" t="inlineStr">
        <is>
          <t>VERDE LA [23120010]</t>
        </is>
      </c>
      <c r="C545" s="3" t="n">
        <v>6.4125</v>
      </c>
      <c r="D545" s="3" t="n">
        <v>-73.89972222</v>
      </c>
      <c r="E545" s="3" t="n">
        <v>140</v>
      </c>
      <c r="F545" s="3" t="inlineStr">
        <is>
          <t>Cimitarra</t>
        </is>
      </c>
      <c r="G545" s="3" t="inlineStr">
        <is>
          <t>Santander</t>
        </is>
      </c>
      <c r="H545" s="54" t="n">
        <v>135</v>
      </c>
      <c r="I545" s="54" t="n">
        <v>2009</v>
      </c>
      <c r="J545" s="54" t="n">
        <v>7</v>
      </c>
      <c r="K545" s="3" t="n">
        <v>136</v>
      </c>
      <c r="L545" s="3" t="n">
        <v>2000</v>
      </c>
      <c r="M545" s="3" t="n">
        <v>26</v>
      </c>
      <c r="N545" s="54" t="n">
        <v>146</v>
      </c>
      <c r="O545" s="54" t="n">
        <v>2003</v>
      </c>
      <c r="P545" s="54" t="n">
        <v>31</v>
      </c>
      <c r="Q545" s="3" t="n">
        <v>146</v>
      </c>
      <c r="R545" s="3" t="n">
        <v>2001</v>
      </c>
      <c r="S545" s="3" t="n">
        <v>7</v>
      </c>
      <c r="T545" s="54" t="n">
        <v>137</v>
      </c>
      <c r="U545" s="54" t="n">
        <v>2000</v>
      </c>
      <c r="V545" s="54" t="n">
        <v>19</v>
      </c>
      <c r="W545" s="3" t="n">
        <v>132</v>
      </c>
      <c r="X545" s="3" t="n">
        <v>1995</v>
      </c>
      <c r="Y545" s="3" t="n">
        <v>24</v>
      </c>
      <c r="Z545" s="54" t="n">
        <v>138</v>
      </c>
      <c r="AA545" s="54" t="n">
        <v>1995</v>
      </c>
      <c r="AB545" s="54" t="n">
        <v>31</v>
      </c>
      <c r="AC545" s="3" t="n">
        <v>150</v>
      </c>
      <c r="AD545" s="3" t="n">
        <v>2000</v>
      </c>
      <c r="AE545" s="3" t="n">
        <v>22</v>
      </c>
      <c r="AF545" s="54" t="n">
        <v>144</v>
      </c>
      <c r="AG545" s="54" t="n">
        <v>2000</v>
      </c>
      <c r="AH545" s="54" t="n">
        <v>4</v>
      </c>
      <c r="AI545" s="3" t="n">
        <v>150</v>
      </c>
      <c r="AJ545" s="3" t="n">
        <v>2000</v>
      </c>
      <c r="AK545" s="3" t="n">
        <v>9</v>
      </c>
      <c r="AL545" s="54" t="n">
        <v>150</v>
      </c>
      <c r="AM545" s="54" t="n">
        <v>2024</v>
      </c>
      <c r="AN545" s="54" t="n">
        <v>9</v>
      </c>
      <c r="AO545" s="3" t="n">
        <v>135</v>
      </c>
      <c r="AP545" s="3" t="n">
        <v>2009</v>
      </c>
      <c r="AQ545" s="3" t="n">
        <v>21</v>
      </c>
    </row>
    <row r="546">
      <c r="A546" s="3" t="n">
        <v>23120050</v>
      </c>
      <c r="B546" s="3" t="inlineStr">
        <is>
          <t>MUZO [23120050]</t>
        </is>
      </c>
      <c r="C546" s="3" t="n">
        <v>5.534805556</v>
      </c>
      <c r="D546" s="3" t="n">
        <v>-74.10122222</v>
      </c>
      <c r="E546" s="3" t="n">
        <v>850</v>
      </c>
      <c r="F546" s="3" t="inlineStr">
        <is>
          <t>Muzo</t>
        </is>
      </c>
      <c r="G546" s="3" t="inlineStr">
        <is>
          <t>Boyacá</t>
        </is>
      </c>
      <c r="H546" s="54" t="n">
        <v>82.7</v>
      </c>
      <c r="I546" s="54" t="n">
        <v>1990</v>
      </c>
      <c r="J546" s="54" t="n">
        <v>24</v>
      </c>
      <c r="K546" s="3" t="n">
        <v>107.3</v>
      </c>
      <c r="L546" s="3" t="n">
        <v>1995</v>
      </c>
      <c r="M546" s="3" t="n">
        <v>20</v>
      </c>
      <c r="N546" s="54" t="n">
        <v>130</v>
      </c>
      <c r="O546" s="54" t="n">
        <v>2022</v>
      </c>
      <c r="P546" s="54" t="n">
        <v>21</v>
      </c>
      <c r="Q546" s="3" t="n">
        <v>120</v>
      </c>
      <c r="R546" s="3" t="n">
        <v>1968</v>
      </c>
      <c r="S546" s="3" t="n">
        <v>12</v>
      </c>
      <c r="T546" s="54" t="n">
        <v>135</v>
      </c>
      <c r="U546" s="54" t="n">
        <v>1979</v>
      </c>
      <c r="V546" s="54" t="n">
        <v>2</v>
      </c>
      <c r="W546" s="3" t="n">
        <v>98</v>
      </c>
      <c r="X546" s="3" t="n">
        <v>1974</v>
      </c>
      <c r="Y546" s="3" t="n">
        <v>8</v>
      </c>
      <c r="Z546" s="54" t="n">
        <v>95</v>
      </c>
      <c r="AA546" s="54" t="n">
        <v>1979</v>
      </c>
      <c r="AB546" s="54" t="n">
        <v>17</v>
      </c>
      <c r="AC546" s="3" t="n">
        <v>84.3</v>
      </c>
      <c r="AD546" s="3" t="n">
        <v>2021</v>
      </c>
      <c r="AE546" s="3" t="n">
        <v>30</v>
      </c>
      <c r="AF546" s="54" t="n">
        <v>115</v>
      </c>
      <c r="AG546" s="54" t="n">
        <v>1979</v>
      </c>
      <c r="AH546" s="54" t="n">
        <v>22</v>
      </c>
      <c r="AI546" s="3" t="n">
        <v>98.5</v>
      </c>
      <c r="AJ546" s="3" t="n">
        <v>2009</v>
      </c>
      <c r="AK546" s="3" t="n">
        <v>12</v>
      </c>
      <c r="AL546" s="54" t="n">
        <v>99.8</v>
      </c>
      <c r="AM546" s="54" t="n">
        <v>2019</v>
      </c>
      <c r="AN546" s="54" t="n">
        <v>12</v>
      </c>
      <c r="AO546" s="3" t="n">
        <v>134.5</v>
      </c>
      <c r="AP546" s="3" t="n">
        <v>2023</v>
      </c>
      <c r="AQ546" s="3" t="n">
        <v>25</v>
      </c>
    </row>
    <row r="547">
      <c r="A547" s="3" t="n">
        <v>23120200</v>
      </c>
      <c r="B547" s="3" t="inlineStr">
        <is>
          <t>PUERTO ARAUJO ALERTAS [23120200]</t>
        </is>
      </c>
      <c r="C547" s="3" t="n">
        <v>6.533888889</v>
      </c>
      <c r="D547" s="3" t="n">
        <v>-74.0825</v>
      </c>
      <c r="E547" s="3" t="n">
        <v>118</v>
      </c>
      <c r="F547" s="3" t="inlineStr">
        <is>
          <t>Cimitarra</t>
        </is>
      </c>
      <c r="G547" s="3" t="inlineStr">
        <is>
          <t>Santander</t>
        </is>
      </c>
      <c r="H547" s="54" t="n">
        <v>110</v>
      </c>
      <c r="I547" s="54" t="n">
        <v>2025</v>
      </c>
      <c r="J547" s="54" t="n">
        <v>2</v>
      </c>
      <c r="K547" s="3" t="n">
        <v>134</v>
      </c>
      <c r="L547" s="3" t="n">
        <v>1996</v>
      </c>
      <c r="M547" s="3" t="n">
        <v>3</v>
      </c>
      <c r="N547" s="54" t="n">
        <v>130</v>
      </c>
      <c r="O547" s="54" t="n">
        <v>2018</v>
      </c>
      <c r="P547" s="54" t="n">
        <v>12</v>
      </c>
      <c r="Q547" s="3" t="n">
        <v>124.8</v>
      </c>
      <c r="R547" s="3" t="n">
        <v>2008</v>
      </c>
      <c r="S547" s="3" t="n">
        <v>12</v>
      </c>
      <c r="T547" s="54" t="n">
        <v>138</v>
      </c>
      <c r="U547" s="54" t="n">
        <v>2002</v>
      </c>
      <c r="V547" s="54" t="n">
        <v>17</v>
      </c>
      <c r="W547" s="3" t="n">
        <v>135</v>
      </c>
      <c r="X547" s="3" t="n">
        <v>2010</v>
      </c>
      <c r="Y547" s="3" t="n">
        <v>26</v>
      </c>
      <c r="Z547" s="54" t="n">
        <v>129.5</v>
      </c>
      <c r="AA547" s="54" t="n">
        <v>1987</v>
      </c>
      <c r="AB547" s="54" t="n">
        <v>16</v>
      </c>
      <c r="AC547" s="3" t="n">
        <v>135</v>
      </c>
      <c r="AD547" s="3" t="n">
        <v>2021</v>
      </c>
      <c r="AE547" s="3" t="n">
        <v>16</v>
      </c>
      <c r="AF547" s="54" t="n">
        <v>160</v>
      </c>
      <c r="AG547" s="54" t="n">
        <v>1982</v>
      </c>
      <c r="AH547" s="54" t="n">
        <v>30</v>
      </c>
      <c r="AI547" s="3" t="n">
        <v>135</v>
      </c>
      <c r="AJ547" s="3" t="n">
        <v>1997</v>
      </c>
      <c r="AK547" s="3" t="n">
        <v>10</v>
      </c>
      <c r="AL547" s="54" t="n">
        <v>140</v>
      </c>
      <c r="AM547" s="54" t="n">
        <v>2017</v>
      </c>
      <c r="AN547" s="54" t="n">
        <v>12</v>
      </c>
      <c r="AO547" s="3" t="n">
        <v>142</v>
      </c>
      <c r="AP547" s="3" t="n">
        <v>2003</v>
      </c>
      <c r="AQ547" s="3" t="n">
        <v>1</v>
      </c>
    </row>
    <row r="548">
      <c r="A548" s="3" t="n">
        <v>23120210</v>
      </c>
      <c r="B548" s="3" t="inlineStr">
        <is>
          <t>COPER [23120210]</t>
        </is>
      </c>
      <c r="C548" s="3" t="n">
        <v>5.474666667</v>
      </c>
      <c r="D548" s="3" t="n">
        <v>-74.04591667</v>
      </c>
      <c r="E548" s="3" t="n">
        <v>986</v>
      </c>
      <c r="F548" s="3" t="inlineStr">
        <is>
          <t>Coper</t>
        </is>
      </c>
      <c r="G548" s="3" t="inlineStr">
        <is>
          <t>Boyacá</t>
        </is>
      </c>
      <c r="H548" s="54" t="n">
        <v>96</v>
      </c>
      <c r="I548" s="54" t="n">
        <v>2008</v>
      </c>
      <c r="J548" s="54" t="n">
        <v>24</v>
      </c>
      <c r="K548" s="3" t="n">
        <v>112</v>
      </c>
      <c r="L548" s="3" t="n">
        <v>1995</v>
      </c>
      <c r="M548" s="3" t="n">
        <v>20</v>
      </c>
      <c r="N548" s="54" t="n">
        <v>123.2</v>
      </c>
      <c r="O548" s="54" t="n">
        <v>2019</v>
      </c>
      <c r="P548" s="54" t="n">
        <v>28</v>
      </c>
      <c r="Q548" s="3" t="n">
        <v>135</v>
      </c>
      <c r="R548" s="3" t="n">
        <v>1982</v>
      </c>
      <c r="S548" s="3" t="n">
        <v>2</v>
      </c>
      <c r="T548" s="54" t="n">
        <v>104.2</v>
      </c>
      <c r="U548" s="54" t="n">
        <v>1991</v>
      </c>
      <c r="V548" s="54" t="n">
        <v>4</v>
      </c>
      <c r="W548" s="3" t="n">
        <v>150</v>
      </c>
      <c r="X548" s="3" t="n">
        <v>1981</v>
      </c>
      <c r="Y548" s="3" t="n">
        <v>15</v>
      </c>
      <c r="Z548" s="54" t="n">
        <v>113</v>
      </c>
      <c r="AA548" s="54" t="n">
        <v>2023</v>
      </c>
      <c r="AB548" s="54" t="n">
        <v>26</v>
      </c>
      <c r="AC548" s="3" t="n">
        <v>96.2</v>
      </c>
      <c r="AD548" s="3" t="n">
        <v>2012</v>
      </c>
      <c r="AE548" s="3" t="n">
        <v>12</v>
      </c>
      <c r="AF548" s="54" t="n">
        <v>94.5</v>
      </c>
      <c r="AG548" s="54" t="n">
        <v>2001</v>
      </c>
      <c r="AH548" s="54" t="n">
        <v>17</v>
      </c>
      <c r="AI548" s="3" t="n">
        <v>107.1</v>
      </c>
      <c r="AJ548" s="3" t="n">
        <v>1995</v>
      </c>
      <c r="AK548" s="3" t="n">
        <v>18</v>
      </c>
      <c r="AL548" s="54" t="n">
        <v>108.7</v>
      </c>
      <c r="AM548" s="54" t="n">
        <v>2012</v>
      </c>
      <c r="AN548" s="54" t="n">
        <v>15</v>
      </c>
      <c r="AO548" s="3" t="n">
        <v>100.5</v>
      </c>
      <c r="AP548" s="3" t="n">
        <v>2003</v>
      </c>
      <c r="AQ548" s="3" t="n">
        <v>25</v>
      </c>
    </row>
    <row r="549">
      <c r="A549" s="3" t="n">
        <v>23120220</v>
      </c>
      <c r="B549" s="3" t="inlineStr">
        <is>
          <t>PRADERA LA [23120220]</t>
        </is>
      </c>
      <c r="C549" s="3" t="n">
        <v>5.870833333</v>
      </c>
      <c r="D549" s="3" t="n">
        <v>-73.91333333</v>
      </c>
      <c r="E549" s="3" t="n">
        <v>2590</v>
      </c>
      <c r="F549" s="3" t="inlineStr">
        <is>
          <t>Jesús María</t>
        </is>
      </c>
      <c r="G549" s="3" t="inlineStr">
        <is>
          <t>Santander</t>
        </is>
      </c>
      <c r="H549" s="54" t="n">
        <v>54.7</v>
      </c>
      <c r="I549" s="54" t="n">
        <v>2025</v>
      </c>
      <c r="J549" s="54" t="n">
        <v>25</v>
      </c>
      <c r="K549" s="3" t="n">
        <v>70.40000000000001</v>
      </c>
      <c r="L549" s="3" t="n">
        <v>1990</v>
      </c>
      <c r="M549" s="3" t="n">
        <v>23</v>
      </c>
      <c r="N549" s="54" t="n">
        <v>99.5</v>
      </c>
      <c r="O549" s="54" t="n">
        <v>2020</v>
      </c>
      <c r="P549" s="54" t="n">
        <v>25</v>
      </c>
      <c r="Q549" s="3" t="n">
        <v>98.40000000000001</v>
      </c>
      <c r="R549" s="3" t="n">
        <v>2020</v>
      </c>
      <c r="S549" s="3" t="n">
        <v>12</v>
      </c>
      <c r="T549" s="54" t="n">
        <v>120.9</v>
      </c>
      <c r="U549" s="54" t="n">
        <v>1999</v>
      </c>
      <c r="V549" s="54" t="n">
        <v>11</v>
      </c>
      <c r="W549" s="3" t="n">
        <v>90.7</v>
      </c>
      <c r="X549" s="3" t="n">
        <v>2020</v>
      </c>
      <c r="Y549" s="3" t="n">
        <v>19</v>
      </c>
      <c r="Z549" s="54" t="n">
        <v>98.7</v>
      </c>
      <c r="AA549" s="54" t="n">
        <v>2020</v>
      </c>
      <c r="AB549" s="54" t="n">
        <v>12</v>
      </c>
      <c r="AC549" s="3" t="n">
        <v>98.7</v>
      </c>
      <c r="AD549" s="3" t="n">
        <v>2020</v>
      </c>
      <c r="AE549" s="3" t="n">
        <v>12</v>
      </c>
      <c r="AF549" s="54" t="n">
        <v>99.7</v>
      </c>
      <c r="AG549" s="54" t="n">
        <v>2020</v>
      </c>
      <c r="AH549" s="54" t="n">
        <v>9</v>
      </c>
      <c r="AI549" s="3" t="n">
        <v>97.7</v>
      </c>
      <c r="AJ549" s="3" t="n">
        <v>2023</v>
      </c>
      <c r="AK549" s="3" t="n">
        <v>12</v>
      </c>
      <c r="AL549" s="54" t="n">
        <v>98.7</v>
      </c>
      <c r="AM549" s="54" t="n">
        <v>2020</v>
      </c>
      <c r="AN549" s="54" t="n">
        <v>18</v>
      </c>
      <c r="AO549" s="3" t="n">
        <v>98.40000000000001</v>
      </c>
      <c r="AP549" s="3" t="n">
        <v>2020</v>
      </c>
      <c r="AQ549" s="3" t="n">
        <v>13</v>
      </c>
    </row>
    <row r="550">
      <c r="A550" s="3" t="n">
        <v>23120250</v>
      </c>
      <c r="B550" s="3" t="inlineStr">
        <is>
          <t>BORBUR 2 [23120250]</t>
        </is>
      </c>
      <c r="C550" s="3" t="n">
        <v>5.649638889</v>
      </c>
      <c r="D550" s="3" t="n">
        <v>-74.06872222</v>
      </c>
      <c r="E550" s="3" t="n">
        <v>681</v>
      </c>
      <c r="F550" s="3" t="inlineStr">
        <is>
          <t>San Pablo De Borbur</t>
        </is>
      </c>
      <c r="G550" s="3" t="inlineStr">
        <is>
          <t>Boyacá</t>
        </is>
      </c>
      <c r="H550" s="54" t="n">
        <v>78.7</v>
      </c>
      <c r="I550" s="54" t="n">
        <v>2009</v>
      </c>
      <c r="J550" s="54" t="n">
        <v>24</v>
      </c>
      <c r="K550" s="3" t="n">
        <v>77.3</v>
      </c>
      <c r="L550" s="3" t="n">
        <v>2013</v>
      </c>
      <c r="M550" s="3" t="n">
        <v>3</v>
      </c>
      <c r="N550" s="54" t="n">
        <v>112.8</v>
      </c>
      <c r="O550" s="54" t="n">
        <v>2003</v>
      </c>
      <c r="P550" s="54" t="n">
        <v>13</v>
      </c>
      <c r="Q550" s="3" t="n">
        <v>115</v>
      </c>
      <c r="R550" s="3" t="n">
        <v>2021</v>
      </c>
      <c r="S550" s="3" t="n">
        <v>29</v>
      </c>
      <c r="T550" s="54" t="n">
        <v>131</v>
      </c>
      <c r="U550" s="54" t="n">
        <v>2017</v>
      </c>
      <c r="V550" s="54" t="n">
        <v>10</v>
      </c>
      <c r="W550" s="3" t="n">
        <v>97</v>
      </c>
      <c r="X550" s="3" t="n">
        <v>1976</v>
      </c>
      <c r="Y550" s="3" t="n">
        <v>15</v>
      </c>
      <c r="Z550" s="54" t="n">
        <v>144.2</v>
      </c>
      <c r="AA550" s="54" t="n">
        <v>2016</v>
      </c>
      <c r="AB550" s="54" t="n">
        <v>25</v>
      </c>
      <c r="AC550" s="3" t="n">
        <v>116.2</v>
      </c>
      <c r="AD550" s="3" t="n">
        <v>2011</v>
      </c>
      <c r="AE550" s="3" t="n">
        <v>18</v>
      </c>
      <c r="AF550" s="54" t="n">
        <v>130</v>
      </c>
      <c r="AG550" s="54" t="n">
        <v>2020</v>
      </c>
      <c r="AH550" s="54" t="n">
        <v>1</v>
      </c>
      <c r="AI550" s="3" t="n">
        <v>95.59999999999999</v>
      </c>
      <c r="AJ550" s="3" t="n">
        <v>2007</v>
      </c>
      <c r="AK550" s="3" t="n">
        <v>27</v>
      </c>
      <c r="AL550" s="54" t="n">
        <v>137</v>
      </c>
      <c r="AM550" s="54" t="n">
        <v>2017</v>
      </c>
      <c r="AN550" s="54" t="n">
        <v>16</v>
      </c>
      <c r="AO550" s="3" t="n">
        <v>97.09999999999999</v>
      </c>
      <c r="AP550" s="3" t="n">
        <v>2020</v>
      </c>
      <c r="AQ550" s="3" t="n">
        <v>15</v>
      </c>
    </row>
    <row r="551">
      <c r="A551" s="3" t="n">
        <v>23125040</v>
      </c>
      <c r="B551" s="3" t="inlineStr">
        <is>
          <t>CAMPO CAPOTE [23125040]</t>
        </is>
      </c>
      <c r="C551" s="3" t="n">
        <v>6.616111111</v>
      </c>
      <c r="D551" s="3" t="n">
        <v>-73.92055556</v>
      </c>
      <c r="E551" s="3" t="n">
        <v>180</v>
      </c>
      <c r="F551" s="3" t="inlineStr">
        <is>
          <t>Puerto Parra</t>
        </is>
      </c>
      <c r="G551" s="3" t="inlineStr">
        <is>
          <t>Santander</t>
        </is>
      </c>
      <c r="H551" s="54" t="n">
        <v>126</v>
      </c>
      <c r="I551" s="54" t="n">
        <v>2021</v>
      </c>
      <c r="J551" s="54" t="n">
        <v>7</v>
      </c>
      <c r="K551" s="3" t="n">
        <v>101</v>
      </c>
      <c r="L551" s="3" t="n">
        <v>2020</v>
      </c>
      <c r="M551" s="3" t="n">
        <v>27</v>
      </c>
      <c r="N551" s="54" t="n">
        <v>110.1</v>
      </c>
      <c r="O551" s="54" t="n">
        <v>2001</v>
      </c>
      <c r="P551" s="54" t="n">
        <v>24</v>
      </c>
      <c r="Q551" s="3" t="n">
        <v>152</v>
      </c>
      <c r="R551" s="3" t="n">
        <v>1976</v>
      </c>
      <c r="S551" s="3" t="n">
        <v>5</v>
      </c>
      <c r="T551" s="54" t="n">
        <v>132</v>
      </c>
      <c r="U551" s="54" t="n">
        <v>2025</v>
      </c>
      <c r="V551" s="54" t="n">
        <v>16</v>
      </c>
      <c r="W551" s="3" t="n">
        <v>134</v>
      </c>
      <c r="X551" s="3" t="n">
        <v>2016</v>
      </c>
      <c r="Y551" s="3" t="n">
        <v>2</v>
      </c>
      <c r="Z551" s="54" t="n">
        <v>128</v>
      </c>
      <c r="AA551" s="54" t="n">
        <v>2010</v>
      </c>
      <c r="AB551" s="54" t="n">
        <v>20</v>
      </c>
      <c r="AC551" s="3" t="n">
        <v>135</v>
      </c>
      <c r="AD551" s="3" t="n">
        <v>1988</v>
      </c>
      <c r="AE551" s="3" t="n">
        <v>7</v>
      </c>
      <c r="AF551" s="54" t="n">
        <v>145</v>
      </c>
      <c r="AG551" s="54" t="n">
        <v>2010</v>
      </c>
      <c r="AH551" s="54" t="n">
        <v>20</v>
      </c>
      <c r="AI551" s="3" t="n">
        <v>144</v>
      </c>
      <c r="AJ551" s="3" t="n">
        <v>1972</v>
      </c>
      <c r="AK551" s="3" t="n">
        <v>8</v>
      </c>
      <c r="AL551" s="54" t="n">
        <v>129</v>
      </c>
      <c r="AM551" s="54" t="n">
        <v>2018</v>
      </c>
      <c r="AN551" s="54" t="n">
        <v>17</v>
      </c>
      <c r="AO551" s="3" t="n">
        <v>158</v>
      </c>
      <c r="AP551" s="3" t="n">
        <v>1976</v>
      </c>
      <c r="AQ551" s="3" t="n">
        <v>14</v>
      </c>
    </row>
    <row r="552">
      <c r="A552" s="3" t="n">
        <v>23125050</v>
      </c>
      <c r="B552" s="3" t="inlineStr">
        <is>
          <t>CARARE [23125050]</t>
        </is>
      </c>
      <c r="C552" s="3" t="n">
        <v>6.649444444</v>
      </c>
      <c r="D552" s="3" t="n">
        <v>-74.06138889</v>
      </c>
      <c r="E552" s="3" t="n">
        <v>168</v>
      </c>
      <c r="F552" s="3" t="inlineStr">
        <is>
          <t>Puerto Parra</t>
        </is>
      </c>
      <c r="G552" s="3" t="inlineStr">
        <is>
          <t>Santander</t>
        </is>
      </c>
      <c r="H552" s="54" t="n">
        <v>117.8</v>
      </c>
      <c r="I552" s="54" t="n">
        <v>2011</v>
      </c>
      <c r="J552" s="54" t="n">
        <v>8</v>
      </c>
      <c r="K552" s="3" t="n">
        <v>104.5</v>
      </c>
      <c r="L552" s="3" t="n">
        <v>2010</v>
      </c>
      <c r="M552" s="3" t="n">
        <v>27</v>
      </c>
      <c r="N552" s="54" t="n">
        <v>175</v>
      </c>
      <c r="O552" s="54" t="n">
        <v>1985</v>
      </c>
      <c r="P552" s="54" t="n">
        <v>30</v>
      </c>
      <c r="Q552" s="3" t="n">
        <v>151.3</v>
      </c>
      <c r="R552" s="3" t="n">
        <v>1998</v>
      </c>
      <c r="S552" s="3" t="n">
        <v>1</v>
      </c>
      <c r="T552" s="54" t="n">
        <v>211.2</v>
      </c>
      <c r="U552" s="54" t="n">
        <v>2023</v>
      </c>
      <c r="V552" s="54" t="n">
        <v>29</v>
      </c>
      <c r="W552" s="3" t="n">
        <v>173.9</v>
      </c>
      <c r="X552" s="3" t="n">
        <v>2010</v>
      </c>
      <c r="Y552" s="3" t="n">
        <v>2</v>
      </c>
      <c r="Z552" s="54" t="n">
        <v>207.7</v>
      </c>
      <c r="AA552" s="54" t="n">
        <v>2010</v>
      </c>
      <c r="AB552" s="54" t="n">
        <v>10</v>
      </c>
      <c r="AC552" s="3" t="n">
        <v>134.4</v>
      </c>
      <c r="AD552" s="3" t="n">
        <v>2021</v>
      </c>
      <c r="AE552" s="3" t="n">
        <v>16</v>
      </c>
      <c r="AF552" s="54" t="n">
        <v>142.4</v>
      </c>
      <c r="AG552" s="54" t="n">
        <v>1992</v>
      </c>
      <c r="AH552" s="54" t="n">
        <v>6</v>
      </c>
      <c r="AI552" s="3" t="n">
        <v>146.8</v>
      </c>
      <c r="AJ552" s="3" t="n">
        <v>1992</v>
      </c>
      <c r="AK552" s="3" t="n">
        <v>23</v>
      </c>
      <c r="AL552" s="54" t="n">
        <v>135.2</v>
      </c>
      <c r="AM552" s="54" t="n">
        <v>2013</v>
      </c>
      <c r="AN552" s="54" t="n">
        <v>13</v>
      </c>
      <c r="AO552" s="3" t="n">
        <v>128</v>
      </c>
      <c r="AP552" s="3" t="n">
        <v>2003</v>
      </c>
      <c r="AQ552" s="3" t="n">
        <v>28</v>
      </c>
    </row>
    <row r="553">
      <c r="A553" s="3" t="n">
        <v>23125060</v>
      </c>
      <c r="B553" s="3" t="inlineStr">
        <is>
          <t>ALBANIA [23125060]</t>
        </is>
      </c>
      <c r="C553" s="3" t="n">
        <v>5.758333333</v>
      </c>
      <c r="D553" s="3" t="n">
        <v>-73.91333333</v>
      </c>
      <c r="E553" s="3" t="n">
        <v>1690</v>
      </c>
      <c r="F553" s="3" t="inlineStr">
        <is>
          <t>Albania</t>
        </is>
      </c>
      <c r="G553" s="3" t="inlineStr">
        <is>
          <t>Santander</t>
        </is>
      </c>
      <c r="H553" s="54" t="n">
        <v>84</v>
      </c>
      <c r="I553" s="54" t="n">
        <v>1997</v>
      </c>
      <c r="J553" s="54" t="n">
        <v>2</v>
      </c>
      <c r="K553" s="3" t="n">
        <v>103</v>
      </c>
      <c r="L553" s="3" t="n">
        <v>1999</v>
      </c>
      <c r="M553" s="3" t="n">
        <v>21</v>
      </c>
      <c r="N553" s="54" t="n">
        <v>109</v>
      </c>
      <c r="O553" s="54" t="n">
        <v>1979</v>
      </c>
      <c r="P553" s="54" t="n">
        <v>16</v>
      </c>
      <c r="Q553" s="3" t="n">
        <v>133</v>
      </c>
      <c r="R553" s="3" t="n">
        <v>1997</v>
      </c>
      <c r="S553" s="3" t="n">
        <v>1</v>
      </c>
      <c r="T553" s="54" t="n">
        <v>124.2</v>
      </c>
      <c r="U553" s="54" t="n">
        <v>2001</v>
      </c>
      <c r="V553" s="54" t="n">
        <v>8</v>
      </c>
      <c r="W553" s="3" t="n">
        <v>100.2</v>
      </c>
      <c r="X553" s="3" t="n">
        <v>1997</v>
      </c>
      <c r="Y553" s="3" t="n">
        <v>5</v>
      </c>
      <c r="Z553" s="54" t="n">
        <v>90.5</v>
      </c>
      <c r="AA553" s="54" t="n">
        <v>2013</v>
      </c>
      <c r="AB553" s="54" t="n">
        <v>22</v>
      </c>
      <c r="AC553" s="3" t="n">
        <v>126.5</v>
      </c>
      <c r="AD553" s="3" t="n">
        <v>1979</v>
      </c>
      <c r="AE553" s="3" t="n">
        <v>31</v>
      </c>
      <c r="AF553" s="54" t="n">
        <v>120.2</v>
      </c>
      <c r="AG553" s="54" t="n">
        <v>2020</v>
      </c>
      <c r="AH553" s="54" t="n">
        <v>1</v>
      </c>
      <c r="AI553" s="3" t="n">
        <v>99.09999999999999</v>
      </c>
      <c r="AJ553" s="3" t="n">
        <v>2024</v>
      </c>
      <c r="AK553" s="3" t="n">
        <v>2</v>
      </c>
      <c r="AL553" s="54" t="n">
        <v>124</v>
      </c>
      <c r="AM553" s="54" t="n">
        <v>2007</v>
      </c>
      <c r="AN553" s="54" t="n">
        <v>21</v>
      </c>
      <c r="AO553" s="3" t="n">
        <v>117</v>
      </c>
      <c r="AP553" s="3" t="n">
        <v>1981</v>
      </c>
      <c r="AQ553" s="3" t="n">
        <v>5</v>
      </c>
    </row>
    <row r="554">
      <c r="A554" s="3" t="n">
        <v>23125080</v>
      </c>
      <c r="B554" s="3" t="inlineStr">
        <is>
          <t>OTANCHE [23125080]</t>
        </is>
      </c>
      <c r="C554" s="3" t="n">
        <v>5.661722222</v>
      </c>
      <c r="D554" s="3" t="n">
        <v>-74.18461111000001</v>
      </c>
      <c r="E554" s="3" t="n">
        <v>1100</v>
      </c>
      <c r="F554" s="3" t="inlineStr">
        <is>
          <t>Otanche</t>
        </is>
      </c>
      <c r="G554" s="3" t="inlineStr">
        <is>
          <t>Boyacá</t>
        </is>
      </c>
      <c r="H554" s="54" t="n">
        <v>130</v>
      </c>
      <c r="I554" s="54" t="n">
        <v>2003</v>
      </c>
      <c r="J554" s="54" t="n">
        <v>12</v>
      </c>
      <c r="K554" s="3" t="n">
        <v>103</v>
      </c>
      <c r="L554" s="3" t="n">
        <v>2016</v>
      </c>
      <c r="M554" s="3" t="n">
        <v>24</v>
      </c>
      <c r="N554" s="54" t="n">
        <v>166.2</v>
      </c>
      <c r="O554" s="54" t="n">
        <v>1978</v>
      </c>
      <c r="P554" s="54" t="n">
        <v>28</v>
      </c>
      <c r="Q554" s="3" t="n">
        <v>149</v>
      </c>
      <c r="R554" s="3" t="n">
        <v>1961</v>
      </c>
      <c r="S554" s="3" t="n">
        <v>24</v>
      </c>
      <c r="T554" s="54" t="n">
        <v>143.7</v>
      </c>
      <c r="U554" s="54" t="n">
        <v>1992</v>
      </c>
      <c r="V554" s="54" t="n">
        <v>30</v>
      </c>
      <c r="W554" s="3" t="n">
        <v>140</v>
      </c>
      <c r="X554" s="3" t="n">
        <v>1995</v>
      </c>
      <c r="Y554" s="3" t="n">
        <v>7</v>
      </c>
      <c r="Z554" s="54" t="n">
        <v>118</v>
      </c>
      <c r="AA554" s="54" t="n">
        <v>2010</v>
      </c>
      <c r="AB554" s="54" t="n">
        <v>30</v>
      </c>
      <c r="AC554" s="3" t="n">
        <v>141</v>
      </c>
      <c r="AD554" s="3" t="n">
        <v>1984</v>
      </c>
      <c r="AE554" s="3" t="n">
        <v>1</v>
      </c>
      <c r="AF554" s="54" t="n">
        <v>138.2</v>
      </c>
      <c r="AG554" s="54" t="n">
        <v>1988</v>
      </c>
      <c r="AH554" s="54" t="n">
        <v>9</v>
      </c>
      <c r="AI554" s="3" t="n">
        <v>130</v>
      </c>
      <c r="AJ554" s="3" t="n">
        <v>2009</v>
      </c>
      <c r="AK554" s="3" t="n">
        <v>6</v>
      </c>
      <c r="AL554" s="54" t="n">
        <v>121.5</v>
      </c>
      <c r="AM554" s="54" t="n">
        <v>2002</v>
      </c>
      <c r="AN554" s="54" t="n">
        <v>18</v>
      </c>
      <c r="AO554" s="3" t="n">
        <v>116</v>
      </c>
      <c r="AP554" s="3" t="n">
        <v>1995</v>
      </c>
      <c r="AQ554" s="3" t="n">
        <v>3</v>
      </c>
    </row>
    <row r="555">
      <c r="A555" s="3" t="n">
        <v>23125090</v>
      </c>
      <c r="B555" s="3" t="inlineStr">
        <is>
          <t>PAUNA [23125090]</t>
        </is>
      </c>
      <c r="C555" s="3" t="n">
        <v>5.649472222</v>
      </c>
      <c r="D555" s="3" t="n">
        <v>-73.98102778000001</v>
      </c>
      <c r="E555" s="3" t="n">
        <v>1225</v>
      </c>
      <c r="F555" s="3" t="inlineStr">
        <is>
          <t>Pauna</t>
        </is>
      </c>
      <c r="G555" s="3" t="inlineStr">
        <is>
          <t>Boyacá</t>
        </is>
      </c>
      <c r="H555" s="54" t="n">
        <v>65.90000000000001</v>
      </c>
      <c r="I555" s="54" t="n">
        <v>2006</v>
      </c>
      <c r="J555" s="54" t="n">
        <v>9</v>
      </c>
      <c r="K555" s="3" t="n">
        <v>77.59999999999999</v>
      </c>
      <c r="L555" s="3" t="n">
        <v>2009</v>
      </c>
      <c r="M555" s="3" t="n">
        <v>7</v>
      </c>
      <c r="N555" s="54" t="n">
        <v>107.4</v>
      </c>
      <c r="O555" s="54" t="n">
        <v>1995</v>
      </c>
      <c r="P555" s="54" t="n">
        <v>29</v>
      </c>
      <c r="Q555" s="3" t="n">
        <v>84.5</v>
      </c>
      <c r="R555" s="3" t="n">
        <v>2014</v>
      </c>
      <c r="S555" s="3" t="n">
        <v>4</v>
      </c>
      <c r="T555" s="54" t="n">
        <v>73.5</v>
      </c>
      <c r="U555" s="54" t="n">
        <v>2002</v>
      </c>
      <c r="V555" s="54" t="n">
        <v>20</v>
      </c>
      <c r="W555" s="3" t="n">
        <v>62.5</v>
      </c>
      <c r="X555" s="3" t="n">
        <v>1999</v>
      </c>
      <c r="Y555" s="3" t="n">
        <v>14</v>
      </c>
      <c r="Z555" s="54" t="n">
        <v>56.3</v>
      </c>
      <c r="AA555" s="54" t="n">
        <v>2002</v>
      </c>
      <c r="AB555" s="54" t="n">
        <v>5</v>
      </c>
      <c r="AC555" s="3" t="n">
        <v>114.3</v>
      </c>
      <c r="AD555" s="3" t="n">
        <v>2017</v>
      </c>
      <c r="AE555" s="3" t="n">
        <v>15</v>
      </c>
      <c r="AF555" s="54" t="n">
        <v>83.59999999999999</v>
      </c>
      <c r="AG555" s="54" t="n">
        <v>2018</v>
      </c>
      <c r="AH555" s="54" t="n">
        <v>28</v>
      </c>
      <c r="AI555" s="3" t="n">
        <v>92.7</v>
      </c>
      <c r="AJ555" s="3" t="n">
        <v>2006</v>
      </c>
      <c r="AK555" s="3" t="n">
        <v>21</v>
      </c>
      <c r="AL555" s="54" t="n">
        <v>103.5</v>
      </c>
      <c r="AM555" s="54" t="n">
        <v>1997</v>
      </c>
      <c r="AN555" s="54" t="n">
        <v>12</v>
      </c>
      <c r="AO555" s="3" t="n">
        <v>91.5</v>
      </c>
      <c r="AP555" s="3" t="n">
        <v>2003</v>
      </c>
      <c r="AQ555" s="3" t="n">
        <v>2</v>
      </c>
    </row>
    <row r="556">
      <c r="A556" s="3" t="n">
        <v>23125100</v>
      </c>
      <c r="B556" s="3" t="inlineStr">
        <is>
          <t>BUENAVISTA [23125100]</t>
        </is>
      </c>
      <c r="C556" s="3" t="n">
        <v>5.514916667</v>
      </c>
      <c r="D556" s="3" t="n">
        <v>-73.94311111</v>
      </c>
      <c r="E556" s="3" t="n">
        <v>2200</v>
      </c>
      <c r="F556" s="3" t="inlineStr">
        <is>
          <t>Buenavista</t>
        </is>
      </c>
      <c r="G556" s="3" t="inlineStr">
        <is>
          <t>Boyacá</t>
        </is>
      </c>
      <c r="H556" s="54" t="n">
        <v>61</v>
      </c>
      <c r="I556" s="54" t="n">
        <v>1965</v>
      </c>
      <c r="J556" s="54" t="n">
        <v>14</v>
      </c>
      <c r="K556" s="3" t="n">
        <v>60</v>
      </c>
      <c r="L556" s="3" t="n">
        <v>1968</v>
      </c>
      <c r="M556" s="3" t="n">
        <v>13</v>
      </c>
      <c r="N556" s="54" t="n">
        <v>67</v>
      </c>
      <c r="O556" s="54" t="n">
        <v>2011</v>
      </c>
      <c r="P556" s="54" t="n">
        <v>1</v>
      </c>
      <c r="Q556" s="3" t="n">
        <v>110</v>
      </c>
      <c r="R556" s="3" t="n">
        <v>2011</v>
      </c>
      <c r="S556" s="3" t="n">
        <v>11</v>
      </c>
      <c r="T556" s="54" t="n">
        <v>101</v>
      </c>
      <c r="U556" s="54" t="n">
        <v>1979</v>
      </c>
      <c r="V556" s="54" t="n">
        <v>2</v>
      </c>
      <c r="W556" s="3" t="n">
        <v>67</v>
      </c>
      <c r="X556" s="3" t="n">
        <v>1987</v>
      </c>
      <c r="Y556" s="3" t="n">
        <v>6</v>
      </c>
      <c r="Z556" s="54" t="n">
        <v>80</v>
      </c>
      <c r="AA556" s="54" t="n">
        <v>1973</v>
      </c>
      <c r="AB556" s="54" t="n">
        <v>26</v>
      </c>
      <c r="AC556" s="3" t="n">
        <v>71</v>
      </c>
      <c r="AD556" s="3" t="n">
        <v>1993</v>
      </c>
      <c r="AE556" s="3" t="n">
        <v>15</v>
      </c>
      <c r="AF556" s="54" t="n">
        <v>90</v>
      </c>
      <c r="AG556" s="54" t="n">
        <v>1966</v>
      </c>
      <c r="AH556" s="54" t="n">
        <v>17</v>
      </c>
      <c r="AI556" s="3" t="n">
        <v>110</v>
      </c>
      <c r="AJ556" s="3" t="n">
        <v>1973</v>
      </c>
      <c r="AK556" s="3" t="n">
        <v>3</v>
      </c>
      <c r="AL556" s="54" t="n">
        <v>76</v>
      </c>
      <c r="AM556" s="54" t="n">
        <v>2011</v>
      </c>
      <c r="AN556" s="54" t="n">
        <v>17</v>
      </c>
      <c r="AO556" s="3" t="n">
        <v>70</v>
      </c>
      <c r="AP556" s="3" t="n">
        <v>1972</v>
      </c>
      <c r="AQ556" s="3" t="n">
        <v>21</v>
      </c>
    </row>
    <row r="557">
      <c r="A557" s="3" t="n">
        <v>23125120</v>
      </c>
      <c r="B557" s="3" t="inlineStr">
        <is>
          <t>CIMITARRA [23125120]</t>
        </is>
      </c>
      <c r="C557" s="3" t="n">
        <v>6.308611111</v>
      </c>
      <c r="D557" s="3" t="n">
        <v>-73.95222222</v>
      </c>
      <c r="E557" s="3" t="n">
        <v>198</v>
      </c>
      <c r="F557" s="3" t="inlineStr">
        <is>
          <t>Cimitarra</t>
        </is>
      </c>
      <c r="G557" s="3" t="inlineStr">
        <is>
          <t>Santander</t>
        </is>
      </c>
      <c r="H557" s="54" t="n">
        <v>188.2</v>
      </c>
      <c r="I557" s="54" t="n">
        <v>2016</v>
      </c>
      <c r="J557" s="54" t="n">
        <v>29</v>
      </c>
      <c r="K557" s="3" t="n">
        <v>100</v>
      </c>
      <c r="L557" s="3" t="n">
        <v>1980</v>
      </c>
      <c r="M557" s="3" t="n">
        <v>20</v>
      </c>
      <c r="N557" s="54" t="n">
        <v>130.8</v>
      </c>
      <c r="O557" s="54" t="n">
        <v>2003</v>
      </c>
      <c r="P557" s="54" t="n">
        <v>30</v>
      </c>
      <c r="Q557" s="3" t="n">
        <v>134.6</v>
      </c>
      <c r="R557" s="3" t="n">
        <v>1986</v>
      </c>
      <c r="S557" s="3" t="n">
        <v>22</v>
      </c>
      <c r="T557" s="54" t="n">
        <v>133</v>
      </c>
      <c r="U557" s="54" t="n">
        <v>1978</v>
      </c>
      <c r="V557" s="54" t="n">
        <v>15</v>
      </c>
      <c r="W557" s="3" t="n">
        <v>133.9</v>
      </c>
      <c r="X557" s="3" t="n">
        <v>2022</v>
      </c>
      <c r="Y557" s="3" t="n">
        <v>6</v>
      </c>
      <c r="Z557" s="54" t="n">
        <v>123.6</v>
      </c>
      <c r="AA557" s="54" t="n">
        <v>2006</v>
      </c>
      <c r="AB557" s="54" t="n">
        <v>26</v>
      </c>
      <c r="AC557" s="3" t="n">
        <v>163.1</v>
      </c>
      <c r="AD557" s="3" t="n">
        <v>1980</v>
      </c>
      <c r="AE557" s="3" t="n">
        <v>31</v>
      </c>
      <c r="AF557" s="54" t="n">
        <v>124.8</v>
      </c>
      <c r="AG557" s="54" t="n">
        <v>2010</v>
      </c>
      <c r="AH557" s="54" t="n">
        <v>19</v>
      </c>
      <c r="AI557" s="3" t="n">
        <v>146</v>
      </c>
      <c r="AJ557" s="3" t="n">
        <v>1977</v>
      </c>
      <c r="AK557" s="3" t="n">
        <v>7</v>
      </c>
      <c r="AL557" s="54" t="n">
        <v>153.4</v>
      </c>
      <c r="AM557" s="54" t="n">
        <v>1994</v>
      </c>
      <c r="AN557" s="54" t="n">
        <v>4</v>
      </c>
      <c r="AO557" s="3" t="n">
        <v>118.5</v>
      </c>
      <c r="AP557" s="3" t="n">
        <v>2008</v>
      </c>
      <c r="AQ557" s="3" t="n">
        <v>4</v>
      </c>
    </row>
    <row r="558">
      <c r="A558" s="3" t="n">
        <v>23125130</v>
      </c>
      <c r="B558" s="3" t="inlineStr">
        <is>
          <t>LANDAZURI [23125130]</t>
        </is>
      </c>
      <c r="C558" s="3" t="n">
        <v>6.221388889</v>
      </c>
      <c r="D558" s="3" t="n">
        <v>-73.80888889000001</v>
      </c>
      <c r="E558" s="3" t="n">
        <v>935</v>
      </c>
      <c r="F558" s="3" t="inlineStr">
        <is>
          <t>Landázuri</t>
        </is>
      </c>
      <c r="G558" s="3" t="inlineStr">
        <is>
          <t>Santander</t>
        </is>
      </c>
      <c r="H558" s="54" t="n">
        <v>90.59999999999999</v>
      </c>
      <c r="I558" s="54" t="n">
        <v>2005</v>
      </c>
      <c r="J558" s="54" t="n">
        <v>14</v>
      </c>
      <c r="K558" s="3" t="n">
        <v>140.4</v>
      </c>
      <c r="L558" s="3" t="n">
        <v>1995</v>
      </c>
      <c r="M558" s="3" t="n">
        <v>20</v>
      </c>
      <c r="N558" s="54" t="n">
        <v>127</v>
      </c>
      <c r="O558" s="54" t="n">
        <v>1978</v>
      </c>
      <c r="P558" s="54" t="n">
        <v>28</v>
      </c>
      <c r="Q558" s="3" t="n">
        <v>115</v>
      </c>
      <c r="R558" s="3" t="n">
        <v>2018</v>
      </c>
      <c r="S558" s="3" t="n">
        <v>26</v>
      </c>
      <c r="T558" s="54" t="n">
        <v>129</v>
      </c>
      <c r="U558" s="54" t="n">
        <v>2002</v>
      </c>
      <c r="V558" s="54" t="n">
        <v>15</v>
      </c>
      <c r="W558" s="3" t="n">
        <v>135</v>
      </c>
      <c r="X558" s="3" t="n">
        <v>1980</v>
      </c>
      <c r="Y558" s="3" t="n">
        <v>4</v>
      </c>
      <c r="Z558" s="54" t="n">
        <v>105</v>
      </c>
      <c r="AA558" s="54" t="n">
        <v>2021</v>
      </c>
      <c r="AB558" s="54" t="n">
        <v>31</v>
      </c>
      <c r="AC558" s="3" t="n">
        <v>123</v>
      </c>
      <c r="AD558" s="3" t="n">
        <v>1998</v>
      </c>
      <c r="AE558" s="3" t="n">
        <v>20</v>
      </c>
      <c r="AF558" s="54" t="n">
        <v>115</v>
      </c>
      <c r="AG558" s="54" t="n">
        <v>2019</v>
      </c>
      <c r="AH558" s="54" t="n">
        <v>30</v>
      </c>
      <c r="AI558" s="3" t="n">
        <v>105.2</v>
      </c>
      <c r="AJ558" s="3" t="n">
        <v>1987</v>
      </c>
      <c r="AK558" s="3" t="n">
        <v>8</v>
      </c>
      <c r="AL558" s="54" t="n">
        <v>100</v>
      </c>
      <c r="AM558" s="54" t="n">
        <v>1977</v>
      </c>
      <c r="AN558" s="54" t="n">
        <v>14</v>
      </c>
      <c r="AO558" s="3" t="n">
        <v>110</v>
      </c>
      <c r="AP558" s="3" t="n">
        <v>2003</v>
      </c>
      <c r="AQ558" s="3" t="n">
        <v>4</v>
      </c>
    </row>
    <row r="559">
      <c r="A559" s="3" t="n">
        <v>23125140</v>
      </c>
      <c r="B559" s="3" t="inlineStr">
        <is>
          <t>AEROPUERTO FURATENA  - AUT [23125140]</t>
        </is>
      </c>
      <c r="C559" s="3" t="n">
        <v>5.520833333</v>
      </c>
      <c r="D559" s="3" t="n">
        <v>-74.18241666999999</v>
      </c>
      <c r="E559" s="3" t="n">
        <v>1250</v>
      </c>
      <c r="F559" s="3" t="inlineStr">
        <is>
          <t>Quípama</t>
        </is>
      </c>
      <c r="G559" s="3" t="inlineStr">
        <is>
          <t>Boyacá</t>
        </is>
      </c>
      <c r="H559" s="54" t="n">
        <v>74.40000000000001</v>
      </c>
      <c r="I559" s="54" t="n">
        <v>2018</v>
      </c>
      <c r="J559" s="54" t="n">
        <v>12</v>
      </c>
      <c r="K559" s="3" t="n">
        <v>82.2</v>
      </c>
      <c r="L559" s="3" t="n">
        <v>1995</v>
      </c>
      <c r="M559" s="3" t="n">
        <v>20</v>
      </c>
      <c r="N559" s="54" t="n">
        <v>104.3</v>
      </c>
      <c r="O559" s="54" t="n">
        <v>2005</v>
      </c>
      <c r="P559" s="54" t="n">
        <v>17</v>
      </c>
      <c r="Q559" s="3" t="n">
        <v>127.4</v>
      </c>
      <c r="R559" s="3" t="n">
        <v>2021</v>
      </c>
      <c r="S559" s="3" t="n">
        <v>2</v>
      </c>
      <c r="T559" s="54" t="n">
        <v>117.3</v>
      </c>
      <c r="U559" s="54" t="n">
        <v>2006</v>
      </c>
      <c r="V559" s="54" t="n">
        <v>1</v>
      </c>
      <c r="W559" s="3" t="n">
        <v>140</v>
      </c>
      <c r="X559" s="3" t="n">
        <v>1994</v>
      </c>
      <c r="Y559" s="3" t="n">
        <v>11</v>
      </c>
      <c r="Z559" s="54" t="n">
        <v>85.40000000000001</v>
      </c>
      <c r="AA559" s="54" t="n">
        <v>2019</v>
      </c>
      <c r="AB559" s="54" t="n">
        <v>14</v>
      </c>
      <c r="AC559" s="3" t="n">
        <v>125.8</v>
      </c>
      <c r="AD559" s="3" t="n">
        <v>2025</v>
      </c>
      <c r="AE559" s="3" t="n">
        <v>13</v>
      </c>
      <c r="AF559" s="54" t="n">
        <v>107.4</v>
      </c>
      <c r="AG559" s="54" t="n">
        <v>2011</v>
      </c>
      <c r="AH559" s="54" t="n">
        <v>6</v>
      </c>
      <c r="AI559" s="3" t="n">
        <v>138</v>
      </c>
      <c r="AJ559" s="3" t="n">
        <v>1992</v>
      </c>
      <c r="AK559" s="3" t="n">
        <v>9</v>
      </c>
      <c r="AL559" s="54" t="n">
        <v>98.40000000000001</v>
      </c>
      <c r="AM559" s="54" t="n">
        <v>2010</v>
      </c>
      <c r="AN559" s="54" t="n">
        <v>1</v>
      </c>
      <c r="AO559" s="3" t="n">
        <v>116.4</v>
      </c>
      <c r="AP559" s="3" t="n">
        <v>2025</v>
      </c>
      <c r="AQ559" s="3" t="n">
        <v>4</v>
      </c>
    </row>
    <row r="560">
      <c r="A560" s="3" t="n">
        <v>23125150</v>
      </c>
      <c r="B560" s="3" t="inlineStr">
        <is>
          <t>VILLAGOMEZ [23125150]</t>
        </is>
      </c>
      <c r="C560" s="3" t="n">
        <v>5.27175</v>
      </c>
      <c r="D560" s="3" t="n">
        <v>-74.19677778000001</v>
      </c>
      <c r="E560" s="3" t="n">
        <v>1575</v>
      </c>
      <c r="F560" s="3" t="inlineStr">
        <is>
          <t>Villagómez</t>
        </is>
      </c>
      <c r="G560" s="3" t="inlineStr">
        <is>
          <t>Cundinamarca</t>
        </is>
      </c>
      <c r="H560" s="54" t="n">
        <v>92.59999999999999</v>
      </c>
      <c r="I560" s="54" t="n">
        <v>2012</v>
      </c>
      <c r="J560" s="54" t="n">
        <v>10</v>
      </c>
      <c r="K560" s="3" t="n">
        <v>100</v>
      </c>
      <c r="L560" s="3" t="n">
        <v>2018</v>
      </c>
      <c r="M560" s="3" t="n">
        <v>15</v>
      </c>
      <c r="N560" s="54" t="n">
        <v>101</v>
      </c>
      <c r="O560" s="54" t="n">
        <v>1998</v>
      </c>
      <c r="P560" s="54" t="n">
        <v>16</v>
      </c>
      <c r="Q560" s="3" t="n">
        <v>104</v>
      </c>
      <c r="R560" s="3" t="n">
        <v>2019</v>
      </c>
      <c r="S560" s="3" t="n">
        <v>21</v>
      </c>
      <c r="T560" s="54" t="n">
        <v>99.2</v>
      </c>
      <c r="U560" s="54" t="n">
        <v>2005</v>
      </c>
      <c r="V560" s="54" t="n">
        <v>2</v>
      </c>
      <c r="W560" s="3" t="n">
        <v>59.2</v>
      </c>
      <c r="X560" s="3" t="n">
        <v>2006</v>
      </c>
      <c r="Y560" s="3" t="n">
        <v>1</v>
      </c>
      <c r="Z560" s="54" t="n">
        <v>62.5</v>
      </c>
      <c r="AA560" s="54" t="n">
        <v>2023</v>
      </c>
      <c r="AB560" s="54" t="n">
        <v>28</v>
      </c>
      <c r="AC560" s="3" t="n">
        <v>49</v>
      </c>
      <c r="AD560" s="3" t="n">
        <v>2022</v>
      </c>
      <c r="AE560" s="3" t="n">
        <v>16</v>
      </c>
      <c r="AF560" s="54" t="n">
        <v>80.7</v>
      </c>
      <c r="AG560" s="54" t="n">
        <v>2005</v>
      </c>
      <c r="AH560" s="54" t="n">
        <v>29</v>
      </c>
      <c r="AI560" s="3" t="n">
        <v>120.3</v>
      </c>
      <c r="AJ560" s="3" t="n">
        <v>2005</v>
      </c>
      <c r="AK560" s="3" t="n">
        <v>29</v>
      </c>
      <c r="AL560" s="54" t="n">
        <v>95.59999999999999</v>
      </c>
      <c r="AM560" s="54" t="n">
        <v>2007</v>
      </c>
      <c r="AN560" s="54" t="n">
        <v>2</v>
      </c>
      <c r="AO560" s="3" t="n">
        <v>110.3</v>
      </c>
      <c r="AP560" s="3" t="n">
        <v>1997</v>
      </c>
      <c r="AQ560" s="3" t="n">
        <v>16</v>
      </c>
    </row>
    <row r="561">
      <c r="A561" s="3" t="n">
        <v>23130010</v>
      </c>
      <c r="B561" s="3" t="inlineStr">
        <is>
          <t>CHUCURI [23130010]</t>
        </is>
      </c>
      <c r="C561" s="3" t="n">
        <v>6.877777778</v>
      </c>
      <c r="D561" s="3" t="n">
        <v>-74.03138889</v>
      </c>
      <c r="E561" s="3" t="n">
        <v>100</v>
      </c>
      <c r="F561" s="3" t="inlineStr">
        <is>
          <t>Barrancabermeja</t>
        </is>
      </c>
      <c r="G561" s="3" t="inlineStr">
        <is>
          <t>Santander</t>
        </is>
      </c>
      <c r="H561" s="54" t="n">
        <v>88</v>
      </c>
      <c r="I561" s="54" t="n">
        <v>1960</v>
      </c>
      <c r="J561" s="54" t="n">
        <v>19</v>
      </c>
      <c r="K561" s="3" t="n">
        <v>91.5</v>
      </c>
      <c r="L561" s="3" t="n">
        <v>2010</v>
      </c>
      <c r="M561" s="3" t="n">
        <v>7</v>
      </c>
      <c r="N561" s="54" t="n">
        <v>125.2</v>
      </c>
      <c r="O561" s="54" t="n">
        <v>2013</v>
      </c>
      <c r="P561" s="54" t="n">
        <v>24</v>
      </c>
      <c r="Q561" s="3" t="n">
        <v>155</v>
      </c>
      <c r="R561" s="3" t="n">
        <v>1990</v>
      </c>
      <c r="S561" s="3" t="n">
        <v>15</v>
      </c>
      <c r="T561" s="54" t="n">
        <v>180</v>
      </c>
      <c r="U561" s="54" t="n">
        <v>1973</v>
      </c>
      <c r="V561" s="54" t="n">
        <v>7</v>
      </c>
      <c r="W561" s="3" t="n">
        <v>145</v>
      </c>
      <c r="X561" s="3" t="n">
        <v>1998</v>
      </c>
      <c r="Y561" s="3" t="n">
        <v>21</v>
      </c>
      <c r="Z561" s="54" t="n">
        <v>130</v>
      </c>
      <c r="AA561" s="54" t="n">
        <v>2000</v>
      </c>
      <c r="AB561" s="54" t="n">
        <v>29</v>
      </c>
      <c r="AC561" s="3" t="n">
        <v>136.5</v>
      </c>
      <c r="AD561" s="3" t="n">
        <v>2021</v>
      </c>
      <c r="AE561" s="3" t="n">
        <v>23</v>
      </c>
      <c r="AF561" s="54" t="n">
        <v>135</v>
      </c>
      <c r="AG561" s="54" t="n">
        <v>1994</v>
      </c>
      <c r="AH561" s="54" t="n">
        <v>20</v>
      </c>
      <c r="AI561" s="3" t="n">
        <v>155</v>
      </c>
      <c r="AJ561" s="3" t="n">
        <v>1976</v>
      </c>
      <c r="AK561" s="3" t="n">
        <v>13</v>
      </c>
      <c r="AL561" s="54" t="n">
        <v>135</v>
      </c>
      <c r="AM561" s="54" t="n">
        <v>1971</v>
      </c>
      <c r="AN561" s="54" t="n">
        <v>27</v>
      </c>
      <c r="AO561" s="3" t="n">
        <v>134</v>
      </c>
      <c r="AP561" s="3" t="n">
        <v>2004</v>
      </c>
      <c r="AQ561" s="3" t="n">
        <v>11</v>
      </c>
    </row>
    <row r="562">
      <c r="A562" s="3" t="n">
        <v>23140070</v>
      </c>
      <c r="B562" s="3" t="inlineStr">
        <is>
          <t>DOS BOCAS HACIENDA [23140070]</t>
        </is>
      </c>
      <c r="C562" s="3" t="n">
        <v>6.771944444</v>
      </c>
      <c r="D562" s="3" t="n">
        <v>-73.61638889</v>
      </c>
      <c r="E562" s="3" t="n">
        <v>183</v>
      </c>
      <c r="F562" s="3" t="inlineStr">
        <is>
          <t>El Carmen</t>
        </is>
      </c>
      <c r="G562" s="3" t="inlineStr">
        <is>
          <t>Santander</t>
        </is>
      </c>
      <c r="H562" s="54" t="n">
        <v>93.7</v>
      </c>
      <c r="I562" s="54" t="n">
        <v>2022</v>
      </c>
      <c r="J562" s="54" t="n">
        <v>14</v>
      </c>
      <c r="K562" s="3" t="n">
        <v>119</v>
      </c>
      <c r="L562" s="3" t="n">
        <v>2000</v>
      </c>
      <c r="M562" s="3" t="n">
        <v>26</v>
      </c>
      <c r="N562" s="54" t="n">
        <v>141.4</v>
      </c>
      <c r="O562" s="54" t="n">
        <v>2016</v>
      </c>
      <c r="P562" s="54" t="n">
        <v>16</v>
      </c>
      <c r="Q562" s="3" t="n">
        <v>124.6</v>
      </c>
      <c r="R562" s="3" t="n">
        <v>2018</v>
      </c>
      <c r="S562" s="3" t="n">
        <v>9</v>
      </c>
      <c r="T562" s="54" t="n">
        <v>157.2</v>
      </c>
      <c r="U562" s="54" t="n">
        <v>2024</v>
      </c>
      <c r="V562" s="54" t="n">
        <v>4</v>
      </c>
      <c r="W562" s="3" t="n">
        <v>136</v>
      </c>
      <c r="X562" s="3" t="n">
        <v>2006</v>
      </c>
      <c r="Y562" s="3" t="n">
        <v>7</v>
      </c>
      <c r="Z562" s="54" t="n">
        <v>114</v>
      </c>
      <c r="AA562" s="54" t="n">
        <v>1994</v>
      </c>
      <c r="AB562" s="54" t="n">
        <v>6</v>
      </c>
      <c r="AC562" s="3" t="n">
        <v>86.7</v>
      </c>
      <c r="AD562" s="3" t="n">
        <v>2007</v>
      </c>
      <c r="AE562" s="3" t="n">
        <v>17</v>
      </c>
      <c r="AF562" s="54" t="n">
        <v>135.2</v>
      </c>
      <c r="AG562" s="54" t="n">
        <v>2019</v>
      </c>
      <c r="AH562" s="54" t="n">
        <v>17</v>
      </c>
      <c r="AI562" s="3" t="n">
        <v>136</v>
      </c>
      <c r="AJ562" s="3" t="n">
        <v>1997</v>
      </c>
      <c r="AK562" s="3" t="n">
        <v>10</v>
      </c>
      <c r="AL562" s="54" t="n">
        <v>142.8</v>
      </c>
      <c r="AM562" s="54" t="n">
        <v>2011</v>
      </c>
      <c r="AN562" s="54" t="n">
        <v>30</v>
      </c>
      <c r="AO562" s="3" t="n">
        <v>118.3</v>
      </c>
      <c r="AP562" s="3" t="n">
        <v>2013</v>
      </c>
      <c r="AQ562" s="3" t="n">
        <v>6</v>
      </c>
    </row>
    <row r="563">
      <c r="A563" s="3" t="n">
        <v>23145020</v>
      </c>
      <c r="B563" s="3" t="inlineStr">
        <is>
          <t>CARMEN EL [23145020]</t>
        </is>
      </c>
      <c r="C563" s="3" t="n">
        <v>6.696388889</v>
      </c>
      <c r="D563" s="3" t="n">
        <v>-73.51000000000001</v>
      </c>
      <c r="E563" s="3" t="n">
        <v>805</v>
      </c>
      <c r="F563" s="3" t="inlineStr">
        <is>
          <t>El Carmen</t>
        </is>
      </c>
      <c r="G563" s="3" t="inlineStr">
        <is>
          <t>Santander</t>
        </is>
      </c>
      <c r="H563" s="54" t="n">
        <v>82.2</v>
      </c>
      <c r="I563" s="54" t="n">
        <v>1990</v>
      </c>
      <c r="J563" s="54" t="n">
        <v>12</v>
      </c>
      <c r="K563" s="3" t="n">
        <v>125</v>
      </c>
      <c r="L563" s="3" t="n">
        <v>2005</v>
      </c>
      <c r="M563" s="3" t="n">
        <v>11</v>
      </c>
      <c r="N563" s="54" t="n">
        <v>151</v>
      </c>
      <c r="O563" s="54" t="n">
        <v>2004</v>
      </c>
      <c r="P563" s="54" t="n">
        <v>27</v>
      </c>
      <c r="Q563" s="3" t="n">
        <v>107.7</v>
      </c>
      <c r="R563" s="3" t="n">
        <v>2018</v>
      </c>
      <c r="S563" s="3" t="n">
        <v>26</v>
      </c>
      <c r="T563" s="54" t="n">
        <v>113</v>
      </c>
      <c r="U563" s="54" t="n">
        <v>1996</v>
      </c>
      <c r="V563" s="54" t="n">
        <v>7</v>
      </c>
      <c r="W563" s="3" t="n">
        <v>112</v>
      </c>
      <c r="X563" s="3" t="n">
        <v>1987</v>
      </c>
      <c r="Y563" s="3" t="n">
        <v>14</v>
      </c>
      <c r="Z563" s="54" t="n">
        <v>91</v>
      </c>
      <c r="AA563" s="54" t="n">
        <v>2023</v>
      </c>
      <c r="AB563" s="54" t="n">
        <v>23</v>
      </c>
      <c r="AC563" s="3" t="n">
        <v>105</v>
      </c>
      <c r="AD563" s="3" t="n">
        <v>2002</v>
      </c>
      <c r="AE563" s="3" t="n">
        <v>28</v>
      </c>
      <c r="AF563" s="54" t="n">
        <v>162.7</v>
      </c>
      <c r="AG563" s="54" t="n">
        <v>1977</v>
      </c>
      <c r="AH563" s="54" t="n">
        <v>14</v>
      </c>
      <c r="AI563" s="3" t="n">
        <v>122</v>
      </c>
      <c r="AJ563" s="3" t="n">
        <v>1996</v>
      </c>
      <c r="AK563" s="3" t="n">
        <v>11</v>
      </c>
      <c r="AL563" s="54" t="n">
        <v>114.3</v>
      </c>
      <c r="AM563" s="54" t="n">
        <v>2024</v>
      </c>
      <c r="AN563" s="54" t="n">
        <v>10</v>
      </c>
      <c r="AO563" s="3" t="n">
        <v>120</v>
      </c>
      <c r="AP563" s="3" t="n">
        <v>1995</v>
      </c>
      <c r="AQ563" s="3" t="n">
        <v>11</v>
      </c>
    </row>
    <row r="564">
      <c r="A564" s="3" t="n">
        <v>23147020</v>
      </c>
      <c r="B564" s="3" t="inlineStr">
        <is>
          <t>PUENTE FERROCARRIL OPÓN [23147020]</t>
        </is>
      </c>
      <c r="C564" s="3" t="n">
        <v>6.773611111</v>
      </c>
      <c r="D564" s="3" t="n">
        <v>-73.935</v>
      </c>
      <c r="E564" s="3" t="n">
        <v>90</v>
      </c>
      <c r="F564" s="3" t="inlineStr">
        <is>
          <t>Simacota</t>
        </is>
      </c>
      <c r="G564" s="3" t="inlineStr">
        <is>
          <t>Santander</t>
        </is>
      </c>
      <c r="H564" s="54" t="n">
        <v>110</v>
      </c>
      <c r="I564" s="54" t="n">
        <v>1998</v>
      </c>
      <c r="J564" s="54" t="n">
        <v>26</v>
      </c>
      <c r="K564" s="3" t="n">
        <v>124</v>
      </c>
      <c r="L564" s="3" t="n">
        <v>1994</v>
      </c>
      <c r="M564" s="3" t="n">
        <v>21</v>
      </c>
      <c r="N564" s="54" t="n">
        <v>162</v>
      </c>
      <c r="O564" s="54" t="n">
        <v>2020</v>
      </c>
      <c r="P564" s="54" t="n">
        <v>31</v>
      </c>
      <c r="Q564" s="3" t="n">
        <v>135</v>
      </c>
      <c r="R564" s="3" t="n">
        <v>2005</v>
      </c>
      <c r="S564" s="3" t="n">
        <v>19</v>
      </c>
      <c r="T564" s="54" t="n">
        <v>135</v>
      </c>
      <c r="U564" s="54" t="n">
        <v>2024</v>
      </c>
      <c r="V564" s="54" t="n">
        <v>7</v>
      </c>
      <c r="W564" s="3" t="n">
        <v>135</v>
      </c>
      <c r="X564" s="3" t="n">
        <v>1989</v>
      </c>
      <c r="Y564" s="3" t="n">
        <v>2</v>
      </c>
      <c r="Z564" s="54" t="n">
        <v>130</v>
      </c>
      <c r="AA564" s="54" t="n">
        <v>2005</v>
      </c>
      <c r="AB564" s="54" t="n">
        <v>2</v>
      </c>
      <c r="AC564" s="3" t="n">
        <v>132</v>
      </c>
      <c r="AD564" s="3" t="n">
        <v>2014</v>
      </c>
      <c r="AE564" s="3" t="n">
        <v>22</v>
      </c>
      <c r="AF564" s="54" t="n">
        <v>130</v>
      </c>
      <c r="AG564" s="54" t="n">
        <v>2021</v>
      </c>
      <c r="AH564" s="54" t="n">
        <v>26</v>
      </c>
      <c r="AI564" s="3" t="n">
        <v>135</v>
      </c>
      <c r="AJ564" s="3" t="n">
        <v>2016</v>
      </c>
      <c r="AK564" s="3" t="n">
        <v>11</v>
      </c>
      <c r="AL564" s="54" t="n">
        <v>125</v>
      </c>
      <c r="AM564" s="54" t="n">
        <v>1995</v>
      </c>
      <c r="AN564" s="54" t="n">
        <v>7</v>
      </c>
      <c r="AO564" s="3" t="n">
        <v>135</v>
      </c>
      <c r="AP564" s="3" t="n">
        <v>2019</v>
      </c>
      <c r="AQ564" s="3" t="n">
        <v>2</v>
      </c>
    </row>
    <row r="565">
      <c r="A565" s="3" t="n">
        <v>23155030</v>
      </c>
      <c r="B565" s="3" t="inlineStr">
        <is>
          <t>AEROPUERTO YARIGUIES AUT [23155030]</t>
        </is>
      </c>
      <c r="C565" s="3" t="n">
        <v>7.026388889</v>
      </c>
      <c r="D565" s="3" t="n">
        <v>-73.80861111</v>
      </c>
      <c r="E565" s="3" t="n">
        <v>126</v>
      </c>
      <c r="F565" s="3" t="inlineStr">
        <is>
          <t>Barrancabermeja</t>
        </is>
      </c>
      <c r="G565" s="3" t="inlineStr">
        <is>
          <t>Santander</t>
        </is>
      </c>
      <c r="H565" s="54" t="n">
        <v>62.4</v>
      </c>
      <c r="I565" s="54" t="n">
        <v>2018</v>
      </c>
      <c r="J565" s="54" t="n">
        <v>14</v>
      </c>
      <c r="K565" s="3" t="n">
        <v>48.8</v>
      </c>
      <c r="L565" s="3" t="n">
        <v>2022</v>
      </c>
      <c r="M565" s="3" t="n">
        <v>8</v>
      </c>
      <c r="N565" s="54" t="n">
        <v>99.59999999999999</v>
      </c>
      <c r="O565" s="54" t="n">
        <v>2017</v>
      </c>
      <c r="P565" s="54" t="n">
        <v>11</v>
      </c>
      <c r="Q565" s="3" t="n">
        <v>124.5</v>
      </c>
      <c r="R565" s="3" t="n">
        <v>2017</v>
      </c>
      <c r="S565" s="3" t="n">
        <v>13</v>
      </c>
      <c r="T565" s="54" t="n">
        <v>164.1</v>
      </c>
      <c r="U565" s="54" t="n">
        <v>2017</v>
      </c>
      <c r="V565" s="54" t="n">
        <v>20</v>
      </c>
      <c r="W565" s="3" t="n">
        <v>129.2</v>
      </c>
      <c r="X565" s="3" t="n">
        <v>2019</v>
      </c>
      <c r="Y565" s="3" t="n">
        <v>11</v>
      </c>
      <c r="Z565" s="54" t="n">
        <v>164.8</v>
      </c>
      <c r="AA565" s="54" t="n">
        <v>2017</v>
      </c>
      <c r="AB565" s="54" t="n">
        <v>19</v>
      </c>
      <c r="AC565" s="3" t="n">
        <v>157.6</v>
      </c>
      <c r="AD565" s="3" t="n">
        <v>2017</v>
      </c>
      <c r="AE565" s="3" t="n">
        <v>11</v>
      </c>
      <c r="AF565" s="54" t="n">
        <v>131.9</v>
      </c>
      <c r="AG565" s="54" t="n">
        <v>2017</v>
      </c>
      <c r="AH565" s="54" t="n">
        <v>9</v>
      </c>
      <c r="AI565" s="3" t="n">
        <v>142.9</v>
      </c>
      <c r="AJ565" s="3" t="n">
        <v>2023</v>
      </c>
      <c r="AK565" s="3" t="n">
        <v>3</v>
      </c>
      <c r="AL565" s="54" t="n">
        <v>116.7</v>
      </c>
      <c r="AM565" s="54" t="n">
        <v>2016</v>
      </c>
      <c r="AN565" s="54" t="n">
        <v>14</v>
      </c>
      <c r="AO565" s="3" t="n">
        <v>66.5</v>
      </c>
      <c r="AP565" s="3" t="n">
        <v>2017</v>
      </c>
      <c r="AQ565" s="3" t="n">
        <v>1</v>
      </c>
    </row>
    <row r="566">
      <c r="A566" s="3" t="n">
        <v>23155040</v>
      </c>
      <c r="B566" s="3" t="inlineStr">
        <is>
          <t>CENTRO EL [23155040]</t>
        </is>
      </c>
      <c r="C566" s="3" t="n">
        <v>6.859555556</v>
      </c>
      <c r="D566" s="3" t="n">
        <v>-73.76508333</v>
      </c>
      <c r="E566" s="3" t="n">
        <v>114</v>
      </c>
      <c r="F566" s="3" t="inlineStr">
        <is>
          <t>Barrancabermeja</t>
        </is>
      </c>
      <c r="G566" s="3" t="inlineStr">
        <is>
          <t>Santander</t>
        </is>
      </c>
      <c r="H566" s="54" t="n">
        <v>132.6</v>
      </c>
      <c r="I566" s="54" t="n">
        <v>1942</v>
      </c>
      <c r="J566" s="54" t="n">
        <v>3</v>
      </c>
      <c r="K566" s="3" t="n">
        <v>111.2</v>
      </c>
      <c r="L566" s="3" t="n">
        <v>1958</v>
      </c>
      <c r="M566" s="3" t="n">
        <v>14</v>
      </c>
      <c r="N566" s="54" t="n">
        <v>158.7</v>
      </c>
      <c r="O566" s="54" t="n">
        <v>1945</v>
      </c>
      <c r="P566" s="54" t="n">
        <v>22</v>
      </c>
      <c r="Q566" s="3" t="n">
        <v>152.9</v>
      </c>
      <c r="R566" s="3" t="n">
        <v>1944</v>
      </c>
      <c r="S566" s="3" t="n">
        <v>19</v>
      </c>
      <c r="T566" s="54" t="n">
        <v>198.6</v>
      </c>
      <c r="U566" s="54" t="n">
        <v>1942</v>
      </c>
      <c r="V566" s="54" t="n">
        <v>30</v>
      </c>
      <c r="W566" s="3" t="n">
        <v>184.1</v>
      </c>
      <c r="X566" s="3" t="n">
        <v>1944</v>
      </c>
      <c r="Y566" s="3" t="n">
        <v>7</v>
      </c>
      <c r="Z566" s="54" t="n">
        <v>160.5</v>
      </c>
      <c r="AA566" s="54" t="n">
        <v>2000</v>
      </c>
      <c r="AB566" s="54" t="n">
        <v>17</v>
      </c>
      <c r="AC566" s="3" t="n">
        <v>157</v>
      </c>
      <c r="AD566" s="3" t="n">
        <v>1942</v>
      </c>
      <c r="AE566" s="3" t="n">
        <v>3</v>
      </c>
      <c r="AF566" s="54" t="n">
        <v>168.9</v>
      </c>
      <c r="AG566" s="54" t="n">
        <v>1943</v>
      </c>
      <c r="AH566" s="54" t="n">
        <v>26</v>
      </c>
      <c r="AI566" s="3" t="n">
        <v>174.2</v>
      </c>
      <c r="AJ566" s="3" t="n">
        <v>1946</v>
      </c>
      <c r="AK566" s="3" t="n">
        <v>29</v>
      </c>
      <c r="AL566" s="54" t="n">
        <v>143.8</v>
      </c>
      <c r="AM566" s="54" t="n">
        <v>2003</v>
      </c>
      <c r="AN566" s="54" t="n">
        <v>10</v>
      </c>
      <c r="AO566" s="3" t="n">
        <v>149.8</v>
      </c>
      <c r="AP566" s="3" t="n">
        <v>1940</v>
      </c>
      <c r="AQ566" s="3" t="n">
        <v>20</v>
      </c>
    </row>
    <row r="567">
      <c r="A567" s="3" t="n">
        <v>23160010</v>
      </c>
      <c r="B567" s="3" t="inlineStr">
        <is>
          <t>YONDO [23160010]</t>
        </is>
      </c>
      <c r="C567" s="3" t="n">
        <v>7.089444444</v>
      </c>
      <c r="D567" s="3" t="n">
        <v>-73.94416667</v>
      </c>
      <c r="E567" s="3" t="n">
        <v>85</v>
      </c>
      <c r="F567" s="3" t="inlineStr">
        <is>
          <t>Yondó (Casabe)</t>
        </is>
      </c>
      <c r="G567" s="3" t="inlineStr">
        <is>
          <t>Antioquia</t>
        </is>
      </c>
      <c r="H567" s="54" t="n">
        <v>210</v>
      </c>
      <c r="I567" s="54" t="n">
        <v>2015</v>
      </c>
      <c r="J567" s="54" t="n">
        <v>16</v>
      </c>
      <c r="K567" s="3" t="n">
        <v>115</v>
      </c>
      <c r="L567" s="3" t="n">
        <v>1992</v>
      </c>
      <c r="M567" s="3" t="n">
        <v>7</v>
      </c>
      <c r="N567" s="54" t="n">
        <v>140</v>
      </c>
      <c r="O567" s="54" t="n">
        <v>2007</v>
      </c>
      <c r="P567" s="54" t="n">
        <v>26</v>
      </c>
      <c r="Q567" s="3" t="n">
        <v>213</v>
      </c>
      <c r="R567" s="3" t="n">
        <v>1979</v>
      </c>
      <c r="S567" s="3" t="n">
        <v>17</v>
      </c>
      <c r="T567" s="54" t="n">
        <v>145</v>
      </c>
      <c r="U567" s="54" t="n">
        <v>2024</v>
      </c>
      <c r="V567" s="54" t="n">
        <v>27</v>
      </c>
      <c r="W567" s="3" t="n">
        <v>132</v>
      </c>
      <c r="X567" s="3" t="n">
        <v>2020</v>
      </c>
      <c r="Y567" s="3" t="n">
        <v>27</v>
      </c>
      <c r="Z567" s="54" t="n">
        <v>136</v>
      </c>
      <c r="AA567" s="54" t="n">
        <v>1989</v>
      </c>
      <c r="AB567" s="54" t="n">
        <v>29</v>
      </c>
      <c r="AC567" s="3" t="n">
        <v>154</v>
      </c>
      <c r="AD567" s="3" t="n">
        <v>2022</v>
      </c>
      <c r="AE567" s="3" t="n">
        <v>15</v>
      </c>
      <c r="AF567" s="54" t="n">
        <v>241</v>
      </c>
      <c r="AG567" s="54" t="n">
        <v>1999</v>
      </c>
      <c r="AH567" s="54" t="n">
        <v>24</v>
      </c>
      <c r="AI567" s="3" t="n">
        <v>254</v>
      </c>
      <c r="AJ567" s="3" t="n">
        <v>1975</v>
      </c>
      <c r="AK567" s="3" t="n">
        <v>7</v>
      </c>
      <c r="AL567" s="54" t="n">
        <v>139</v>
      </c>
      <c r="AM567" s="54" t="n">
        <v>1975</v>
      </c>
      <c r="AN567" s="54" t="n">
        <v>9</v>
      </c>
      <c r="AO567" s="3" t="n">
        <v>120</v>
      </c>
      <c r="AP567" s="3" t="n">
        <v>1999</v>
      </c>
      <c r="AQ567" s="3" t="n">
        <v>5</v>
      </c>
    </row>
    <row r="568">
      <c r="A568" s="3" t="n">
        <v>23175020</v>
      </c>
      <c r="B568" s="3" t="inlineStr">
        <is>
          <t>AEROPUERTO OTU [23175020]</t>
        </is>
      </c>
      <c r="C568" s="3" t="n">
        <v>7.01175</v>
      </c>
      <c r="D568" s="3" t="n">
        <v>-74.71630556</v>
      </c>
      <c r="E568" s="3" t="n">
        <v>643</v>
      </c>
      <c r="F568" s="3" t="inlineStr">
        <is>
          <t>Remedios</t>
        </is>
      </c>
      <c r="G568" s="3" t="inlineStr">
        <is>
          <t>Antioquia</t>
        </is>
      </c>
      <c r="H568" s="54" t="n">
        <v>90</v>
      </c>
      <c r="I568" s="54" t="n">
        <v>2017</v>
      </c>
      <c r="J568" s="54" t="n">
        <v>6</v>
      </c>
      <c r="K568" s="3" t="n">
        <v>113.5</v>
      </c>
      <c r="L568" s="3" t="n">
        <v>1997</v>
      </c>
      <c r="M568" s="3" t="n">
        <v>16</v>
      </c>
      <c r="N568" s="54" t="n">
        <v>124.9</v>
      </c>
      <c r="O568" s="54" t="n">
        <v>2003</v>
      </c>
      <c r="P568" s="54" t="n">
        <v>15</v>
      </c>
      <c r="Q568" s="3" t="n">
        <v>145</v>
      </c>
      <c r="R568" s="3" t="n">
        <v>2021</v>
      </c>
      <c r="S568" s="3" t="n">
        <v>8</v>
      </c>
      <c r="T568" s="54" t="n">
        <v>165</v>
      </c>
      <c r="U568" s="54" t="n">
        <v>2008</v>
      </c>
      <c r="V568" s="54" t="n">
        <v>21</v>
      </c>
      <c r="W568" s="3" t="n">
        <v>142.5</v>
      </c>
      <c r="X568" s="3" t="n">
        <v>1986</v>
      </c>
      <c r="Y568" s="3" t="n">
        <v>6</v>
      </c>
      <c r="Z568" s="54" t="n">
        <v>140</v>
      </c>
      <c r="AA568" s="54" t="n">
        <v>2022</v>
      </c>
      <c r="AB568" s="54" t="n">
        <v>17</v>
      </c>
      <c r="AC568" s="3" t="n">
        <v>150</v>
      </c>
      <c r="AD568" s="3" t="n">
        <v>2023</v>
      </c>
      <c r="AE568" s="3" t="n">
        <v>17</v>
      </c>
      <c r="AF568" s="54" t="n">
        <v>159.3</v>
      </c>
      <c r="AG568" s="54" t="n">
        <v>1946</v>
      </c>
      <c r="AH568" s="54" t="n">
        <v>16</v>
      </c>
      <c r="AI568" s="3" t="n">
        <v>138</v>
      </c>
      <c r="AJ568" s="3" t="n">
        <v>2009</v>
      </c>
      <c r="AK568" s="3" t="n">
        <v>11</v>
      </c>
      <c r="AL568" s="54" t="n">
        <v>140</v>
      </c>
      <c r="AM568" s="54" t="n">
        <v>2017</v>
      </c>
      <c r="AN568" s="54" t="n">
        <v>18</v>
      </c>
      <c r="AO568" s="3" t="n">
        <v>96.5</v>
      </c>
      <c r="AP568" s="3" t="n">
        <v>1981</v>
      </c>
      <c r="AQ568" s="3" t="n">
        <v>10</v>
      </c>
    </row>
    <row r="569">
      <c r="A569" s="3" t="n">
        <v>23180020</v>
      </c>
      <c r="B569" s="3" t="inlineStr">
        <is>
          <t>PUERTO WILCHES [23180020]</t>
        </is>
      </c>
      <c r="C569" s="3" t="n">
        <v>7.348611111</v>
      </c>
      <c r="D569" s="3" t="n">
        <v>-73.89305555999999</v>
      </c>
      <c r="E569" s="3" t="n">
        <v>73</v>
      </c>
      <c r="F569" s="3" t="inlineStr">
        <is>
          <t>Puerto Wilches</t>
        </is>
      </c>
      <c r="G569" s="3" t="inlineStr">
        <is>
          <t>Santander</t>
        </is>
      </c>
      <c r="H569" s="54" t="n">
        <v>130</v>
      </c>
      <c r="I569" s="54" t="n">
        <v>2021</v>
      </c>
      <c r="J569" s="54" t="n">
        <v>9</v>
      </c>
      <c r="K569" s="3" t="n">
        <v>105</v>
      </c>
      <c r="L569" s="3" t="n">
        <v>1983</v>
      </c>
      <c r="M569" s="3" t="n">
        <v>23</v>
      </c>
      <c r="N569" s="54" t="n">
        <v>131</v>
      </c>
      <c r="O569" s="54" t="n">
        <v>1993</v>
      </c>
      <c r="P569" s="54" t="n">
        <v>24</v>
      </c>
      <c r="Q569" s="3" t="n">
        <v>136</v>
      </c>
      <c r="R569" s="3" t="n">
        <v>1991</v>
      </c>
      <c r="S569" s="3" t="n">
        <v>8</v>
      </c>
      <c r="T569" s="54" t="n">
        <v>136</v>
      </c>
      <c r="U569" s="54" t="n">
        <v>1981</v>
      </c>
      <c r="V569" s="54" t="n">
        <v>11</v>
      </c>
      <c r="W569" s="3" t="n">
        <v>150</v>
      </c>
      <c r="X569" s="3" t="n">
        <v>2006</v>
      </c>
      <c r="Y569" s="3" t="n">
        <v>7</v>
      </c>
      <c r="Z569" s="54" t="n">
        <v>151</v>
      </c>
      <c r="AA569" s="54" t="n">
        <v>2003</v>
      </c>
      <c r="AB569" s="54" t="n">
        <v>29</v>
      </c>
      <c r="AC569" s="3" t="n">
        <v>135</v>
      </c>
      <c r="AD569" s="3" t="n">
        <v>1995</v>
      </c>
      <c r="AE569" s="3" t="n">
        <v>15</v>
      </c>
      <c r="AF569" s="54" t="n">
        <v>150</v>
      </c>
      <c r="AG569" s="54" t="n">
        <v>1981</v>
      </c>
      <c r="AH569" s="54" t="n">
        <v>10</v>
      </c>
      <c r="AI569" s="3" t="n">
        <v>143</v>
      </c>
      <c r="AJ569" s="3" t="n">
        <v>2007</v>
      </c>
      <c r="AK569" s="3" t="n">
        <v>13</v>
      </c>
      <c r="AL569" s="54" t="n">
        <v>162</v>
      </c>
      <c r="AM569" s="54" t="n">
        <v>2008</v>
      </c>
      <c r="AN569" s="54" t="n">
        <v>25</v>
      </c>
      <c r="AO569" s="3" t="n">
        <v>118</v>
      </c>
      <c r="AP569" s="3" t="n">
        <v>2006</v>
      </c>
      <c r="AQ569" s="3" t="n">
        <v>8</v>
      </c>
    </row>
    <row r="570">
      <c r="A570" s="3" t="n">
        <v>23180040</v>
      </c>
      <c r="B570" s="3" t="inlineStr">
        <is>
          <t>PORVENIR EL [23180040]</t>
        </is>
      </c>
      <c r="C570" s="3" t="n">
        <v>7.452777778</v>
      </c>
      <c r="D570" s="3" t="n">
        <v>-73.48277778000001</v>
      </c>
      <c r="E570" s="3" t="n">
        <v>110</v>
      </c>
      <c r="F570" s="3" t="inlineStr">
        <is>
          <t>Sabana De Torres</t>
        </is>
      </c>
      <c r="G570" s="3" t="inlineStr">
        <is>
          <t>Santander</t>
        </is>
      </c>
      <c r="H570" s="54" t="n">
        <v>100</v>
      </c>
      <c r="I570" s="54" t="n">
        <v>1984</v>
      </c>
      <c r="J570" s="54" t="n">
        <v>1</v>
      </c>
      <c r="K570" s="3" t="n">
        <v>150</v>
      </c>
      <c r="L570" s="3" t="n">
        <v>1998</v>
      </c>
      <c r="M570" s="3" t="n">
        <v>8</v>
      </c>
      <c r="N570" s="54" t="n">
        <v>180</v>
      </c>
      <c r="O570" s="54" t="n">
        <v>2003</v>
      </c>
      <c r="P570" s="54" t="n">
        <v>28</v>
      </c>
      <c r="Q570" s="3" t="n">
        <v>146</v>
      </c>
      <c r="R570" s="3" t="n">
        <v>1980</v>
      </c>
      <c r="S570" s="3" t="n">
        <v>21</v>
      </c>
      <c r="T570" s="54" t="n">
        <v>164</v>
      </c>
      <c r="U570" s="54" t="n">
        <v>1975</v>
      </c>
      <c r="V570" s="54" t="n">
        <v>2</v>
      </c>
      <c r="W570" s="3" t="n">
        <v>151</v>
      </c>
      <c r="X570" s="3" t="n">
        <v>2006</v>
      </c>
      <c r="Y570" s="3" t="n">
        <v>4</v>
      </c>
      <c r="Z570" s="54" t="n">
        <v>140</v>
      </c>
      <c r="AA570" s="54" t="n">
        <v>2021</v>
      </c>
      <c r="AB570" s="54" t="n">
        <v>24</v>
      </c>
      <c r="AC570" s="3" t="n">
        <v>140</v>
      </c>
      <c r="AD570" s="3" t="n">
        <v>1996</v>
      </c>
      <c r="AE570" s="3" t="n">
        <v>26</v>
      </c>
      <c r="AF570" s="54" t="n">
        <v>148</v>
      </c>
      <c r="AG570" s="54" t="n">
        <v>2014</v>
      </c>
      <c r="AH570" s="54" t="n">
        <v>11</v>
      </c>
      <c r="AI570" s="3" t="n">
        <v>150</v>
      </c>
      <c r="AJ570" s="3" t="n">
        <v>1986</v>
      </c>
      <c r="AK570" s="3" t="n">
        <v>12</v>
      </c>
      <c r="AL570" s="54" t="n">
        <v>147</v>
      </c>
      <c r="AM570" s="54" t="n">
        <v>2011</v>
      </c>
      <c r="AN570" s="54" t="n">
        <v>11</v>
      </c>
      <c r="AO570" s="3" t="n">
        <v>160</v>
      </c>
      <c r="AP570" s="3" t="n">
        <v>2010</v>
      </c>
      <c r="AQ570" s="3" t="n">
        <v>28</v>
      </c>
    </row>
    <row r="571">
      <c r="A571" s="3" t="n">
        <v>23180050</v>
      </c>
      <c r="B571" s="3" t="inlineStr">
        <is>
          <t>ESTABLO EL [23180050]</t>
        </is>
      </c>
      <c r="C571" s="3" t="n">
        <v>7.541388889</v>
      </c>
      <c r="D571" s="3" t="n">
        <v>-73.59805556000001</v>
      </c>
      <c r="E571" s="3" t="n">
        <v>98</v>
      </c>
      <c r="F571" s="3" t="inlineStr">
        <is>
          <t>Sabana De Torres</t>
        </is>
      </c>
      <c r="G571" s="3" t="inlineStr">
        <is>
          <t>Santander</t>
        </is>
      </c>
      <c r="H571" s="54" t="n">
        <v>76</v>
      </c>
      <c r="I571" s="54" t="n">
        <v>1999</v>
      </c>
      <c r="J571" s="54" t="n">
        <v>2</v>
      </c>
      <c r="K571" s="3" t="n">
        <v>142</v>
      </c>
      <c r="L571" s="3" t="n">
        <v>2014</v>
      </c>
      <c r="M571" s="3" t="n">
        <v>27</v>
      </c>
      <c r="N571" s="54" t="n">
        <v>165</v>
      </c>
      <c r="O571" s="54" t="n">
        <v>2013</v>
      </c>
      <c r="P571" s="54" t="n">
        <v>24</v>
      </c>
      <c r="Q571" s="3" t="n">
        <v>140</v>
      </c>
      <c r="R571" s="3" t="n">
        <v>1989</v>
      </c>
      <c r="S571" s="3" t="n">
        <v>30</v>
      </c>
      <c r="T571" s="54" t="n">
        <v>145</v>
      </c>
      <c r="U571" s="54" t="n">
        <v>2021</v>
      </c>
      <c r="V571" s="54" t="n">
        <v>2</v>
      </c>
      <c r="W571" s="3" t="n">
        <v>200</v>
      </c>
      <c r="X571" s="3" t="n">
        <v>2003</v>
      </c>
      <c r="Y571" s="3" t="n">
        <v>2</v>
      </c>
      <c r="Z571" s="54" t="n">
        <v>145</v>
      </c>
      <c r="AA571" s="54" t="n">
        <v>2020</v>
      </c>
      <c r="AB571" s="54" t="n">
        <v>4</v>
      </c>
      <c r="AC571" s="3" t="n">
        <v>150</v>
      </c>
      <c r="AD571" s="3" t="n">
        <v>1977</v>
      </c>
      <c r="AE571" s="3" t="n">
        <v>18</v>
      </c>
      <c r="AF571" s="54" t="n">
        <v>152</v>
      </c>
      <c r="AG571" s="54" t="n">
        <v>2017</v>
      </c>
      <c r="AH571" s="54" t="n">
        <v>29</v>
      </c>
      <c r="AI571" s="3" t="n">
        <v>159</v>
      </c>
      <c r="AJ571" s="3" t="n">
        <v>1979</v>
      </c>
      <c r="AK571" s="3" t="n">
        <v>19</v>
      </c>
      <c r="AL571" s="54" t="n">
        <v>140</v>
      </c>
      <c r="AM571" s="54" t="n">
        <v>1977</v>
      </c>
      <c r="AN571" s="54" t="n">
        <v>10</v>
      </c>
      <c r="AO571" s="3" t="n">
        <v>135.2</v>
      </c>
      <c r="AP571" s="3" t="n">
        <v>2008</v>
      </c>
      <c r="AQ571" s="3" t="n">
        <v>2</v>
      </c>
    </row>
    <row r="572">
      <c r="A572" s="3" t="n">
        <v>23180070</v>
      </c>
      <c r="B572" s="3" t="inlineStr">
        <is>
          <t>SABANA DE TORRES [23180070]</t>
        </is>
      </c>
      <c r="C572" s="3" t="n">
        <v>7.39</v>
      </c>
      <c r="D572" s="3" t="n">
        <v>-73.48944444</v>
      </c>
      <c r="E572" s="3" t="n">
        <v>144</v>
      </c>
      <c r="F572" s="3" t="inlineStr">
        <is>
          <t>Sabana De Torres</t>
        </is>
      </c>
      <c r="G572" s="3" t="inlineStr">
        <is>
          <t>Santander</t>
        </is>
      </c>
      <c r="H572" s="54" t="n">
        <v>100</v>
      </c>
      <c r="I572" s="54" t="n">
        <v>1993</v>
      </c>
      <c r="J572" s="54" t="n">
        <v>3</v>
      </c>
      <c r="K572" s="3" t="n">
        <v>145</v>
      </c>
      <c r="L572" s="3" t="n">
        <v>1998</v>
      </c>
      <c r="M572" s="3" t="n">
        <v>8</v>
      </c>
      <c r="N572" s="54" t="n">
        <v>172.2</v>
      </c>
      <c r="O572" s="54" t="n">
        <v>2009</v>
      </c>
      <c r="P572" s="54" t="n">
        <v>3</v>
      </c>
      <c r="Q572" s="3" t="n">
        <v>150</v>
      </c>
      <c r="R572" s="3" t="n">
        <v>1982</v>
      </c>
      <c r="S572" s="3" t="n">
        <v>11</v>
      </c>
      <c r="T572" s="54" t="n">
        <v>153.5</v>
      </c>
      <c r="U572" s="54" t="n">
        <v>2011</v>
      </c>
      <c r="V572" s="54" t="n">
        <v>13</v>
      </c>
      <c r="W572" s="3" t="n">
        <v>143.9</v>
      </c>
      <c r="X572" s="3" t="n">
        <v>2020</v>
      </c>
      <c r="Y572" s="3" t="n">
        <v>27</v>
      </c>
      <c r="Z572" s="54" t="n">
        <v>140</v>
      </c>
      <c r="AA572" s="54" t="n">
        <v>1995</v>
      </c>
      <c r="AB572" s="54" t="n">
        <v>22</v>
      </c>
      <c r="AC572" s="3" t="n">
        <v>130</v>
      </c>
      <c r="AD572" s="3" t="n">
        <v>1981</v>
      </c>
      <c r="AE572" s="3" t="n">
        <v>21</v>
      </c>
      <c r="AF572" s="54" t="n">
        <v>159.5</v>
      </c>
      <c r="AG572" s="54" t="n">
        <v>2014</v>
      </c>
      <c r="AH572" s="54" t="n">
        <v>17</v>
      </c>
      <c r="AI572" s="3" t="n">
        <v>166</v>
      </c>
      <c r="AJ572" s="3" t="n">
        <v>1998</v>
      </c>
      <c r="AK572" s="3" t="n">
        <v>12</v>
      </c>
      <c r="AL572" s="54" t="n">
        <v>189.5</v>
      </c>
      <c r="AM572" s="54" t="n">
        <v>2011</v>
      </c>
      <c r="AN572" s="54" t="n">
        <v>11</v>
      </c>
      <c r="AO572" s="3" t="n">
        <v>122</v>
      </c>
      <c r="AP572" s="3" t="n">
        <v>1995</v>
      </c>
      <c r="AQ572" s="3" t="n">
        <v>7</v>
      </c>
    </row>
    <row r="573">
      <c r="A573" s="3" t="n">
        <v>23180080</v>
      </c>
      <c r="B573" s="3" t="inlineStr">
        <is>
          <t>ELOY VALENZUELA [23180080]</t>
        </is>
      </c>
      <c r="C573" s="3" t="n">
        <v>7.489444444</v>
      </c>
      <c r="D573" s="3" t="n">
        <v>-73.67833333</v>
      </c>
      <c r="E573" s="3" t="n">
        <v>90</v>
      </c>
      <c r="F573" s="3" t="inlineStr">
        <is>
          <t>Sabana De Torres</t>
        </is>
      </c>
      <c r="G573" s="3" t="inlineStr">
        <is>
          <t>Santander</t>
        </is>
      </c>
      <c r="H573" s="54" t="n">
        <v>85</v>
      </c>
      <c r="I573" s="54" t="n">
        <v>2025</v>
      </c>
      <c r="J573" s="54" t="n">
        <v>1</v>
      </c>
      <c r="K573" s="3" t="n">
        <v>110</v>
      </c>
      <c r="L573" s="3" t="n">
        <v>1984</v>
      </c>
      <c r="M573" s="3" t="n">
        <v>7</v>
      </c>
      <c r="N573" s="54" t="n">
        <v>132</v>
      </c>
      <c r="O573" s="54" t="n">
        <v>1987</v>
      </c>
      <c r="P573" s="54" t="n">
        <v>31</v>
      </c>
      <c r="Q573" s="3" t="n">
        <v>164</v>
      </c>
      <c r="R573" s="3" t="n">
        <v>2017</v>
      </c>
      <c r="S573" s="3" t="n">
        <v>18</v>
      </c>
      <c r="T573" s="54" t="n">
        <v>158</v>
      </c>
      <c r="U573" s="54" t="n">
        <v>2019</v>
      </c>
      <c r="V573" s="54" t="n">
        <v>9</v>
      </c>
      <c r="W573" s="3" t="n">
        <v>140</v>
      </c>
      <c r="X573" s="3" t="n">
        <v>2005</v>
      </c>
      <c r="Y573" s="3" t="n">
        <v>12</v>
      </c>
      <c r="Z573" s="54" t="n">
        <v>120</v>
      </c>
      <c r="AA573" s="54" t="n">
        <v>1991</v>
      </c>
      <c r="AB573" s="54" t="n">
        <v>8</v>
      </c>
      <c r="AC573" s="3" t="n">
        <v>139</v>
      </c>
      <c r="AD573" s="3" t="n">
        <v>1977</v>
      </c>
      <c r="AE573" s="3" t="n">
        <v>18</v>
      </c>
      <c r="AF573" s="54" t="n">
        <v>176</v>
      </c>
      <c r="AG573" s="54" t="n">
        <v>2014</v>
      </c>
      <c r="AH573" s="54" t="n">
        <v>17</v>
      </c>
      <c r="AI573" s="3" t="n">
        <v>135</v>
      </c>
      <c r="AJ573" s="3" t="n">
        <v>1981</v>
      </c>
      <c r="AK573" s="3" t="n">
        <v>18</v>
      </c>
      <c r="AL573" s="54" t="n">
        <v>140</v>
      </c>
      <c r="AM573" s="54" t="n">
        <v>1981</v>
      </c>
      <c r="AN573" s="54" t="n">
        <v>29</v>
      </c>
      <c r="AO573" s="3" t="n">
        <v>135</v>
      </c>
      <c r="AP573" s="3" t="n">
        <v>1981</v>
      </c>
      <c r="AQ573" s="3" t="n">
        <v>10</v>
      </c>
    </row>
    <row r="574">
      <c r="A574" s="3" t="n">
        <v>23180100</v>
      </c>
      <c r="B574" s="3" t="inlineStr">
        <is>
          <t>SITIO NUEVO [23180100]</t>
        </is>
      </c>
      <c r="C574" s="3" t="n">
        <v>7.783333333</v>
      </c>
      <c r="D574" s="3" t="n">
        <v>-73.80083333</v>
      </c>
      <c r="E574" s="3" t="n">
        <v>98</v>
      </c>
      <c r="F574" s="3" t="inlineStr">
        <is>
          <t>Puerto Wilches</t>
        </is>
      </c>
      <c r="G574" s="3" t="inlineStr">
        <is>
          <t>Santander</t>
        </is>
      </c>
      <c r="H574" s="54" t="n">
        <v>57</v>
      </c>
      <c r="I574" s="54" t="n">
        <v>2023</v>
      </c>
      <c r="J574" s="54" t="n">
        <v>9</v>
      </c>
      <c r="K574" s="3" t="n">
        <v>60</v>
      </c>
      <c r="L574" s="3" t="n">
        <v>1999</v>
      </c>
      <c r="M574" s="3" t="n">
        <v>10</v>
      </c>
      <c r="N574" s="54" t="n">
        <v>115</v>
      </c>
      <c r="O574" s="54" t="n">
        <v>2007</v>
      </c>
      <c r="P574" s="54" t="n">
        <v>16</v>
      </c>
      <c r="Q574" s="3" t="n">
        <v>137</v>
      </c>
      <c r="R574" s="3" t="n">
        <v>1995</v>
      </c>
      <c r="S574" s="3" t="n">
        <v>26</v>
      </c>
      <c r="T574" s="54" t="n">
        <v>140</v>
      </c>
      <c r="U574" s="54" t="n">
        <v>2021</v>
      </c>
      <c r="V574" s="54" t="n">
        <v>28</v>
      </c>
      <c r="W574" s="3" t="n">
        <v>144</v>
      </c>
      <c r="X574" s="3" t="n">
        <v>2022</v>
      </c>
      <c r="Y574" s="3" t="n">
        <v>16</v>
      </c>
      <c r="Z574" s="54" t="n">
        <v>145</v>
      </c>
      <c r="AA574" s="54" t="n">
        <v>2001</v>
      </c>
      <c r="AB574" s="54" t="n">
        <v>9</v>
      </c>
      <c r="AC574" s="3" t="n">
        <v>135</v>
      </c>
      <c r="AD574" s="3" t="n">
        <v>1987</v>
      </c>
      <c r="AE574" s="3" t="n">
        <v>21</v>
      </c>
      <c r="AF574" s="54" t="n">
        <v>150</v>
      </c>
      <c r="AG574" s="54" t="n">
        <v>2018</v>
      </c>
      <c r="AH574" s="54" t="n">
        <v>5</v>
      </c>
      <c r="AI574" s="3" t="n">
        <v>149</v>
      </c>
      <c r="AJ574" s="3" t="n">
        <v>2019</v>
      </c>
      <c r="AK574" s="3" t="n">
        <v>21</v>
      </c>
      <c r="AL574" s="54" t="n">
        <v>135</v>
      </c>
      <c r="AM574" s="54" t="n">
        <v>2008</v>
      </c>
      <c r="AN574" s="54" t="n">
        <v>25</v>
      </c>
      <c r="AO574" s="3" t="n">
        <v>113</v>
      </c>
      <c r="AP574" s="3" t="n">
        <v>1974</v>
      </c>
      <c r="AQ574" s="3" t="n">
        <v>1</v>
      </c>
    </row>
    <row r="575">
      <c r="A575" s="3" t="n">
        <v>23180110</v>
      </c>
      <c r="B575" s="3" t="inlineStr">
        <is>
          <t>PATURIA [23180110]</t>
        </is>
      </c>
      <c r="C575" s="3" t="n">
        <v>7.586111111</v>
      </c>
      <c r="D575" s="3" t="n">
        <v>-73.82527777999999</v>
      </c>
      <c r="E575" s="3" t="n">
        <v>105</v>
      </c>
      <c r="F575" s="3" t="inlineStr">
        <is>
          <t>Puerto Wilches</t>
        </is>
      </c>
      <c r="G575" s="3" t="inlineStr">
        <is>
          <t>Santander</t>
        </is>
      </c>
      <c r="H575" s="54" t="n">
        <v>93</v>
      </c>
      <c r="I575" s="54" t="n">
        <v>1989</v>
      </c>
      <c r="J575" s="54" t="n">
        <v>1</v>
      </c>
      <c r="K575" s="3" t="n">
        <v>114</v>
      </c>
      <c r="L575" s="3" t="n">
        <v>2019</v>
      </c>
      <c r="M575" s="3" t="n">
        <v>19</v>
      </c>
      <c r="N575" s="54" t="n">
        <v>103</v>
      </c>
      <c r="O575" s="54" t="n">
        <v>2007</v>
      </c>
      <c r="P575" s="54" t="n">
        <v>30</v>
      </c>
      <c r="Q575" s="3" t="n">
        <v>137</v>
      </c>
      <c r="R575" s="3" t="n">
        <v>1983</v>
      </c>
      <c r="S575" s="3" t="n">
        <v>6</v>
      </c>
      <c r="T575" s="54" t="n">
        <v>146</v>
      </c>
      <c r="U575" s="54" t="n">
        <v>1980</v>
      </c>
      <c r="V575" s="54" t="n">
        <v>26</v>
      </c>
      <c r="W575" s="3" t="n">
        <v>126</v>
      </c>
      <c r="X575" s="3" t="n">
        <v>1989</v>
      </c>
      <c r="Y575" s="3" t="n">
        <v>24</v>
      </c>
      <c r="Z575" s="54" t="n">
        <v>135</v>
      </c>
      <c r="AA575" s="54" t="n">
        <v>2022</v>
      </c>
      <c r="AB575" s="54" t="n">
        <v>28</v>
      </c>
      <c r="AC575" s="3" t="n">
        <v>190</v>
      </c>
      <c r="AD575" s="3" t="n">
        <v>1987</v>
      </c>
      <c r="AE575" s="3" t="n">
        <v>2</v>
      </c>
      <c r="AF575" s="54" t="n">
        <v>129</v>
      </c>
      <c r="AG575" s="54" t="n">
        <v>2002</v>
      </c>
      <c r="AH575" s="54" t="n">
        <v>26</v>
      </c>
      <c r="AI575" s="3" t="n">
        <v>158</v>
      </c>
      <c r="AJ575" s="3" t="n">
        <v>1979</v>
      </c>
      <c r="AK575" s="3" t="n">
        <v>7</v>
      </c>
      <c r="AL575" s="54" t="n">
        <v>117</v>
      </c>
      <c r="AM575" s="54" t="n">
        <v>2021</v>
      </c>
      <c r="AN575" s="54" t="n">
        <v>25</v>
      </c>
      <c r="AO575" s="3" t="n">
        <v>87</v>
      </c>
      <c r="AP575" s="3" t="n">
        <v>2006</v>
      </c>
      <c r="AQ575" s="3" t="n">
        <v>23</v>
      </c>
    </row>
    <row r="576">
      <c r="A576" s="3" t="n">
        <v>23180120</v>
      </c>
      <c r="B576" s="3" t="inlineStr">
        <is>
          <t>COQUERA LA [23180120]</t>
        </is>
      </c>
      <c r="C576" s="3" t="n">
        <v>7.222777778</v>
      </c>
      <c r="D576" s="3" t="n">
        <v>-73.91916667</v>
      </c>
      <c r="E576" s="3" t="n">
        <v>170</v>
      </c>
      <c r="F576" s="3" t="inlineStr">
        <is>
          <t>Puerto Wilches</t>
        </is>
      </c>
      <c r="G576" s="3" t="inlineStr">
        <is>
          <t>Santander</t>
        </is>
      </c>
      <c r="H576" s="54" t="n">
        <v>87</v>
      </c>
      <c r="I576" s="54" t="n">
        <v>1984</v>
      </c>
      <c r="J576" s="54" t="n">
        <v>8</v>
      </c>
      <c r="K576" s="3" t="n">
        <v>120</v>
      </c>
      <c r="L576" s="3" t="n">
        <v>1986</v>
      </c>
      <c r="M576" s="3" t="n">
        <v>28</v>
      </c>
      <c r="N576" s="54" t="n">
        <v>104</v>
      </c>
      <c r="O576" s="54" t="n">
        <v>1996</v>
      </c>
      <c r="P576" s="54" t="n">
        <v>25</v>
      </c>
      <c r="Q576" s="3" t="n">
        <v>140</v>
      </c>
      <c r="R576" s="3" t="n">
        <v>2010</v>
      </c>
      <c r="S576" s="3" t="n">
        <v>29</v>
      </c>
      <c r="T576" s="54" t="n">
        <v>123</v>
      </c>
      <c r="U576" s="54" t="n">
        <v>2008</v>
      </c>
      <c r="V576" s="54" t="n">
        <v>23</v>
      </c>
      <c r="W576" s="3" t="n">
        <v>135</v>
      </c>
      <c r="X576" s="3" t="n">
        <v>1995</v>
      </c>
      <c r="Y576" s="3" t="n">
        <v>20</v>
      </c>
      <c r="Z576" s="54" t="n">
        <v>135</v>
      </c>
      <c r="AA576" s="54" t="n">
        <v>1991</v>
      </c>
      <c r="AB576" s="54" t="n">
        <v>8</v>
      </c>
      <c r="AC576" s="3" t="n">
        <v>129</v>
      </c>
      <c r="AD576" s="3" t="n">
        <v>1977</v>
      </c>
      <c r="AE576" s="3" t="n">
        <v>4</v>
      </c>
      <c r="AF576" s="54" t="n">
        <v>150</v>
      </c>
      <c r="AG576" s="54" t="n">
        <v>1979</v>
      </c>
      <c r="AH576" s="54" t="n">
        <v>28</v>
      </c>
      <c r="AI576" s="3" t="n">
        <v>135</v>
      </c>
      <c r="AJ576" s="3" t="n">
        <v>1999</v>
      </c>
      <c r="AK576" s="3" t="n">
        <v>29</v>
      </c>
      <c r="AL576" s="54" t="n">
        <v>128</v>
      </c>
      <c r="AM576" s="54" t="n">
        <v>2008</v>
      </c>
      <c r="AN576" s="54" t="n">
        <v>21</v>
      </c>
      <c r="AO576" s="3" t="n">
        <v>124</v>
      </c>
      <c r="AP576" s="3" t="n">
        <v>1999</v>
      </c>
      <c r="AQ576" s="3" t="n">
        <v>5</v>
      </c>
    </row>
    <row r="577">
      <c r="A577" s="3" t="n">
        <v>23185010</v>
      </c>
      <c r="B577" s="3" t="inlineStr">
        <is>
          <t>VILLA LEIVA [23185010]</t>
        </is>
      </c>
      <c r="C577" s="3" t="n">
        <v>7.456111111</v>
      </c>
      <c r="D577" s="3" t="n">
        <v>-73.53722222</v>
      </c>
      <c r="E577" s="3" t="n">
        <v>328</v>
      </c>
      <c r="F577" s="3" t="inlineStr">
        <is>
          <t>Sabana De Torres</t>
        </is>
      </c>
      <c r="G577" s="3" t="inlineStr">
        <is>
          <t>Santander</t>
        </is>
      </c>
      <c r="H577" s="54" t="n">
        <v>78.7</v>
      </c>
      <c r="I577" s="54" t="n">
        <v>1970</v>
      </c>
      <c r="J577" s="54" t="n">
        <v>11</v>
      </c>
      <c r="K577" s="3" t="n">
        <v>138</v>
      </c>
      <c r="L577" s="3" t="n">
        <v>1998</v>
      </c>
      <c r="M577" s="3" t="n">
        <v>8</v>
      </c>
      <c r="N577" s="54" t="n">
        <v>200.6</v>
      </c>
      <c r="O577" s="54" t="n">
        <v>2003</v>
      </c>
      <c r="P577" s="54" t="n">
        <v>30</v>
      </c>
      <c r="Q577" s="3" t="n">
        <v>150.5</v>
      </c>
      <c r="R577" s="3" t="n">
        <v>2006</v>
      </c>
      <c r="S577" s="3" t="n">
        <v>4</v>
      </c>
      <c r="T577" s="54" t="n">
        <v>130</v>
      </c>
      <c r="U577" s="54" t="n">
        <v>1974</v>
      </c>
      <c r="V577" s="54" t="n">
        <v>20</v>
      </c>
      <c r="W577" s="3" t="n">
        <v>156</v>
      </c>
      <c r="X577" s="3" t="n">
        <v>2003</v>
      </c>
      <c r="Y577" s="3" t="n">
        <v>2</v>
      </c>
      <c r="Z577" s="54" t="n">
        <v>131.5</v>
      </c>
      <c r="AA577" s="54" t="n">
        <v>2003</v>
      </c>
      <c r="AB577" s="54" t="n">
        <v>23</v>
      </c>
      <c r="AC577" s="3" t="n">
        <v>138.4</v>
      </c>
      <c r="AD577" s="3" t="n">
        <v>1985</v>
      </c>
      <c r="AE577" s="3" t="n">
        <v>20</v>
      </c>
      <c r="AF577" s="54" t="n">
        <v>127.6</v>
      </c>
      <c r="AG577" s="54" t="n">
        <v>1991</v>
      </c>
      <c r="AH577" s="54" t="n">
        <v>16</v>
      </c>
      <c r="AI577" s="3" t="n">
        <v>217.1</v>
      </c>
      <c r="AJ577" s="3" t="n">
        <v>1998</v>
      </c>
      <c r="AK577" s="3" t="n">
        <v>28</v>
      </c>
      <c r="AL577" s="54" t="n">
        <v>185</v>
      </c>
      <c r="AM577" s="54" t="n">
        <v>2011</v>
      </c>
      <c r="AN577" s="54" t="n">
        <v>11</v>
      </c>
      <c r="AO577" s="3" t="n">
        <v>137.2</v>
      </c>
      <c r="AP577" s="3" t="n">
        <v>1988</v>
      </c>
      <c r="AQ577" s="3" t="n">
        <v>2</v>
      </c>
    </row>
    <row r="578">
      <c r="A578" s="3" t="n">
        <v>23190110</v>
      </c>
      <c r="B578" s="3" t="inlineStr">
        <is>
          <t>LIBANO EL [23190110]</t>
        </is>
      </c>
      <c r="C578" s="3" t="n">
        <v>7.838055556</v>
      </c>
      <c r="D578" s="3" t="n">
        <v>-73.42805556</v>
      </c>
      <c r="E578" s="3" t="n">
        <v>164</v>
      </c>
      <c r="F578" s="3" t="inlineStr">
        <is>
          <t>San Alberto</t>
        </is>
      </c>
      <c r="G578" s="3" t="inlineStr">
        <is>
          <t>Cesar</t>
        </is>
      </c>
      <c r="H578" s="54" t="n">
        <v>123</v>
      </c>
      <c r="I578" s="54" t="n">
        <v>2006</v>
      </c>
      <c r="J578" s="54" t="n">
        <v>6</v>
      </c>
      <c r="K578" s="3" t="n">
        <v>95</v>
      </c>
      <c r="L578" s="3" t="n">
        <v>1998</v>
      </c>
      <c r="M578" s="3" t="n">
        <v>7</v>
      </c>
      <c r="N578" s="54" t="n">
        <v>119</v>
      </c>
      <c r="O578" s="54" t="n">
        <v>2006</v>
      </c>
      <c r="P578" s="54" t="n">
        <v>22</v>
      </c>
      <c r="Q578" s="3" t="n">
        <v>141.9</v>
      </c>
      <c r="R578" s="3" t="n">
        <v>2021</v>
      </c>
      <c r="S578" s="3" t="n">
        <v>23</v>
      </c>
      <c r="T578" s="54" t="n">
        <v>127</v>
      </c>
      <c r="U578" s="54" t="n">
        <v>2022</v>
      </c>
      <c r="V578" s="54" t="n">
        <v>10</v>
      </c>
      <c r="W578" s="3" t="n">
        <v>117.8</v>
      </c>
      <c r="X578" s="3" t="n">
        <v>2012</v>
      </c>
      <c r="Y578" s="3" t="n">
        <v>15</v>
      </c>
      <c r="Z578" s="54" t="n">
        <v>135</v>
      </c>
      <c r="AA578" s="54" t="n">
        <v>2005</v>
      </c>
      <c r="AB578" s="54" t="n">
        <v>13</v>
      </c>
      <c r="AC578" s="3" t="n">
        <v>136</v>
      </c>
      <c r="AD578" s="3" t="n">
        <v>1998</v>
      </c>
      <c r="AE578" s="3" t="n">
        <v>25</v>
      </c>
      <c r="AF578" s="54" t="n">
        <v>135</v>
      </c>
      <c r="AG578" s="54" t="n">
        <v>1996</v>
      </c>
      <c r="AH578" s="54" t="n">
        <v>30</v>
      </c>
      <c r="AI578" s="3" t="n">
        <v>180</v>
      </c>
      <c r="AJ578" s="3" t="n">
        <v>1977</v>
      </c>
      <c r="AK578" s="3" t="n">
        <v>28</v>
      </c>
      <c r="AL578" s="54" t="n">
        <v>167</v>
      </c>
      <c r="AM578" s="54" t="n">
        <v>1977</v>
      </c>
      <c r="AN578" s="54" t="n">
        <v>12</v>
      </c>
      <c r="AO578" s="3" t="n">
        <v>114.4</v>
      </c>
      <c r="AP578" s="3" t="n">
        <v>2011</v>
      </c>
      <c r="AQ578" s="3" t="n">
        <v>14</v>
      </c>
    </row>
    <row r="579">
      <c r="A579" s="3" t="n">
        <v>23190130</v>
      </c>
      <c r="B579" s="3" t="inlineStr">
        <is>
          <t>TONA  - AUT [23190130]</t>
        </is>
      </c>
      <c r="C579" s="3" t="n">
        <v>7.199737</v>
      </c>
      <c r="D579" s="3" t="n">
        <v>-72.9692</v>
      </c>
      <c r="E579" s="3" t="n">
        <v>1832</v>
      </c>
      <c r="F579" s="3" t="inlineStr">
        <is>
          <t>Tona</t>
        </is>
      </c>
      <c r="G579" s="3" t="inlineStr">
        <is>
          <t>Santander</t>
        </is>
      </c>
      <c r="H579" s="54" t="n">
        <v>74</v>
      </c>
      <c r="I579" s="54" t="n">
        <v>1984</v>
      </c>
      <c r="J579" s="54" t="n">
        <v>2</v>
      </c>
      <c r="K579" s="3" t="n">
        <v>72.5</v>
      </c>
      <c r="L579" s="3" t="n">
        <v>2016</v>
      </c>
      <c r="M579" s="3" t="n">
        <v>22</v>
      </c>
      <c r="N579" s="54" t="n">
        <v>140</v>
      </c>
      <c r="O579" s="54" t="n">
        <v>1990</v>
      </c>
      <c r="P579" s="54" t="n">
        <v>22</v>
      </c>
      <c r="Q579" s="3" t="n">
        <v>80</v>
      </c>
      <c r="R579" s="3" t="n">
        <v>1982</v>
      </c>
      <c r="S579" s="3" t="n">
        <v>23</v>
      </c>
      <c r="T579" s="54" t="n">
        <v>97</v>
      </c>
      <c r="U579" s="54" t="n">
        <v>2005</v>
      </c>
      <c r="V579" s="54" t="n">
        <v>3</v>
      </c>
      <c r="W579" s="3" t="n">
        <v>65</v>
      </c>
      <c r="X579" s="3" t="n">
        <v>1979</v>
      </c>
      <c r="Y579" s="3" t="n">
        <v>2</v>
      </c>
      <c r="Z579" s="54" t="n">
        <v>50.3</v>
      </c>
      <c r="AA579" s="54" t="n">
        <v>2008</v>
      </c>
      <c r="AB579" s="54" t="n">
        <v>18</v>
      </c>
      <c r="AC579" s="3" t="n">
        <v>80</v>
      </c>
      <c r="AD579" s="3" t="n">
        <v>1970</v>
      </c>
      <c r="AE579" s="3" t="n">
        <v>1</v>
      </c>
      <c r="AF579" s="54" t="n">
        <v>85</v>
      </c>
      <c r="AG579" s="54" t="n">
        <v>2000</v>
      </c>
      <c r="AH579" s="54" t="n">
        <v>22</v>
      </c>
      <c r="AI579" s="3" t="n">
        <v>130</v>
      </c>
      <c r="AJ579" s="3" t="n">
        <v>2001</v>
      </c>
      <c r="AK579" s="3" t="n">
        <v>29</v>
      </c>
      <c r="AL579" s="54" t="n">
        <v>105</v>
      </c>
      <c r="AM579" s="54" t="n">
        <v>1990</v>
      </c>
      <c r="AN579" s="54" t="n">
        <v>4</v>
      </c>
      <c r="AO579" s="3" t="n">
        <v>80</v>
      </c>
      <c r="AP579" s="3" t="n">
        <v>2004</v>
      </c>
      <c r="AQ579" s="3" t="n">
        <v>11</v>
      </c>
    </row>
    <row r="580">
      <c r="A580" s="3" t="n">
        <v>23190140</v>
      </c>
      <c r="B580" s="3" t="inlineStr">
        <is>
          <t>PLAYON EL [23190140]</t>
        </is>
      </c>
      <c r="C580" s="3" t="n">
        <v>7.464722222</v>
      </c>
      <c r="D580" s="3" t="n">
        <v>-73.20138889</v>
      </c>
      <c r="E580" s="3" t="n">
        <v>500</v>
      </c>
      <c r="F580" s="3" t="inlineStr">
        <is>
          <t>El Playón</t>
        </is>
      </c>
      <c r="G580" s="3" t="inlineStr">
        <is>
          <t>Santander</t>
        </is>
      </c>
      <c r="H580" s="54" t="n">
        <v>114</v>
      </c>
      <c r="I580" s="54" t="n">
        <v>2025</v>
      </c>
      <c r="J580" s="54" t="n">
        <v>9</v>
      </c>
      <c r="K580" s="3" t="n">
        <v>101</v>
      </c>
      <c r="L580" s="3" t="n">
        <v>1987</v>
      </c>
      <c r="M580" s="3" t="n">
        <v>13</v>
      </c>
      <c r="N580" s="54" t="n">
        <v>113</v>
      </c>
      <c r="O580" s="54" t="n">
        <v>1978</v>
      </c>
      <c r="P580" s="54" t="n">
        <v>28</v>
      </c>
      <c r="Q580" s="3" t="n">
        <v>108.5</v>
      </c>
      <c r="R580" s="3" t="n">
        <v>2014</v>
      </c>
      <c r="S580" s="3" t="n">
        <v>21</v>
      </c>
      <c r="T580" s="54" t="n">
        <v>137</v>
      </c>
      <c r="U580" s="54" t="n">
        <v>2001</v>
      </c>
      <c r="V580" s="54" t="n">
        <v>7</v>
      </c>
      <c r="W580" s="3" t="n">
        <v>70</v>
      </c>
      <c r="X580" s="3" t="n">
        <v>1967</v>
      </c>
      <c r="Y580" s="3" t="n">
        <v>3</v>
      </c>
      <c r="Z580" s="54" t="n">
        <v>104</v>
      </c>
      <c r="AA580" s="54" t="n">
        <v>2002</v>
      </c>
      <c r="AB580" s="54" t="n">
        <v>5</v>
      </c>
      <c r="AC580" s="3" t="n">
        <v>103</v>
      </c>
      <c r="AD580" s="3" t="n">
        <v>1998</v>
      </c>
      <c r="AE580" s="3" t="n">
        <v>14</v>
      </c>
      <c r="AF580" s="54" t="n">
        <v>106</v>
      </c>
      <c r="AG580" s="54" t="n">
        <v>1984</v>
      </c>
      <c r="AH580" s="54" t="n">
        <v>10</v>
      </c>
      <c r="AI580" s="3" t="n">
        <v>130</v>
      </c>
      <c r="AJ580" s="3" t="n">
        <v>1979</v>
      </c>
      <c r="AK580" s="3" t="n">
        <v>15</v>
      </c>
      <c r="AL580" s="54" t="n">
        <v>103.2</v>
      </c>
      <c r="AM580" s="54" t="n">
        <v>2010</v>
      </c>
      <c r="AN580" s="54" t="n">
        <v>23</v>
      </c>
      <c r="AO580" s="3" t="n">
        <v>121</v>
      </c>
      <c r="AP580" s="3" t="n">
        <v>2010</v>
      </c>
      <c r="AQ580" s="3" t="n">
        <v>15</v>
      </c>
    </row>
    <row r="581">
      <c r="A581" s="3" t="n">
        <v>23190210</v>
      </c>
      <c r="B581" s="3" t="inlineStr">
        <is>
          <t>MAGARA [23190210]</t>
        </is>
      </c>
      <c r="C581" s="3" t="n">
        <v>7.593333333</v>
      </c>
      <c r="D581" s="3" t="n">
        <v>-73.68138888999999</v>
      </c>
      <c r="E581" s="3" t="n">
        <v>89</v>
      </c>
      <c r="F581" s="3" t="inlineStr">
        <is>
          <t>Sabana De Torres</t>
        </is>
      </c>
      <c r="G581" s="3" t="inlineStr">
        <is>
          <t>Santander</t>
        </is>
      </c>
      <c r="H581" s="54" t="n">
        <v>89</v>
      </c>
      <c r="I581" s="54" t="n">
        <v>2020</v>
      </c>
      <c r="J581" s="54" t="n">
        <v>21</v>
      </c>
      <c r="K581" s="3" t="n">
        <v>115</v>
      </c>
      <c r="L581" s="3" t="n">
        <v>2011</v>
      </c>
      <c r="M581" s="3" t="n">
        <v>16</v>
      </c>
      <c r="N581" s="54" t="n">
        <v>121</v>
      </c>
      <c r="O581" s="54" t="n">
        <v>2005</v>
      </c>
      <c r="P581" s="54" t="n">
        <v>2</v>
      </c>
      <c r="Q581" s="3" t="n">
        <v>145</v>
      </c>
      <c r="R581" s="3" t="n">
        <v>2021</v>
      </c>
      <c r="S581" s="3" t="n">
        <v>27</v>
      </c>
      <c r="T581" s="54" t="n">
        <v>158</v>
      </c>
      <c r="U581" s="54" t="n">
        <v>2018</v>
      </c>
      <c r="V581" s="54" t="n">
        <v>10</v>
      </c>
      <c r="W581" s="3" t="n">
        <v>150</v>
      </c>
      <c r="X581" s="3" t="n">
        <v>2003</v>
      </c>
      <c r="Y581" s="3" t="n">
        <v>2</v>
      </c>
      <c r="Z581" s="54" t="n">
        <v>135</v>
      </c>
      <c r="AA581" s="54" t="n">
        <v>2010</v>
      </c>
      <c r="AB581" s="54" t="n">
        <v>4</v>
      </c>
      <c r="AC581" s="3" t="n">
        <v>135</v>
      </c>
      <c r="AD581" s="3" t="n">
        <v>2017</v>
      </c>
      <c r="AE581" s="3" t="n">
        <v>16</v>
      </c>
      <c r="AF581" s="54" t="n">
        <v>151</v>
      </c>
      <c r="AG581" s="54" t="n">
        <v>2002</v>
      </c>
      <c r="AH581" s="54" t="n">
        <v>27</v>
      </c>
      <c r="AI581" s="3" t="n">
        <v>155</v>
      </c>
      <c r="AJ581" s="3" t="n">
        <v>2020</v>
      </c>
      <c r="AK581" s="3" t="n">
        <v>6</v>
      </c>
      <c r="AL581" s="54" t="n">
        <v>140</v>
      </c>
      <c r="AM581" s="54" t="n">
        <v>2024</v>
      </c>
      <c r="AN581" s="54" t="n">
        <v>19</v>
      </c>
      <c r="AO581" s="3" t="n">
        <v>110</v>
      </c>
      <c r="AP581" s="3" t="n">
        <v>2007</v>
      </c>
      <c r="AQ581" s="3" t="n">
        <v>15</v>
      </c>
    </row>
    <row r="582">
      <c r="A582" s="3" t="n">
        <v>23190260</v>
      </c>
      <c r="B582" s="3" t="inlineStr">
        <is>
          <t>LAGUNA LA [23190260]</t>
        </is>
      </c>
      <c r="C582" s="3" t="n">
        <v>7.079722222</v>
      </c>
      <c r="D582" s="3" t="n">
        <v>-73.21361111</v>
      </c>
      <c r="E582" s="3" t="n">
        <v>150</v>
      </c>
      <c r="F582" s="3" t="inlineStr">
        <is>
          <t>Lebrija</t>
        </is>
      </c>
      <c r="G582" s="3" t="inlineStr">
        <is>
          <t>Santander</t>
        </is>
      </c>
      <c r="H582" s="54" t="n">
        <v>125</v>
      </c>
      <c r="I582" s="54" t="n">
        <v>1980</v>
      </c>
      <c r="J582" s="54" t="n">
        <v>23</v>
      </c>
      <c r="K582" s="3" t="n">
        <v>135</v>
      </c>
      <c r="L582" s="3" t="n">
        <v>1985</v>
      </c>
      <c r="M582" s="3" t="n">
        <v>26</v>
      </c>
      <c r="N582" s="54" t="n">
        <v>112</v>
      </c>
      <c r="O582" s="54" t="n">
        <v>1987</v>
      </c>
      <c r="P582" s="54" t="n">
        <v>31</v>
      </c>
      <c r="Q582" s="3" t="n">
        <v>132</v>
      </c>
      <c r="R582" s="3" t="n">
        <v>1979</v>
      </c>
      <c r="S582" s="3" t="n">
        <v>27</v>
      </c>
      <c r="T582" s="54" t="n">
        <v>80</v>
      </c>
      <c r="U582" s="54" t="n">
        <v>1977</v>
      </c>
      <c r="V582" s="54" t="n">
        <v>20</v>
      </c>
      <c r="W582" s="3" t="n">
        <v>74</v>
      </c>
      <c r="X582" s="3" t="n">
        <v>1971</v>
      </c>
      <c r="Y582" s="3" t="n">
        <v>27</v>
      </c>
      <c r="Z582" s="54" t="n">
        <v>62</v>
      </c>
      <c r="AA582" s="54" t="n">
        <v>1977</v>
      </c>
      <c r="AB582" s="54" t="n">
        <v>5</v>
      </c>
      <c r="AC582" s="3" t="n">
        <v>106.1</v>
      </c>
      <c r="AD582" s="3" t="n">
        <v>2023</v>
      </c>
      <c r="AE582" s="3" t="n">
        <v>22</v>
      </c>
      <c r="AF582" s="54" t="n">
        <v>75</v>
      </c>
      <c r="AG582" s="54" t="n">
        <v>1977</v>
      </c>
      <c r="AH582" s="54" t="n">
        <v>22</v>
      </c>
      <c r="AI582" s="3" t="n">
        <v>96.5</v>
      </c>
      <c r="AJ582" s="3" t="n">
        <v>2018</v>
      </c>
      <c r="AK582" s="3" t="n">
        <v>22</v>
      </c>
      <c r="AL582" s="54" t="n">
        <v>93</v>
      </c>
      <c r="AM582" s="54" t="n">
        <v>2001</v>
      </c>
      <c r="AN582" s="54" t="n">
        <v>26</v>
      </c>
      <c r="AO582" s="3" t="n">
        <v>86</v>
      </c>
      <c r="AP582" s="3" t="n">
        <v>1975</v>
      </c>
      <c r="AQ582" s="3" t="n">
        <v>23</v>
      </c>
    </row>
    <row r="583">
      <c r="A583" s="3" t="n">
        <v>23190280</v>
      </c>
      <c r="B583" s="3" t="inlineStr">
        <is>
          <t>PALO GORDO [23190280]</t>
        </is>
      </c>
      <c r="C583" s="3" t="n">
        <v>6.9675</v>
      </c>
      <c r="D583" s="3" t="n">
        <v>-73.13305556</v>
      </c>
      <c r="E583" s="3" t="n">
        <v>950</v>
      </c>
      <c r="F583" s="3" t="inlineStr">
        <is>
          <t>Girón</t>
        </is>
      </c>
      <c r="G583" s="3" t="inlineStr">
        <is>
          <t>Santander</t>
        </is>
      </c>
      <c r="H583" s="54" t="n">
        <v>90</v>
      </c>
      <c r="I583" s="54" t="n">
        <v>1998</v>
      </c>
      <c r="J583" s="54" t="n">
        <v>27</v>
      </c>
      <c r="K583" s="3" t="n">
        <v>150</v>
      </c>
      <c r="L583" s="3" t="n">
        <v>2005</v>
      </c>
      <c r="M583" s="3" t="n">
        <v>8</v>
      </c>
      <c r="N583" s="54" t="n">
        <v>94</v>
      </c>
      <c r="O583" s="54" t="n">
        <v>2020</v>
      </c>
      <c r="P583" s="54" t="n">
        <v>7</v>
      </c>
      <c r="Q583" s="3" t="n">
        <v>130</v>
      </c>
      <c r="R583" s="3" t="n">
        <v>1979</v>
      </c>
      <c r="S583" s="3" t="n">
        <v>27</v>
      </c>
      <c r="T583" s="54" t="n">
        <v>84</v>
      </c>
      <c r="U583" s="54" t="n">
        <v>2015</v>
      </c>
      <c r="V583" s="54" t="n">
        <v>30</v>
      </c>
      <c r="W583" s="3" t="n">
        <v>105</v>
      </c>
      <c r="X583" s="3" t="n">
        <v>1970</v>
      </c>
      <c r="Y583" s="3" t="n">
        <v>9</v>
      </c>
      <c r="Z583" s="54" t="n">
        <v>82</v>
      </c>
      <c r="AA583" s="54" t="n">
        <v>1996</v>
      </c>
      <c r="AB583" s="54" t="n">
        <v>20</v>
      </c>
      <c r="AC583" s="3" t="n">
        <v>80</v>
      </c>
      <c r="AD583" s="3" t="n">
        <v>1987</v>
      </c>
      <c r="AE583" s="3" t="n">
        <v>24</v>
      </c>
      <c r="AF583" s="54" t="n">
        <v>91</v>
      </c>
      <c r="AG583" s="54" t="n">
        <v>1992</v>
      </c>
      <c r="AH583" s="54" t="n">
        <v>12</v>
      </c>
      <c r="AI583" s="3" t="n">
        <v>132</v>
      </c>
      <c r="AJ583" s="3" t="n">
        <v>1973</v>
      </c>
      <c r="AK583" s="3" t="n">
        <v>14</v>
      </c>
      <c r="AL583" s="54" t="n">
        <v>98</v>
      </c>
      <c r="AM583" s="54" t="n">
        <v>2010</v>
      </c>
      <c r="AN583" s="54" t="n">
        <v>13</v>
      </c>
      <c r="AO583" s="3" t="n">
        <v>103</v>
      </c>
      <c r="AP583" s="3" t="n">
        <v>1975</v>
      </c>
      <c r="AQ583" s="3" t="n">
        <v>22</v>
      </c>
    </row>
    <row r="584">
      <c r="A584" s="3" t="n">
        <v>23190300</v>
      </c>
      <c r="B584" s="3" t="inlineStr">
        <is>
          <t>PICACHO EL [23190300]</t>
        </is>
      </c>
      <c r="C584" s="3" t="n">
        <v>7.11</v>
      </c>
      <c r="D584" s="3" t="n">
        <v>-72.96638889</v>
      </c>
      <c r="E584" s="3" t="n">
        <v>3310</v>
      </c>
      <c r="F584" s="3" t="inlineStr">
        <is>
          <t>Tona</t>
        </is>
      </c>
      <c r="G584" s="3" t="inlineStr">
        <is>
          <t>Santander</t>
        </is>
      </c>
      <c r="H584" s="54" t="n">
        <v>28</v>
      </c>
      <c r="I584" s="54" t="n">
        <v>1994</v>
      </c>
      <c r="J584" s="54" t="n">
        <v>9</v>
      </c>
      <c r="K584" s="3" t="n">
        <v>73</v>
      </c>
      <c r="L584" s="3" t="n">
        <v>1987</v>
      </c>
      <c r="M584" s="3" t="n">
        <v>12</v>
      </c>
      <c r="N584" s="54" t="n">
        <v>60.7</v>
      </c>
      <c r="O584" s="54" t="n">
        <v>2009</v>
      </c>
      <c r="P584" s="54" t="n">
        <v>17</v>
      </c>
      <c r="Q584" s="3" t="n">
        <v>68</v>
      </c>
      <c r="R584" s="3" t="n">
        <v>1995</v>
      </c>
      <c r="S584" s="3" t="n">
        <v>8</v>
      </c>
      <c r="T584" s="54" t="n">
        <v>68</v>
      </c>
      <c r="U584" s="54" t="n">
        <v>1998</v>
      </c>
      <c r="V584" s="54" t="n">
        <v>3</v>
      </c>
      <c r="W584" s="3" t="n">
        <v>60</v>
      </c>
      <c r="X584" s="3" t="n">
        <v>1976</v>
      </c>
      <c r="Y584" s="3" t="n">
        <v>4</v>
      </c>
      <c r="Z584" s="54" t="n">
        <v>60</v>
      </c>
      <c r="AA584" s="54" t="n">
        <v>1983</v>
      </c>
      <c r="AB584" s="54" t="n">
        <v>23</v>
      </c>
      <c r="AC584" s="3" t="n">
        <v>91.3</v>
      </c>
      <c r="AD584" s="3" t="n">
        <v>2016</v>
      </c>
      <c r="AE584" s="3" t="n">
        <v>3</v>
      </c>
      <c r="AF584" s="54" t="n">
        <v>75</v>
      </c>
      <c r="AG584" s="54" t="n">
        <v>1997</v>
      </c>
      <c r="AH584" s="54" t="n">
        <v>24</v>
      </c>
      <c r="AI584" s="3" t="n">
        <v>75</v>
      </c>
      <c r="AJ584" s="3" t="n">
        <v>1978</v>
      </c>
      <c r="AK584" s="3" t="n">
        <v>25</v>
      </c>
      <c r="AL584" s="54" t="n">
        <v>68</v>
      </c>
      <c r="AM584" s="54" t="n">
        <v>1994</v>
      </c>
      <c r="AN584" s="54" t="n">
        <v>4</v>
      </c>
      <c r="AO584" s="3" t="n">
        <v>109</v>
      </c>
      <c r="AP584" s="3" t="n">
        <v>1975</v>
      </c>
      <c r="AQ584" s="3" t="n">
        <v>16</v>
      </c>
    </row>
    <row r="585">
      <c r="A585" s="3" t="n">
        <v>23190320</v>
      </c>
      <c r="B585" s="3" t="inlineStr">
        <is>
          <t>PROVINCIA [23190320]</t>
        </is>
      </c>
      <c r="C585" s="3" t="n">
        <v>7.4025</v>
      </c>
      <c r="D585" s="3" t="n">
        <v>-73.435</v>
      </c>
      <c r="E585" s="3" t="n">
        <v>109</v>
      </c>
      <c r="F585" s="3" t="inlineStr">
        <is>
          <t>Sabana De Torres</t>
        </is>
      </c>
      <c r="G585" s="3" t="inlineStr">
        <is>
          <t>Santander</t>
        </is>
      </c>
      <c r="H585" s="54" t="n">
        <v>90</v>
      </c>
      <c r="I585" s="54" t="n">
        <v>2025</v>
      </c>
      <c r="J585" s="54" t="n">
        <v>4</v>
      </c>
      <c r="K585" s="3" t="n">
        <v>130</v>
      </c>
      <c r="L585" s="3" t="n">
        <v>1996</v>
      </c>
      <c r="M585" s="3" t="n">
        <v>12</v>
      </c>
      <c r="N585" s="54" t="n">
        <v>120</v>
      </c>
      <c r="O585" s="54" t="n">
        <v>1998</v>
      </c>
      <c r="P585" s="54" t="n">
        <v>22</v>
      </c>
      <c r="Q585" s="3" t="n">
        <v>150</v>
      </c>
      <c r="R585" s="3" t="n">
        <v>1998</v>
      </c>
      <c r="S585" s="3" t="n">
        <v>6</v>
      </c>
      <c r="T585" s="54" t="n">
        <v>132</v>
      </c>
      <c r="U585" s="54" t="n">
        <v>1998</v>
      </c>
      <c r="V585" s="54" t="n">
        <v>3</v>
      </c>
      <c r="W585" s="3" t="n">
        <v>135</v>
      </c>
      <c r="X585" s="3" t="n">
        <v>2004</v>
      </c>
      <c r="Y585" s="3" t="n">
        <v>5</v>
      </c>
      <c r="Z585" s="54" t="n">
        <v>115</v>
      </c>
      <c r="AA585" s="54" t="n">
        <v>2015</v>
      </c>
      <c r="AB585" s="54" t="n">
        <v>17</v>
      </c>
      <c r="AC585" s="3" t="n">
        <v>163</v>
      </c>
      <c r="AD585" s="3" t="n">
        <v>2005</v>
      </c>
      <c r="AE585" s="3" t="n">
        <v>21</v>
      </c>
      <c r="AF585" s="54" t="n">
        <v>145</v>
      </c>
      <c r="AG585" s="54" t="n">
        <v>2020</v>
      </c>
      <c r="AH585" s="54" t="n">
        <v>29</v>
      </c>
      <c r="AI585" s="3" t="n">
        <v>148</v>
      </c>
      <c r="AJ585" s="3" t="n">
        <v>1994</v>
      </c>
      <c r="AK585" s="3" t="n">
        <v>7</v>
      </c>
      <c r="AL585" s="54" t="n">
        <v>152</v>
      </c>
      <c r="AM585" s="54" t="n">
        <v>2025</v>
      </c>
      <c r="AN585" s="54" t="n">
        <v>10</v>
      </c>
      <c r="AO585" s="3" t="n">
        <v>125</v>
      </c>
      <c r="AP585" s="3" t="n">
        <v>2011</v>
      </c>
      <c r="AQ585" s="3" t="n">
        <v>11</v>
      </c>
    </row>
    <row r="586">
      <c r="A586" s="3" t="n">
        <v>23190340</v>
      </c>
      <c r="B586" s="3" t="inlineStr">
        <is>
          <t>MATAJIRA [23190340]</t>
        </is>
      </c>
      <c r="C586" s="3" t="n">
        <v>7.213333333</v>
      </c>
      <c r="D586" s="3" t="n">
        <v>-73.06472221999999</v>
      </c>
      <c r="E586" s="3" t="n">
        <v>996</v>
      </c>
      <c r="F586" s="3" t="inlineStr">
        <is>
          <t>Matanza</t>
        </is>
      </c>
      <c r="G586" s="3" t="inlineStr">
        <is>
          <t>Santander</t>
        </is>
      </c>
      <c r="H586" s="54" t="n">
        <v>61.6</v>
      </c>
      <c r="I586" s="54" t="n">
        <v>2020</v>
      </c>
      <c r="J586" s="54" t="n">
        <v>27</v>
      </c>
      <c r="K586" s="3" t="n">
        <v>85.40000000000001</v>
      </c>
      <c r="L586" s="3" t="n">
        <v>1988</v>
      </c>
      <c r="M586" s="3" t="n">
        <v>3</v>
      </c>
      <c r="N586" s="54" t="n">
        <v>78.5</v>
      </c>
      <c r="O586" s="54" t="n">
        <v>2000</v>
      </c>
      <c r="P586" s="54" t="n">
        <v>23</v>
      </c>
      <c r="Q586" s="3" t="n">
        <v>69.5</v>
      </c>
      <c r="R586" s="3" t="n">
        <v>1997</v>
      </c>
      <c r="S586" s="3" t="n">
        <v>1</v>
      </c>
      <c r="T586" s="54" t="n">
        <v>74.3</v>
      </c>
      <c r="U586" s="54" t="n">
        <v>2018</v>
      </c>
      <c r="V586" s="54" t="n">
        <v>7</v>
      </c>
      <c r="W586" s="3" t="n">
        <v>115</v>
      </c>
      <c r="X586" s="3" t="n">
        <v>2003</v>
      </c>
      <c r="Y586" s="3" t="n">
        <v>12</v>
      </c>
      <c r="Z586" s="54" t="n">
        <v>85</v>
      </c>
      <c r="AA586" s="54" t="n">
        <v>2003</v>
      </c>
      <c r="AB586" s="54" t="n">
        <v>18</v>
      </c>
      <c r="AC586" s="3" t="n">
        <v>54.4</v>
      </c>
      <c r="AD586" s="3" t="n">
        <v>2023</v>
      </c>
      <c r="AE586" s="3" t="n">
        <v>21</v>
      </c>
      <c r="AF586" s="54" t="n">
        <v>87</v>
      </c>
      <c r="AG586" s="54" t="n">
        <v>1976</v>
      </c>
      <c r="AH586" s="54" t="n">
        <v>24</v>
      </c>
      <c r="AI586" s="3" t="n">
        <v>65</v>
      </c>
      <c r="AJ586" s="3" t="n">
        <v>1979</v>
      </c>
      <c r="AK586" s="3" t="n">
        <v>14</v>
      </c>
      <c r="AL586" s="54" t="n">
        <v>60</v>
      </c>
      <c r="AM586" s="54" t="n">
        <v>1973</v>
      </c>
      <c r="AN586" s="54" t="n">
        <v>11</v>
      </c>
      <c r="AO586" s="3" t="n">
        <v>62.7</v>
      </c>
      <c r="AP586" s="3" t="n">
        <v>2023</v>
      </c>
      <c r="AQ586" s="3" t="n">
        <v>19</v>
      </c>
    </row>
    <row r="587">
      <c r="A587" s="3" t="n">
        <v>23190350</v>
      </c>
      <c r="B587" s="3" t="inlineStr">
        <is>
          <t>LLANO DE PALMAS [23190350]</t>
        </is>
      </c>
      <c r="C587" s="3" t="n">
        <v>7.240138889</v>
      </c>
      <c r="D587" s="3" t="n">
        <v>-73.19536110999999</v>
      </c>
      <c r="E587" s="3" t="n">
        <v>778</v>
      </c>
      <c r="F587" s="3" t="inlineStr">
        <is>
          <t>Rionegro</t>
        </is>
      </c>
      <c r="G587" s="3" t="inlineStr">
        <is>
          <t>Santander</t>
        </is>
      </c>
      <c r="H587" s="54" t="n">
        <v>124</v>
      </c>
      <c r="I587" s="54" t="n">
        <v>1977</v>
      </c>
      <c r="J587" s="54" t="n">
        <v>18</v>
      </c>
      <c r="K587" s="3" t="n">
        <v>130</v>
      </c>
      <c r="L587" s="3" t="n">
        <v>1968</v>
      </c>
      <c r="M587" s="3" t="n">
        <v>19</v>
      </c>
      <c r="N587" s="54" t="n">
        <v>145</v>
      </c>
      <c r="O587" s="54" t="n">
        <v>2005</v>
      </c>
      <c r="P587" s="54" t="n">
        <v>1</v>
      </c>
      <c r="Q587" s="3" t="n">
        <v>140</v>
      </c>
      <c r="R587" s="3" t="n">
        <v>1973</v>
      </c>
      <c r="S587" s="3" t="n">
        <v>2</v>
      </c>
      <c r="T587" s="54" t="n">
        <v>90</v>
      </c>
      <c r="U587" s="54" t="n">
        <v>2001</v>
      </c>
      <c r="V587" s="54" t="n">
        <v>7</v>
      </c>
      <c r="W587" s="3" t="n">
        <v>91</v>
      </c>
      <c r="X587" s="3" t="n">
        <v>2010</v>
      </c>
      <c r="Y587" s="3" t="n">
        <v>10</v>
      </c>
      <c r="Z587" s="54" t="n">
        <v>130</v>
      </c>
      <c r="AA587" s="54" t="n">
        <v>1985</v>
      </c>
      <c r="AB587" s="54" t="n">
        <v>7</v>
      </c>
      <c r="AC587" s="3" t="n">
        <v>87.90000000000001</v>
      </c>
      <c r="AD587" s="3" t="n">
        <v>2023</v>
      </c>
      <c r="AE587" s="3" t="n">
        <v>21</v>
      </c>
      <c r="AF587" s="54" t="n">
        <v>98.5</v>
      </c>
      <c r="AG587" s="54" t="n">
        <v>2024</v>
      </c>
      <c r="AH587" s="54" t="n">
        <v>28</v>
      </c>
      <c r="AI587" s="3" t="n">
        <v>126.6</v>
      </c>
      <c r="AJ587" s="3" t="n">
        <v>1981</v>
      </c>
      <c r="AK587" s="3" t="n">
        <v>27</v>
      </c>
      <c r="AL587" s="54" t="n">
        <v>138</v>
      </c>
      <c r="AM587" s="54" t="n">
        <v>2001</v>
      </c>
      <c r="AN587" s="54" t="n">
        <v>26</v>
      </c>
      <c r="AO587" s="3" t="n">
        <v>135.8</v>
      </c>
      <c r="AP587" s="3" t="n">
        <v>2024</v>
      </c>
      <c r="AQ587" s="3" t="n">
        <v>26</v>
      </c>
    </row>
    <row r="588">
      <c r="A588" s="3" t="n">
        <v>23190360</v>
      </c>
      <c r="B588" s="3" t="inlineStr">
        <is>
          <t>PORTACHUELO [23190360]</t>
        </is>
      </c>
      <c r="C588" s="3" t="n">
        <v>7.328055556</v>
      </c>
      <c r="D588" s="3" t="n">
        <v>-73.16500000000001</v>
      </c>
      <c r="E588" s="3" t="n">
        <v>800</v>
      </c>
      <c r="F588" s="3" t="inlineStr">
        <is>
          <t>Rionegro</t>
        </is>
      </c>
      <c r="G588" s="3" t="inlineStr">
        <is>
          <t>Santander</t>
        </is>
      </c>
      <c r="H588" s="54" t="n">
        <v>95</v>
      </c>
      <c r="I588" s="54" t="n">
        <v>1990</v>
      </c>
      <c r="J588" s="54" t="n">
        <v>12</v>
      </c>
      <c r="K588" s="3" t="n">
        <v>130</v>
      </c>
      <c r="L588" s="3" t="n">
        <v>1998</v>
      </c>
      <c r="M588" s="3" t="n">
        <v>7</v>
      </c>
      <c r="N588" s="54" t="n">
        <v>140</v>
      </c>
      <c r="O588" s="54" t="n">
        <v>1971</v>
      </c>
      <c r="P588" s="54" t="n">
        <v>27</v>
      </c>
      <c r="Q588" s="3" t="n">
        <v>110</v>
      </c>
      <c r="R588" s="3" t="n">
        <v>1968</v>
      </c>
      <c r="S588" s="3" t="n">
        <v>21</v>
      </c>
      <c r="T588" s="54" t="n">
        <v>131</v>
      </c>
      <c r="U588" s="54" t="n">
        <v>2001</v>
      </c>
      <c r="V588" s="54" t="n">
        <v>7</v>
      </c>
      <c r="W588" s="3" t="n">
        <v>70</v>
      </c>
      <c r="X588" s="3" t="n">
        <v>1972</v>
      </c>
      <c r="Y588" s="3" t="n">
        <v>13</v>
      </c>
      <c r="Z588" s="54" t="n">
        <v>86</v>
      </c>
      <c r="AA588" s="54" t="n">
        <v>2002</v>
      </c>
      <c r="AB588" s="54" t="n">
        <v>5</v>
      </c>
      <c r="AC588" s="3" t="n">
        <v>77.8</v>
      </c>
      <c r="AD588" s="3" t="n">
        <v>2019</v>
      </c>
      <c r="AE588" s="3" t="n">
        <v>14</v>
      </c>
      <c r="AF588" s="54" t="n">
        <v>126.3</v>
      </c>
      <c r="AG588" s="54" t="n">
        <v>2010</v>
      </c>
      <c r="AH588" s="54" t="n">
        <v>22</v>
      </c>
      <c r="AI588" s="3" t="n">
        <v>167</v>
      </c>
      <c r="AJ588" s="3" t="n">
        <v>1976</v>
      </c>
      <c r="AK588" s="3" t="n">
        <v>2</v>
      </c>
      <c r="AL588" s="54" t="n">
        <v>142</v>
      </c>
      <c r="AM588" s="54" t="n">
        <v>1979</v>
      </c>
      <c r="AN588" s="54" t="n">
        <v>14</v>
      </c>
      <c r="AO588" s="3" t="n">
        <v>136.4</v>
      </c>
      <c r="AP588" s="3" t="n">
        <v>2010</v>
      </c>
      <c r="AQ588" s="3" t="n">
        <v>19</v>
      </c>
    </row>
    <row r="589">
      <c r="A589" s="3" t="n">
        <v>23190380</v>
      </c>
      <c r="B589" s="3" t="inlineStr">
        <is>
          <t>PALMAS [23190380]</t>
        </is>
      </c>
      <c r="C589" s="3" t="n">
        <v>7.211083333</v>
      </c>
      <c r="D589" s="3" t="n">
        <v>-73.21788889</v>
      </c>
      <c r="E589" s="3" t="n">
        <v>855</v>
      </c>
      <c r="F589" s="3" t="inlineStr">
        <is>
          <t>Lebrija</t>
        </is>
      </c>
      <c r="G589" s="3" t="inlineStr">
        <is>
          <t>Santander</t>
        </is>
      </c>
      <c r="H589" s="54" t="n">
        <v>140</v>
      </c>
      <c r="I589" s="54" t="n">
        <v>1969</v>
      </c>
      <c r="J589" s="54" t="n">
        <v>11</v>
      </c>
      <c r="K589" s="3" t="n">
        <v>135</v>
      </c>
      <c r="L589" s="3" t="n">
        <v>1998</v>
      </c>
      <c r="M589" s="3" t="n">
        <v>5</v>
      </c>
      <c r="N589" s="54" t="n">
        <v>135</v>
      </c>
      <c r="O589" s="54" t="n">
        <v>2005</v>
      </c>
      <c r="P589" s="54" t="n">
        <v>1</v>
      </c>
      <c r="Q589" s="3" t="n">
        <v>129</v>
      </c>
      <c r="R589" s="3" t="n">
        <v>1975</v>
      </c>
      <c r="S589" s="3" t="n">
        <v>29</v>
      </c>
      <c r="T589" s="54" t="n">
        <v>95</v>
      </c>
      <c r="U589" s="54" t="n">
        <v>2001</v>
      </c>
      <c r="V589" s="54" t="n">
        <v>5</v>
      </c>
      <c r="W589" s="3" t="n">
        <v>124</v>
      </c>
      <c r="X589" s="3" t="n">
        <v>1977</v>
      </c>
      <c r="Y589" s="3" t="n">
        <v>30</v>
      </c>
      <c r="Z589" s="54" t="n">
        <v>102</v>
      </c>
      <c r="AA589" s="54" t="n">
        <v>1977</v>
      </c>
      <c r="AB589" s="54" t="n">
        <v>30</v>
      </c>
      <c r="AC589" s="3" t="n">
        <v>96</v>
      </c>
      <c r="AD589" s="3" t="n">
        <v>1977</v>
      </c>
      <c r="AE589" s="3" t="n">
        <v>20</v>
      </c>
      <c r="AF589" s="54" t="n">
        <v>120</v>
      </c>
      <c r="AG589" s="54" t="n">
        <v>1977</v>
      </c>
      <c r="AH589" s="54" t="n">
        <v>20</v>
      </c>
      <c r="AI589" s="3" t="n">
        <v>208.5</v>
      </c>
      <c r="AJ589" s="3" t="n">
        <v>2011</v>
      </c>
      <c r="AK589" s="3" t="n">
        <v>12</v>
      </c>
      <c r="AL589" s="54" t="n">
        <v>135</v>
      </c>
      <c r="AM589" s="54" t="n">
        <v>1988</v>
      </c>
      <c r="AN589" s="54" t="n">
        <v>23</v>
      </c>
      <c r="AO589" s="3" t="n">
        <v>110.7</v>
      </c>
      <c r="AP589" s="3" t="n">
        <v>2024</v>
      </c>
      <c r="AQ589" s="3" t="n">
        <v>26</v>
      </c>
    </row>
    <row r="590">
      <c r="A590" s="3" t="n">
        <v>23190400</v>
      </c>
      <c r="B590" s="3" t="inlineStr">
        <is>
          <t>GALVICIA LA [23190400]</t>
        </is>
      </c>
      <c r="C590" s="3" t="n">
        <v>7.124444444</v>
      </c>
      <c r="D590" s="3" t="n">
        <v>-73.05722222</v>
      </c>
      <c r="E590" s="3" t="n">
        <v>1779</v>
      </c>
      <c r="F590" s="3" t="inlineStr">
        <is>
          <t>Floridablanca</t>
        </is>
      </c>
      <c r="G590" s="3" t="inlineStr">
        <is>
          <t>Santander</t>
        </is>
      </c>
      <c r="H590" s="54" t="n">
        <v>97.5</v>
      </c>
      <c r="I590" s="54" t="n">
        <v>1981</v>
      </c>
      <c r="J590" s="54" t="n">
        <v>25</v>
      </c>
      <c r="K590" s="3" t="n">
        <v>95</v>
      </c>
      <c r="L590" s="3" t="n">
        <v>1976</v>
      </c>
      <c r="M590" s="3" t="n">
        <v>8</v>
      </c>
      <c r="N590" s="54" t="n">
        <v>97</v>
      </c>
      <c r="O590" s="54" t="n">
        <v>1974</v>
      </c>
      <c r="P590" s="54" t="n">
        <v>13</v>
      </c>
      <c r="Q590" s="3" t="n">
        <v>124</v>
      </c>
      <c r="R590" s="3" t="n">
        <v>1997</v>
      </c>
      <c r="S590" s="3" t="n">
        <v>1</v>
      </c>
      <c r="T590" s="54" t="n">
        <v>127.8</v>
      </c>
      <c r="U590" s="54" t="n">
        <v>2025</v>
      </c>
      <c r="V590" s="54" t="n">
        <v>2</v>
      </c>
      <c r="W590" s="3" t="n">
        <v>94</v>
      </c>
      <c r="X590" s="3" t="n">
        <v>1981</v>
      </c>
      <c r="Y590" s="3" t="n">
        <v>11</v>
      </c>
      <c r="Z590" s="54" t="n">
        <v>72</v>
      </c>
      <c r="AA590" s="54" t="n">
        <v>1977</v>
      </c>
      <c r="AB590" s="54" t="n">
        <v>31</v>
      </c>
      <c r="AC590" s="3" t="n">
        <v>91</v>
      </c>
      <c r="AD590" s="3" t="n">
        <v>1981</v>
      </c>
      <c r="AE590" s="3" t="n">
        <v>21</v>
      </c>
      <c r="AF590" s="54" t="n">
        <v>98</v>
      </c>
      <c r="AG590" s="54" t="n">
        <v>1982</v>
      </c>
      <c r="AH590" s="54" t="n">
        <v>5</v>
      </c>
      <c r="AI590" s="3" t="n">
        <v>108</v>
      </c>
      <c r="AJ590" s="3" t="n">
        <v>1969</v>
      </c>
      <c r="AK590" s="3" t="n">
        <v>7</v>
      </c>
      <c r="AL590" s="54" t="n">
        <v>98</v>
      </c>
      <c r="AM590" s="54" t="n">
        <v>1975</v>
      </c>
      <c r="AN590" s="54" t="n">
        <v>12</v>
      </c>
      <c r="AO590" s="3" t="n">
        <v>103</v>
      </c>
      <c r="AP590" s="3" t="n">
        <v>1996</v>
      </c>
      <c r="AQ590" s="3" t="n">
        <v>29</v>
      </c>
    </row>
    <row r="591">
      <c r="A591" s="3" t="n">
        <v>23190440</v>
      </c>
      <c r="B591" s="3" t="inlineStr">
        <is>
          <t>NARANJO EL [23190440]</t>
        </is>
      </c>
      <c r="C591" s="3" t="n">
        <v>7.205</v>
      </c>
      <c r="D591" s="3" t="n">
        <v>-73.29972222000001</v>
      </c>
      <c r="E591" s="3" t="n">
        <v>825</v>
      </c>
      <c r="F591" s="3" t="inlineStr">
        <is>
          <t>Lebrija</t>
        </is>
      </c>
      <c r="G591" s="3" t="inlineStr">
        <is>
          <t>Santander</t>
        </is>
      </c>
      <c r="H591" s="54" t="n">
        <v>95</v>
      </c>
      <c r="I591" s="54" t="n">
        <v>1982</v>
      </c>
      <c r="J591" s="54" t="n">
        <v>5</v>
      </c>
      <c r="K591" s="3" t="n">
        <v>139</v>
      </c>
      <c r="L591" s="3" t="n">
        <v>2007</v>
      </c>
      <c r="M591" s="3" t="n">
        <v>14</v>
      </c>
      <c r="N591" s="54" t="n">
        <v>137</v>
      </c>
      <c r="O591" s="54" t="n">
        <v>1981</v>
      </c>
      <c r="P591" s="54" t="n">
        <v>6</v>
      </c>
      <c r="Q591" s="3" t="n">
        <v>134</v>
      </c>
      <c r="R591" s="3" t="n">
        <v>1972</v>
      </c>
      <c r="S591" s="3" t="n">
        <v>18</v>
      </c>
      <c r="T591" s="54" t="n">
        <v>130</v>
      </c>
      <c r="U591" s="54" t="n">
        <v>1991</v>
      </c>
      <c r="V591" s="54" t="n">
        <v>11</v>
      </c>
      <c r="W591" s="3" t="n">
        <v>136</v>
      </c>
      <c r="X591" s="3" t="n">
        <v>2003</v>
      </c>
      <c r="Y591" s="3" t="n">
        <v>12</v>
      </c>
      <c r="Z591" s="54" t="n">
        <v>120</v>
      </c>
      <c r="AA591" s="54" t="n">
        <v>1985</v>
      </c>
      <c r="AB591" s="54" t="n">
        <v>7</v>
      </c>
      <c r="AC591" s="3" t="n">
        <v>102</v>
      </c>
      <c r="AD591" s="3" t="n">
        <v>2011</v>
      </c>
      <c r="AE591" s="3" t="n">
        <v>18</v>
      </c>
      <c r="AF591" s="54" t="n">
        <v>135</v>
      </c>
      <c r="AG591" s="54" t="n">
        <v>1984</v>
      </c>
      <c r="AH591" s="54" t="n">
        <v>19</v>
      </c>
      <c r="AI591" s="3" t="n">
        <v>135</v>
      </c>
      <c r="AJ591" s="3" t="n">
        <v>1981</v>
      </c>
      <c r="AK591" s="3" t="n">
        <v>27</v>
      </c>
      <c r="AL591" s="54" t="n">
        <v>150.2</v>
      </c>
      <c r="AM591" s="54" t="n">
        <v>2010</v>
      </c>
      <c r="AN591" s="54" t="n">
        <v>28</v>
      </c>
      <c r="AO591" s="3" t="n">
        <v>117</v>
      </c>
      <c r="AP591" s="3" t="n">
        <v>1979</v>
      </c>
      <c r="AQ591" s="3" t="n">
        <v>19</v>
      </c>
    </row>
    <row r="592">
      <c r="A592" s="3" t="n">
        <v>23190450</v>
      </c>
      <c r="B592" s="3" t="inlineStr">
        <is>
          <t>VETAS-EL POZO [23190450]</t>
        </is>
      </c>
      <c r="C592" s="3" t="n">
        <v>7.308888889</v>
      </c>
      <c r="D592" s="3" t="n">
        <v>-72.87833333</v>
      </c>
      <c r="E592" s="3" t="n">
        <v>3220</v>
      </c>
      <c r="F592" s="3" t="inlineStr">
        <is>
          <t>Vetas</t>
        </is>
      </c>
      <c r="G592" s="3" t="inlineStr">
        <is>
          <t>Santander</t>
        </is>
      </c>
      <c r="H592" s="54" t="n">
        <v>40</v>
      </c>
      <c r="I592" s="54" t="n">
        <v>1992</v>
      </c>
      <c r="J592" s="54" t="n">
        <v>2</v>
      </c>
      <c r="K592" s="3" t="n">
        <v>70</v>
      </c>
      <c r="L592" s="3" t="n">
        <v>1972</v>
      </c>
      <c r="M592" s="3" t="n">
        <v>11</v>
      </c>
      <c r="N592" s="54" t="n">
        <v>80</v>
      </c>
      <c r="O592" s="54" t="n">
        <v>1988</v>
      </c>
      <c r="P592" s="54" t="n">
        <v>29</v>
      </c>
      <c r="Q592" s="3" t="n">
        <v>52.3</v>
      </c>
      <c r="R592" s="3" t="n">
        <v>2015</v>
      </c>
      <c r="S592" s="3" t="n">
        <v>3</v>
      </c>
      <c r="T592" s="54" t="n">
        <v>52.2</v>
      </c>
      <c r="U592" s="54" t="n">
        <v>2010</v>
      </c>
      <c r="V592" s="54" t="n">
        <v>24</v>
      </c>
      <c r="W592" s="3" t="n">
        <v>76</v>
      </c>
      <c r="X592" s="3" t="n">
        <v>1976</v>
      </c>
      <c r="Y592" s="3" t="n">
        <v>16</v>
      </c>
      <c r="Z592" s="54" t="n">
        <v>50</v>
      </c>
      <c r="AA592" s="54" t="n">
        <v>1973</v>
      </c>
      <c r="AB592" s="54" t="n">
        <v>27</v>
      </c>
      <c r="AC592" s="3" t="n">
        <v>79</v>
      </c>
      <c r="AD592" s="3" t="n">
        <v>1981</v>
      </c>
      <c r="AE592" s="3" t="n">
        <v>13</v>
      </c>
      <c r="AF592" s="54" t="n">
        <v>50</v>
      </c>
      <c r="AG592" s="54" t="n">
        <v>1987</v>
      </c>
      <c r="AH592" s="54" t="n">
        <v>29</v>
      </c>
      <c r="AI592" s="3" t="n">
        <v>60.8</v>
      </c>
      <c r="AJ592" s="3" t="n">
        <v>2008</v>
      </c>
      <c r="AK592" s="3" t="n">
        <v>12</v>
      </c>
      <c r="AL592" s="54" t="n">
        <v>50</v>
      </c>
      <c r="AM592" s="54" t="n">
        <v>1974</v>
      </c>
      <c r="AN592" s="54" t="n">
        <v>21</v>
      </c>
      <c r="AO592" s="3" t="n">
        <v>35.4</v>
      </c>
      <c r="AP592" s="3" t="n">
        <v>2010</v>
      </c>
      <c r="AQ592" s="3" t="n">
        <v>2</v>
      </c>
    </row>
    <row r="593">
      <c r="A593" s="3" t="n">
        <v>23190480</v>
      </c>
      <c r="B593" s="3" t="inlineStr">
        <is>
          <t>ANGELES LOS [23190480]</t>
        </is>
      </c>
      <c r="C593" s="3" t="n">
        <v>8.098888888999999</v>
      </c>
      <c r="D593" s="3" t="n">
        <v>-73.50749999999999</v>
      </c>
      <c r="E593" s="3" t="n">
        <v>228</v>
      </c>
      <c r="F593" s="3" t="inlineStr">
        <is>
          <t>Río De Oro</t>
        </is>
      </c>
      <c r="G593" s="3" t="inlineStr">
        <is>
          <t>Cesar</t>
        </is>
      </c>
      <c r="H593" s="54" t="n">
        <v>137</v>
      </c>
      <c r="I593" s="54" t="n">
        <v>1989</v>
      </c>
      <c r="J593" s="54" t="n">
        <v>15</v>
      </c>
      <c r="K593" s="3" t="n">
        <v>105</v>
      </c>
      <c r="L593" s="3" t="n">
        <v>1972</v>
      </c>
      <c r="M593" s="3" t="n">
        <v>8</v>
      </c>
      <c r="N593" s="54" t="n">
        <v>102</v>
      </c>
      <c r="O593" s="54" t="n">
        <v>2017</v>
      </c>
      <c r="P593" s="54" t="n">
        <v>18</v>
      </c>
      <c r="Q593" s="3" t="n">
        <v>150</v>
      </c>
      <c r="R593" s="3" t="n">
        <v>1986</v>
      </c>
      <c r="S593" s="3" t="n">
        <v>13</v>
      </c>
      <c r="T593" s="54" t="n">
        <v>135</v>
      </c>
      <c r="U593" s="54" t="n">
        <v>2025</v>
      </c>
      <c r="V593" s="54" t="n">
        <v>18</v>
      </c>
      <c r="W593" s="3" t="n">
        <v>139</v>
      </c>
      <c r="X593" s="3" t="n">
        <v>1972</v>
      </c>
      <c r="Y593" s="3" t="n">
        <v>10</v>
      </c>
      <c r="Z593" s="54" t="n">
        <v>104</v>
      </c>
      <c r="AA593" s="54" t="n">
        <v>1987</v>
      </c>
      <c r="AB593" s="54" t="n">
        <v>16</v>
      </c>
      <c r="AC593" s="3" t="n">
        <v>110</v>
      </c>
      <c r="AD593" s="3" t="n">
        <v>1985</v>
      </c>
      <c r="AE593" s="3" t="n">
        <v>29</v>
      </c>
      <c r="AF593" s="54" t="n">
        <v>100</v>
      </c>
      <c r="AG593" s="54" t="n">
        <v>1988</v>
      </c>
      <c r="AH593" s="54" t="n">
        <v>2</v>
      </c>
      <c r="AI593" s="3" t="n">
        <v>128</v>
      </c>
      <c r="AJ593" s="3" t="n">
        <v>2016</v>
      </c>
      <c r="AK593" s="3" t="n">
        <v>25</v>
      </c>
      <c r="AL593" s="54" t="n">
        <v>135</v>
      </c>
      <c r="AM593" s="54" t="n">
        <v>2003</v>
      </c>
      <c r="AN593" s="54" t="n">
        <v>6</v>
      </c>
      <c r="AO593" s="3" t="n">
        <v>90</v>
      </c>
      <c r="AP593" s="3" t="n">
        <v>1971</v>
      </c>
      <c r="AQ593" s="3" t="n">
        <v>24</v>
      </c>
    </row>
    <row r="594">
      <c r="A594" s="3" t="n">
        <v>23190500</v>
      </c>
      <c r="B594" s="3" t="inlineStr">
        <is>
          <t>SAN ALBERTO [23190500]</t>
        </is>
      </c>
      <c r="C594" s="3" t="n">
        <v>7.759722222</v>
      </c>
      <c r="D594" s="3" t="n">
        <v>-73.38833332999999</v>
      </c>
      <c r="E594" s="3" t="n">
        <v>134</v>
      </c>
      <c r="F594" s="3" t="inlineStr">
        <is>
          <t>San Alberto</t>
        </is>
      </c>
      <c r="G594" s="3" t="inlineStr">
        <is>
          <t>Cesar</t>
        </is>
      </c>
      <c r="H594" s="54" t="n">
        <v>91</v>
      </c>
      <c r="I594" s="54" t="n">
        <v>2006</v>
      </c>
      <c r="J594" s="54" t="n">
        <v>6</v>
      </c>
      <c r="K594" s="3" t="n">
        <v>128</v>
      </c>
      <c r="L594" s="3" t="n">
        <v>1987</v>
      </c>
      <c r="M594" s="3" t="n">
        <v>8</v>
      </c>
      <c r="N594" s="54" t="n">
        <v>150</v>
      </c>
      <c r="O594" s="54" t="n">
        <v>2006</v>
      </c>
      <c r="P594" s="54" t="n">
        <v>22</v>
      </c>
      <c r="Q594" s="3" t="n">
        <v>195</v>
      </c>
      <c r="R594" s="3" t="n">
        <v>1987</v>
      </c>
      <c r="S594" s="3" t="n">
        <v>30</v>
      </c>
      <c r="T594" s="54" t="n">
        <v>132</v>
      </c>
      <c r="U594" s="54" t="n">
        <v>2001</v>
      </c>
      <c r="V594" s="54" t="n">
        <v>6</v>
      </c>
      <c r="W594" s="3" t="n">
        <v>178</v>
      </c>
      <c r="X594" s="3" t="n">
        <v>1990</v>
      </c>
      <c r="Y594" s="3" t="n">
        <v>13</v>
      </c>
      <c r="Z594" s="54" t="n">
        <v>187</v>
      </c>
      <c r="AA594" s="54" t="n">
        <v>1973</v>
      </c>
      <c r="AB594" s="54" t="n">
        <v>20</v>
      </c>
      <c r="AC594" s="3" t="n">
        <v>135</v>
      </c>
      <c r="AD594" s="3" t="n">
        <v>1977</v>
      </c>
      <c r="AE594" s="3" t="n">
        <v>9</v>
      </c>
      <c r="AF594" s="54" t="n">
        <v>130</v>
      </c>
      <c r="AG594" s="54" t="n">
        <v>1971</v>
      </c>
      <c r="AH594" s="54" t="n">
        <v>30</v>
      </c>
      <c r="AI594" s="3" t="n">
        <v>189</v>
      </c>
      <c r="AJ594" s="3" t="n">
        <v>1976</v>
      </c>
      <c r="AK594" s="3" t="n">
        <v>2</v>
      </c>
      <c r="AL594" s="54" t="n">
        <v>135</v>
      </c>
      <c r="AM594" s="54" t="n">
        <v>1994</v>
      </c>
      <c r="AN594" s="54" t="n">
        <v>4</v>
      </c>
      <c r="AO594" s="3" t="n">
        <v>155</v>
      </c>
      <c r="AP594" s="3" t="n">
        <v>1981</v>
      </c>
      <c r="AQ594" s="3" t="n">
        <v>29</v>
      </c>
    </row>
    <row r="595">
      <c r="A595" s="3" t="n">
        <v>23190510</v>
      </c>
      <c r="B595" s="3" t="inlineStr">
        <is>
          <t>CAOBO EL [23190510]</t>
        </is>
      </c>
      <c r="C595" s="3" t="n">
        <v>7.595555556</v>
      </c>
      <c r="D595" s="3" t="n">
        <v>-73.3275</v>
      </c>
      <c r="E595" s="3" t="n">
        <v>300</v>
      </c>
      <c r="F595" s="3" t="inlineStr">
        <is>
          <t>La Esperanza</t>
        </is>
      </c>
      <c r="G595" s="3" t="inlineStr">
        <is>
          <t>Norte De Santander</t>
        </is>
      </c>
      <c r="H595" s="54" t="n">
        <v>87</v>
      </c>
      <c r="I595" s="54" t="n">
        <v>2009</v>
      </c>
      <c r="J595" s="54" t="n">
        <v>14</v>
      </c>
      <c r="K595" s="3" t="n">
        <v>145</v>
      </c>
      <c r="L595" s="3" t="n">
        <v>2019</v>
      </c>
      <c r="M595" s="3" t="n">
        <v>19</v>
      </c>
      <c r="N595" s="54" t="n">
        <v>160</v>
      </c>
      <c r="O595" s="54" t="n">
        <v>1976</v>
      </c>
      <c r="P595" s="54" t="n">
        <v>3</v>
      </c>
      <c r="Q595" s="3" t="n">
        <v>224</v>
      </c>
      <c r="R595" s="3" t="n">
        <v>1979</v>
      </c>
      <c r="S595" s="3" t="n">
        <v>28</v>
      </c>
      <c r="T595" s="54" t="n">
        <v>151</v>
      </c>
      <c r="U595" s="54" t="n">
        <v>2011</v>
      </c>
      <c r="V595" s="54" t="n">
        <v>17</v>
      </c>
      <c r="W595" s="3" t="n">
        <v>178</v>
      </c>
      <c r="X595" s="3" t="n">
        <v>2016</v>
      </c>
      <c r="Y595" s="3" t="n">
        <v>5</v>
      </c>
      <c r="Z595" s="54" t="n">
        <v>120</v>
      </c>
      <c r="AA595" s="54" t="n">
        <v>1994</v>
      </c>
      <c r="AB595" s="54" t="n">
        <v>6</v>
      </c>
      <c r="AC595" s="3" t="n">
        <v>112</v>
      </c>
      <c r="AD595" s="3" t="n">
        <v>1974</v>
      </c>
      <c r="AE595" s="3" t="n">
        <v>11</v>
      </c>
      <c r="AF595" s="54" t="n">
        <v>170</v>
      </c>
      <c r="AG595" s="54" t="n">
        <v>1991</v>
      </c>
      <c r="AH595" s="54" t="n">
        <v>16</v>
      </c>
      <c r="AI595" s="3" t="n">
        <v>162</v>
      </c>
      <c r="AJ595" s="3" t="n">
        <v>1975</v>
      </c>
      <c r="AK595" s="3" t="n">
        <v>31</v>
      </c>
      <c r="AL595" s="54" t="n">
        <v>136</v>
      </c>
      <c r="AM595" s="54" t="n">
        <v>2021</v>
      </c>
      <c r="AN595" s="54" t="n">
        <v>25</v>
      </c>
      <c r="AO595" s="3" t="n">
        <v>145</v>
      </c>
      <c r="AP595" s="3" t="n">
        <v>2010</v>
      </c>
      <c r="AQ595" s="3" t="n">
        <v>15</v>
      </c>
    </row>
    <row r="596">
      <c r="A596" s="3" t="n">
        <v>23190520</v>
      </c>
      <c r="B596" s="3" t="inlineStr">
        <is>
          <t>DORADA LA [23190520]</t>
        </is>
      </c>
      <c r="C596" s="3" t="n">
        <v>7.995555556</v>
      </c>
      <c r="D596" s="3" t="n">
        <v>-73.43972221999999</v>
      </c>
      <c r="E596" s="3" t="n">
        <v>271</v>
      </c>
      <c r="F596" s="3" t="inlineStr">
        <is>
          <t>San Martín</t>
        </is>
      </c>
      <c r="G596" s="3" t="inlineStr">
        <is>
          <t>Cesar</t>
        </is>
      </c>
      <c r="H596" s="54" t="n">
        <v>151</v>
      </c>
      <c r="I596" s="54" t="n">
        <v>1982</v>
      </c>
      <c r="J596" s="54" t="n">
        <v>3</v>
      </c>
      <c r="K596" s="3" t="n">
        <v>144</v>
      </c>
      <c r="L596" s="3" t="n">
        <v>1972</v>
      </c>
      <c r="M596" s="3" t="n">
        <v>6</v>
      </c>
      <c r="N596" s="54" t="n">
        <v>126</v>
      </c>
      <c r="O596" s="54" t="n">
        <v>2007</v>
      </c>
      <c r="P596" s="54" t="n">
        <v>23</v>
      </c>
      <c r="Q596" s="3" t="n">
        <v>160</v>
      </c>
      <c r="R596" s="3" t="n">
        <v>1982</v>
      </c>
      <c r="S596" s="3" t="n">
        <v>11</v>
      </c>
      <c r="T596" s="54" t="n">
        <v>144</v>
      </c>
      <c r="U596" s="54" t="n">
        <v>2016</v>
      </c>
      <c r="V596" s="54" t="n">
        <v>28</v>
      </c>
      <c r="W596" s="3" t="n">
        <v>120</v>
      </c>
      <c r="X596" s="3" t="n">
        <v>1972</v>
      </c>
      <c r="Y596" s="3" t="n">
        <v>10</v>
      </c>
      <c r="Z596" s="54" t="n">
        <v>120</v>
      </c>
      <c r="AA596" s="54" t="n">
        <v>2011</v>
      </c>
      <c r="AB596" s="54" t="n">
        <v>3</v>
      </c>
      <c r="AC596" s="3" t="n">
        <v>123</v>
      </c>
      <c r="AD596" s="3" t="n">
        <v>2024</v>
      </c>
      <c r="AE596" s="3" t="n">
        <v>11</v>
      </c>
      <c r="AF596" s="54" t="n">
        <v>150</v>
      </c>
      <c r="AG596" s="54" t="n">
        <v>1978</v>
      </c>
      <c r="AH596" s="54" t="n">
        <v>2</v>
      </c>
      <c r="AI596" s="3" t="n">
        <v>140</v>
      </c>
      <c r="AJ596" s="3" t="n">
        <v>1983</v>
      </c>
      <c r="AK596" s="3" t="n">
        <v>18</v>
      </c>
      <c r="AL596" s="54" t="n">
        <v>150</v>
      </c>
      <c r="AM596" s="54" t="n">
        <v>2016</v>
      </c>
      <c r="AN596" s="54" t="n">
        <v>18</v>
      </c>
      <c r="AO596" s="3" t="n">
        <v>135</v>
      </c>
      <c r="AP596" s="3" t="n">
        <v>1993</v>
      </c>
      <c r="AQ596" s="3" t="n">
        <v>14</v>
      </c>
    </row>
    <row r="597">
      <c r="A597" s="3" t="n">
        <v>23190540</v>
      </c>
      <c r="B597" s="3" t="inlineStr">
        <is>
          <t>VEGA LA [23190540]</t>
        </is>
      </c>
      <c r="C597" s="3" t="n">
        <v>7.650833333</v>
      </c>
      <c r="D597" s="3" t="n">
        <v>-73.18055556</v>
      </c>
      <c r="E597" s="3" t="n">
        <v>710</v>
      </c>
      <c r="F597" s="3" t="inlineStr">
        <is>
          <t>Cáchira</t>
        </is>
      </c>
      <c r="G597" s="3" t="inlineStr">
        <is>
          <t>Norte De Santander</t>
        </is>
      </c>
      <c r="H597" s="54" t="n">
        <v>100.1</v>
      </c>
      <c r="I597" s="54" t="n">
        <v>2020</v>
      </c>
      <c r="J597" s="54" t="n">
        <v>21</v>
      </c>
      <c r="K597" s="3" t="n">
        <v>62</v>
      </c>
      <c r="L597" s="3" t="n">
        <v>1988</v>
      </c>
      <c r="M597" s="3" t="n">
        <v>27</v>
      </c>
      <c r="N597" s="54" t="n">
        <v>92</v>
      </c>
      <c r="O597" s="54" t="n">
        <v>1995</v>
      </c>
      <c r="P597" s="54" t="n">
        <v>20</v>
      </c>
      <c r="Q597" s="3" t="n">
        <v>100</v>
      </c>
      <c r="R597" s="3" t="n">
        <v>2022</v>
      </c>
      <c r="S597" s="3" t="n">
        <v>4</v>
      </c>
      <c r="T597" s="54" t="n">
        <v>148</v>
      </c>
      <c r="U597" s="54" t="n">
        <v>1984</v>
      </c>
      <c r="V597" s="54" t="n">
        <v>14</v>
      </c>
      <c r="W597" s="3" t="n">
        <v>65</v>
      </c>
      <c r="X597" s="3" t="n">
        <v>1997</v>
      </c>
      <c r="Y597" s="3" t="n">
        <v>4</v>
      </c>
      <c r="Z597" s="54" t="n">
        <v>105</v>
      </c>
      <c r="AA597" s="54" t="n">
        <v>2022</v>
      </c>
      <c r="AB597" s="54" t="n">
        <v>27</v>
      </c>
      <c r="AC597" s="3" t="n">
        <v>102.2</v>
      </c>
      <c r="AD597" s="3" t="n">
        <v>2020</v>
      </c>
      <c r="AE597" s="3" t="n">
        <v>21</v>
      </c>
      <c r="AF597" s="54" t="n">
        <v>105</v>
      </c>
      <c r="AG597" s="54" t="n">
        <v>1999</v>
      </c>
      <c r="AH597" s="54" t="n">
        <v>30</v>
      </c>
      <c r="AI597" s="3" t="n">
        <v>149</v>
      </c>
      <c r="AJ597" s="3" t="n">
        <v>1979</v>
      </c>
      <c r="AK597" s="3" t="n">
        <v>14</v>
      </c>
      <c r="AL597" s="54" t="n">
        <v>120.5</v>
      </c>
      <c r="AM597" s="54" t="n">
        <v>2021</v>
      </c>
      <c r="AN597" s="54" t="n">
        <v>2</v>
      </c>
      <c r="AO597" s="3" t="n">
        <v>86</v>
      </c>
      <c r="AP597" s="3" t="n">
        <v>1998</v>
      </c>
      <c r="AQ597" s="3" t="n">
        <v>6</v>
      </c>
    </row>
    <row r="598">
      <c r="A598" s="3" t="n">
        <v>23190560</v>
      </c>
      <c r="B598" s="3" t="inlineStr">
        <is>
          <t>SAN RAFAEL [23190560]</t>
        </is>
      </c>
      <c r="C598" s="3" t="n">
        <v>7.574444444</v>
      </c>
      <c r="D598" s="3" t="n">
        <v>-73.55972222</v>
      </c>
      <c r="E598" s="3" t="n">
        <v>84</v>
      </c>
      <c r="F598" s="3" t="inlineStr">
        <is>
          <t>Sabana De Torres</t>
        </is>
      </c>
      <c r="G598" s="3" t="inlineStr">
        <is>
          <t>Santander</t>
        </is>
      </c>
      <c r="H598" s="54" t="n">
        <v>92</v>
      </c>
      <c r="I598" s="54" t="n">
        <v>1982</v>
      </c>
      <c r="J598" s="54" t="n">
        <v>2</v>
      </c>
      <c r="K598" s="3" t="n">
        <v>106.6</v>
      </c>
      <c r="L598" s="3" t="n">
        <v>2014</v>
      </c>
      <c r="M598" s="3" t="n">
        <v>27</v>
      </c>
      <c r="N598" s="54" t="n">
        <v>104</v>
      </c>
      <c r="O598" s="54" t="n">
        <v>2007</v>
      </c>
      <c r="P598" s="54" t="n">
        <v>23</v>
      </c>
      <c r="Q598" s="3" t="n">
        <v>145</v>
      </c>
      <c r="R598" s="3" t="n">
        <v>2005</v>
      </c>
      <c r="S598" s="3" t="n">
        <v>2</v>
      </c>
      <c r="T598" s="54" t="n">
        <v>160.3</v>
      </c>
      <c r="U598" s="54" t="n">
        <v>2021</v>
      </c>
      <c r="V598" s="54" t="n">
        <v>2</v>
      </c>
      <c r="W598" s="3" t="n">
        <v>199.3</v>
      </c>
      <c r="X598" s="3" t="n">
        <v>2024</v>
      </c>
      <c r="Y598" s="3" t="n">
        <v>10</v>
      </c>
      <c r="Z598" s="54" t="n">
        <v>151</v>
      </c>
      <c r="AA598" s="54" t="n">
        <v>2009</v>
      </c>
      <c r="AB598" s="54" t="n">
        <v>8</v>
      </c>
      <c r="AC598" s="3" t="n">
        <v>188.2</v>
      </c>
      <c r="AD598" s="3" t="n">
        <v>2022</v>
      </c>
      <c r="AE598" s="3" t="n">
        <v>5</v>
      </c>
      <c r="AF598" s="54" t="n">
        <v>199</v>
      </c>
      <c r="AG598" s="54" t="n">
        <v>1984</v>
      </c>
      <c r="AH598" s="54" t="n">
        <v>16</v>
      </c>
      <c r="AI598" s="3" t="n">
        <v>146</v>
      </c>
      <c r="AJ598" s="3" t="n">
        <v>1977</v>
      </c>
      <c r="AK598" s="3" t="n">
        <v>5</v>
      </c>
      <c r="AL598" s="54" t="n">
        <v>154.5</v>
      </c>
      <c r="AM598" s="54" t="n">
        <v>2011</v>
      </c>
      <c r="AN598" s="54" t="n">
        <v>11</v>
      </c>
      <c r="AO598" s="3" t="n">
        <v>117</v>
      </c>
      <c r="AP598" s="3" t="n">
        <v>1992</v>
      </c>
      <c r="AQ598" s="3" t="n">
        <v>5</v>
      </c>
    </row>
    <row r="599">
      <c r="A599" s="3" t="n">
        <v>23190580</v>
      </c>
      <c r="B599" s="3" t="inlineStr">
        <is>
          <t>SAN DANIEL HACIENDA [23190580]</t>
        </is>
      </c>
      <c r="C599" s="3" t="n">
        <v>8.088749999999999</v>
      </c>
      <c r="D599" s="3" t="n">
        <v>-73.61877778</v>
      </c>
      <c r="E599" s="3" t="n">
        <v>75</v>
      </c>
      <c r="F599" s="3" t="inlineStr">
        <is>
          <t>Río De Oro</t>
        </is>
      </c>
      <c r="G599" s="3" t="inlineStr">
        <is>
          <t>Cesar</t>
        </is>
      </c>
      <c r="H599" s="54" t="n">
        <v>71</v>
      </c>
      <c r="I599" s="54" t="n">
        <v>1997</v>
      </c>
      <c r="J599" s="54" t="n">
        <v>10</v>
      </c>
      <c r="K599" s="3" t="n">
        <v>90</v>
      </c>
      <c r="L599" s="3" t="n">
        <v>2015</v>
      </c>
      <c r="M599" s="3" t="n">
        <v>5</v>
      </c>
      <c r="N599" s="54" t="n">
        <v>140</v>
      </c>
      <c r="O599" s="54" t="n">
        <v>2017</v>
      </c>
      <c r="P599" s="54" t="n">
        <v>22</v>
      </c>
      <c r="Q599" s="3" t="n">
        <v>136</v>
      </c>
      <c r="R599" s="3" t="n">
        <v>2019</v>
      </c>
      <c r="S599" s="3" t="n">
        <v>19</v>
      </c>
      <c r="T599" s="54" t="n">
        <v>135</v>
      </c>
      <c r="U599" s="54" t="n">
        <v>1982</v>
      </c>
      <c r="V599" s="54" t="n">
        <v>18</v>
      </c>
      <c r="W599" s="3" t="n">
        <v>171</v>
      </c>
      <c r="X599" s="3" t="n">
        <v>2016</v>
      </c>
      <c r="Y599" s="3" t="n">
        <v>24</v>
      </c>
      <c r="Z599" s="54" t="n">
        <v>140</v>
      </c>
      <c r="AA599" s="54" t="n">
        <v>1991</v>
      </c>
      <c r="AB599" s="54" t="n">
        <v>15</v>
      </c>
      <c r="AC599" s="3" t="n">
        <v>107</v>
      </c>
      <c r="AD599" s="3" t="n">
        <v>1984</v>
      </c>
      <c r="AE599" s="3" t="n">
        <v>9</v>
      </c>
      <c r="AF599" s="54" t="n">
        <v>115</v>
      </c>
      <c r="AG599" s="54" t="n">
        <v>2007</v>
      </c>
      <c r="AH599" s="54" t="n">
        <v>30</v>
      </c>
      <c r="AI599" s="3" t="n">
        <v>150</v>
      </c>
      <c r="AJ599" s="3" t="n">
        <v>1994</v>
      </c>
      <c r="AK599" s="3" t="n">
        <v>17</v>
      </c>
      <c r="AL599" s="54" t="n">
        <v>103</v>
      </c>
      <c r="AM599" s="54" t="n">
        <v>1981</v>
      </c>
      <c r="AN599" s="54" t="n">
        <v>21</v>
      </c>
      <c r="AO599" s="3" t="n">
        <v>100</v>
      </c>
      <c r="AP599" s="3" t="n">
        <v>2000</v>
      </c>
      <c r="AQ599" s="3" t="n">
        <v>23</v>
      </c>
    </row>
    <row r="600">
      <c r="A600" s="3" t="n">
        <v>23190590</v>
      </c>
      <c r="B600" s="3" t="inlineStr">
        <is>
          <t>FLORESTA LA [23190590]</t>
        </is>
      </c>
      <c r="C600" s="3" t="n">
        <v>7.090277778</v>
      </c>
      <c r="D600" s="3" t="n">
        <v>-73.12388889</v>
      </c>
      <c r="E600" s="3" t="n">
        <v>925</v>
      </c>
      <c r="F600" s="3" t="inlineStr">
        <is>
          <t>Bucaramanga</t>
        </is>
      </c>
      <c r="G600" s="3" t="inlineStr">
        <is>
          <t>Santander</t>
        </is>
      </c>
      <c r="H600" s="54" t="n">
        <v>97</v>
      </c>
      <c r="I600" s="54" t="n">
        <v>1979</v>
      </c>
      <c r="J600" s="54" t="n">
        <v>27</v>
      </c>
      <c r="K600" s="3" t="n">
        <v>119.3</v>
      </c>
      <c r="L600" s="3" t="n">
        <v>2005</v>
      </c>
      <c r="M600" s="3" t="n">
        <v>11</v>
      </c>
      <c r="N600" s="54" t="n">
        <v>135.7</v>
      </c>
      <c r="O600" s="54" t="n">
        <v>2014</v>
      </c>
      <c r="P600" s="54" t="n">
        <v>12</v>
      </c>
      <c r="Q600" s="3" t="n">
        <v>72.7</v>
      </c>
      <c r="R600" s="3" t="n">
        <v>2008</v>
      </c>
      <c r="S600" s="3" t="n">
        <v>27</v>
      </c>
      <c r="T600" s="54" t="n">
        <v>94.8</v>
      </c>
      <c r="U600" s="54" t="n">
        <v>1965</v>
      </c>
      <c r="V600" s="54" t="n">
        <v>13</v>
      </c>
      <c r="W600" s="3" t="n">
        <v>107.6</v>
      </c>
      <c r="X600" s="3" t="n">
        <v>2012</v>
      </c>
      <c r="Y600" s="3" t="n">
        <v>11</v>
      </c>
      <c r="Z600" s="54" t="n">
        <v>104</v>
      </c>
      <c r="AA600" s="54" t="n">
        <v>2000</v>
      </c>
      <c r="AB600" s="54" t="n">
        <v>21</v>
      </c>
      <c r="AC600" s="3" t="n">
        <v>88.59999999999999</v>
      </c>
      <c r="AD600" s="3" t="n">
        <v>1982</v>
      </c>
      <c r="AE600" s="3" t="n">
        <v>20</v>
      </c>
      <c r="AF600" s="54" t="n">
        <v>94</v>
      </c>
      <c r="AG600" s="54" t="n">
        <v>2021</v>
      </c>
      <c r="AH600" s="54" t="n">
        <v>29</v>
      </c>
      <c r="AI600" s="3" t="n">
        <v>118.6</v>
      </c>
      <c r="AJ600" s="3" t="n">
        <v>2011</v>
      </c>
      <c r="AK600" s="3" t="n">
        <v>12</v>
      </c>
      <c r="AL600" s="54" t="n">
        <v>87</v>
      </c>
      <c r="AM600" s="54" t="n">
        <v>1988</v>
      </c>
      <c r="AN600" s="54" t="n">
        <v>24</v>
      </c>
      <c r="AO600" s="3" t="n">
        <v>81.5</v>
      </c>
      <c r="AP600" s="3" t="n">
        <v>2010</v>
      </c>
      <c r="AQ600" s="3" t="n">
        <v>19</v>
      </c>
    </row>
    <row r="601">
      <c r="A601" s="3" t="n">
        <v>23190600</v>
      </c>
      <c r="B601" s="3" t="inlineStr">
        <is>
          <t>PANTANO EL [23190600]</t>
        </is>
      </c>
      <c r="C601" s="3" t="n">
        <v>6.9975</v>
      </c>
      <c r="D601" s="3" t="n">
        <v>-73.23027777999999</v>
      </c>
      <c r="E601" s="3" t="n">
        <v>1280</v>
      </c>
      <c r="F601" s="3" t="inlineStr">
        <is>
          <t>Girón</t>
        </is>
      </c>
      <c r="G601" s="3" t="inlineStr">
        <is>
          <t>Santander</t>
        </is>
      </c>
      <c r="H601" s="54" t="n">
        <v>125</v>
      </c>
      <c r="I601" s="54" t="n">
        <v>1998</v>
      </c>
      <c r="J601" s="54" t="n">
        <v>25</v>
      </c>
      <c r="K601" s="3" t="n">
        <v>132</v>
      </c>
      <c r="L601" s="3" t="n">
        <v>2005</v>
      </c>
      <c r="M601" s="3" t="n">
        <v>11</v>
      </c>
      <c r="N601" s="54" t="n">
        <v>119</v>
      </c>
      <c r="O601" s="54" t="n">
        <v>1977</v>
      </c>
      <c r="P601" s="54" t="n">
        <v>13</v>
      </c>
      <c r="Q601" s="3" t="n">
        <v>115.3</v>
      </c>
      <c r="R601" s="3" t="n">
        <v>2009</v>
      </c>
      <c r="S601" s="3" t="n">
        <v>3</v>
      </c>
      <c r="T601" s="54" t="n">
        <v>84</v>
      </c>
      <c r="U601" s="54" t="n">
        <v>1997</v>
      </c>
      <c r="V601" s="54" t="n">
        <v>23</v>
      </c>
      <c r="W601" s="3" t="n">
        <v>50.7</v>
      </c>
      <c r="X601" s="3" t="n">
        <v>2013</v>
      </c>
      <c r="Y601" s="3" t="n">
        <v>24</v>
      </c>
      <c r="Z601" s="54" t="n">
        <v>65.5</v>
      </c>
      <c r="AA601" s="54" t="n">
        <v>2008</v>
      </c>
      <c r="AB601" s="54" t="n">
        <v>20</v>
      </c>
      <c r="AC601" s="3" t="n">
        <v>109</v>
      </c>
      <c r="AD601" s="3" t="n">
        <v>2023</v>
      </c>
      <c r="AE601" s="3" t="n">
        <v>21</v>
      </c>
      <c r="AF601" s="54" t="n">
        <v>81</v>
      </c>
      <c r="AG601" s="54" t="n">
        <v>1999</v>
      </c>
      <c r="AH601" s="54" t="n">
        <v>9</v>
      </c>
      <c r="AI601" s="3" t="n">
        <v>110</v>
      </c>
      <c r="AJ601" s="3" t="n">
        <v>1973</v>
      </c>
      <c r="AK601" s="3" t="n">
        <v>14</v>
      </c>
      <c r="AL601" s="54" t="n">
        <v>110</v>
      </c>
      <c r="AM601" s="54" t="n">
        <v>1992</v>
      </c>
      <c r="AN601" s="54" t="n">
        <v>22</v>
      </c>
      <c r="AO601" s="3" t="n">
        <v>100.5</v>
      </c>
      <c r="AP601" s="3" t="n">
        <v>2009</v>
      </c>
      <c r="AQ601" s="3" t="n">
        <v>19</v>
      </c>
    </row>
    <row r="602">
      <c r="A602" s="3" t="n">
        <v>23190700</v>
      </c>
      <c r="B602" s="3" t="inlineStr">
        <is>
          <t>PIEDECUESTA GRANJA [23190700]</t>
        </is>
      </c>
      <c r="C602" s="3" t="n">
        <v>6.99333</v>
      </c>
      <c r="D602" s="3" t="n">
        <v>-73.06778</v>
      </c>
      <c r="E602" s="3" t="n">
        <v>951</v>
      </c>
      <c r="F602" s="3" t="inlineStr">
        <is>
          <t>Piedecuesta</t>
        </is>
      </c>
      <c r="G602" s="3" t="inlineStr">
        <is>
          <t>Santander</t>
        </is>
      </c>
      <c r="H602" s="54" t="n">
        <v>133.5</v>
      </c>
      <c r="I602" s="54" t="n">
        <v>1998</v>
      </c>
      <c r="J602" s="54" t="n">
        <v>27</v>
      </c>
      <c r="K602" s="3" t="n">
        <v>128.5</v>
      </c>
      <c r="L602" s="3" t="n">
        <v>2013</v>
      </c>
      <c r="M602" s="3" t="n">
        <v>7</v>
      </c>
      <c r="N602" s="54" t="n">
        <v>134</v>
      </c>
      <c r="O602" s="54" t="n">
        <v>2016</v>
      </c>
      <c r="P602" s="54" t="n">
        <v>7</v>
      </c>
      <c r="Q602" s="3" t="n">
        <v>113</v>
      </c>
      <c r="R602" s="3" t="n">
        <v>1986</v>
      </c>
      <c r="S602" s="3" t="n">
        <v>16</v>
      </c>
      <c r="T602" s="54" t="n">
        <v>129</v>
      </c>
      <c r="U602" s="54" t="n">
        <v>2015</v>
      </c>
      <c r="V602" s="54" t="n">
        <v>30</v>
      </c>
      <c r="W602" s="3" t="n">
        <v>65</v>
      </c>
      <c r="X602" s="3" t="n">
        <v>2000</v>
      </c>
      <c r="Y602" s="3" t="n">
        <v>30</v>
      </c>
      <c r="Z602" s="54" t="n">
        <v>122.3</v>
      </c>
      <c r="AA602" s="54" t="n">
        <v>2007</v>
      </c>
      <c r="AB602" s="54" t="n">
        <v>23</v>
      </c>
      <c r="AC602" s="3" t="n">
        <v>127.7</v>
      </c>
      <c r="AD602" s="3" t="n">
        <v>2017</v>
      </c>
      <c r="AE602" s="3" t="n">
        <v>26</v>
      </c>
      <c r="AF602" s="54" t="n">
        <v>106.5</v>
      </c>
      <c r="AG602" s="54" t="n">
        <v>2022</v>
      </c>
      <c r="AH602" s="54" t="n">
        <v>12</v>
      </c>
      <c r="AI602" s="3" t="n">
        <v>90.59999999999999</v>
      </c>
      <c r="AJ602" s="3" t="n">
        <v>2001</v>
      </c>
      <c r="AK602" s="3" t="n">
        <v>20</v>
      </c>
      <c r="AL602" s="54" t="n">
        <v>103</v>
      </c>
      <c r="AM602" s="54" t="n">
        <v>1990</v>
      </c>
      <c r="AN602" s="54" t="n">
        <v>5</v>
      </c>
      <c r="AO602" s="3" t="n">
        <v>103.5</v>
      </c>
      <c r="AP602" s="3" t="n">
        <v>1975</v>
      </c>
      <c r="AQ602" s="3" t="n">
        <v>22</v>
      </c>
    </row>
    <row r="603">
      <c r="A603" s="3" t="n">
        <v>23190710</v>
      </c>
      <c r="B603" s="3" t="inlineStr">
        <is>
          <t>BARRANCA LEBRIJA [23190710]</t>
        </is>
      </c>
      <c r="C603" s="3" t="n">
        <v>8.011833333</v>
      </c>
      <c r="D603" s="3" t="n">
        <v>-73.72444444</v>
      </c>
      <c r="E603" s="3" t="n">
        <v>50</v>
      </c>
      <c r="F603" s="3" t="inlineStr">
        <is>
          <t>Aguachica</t>
        </is>
      </c>
      <c r="G603" s="3" t="inlineStr">
        <is>
          <t>Cesar</t>
        </is>
      </c>
      <c r="H603" s="54" t="n">
        <v>39</v>
      </c>
      <c r="I603" s="54" t="n">
        <v>1992</v>
      </c>
      <c r="J603" s="54" t="n">
        <v>5</v>
      </c>
      <c r="K603" s="3" t="n">
        <v>91</v>
      </c>
      <c r="L603" s="3" t="n">
        <v>2011</v>
      </c>
      <c r="M603" s="3" t="n">
        <v>16</v>
      </c>
      <c r="N603" s="54" t="n">
        <v>140</v>
      </c>
      <c r="O603" s="54" t="n">
        <v>2017</v>
      </c>
      <c r="P603" s="54" t="n">
        <v>22</v>
      </c>
      <c r="Q603" s="3" t="n">
        <v>123</v>
      </c>
      <c r="R603" s="3" t="n">
        <v>1997</v>
      </c>
      <c r="S603" s="3" t="n">
        <v>23</v>
      </c>
      <c r="T603" s="54" t="n">
        <v>150</v>
      </c>
      <c r="U603" s="54" t="n">
        <v>1984</v>
      </c>
      <c r="V603" s="54" t="n">
        <v>26</v>
      </c>
      <c r="W603" s="3" t="n">
        <v>175</v>
      </c>
      <c r="X603" s="3" t="n">
        <v>1998</v>
      </c>
      <c r="Y603" s="3" t="n">
        <v>20</v>
      </c>
      <c r="Z603" s="54" t="n">
        <v>137</v>
      </c>
      <c r="AA603" s="54" t="n">
        <v>1998</v>
      </c>
      <c r="AB603" s="54" t="n">
        <v>13</v>
      </c>
      <c r="AC603" s="3" t="n">
        <v>170</v>
      </c>
      <c r="AD603" s="3" t="n">
        <v>2006</v>
      </c>
      <c r="AE603" s="3" t="n">
        <v>8</v>
      </c>
      <c r="AF603" s="54" t="n">
        <v>141</v>
      </c>
      <c r="AG603" s="54" t="n">
        <v>2000</v>
      </c>
      <c r="AH603" s="54" t="n">
        <v>4</v>
      </c>
      <c r="AI603" s="3" t="n">
        <v>215</v>
      </c>
      <c r="AJ603" s="3" t="n">
        <v>1984</v>
      </c>
      <c r="AK603" s="3" t="n">
        <v>5</v>
      </c>
      <c r="AL603" s="54" t="n">
        <v>136</v>
      </c>
      <c r="AM603" s="54" t="n">
        <v>2022</v>
      </c>
      <c r="AN603" s="54" t="n">
        <v>17</v>
      </c>
      <c r="AO603" s="3" t="n">
        <v>175</v>
      </c>
      <c r="AP603" s="3" t="n">
        <v>1998</v>
      </c>
      <c r="AQ603" s="3" t="n">
        <v>7</v>
      </c>
    </row>
    <row r="604">
      <c r="A604" s="3" t="n">
        <v>23190810</v>
      </c>
      <c r="B604" s="3" t="inlineStr">
        <is>
          <t>PLANES LOS [23190810]</t>
        </is>
      </c>
      <c r="C604" s="3" t="n">
        <v>7.812611111</v>
      </c>
      <c r="D604" s="3" t="n">
        <v>-73.32144443999999</v>
      </c>
      <c r="E604" s="3" t="n">
        <v>650</v>
      </c>
      <c r="F604" s="3" t="inlineStr">
        <is>
          <t>San Alberto</t>
        </is>
      </c>
      <c r="G604" s="3" t="inlineStr">
        <is>
          <t>Cesar</t>
        </is>
      </c>
      <c r="H604" s="54" t="n">
        <v>86</v>
      </c>
      <c r="I604" s="54" t="n">
        <v>2020</v>
      </c>
      <c r="J604" s="54" t="n">
        <v>21</v>
      </c>
      <c r="K604" s="3" t="n">
        <v>130</v>
      </c>
      <c r="L604" s="3" t="n">
        <v>2004</v>
      </c>
      <c r="M604" s="3" t="n">
        <v>28</v>
      </c>
      <c r="N604" s="54" t="n">
        <v>120</v>
      </c>
      <c r="O604" s="54" t="n">
        <v>2012</v>
      </c>
      <c r="P604" s="54" t="n">
        <v>25</v>
      </c>
      <c r="Q604" s="3" t="n">
        <v>117</v>
      </c>
      <c r="R604" s="3" t="n">
        <v>2007</v>
      </c>
      <c r="S604" s="3" t="n">
        <v>19</v>
      </c>
      <c r="T604" s="54" t="n">
        <v>126</v>
      </c>
      <c r="U604" s="54" t="n">
        <v>2001</v>
      </c>
      <c r="V604" s="54" t="n">
        <v>7</v>
      </c>
      <c r="W604" s="3" t="n">
        <v>124</v>
      </c>
      <c r="X604" s="3" t="n">
        <v>2002</v>
      </c>
      <c r="Y604" s="3" t="n">
        <v>8</v>
      </c>
      <c r="Z604" s="54" t="n">
        <v>105</v>
      </c>
      <c r="AA604" s="54" t="n">
        <v>2011</v>
      </c>
      <c r="AB604" s="54" t="n">
        <v>4</v>
      </c>
      <c r="AC604" s="3" t="n">
        <v>122</v>
      </c>
      <c r="AD604" s="3" t="n">
        <v>2011</v>
      </c>
      <c r="AE604" s="3" t="n">
        <v>17</v>
      </c>
      <c r="AF604" s="54" t="n">
        <v>109</v>
      </c>
      <c r="AG604" s="54" t="n">
        <v>1997</v>
      </c>
      <c r="AH604" s="54" t="n">
        <v>7</v>
      </c>
      <c r="AI604" s="3" t="n">
        <v>156</v>
      </c>
      <c r="AJ604" s="3" t="n">
        <v>2020</v>
      </c>
      <c r="AK604" s="3" t="n">
        <v>1</v>
      </c>
      <c r="AL604" s="54" t="n">
        <v>121</v>
      </c>
      <c r="AM604" s="54" t="n">
        <v>1993</v>
      </c>
      <c r="AN604" s="54" t="n">
        <v>29</v>
      </c>
      <c r="AO604" s="3" t="n">
        <v>115</v>
      </c>
      <c r="AP604" s="3" t="n">
        <v>2001</v>
      </c>
      <c r="AQ604" s="3" t="n">
        <v>18</v>
      </c>
    </row>
    <row r="605">
      <c r="A605" s="3" t="n">
        <v>23190830</v>
      </c>
      <c r="B605" s="3" t="inlineStr">
        <is>
          <t>BUCARAMANGA IDEAM [23190830]</t>
        </is>
      </c>
      <c r="C605" s="3" t="n">
        <v>7.128333333</v>
      </c>
      <c r="D605" s="3" t="n">
        <v>-73.11833333</v>
      </c>
      <c r="E605" s="3" t="n">
        <v>125</v>
      </c>
      <c r="F605" s="3" t="inlineStr">
        <is>
          <t>Bucaramanga</t>
        </is>
      </c>
      <c r="G605" s="3" t="inlineStr">
        <is>
          <t>Santander</t>
        </is>
      </c>
      <c r="H605" s="54" t="n">
        <v>63.5</v>
      </c>
      <c r="I605" s="54" t="n">
        <v>2001</v>
      </c>
      <c r="J605" s="54" t="n">
        <v>5</v>
      </c>
      <c r="K605" s="3" t="n">
        <v>96</v>
      </c>
      <c r="L605" s="3" t="n">
        <v>1998</v>
      </c>
      <c r="M605" s="3" t="n">
        <v>8</v>
      </c>
      <c r="N605" s="54" t="n">
        <v>72.90000000000001</v>
      </c>
      <c r="O605" s="54" t="n">
        <v>2014</v>
      </c>
      <c r="P605" s="54" t="n">
        <v>12</v>
      </c>
      <c r="Q605" s="3" t="n">
        <v>70.8</v>
      </c>
      <c r="R605" s="3" t="n">
        <v>2012</v>
      </c>
      <c r="S605" s="3" t="n">
        <v>12</v>
      </c>
      <c r="T605" s="54" t="n">
        <v>74</v>
      </c>
      <c r="U605" s="54" t="n">
        <v>2001</v>
      </c>
      <c r="V605" s="54" t="n">
        <v>26</v>
      </c>
      <c r="W605" s="3" t="n">
        <v>83.2</v>
      </c>
      <c r="X605" s="3" t="n">
        <v>2003</v>
      </c>
      <c r="Y605" s="3" t="n">
        <v>12</v>
      </c>
      <c r="Z605" s="54" t="n">
        <v>53.3</v>
      </c>
      <c r="AA605" s="54" t="n">
        <v>2002</v>
      </c>
      <c r="AB605" s="54" t="n">
        <v>5</v>
      </c>
      <c r="AC605" s="3" t="n">
        <v>73</v>
      </c>
      <c r="AD605" s="3" t="n">
        <v>2018</v>
      </c>
      <c r="AE605" s="3" t="n">
        <v>13</v>
      </c>
      <c r="AF605" s="54" t="n">
        <v>100.5</v>
      </c>
      <c r="AG605" s="54" t="n">
        <v>2014</v>
      </c>
      <c r="AH605" s="54" t="n">
        <v>16</v>
      </c>
      <c r="AI605" s="3" t="n">
        <v>117.5</v>
      </c>
      <c r="AJ605" s="3" t="n">
        <v>2011</v>
      </c>
      <c r="AK605" s="3" t="n">
        <v>12</v>
      </c>
      <c r="AL605" s="54" t="n">
        <v>76</v>
      </c>
      <c r="AM605" s="54" t="n">
        <v>2001</v>
      </c>
      <c r="AN605" s="54" t="n">
        <v>27</v>
      </c>
      <c r="AO605" s="3" t="n">
        <v>95.3</v>
      </c>
      <c r="AP605" s="3" t="n">
        <v>2004</v>
      </c>
      <c r="AQ605" s="3" t="n">
        <v>11</v>
      </c>
    </row>
    <row r="606">
      <c r="A606" s="3" t="n">
        <v>23195040</v>
      </c>
      <c r="B606" s="3" t="inlineStr">
        <is>
          <t>UNIVERSIDAD INDUSTRIAL SANTANDER [23195040]</t>
        </is>
      </c>
      <c r="C606" s="3" t="n">
        <v>7.144722222</v>
      </c>
      <c r="D606" s="3" t="n">
        <v>-73.12222222</v>
      </c>
      <c r="E606" s="3" t="n">
        <v>118</v>
      </c>
      <c r="F606" s="3" t="inlineStr">
        <is>
          <t>Bucaramanga</t>
        </is>
      </c>
      <c r="G606" s="3" t="inlineStr">
        <is>
          <t>Santander</t>
        </is>
      </c>
      <c r="H606" s="54" t="n">
        <v>84.2</v>
      </c>
      <c r="I606" s="54" t="n">
        <v>1984</v>
      </c>
      <c r="J606" s="54" t="n">
        <v>6</v>
      </c>
      <c r="K606" s="3" t="n">
        <v>78.40000000000001</v>
      </c>
      <c r="L606" s="3" t="n">
        <v>1978</v>
      </c>
      <c r="M606" s="3" t="n">
        <v>28</v>
      </c>
      <c r="N606" s="54" t="n">
        <v>97</v>
      </c>
      <c r="O606" s="54" t="n">
        <v>2000</v>
      </c>
      <c r="P606" s="54" t="n">
        <v>23</v>
      </c>
      <c r="Q606" s="3" t="n">
        <v>97.40000000000001</v>
      </c>
      <c r="R606" s="3" t="n">
        <v>1978</v>
      </c>
      <c r="S606" s="3" t="n">
        <v>17</v>
      </c>
      <c r="T606" s="54" t="n">
        <v>98.5</v>
      </c>
      <c r="U606" s="54" t="n">
        <v>2001</v>
      </c>
      <c r="V606" s="54" t="n">
        <v>7</v>
      </c>
      <c r="W606" s="3" t="n">
        <v>56.8</v>
      </c>
      <c r="X606" s="3" t="n">
        <v>2001</v>
      </c>
      <c r="Y606" s="3" t="n">
        <v>7</v>
      </c>
      <c r="Z606" s="54" t="n">
        <v>65.5</v>
      </c>
      <c r="AA606" s="54" t="n">
        <v>1983</v>
      </c>
      <c r="AB606" s="54" t="n">
        <v>22</v>
      </c>
      <c r="AC606" s="3" t="n">
        <v>49.9</v>
      </c>
      <c r="AD606" s="3" t="n">
        <v>1988</v>
      </c>
      <c r="AE606" s="3" t="n">
        <v>30</v>
      </c>
      <c r="AF606" s="54" t="n">
        <v>94.2</v>
      </c>
      <c r="AG606" s="54" t="n">
        <v>1999</v>
      </c>
      <c r="AH606" s="54" t="n">
        <v>13</v>
      </c>
      <c r="AI606" s="3" t="n">
        <v>95.2</v>
      </c>
      <c r="AJ606" s="3" t="n">
        <v>1982</v>
      </c>
      <c r="AK606" s="3" t="n">
        <v>20</v>
      </c>
      <c r="AL606" s="54" t="n">
        <v>86.90000000000001</v>
      </c>
      <c r="AM606" s="54" t="n">
        <v>1990</v>
      </c>
      <c r="AN606" s="54" t="n">
        <v>5</v>
      </c>
      <c r="AO606" s="3" t="n">
        <v>100.6</v>
      </c>
      <c r="AP606" s="3" t="n">
        <v>1972</v>
      </c>
      <c r="AQ606" s="3" t="n">
        <v>21</v>
      </c>
    </row>
    <row r="607">
      <c r="A607" s="3" t="n">
        <v>23195090</v>
      </c>
      <c r="B607" s="3" t="inlineStr">
        <is>
          <t>VIVERO SURATA  - AUT [23195090]</t>
        </is>
      </c>
      <c r="C607" s="3" t="n">
        <v>7.36583</v>
      </c>
      <c r="D607" s="3" t="n">
        <v>-72.9875</v>
      </c>
      <c r="E607" s="3" t="n">
        <v>1791</v>
      </c>
      <c r="F607" s="3" t="inlineStr">
        <is>
          <t>Suratá</t>
        </is>
      </c>
      <c r="G607" s="3" t="inlineStr">
        <is>
          <t>Santander</t>
        </is>
      </c>
      <c r="H607" s="54" t="n">
        <v>42.5</v>
      </c>
      <c r="I607" s="54" t="n">
        <v>2023</v>
      </c>
      <c r="J607" s="54" t="n">
        <v>10</v>
      </c>
      <c r="K607" s="3" t="n">
        <v>35</v>
      </c>
      <c r="L607" s="3" t="n">
        <v>2000</v>
      </c>
      <c r="M607" s="3" t="n">
        <v>26</v>
      </c>
      <c r="N607" s="54" t="n">
        <v>52</v>
      </c>
      <c r="O607" s="54" t="n">
        <v>1996</v>
      </c>
      <c r="P607" s="54" t="n">
        <v>9</v>
      </c>
      <c r="Q607" s="3" t="n">
        <v>90</v>
      </c>
      <c r="R607" s="3" t="n">
        <v>1990</v>
      </c>
      <c r="S607" s="3" t="n">
        <v>25</v>
      </c>
      <c r="T607" s="54" t="n">
        <v>67</v>
      </c>
      <c r="U607" s="54" t="n">
        <v>2016</v>
      </c>
      <c r="V607" s="54" t="n">
        <v>10</v>
      </c>
      <c r="W607" s="3" t="n">
        <v>44.2</v>
      </c>
      <c r="X607" s="3" t="n">
        <v>1981</v>
      </c>
      <c r="Y607" s="3" t="n">
        <v>1</v>
      </c>
      <c r="Z607" s="54" t="n">
        <v>38</v>
      </c>
      <c r="AA607" s="54" t="n">
        <v>2025</v>
      </c>
      <c r="AB607" s="54" t="n">
        <v>26</v>
      </c>
      <c r="AC607" s="3" t="n">
        <v>88</v>
      </c>
      <c r="AD607" s="3" t="n">
        <v>2013</v>
      </c>
      <c r="AE607" s="3" t="n">
        <v>11</v>
      </c>
      <c r="AF607" s="54" t="n">
        <v>53.4</v>
      </c>
      <c r="AG607" s="54" t="n">
        <v>1986</v>
      </c>
      <c r="AH607" s="54" t="n">
        <v>1</v>
      </c>
      <c r="AI607" s="3" t="n">
        <v>69.5</v>
      </c>
      <c r="AJ607" s="3" t="n">
        <v>2018</v>
      </c>
      <c r="AK607" s="3" t="n">
        <v>4</v>
      </c>
      <c r="AL607" s="54" t="n">
        <v>64.59999999999999</v>
      </c>
      <c r="AM607" s="54" t="n">
        <v>1988</v>
      </c>
      <c r="AN607" s="54" t="n">
        <v>19</v>
      </c>
      <c r="AO607" s="3" t="n">
        <v>47.5</v>
      </c>
      <c r="AP607" s="3" t="n">
        <v>2013</v>
      </c>
      <c r="AQ607" s="3" t="n">
        <v>4</v>
      </c>
    </row>
    <row r="608">
      <c r="A608" s="3" t="n">
        <v>23195110</v>
      </c>
      <c r="B608" s="3" t="inlineStr">
        <is>
          <t>LLANO GRANDE  - AUT [23195110]</t>
        </is>
      </c>
      <c r="C608" s="3" t="n">
        <v>7.025555556</v>
      </c>
      <c r="D608" s="3" t="n">
        <v>-73.16722222</v>
      </c>
      <c r="E608" s="3" t="n">
        <v>777</v>
      </c>
      <c r="F608" s="3" t="inlineStr">
        <is>
          <t>Girón</t>
        </is>
      </c>
      <c r="G608" s="3" t="inlineStr">
        <is>
          <t>Santander</t>
        </is>
      </c>
      <c r="H608" s="54" t="n">
        <v>100.6</v>
      </c>
      <c r="I608" s="54" t="n">
        <v>1998</v>
      </c>
      <c r="J608" s="54" t="n">
        <v>27</v>
      </c>
      <c r="K608" s="3" t="n">
        <v>182</v>
      </c>
      <c r="L608" s="3" t="n">
        <v>2005</v>
      </c>
      <c r="M608" s="3" t="n">
        <v>8</v>
      </c>
      <c r="N608" s="54" t="n">
        <v>95.3</v>
      </c>
      <c r="O608" s="54" t="n">
        <v>2003</v>
      </c>
      <c r="P608" s="54" t="n">
        <v>18</v>
      </c>
      <c r="Q608" s="3" t="n">
        <v>83.5</v>
      </c>
      <c r="R608" s="3" t="n">
        <v>2009</v>
      </c>
      <c r="S608" s="3" t="n">
        <v>3</v>
      </c>
      <c r="T608" s="54" t="n">
        <v>84</v>
      </c>
      <c r="U608" s="54" t="n">
        <v>2000</v>
      </c>
      <c r="V608" s="54" t="n">
        <v>20</v>
      </c>
      <c r="W608" s="3" t="n">
        <v>82.7</v>
      </c>
      <c r="X608" s="3" t="n">
        <v>2007</v>
      </c>
      <c r="Y608" s="3" t="n">
        <v>23</v>
      </c>
      <c r="Z608" s="54" t="n">
        <v>73</v>
      </c>
      <c r="AA608" s="54" t="n">
        <v>1992</v>
      </c>
      <c r="AB608" s="54" t="n">
        <v>2</v>
      </c>
      <c r="AC608" s="3" t="n">
        <v>109.8</v>
      </c>
      <c r="AD608" s="3" t="n">
        <v>2023</v>
      </c>
      <c r="AE608" s="3" t="n">
        <v>21</v>
      </c>
      <c r="AF608" s="54" t="n">
        <v>67</v>
      </c>
      <c r="AG608" s="54" t="n">
        <v>2021</v>
      </c>
      <c r="AH608" s="54" t="n">
        <v>29</v>
      </c>
      <c r="AI608" s="3" t="n">
        <v>91.40000000000001</v>
      </c>
      <c r="AJ608" s="3" t="n">
        <v>1973</v>
      </c>
      <c r="AK608" s="3" t="n">
        <v>14</v>
      </c>
      <c r="AL608" s="54" t="n">
        <v>85.3</v>
      </c>
      <c r="AM608" s="54" t="n">
        <v>1992</v>
      </c>
      <c r="AN608" s="54" t="n">
        <v>22</v>
      </c>
      <c r="AO608" s="3" t="n">
        <v>82.5</v>
      </c>
      <c r="AP608" s="3" t="n">
        <v>1975</v>
      </c>
      <c r="AQ608" s="3" t="n">
        <v>22</v>
      </c>
    </row>
    <row r="609">
      <c r="A609" s="3" t="n">
        <v>23195180</v>
      </c>
      <c r="B609" s="3" t="inlineStr">
        <is>
          <t>ESCUELA AGRICOLA CACHIRA [23195180]</t>
        </is>
      </c>
      <c r="C609" s="3" t="n">
        <v>7.735277778</v>
      </c>
      <c r="D609" s="3" t="n">
        <v>-73.05166667</v>
      </c>
      <c r="E609" s="3" t="n">
        <v>1882</v>
      </c>
      <c r="F609" s="3" t="inlineStr">
        <is>
          <t>Cáchira</t>
        </is>
      </c>
      <c r="G609" s="3" t="inlineStr">
        <is>
          <t>Norte De Santander</t>
        </is>
      </c>
      <c r="H609" s="54" t="n">
        <v>42.5</v>
      </c>
      <c r="I609" s="54" t="n">
        <v>1999</v>
      </c>
      <c r="J609" s="54" t="n">
        <v>11</v>
      </c>
      <c r="K609" s="3" t="n">
        <v>35.3</v>
      </c>
      <c r="L609" s="3" t="n">
        <v>1992</v>
      </c>
      <c r="M609" s="3" t="n">
        <v>19</v>
      </c>
      <c r="N609" s="54" t="n">
        <v>78.3</v>
      </c>
      <c r="O609" s="54" t="n">
        <v>1997</v>
      </c>
      <c r="P609" s="54" t="n">
        <v>18</v>
      </c>
      <c r="Q609" s="3" t="n">
        <v>57.8</v>
      </c>
      <c r="R609" s="3" t="n">
        <v>1983</v>
      </c>
      <c r="S609" s="3" t="n">
        <v>28</v>
      </c>
      <c r="T609" s="54" t="n">
        <v>58.7</v>
      </c>
      <c r="U609" s="54" t="n">
        <v>2021</v>
      </c>
      <c r="V609" s="54" t="n">
        <v>5</v>
      </c>
      <c r="W609" s="3" t="n">
        <v>62.8</v>
      </c>
      <c r="X609" s="3" t="n">
        <v>1981</v>
      </c>
      <c r="Y609" s="3" t="n">
        <v>1</v>
      </c>
      <c r="Z609" s="54" t="n">
        <v>105.1</v>
      </c>
      <c r="AA609" s="54" t="n">
        <v>1985</v>
      </c>
      <c r="AB609" s="54" t="n">
        <v>7</v>
      </c>
      <c r="AC609" s="3" t="n">
        <v>57</v>
      </c>
      <c r="AD609" s="3" t="n">
        <v>2012</v>
      </c>
      <c r="AE609" s="3" t="n">
        <v>5</v>
      </c>
      <c r="AF609" s="54" t="n">
        <v>67.2</v>
      </c>
      <c r="AG609" s="54" t="n">
        <v>2011</v>
      </c>
      <c r="AH609" s="54" t="n">
        <v>18</v>
      </c>
      <c r="AI609" s="3" t="n">
        <v>80.2</v>
      </c>
      <c r="AJ609" s="3" t="n">
        <v>1990</v>
      </c>
      <c r="AK609" s="3" t="n">
        <v>28</v>
      </c>
      <c r="AL609" s="54" t="n">
        <v>62.5</v>
      </c>
      <c r="AM609" s="54" t="n">
        <v>2021</v>
      </c>
      <c r="AN609" s="54" t="n">
        <v>3</v>
      </c>
      <c r="AO609" s="3" t="n">
        <v>47.6</v>
      </c>
      <c r="AP609" s="3" t="n">
        <v>2010</v>
      </c>
      <c r="AQ609" s="3" t="n">
        <v>2</v>
      </c>
    </row>
    <row r="610">
      <c r="A610" s="3" t="n">
        <v>23195200</v>
      </c>
      <c r="B610" s="3" t="inlineStr">
        <is>
          <t>CACHIRI  - AUT [23195200]</t>
        </is>
      </c>
      <c r="C610" s="3" t="n">
        <v>7.47389</v>
      </c>
      <c r="D610" s="3" t="n">
        <v>-72.99111000000001</v>
      </c>
      <c r="E610" s="3" t="n">
        <v>1885</v>
      </c>
      <c r="F610" s="3" t="inlineStr">
        <is>
          <t>Suratá</t>
        </is>
      </c>
      <c r="G610" s="3" t="inlineStr">
        <is>
          <t>Santander</t>
        </is>
      </c>
      <c r="H610" s="54" t="n">
        <v>80.8</v>
      </c>
      <c r="I610" s="54" t="n">
        <v>2022</v>
      </c>
      <c r="J610" s="54" t="n">
        <v>12</v>
      </c>
      <c r="K610" s="3" t="n">
        <v>60.7</v>
      </c>
      <c r="L610" s="3" t="n">
        <v>2022</v>
      </c>
      <c r="M610" s="3" t="n">
        <v>8</v>
      </c>
      <c r="N610" s="54" t="n">
        <v>60.2</v>
      </c>
      <c r="O610" s="54" t="n">
        <v>2011</v>
      </c>
      <c r="P610" s="54" t="n">
        <v>2</v>
      </c>
      <c r="Q610" s="3" t="n">
        <v>74.59999999999999</v>
      </c>
      <c r="R610" s="3" t="n">
        <v>1984</v>
      </c>
      <c r="S610" s="3" t="n">
        <v>29</v>
      </c>
      <c r="T610" s="54" t="n">
        <v>65.8</v>
      </c>
      <c r="U610" s="54" t="n">
        <v>2006</v>
      </c>
      <c r="V610" s="54" t="n">
        <v>11</v>
      </c>
      <c r="W610" s="3" t="n">
        <v>53.5</v>
      </c>
      <c r="X610" s="3" t="n">
        <v>2003</v>
      </c>
      <c r="Y610" s="3" t="n">
        <v>2</v>
      </c>
      <c r="Z610" s="54" t="n">
        <v>50.5</v>
      </c>
      <c r="AA610" s="54" t="n">
        <v>2023</v>
      </c>
      <c r="AB610" s="54" t="n">
        <v>31</v>
      </c>
      <c r="AC610" s="3" t="n">
        <v>60</v>
      </c>
      <c r="AD610" s="3" t="n">
        <v>2022</v>
      </c>
      <c r="AE610" s="3" t="n">
        <v>6</v>
      </c>
      <c r="AF610" s="54" t="n">
        <v>63.5</v>
      </c>
      <c r="AG610" s="54" t="n">
        <v>2017</v>
      </c>
      <c r="AH610" s="54" t="n">
        <v>11</v>
      </c>
      <c r="AI610" s="3" t="n">
        <v>103</v>
      </c>
      <c r="AJ610" s="3" t="n">
        <v>1988</v>
      </c>
      <c r="AK610" s="3" t="n">
        <v>30</v>
      </c>
      <c r="AL610" s="54" t="n">
        <v>57.4</v>
      </c>
      <c r="AM610" s="54" t="n">
        <v>2024</v>
      </c>
      <c r="AN610" s="54" t="n">
        <v>12</v>
      </c>
      <c r="AO610" s="3" t="n">
        <v>68.90000000000001</v>
      </c>
      <c r="AP610" s="3" t="n">
        <v>2010</v>
      </c>
      <c r="AQ610" s="3" t="n">
        <v>2</v>
      </c>
    </row>
    <row r="611">
      <c r="A611" s="3" t="n">
        <v>23195502</v>
      </c>
      <c r="B611" s="3" t="inlineStr">
        <is>
          <t>AEROPUERTO PALONEGRO AUT [23195502]</t>
        </is>
      </c>
      <c r="C611" s="3" t="n">
        <v>7.121472222</v>
      </c>
      <c r="D611" s="3" t="n">
        <v>-73.18452778</v>
      </c>
      <c r="E611" s="3" t="n">
        <v>1189</v>
      </c>
      <c r="F611" s="3" t="inlineStr">
        <is>
          <t>Lebrija</t>
        </is>
      </c>
      <c r="G611" s="3" t="inlineStr">
        <is>
          <t>Santander</t>
        </is>
      </c>
      <c r="H611" s="54" t="n">
        <v>98.8</v>
      </c>
      <c r="I611" s="54" t="n">
        <v>1985</v>
      </c>
      <c r="J611" s="54" t="n">
        <v>21</v>
      </c>
      <c r="K611" s="3" t="n">
        <v>152</v>
      </c>
      <c r="L611" s="3" t="n">
        <v>1998</v>
      </c>
      <c r="M611" s="3" t="n">
        <v>7</v>
      </c>
      <c r="N611" s="54" t="n">
        <v>117.2</v>
      </c>
      <c r="O611" s="54" t="n">
        <v>2008</v>
      </c>
      <c r="P611" s="54" t="n">
        <v>29</v>
      </c>
      <c r="Q611" s="3" t="n">
        <v>86.2</v>
      </c>
      <c r="R611" s="3" t="n">
        <v>1987</v>
      </c>
      <c r="S611" s="3" t="n">
        <v>9</v>
      </c>
      <c r="T611" s="54" t="n">
        <v>77.40000000000001</v>
      </c>
      <c r="U611" s="54" t="n">
        <v>2023</v>
      </c>
      <c r="V611" s="54" t="n">
        <v>27</v>
      </c>
      <c r="W611" s="3" t="n">
        <v>69.7</v>
      </c>
      <c r="X611" s="3" t="n">
        <v>2009</v>
      </c>
      <c r="Y611" s="3" t="n">
        <v>9</v>
      </c>
      <c r="Z611" s="54" t="n">
        <v>94.09999999999999</v>
      </c>
      <c r="AA611" s="54" t="n">
        <v>2024</v>
      </c>
      <c r="AB611" s="54" t="n">
        <v>26</v>
      </c>
      <c r="AC611" s="3" t="n">
        <v>88.90000000000001</v>
      </c>
      <c r="AD611" s="3" t="n">
        <v>2023</v>
      </c>
      <c r="AE611" s="3" t="n">
        <v>21</v>
      </c>
      <c r="AF611" s="54" t="n">
        <v>85.90000000000001</v>
      </c>
      <c r="AG611" s="54" t="n">
        <v>1983</v>
      </c>
      <c r="AH611" s="54" t="n">
        <v>21</v>
      </c>
      <c r="AI611" s="3" t="n">
        <v>147.6</v>
      </c>
      <c r="AJ611" s="3" t="n">
        <v>2011</v>
      </c>
      <c r="AK611" s="3" t="n">
        <v>12</v>
      </c>
      <c r="AL611" s="54" t="n">
        <v>114.1</v>
      </c>
      <c r="AM611" s="54" t="n">
        <v>2012</v>
      </c>
      <c r="AN611" s="54" t="n">
        <v>30</v>
      </c>
      <c r="AO611" s="3" t="n">
        <v>90.59999999999999</v>
      </c>
      <c r="AP611" s="3" t="n">
        <v>1990</v>
      </c>
      <c r="AQ611" s="3" t="n">
        <v>7</v>
      </c>
    </row>
    <row r="612">
      <c r="A612" s="3" t="n">
        <v>23200010</v>
      </c>
      <c r="B612" s="3" t="inlineStr">
        <is>
          <t>SIMITI [23200010]</t>
        </is>
      </c>
      <c r="C612" s="3" t="n">
        <v>7.960277778</v>
      </c>
      <c r="D612" s="3" t="n">
        <v>-73.95055556</v>
      </c>
      <c r="E612" s="3" t="n">
        <v>64</v>
      </c>
      <c r="F612" s="3" t="inlineStr">
        <is>
          <t>Simití</t>
        </is>
      </c>
      <c r="G612" s="3" t="inlineStr">
        <is>
          <t>Bolivar</t>
        </is>
      </c>
      <c r="H612" s="54" t="n">
        <v>83</v>
      </c>
      <c r="I612" s="54" t="n">
        <v>1982</v>
      </c>
      <c r="J612" s="54" t="n">
        <v>2</v>
      </c>
      <c r="K612" s="3" t="n">
        <v>95</v>
      </c>
      <c r="L612" s="3" t="n">
        <v>1982</v>
      </c>
      <c r="M612" s="3" t="n">
        <v>5</v>
      </c>
      <c r="N612" s="54" t="n">
        <v>107</v>
      </c>
      <c r="O612" s="54" t="n">
        <v>2023</v>
      </c>
      <c r="P612" s="54" t="n">
        <v>9</v>
      </c>
      <c r="Q612" s="3" t="n">
        <v>130</v>
      </c>
      <c r="R612" s="3" t="n">
        <v>1997</v>
      </c>
      <c r="S612" s="3" t="n">
        <v>19</v>
      </c>
      <c r="T612" s="54" t="n">
        <v>135</v>
      </c>
      <c r="U612" s="54" t="n">
        <v>2018</v>
      </c>
      <c r="V612" s="54" t="n">
        <v>12</v>
      </c>
      <c r="W612" s="3" t="n">
        <v>142</v>
      </c>
      <c r="X612" s="3" t="n">
        <v>2019</v>
      </c>
      <c r="Y612" s="3" t="n">
        <v>24</v>
      </c>
      <c r="Z612" s="54" t="n">
        <v>147</v>
      </c>
      <c r="AA612" s="54" t="n">
        <v>1980</v>
      </c>
      <c r="AB612" s="54" t="n">
        <v>17</v>
      </c>
      <c r="AC612" s="3" t="n">
        <v>128</v>
      </c>
      <c r="AD612" s="3" t="n">
        <v>1990</v>
      </c>
      <c r="AE612" s="3" t="n">
        <v>11</v>
      </c>
      <c r="AF612" s="54" t="n">
        <v>119</v>
      </c>
      <c r="AG612" s="54" t="n">
        <v>2011</v>
      </c>
      <c r="AH612" s="54" t="n">
        <v>7</v>
      </c>
      <c r="AI612" s="3" t="n">
        <v>110</v>
      </c>
      <c r="AJ612" s="3" t="n">
        <v>2019</v>
      </c>
      <c r="AK612" s="3" t="n">
        <v>17</v>
      </c>
      <c r="AL612" s="54" t="n">
        <v>115</v>
      </c>
      <c r="AM612" s="54" t="n">
        <v>1965</v>
      </c>
      <c r="AN612" s="54" t="n">
        <v>9</v>
      </c>
      <c r="AO612" s="3" t="n">
        <v>80</v>
      </c>
      <c r="AP612" s="3" t="n">
        <v>1983</v>
      </c>
      <c r="AQ612" s="3" t="n">
        <v>3</v>
      </c>
    </row>
    <row r="613">
      <c r="A613" s="3" t="n">
        <v>23200060</v>
      </c>
      <c r="B613" s="3" t="inlineStr">
        <is>
          <t>SANTO DOMINGO [23200060]</t>
        </is>
      </c>
      <c r="C613" s="3" t="n">
        <v>7.670555556</v>
      </c>
      <c r="D613" s="3" t="n">
        <v>-73.94194444</v>
      </c>
      <c r="E613" s="3" t="n">
        <v>80</v>
      </c>
      <c r="F613" s="3" t="inlineStr">
        <is>
          <t>San Pablo</t>
        </is>
      </c>
      <c r="G613" s="3" t="inlineStr">
        <is>
          <t>Bolivar</t>
        </is>
      </c>
      <c r="H613" s="54" t="n">
        <v>139.1</v>
      </c>
      <c r="I613" s="54" t="n">
        <v>2018</v>
      </c>
      <c r="J613" s="54" t="n">
        <v>11</v>
      </c>
      <c r="K613" s="3" t="n">
        <v>65</v>
      </c>
      <c r="L613" s="3" t="n">
        <v>1994</v>
      </c>
      <c r="M613" s="3" t="n">
        <v>22</v>
      </c>
      <c r="N613" s="54" t="n">
        <v>157</v>
      </c>
      <c r="O613" s="54" t="n">
        <v>1985</v>
      </c>
      <c r="P613" s="54" t="n">
        <v>23</v>
      </c>
      <c r="Q613" s="3" t="n">
        <v>174</v>
      </c>
      <c r="R613" s="3" t="n">
        <v>1983</v>
      </c>
      <c r="S613" s="3" t="n">
        <v>10</v>
      </c>
      <c r="T613" s="54" t="n">
        <v>139.1</v>
      </c>
      <c r="U613" s="54" t="n">
        <v>2018</v>
      </c>
      <c r="V613" s="54" t="n">
        <v>11</v>
      </c>
      <c r="W613" s="3" t="n">
        <v>140</v>
      </c>
      <c r="X613" s="3" t="n">
        <v>1980</v>
      </c>
      <c r="Y613" s="3" t="n">
        <v>9</v>
      </c>
      <c r="Z613" s="54" t="n">
        <v>179</v>
      </c>
      <c r="AA613" s="54" t="n">
        <v>1984</v>
      </c>
      <c r="AB613" s="54" t="n">
        <v>4</v>
      </c>
      <c r="AC613" s="3" t="n">
        <v>143</v>
      </c>
      <c r="AD613" s="3" t="n">
        <v>1983</v>
      </c>
      <c r="AE613" s="3" t="n">
        <v>21</v>
      </c>
      <c r="AF613" s="54" t="n">
        <v>274</v>
      </c>
      <c r="AG613" s="54" t="n">
        <v>1983</v>
      </c>
      <c r="AH613" s="54" t="n">
        <v>25</v>
      </c>
      <c r="AI613" s="3" t="n">
        <v>193.5</v>
      </c>
      <c r="AJ613" s="3" t="n">
        <v>1970</v>
      </c>
      <c r="AK613" s="3" t="n">
        <v>26</v>
      </c>
      <c r="AL613" s="54" t="n">
        <v>269</v>
      </c>
      <c r="AM613" s="54" t="n">
        <v>1984</v>
      </c>
      <c r="AN613" s="54" t="n">
        <v>1</v>
      </c>
      <c r="AO613" s="3" t="n">
        <v>142.4</v>
      </c>
      <c r="AP613" s="3" t="n">
        <v>1970</v>
      </c>
      <c r="AQ613" s="3" t="n">
        <v>21</v>
      </c>
    </row>
    <row r="614">
      <c r="A614" s="3" t="n">
        <v>23205020</v>
      </c>
      <c r="B614" s="3" t="inlineStr">
        <is>
          <t>COLEGIO COOPERATIVO [23205020]</t>
        </is>
      </c>
      <c r="C614" s="3" t="n">
        <v>7.475</v>
      </c>
      <c r="D614" s="3" t="n">
        <v>-73.92555556000001</v>
      </c>
      <c r="E614" s="3" t="n">
        <v>165</v>
      </c>
      <c r="F614" s="3" t="inlineStr">
        <is>
          <t>San Pablo</t>
        </is>
      </c>
      <c r="G614" s="3" t="inlineStr">
        <is>
          <t>Bolivar</t>
        </is>
      </c>
      <c r="H614" s="54" t="n">
        <v>58.5</v>
      </c>
      <c r="I614" s="54" t="n">
        <v>1989</v>
      </c>
      <c r="J614" s="54" t="n">
        <v>1</v>
      </c>
      <c r="K614" s="3" t="n">
        <v>103.5</v>
      </c>
      <c r="L614" s="3" t="n">
        <v>2000</v>
      </c>
      <c r="M614" s="3" t="n">
        <v>1</v>
      </c>
      <c r="N614" s="54" t="n">
        <v>95.2</v>
      </c>
      <c r="O614" s="54" t="n">
        <v>1980</v>
      </c>
      <c r="P614" s="54" t="n">
        <v>29</v>
      </c>
      <c r="Q614" s="3" t="n">
        <v>138</v>
      </c>
      <c r="R614" s="3" t="n">
        <v>2004</v>
      </c>
      <c r="S614" s="3" t="n">
        <v>19</v>
      </c>
      <c r="T614" s="54" t="n">
        <v>147.4</v>
      </c>
      <c r="U614" s="54" t="n">
        <v>1985</v>
      </c>
      <c r="V614" s="54" t="n">
        <v>4</v>
      </c>
      <c r="W614" s="3" t="n">
        <v>148</v>
      </c>
      <c r="X614" s="3" t="n">
        <v>1999</v>
      </c>
      <c r="Y614" s="3" t="n">
        <v>11</v>
      </c>
      <c r="Z614" s="54" t="n">
        <v>138</v>
      </c>
      <c r="AA614" s="54" t="n">
        <v>2011</v>
      </c>
      <c r="AB614" s="54" t="n">
        <v>23</v>
      </c>
      <c r="AC614" s="3" t="n">
        <v>185</v>
      </c>
      <c r="AD614" s="3" t="n">
        <v>2023</v>
      </c>
      <c r="AE614" s="3" t="n">
        <v>24</v>
      </c>
      <c r="AF614" s="54" t="n">
        <v>193.7</v>
      </c>
      <c r="AG614" s="54" t="n">
        <v>1985</v>
      </c>
      <c r="AH614" s="54" t="n">
        <v>11</v>
      </c>
      <c r="AI614" s="3" t="n">
        <v>147</v>
      </c>
      <c r="AJ614" s="3" t="n">
        <v>1992</v>
      </c>
      <c r="AK614" s="3" t="n">
        <v>20</v>
      </c>
      <c r="AL614" s="54" t="n">
        <v>182</v>
      </c>
      <c r="AM614" s="54" t="n">
        <v>2021</v>
      </c>
      <c r="AN614" s="54" t="n">
        <v>25</v>
      </c>
      <c r="AO614" s="3" t="n">
        <v>106.5</v>
      </c>
      <c r="AP614" s="3" t="n">
        <v>1995</v>
      </c>
      <c r="AQ614" s="3" t="n">
        <v>23</v>
      </c>
    </row>
    <row r="615">
      <c r="A615" s="3" t="n">
        <v>23205030</v>
      </c>
      <c r="B615" s="3" t="inlineStr">
        <is>
          <t>SANTA ROSA D SIMITI [23205030]</t>
        </is>
      </c>
      <c r="C615" s="3" t="n">
        <v>7.965277778</v>
      </c>
      <c r="D615" s="3" t="n">
        <v>-74.05916667</v>
      </c>
      <c r="E615" s="3" t="n">
        <v>650</v>
      </c>
      <c r="F615" s="3" t="inlineStr">
        <is>
          <t>Santa Rosa Del Sur</t>
        </is>
      </c>
      <c r="G615" s="3" t="inlineStr">
        <is>
          <t>Bolivar</t>
        </is>
      </c>
      <c r="H615" s="54" t="n">
        <v>39.3</v>
      </c>
      <c r="I615" s="54" t="n">
        <v>2017</v>
      </c>
      <c r="J615" s="54" t="n">
        <v>8</v>
      </c>
      <c r="K615" s="3" t="n">
        <v>80.8</v>
      </c>
      <c r="L615" s="3" t="n">
        <v>1979</v>
      </c>
      <c r="M615" s="3" t="n">
        <v>13</v>
      </c>
      <c r="N615" s="54" t="n">
        <v>132.4</v>
      </c>
      <c r="O615" s="54" t="n">
        <v>2009</v>
      </c>
      <c r="P615" s="54" t="n">
        <v>23</v>
      </c>
      <c r="Q615" s="3" t="n">
        <v>116.6</v>
      </c>
      <c r="R615" s="3" t="n">
        <v>1997</v>
      </c>
      <c r="S615" s="3" t="n">
        <v>20</v>
      </c>
      <c r="T615" s="54" t="n">
        <v>122.2</v>
      </c>
      <c r="U615" s="54" t="n">
        <v>2000</v>
      </c>
      <c r="V615" s="54" t="n">
        <v>30</v>
      </c>
      <c r="W615" s="3" t="n">
        <v>143</v>
      </c>
      <c r="X615" s="3" t="n">
        <v>2022</v>
      </c>
      <c r="Y615" s="3" t="n">
        <v>20</v>
      </c>
      <c r="Z615" s="54" t="n">
        <v>126</v>
      </c>
      <c r="AA615" s="54" t="n">
        <v>2015</v>
      </c>
      <c r="AB615" s="54" t="n">
        <v>19</v>
      </c>
      <c r="AC615" s="3" t="n">
        <v>110</v>
      </c>
      <c r="AD615" s="3" t="n">
        <v>2021</v>
      </c>
      <c r="AE615" s="3" t="n">
        <v>29</v>
      </c>
      <c r="AF615" s="54" t="n">
        <v>116.6</v>
      </c>
      <c r="AG615" s="54" t="n">
        <v>1983</v>
      </c>
      <c r="AH615" s="54" t="n">
        <v>29</v>
      </c>
      <c r="AI615" s="3" t="n">
        <v>121.1</v>
      </c>
      <c r="AJ615" s="3" t="n">
        <v>1986</v>
      </c>
      <c r="AK615" s="3" t="n">
        <v>9</v>
      </c>
      <c r="AL615" s="54" t="n">
        <v>96.40000000000001</v>
      </c>
      <c r="AM615" s="54" t="n">
        <v>2021</v>
      </c>
      <c r="AN615" s="54" t="n">
        <v>25</v>
      </c>
      <c r="AO615" s="3" t="n">
        <v>104</v>
      </c>
      <c r="AP615" s="3" t="n">
        <v>2006</v>
      </c>
      <c r="AQ615" s="3" t="n">
        <v>12</v>
      </c>
    </row>
    <row r="616">
      <c r="A616" s="3" t="n">
        <v>23210010</v>
      </c>
      <c r="B616" s="3" t="inlineStr">
        <is>
          <t>PUERTO MOSQUITO [23210010]</t>
        </is>
      </c>
      <c r="C616" s="3" t="n">
        <v>8.185</v>
      </c>
      <c r="D616" s="3" t="n">
        <v>-73.75527778</v>
      </c>
      <c r="E616" s="3" t="n">
        <v>90</v>
      </c>
      <c r="F616" s="3" t="inlineStr">
        <is>
          <t>Gamarra</t>
        </is>
      </c>
      <c r="G616" s="3" t="inlineStr">
        <is>
          <t>Cesar</t>
        </is>
      </c>
      <c r="H616" s="54" t="n">
        <v>35</v>
      </c>
      <c r="I616" s="54" t="n">
        <v>1982</v>
      </c>
      <c r="J616" s="54" t="n">
        <v>3</v>
      </c>
      <c r="K616" s="3" t="n">
        <v>84</v>
      </c>
      <c r="L616" s="3" t="n">
        <v>1999</v>
      </c>
      <c r="M616" s="3" t="n">
        <v>18</v>
      </c>
      <c r="N616" s="54" t="n">
        <v>82</v>
      </c>
      <c r="O616" s="54" t="n">
        <v>1963</v>
      </c>
      <c r="P616" s="54" t="n">
        <v>23</v>
      </c>
      <c r="Q616" s="3" t="n">
        <v>126</v>
      </c>
      <c r="R616" s="3" t="n">
        <v>1974</v>
      </c>
      <c r="S616" s="3" t="n">
        <v>9</v>
      </c>
      <c r="T616" s="54" t="n">
        <v>119</v>
      </c>
      <c r="U616" s="54" t="n">
        <v>1975</v>
      </c>
      <c r="V616" s="54" t="n">
        <v>4</v>
      </c>
      <c r="W616" s="3" t="n">
        <v>150</v>
      </c>
      <c r="X616" s="3" t="n">
        <v>2010</v>
      </c>
      <c r="Y616" s="3" t="n">
        <v>1</v>
      </c>
      <c r="Z616" s="54" t="n">
        <v>126</v>
      </c>
      <c r="AA616" s="54" t="n">
        <v>1992</v>
      </c>
      <c r="AB616" s="54" t="n">
        <v>13</v>
      </c>
      <c r="AC616" s="3" t="n">
        <v>129</v>
      </c>
      <c r="AD616" s="3" t="n">
        <v>1973</v>
      </c>
      <c r="AE616" s="3" t="n">
        <v>29</v>
      </c>
      <c r="AF616" s="54" t="n">
        <v>124</v>
      </c>
      <c r="AG616" s="54" t="n">
        <v>1998</v>
      </c>
      <c r="AH616" s="54" t="n">
        <v>12</v>
      </c>
      <c r="AI616" s="3" t="n">
        <v>140</v>
      </c>
      <c r="AJ616" s="3" t="n">
        <v>2024</v>
      </c>
      <c r="AK616" s="3" t="n">
        <v>29</v>
      </c>
      <c r="AL616" s="54" t="n">
        <v>116</v>
      </c>
      <c r="AM616" s="54" t="n">
        <v>1981</v>
      </c>
      <c r="AN616" s="54" t="n">
        <v>21</v>
      </c>
      <c r="AO616" s="3" t="n">
        <v>106</v>
      </c>
      <c r="AP616" s="3" t="n">
        <v>1996</v>
      </c>
      <c r="AQ616" s="3" t="n">
        <v>14</v>
      </c>
    </row>
    <row r="617">
      <c r="A617" s="3" t="n">
        <v>23210020</v>
      </c>
      <c r="B617" s="3" t="inlineStr">
        <is>
          <t>GLORIA LA [23210020]</t>
        </is>
      </c>
      <c r="C617" s="3" t="n">
        <v>8.630555555999999</v>
      </c>
      <c r="D617" s="3" t="n">
        <v>-73.80416667</v>
      </c>
      <c r="E617" s="3" t="n">
        <v>40</v>
      </c>
      <c r="F617" s="3" t="inlineStr">
        <is>
          <t>La Gloria</t>
        </is>
      </c>
      <c r="G617" s="3" t="inlineStr">
        <is>
          <t>Cesar</t>
        </is>
      </c>
      <c r="H617" s="54" t="n">
        <v>71.3</v>
      </c>
      <c r="I617" s="54" t="n">
        <v>2008</v>
      </c>
      <c r="J617" s="54" t="n">
        <v>9</v>
      </c>
      <c r="K617" s="3" t="n">
        <v>120</v>
      </c>
      <c r="L617" s="3" t="n">
        <v>2006</v>
      </c>
      <c r="M617" s="3" t="n">
        <v>26</v>
      </c>
      <c r="N617" s="54" t="n">
        <v>95</v>
      </c>
      <c r="O617" s="54" t="n">
        <v>1996</v>
      </c>
      <c r="P617" s="54" t="n">
        <v>21</v>
      </c>
      <c r="Q617" s="3" t="n">
        <v>122</v>
      </c>
      <c r="R617" s="3" t="n">
        <v>2019</v>
      </c>
      <c r="S617" s="3" t="n">
        <v>19</v>
      </c>
      <c r="T617" s="54" t="n">
        <v>130</v>
      </c>
      <c r="U617" s="54" t="n">
        <v>2022</v>
      </c>
      <c r="V617" s="54" t="n">
        <v>6</v>
      </c>
      <c r="W617" s="3" t="n">
        <v>120</v>
      </c>
      <c r="X617" s="3" t="n">
        <v>1997</v>
      </c>
      <c r="Y617" s="3" t="n">
        <v>11</v>
      </c>
      <c r="Z617" s="54" t="n">
        <v>125</v>
      </c>
      <c r="AA617" s="54" t="n">
        <v>2021</v>
      </c>
      <c r="AB617" s="54" t="n">
        <v>24</v>
      </c>
      <c r="AC617" s="3" t="n">
        <v>116.5</v>
      </c>
      <c r="AD617" s="3" t="n">
        <v>2010</v>
      </c>
      <c r="AE617" s="3" t="n">
        <v>29</v>
      </c>
      <c r="AF617" s="54" t="n">
        <v>130</v>
      </c>
      <c r="AG617" s="54" t="n">
        <v>2003</v>
      </c>
      <c r="AH617" s="54" t="n">
        <v>9</v>
      </c>
      <c r="AI617" s="3" t="n">
        <v>150</v>
      </c>
      <c r="AJ617" s="3" t="n">
        <v>1999</v>
      </c>
      <c r="AK617" s="3" t="n">
        <v>28</v>
      </c>
      <c r="AL617" s="54" t="n">
        <v>152.3</v>
      </c>
      <c r="AM617" s="54" t="n">
        <v>2024</v>
      </c>
      <c r="AN617" s="54" t="n">
        <v>26</v>
      </c>
      <c r="AO617" s="3" t="n">
        <v>95</v>
      </c>
      <c r="AP617" s="3" t="n">
        <v>2020</v>
      </c>
      <c r="AQ617" s="3" t="n">
        <v>24</v>
      </c>
    </row>
    <row r="618">
      <c r="A618" s="3" t="n">
        <v>23210120</v>
      </c>
      <c r="B618" s="3" t="inlineStr">
        <is>
          <t>VEGA LA [23210120]</t>
        </is>
      </c>
      <c r="C618" s="3" t="n">
        <v>8.531916667000001</v>
      </c>
      <c r="D618" s="3" t="n">
        <v>-73.64147222</v>
      </c>
      <c r="E618" s="3" t="n">
        <v>166</v>
      </c>
      <c r="F618" s="3" t="inlineStr">
        <is>
          <t>La Gloria</t>
        </is>
      </c>
      <c r="G618" s="3" t="inlineStr">
        <is>
          <t>Cesar</t>
        </is>
      </c>
      <c r="H618" s="54" t="n">
        <v>60</v>
      </c>
      <c r="I618" s="54" t="n">
        <v>2018</v>
      </c>
      <c r="J618" s="54" t="n">
        <v>9</v>
      </c>
      <c r="K618" s="3" t="n">
        <v>70</v>
      </c>
      <c r="L618" s="3" t="n">
        <v>1990</v>
      </c>
      <c r="M618" s="3" t="n">
        <v>5</v>
      </c>
      <c r="N618" s="54" t="n">
        <v>137</v>
      </c>
      <c r="O618" s="54" t="n">
        <v>1986</v>
      </c>
      <c r="P618" s="54" t="n">
        <v>1</v>
      </c>
      <c r="Q618" s="3" t="n">
        <v>136.8</v>
      </c>
      <c r="R618" s="3" t="n">
        <v>2012</v>
      </c>
      <c r="S618" s="3" t="n">
        <v>11</v>
      </c>
      <c r="T618" s="54" t="n">
        <v>170</v>
      </c>
      <c r="U618" s="54" t="n">
        <v>1977</v>
      </c>
      <c r="V618" s="54" t="n">
        <v>4</v>
      </c>
      <c r="W618" s="3" t="n">
        <v>334</v>
      </c>
      <c r="X618" s="3" t="n">
        <v>2021</v>
      </c>
      <c r="Y618" s="3" t="n">
        <v>26</v>
      </c>
      <c r="Z618" s="54" t="n">
        <v>140</v>
      </c>
      <c r="AA618" s="54" t="n">
        <v>1978</v>
      </c>
      <c r="AB618" s="54" t="n">
        <v>20</v>
      </c>
      <c r="AC618" s="3" t="n">
        <v>140</v>
      </c>
      <c r="AD618" s="3" t="n">
        <v>1978</v>
      </c>
      <c r="AE618" s="3" t="n">
        <v>5</v>
      </c>
      <c r="AF618" s="54" t="n">
        <v>180</v>
      </c>
      <c r="AG618" s="54" t="n">
        <v>1978</v>
      </c>
      <c r="AH618" s="54" t="n">
        <v>4</v>
      </c>
      <c r="AI618" s="3" t="n">
        <v>220</v>
      </c>
      <c r="AJ618" s="3" t="n">
        <v>1976</v>
      </c>
      <c r="AK618" s="3" t="n">
        <v>31</v>
      </c>
      <c r="AL618" s="54" t="n">
        <v>122</v>
      </c>
      <c r="AM618" s="54" t="n">
        <v>2022</v>
      </c>
      <c r="AN618" s="54" t="n">
        <v>11</v>
      </c>
      <c r="AO618" s="3" t="n">
        <v>130</v>
      </c>
      <c r="AP618" s="3" t="n">
        <v>1987</v>
      </c>
      <c r="AQ618" s="3" t="n">
        <v>5</v>
      </c>
    </row>
    <row r="619">
      <c r="A619" s="3" t="n">
        <v>23210130</v>
      </c>
      <c r="B619" s="3" t="inlineStr">
        <is>
          <t>TOTUMAL [23210130]</t>
        </is>
      </c>
      <c r="C619" s="3" t="n">
        <v>8.249444444</v>
      </c>
      <c r="D619" s="3" t="n">
        <v>-73.58</v>
      </c>
      <c r="E619" s="3" t="n">
        <v>250</v>
      </c>
      <c r="F619" s="3" t="inlineStr">
        <is>
          <t>Aguachica</t>
        </is>
      </c>
      <c r="G619" s="3" t="inlineStr">
        <is>
          <t>Cesar</t>
        </is>
      </c>
      <c r="H619" s="54" t="n">
        <v>53</v>
      </c>
      <c r="I619" s="54" t="n">
        <v>1995</v>
      </c>
      <c r="J619" s="54" t="n">
        <v>20</v>
      </c>
      <c r="K619" s="3" t="n">
        <v>83</v>
      </c>
      <c r="L619" s="3" t="n">
        <v>2024</v>
      </c>
      <c r="M619" s="3" t="n">
        <v>4</v>
      </c>
      <c r="N619" s="54" t="n">
        <v>85</v>
      </c>
      <c r="O619" s="54" t="n">
        <v>2017</v>
      </c>
      <c r="P619" s="54" t="n">
        <v>10</v>
      </c>
      <c r="Q619" s="3" t="n">
        <v>85</v>
      </c>
      <c r="R619" s="3" t="n">
        <v>1979</v>
      </c>
      <c r="S619" s="3" t="n">
        <v>16</v>
      </c>
      <c r="T619" s="54" t="n">
        <v>135</v>
      </c>
      <c r="U619" s="54" t="n">
        <v>2017</v>
      </c>
      <c r="V619" s="54" t="n">
        <v>10</v>
      </c>
      <c r="W619" s="3" t="n">
        <v>96</v>
      </c>
      <c r="X619" s="3" t="n">
        <v>1996</v>
      </c>
      <c r="Y619" s="3" t="n">
        <v>4</v>
      </c>
      <c r="Z619" s="54" t="n">
        <v>135</v>
      </c>
      <c r="AA619" s="54" t="n">
        <v>2017</v>
      </c>
      <c r="AB619" s="54" t="n">
        <v>30</v>
      </c>
      <c r="AC619" s="3" t="n">
        <v>146</v>
      </c>
      <c r="AD619" s="3" t="n">
        <v>1994</v>
      </c>
      <c r="AE619" s="3" t="n">
        <v>21</v>
      </c>
      <c r="AF619" s="54" t="n">
        <v>136</v>
      </c>
      <c r="AG619" s="54" t="n">
        <v>2000</v>
      </c>
      <c r="AH619" s="54" t="n">
        <v>27</v>
      </c>
      <c r="AI619" s="3" t="n">
        <v>135</v>
      </c>
      <c r="AJ619" s="3" t="n">
        <v>2024</v>
      </c>
      <c r="AK619" s="3" t="n">
        <v>30</v>
      </c>
      <c r="AL619" s="54" t="n">
        <v>124</v>
      </c>
      <c r="AM619" s="54" t="n">
        <v>1989</v>
      </c>
      <c r="AN619" s="54" t="n">
        <v>25</v>
      </c>
      <c r="AO619" s="3" t="n">
        <v>90</v>
      </c>
      <c r="AP619" s="3" t="n">
        <v>2017</v>
      </c>
      <c r="AQ619" s="3" t="n">
        <v>31</v>
      </c>
    </row>
    <row r="620">
      <c r="A620" s="3" t="n">
        <v>23210160</v>
      </c>
      <c r="B620" s="3" t="inlineStr">
        <is>
          <t>GAMARRA [23210160]</t>
        </is>
      </c>
      <c r="C620" s="3" t="n">
        <v>8.326666667</v>
      </c>
      <c r="D620" s="3" t="n">
        <v>-73.73777778</v>
      </c>
      <c r="E620" s="3" t="n">
        <v>150</v>
      </c>
      <c r="F620" s="3" t="inlineStr">
        <is>
          <t>Gamarra</t>
        </is>
      </c>
      <c r="G620" s="3" t="inlineStr">
        <is>
          <t>Cesar</t>
        </is>
      </c>
      <c r="H620" s="54" t="n">
        <v>95</v>
      </c>
      <c r="I620" s="54" t="n">
        <v>2009</v>
      </c>
      <c r="J620" s="54" t="n">
        <v>20</v>
      </c>
      <c r="K620" s="3" t="n">
        <v>34.5</v>
      </c>
      <c r="L620" s="3" t="n">
        <v>1994</v>
      </c>
      <c r="M620" s="3" t="n">
        <v>27</v>
      </c>
      <c r="N620" s="54" t="n">
        <v>107</v>
      </c>
      <c r="O620" s="54" t="n">
        <v>2011</v>
      </c>
      <c r="P620" s="54" t="n">
        <v>11</v>
      </c>
      <c r="Q620" s="3" t="n">
        <v>141</v>
      </c>
      <c r="R620" s="3" t="n">
        <v>1987</v>
      </c>
      <c r="S620" s="3" t="n">
        <v>3</v>
      </c>
      <c r="T620" s="54" t="n">
        <v>115</v>
      </c>
      <c r="U620" s="54" t="n">
        <v>2014</v>
      </c>
      <c r="V620" s="54" t="n">
        <v>17</v>
      </c>
      <c r="W620" s="3" t="n">
        <v>173</v>
      </c>
      <c r="X620" s="3" t="n">
        <v>2000</v>
      </c>
      <c r="Y620" s="3" t="n">
        <v>24</v>
      </c>
      <c r="Z620" s="54" t="n">
        <v>200</v>
      </c>
      <c r="AA620" s="54" t="n">
        <v>2021</v>
      </c>
      <c r="AB620" s="54" t="n">
        <v>24</v>
      </c>
      <c r="AC620" s="3" t="n">
        <v>110</v>
      </c>
      <c r="AD620" s="3" t="n">
        <v>2022</v>
      </c>
      <c r="AE620" s="3" t="n">
        <v>14</v>
      </c>
      <c r="AF620" s="54" t="n">
        <v>131</v>
      </c>
      <c r="AG620" s="54" t="n">
        <v>1982</v>
      </c>
      <c r="AH620" s="54" t="n">
        <v>5</v>
      </c>
      <c r="AI620" s="3" t="n">
        <v>108.3</v>
      </c>
      <c r="AJ620" s="3" t="n">
        <v>1979</v>
      </c>
      <c r="AK620" s="3" t="n">
        <v>18</v>
      </c>
      <c r="AL620" s="54" t="n">
        <v>130</v>
      </c>
      <c r="AM620" s="54" t="n">
        <v>1987</v>
      </c>
      <c r="AN620" s="54" t="n">
        <v>30</v>
      </c>
      <c r="AO620" s="3" t="n">
        <v>68</v>
      </c>
      <c r="AP620" s="3" t="n">
        <v>2002</v>
      </c>
      <c r="AQ620" s="3" t="n">
        <v>15</v>
      </c>
    </row>
    <row r="621">
      <c r="A621" s="3" t="n">
        <v>23215030</v>
      </c>
      <c r="B621" s="3" t="inlineStr">
        <is>
          <t>AGUAS CLARAS [23215030]</t>
        </is>
      </c>
      <c r="C621" s="3" t="n">
        <v>8.228888889</v>
      </c>
      <c r="D621" s="3" t="n">
        <v>-73.60277778</v>
      </c>
      <c r="E621" s="3" t="n">
        <v>208</v>
      </c>
      <c r="F621" s="3" t="inlineStr">
        <is>
          <t>Aguachica</t>
        </is>
      </c>
      <c r="G621" s="3" t="inlineStr">
        <is>
          <t>Cesar</t>
        </is>
      </c>
      <c r="H621" s="54" t="n">
        <v>89.2</v>
      </c>
      <c r="I621" s="54" t="n">
        <v>1993</v>
      </c>
      <c r="J621" s="54" t="n">
        <v>15</v>
      </c>
      <c r="K621" s="3" t="n">
        <v>80.40000000000001</v>
      </c>
      <c r="L621" s="3" t="n">
        <v>1998</v>
      </c>
      <c r="M621" s="3" t="n">
        <v>8</v>
      </c>
      <c r="N621" s="54" t="n">
        <v>76.2</v>
      </c>
      <c r="O621" s="54" t="n">
        <v>2017</v>
      </c>
      <c r="P621" s="54" t="n">
        <v>22</v>
      </c>
      <c r="Q621" s="3" t="n">
        <v>100.2</v>
      </c>
      <c r="R621" s="3" t="n">
        <v>2024</v>
      </c>
      <c r="S621" s="3" t="n">
        <v>17</v>
      </c>
      <c r="T621" s="54" t="n">
        <v>125.2</v>
      </c>
      <c r="U621" s="54" t="n">
        <v>1997</v>
      </c>
      <c r="V621" s="54" t="n">
        <v>9</v>
      </c>
      <c r="W621" s="3" t="n">
        <v>138.8</v>
      </c>
      <c r="X621" s="3" t="n">
        <v>1988</v>
      </c>
      <c r="Y621" s="3" t="n">
        <v>16</v>
      </c>
      <c r="Z621" s="54" t="n">
        <v>125.4</v>
      </c>
      <c r="AA621" s="54" t="n">
        <v>1979</v>
      </c>
      <c r="AB621" s="54" t="n">
        <v>14</v>
      </c>
      <c r="AC621" s="3" t="n">
        <v>113.9</v>
      </c>
      <c r="AD621" s="3" t="n">
        <v>1974</v>
      </c>
      <c r="AE621" s="3" t="n">
        <v>30</v>
      </c>
      <c r="AF621" s="54" t="n">
        <v>110</v>
      </c>
      <c r="AG621" s="54" t="n">
        <v>2018</v>
      </c>
      <c r="AH621" s="54" t="n">
        <v>6</v>
      </c>
      <c r="AI621" s="3" t="n">
        <v>148</v>
      </c>
      <c r="AJ621" s="3" t="n">
        <v>1982</v>
      </c>
      <c r="AK621" s="3" t="n">
        <v>21</v>
      </c>
      <c r="AL621" s="54" t="n">
        <v>119.7</v>
      </c>
      <c r="AM621" s="54" t="n">
        <v>2003</v>
      </c>
      <c r="AN621" s="54" t="n">
        <v>6</v>
      </c>
      <c r="AO621" s="3" t="n">
        <v>73.8</v>
      </c>
      <c r="AP621" s="3" t="n">
        <v>2014</v>
      </c>
      <c r="AQ621" s="3" t="n">
        <v>13</v>
      </c>
    </row>
    <row r="622">
      <c r="A622" s="3" t="n">
        <v>23215050</v>
      </c>
      <c r="B622" s="3" t="inlineStr">
        <is>
          <t>MATA LA [23215050]</t>
        </is>
      </c>
      <c r="C622" s="3" t="n">
        <v>8.614444444</v>
      </c>
      <c r="D622" s="3" t="n">
        <v>-73.63638889000001</v>
      </c>
      <c r="E622" s="3" t="n">
        <v>163</v>
      </c>
      <c r="F622" s="3" t="inlineStr">
        <is>
          <t>La Gloria</t>
        </is>
      </c>
      <c r="G622" s="3" t="inlineStr">
        <is>
          <t>Cesar</t>
        </is>
      </c>
      <c r="H622" s="54" t="n">
        <v>125.3</v>
      </c>
      <c r="I622" s="54" t="n">
        <v>2009</v>
      </c>
      <c r="J622" s="54" t="n">
        <v>18</v>
      </c>
      <c r="K622" s="3" t="n">
        <v>100.4</v>
      </c>
      <c r="L622" s="3" t="n">
        <v>1998</v>
      </c>
      <c r="M622" s="3" t="n">
        <v>8</v>
      </c>
      <c r="N622" s="54" t="n">
        <v>230.2</v>
      </c>
      <c r="O622" s="54" t="n">
        <v>2006</v>
      </c>
      <c r="P622" s="54" t="n">
        <v>24</v>
      </c>
      <c r="Q622" s="3" t="n">
        <v>186</v>
      </c>
      <c r="R622" s="3" t="n">
        <v>2007</v>
      </c>
      <c r="S622" s="3" t="n">
        <v>21</v>
      </c>
      <c r="T622" s="54" t="n">
        <v>168</v>
      </c>
      <c r="U622" s="54" t="n">
        <v>2007</v>
      </c>
      <c r="V622" s="54" t="n">
        <v>6</v>
      </c>
      <c r="W622" s="3" t="n">
        <v>168.2</v>
      </c>
      <c r="X622" s="3" t="n">
        <v>2006</v>
      </c>
      <c r="Y622" s="3" t="n">
        <v>4</v>
      </c>
      <c r="Z622" s="54" t="n">
        <v>170</v>
      </c>
      <c r="AA622" s="54" t="n">
        <v>2004</v>
      </c>
      <c r="AB622" s="54" t="n">
        <v>20</v>
      </c>
      <c r="AC622" s="3" t="n">
        <v>165.3</v>
      </c>
      <c r="AD622" s="3" t="n">
        <v>2003</v>
      </c>
      <c r="AE622" s="3" t="n">
        <v>3</v>
      </c>
      <c r="AF622" s="54" t="n">
        <v>190.1</v>
      </c>
      <c r="AG622" s="54" t="n">
        <v>1999</v>
      </c>
      <c r="AH622" s="54" t="n">
        <v>27</v>
      </c>
      <c r="AI622" s="3" t="n">
        <v>192</v>
      </c>
      <c r="AJ622" s="3" t="n">
        <v>2014</v>
      </c>
      <c r="AK622" s="3" t="n">
        <v>19</v>
      </c>
      <c r="AL622" s="54" t="n">
        <v>184.2</v>
      </c>
      <c r="AM622" s="54" t="n">
        <v>2005</v>
      </c>
      <c r="AN622" s="54" t="n">
        <v>10</v>
      </c>
      <c r="AO622" s="3" t="n">
        <v>150</v>
      </c>
      <c r="AP622" s="3" t="n">
        <v>1975</v>
      </c>
      <c r="AQ622" s="3" t="n">
        <v>22</v>
      </c>
    </row>
    <row r="623">
      <c r="A623" s="3" t="n">
        <v>23217060</v>
      </c>
      <c r="B623" s="3" t="inlineStr">
        <is>
          <t>LA GLORIA[23217060]</t>
        </is>
      </c>
      <c r="C623" s="3" t="n">
        <v>8.613833333000001</v>
      </c>
      <c r="D623" s="3" t="n">
        <v>-73.80163889000001</v>
      </c>
      <c r="E623" s="3" t="n">
        <v>36</v>
      </c>
      <c r="F623" s="3" t="inlineStr">
        <is>
          <t>La Gloria</t>
        </is>
      </c>
      <c r="G623" s="3" t="inlineStr">
        <is>
          <t>Cesar</t>
        </is>
      </c>
      <c r="H623" s="54" t="n">
        <v>82</v>
      </c>
      <c r="I623" s="54" t="n">
        <v>1964</v>
      </c>
      <c r="J623" s="54" t="n">
        <v>13</v>
      </c>
      <c r="K623" s="3" t="n">
        <v>113</v>
      </c>
      <c r="L623" s="3" t="n">
        <v>1982</v>
      </c>
      <c r="M623" s="3" t="n">
        <v>19</v>
      </c>
      <c r="N623" s="54" t="n">
        <v>80</v>
      </c>
      <c r="O623" s="54" t="n">
        <v>1967</v>
      </c>
      <c r="P623" s="54" t="n">
        <v>25</v>
      </c>
      <c r="Q623" s="3" t="n">
        <v>134</v>
      </c>
      <c r="R623" s="3" t="n">
        <v>1979</v>
      </c>
      <c r="S623" s="3" t="n">
        <v>25</v>
      </c>
      <c r="T623" s="54" t="n">
        <v>147</v>
      </c>
      <c r="U623" s="54" t="n">
        <v>1970</v>
      </c>
      <c r="V623" s="54" t="n">
        <v>16</v>
      </c>
      <c r="W623" s="3" t="n">
        <v>97</v>
      </c>
      <c r="X623" s="3" t="n">
        <v>1973</v>
      </c>
      <c r="Y623" s="3" t="n">
        <v>17</v>
      </c>
      <c r="Z623" s="54" t="n">
        <v>121</v>
      </c>
      <c r="AA623" s="54" t="n">
        <v>1981</v>
      </c>
      <c r="AB623" s="54" t="n">
        <v>20</v>
      </c>
      <c r="AC623" s="3" t="n">
        <v>98</v>
      </c>
      <c r="AD623" s="3" t="n">
        <v>1974</v>
      </c>
      <c r="AE623" s="3" t="n">
        <v>30</v>
      </c>
      <c r="AF623" s="54" t="n">
        <v>114</v>
      </c>
      <c r="AG623" s="54" t="n">
        <v>1974</v>
      </c>
      <c r="AH623" s="54" t="n">
        <v>1</v>
      </c>
      <c r="AI623" s="3" t="n">
        <v>130</v>
      </c>
      <c r="AJ623" s="3" t="n">
        <v>1974</v>
      </c>
      <c r="AK623" s="3" t="n">
        <v>25</v>
      </c>
      <c r="AL623" s="54" t="n">
        <v>93</v>
      </c>
      <c r="AM623" s="54" t="n">
        <v>1971</v>
      </c>
      <c r="AN623" s="54" t="n">
        <v>13</v>
      </c>
      <c r="AO623" s="3" t="n">
        <v>60</v>
      </c>
      <c r="AP623" s="3" t="n">
        <v>1967</v>
      </c>
      <c r="AQ623" s="3" t="n">
        <v>9</v>
      </c>
    </row>
    <row r="624">
      <c r="A624" s="3" t="n">
        <v>24010070</v>
      </c>
      <c r="B624" s="3" t="inlineStr">
        <is>
          <t>LETICIA [24010070]</t>
        </is>
      </c>
      <c r="C624" s="3" t="n">
        <v>5.303194444</v>
      </c>
      <c r="D624" s="3" t="n">
        <v>-73.70975</v>
      </c>
      <c r="E624" s="3" t="n">
        <v>2650</v>
      </c>
      <c r="F624" s="3" t="inlineStr">
        <is>
          <t>Lenguazaque</t>
        </is>
      </c>
      <c r="G624" s="3" t="inlineStr">
        <is>
          <t>Cundinamarca</t>
        </is>
      </c>
      <c r="H624" s="54" t="n">
        <v>62.1</v>
      </c>
      <c r="I624" s="54" t="n">
        <v>2016</v>
      </c>
      <c r="J624" s="54" t="n">
        <v>7</v>
      </c>
      <c r="K624" s="3" t="n">
        <v>46.9</v>
      </c>
      <c r="L624" s="3" t="n">
        <v>2015</v>
      </c>
      <c r="M624" s="3" t="n">
        <v>10</v>
      </c>
      <c r="N624" s="54" t="n">
        <v>97</v>
      </c>
      <c r="O624" s="54" t="n">
        <v>1976</v>
      </c>
      <c r="P624" s="54" t="n">
        <v>4</v>
      </c>
      <c r="Q624" s="3" t="n">
        <v>93</v>
      </c>
      <c r="R624" s="3" t="n">
        <v>1976</v>
      </c>
      <c r="S624" s="3" t="n">
        <v>11</v>
      </c>
      <c r="T624" s="54" t="n">
        <v>64.5</v>
      </c>
      <c r="U624" s="54" t="n">
        <v>2011</v>
      </c>
      <c r="V624" s="54" t="n">
        <v>13</v>
      </c>
      <c r="W624" s="3" t="n">
        <v>44.3</v>
      </c>
      <c r="X624" s="3" t="n">
        <v>1997</v>
      </c>
      <c r="Y624" s="3" t="n">
        <v>16</v>
      </c>
      <c r="Z624" s="54" t="n">
        <v>44.6</v>
      </c>
      <c r="AA624" s="54" t="n">
        <v>2003</v>
      </c>
      <c r="AB624" s="54" t="n">
        <v>11</v>
      </c>
      <c r="AC624" s="3" t="n">
        <v>51.2</v>
      </c>
      <c r="AD624" s="3" t="n">
        <v>2005</v>
      </c>
      <c r="AE624" s="3" t="n">
        <v>22</v>
      </c>
      <c r="AF624" s="54" t="n">
        <v>46.2</v>
      </c>
      <c r="AG624" s="54" t="n">
        <v>2001</v>
      </c>
      <c r="AH624" s="54" t="n">
        <v>13</v>
      </c>
      <c r="AI624" s="3" t="n">
        <v>86.7</v>
      </c>
      <c r="AJ624" s="3" t="n">
        <v>2014</v>
      </c>
      <c r="AK624" s="3" t="n">
        <v>8</v>
      </c>
      <c r="AL624" s="54" t="n">
        <v>55.9</v>
      </c>
      <c r="AM624" s="54" t="n">
        <v>2020</v>
      </c>
      <c r="AN624" s="54" t="n">
        <v>12</v>
      </c>
      <c r="AO624" s="3" t="n">
        <v>56</v>
      </c>
      <c r="AP624" s="3" t="n">
        <v>1987</v>
      </c>
      <c r="AQ624" s="3" t="n">
        <v>4</v>
      </c>
    </row>
    <row r="625">
      <c r="A625" s="3" t="n">
        <v>24010110</v>
      </c>
      <c r="B625" s="3" t="inlineStr">
        <is>
          <t>COMODA LA [24010110]</t>
        </is>
      </c>
      <c r="C625" s="3" t="n">
        <v>6.076944444</v>
      </c>
      <c r="D625" s="3" t="n">
        <v>-73.46916667000001</v>
      </c>
      <c r="E625" s="3" t="n">
        <v>1520</v>
      </c>
      <c r="F625" s="3" t="inlineStr">
        <is>
          <t>Santana</t>
        </is>
      </c>
      <c r="G625" s="3" t="inlineStr">
        <is>
          <t>Boyacá</t>
        </is>
      </c>
      <c r="H625" s="54" t="n">
        <v>80</v>
      </c>
      <c r="I625" s="54" t="n">
        <v>1999</v>
      </c>
      <c r="J625" s="54" t="n">
        <v>21</v>
      </c>
      <c r="K625" s="3" t="n">
        <v>75</v>
      </c>
      <c r="L625" s="3" t="n">
        <v>2013</v>
      </c>
      <c r="M625" s="3" t="n">
        <v>19</v>
      </c>
      <c r="N625" s="54" t="n">
        <v>72</v>
      </c>
      <c r="O625" s="54" t="n">
        <v>1999</v>
      </c>
      <c r="P625" s="54" t="n">
        <v>22</v>
      </c>
      <c r="Q625" s="3" t="n">
        <v>96.40000000000001</v>
      </c>
      <c r="R625" s="3" t="n">
        <v>2009</v>
      </c>
      <c r="S625" s="3" t="n">
        <v>17</v>
      </c>
      <c r="T625" s="54" t="n">
        <v>104</v>
      </c>
      <c r="U625" s="54" t="n">
        <v>2007</v>
      </c>
      <c r="V625" s="54" t="n">
        <v>3</v>
      </c>
      <c r="W625" s="3" t="n">
        <v>110</v>
      </c>
      <c r="X625" s="3" t="n">
        <v>1981</v>
      </c>
      <c r="Y625" s="3" t="n">
        <v>10</v>
      </c>
      <c r="Z625" s="54" t="n">
        <v>77</v>
      </c>
      <c r="AA625" s="54" t="n">
        <v>1976</v>
      </c>
      <c r="AB625" s="54" t="n">
        <v>3</v>
      </c>
      <c r="AC625" s="3" t="n">
        <v>84</v>
      </c>
      <c r="AD625" s="3" t="n">
        <v>2010</v>
      </c>
      <c r="AE625" s="3" t="n">
        <v>1</v>
      </c>
      <c r="AF625" s="54" t="n">
        <v>92</v>
      </c>
      <c r="AG625" s="54" t="n">
        <v>1997</v>
      </c>
      <c r="AH625" s="54" t="n">
        <v>29</v>
      </c>
      <c r="AI625" s="3" t="n">
        <v>86</v>
      </c>
      <c r="AJ625" s="3" t="n">
        <v>2024</v>
      </c>
      <c r="AK625" s="3" t="n">
        <v>30</v>
      </c>
      <c r="AL625" s="54" t="n">
        <v>117.5</v>
      </c>
      <c r="AM625" s="54" t="n">
        <v>1997</v>
      </c>
      <c r="AN625" s="54" t="n">
        <v>7</v>
      </c>
      <c r="AO625" s="3" t="n">
        <v>72.2</v>
      </c>
      <c r="AP625" s="3" t="n">
        <v>2008</v>
      </c>
      <c r="AQ625" s="3" t="n">
        <v>2</v>
      </c>
    </row>
    <row r="626">
      <c r="A626" s="3" t="n">
        <v>24010150</v>
      </c>
      <c r="B626" s="3" t="inlineStr">
        <is>
          <t>SIMIJACA [24010150]</t>
        </is>
      </c>
      <c r="C626" s="3" t="n">
        <v>5.511305556</v>
      </c>
      <c r="D626" s="3" t="n">
        <v>-73.86369444</v>
      </c>
      <c r="E626" s="3" t="n">
        <v>2590</v>
      </c>
      <c r="F626" s="3" t="inlineStr">
        <is>
          <t>Simijaca</t>
        </is>
      </c>
      <c r="G626" s="3" t="inlineStr">
        <is>
          <t>Cundinamarca</t>
        </is>
      </c>
      <c r="H626" s="54" t="n">
        <v>42.3</v>
      </c>
      <c r="I626" s="54" t="n">
        <v>2023</v>
      </c>
      <c r="J626" s="54" t="n">
        <v>9</v>
      </c>
      <c r="K626" s="3" t="n">
        <v>48</v>
      </c>
      <c r="L626" s="3" t="n">
        <v>1984</v>
      </c>
      <c r="M626" s="3" t="n">
        <v>8</v>
      </c>
      <c r="N626" s="54" t="n">
        <v>46</v>
      </c>
      <c r="O626" s="54" t="n">
        <v>1964</v>
      </c>
      <c r="P626" s="54" t="n">
        <v>9</v>
      </c>
      <c r="Q626" s="3" t="n">
        <v>73</v>
      </c>
      <c r="R626" s="3" t="n">
        <v>1968</v>
      </c>
      <c r="S626" s="3" t="n">
        <v>13</v>
      </c>
      <c r="T626" s="54" t="n">
        <v>73.5</v>
      </c>
      <c r="U626" s="54" t="n">
        <v>2010</v>
      </c>
      <c r="V626" s="54" t="n">
        <v>5</v>
      </c>
      <c r="W626" s="3" t="n">
        <v>41.3</v>
      </c>
      <c r="X626" s="3" t="n">
        <v>2010</v>
      </c>
      <c r="Y626" s="3" t="n">
        <v>28</v>
      </c>
      <c r="Z626" s="54" t="n">
        <v>45</v>
      </c>
      <c r="AA626" s="54" t="n">
        <v>1979</v>
      </c>
      <c r="AB626" s="54" t="n">
        <v>31</v>
      </c>
      <c r="AC626" s="3" t="n">
        <v>49</v>
      </c>
      <c r="AD626" s="3" t="n">
        <v>1967</v>
      </c>
      <c r="AE626" s="3" t="n">
        <v>15</v>
      </c>
      <c r="AF626" s="54" t="n">
        <v>52.5</v>
      </c>
      <c r="AG626" s="54" t="n">
        <v>1987</v>
      </c>
      <c r="AH626" s="54" t="n">
        <v>29</v>
      </c>
      <c r="AI626" s="3" t="n">
        <v>56</v>
      </c>
      <c r="AJ626" s="3" t="n">
        <v>1963</v>
      </c>
      <c r="AK626" s="3" t="n">
        <v>2</v>
      </c>
      <c r="AL626" s="54" t="n">
        <v>53.5</v>
      </c>
      <c r="AM626" s="54" t="n">
        <v>2019</v>
      </c>
      <c r="AN626" s="54" t="n">
        <v>11</v>
      </c>
      <c r="AO626" s="3" t="n">
        <v>90</v>
      </c>
      <c r="AP626" s="3" t="n">
        <v>2009</v>
      </c>
      <c r="AQ626" s="3" t="n">
        <v>25</v>
      </c>
    </row>
    <row r="627">
      <c r="A627" s="3" t="n">
        <v>24010170</v>
      </c>
      <c r="B627" s="3" t="inlineStr">
        <is>
          <t>GUACHETA [24010170]</t>
        </is>
      </c>
      <c r="C627" s="3" t="n">
        <v>5.385888889</v>
      </c>
      <c r="D627" s="3" t="n">
        <v>-73.69105556</v>
      </c>
      <c r="E627" s="3" t="n">
        <v>2690</v>
      </c>
      <c r="F627" s="3" t="inlineStr">
        <is>
          <t>Guachetá</t>
        </is>
      </c>
      <c r="G627" s="3" t="inlineStr">
        <is>
          <t>Cundinamarca</t>
        </is>
      </c>
      <c r="H627" s="54" t="n">
        <v>46</v>
      </c>
      <c r="I627" s="54" t="n">
        <v>1971</v>
      </c>
      <c r="J627" s="54" t="n">
        <v>19</v>
      </c>
      <c r="K627" s="3" t="n">
        <v>41.1</v>
      </c>
      <c r="L627" s="3" t="n">
        <v>2020</v>
      </c>
      <c r="M627" s="3" t="n">
        <v>22</v>
      </c>
      <c r="N627" s="54" t="n">
        <v>70.7</v>
      </c>
      <c r="O627" s="54" t="n">
        <v>2017</v>
      </c>
      <c r="P627" s="54" t="n">
        <v>7</v>
      </c>
      <c r="Q627" s="3" t="n">
        <v>58</v>
      </c>
      <c r="R627" s="3" t="n">
        <v>2025</v>
      </c>
      <c r="S627" s="3" t="n">
        <v>7</v>
      </c>
      <c r="T627" s="54" t="n">
        <v>57</v>
      </c>
      <c r="U627" s="54" t="n">
        <v>1964</v>
      </c>
      <c r="V627" s="54" t="n">
        <v>29</v>
      </c>
      <c r="W627" s="3" t="n">
        <v>48</v>
      </c>
      <c r="X627" s="3" t="n">
        <v>1962</v>
      </c>
      <c r="Y627" s="3" t="n">
        <v>8</v>
      </c>
      <c r="Z627" s="54" t="n">
        <v>28.5</v>
      </c>
      <c r="AA627" s="54" t="n">
        <v>2011</v>
      </c>
      <c r="AB627" s="54" t="n">
        <v>29</v>
      </c>
      <c r="AC627" s="3" t="n">
        <v>37</v>
      </c>
      <c r="AD627" s="3" t="n">
        <v>1966</v>
      </c>
      <c r="AE627" s="3" t="n">
        <v>17</v>
      </c>
      <c r="AF627" s="54" t="n">
        <v>35</v>
      </c>
      <c r="AG627" s="54" t="n">
        <v>1970</v>
      </c>
      <c r="AH627" s="54" t="n">
        <v>22</v>
      </c>
      <c r="AI627" s="3" t="n">
        <v>65</v>
      </c>
      <c r="AJ627" s="3" t="n">
        <v>1970</v>
      </c>
      <c r="AK627" s="3" t="n">
        <v>25</v>
      </c>
      <c r="AL627" s="54" t="n">
        <v>58.9</v>
      </c>
      <c r="AM627" s="54" t="n">
        <v>2001</v>
      </c>
      <c r="AN627" s="54" t="n">
        <v>26</v>
      </c>
      <c r="AO627" s="3" t="n">
        <v>49.3</v>
      </c>
      <c r="AP627" s="3" t="n">
        <v>1998</v>
      </c>
      <c r="AQ627" s="3" t="n">
        <v>26</v>
      </c>
    </row>
    <row r="628">
      <c r="A628" s="3" t="n">
        <v>24010180</v>
      </c>
      <c r="B628" s="3" t="inlineStr">
        <is>
          <t>RAQUIRA [24010180]</t>
        </is>
      </c>
      <c r="C628" s="3" t="n">
        <v>5.538777778</v>
      </c>
      <c r="D628" s="3" t="n">
        <v>-73.63136111</v>
      </c>
      <c r="E628" s="3" t="n">
        <v>2290</v>
      </c>
      <c r="F628" s="3" t="inlineStr">
        <is>
          <t>Ráquira</t>
        </is>
      </c>
      <c r="G628" s="3" t="inlineStr">
        <is>
          <t>Boyacá</t>
        </is>
      </c>
      <c r="H628" s="54" t="n">
        <v>57</v>
      </c>
      <c r="I628" s="54" t="n">
        <v>1967</v>
      </c>
      <c r="J628" s="54" t="n">
        <v>30</v>
      </c>
      <c r="K628" s="3" t="n">
        <v>65</v>
      </c>
      <c r="L628" s="3" t="n">
        <v>1980</v>
      </c>
      <c r="M628" s="3" t="n">
        <v>20</v>
      </c>
      <c r="N628" s="54" t="n">
        <v>93.8</v>
      </c>
      <c r="O628" s="54" t="n">
        <v>2005</v>
      </c>
      <c r="P628" s="54" t="n">
        <v>17</v>
      </c>
      <c r="Q628" s="3" t="n">
        <v>82</v>
      </c>
      <c r="R628" s="3" t="n">
        <v>1966</v>
      </c>
      <c r="S628" s="3" t="n">
        <v>12</v>
      </c>
      <c r="T628" s="54" t="n">
        <v>91.8</v>
      </c>
      <c r="U628" s="54" t="n">
        <v>2016</v>
      </c>
      <c r="V628" s="54" t="n">
        <v>8</v>
      </c>
      <c r="W628" s="3" t="n">
        <v>82</v>
      </c>
      <c r="X628" s="3" t="n">
        <v>1968</v>
      </c>
      <c r="Y628" s="3" t="n">
        <v>1</v>
      </c>
      <c r="Z628" s="54" t="n">
        <v>47</v>
      </c>
      <c r="AA628" s="54" t="n">
        <v>1973</v>
      </c>
      <c r="AB628" s="54" t="n">
        <v>22</v>
      </c>
      <c r="AC628" s="3" t="n">
        <v>46</v>
      </c>
      <c r="AD628" s="3" t="n">
        <v>1979</v>
      </c>
      <c r="AE628" s="3" t="n">
        <v>22</v>
      </c>
      <c r="AF628" s="54" t="n">
        <v>48.8</v>
      </c>
      <c r="AG628" s="54" t="n">
        <v>2009</v>
      </c>
      <c r="AH628" s="54" t="n">
        <v>15</v>
      </c>
      <c r="AI628" s="3" t="n">
        <v>78</v>
      </c>
      <c r="AJ628" s="3" t="n">
        <v>1960</v>
      </c>
      <c r="AK628" s="3" t="n">
        <v>30</v>
      </c>
      <c r="AL628" s="54" t="n">
        <v>82</v>
      </c>
      <c r="AM628" s="54" t="n">
        <v>1968</v>
      </c>
      <c r="AN628" s="54" t="n">
        <v>17</v>
      </c>
      <c r="AO628" s="3" t="n">
        <v>60</v>
      </c>
      <c r="AP628" s="3" t="n">
        <v>1973</v>
      </c>
      <c r="AQ628" s="3" t="n">
        <v>22</v>
      </c>
    </row>
    <row r="629">
      <c r="A629" s="3" t="n">
        <v>24010210</v>
      </c>
      <c r="B629" s="3" t="inlineStr">
        <is>
          <t>JESUS MARIA [24010210]</t>
        </is>
      </c>
      <c r="C629" s="3" t="n">
        <v>5.873333333</v>
      </c>
      <c r="D629" s="3" t="n">
        <v>-73.78166667000001</v>
      </c>
      <c r="E629" s="3" t="n">
        <v>1920</v>
      </c>
      <c r="F629" s="3" t="inlineStr">
        <is>
          <t>Jesús María</t>
        </is>
      </c>
      <c r="G629" s="3" t="inlineStr">
        <is>
          <t>Santander</t>
        </is>
      </c>
      <c r="H629" s="54" t="n">
        <v>62.4</v>
      </c>
      <c r="I629" s="54" t="n">
        <v>2023</v>
      </c>
      <c r="J629" s="54" t="n">
        <v>9</v>
      </c>
      <c r="K629" s="3" t="n">
        <v>61.1</v>
      </c>
      <c r="L629" s="3" t="n">
        <v>1997</v>
      </c>
      <c r="M629" s="3" t="n">
        <v>12</v>
      </c>
      <c r="N629" s="54" t="n">
        <v>105</v>
      </c>
      <c r="O629" s="54" t="n">
        <v>1972</v>
      </c>
      <c r="P629" s="54" t="n">
        <v>28</v>
      </c>
      <c r="Q629" s="3" t="n">
        <v>124.6</v>
      </c>
      <c r="R629" s="3" t="n">
        <v>2025</v>
      </c>
      <c r="S629" s="3" t="n">
        <v>10</v>
      </c>
      <c r="T629" s="54" t="n">
        <v>100</v>
      </c>
      <c r="U629" s="54" t="n">
        <v>1971</v>
      </c>
      <c r="V629" s="54" t="n">
        <v>16</v>
      </c>
      <c r="W629" s="3" t="n">
        <v>89</v>
      </c>
      <c r="X629" s="3" t="n">
        <v>1959</v>
      </c>
      <c r="Y629" s="3" t="n">
        <v>5</v>
      </c>
      <c r="Z629" s="54" t="n">
        <v>99.40000000000001</v>
      </c>
      <c r="AA629" s="54" t="n">
        <v>1987</v>
      </c>
      <c r="AB629" s="54" t="n">
        <v>31</v>
      </c>
      <c r="AC629" s="3" t="n">
        <v>125.2</v>
      </c>
      <c r="AD629" s="3" t="n">
        <v>1995</v>
      </c>
      <c r="AE629" s="3" t="n">
        <v>15</v>
      </c>
      <c r="AF629" s="54" t="n">
        <v>75.3</v>
      </c>
      <c r="AG629" s="54" t="n">
        <v>1998</v>
      </c>
      <c r="AH629" s="54" t="n">
        <v>2</v>
      </c>
      <c r="AI629" s="3" t="n">
        <v>76.3</v>
      </c>
      <c r="AJ629" s="3" t="n">
        <v>2025</v>
      </c>
      <c r="AK629" s="3" t="n">
        <v>17</v>
      </c>
      <c r="AL629" s="54" t="n">
        <v>134.2</v>
      </c>
      <c r="AM629" s="54" t="n">
        <v>1991</v>
      </c>
      <c r="AN629" s="54" t="n">
        <v>25</v>
      </c>
      <c r="AO629" s="3" t="n">
        <v>100</v>
      </c>
      <c r="AP629" s="3" t="n">
        <v>1980</v>
      </c>
      <c r="AQ629" s="3" t="n">
        <v>12</v>
      </c>
    </row>
    <row r="630">
      <c r="A630" s="3" t="n">
        <v>24010230</v>
      </c>
      <c r="B630" s="3" t="inlineStr">
        <is>
          <t>CONFINES [24010230]</t>
        </is>
      </c>
      <c r="C630" s="3" t="n">
        <v>6.355277778</v>
      </c>
      <c r="D630" s="3" t="n">
        <v>-73.23972222</v>
      </c>
      <c r="E630" s="3" t="n">
        <v>1523</v>
      </c>
      <c r="F630" s="3" t="inlineStr">
        <is>
          <t>Confines</t>
        </is>
      </c>
      <c r="G630" s="3" t="inlineStr">
        <is>
          <t>Santander</t>
        </is>
      </c>
      <c r="H630" s="54" t="n">
        <v>76</v>
      </c>
      <c r="I630" s="54" t="n">
        <v>1985</v>
      </c>
      <c r="J630" s="54" t="n">
        <v>4</v>
      </c>
      <c r="K630" s="3" t="n">
        <v>90</v>
      </c>
      <c r="L630" s="3" t="n">
        <v>1965</v>
      </c>
      <c r="M630" s="3" t="n">
        <v>20</v>
      </c>
      <c r="N630" s="54" t="n">
        <v>132</v>
      </c>
      <c r="O630" s="54" t="n">
        <v>1977</v>
      </c>
      <c r="P630" s="54" t="n">
        <v>17</v>
      </c>
      <c r="Q630" s="3" t="n">
        <v>126</v>
      </c>
      <c r="R630" s="3" t="n">
        <v>1981</v>
      </c>
      <c r="S630" s="3" t="n">
        <v>13</v>
      </c>
      <c r="T630" s="54" t="n">
        <v>140</v>
      </c>
      <c r="U630" s="54" t="n">
        <v>1977</v>
      </c>
      <c r="V630" s="54" t="n">
        <v>4</v>
      </c>
      <c r="W630" s="3" t="n">
        <v>102</v>
      </c>
      <c r="X630" s="3" t="n">
        <v>1981</v>
      </c>
      <c r="Y630" s="3" t="n">
        <v>24</v>
      </c>
      <c r="Z630" s="54" t="n">
        <v>111</v>
      </c>
      <c r="AA630" s="54" t="n">
        <v>1977</v>
      </c>
      <c r="AB630" s="54" t="n">
        <v>5</v>
      </c>
      <c r="AC630" s="3" t="n">
        <v>102</v>
      </c>
      <c r="AD630" s="3" t="n">
        <v>1981</v>
      </c>
      <c r="AE630" s="3" t="n">
        <v>23</v>
      </c>
      <c r="AF630" s="54" t="n">
        <v>120</v>
      </c>
      <c r="AG630" s="54" t="n">
        <v>1989</v>
      </c>
      <c r="AH630" s="54" t="n">
        <v>9</v>
      </c>
      <c r="AI630" s="3" t="n">
        <v>121</v>
      </c>
      <c r="AJ630" s="3" t="n">
        <v>1979</v>
      </c>
      <c r="AK630" s="3" t="n">
        <v>29</v>
      </c>
      <c r="AL630" s="54" t="n">
        <v>99</v>
      </c>
      <c r="AM630" s="54" t="n">
        <v>1980</v>
      </c>
      <c r="AN630" s="54" t="n">
        <v>4</v>
      </c>
      <c r="AO630" s="3" t="n">
        <v>77</v>
      </c>
      <c r="AP630" s="3" t="n">
        <v>1979</v>
      </c>
      <c r="AQ630" s="3" t="n">
        <v>19</v>
      </c>
    </row>
    <row r="631">
      <c r="A631" s="3" t="n">
        <v>24010240</v>
      </c>
      <c r="B631" s="3" t="inlineStr">
        <is>
          <t>OIBA [24010240]</t>
        </is>
      </c>
      <c r="C631" s="3" t="n">
        <v>6.2625</v>
      </c>
      <c r="D631" s="3" t="n">
        <v>-73.30333333</v>
      </c>
      <c r="E631" s="3" t="n">
        <v>1400</v>
      </c>
      <c r="F631" s="3" t="inlineStr">
        <is>
          <t>Oiba</t>
        </is>
      </c>
      <c r="G631" s="3" t="inlineStr">
        <is>
          <t>Santander</t>
        </is>
      </c>
      <c r="H631" s="54" t="n">
        <v>128.5</v>
      </c>
      <c r="I631" s="54" t="n">
        <v>1998</v>
      </c>
      <c r="J631" s="54" t="n">
        <v>30</v>
      </c>
      <c r="K631" s="3" t="n">
        <v>101</v>
      </c>
      <c r="L631" s="3" t="n">
        <v>1986</v>
      </c>
      <c r="M631" s="3" t="n">
        <v>24</v>
      </c>
      <c r="N631" s="54" t="n">
        <v>150.8</v>
      </c>
      <c r="O631" s="54" t="n">
        <v>2020</v>
      </c>
      <c r="P631" s="54" t="n">
        <v>31</v>
      </c>
      <c r="Q631" s="3" t="n">
        <v>100</v>
      </c>
      <c r="R631" s="3" t="n">
        <v>1981</v>
      </c>
      <c r="S631" s="3" t="n">
        <v>19</v>
      </c>
      <c r="T631" s="54" t="n">
        <v>102</v>
      </c>
      <c r="U631" s="54" t="n">
        <v>1997</v>
      </c>
      <c r="V631" s="54" t="n">
        <v>10</v>
      </c>
      <c r="W631" s="3" t="n">
        <v>150</v>
      </c>
      <c r="X631" s="3" t="n">
        <v>1986</v>
      </c>
      <c r="Y631" s="3" t="n">
        <v>25</v>
      </c>
      <c r="Z631" s="54" t="n">
        <v>160</v>
      </c>
      <c r="AA631" s="54" t="n">
        <v>1968</v>
      </c>
      <c r="AB631" s="54" t="n">
        <v>24</v>
      </c>
      <c r="AC631" s="3" t="n">
        <v>100</v>
      </c>
      <c r="AD631" s="3" t="n">
        <v>1979</v>
      </c>
      <c r="AE631" s="3" t="n">
        <v>15</v>
      </c>
      <c r="AF631" s="54" t="n">
        <v>127</v>
      </c>
      <c r="AG631" s="54" t="n">
        <v>1997</v>
      </c>
      <c r="AH631" s="54" t="n">
        <v>21</v>
      </c>
      <c r="AI631" s="3" t="n">
        <v>130.7</v>
      </c>
      <c r="AJ631" s="3" t="n">
        <v>2018</v>
      </c>
      <c r="AK631" s="3" t="n">
        <v>22</v>
      </c>
      <c r="AL631" s="54" t="n">
        <v>90</v>
      </c>
      <c r="AM631" s="54" t="n">
        <v>1969</v>
      </c>
      <c r="AN631" s="54" t="n">
        <v>19</v>
      </c>
      <c r="AO631" s="3" t="n">
        <v>100</v>
      </c>
      <c r="AP631" s="3" t="n">
        <v>1978</v>
      </c>
      <c r="AQ631" s="3" t="n">
        <v>11</v>
      </c>
    </row>
    <row r="632">
      <c r="A632" s="3" t="n">
        <v>24010410</v>
      </c>
      <c r="B632" s="3" t="inlineStr">
        <is>
          <t>EMPORIO EL HACIENDA [24010410]</t>
        </is>
      </c>
      <c r="C632" s="3" t="n">
        <v>5.602083333</v>
      </c>
      <c r="D632" s="3" t="n">
        <v>-73.54527778000001</v>
      </c>
      <c r="E632" s="3" t="n">
        <v>2120</v>
      </c>
      <c r="F632" s="3" t="inlineStr">
        <is>
          <t>Villa De Leiva</t>
        </is>
      </c>
      <c r="G632" s="3" t="inlineStr">
        <is>
          <t>Boyacá</t>
        </is>
      </c>
      <c r="H632" s="54" t="n">
        <v>51.4</v>
      </c>
      <c r="I632" s="54" t="n">
        <v>1982</v>
      </c>
      <c r="J632" s="54" t="n">
        <v>29</v>
      </c>
      <c r="K632" s="3" t="n">
        <v>50.2</v>
      </c>
      <c r="L632" s="3" t="n">
        <v>2001</v>
      </c>
      <c r="M632" s="3" t="n">
        <v>19</v>
      </c>
      <c r="N632" s="54" t="n">
        <v>71</v>
      </c>
      <c r="O632" s="54" t="n">
        <v>2018</v>
      </c>
      <c r="P632" s="54" t="n">
        <v>23</v>
      </c>
      <c r="Q632" s="3" t="n">
        <v>52.5</v>
      </c>
      <c r="R632" s="3" t="n">
        <v>1996</v>
      </c>
      <c r="S632" s="3" t="n">
        <v>11</v>
      </c>
      <c r="T632" s="54" t="n">
        <v>52.5</v>
      </c>
      <c r="U632" s="54" t="n">
        <v>2010</v>
      </c>
      <c r="V632" s="54" t="n">
        <v>2</v>
      </c>
      <c r="W632" s="3" t="n">
        <v>37.1</v>
      </c>
      <c r="X632" s="3" t="n">
        <v>2006</v>
      </c>
      <c r="Y632" s="3" t="n">
        <v>11</v>
      </c>
      <c r="Z632" s="54" t="n">
        <v>44</v>
      </c>
      <c r="AA632" s="54" t="n">
        <v>1979</v>
      </c>
      <c r="AB632" s="54" t="n">
        <v>13</v>
      </c>
      <c r="AC632" s="3" t="n">
        <v>58.5</v>
      </c>
      <c r="AD632" s="3" t="n">
        <v>2021</v>
      </c>
      <c r="AE632" s="3" t="n">
        <v>23</v>
      </c>
      <c r="AF632" s="54" t="n">
        <v>78</v>
      </c>
      <c r="AG632" s="54" t="n">
        <v>1974</v>
      </c>
      <c r="AH632" s="54" t="n">
        <v>17</v>
      </c>
      <c r="AI632" s="3" t="n">
        <v>50</v>
      </c>
      <c r="AJ632" s="3" t="n">
        <v>1979</v>
      </c>
      <c r="AK632" s="3" t="n">
        <v>21</v>
      </c>
      <c r="AL632" s="54" t="n">
        <v>55.2</v>
      </c>
      <c r="AM632" s="54" t="n">
        <v>2012</v>
      </c>
      <c r="AN632" s="54" t="n">
        <v>14</v>
      </c>
      <c r="AO632" s="3" t="n">
        <v>43.3</v>
      </c>
      <c r="AP632" s="3" t="n">
        <v>1982</v>
      </c>
      <c r="AQ632" s="3" t="n">
        <v>3</v>
      </c>
    </row>
    <row r="633">
      <c r="A633" s="3" t="n">
        <v>24010630</v>
      </c>
      <c r="B633" s="3" t="inlineStr">
        <is>
          <t>ARCABUCO [24010630]</t>
        </is>
      </c>
      <c r="C633" s="3" t="n">
        <v>5.760583333</v>
      </c>
      <c r="D633" s="3" t="n">
        <v>-73.44413889</v>
      </c>
      <c r="E633" s="3" t="n">
        <v>2600</v>
      </c>
      <c r="F633" s="3" t="inlineStr">
        <is>
          <t>Arcabuco</t>
        </is>
      </c>
      <c r="G633" s="3" t="inlineStr">
        <is>
          <t>Boyacá</t>
        </is>
      </c>
      <c r="H633" s="54" t="n">
        <v>60.5</v>
      </c>
      <c r="I633" s="54" t="n">
        <v>1988</v>
      </c>
      <c r="J633" s="54" t="n">
        <v>17</v>
      </c>
      <c r="K633" s="3" t="n">
        <v>69.5</v>
      </c>
      <c r="L633" s="3" t="n">
        <v>2025</v>
      </c>
      <c r="M633" s="3" t="n">
        <v>5</v>
      </c>
      <c r="N633" s="54" t="n">
        <v>75</v>
      </c>
      <c r="O633" s="54" t="n">
        <v>1981</v>
      </c>
      <c r="P633" s="54" t="n">
        <v>30</v>
      </c>
      <c r="Q633" s="3" t="n">
        <v>71.8</v>
      </c>
      <c r="R633" s="3" t="n">
        <v>2015</v>
      </c>
      <c r="S633" s="3" t="n">
        <v>12</v>
      </c>
      <c r="T633" s="54" t="n">
        <v>67</v>
      </c>
      <c r="U633" s="54" t="n">
        <v>1981</v>
      </c>
      <c r="V633" s="54" t="n">
        <v>31</v>
      </c>
      <c r="W633" s="3" t="n">
        <v>55</v>
      </c>
      <c r="X633" s="3" t="n">
        <v>2003</v>
      </c>
      <c r="Y633" s="3" t="n">
        <v>17</v>
      </c>
      <c r="Z633" s="54" t="n">
        <v>38.8</v>
      </c>
      <c r="AA633" s="54" t="n">
        <v>1995</v>
      </c>
      <c r="AB633" s="54" t="n">
        <v>30</v>
      </c>
      <c r="AC633" s="3" t="n">
        <v>52.5</v>
      </c>
      <c r="AD633" s="3" t="n">
        <v>1988</v>
      </c>
      <c r="AE633" s="3" t="n">
        <v>30</v>
      </c>
      <c r="AF633" s="54" t="n">
        <v>73</v>
      </c>
      <c r="AG633" s="54" t="n">
        <v>1978</v>
      </c>
      <c r="AH633" s="54" t="n">
        <v>7</v>
      </c>
      <c r="AI633" s="3" t="n">
        <v>74.09999999999999</v>
      </c>
      <c r="AJ633" s="3" t="n">
        <v>2015</v>
      </c>
      <c r="AK633" s="3" t="n">
        <v>12</v>
      </c>
      <c r="AL633" s="54" t="n">
        <v>59.7</v>
      </c>
      <c r="AM633" s="54" t="n">
        <v>2020</v>
      </c>
      <c r="AN633" s="54" t="n">
        <v>16</v>
      </c>
      <c r="AO633" s="3" t="n">
        <v>114.6</v>
      </c>
      <c r="AP633" s="3" t="n">
        <v>1990</v>
      </c>
      <c r="AQ633" s="3" t="n">
        <v>2</v>
      </c>
    </row>
    <row r="634">
      <c r="A634" s="3" t="n">
        <v>24010640</v>
      </c>
      <c r="B634" s="3" t="inlineStr">
        <is>
          <t>BOLIVAR [24010640]</t>
        </is>
      </c>
      <c r="C634" s="3" t="n">
        <v>5.986111111</v>
      </c>
      <c r="D634" s="3" t="n">
        <v>-73.77083333</v>
      </c>
      <c r="E634" s="3" t="n">
        <v>2165</v>
      </c>
      <c r="F634" s="3" t="inlineStr">
        <is>
          <t>Bolivar</t>
        </is>
      </c>
      <c r="G634" s="3" t="inlineStr">
        <is>
          <t>Santander</t>
        </is>
      </c>
      <c r="H634" s="54" t="n">
        <v>42.5</v>
      </c>
      <c r="I634" s="54" t="n">
        <v>1989</v>
      </c>
      <c r="J634" s="54" t="n">
        <v>1</v>
      </c>
      <c r="K634" s="3" t="n">
        <v>55.5</v>
      </c>
      <c r="L634" s="3" t="n">
        <v>1991</v>
      </c>
      <c r="M634" s="3" t="n">
        <v>26</v>
      </c>
      <c r="N634" s="54" t="n">
        <v>84.8</v>
      </c>
      <c r="O634" s="54" t="n">
        <v>1999</v>
      </c>
      <c r="P634" s="54" t="n">
        <v>10</v>
      </c>
      <c r="Q634" s="3" t="n">
        <v>74</v>
      </c>
      <c r="R634" s="3" t="n">
        <v>1975</v>
      </c>
      <c r="S634" s="3" t="n">
        <v>16</v>
      </c>
      <c r="T634" s="54" t="n">
        <v>162</v>
      </c>
      <c r="U634" s="54" t="n">
        <v>1982</v>
      </c>
      <c r="V634" s="54" t="n">
        <v>18</v>
      </c>
      <c r="W634" s="3" t="n">
        <v>68.5</v>
      </c>
      <c r="X634" s="3" t="n">
        <v>2025</v>
      </c>
      <c r="Y634" s="3" t="n">
        <v>14</v>
      </c>
      <c r="Z634" s="54" t="n">
        <v>66.5</v>
      </c>
      <c r="AA634" s="54" t="n">
        <v>1994</v>
      </c>
      <c r="AB634" s="54" t="n">
        <v>6</v>
      </c>
      <c r="AC634" s="3" t="n">
        <v>100</v>
      </c>
      <c r="AD634" s="3" t="n">
        <v>1980</v>
      </c>
      <c r="AE634" s="3" t="n">
        <v>1</v>
      </c>
      <c r="AF634" s="54" t="n">
        <v>88.90000000000001</v>
      </c>
      <c r="AG634" s="54" t="n">
        <v>2001</v>
      </c>
      <c r="AH634" s="54" t="n">
        <v>12</v>
      </c>
      <c r="AI634" s="3" t="n">
        <v>84</v>
      </c>
      <c r="AJ634" s="3" t="n">
        <v>1981</v>
      </c>
      <c r="AK634" s="3" t="n">
        <v>7</v>
      </c>
      <c r="AL634" s="54" t="n">
        <v>90</v>
      </c>
      <c r="AM634" s="54" t="n">
        <v>1980</v>
      </c>
      <c r="AN634" s="54" t="n">
        <v>19</v>
      </c>
      <c r="AO634" s="3" t="n">
        <v>90</v>
      </c>
      <c r="AP634" s="3" t="n">
        <v>1980</v>
      </c>
      <c r="AQ634" s="3" t="n">
        <v>3</v>
      </c>
    </row>
    <row r="635">
      <c r="A635" s="3" t="n">
        <v>24010650</v>
      </c>
      <c r="B635" s="3" t="inlineStr">
        <is>
          <t>OLIVAL [24010650]</t>
        </is>
      </c>
      <c r="C635" s="3" t="n">
        <v>6.151388889</v>
      </c>
      <c r="D635" s="3" t="n">
        <v>-73.34166667</v>
      </c>
      <c r="E635" s="3" t="n">
        <v>1502</v>
      </c>
      <c r="F635" s="3" t="inlineStr">
        <is>
          <t>Suaita</t>
        </is>
      </c>
      <c r="G635" s="3" t="inlineStr">
        <is>
          <t>Santander</t>
        </is>
      </c>
      <c r="H635" s="54" t="n">
        <v>90</v>
      </c>
      <c r="I635" s="54" t="n">
        <v>1990</v>
      </c>
      <c r="J635" s="54" t="n">
        <v>8</v>
      </c>
      <c r="K635" s="3" t="n">
        <v>65</v>
      </c>
      <c r="L635" s="3" t="n">
        <v>1974</v>
      </c>
      <c r="M635" s="3" t="n">
        <v>15</v>
      </c>
      <c r="N635" s="54" t="n">
        <v>90</v>
      </c>
      <c r="O635" s="54" t="n">
        <v>1987</v>
      </c>
      <c r="P635" s="54" t="n">
        <v>13</v>
      </c>
      <c r="Q635" s="3" t="n">
        <v>120</v>
      </c>
      <c r="R635" s="3" t="n">
        <v>2007</v>
      </c>
      <c r="S635" s="3" t="n">
        <v>3</v>
      </c>
      <c r="T635" s="54" t="n">
        <v>111</v>
      </c>
      <c r="U635" s="54" t="n">
        <v>2004</v>
      </c>
      <c r="V635" s="54" t="n">
        <v>16</v>
      </c>
      <c r="W635" s="3" t="n">
        <v>112</v>
      </c>
      <c r="X635" s="3" t="n">
        <v>1981</v>
      </c>
      <c r="Y635" s="3" t="n">
        <v>17</v>
      </c>
      <c r="Z635" s="54" t="n">
        <v>89.5</v>
      </c>
      <c r="AA635" s="54" t="n">
        <v>2016</v>
      </c>
      <c r="AB635" s="54" t="n">
        <v>31</v>
      </c>
      <c r="AC635" s="3" t="n">
        <v>100</v>
      </c>
      <c r="AD635" s="3" t="n">
        <v>1974</v>
      </c>
      <c r="AE635" s="3" t="n">
        <v>31</v>
      </c>
      <c r="AF635" s="54" t="n">
        <v>90</v>
      </c>
      <c r="AG635" s="54" t="n">
        <v>1977</v>
      </c>
      <c r="AH635" s="54" t="n">
        <v>28</v>
      </c>
      <c r="AI635" s="3" t="n">
        <v>106</v>
      </c>
      <c r="AJ635" s="3" t="n">
        <v>1982</v>
      </c>
      <c r="AK635" s="3" t="n">
        <v>7</v>
      </c>
      <c r="AL635" s="54" t="n">
        <v>105</v>
      </c>
      <c r="AM635" s="54" t="n">
        <v>2023</v>
      </c>
      <c r="AN635" s="54" t="n">
        <v>14</v>
      </c>
      <c r="AO635" s="3" t="n">
        <v>110</v>
      </c>
      <c r="AP635" s="3" t="n">
        <v>1989</v>
      </c>
      <c r="AQ635" s="3" t="n">
        <v>2</v>
      </c>
    </row>
    <row r="636">
      <c r="A636" s="3" t="n">
        <v>24010660</v>
      </c>
      <c r="B636" s="3" t="inlineStr">
        <is>
          <t>SIMACOTA [24010660]</t>
        </is>
      </c>
      <c r="C636" s="3" t="n">
        <v>6.443611111</v>
      </c>
      <c r="D636" s="3" t="n">
        <v>-73.33388889</v>
      </c>
      <c r="E636" s="3" t="n">
        <v>150</v>
      </c>
      <c r="F636" s="3" t="inlineStr">
        <is>
          <t>Simacota</t>
        </is>
      </c>
      <c r="G636" s="3" t="inlineStr">
        <is>
          <t>Santander</t>
        </is>
      </c>
      <c r="H636" s="54" t="n">
        <v>90</v>
      </c>
      <c r="I636" s="54" t="n">
        <v>1999</v>
      </c>
      <c r="J636" s="54" t="n">
        <v>19</v>
      </c>
      <c r="K636" s="3" t="n">
        <v>100</v>
      </c>
      <c r="L636" s="3" t="n">
        <v>1995</v>
      </c>
      <c r="M636" s="3" t="n">
        <v>21</v>
      </c>
      <c r="N636" s="54" t="n">
        <v>130</v>
      </c>
      <c r="O636" s="54" t="n">
        <v>1995</v>
      </c>
      <c r="P636" s="54" t="n">
        <v>8</v>
      </c>
      <c r="Q636" s="3" t="n">
        <v>145</v>
      </c>
      <c r="R636" s="3" t="n">
        <v>1981</v>
      </c>
      <c r="S636" s="3" t="n">
        <v>26</v>
      </c>
      <c r="T636" s="54" t="n">
        <v>150</v>
      </c>
      <c r="U636" s="54" t="n">
        <v>2007</v>
      </c>
      <c r="V636" s="54" t="n">
        <v>11</v>
      </c>
      <c r="W636" s="3" t="n">
        <v>102</v>
      </c>
      <c r="X636" s="3" t="n">
        <v>2011</v>
      </c>
      <c r="Y636" s="3" t="n">
        <v>2</v>
      </c>
      <c r="Z636" s="54" t="n">
        <v>85</v>
      </c>
      <c r="AA636" s="54" t="n">
        <v>1995</v>
      </c>
      <c r="AB636" s="54" t="n">
        <v>27</v>
      </c>
      <c r="AC636" s="3" t="n">
        <v>90</v>
      </c>
      <c r="AD636" s="3" t="n">
        <v>2012</v>
      </c>
      <c r="AE636" s="3" t="n">
        <v>26</v>
      </c>
      <c r="AF636" s="54" t="n">
        <v>90</v>
      </c>
      <c r="AG636" s="54" t="n">
        <v>1995</v>
      </c>
      <c r="AH636" s="54" t="n">
        <v>11</v>
      </c>
      <c r="AI636" s="3" t="n">
        <v>145</v>
      </c>
      <c r="AJ636" s="3" t="n">
        <v>1993</v>
      </c>
      <c r="AK636" s="3" t="n">
        <v>30</v>
      </c>
      <c r="AL636" s="54" t="n">
        <v>95</v>
      </c>
      <c r="AM636" s="54" t="n">
        <v>1993</v>
      </c>
      <c r="AN636" s="54" t="n">
        <v>9</v>
      </c>
      <c r="AO636" s="3" t="n">
        <v>115</v>
      </c>
      <c r="AP636" s="3" t="n">
        <v>1990</v>
      </c>
      <c r="AQ636" s="3" t="n">
        <v>25</v>
      </c>
    </row>
    <row r="637">
      <c r="A637" s="3" t="n">
        <v>24010670</v>
      </c>
      <c r="B637" s="3" t="inlineStr">
        <is>
          <t>SUCRE [24010670]</t>
        </is>
      </c>
      <c r="C637" s="3" t="n">
        <v>5.919722222</v>
      </c>
      <c r="D637" s="3" t="n">
        <v>-73.79638889</v>
      </c>
      <c r="E637" s="3" t="n">
        <v>2270</v>
      </c>
      <c r="F637" s="3" t="inlineStr">
        <is>
          <t>Sucre</t>
        </is>
      </c>
      <c r="G637" s="3" t="inlineStr">
        <is>
          <t>Santander</t>
        </is>
      </c>
      <c r="H637" s="54" t="n">
        <v>68.3</v>
      </c>
      <c r="I637" s="54" t="n">
        <v>1994</v>
      </c>
      <c r="J637" s="54" t="n">
        <v>14</v>
      </c>
      <c r="K637" s="3" t="n">
        <v>96</v>
      </c>
      <c r="L637" s="3" t="n">
        <v>1979</v>
      </c>
      <c r="M637" s="3" t="n">
        <v>25</v>
      </c>
      <c r="N637" s="54" t="n">
        <v>77.7</v>
      </c>
      <c r="O637" s="54" t="n">
        <v>2011</v>
      </c>
      <c r="P637" s="54" t="n">
        <v>25</v>
      </c>
      <c r="Q637" s="3" t="n">
        <v>128</v>
      </c>
      <c r="R637" s="3" t="n">
        <v>1979</v>
      </c>
      <c r="S637" s="3" t="n">
        <v>26</v>
      </c>
      <c r="T637" s="54" t="n">
        <v>133.3</v>
      </c>
      <c r="U637" s="54" t="n">
        <v>1983</v>
      </c>
      <c r="V637" s="54" t="n">
        <v>25</v>
      </c>
      <c r="W637" s="3" t="n">
        <v>78.2</v>
      </c>
      <c r="X637" s="3" t="n">
        <v>1996</v>
      </c>
      <c r="Y637" s="3" t="n">
        <v>13</v>
      </c>
      <c r="Z637" s="54" t="n">
        <v>105.5</v>
      </c>
      <c r="AA637" s="54" t="n">
        <v>2020</v>
      </c>
      <c r="AB637" s="54" t="n">
        <v>27</v>
      </c>
      <c r="AC637" s="3" t="n">
        <v>120</v>
      </c>
      <c r="AD637" s="3" t="n">
        <v>2003</v>
      </c>
      <c r="AE637" s="3" t="n">
        <v>19</v>
      </c>
      <c r="AF637" s="54" t="n">
        <v>146.2</v>
      </c>
      <c r="AG637" s="54" t="n">
        <v>2000</v>
      </c>
      <c r="AH637" s="54" t="n">
        <v>28</v>
      </c>
      <c r="AI637" s="3" t="n">
        <v>134</v>
      </c>
      <c r="AJ637" s="3" t="n">
        <v>2000</v>
      </c>
      <c r="AK637" s="3" t="n">
        <v>22</v>
      </c>
      <c r="AL637" s="54" t="n">
        <v>91.3</v>
      </c>
      <c r="AM637" s="54" t="n">
        <v>1983</v>
      </c>
      <c r="AN637" s="54" t="n">
        <v>27</v>
      </c>
      <c r="AO637" s="3" t="n">
        <v>120.1</v>
      </c>
      <c r="AP637" s="3" t="n">
        <v>2000</v>
      </c>
      <c r="AQ637" s="3" t="n">
        <v>29</v>
      </c>
    </row>
    <row r="638">
      <c r="A638" s="3" t="n">
        <v>24010710</v>
      </c>
      <c r="B638" s="3" t="inlineStr">
        <is>
          <t>MONIQUIRA [24010710]</t>
        </is>
      </c>
      <c r="C638" s="3" t="n">
        <v>5.852166667</v>
      </c>
      <c r="D638" s="3" t="n">
        <v>-73.57641667</v>
      </c>
      <c r="E638" s="3" t="n">
        <v>1764</v>
      </c>
      <c r="F638" s="3" t="inlineStr">
        <is>
          <t>Moniquirá</t>
        </is>
      </c>
      <c r="G638" s="3" t="inlineStr">
        <is>
          <t>Boyacá</t>
        </is>
      </c>
      <c r="H638" s="54" t="n">
        <v>70</v>
      </c>
      <c r="I638" s="54" t="n">
        <v>1996</v>
      </c>
      <c r="J638" s="54" t="n">
        <v>4</v>
      </c>
      <c r="K638" s="3" t="n">
        <v>113</v>
      </c>
      <c r="L638" s="3" t="n">
        <v>2000</v>
      </c>
      <c r="M638" s="3" t="n">
        <v>22</v>
      </c>
      <c r="N638" s="54" t="n">
        <v>107</v>
      </c>
      <c r="O638" s="54" t="n">
        <v>2000</v>
      </c>
      <c r="P638" s="54" t="n">
        <v>6</v>
      </c>
      <c r="Q638" s="3" t="n">
        <v>102.7</v>
      </c>
      <c r="R638" s="3" t="n">
        <v>2003</v>
      </c>
      <c r="S638" s="3" t="n">
        <v>4</v>
      </c>
      <c r="T638" s="54" t="n">
        <v>108.7</v>
      </c>
      <c r="U638" s="54" t="n">
        <v>2024</v>
      </c>
      <c r="V638" s="54" t="n">
        <v>4</v>
      </c>
      <c r="W638" s="3" t="n">
        <v>75</v>
      </c>
      <c r="X638" s="3" t="n">
        <v>2003</v>
      </c>
      <c r="Y638" s="3" t="n">
        <v>21</v>
      </c>
      <c r="Z638" s="54" t="n">
        <v>91.09999999999999</v>
      </c>
      <c r="AA638" s="54" t="n">
        <v>2021</v>
      </c>
      <c r="AB638" s="54" t="n">
        <v>27</v>
      </c>
      <c r="AC638" s="3" t="n">
        <v>104.5</v>
      </c>
      <c r="AD638" s="3" t="n">
        <v>1998</v>
      </c>
      <c r="AE638" s="3" t="n">
        <v>30</v>
      </c>
      <c r="AF638" s="54" t="n">
        <v>101</v>
      </c>
      <c r="AG638" s="54" t="n">
        <v>1999</v>
      </c>
      <c r="AH638" s="54" t="n">
        <v>30</v>
      </c>
      <c r="AI638" s="3" t="n">
        <v>135</v>
      </c>
      <c r="AJ638" s="3" t="n">
        <v>1989</v>
      </c>
      <c r="AK638" s="3" t="n">
        <v>25</v>
      </c>
      <c r="AL638" s="54" t="n">
        <v>86.3</v>
      </c>
      <c r="AM638" s="54" t="n">
        <v>2011</v>
      </c>
      <c r="AN638" s="54" t="n">
        <v>6</v>
      </c>
      <c r="AO638" s="3" t="n">
        <v>95</v>
      </c>
      <c r="AP638" s="3" t="n">
        <v>1975</v>
      </c>
      <c r="AQ638" s="3" t="n">
        <v>16</v>
      </c>
    </row>
    <row r="639">
      <c r="A639" s="3" t="n">
        <v>24010750</v>
      </c>
      <c r="B639" s="3" t="inlineStr">
        <is>
          <t>MIRAVALLES [24010750]</t>
        </is>
      </c>
      <c r="C639" s="3" t="n">
        <v>5.925833333</v>
      </c>
      <c r="D639" s="3" t="n">
        <v>-73.60916666999999</v>
      </c>
      <c r="E639" s="3" t="n">
        <v>1730</v>
      </c>
      <c r="F639" s="3" t="inlineStr">
        <is>
          <t>Moniquirá</t>
        </is>
      </c>
      <c r="G639" s="3" t="inlineStr">
        <is>
          <t>Boyacá</t>
        </is>
      </c>
      <c r="H639" s="54" t="n">
        <v>36.9</v>
      </c>
      <c r="I639" s="54" t="n">
        <v>2009</v>
      </c>
      <c r="J639" s="54" t="n">
        <v>30</v>
      </c>
      <c r="K639" s="3" t="n">
        <v>65</v>
      </c>
      <c r="L639" s="3" t="n">
        <v>2013</v>
      </c>
      <c r="M639" s="3" t="n">
        <v>19</v>
      </c>
      <c r="N639" s="54" t="n">
        <v>83.7</v>
      </c>
      <c r="O639" s="54" t="n">
        <v>2006</v>
      </c>
      <c r="P639" s="54" t="n">
        <v>6</v>
      </c>
      <c r="Q639" s="3" t="n">
        <v>110</v>
      </c>
      <c r="R639" s="3" t="n">
        <v>1975</v>
      </c>
      <c r="S639" s="3" t="n">
        <v>24</v>
      </c>
      <c r="T639" s="54" t="n">
        <v>71.59999999999999</v>
      </c>
      <c r="U639" s="54" t="n">
        <v>1984</v>
      </c>
      <c r="V639" s="54" t="n">
        <v>25</v>
      </c>
      <c r="W639" s="3" t="n">
        <v>72</v>
      </c>
      <c r="X639" s="3" t="n">
        <v>1976</v>
      </c>
      <c r="Y639" s="3" t="n">
        <v>10</v>
      </c>
      <c r="Z639" s="54" t="n">
        <v>94</v>
      </c>
      <c r="AA639" s="54" t="n">
        <v>1984</v>
      </c>
      <c r="AB639" s="54" t="n">
        <v>4</v>
      </c>
      <c r="AC639" s="3" t="n">
        <v>85</v>
      </c>
      <c r="AD639" s="3" t="n">
        <v>1984</v>
      </c>
      <c r="AE639" s="3" t="n">
        <v>18</v>
      </c>
      <c r="AF639" s="54" t="n">
        <v>68</v>
      </c>
      <c r="AG639" s="54" t="n">
        <v>1974</v>
      </c>
      <c r="AH639" s="54" t="n">
        <v>8</v>
      </c>
      <c r="AI639" s="3" t="n">
        <v>100</v>
      </c>
      <c r="AJ639" s="3" t="n">
        <v>1975</v>
      </c>
      <c r="AK639" s="3" t="n">
        <v>10</v>
      </c>
      <c r="AL639" s="54" t="n">
        <v>76</v>
      </c>
      <c r="AM639" s="54" t="n">
        <v>1980</v>
      </c>
      <c r="AN639" s="54" t="n">
        <v>7</v>
      </c>
      <c r="AO639" s="3" t="n">
        <v>75</v>
      </c>
      <c r="AP639" s="3" t="n">
        <v>1980</v>
      </c>
      <c r="AQ639" s="3" t="n">
        <v>5</v>
      </c>
    </row>
    <row r="640">
      <c r="A640" s="3" t="n">
        <v>24010760</v>
      </c>
      <c r="B640" s="3" t="inlineStr">
        <is>
          <t>SUAITA [24010760]</t>
        </is>
      </c>
      <c r="C640" s="3" t="n">
        <v>6.099</v>
      </c>
      <c r="D640" s="3" t="n">
        <v>-73.44138889</v>
      </c>
      <c r="E640" s="3" t="n">
        <v>1660</v>
      </c>
      <c r="F640" s="3" t="inlineStr">
        <is>
          <t>Suaita</t>
        </is>
      </c>
      <c r="G640" s="3" t="inlineStr">
        <is>
          <t>Santander</t>
        </is>
      </c>
      <c r="H640" s="54" t="n">
        <v>130.4</v>
      </c>
      <c r="I640" s="54" t="n">
        <v>2002</v>
      </c>
      <c r="J640" s="54" t="n">
        <v>31</v>
      </c>
      <c r="K640" s="3" t="n">
        <v>80.59999999999999</v>
      </c>
      <c r="L640" s="3" t="n">
        <v>2024</v>
      </c>
      <c r="M640" s="3" t="n">
        <v>1</v>
      </c>
      <c r="N640" s="54" t="n">
        <v>62</v>
      </c>
      <c r="O640" s="54" t="n">
        <v>2017</v>
      </c>
      <c r="P640" s="54" t="n">
        <v>25</v>
      </c>
      <c r="Q640" s="3" t="n">
        <v>98</v>
      </c>
      <c r="R640" s="3" t="n">
        <v>1988</v>
      </c>
      <c r="S640" s="3" t="n">
        <v>1</v>
      </c>
      <c r="T640" s="54" t="n">
        <v>89</v>
      </c>
      <c r="U640" s="54" t="n">
        <v>2023</v>
      </c>
      <c r="V640" s="54" t="n">
        <v>21</v>
      </c>
      <c r="W640" s="3" t="n">
        <v>98</v>
      </c>
      <c r="X640" s="3" t="n">
        <v>1991</v>
      </c>
      <c r="Y640" s="3" t="n">
        <v>20</v>
      </c>
      <c r="Z640" s="54" t="n">
        <v>89</v>
      </c>
      <c r="AA640" s="54" t="n">
        <v>1979</v>
      </c>
      <c r="AB640" s="54" t="n">
        <v>17</v>
      </c>
      <c r="AC640" s="3" t="n">
        <v>83</v>
      </c>
      <c r="AD640" s="3" t="n">
        <v>1992</v>
      </c>
      <c r="AE640" s="3" t="n">
        <v>7</v>
      </c>
      <c r="AF640" s="54" t="n">
        <v>99.5</v>
      </c>
      <c r="AG640" s="54" t="n">
        <v>2020</v>
      </c>
      <c r="AH640" s="54" t="n">
        <v>19</v>
      </c>
      <c r="AI640" s="3" t="n">
        <v>97</v>
      </c>
      <c r="AJ640" s="3" t="n">
        <v>2011</v>
      </c>
      <c r="AK640" s="3" t="n">
        <v>9</v>
      </c>
      <c r="AL640" s="54" t="n">
        <v>83.2</v>
      </c>
      <c r="AM640" s="54" t="n">
        <v>1999</v>
      </c>
      <c r="AN640" s="54" t="n">
        <v>13</v>
      </c>
      <c r="AO640" s="3" t="n">
        <v>120</v>
      </c>
      <c r="AP640" s="3" t="n">
        <v>1976</v>
      </c>
      <c r="AQ640" s="3" t="n">
        <v>21</v>
      </c>
    </row>
    <row r="641">
      <c r="A641" s="3" t="n">
        <v>24010810</v>
      </c>
      <c r="B641" s="3" t="inlineStr">
        <is>
          <t>GACHANTIVA [24010810]</t>
        </is>
      </c>
      <c r="C641" s="3" t="n">
        <v>5.750805556</v>
      </c>
      <c r="D641" s="3" t="n">
        <v>-73.54891667</v>
      </c>
      <c r="E641" s="3" t="n">
        <v>2375</v>
      </c>
      <c r="F641" s="3" t="inlineStr">
        <is>
          <t>Gachantivá</t>
        </is>
      </c>
      <c r="G641" s="3" t="inlineStr">
        <is>
          <t>Boyacá</t>
        </is>
      </c>
      <c r="H641" s="54" t="n">
        <v>52</v>
      </c>
      <c r="I641" s="54" t="n">
        <v>2008</v>
      </c>
      <c r="J641" s="54" t="n">
        <v>6</v>
      </c>
      <c r="K641" s="3" t="n">
        <v>74</v>
      </c>
      <c r="L641" s="3" t="n">
        <v>2000</v>
      </c>
      <c r="M641" s="3" t="n">
        <v>20</v>
      </c>
      <c r="N641" s="54" t="n">
        <v>45.5</v>
      </c>
      <c r="O641" s="54" t="n">
        <v>2019</v>
      </c>
      <c r="P641" s="54" t="n">
        <v>22</v>
      </c>
      <c r="Q641" s="3" t="n">
        <v>70</v>
      </c>
      <c r="R641" s="3" t="n">
        <v>2011</v>
      </c>
      <c r="S641" s="3" t="n">
        <v>16</v>
      </c>
      <c r="T641" s="54" t="n">
        <v>52.3</v>
      </c>
      <c r="U641" s="54" t="n">
        <v>1998</v>
      </c>
      <c r="V641" s="54" t="n">
        <v>27</v>
      </c>
      <c r="W641" s="3" t="n">
        <v>38</v>
      </c>
      <c r="X641" s="3" t="n">
        <v>1984</v>
      </c>
      <c r="Y641" s="3" t="n">
        <v>10</v>
      </c>
      <c r="Z641" s="54" t="n">
        <v>43.5</v>
      </c>
      <c r="AA641" s="54" t="n">
        <v>2000</v>
      </c>
      <c r="AB641" s="54" t="n">
        <v>19</v>
      </c>
      <c r="AC641" s="3" t="n">
        <v>62</v>
      </c>
      <c r="AD641" s="3" t="n">
        <v>2006</v>
      </c>
      <c r="AE641" s="3" t="n">
        <v>27</v>
      </c>
      <c r="AF641" s="54" t="n">
        <v>55.1</v>
      </c>
      <c r="AG641" s="54" t="n">
        <v>1984</v>
      </c>
      <c r="AH641" s="54" t="n">
        <v>8</v>
      </c>
      <c r="AI641" s="3" t="n">
        <v>62</v>
      </c>
      <c r="AJ641" s="3" t="n">
        <v>2007</v>
      </c>
      <c r="AK641" s="3" t="n">
        <v>6</v>
      </c>
      <c r="AL641" s="54" t="n">
        <v>117</v>
      </c>
      <c r="AM641" s="54" t="n">
        <v>1999</v>
      </c>
      <c r="AN641" s="54" t="n">
        <v>10</v>
      </c>
      <c r="AO641" s="3" t="n">
        <v>72</v>
      </c>
      <c r="AP641" s="3" t="n">
        <v>1999</v>
      </c>
      <c r="AQ641" s="3" t="n">
        <v>3</v>
      </c>
    </row>
    <row r="642">
      <c r="A642" s="3" t="n">
        <v>24010820</v>
      </c>
      <c r="B642" s="3" t="inlineStr">
        <is>
          <t>GUAVATA [24010820]</t>
        </is>
      </c>
      <c r="C642" s="3" t="n">
        <v>5.961388889</v>
      </c>
      <c r="D642" s="3" t="n">
        <v>-73.7025</v>
      </c>
      <c r="E642" s="3" t="n">
        <v>218</v>
      </c>
      <c r="F642" s="3" t="inlineStr">
        <is>
          <t>Guavatá</t>
        </is>
      </c>
      <c r="G642" s="3" t="inlineStr">
        <is>
          <t>Santander</t>
        </is>
      </c>
      <c r="H642" s="54" t="n">
        <v>73</v>
      </c>
      <c r="I642" s="54" t="n">
        <v>1992</v>
      </c>
      <c r="J642" s="54" t="n">
        <v>22</v>
      </c>
      <c r="K642" s="3" t="n">
        <v>73</v>
      </c>
      <c r="L642" s="3" t="n">
        <v>1992</v>
      </c>
      <c r="M642" s="3" t="n">
        <v>29</v>
      </c>
      <c r="N642" s="54" t="n">
        <v>75</v>
      </c>
      <c r="O642" s="54" t="n">
        <v>1982</v>
      </c>
      <c r="P642" s="54" t="n">
        <v>13</v>
      </c>
      <c r="Q642" s="3" t="n">
        <v>84.2</v>
      </c>
      <c r="R642" s="3" t="n">
        <v>2016</v>
      </c>
      <c r="S642" s="3" t="n">
        <v>27</v>
      </c>
      <c r="T642" s="54" t="n">
        <v>92</v>
      </c>
      <c r="U642" s="54" t="n">
        <v>1986</v>
      </c>
      <c r="V642" s="54" t="n">
        <v>27</v>
      </c>
      <c r="W642" s="3" t="n">
        <v>71.09999999999999</v>
      </c>
      <c r="X642" s="3" t="n">
        <v>2008</v>
      </c>
      <c r="Y642" s="3" t="n">
        <v>2</v>
      </c>
      <c r="Z642" s="54" t="n">
        <v>74</v>
      </c>
      <c r="AA642" s="54" t="n">
        <v>1984</v>
      </c>
      <c r="AB642" s="54" t="n">
        <v>24</v>
      </c>
      <c r="AC642" s="3" t="n">
        <v>80.09999999999999</v>
      </c>
      <c r="AD642" s="3" t="n">
        <v>2007</v>
      </c>
      <c r="AE642" s="3" t="n">
        <v>22</v>
      </c>
      <c r="AF642" s="54" t="n">
        <v>74</v>
      </c>
      <c r="AG642" s="54" t="n">
        <v>2022</v>
      </c>
      <c r="AH642" s="54" t="n">
        <v>30</v>
      </c>
      <c r="AI642" s="3" t="n">
        <v>91.7</v>
      </c>
      <c r="AJ642" s="3" t="n">
        <v>1989</v>
      </c>
      <c r="AK642" s="3" t="n">
        <v>30</v>
      </c>
      <c r="AL642" s="54" t="n">
        <v>100.1</v>
      </c>
      <c r="AM642" s="54" t="n">
        <v>2007</v>
      </c>
      <c r="AN642" s="54" t="n">
        <v>5</v>
      </c>
      <c r="AO642" s="3" t="n">
        <v>70</v>
      </c>
      <c r="AP642" s="3" t="n">
        <v>2010</v>
      </c>
      <c r="AQ642" s="3" t="n">
        <v>3</v>
      </c>
    </row>
    <row r="643">
      <c r="A643" s="3" t="n">
        <v>24010830</v>
      </c>
      <c r="B643" s="3" t="inlineStr">
        <is>
          <t>SAN PEDRO IGUAQUE [24010830]</t>
        </is>
      </c>
      <c r="C643" s="3" t="n">
        <v>5.64</v>
      </c>
      <c r="D643" s="3" t="n">
        <v>-73.45044444</v>
      </c>
      <c r="E643" s="3" t="n">
        <v>2985</v>
      </c>
      <c r="F643" s="3" t="inlineStr">
        <is>
          <t>Chíquiza</t>
        </is>
      </c>
      <c r="G643" s="3" t="inlineStr">
        <is>
          <t>Boyacá</t>
        </is>
      </c>
      <c r="H643" s="54" t="n">
        <v>32</v>
      </c>
      <c r="I643" s="54" t="n">
        <v>1984</v>
      </c>
      <c r="J643" s="54" t="n">
        <v>6</v>
      </c>
      <c r="K643" s="3" t="n">
        <v>95</v>
      </c>
      <c r="L643" s="3" t="n">
        <v>2025</v>
      </c>
      <c r="M643" s="3" t="n">
        <v>5</v>
      </c>
      <c r="N643" s="54" t="n">
        <v>57.5</v>
      </c>
      <c r="O643" s="54" t="n">
        <v>2004</v>
      </c>
      <c r="P643" s="54" t="n">
        <v>6</v>
      </c>
      <c r="Q643" s="3" t="n">
        <v>55</v>
      </c>
      <c r="R643" s="3" t="n">
        <v>1981</v>
      </c>
      <c r="S643" s="3" t="n">
        <v>13</v>
      </c>
      <c r="T643" s="54" t="n">
        <v>60</v>
      </c>
      <c r="U643" s="54" t="n">
        <v>1981</v>
      </c>
      <c r="V643" s="54" t="n">
        <v>5</v>
      </c>
      <c r="W643" s="3" t="n">
        <v>42.9</v>
      </c>
      <c r="X643" s="3" t="n">
        <v>1982</v>
      </c>
      <c r="Y643" s="3" t="n">
        <v>30</v>
      </c>
      <c r="Z643" s="54" t="n">
        <v>31</v>
      </c>
      <c r="AA643" s="54" t="n">
        <v>1982</v>
      </c>
      <c r="AB643" s="54" t="n">
        <v>18</v>
      </c>
      <c r="AC643" s="3" t="n">
        <v>80</v>
      </c>
      <c r="AD643" s="3" t="n">
        <v>1982</v>
      </c>
      <c r="AE643" s="3" t="n">
        <v>15</v>
      </c>
      <c r="AF643" s="54" t="n">
        <v>84</v>
      </c>
      <c r="AG643" s="54" t="n">
        <v>1994</v>
      </c>
      <c r="AH643" s="54" t="n">
        <v>23</v>
      </c>
      <c r="AI643" s="3" t="n">
        <v>58</v>
      </c>
      <c r="AJ643" s="3" t="n">
        <v>2013</v>
      </c>
      <c r="AK643" s="3" t="n">
        <v>28</v>
      </c>
      <c r="AL643" s="54" t="n">
        <v>52</v>
      </c>
      <c r="AM643" s="54" t="n">
        <v>1983</v>
      </c>
      <c r="AN643" s="54" t="n">
        <v>10</v>
      </c>
      <c r="AO643" s="3" t="n">
        <v>53.8</v>
      </c>
      <c r="AP643" s="3" t="n">
        <v>1990</v>
      </c>
      <c r="AQ643" s="3" t="n">
        <v>2</v>
      </c>
    </row>
    <row r="644">
      <c r="A644" s="3" t="n">
        <v>24010840</v>
      </c>
      <c r="B644" s="3" t="inlineStr">
        <is>
          <t>PANELAS [24010840]</t>
        </is>
      </c>
      <c r="C644" s="3" t="n">
        <v>5.634381111</v>
      </c>
      <c r="D644" s="3" t="n">
        <v>-73.38647056000001</v>
      </c>
      <c r="E644" s="3" t="n">
        <v>3195</v>
      </c>
      <c r="F644" s="3" t="inlineStr">
        <is>
          <t>Motavita</t>
        </is>
      </c>
      <c r="G644" s="3" t="inlineStr">
        <is>
          <t>Boyacá</t>
        </is>
      </c>
      <c r="H644" s="54" t="n">
        <v>30</v>
      </c>
      <c r="I644" s="54" t="n">
        <v>1984</v>
      </c>
      <c r="J644" s="54" t="n">
        <v>8</v>
      </c>
      <c r="K644" s="3" t="n">
        <v>84.40000000000001</v>
      </c>
      <c r="L644" s="3" t="n">
        <v>1984</v>
      </c>
      <c r="M644" s="3" t="n">
        <v>18</v>
      </c>
      <c r="N644" s="54" t="n">
        <v>40.2</v>
      </c>
      <c r="O644" s="54" t="n">
        <v>1999</v>
      </c>
      <c r="P644" s="54" t="n">
        <v>18</v>
      </c>
      <c r="Q644" s="3" t="n">
        <v>60.7</v>
      </c>
      <c r="R644" s="3" t="n">
        <v>1984</v>
      </c>
      <c r="S644" s="3" t="n">
        <v>20</v>
      </c>
      <c r="T644" s="54" t="n">
        <v>56.2</v>
      </c>
      <c r="U644" s="54" t="n">
        <v>2017</v>
      </c>
      <c r="V644" s="54" t="n">
        <v>13</v>
      </c>
      <c r="W644" s="3" t="n">
        <v>33.5</v>
      </c>
      <c r="X644" s="3" t="n">
        <v>1984</v>
      </c>
      <c r="Y644" s="3" t="n">
        <v>24</v>
      </c>
      <c r="Z644" s="54" t="n">
        <v>36.8</v>
      </c>
      <c r="AA644" s="54" t="n">
        <v>2011</v>
      </c>
      <c r="AB644" s="54" t="n">
        <v>24</v>
      </c>
      <c r="AC644" s="3" t="n">
        <v>35.4</v>
      </c>
      <c r="AD644" s="3" t="n">
        <v>2005</v>
      </c>
      <c r="AE644" s="3" t="n">
        <v>31</v>
      </c>
      <c r="AF644" s="54" t="n">
        <v>38.5</v>
      </c>
      <c r="AG644" s="54" t="n">
        <v>2003</v>
      </c>
      <c r="AH644" s="54" t="n">
        <v>27</v>
      </c>
      <c r="AI644" s="3" t="n">
        <v>49.7</v>
      </c>
      <c r="AJ644" s="3" t="n">
        <v>1998</v>
      </c>
      <c r="AK644" s="3" t="n">
        <v>24</v>
      </c>
      <c r="AL644" s="54" t="n">
        <v>48.8</v>
      </c>
      <c r="AM644" s="54" t="n">
        <v>2003</v>
      </c>
      <c r="AN644" s="54" t="n">
        <v>25</v>
      </c>
      <c r="AO644" s="3" t="n">
        <v>26.8</v>
      </c>
      <c r="AP644" s="3" t="n">
        <v>2024</v>
      </c>
      <c r="AQ644" s="3" t="n">
        <v>28</v>
      </c>
    </row>
    <row r="645">
      <c r="A645" s="3" t="n">
        <v>24010850</v>
      </c>
      <c r="B645" s="3" t="inlineStr">
        <is>
          <t>PALMA LA [24010850]</t>
        </is>
      </c>
      <c r="C645" s="3" t="n">
        <v>5.868</v>
      </c>
      <c r="D645" s="3" t="n">
        <v>-73.38383333</v>
      </c>
      <c r="E645" s="3" t="n">
        <v>2100</v>
      </c>
      <c r="F645" s="3" t="inlineStr">
        <is>
          <t>Gámbita</t>
        </is>
      </c>
      <c r="G645" s="3" t="inlineStr">
        <is>
          <t>Santander</t>
        </is>
      </c>
      <c r="H645" s="54" t="n">
        <v>55</v>
      </c>
      <c r="I645" s="54" t="n">
        <v>1986</v>
      </c>
      <c r="J645" s="54" t="n">
        <v>26</v>
      </c>
      <c r="K645" s="3" t="n">
        <v>104</v>
      </c>
      <c r="L645" s="3" t="n">
        <v>1981</v>
      </c>
      <c r="M645" s="3" t="n">
        <v>21</v>
      </c>
      <c r="N645" s="54" t="n">
        <v>84</v>
      </c>
      <c r="O645" s="54" t="n">
        <v>2009</v>
      </c>
      <c r="P645" s="54" t="n">
        <v>21</v>
      </c>
      <c r="Q645" s="3" t="n">
        <v>100</v>
      </c>
      <c r="R645" s="3" t="n">
        <v>1994</v>
      </c>
      <c r="S645" s="3" t="n">
        <v>3</v>
      </c>
      <c r="T645" s="54" t="n">
        <v>106.6</v>
      </c>
      <c r="U645" s="54" t="n">
        <v>2013</v>
      </c>
      <c r="V645" s="54" t="n">
        <v>2</v>
      </c>
      <c r="W645" s="3" t="n">
        <v>65</v>
      </c>
      <c r="X645" s="3" t="n">
        <v>2002</v>
      </c>
      <c r="Y645" s="3" t="n">
        <v>9</v>
      </c>
      <c r="Z645" s="54" t="n">
        <v>87</v>
      </c>
      <c r="AA645" s="54" t="n">
        <v>2011</v>
      </c>
      <c r="AB645" s="54" t="n">
        <v>14</v>
      </c>
      <c r="AC645" s="3" t="n">
        <v>61</v>
      </c>
      <c r="AD645" s="3" t="n">
        <v>1988</v>
      </c>
      <c r="AE645" s="3" t="n">
        <v>29</v>
      </c>
      <c r="AF645" s="54" t="n">
        <v>99</v>
      </c>
      <c r="AG645" s="54" t="n">
        <v>2012</v>
      </c>
      <c r="AH645" s="54" t="n">
        <v>26</v>
      </c>
      <c r="AI645" s="3" t="n">
        <v>80.5</v>
      </c>
      <c r="AJ645" s="3" t="n">
        <v>2003</v>
      </c>
      <c r="AK645" s="3" t="n">
        <v>30</v>
      </c>
      <c r="AL645" s="54" t="n">
        <v>71.5</v>
      </c>
      <c r="AM645" s="54" t="n">
        <v>2009</v>
      </c>
      <c r="AN645" s="54" t="n">
        <v>5</v>
      </c>
      <c r="AO645" s="3" t="n">
        <v>81.2</v>
      </c>
      <c r="AP645" s="3" t="n">
        <v>2023</v>
      </c>
      <c r="AQ645" s="3" t="n">
        <v>25</v>
      </c>
    </row>
    <row r="646">
      <c r="A646" s="3" t="n">
        <v>24010870</v>
      </c>
      <c r="B646" s="3" t="inlineStr">
        <is>
          <t>PALERMO [24010870]</t>
        </is>
      </c>
      <c r="C646" s="3" t="n">
        <v>5.899527778</v>
      </c>
      <c r="D646" s="3" t="n">
        <v>-73.19619444</v>
      </c>
      <c r="E646" s="3" t="n">
        <v>2200</v>
      </c>
      <c r="F646" s="3" t="inlineStr">
        <is>
          <t>Paipa</t>
        </is>
      </c>
      <c r="G646" s="3" t="inlineStr">
        <is>
          <t>Boyacá</t>
        </is>
      </c>
      <c r="H646" s="54" t="n">
        <v>45</v>
      </c>
      <c r="I646" s="54" t="n">
        <v>1972</v>
      </c>
      <c r="J646" s="54" t="n">
        <v>12</v>
      </c>
      <c r="K646" s="3" t="n">
        <v>50</v>
      </c>
      <c r="L646" s="3" t="n">
        <v>2003</v>
      </c>
      <c r="M646" s="3" t="n">
        <v>24</v>
      </c>
      <c r="N646" s="54" t="n">
        <v>60</v>
      </c>
      <c r="O646" s="54" t="n">
        <v>2019</v>
      </c>
      <c r="P646" s="54" t="n">
        <v>5</v>
      </c>
      <c r="Q646" s="3" t="n">
        <v>80.5</v>
      </c>
      <c r="R646" s="3" t="n">
        <v>2017</v>
      </c>
      <c r="S646" s="3" t="n">
        <v>12</v>
      </c>
      <c r="T646" s="54" t="n">
        <v>75</v>
      </c>
      <c r="U646" s="54" t="n">
        <v>1972</v>
      </c>
      <c r="V646" s="54" t="n">
        <v>17</v>
      </c>
      <c r="W646" s="3" t="n">
        <v>44.5</v>
      </c>
      <c r="X646" s="3" t="n">
        <v>2003</v>
      </c>
      <c r="Y646" s="3" t="n">
        <v>2</v>
      </c>
      <c r="Z646" s="54" t="n">
        <v>40</v>
      </c>
      <c r="AA646" s="54" t="n">
        <v>1975</v>
      </c>
      <c r="AB646" s="54" t="n">
        <v>4</v>
      </c>
      <c r="AC646" s="3" t="n">
        <v>33</v>
      </c>
      <c r="AD646" s="3" t="n">
        <v>1981</v>
      </c>
      <c r="AE646" s="3" t="n">
        <v>21</v>
      </c>
      <c r="AF646" s="54" t="n">
        <v>83</v>
      </c>
      <c r="AG646" s="54" t="n">
        <v>1995</v>
      </c>
      <c r="AH646" s="54" t="n">
        <v>11</v>
      </c>
      <c r="AI646" s="3" t="n">
        <v>90</v>
      </c>
      <c r="AJ646" s="3" t="n">
        <v>1971</v>
      </c>
      <c r="AK646" s="3" t="n">
        <v>5</v>
      </c>
      <c r="AL646" s="54" t="n">
        <v>60</v>
      </c>
      <c r="AM646" s="54" t="n">
        <v>1975</v>
      </c>
      <c r="AN646" s="54" t="n">
        <v>8</v>
      </c>
      <c r="AO646" s="3" t="n">
        <v>50</v>
      </c>
      <c r="AP646" s="3" t="n">
        <v>1987</v>
      </c>
      <c r="AQ646" s="3" t="n">
        <v>5</v>
      </c>
    </row>
    <row r="647">
      <c r="A647" s="3" t="n">
        <v>24011060</v>
      </c>
      <c r="B647" s="3" t="inlineStr">
        <is>
          <t>SUSA [24011060]</t>
        </is>
      </c>
      <c r="C647" s="3" t="n">
        <v>5.462444444</v>
      </c>
      <c r="D647" s="3" t="n">
        <v>-73.80155556</v>
      </c>
      <c r="E647" s="3" t="n">
        <v>2600</v>
      </c>
      <c r="F647" s="3" t="inlineStr">
        <is>
          <t>Susa</t>
        </is>
      </c>
      <c r="G647" s="3" t="inlineStr">
        <is>
          <t>Cundinamarca</t>
        </is>
      </c>
      <c r="H647" s="54" t="n">
        <v>31.4</v>
      </c>
      <c r="I647" s="54" t="n">
        <v>2006</v>
      </c>
      <c r="J647" s="54" t="n">
        <v>12</v>
      </c>
      <c r="K647" s="3" t="n">
        <v>47.5</v>
      </c>
      <c r="L647" s="3" t="n">
        <v>2018</v>
      </c>
      <c r="M647" s="3" t="n">
        <v>1</v>
      </c>
      <c r="N647" s="54" t="n">
        <v>80</v>
      </c>
      <c r="O647" s="54" t="n">
        <v>1995</v>
      </c>
      <c r="P647" s="54" t="n">
        <v>28</v>
      </c>
      <c r="Q647" s="3" t="n">
        <v>72.90000000000001</v>
      </c>
      <c r="R647" s="3" t="n">
        <v>2011</v>
      </c>
      <c r="S647" s="3" t="n">
        <v>19</v>
      </c>
      <c r="T647" s="54" t="n">
        <v>75</v>
      </c>
      <c r="U647" s="54" t="n">
        <v>1985</v>
      </c>
      <c r="V647" s="54" t="n">
        <v>10</v>
      </c>
      <c r="W647" s="3" t="n">
        <v>32.3</v>
      </c>
      <c r="X647" s="3" t="n">
        <v>2002</v>
      </c>
      <c r="Y647" s="3" t="n">
        <v>2</v>
      </c>
      <c r="Z647" s="54" t="n">
        <v>49.9</v>
      </c>
      <c r="AA647" s="54" t="n">
        <v>2010</v>
      </c>
      <c r="AB647" s="54" t="n">
        <v>15</v>
      </c>
      <c r="AC647" s="3" t="n">
        <v>33.5</v>
      </c>
      <c r="AD647" s="3" t="n">
        <v>2021</v>
      </c>
      <c r="AE647" s="3" t="n">
        <v>15</v>
      </c>
      <c r="AF647" s="54" t="n">
        <v>44.6</v>
      </c>
      <c r="AG647" s="54" t="n">
        <v>1985</v>
      </c>
      <c r="AH647" s="54" t="n">
        <v>11</v>
      </c>
      <c r="AI647" s="3" t="n">
        <v>59.5</v>
      </c>
      <c r="AJ647" s="3" t="n">
        <v>2018</v>
      </c>
      <c r="AK647" s="3" t="n">
        <v>15</v>
      </c>
      <c r="AL647" s="54" t="n">
        <v>52</v>
      </c>
      <c r="AM647" s="54" t="n">
        <v>2019</v>
      </c>
      <c r="AN647" s="54" t="n">
        <v>11</v>
      </c>
      <c r="AO647" s="3" t="n">
        <v>80</v>
      </c>
      <c r="AP647" s="3" t="n">
        <v>1998</v>
      </c>
      <c r="AQ647" s="3" t="n">
        <v>30</v>
      </c>
    </row>
    <row r="648">
      <c r="A648" s="3" t="n">
        <v>24011070</v>
      </c>
      <c r="B648" s="3" t="inlineStr">
        <is>
          <t>SANTUARIO EL [24011070]</t>
        </is>
      </c>
      <c r="C648" s="3" t="n">
        <v>6.323932778</v>
      </c>
      <c r="D648" s="3" t="n">
        <v>-73.467411111</v>
      </c>
      <c r="E648" s="3" t="n">
        <v>1799</v>
      </c>
      <c r="F648" s="3" t="inlineStr">
        <is>
          <t>Contratación</t>
        </is>
      </c>
      <c r="G648" s="3" t="inlineStr">
        <is>
          <t>Santander</t>
        </is>
      </c>
      <c r="H648" s="54" t="n">
        <v>90</v>
      </c>
      <c r="I648" s="54" t="n">
        <v>2007</v>
      </c>
      <c r="J648" s="54" t="n">
        <v>18</v>
      </c>
      <c r="K648" s="3" t="n">
        <v>101</v>
      </c>
      <c r="L648" s="3" t="n">
        <v>2001</v>
      </c>
      <c r="M648" s="3" t="n">
        <v>8</v>
      </c>
      <c r="N648" s="54" t="n">
        <v>150</v>
      </c>
      <c r="O648" s="54" t="n">
        <v>1998</v>
      </c>
      <c r="P648" s="54" t="n">
        <v>6</v>
      </c>
      <c r="Q648" s="3" t="n">
        <v>97</v>
      </c>
      <c r="R648" s="3" t="n">
        <v>2016</v>
      </c>
      <c r="S648" s="3" t="n">
        <v>28</v>
      </c>
      <c r="T648" s="54" t="n">
        <v>130</v>
      </c>
      <c r="U648" s="54" t="n">
        <v>2024</v>
      </c>
      <c r="V648" s="54" t="n">
        <v>18</v>
      </c>
      <c r="W648" s="3" t="n">
        <v>145</v>
      </c>
      <c r="X648" s="3" t="n">
        <v>2005</v>
      </c>
      <c r="Y648" s="3" t="n">
        <v>4</v>
      </c>
      <c r="Z648" s="54" t="n">
        <v>110</v>
      </c>
      <c r="AA648" s="54" t="n">
        <v>2007</v>
      </c>
      <c r="AB648" s="54" t="n">
        <v>5</v>
      </c>
      <c r="AC648" s="3" t="n">
        <v>110.8</v>
      </c>
      <c r="AD648" s="3" t="n">
        <v>2016</v>
      </c>
      <c r="AE648" s="3" t="n">
        <v>13</v>
      </c>
      <c r="AF648" s="54" t="n">
        <v>135</v>
      </c>
      <c r="AG648" s="54" t="n">
        <v>2001</v>
      </c>
      <c r="AH648" s="54" t="n">
        <v>5</v>
      </c>
      <c r="AI648" s="3" t="n">
        <v>130.4</v>
      </c>
      <c r="AJ648" s="3" t="n">
        <v>2016</v>
      </c>
      <c r="AK648" s="3" t="n">
        <v>21</v>
      </c>
      <c r="AL648" s="54" t="n">
        <v>128</v>
      </c>
      <c r="AM648" s="54" t="n">
        <v>1998</v>
      </c>
      <c r="AN648" s="54" t="n">
        <v>20</v>
      </c>
      <c r="AO648" s="3" t="n">
        <v>100</v>
      </c>
      <c r="AP648" s="3" t="n">
        <v>2007</v>
      </c>
      <c r="AQ648" s="3" t="n">
        <v>25</v>
      </c>
    </row>
    <row r="649">
      <c r="A649" s="3" t="n">
        <v>24011080</v>
      </c>
      <c r="B649" s="3" t="inlineStr">
        <is>
          <t>CUCUNUBA1 [24011080]</t>
        </is>
      </c>
      <c r="C649" s="3" t="n">
        <v>5.25</v>
      </c>
      <c r="D649" s="3" t="n">
        <v>-73.77</v>
      </c>
      <c r="E649" s="3" t="n">
        <v>3</v>
      </c>
      <c r="F649" s="3" t="inlineStr">
        <is>
          <t>Cucunubá</t>
        </is>
      </c>
      <c r="G649" s="3" t="inlineStr">
        <is>
          <t>Cundinamarca</t>
        </is>
      </c>
      <c r="H649" s="54" t="n">
        <v>58</v>
      </c>
      <c r="I649" s="54" t="n">
        <v>1987</v>
      </c>
      <c r="J649" s="54" t="n">
        <v>17</v>
      </c>
      <c r="K649" s="3" t="n">
        <v>57.3</v>
      </c>
      <c r="L649" s="3" t="n">
        <v>2018</v>
      </c>
      <c r="M649" s="3" t="n">
        <v>6</v>
      </c>
      <c r="N649" s="54" t="n">
        <v>59.3</v>
      </c>
      <c r="O649" s="54" t="n">
        <v>2021</v>
      </c>
      <c r="P649" s="54" t="n">
        <v>15</v>
      </c>
      <c r="Q649" s="3" t="n">
        <v>47.8</v>
      </c>
      <c r="R649" s="3" t="n">
        <v>2021</v>
      </c>
      <c r="S649" s="3" t="n">
        <v>29</v>
      </c>
      <c r="T649" s="54" t="n">
        <v>72.7</v>
      </c>
      <c r="U649" s="54" t="n">
        <v>2023</v>
      </c>
      <c r="V649" s="54" t="n">
        <v>22</v>
      </c>
      <c r="W649" s="3" t="n">
        <v>73</v>
      </c>
      <c r="X649" s="3" t="n">
        <v>2021</v>
      </c>
      <c r="Y649" s="3" t="n">
        <v>14</v>
      </c>
      <c r="Z649" s="54" t="n">
        <v>26.5</v>
      </c>
      <c r="AA649" s="54" t="n">
        <v>2011</v>
      </c>
      <c r="AB649" s="54" t="n">
        <v>28</v>
      </c>
      <c r="AC649" s="3" t="n">
        <v>31.4</v>
      </c>
      <c r="AD649" s="3" t="n">
        <v>2011</v>
      </c>
      <c r="AE649" s="3" t="n">
        <v>19</v>
      </c>
      <c r="AF649" s="54" t="n">
        <v>45.2</v>
      </c>
      <c r="AG649" s="54" t="n">
        <v>2000</v>
      </c>
      <c r="AH649" s="54" t="n">
        <v>23</v>
      </c>
      <c r="AI649" s="3" t="n">
        <v>60</v>
      </c>
      <c r="AJ649" s="3" t="n">
        <v>1987</v>
      </c>
      <c r="AK649" s="3" t="n">
        <v>29</v>
      </c>
      <c r="AL649" s="54" t="n">
        <v>41.4</v>
      </c>
      <c r="AM649" s="54" t="n">
        <v>2014</v>
      </c>
      <c r="AN649" s="54" t="n">
        <v>18</v>
      </c>
      <c r="AO649" s="3" t="n">
        <v>46.1</v>
      </c>
      <c r="AP649" s="3" t="n">
        <v>1992</v>
      </c>
      <c r="AQ649" s="3" t="n">
        <v>10</v>
      </c>
    </row>
    <row r="650">
      <c r="A650" s="3" t="n">
        <v>24011150</v>
      </c>
      <c r="B650" s="3" t="inlineStr">
        <is>
          <t>LOS ALIZOS [24011150]</t>
        </is>
      </c>
      <c r="C650" s="3" t="n">
        <v>5.329388889</v>
      </c>
      <c r="D650" s="3" t="n">
        <v>-73.85005556</v>
      </c>
      <c r="E650" s="3" t="n">
        <v>3167</v>
      </c>
      <c r="F650" s="3" t="inlineStr">
        <is>
          <t>Carmen De Carupa</t>
        </is>
      </c>
      <c r="G650" s="3" t="inlineStr">
        <is>
          <t>Cundinamarca</t>
        </is>
      </c>
      <c r="H650" s="54" t="n">
        <v>23</v>
      </c>
      <c r="I650" s="54" t="n">
        <v>2018</v>
      </c>
      <c r="J650" s="54" t="n">
        <v>1</v>
      </c>
      <c r="K650" s="3" t="n">
        <v>52.5</v>
      </c>
      <c r="L650" s="3" t="n">
        <v>2025</v>
      </c>
      <c r="M650" s="3" t="n">
        <v>14</v>
      </c>
      <c r="N650" s="54" t="n">
        <v>75</v>
      </c>
      <c r="O650" s="54" t="n">
        <v>2016</v>
      </c>
      <c r="P650" s="54" t="n">
        <v>8</v>
      </c>
      <c r="Q650" s="3" t="n">
        <v>76.40000000000001</v>
      </c>
      <c r="R650" s="3" t="n">
        <v>2010</v>
      </c>
      <c r="S650" s="3" t="n">
        <v>8</v>
      </c>
      <c r="T650" s="54" t="n">
        <v>36</v>
      </c>
      <c r="U650" s="54" t="n">
        <v>2011</v>
      </c>
      <c r="V650" s="54" t="n">
        <v>13</v>
      </c>
      <c r="W650" s="3" t="n">
        <v>26.5</v>
      </c>
      <c r="X650" s="3" t="n">
        <v>2021</v>
      </c>
      <c r="Y650" s="3" t="n">
        <v>9</v>
      </c>
      <c r="Z650" s="54" t="n">
        <v>35</v>
      </c>
      <c r="AA650" s="54" t="n">
        <v>2010</v>
      </c>
      <c r="AB650" s="54" t="n">
        <v>16</v>
      </c>
      <c r="AC650" s="3" t="n">
        <v>31.4</v>
      </c>
      <c r="AD650" s="3" t="n">
        <v>2011</v>
      </c>
      <c r="AE650" s="3" t="n">
        <v>19</v>
      </c>
      <c r="AF650" s="54" t="n">
        <v>34</v>
      </c>
      <c r="AG650" s="54" t="n">
        <v>2024</v>
      </c>
      <c r="AH650" s="54" t="n">
        <v>29</v>
      </c>
      <c r="AI650" s="3" t="n">
        <v>49.2</v>
      </c>
      <c r="AJ650" s="3" t="n">
        <v>2021</v>
      </c>
      <c r="AK650" s="3" t="n">
        <v>10</v>
      </c>
      <c r="AL650" s="54" t="n">
        <v>50</v>
      </c>
      <c r="AM650" s="54" t="n">
        <v>2019</v>
      </c>
      <c r="AN650" s="54" t="n">
        <v>10</v>
      </c>
      <c r="AO650" s="3" t="n">
        <v>52.8</v>
      </c>
      <c r="AP650" s="3" t="n">
        <v>2017</v>
      </c>
      <c r="AQ650" s="3" t="n">
        <v>1</v>
      </c>
    </row>
    <row r="651">
      <c r="A651" s="3" t="n">
        <v>24015090</v>
      </c>
      <c r="B651" s="3" t="inlineStr">
        <is>
          <t>INSTITUCION AGRICOLA SANTA SOFIA [24015090]</t>
        </is>
      </c>
      <c r="C651" s="3" t="n">
        <v>5.710666667</v>
      </c>
      <c r="D651" s="3" t="n">
        <v>-73.60227777999999</v>
      </c>
      <c r="E651" s="3" t="n">
        <v>2300</v>
      </c>
      <c r="F651" s="3" t="inlineStr">
        <is>
          <t>Santa Sofía</t>
        </is>
      </c>
      <c r="G651" s="3" t="inlineStr">
        <is>
          <t>Boyacá</t>
        </is>
      </c>
      <c r="H651" s="54" t="n">
        <v>47</v>
      </c>
      <c r="I651" s="54" t="n">
        <v>1994</v>
      </c>
      <c r="J651" s="54" t="n">
        <v>15</v>
      </c>
      <c r="K651" s="3" t="n">
        <v>44.8</v>
      </c>
      <c r="L651" s="3" t="n">
        <v>2023</v>
      </c>
      <c r="M651" s="3" t="n">
        <v>17</v>
      </c>
      <c r="N651" s="54" t="n">
        <v>44</v>
      </c>
      <c r="O651" s="54" t="n">
        <v>2001</v>
      </c>
      <c r="P651" s="54" t="n">
        <v>4</v>
      </c>
      <c r="Q651" s="3" t="n">
        <v>59.8</v>
      </c>
      <c r="R651" s="3" t="n">
        <v>2010</v>
      </c>
      <c r="S651" s="3" t="n">
        <v>10</v>
      </c>
      <c r="T651" s="54" t="n">
        <v>56.8</v>
      </c>
      <c r="U651" s="54" t="n">
        <v>2014</v>
      </c>
      <c r="V651" s="54" t="n">
        <v>8</v>
      </c>
      <c r="W651" s="3" t="n">
        <v>56.6</v>
      </c>
      <c r="X651" s="3" t="n">
        <v>2000</v>
      </c>
      <c r="Y651" s="3" t="n">
        <v>24</v>
      </c>
      <c r="Z651" s="54" t="n">
        <v>52.1</v>
      </c>
      <c r="AA651" s="54" t="n">
        <v>2000</v>
      </c>
      <c r="AB651" s="54" t="n">
        <v>17</v>
      </c>
      <c r="AC651" s="3" t="n">
        <v>63.5</v>
      </c>
      <c r="AD651" s="3" t="n">
        <v>2011</v>
      </c>
      <c r="AE651" s="3" t="n">
        <v>18</v>
      </c>
      <c r="AF651" s="54" t="n">
        <v>64.2</v>
      </c>
      <c r="AG651" s="54" t="n">
        <v>1986</v>
      </c>
      <c r="AH651" s="54" t="n">
        <v>23</v>
      </c>
      <c r="AI651" s="3" t="n">
        <v>62.5</v>
      </c>
      <c r="AJ651" s="3" t="n">
        <v>2022</v>
      </c>
      <c r="AK651" s="3" t="n">
        <v>22</v>
      </c>
      <c r="AL651" s="54" t="n">
        <v>66</v>
      </c>
      <c r="AM651" s="54" t="n">
        <v>1987</v>
      </c>
      <c r="AN651" s="54" t="n">
        <v>26</v>
      </c>
      <c r="AO651" s="3" t="n">
        <v>62</v>
      </c>
      <c r="AP651" s="3" t="n">
        <v>1990</v>
      </c>
      <c r="AQ651" s="3" t="n">
        <v>2</v>
      </c>
    </row>
    <row r="652">
      <c r="A652" s="3" t="n">
        <v>24015120</v>
      </c>
      <c r="B652" s="3" t="inlineStr">
        <is>
          <t>ISLA DEL SANTUARIO [24015120]</t>
        </is>
      </c>
      <c r="C652" s="3" t="n">
        <v>5.467277778</v>
      </c>
      <c r="D652" s="3" t="n">
        <v>-73.73480556</v>
      </c>
      <c r="E652" s="3" t="n">
        <v>2580</v>
      </c>
      <c r="F652" s="3" t="inlineStr">
        <is>
          <t>Fúquene</t>
        </is>
      </c>
      <c r="G652" s="3" t="inlineStr">
        <is>
          <t>Cundinamarca</t>
        </is>
      </c>
      <c r="H652" s="54" t="n">
        <v>54.8</v>
      </c>
      <c r="I652" s="54" t="n">
        <v>1995</v>
      </c>
      <c r="J652" s="54" t="n">
        <v>16</v>
      </c>
      <c r="K652" s="3" t="n">
        <v>55.4</v>
      </c>
      <c r="L652" s="3" t="n">
        <v>2022</v>
      </c>
      <c r="M652" s="3" t="n">
        <v>9</v>
      </c>
      <c r="N652" s="54" t="n">
        <v>71</v>
      </c>
      <c r="O652" s="54" t="n">
        <v>2001</v>
      </c>
      <c r="P652" s="54" t="n">
        <v>14</v>
      </c>
      <c r="Q652" s="3" t="n">
        <v>70.8</v>
      </c>
      <c r="R652" s="3" t="n">
        <v>1949</v>
      </c>
      <c r="S652" s="3" t="n">
        <v>2</v>
      </c>
      <c r="T652" s="54" t="n">
        <v>55.7</v>
      </c>
      <c r="U652" s="54" t="n">
        <v>1947</v>
      </c>
      <c r="V652" s="54" t="n">
        <v>19</v>
      </c>
      <c r="W652" s="3" t="n">
        <v>55.6</v>
      </c>
      <c r="X652" s="3" t="n">
        <v>2021</v>
      </c>
      <c r="Y652" s="3" t="n">
        <v>3</v>
      </c>
      <c r="Z652" s="54" t="n">
        <v>35.9</v>
      </c>
      <c r="AA652" s="54" t="n">
        <v>2010</v>
      </c>
      <c r="AB652" s="54" t="n">
        <v>8</v>
      </c>
      <c r="AC652" s="3" t="n">
        <v>120.5</v>
      </c>
      <c r="AD652" s="3" t="n">
        <v>1979</v>
      </c>
      <c r="AE652" s="3" t="n">
        <v>26</v>
      </c>
      <c r="AF652" s="54" t="n">
        <v>50.5</v>
      </c>
      <c r="AG652" s="54" t="n">
        <v>1959</v>
      </c>
      <c r="AH652" s="54" t="n">
        <v>29</v>
      </c>
      <c r="AI652" s="3" t="n">
        <v>97.09999999999999</v>
      </c>
      <c r="AJ652" s="3" t="n">
        <v>1979</v>
      </c>
      <c r="AK652" s="3" t="n">
        <v>12</v>
      </c>
      <c r="AL652" s="54" t="n">
        <v>70.40000000000001</v>
      </c>
      <c r="AM652" s="54" t="n">
        <v>1966</v>
      </c>
      <c r="AN652" s="54" t="n">
        <v>26</v>
      </c>
      <c r="AO652" s="3" t="n">
        <v>81.2</v>
      </c>
      <c r="AP652" s="3" t="n">
        <v>1981</v>
      </c>
      <c r="AQ652" s="3" t="n">
        <v>5</v>
      </c>
    </row>
    <row r="653">
      <c r="A653" s="3" t="n">
        <v>24015220</v>
      </c>
      <c r="B653" s="3" t="inlineStr">
        <is>
          <t>VILLA CARMEN [24015220]</t>
        </is>
      </c>
      <c r="C653" s="3" t="n">
        <v>5.509388889</v>
      </c>
      <c r="D653" s="3" t="n">
        <v>-73.49577778</v>
      </c>
      <c r="E653" s="3" t="n">
        <v>2600</v>
      </c>
      <c r="F653" s="3" t="inlineStr">
        <is>
          <t>Samacá</t>
        </is>
      </c>
      <c r="G653" s="3" t="inlineStr">
        <is>
          <t>Boyacá</t>
        </is>
      </c>
      <c r="H653" s="54" t="n">
        <v>45.3</v>
      </c>
      <c r="I653" s="54" t="n">
        <v>2008</v>
      </c>
      <c r="J653" s="54" t="n">
        <v>9</v>
      </c>
      <c r="K653" s="3" t="n">
        <v>56.4</v>
      </c>
      <c r="L653" s="3" t="n">
        <v>2025</v>
      </c>
      <c r="M653" s="3" t="n">
        <v>10</v>
      </c>
      <c r="N653" s="54" t="n">
        <v>56.5</v>
      </c>
      <c r="O653" s="54" t="n">
        <v>1996</v>
      </c>
      <c r="P653" s="54" t="n">
        <v>29</v>
      </c>
      <c r="Q653" s="3" t="n">
        <v>71.59999999999999</v>
      </c>
      <c r="R653" s="3" t="n">
        <v>2011</v>
      </c>
      <c r="S653" s="3" t="n">
        <v>22</v>
      </c>
      <c r="T653" s="54" t="n">
        <v>67</v>
      </c>
      <c r="U653" s="54" t="n">
        <v>2016</v>
      </c>
      <c r="V653" s="54" t="n">
        <v>8</v>
      </c>
      <c r="W653" s="3" t="n">
        <v>73</v>
      </c>
      <c r="X653" s="3" t="n">
        <v>2000</v>
      </c>
      <c r="Y653" s="3" t="n">
        <v>24</v>
      </c>
      <c r="Z653" s="54" t="n">
        <v>34</v>
      </c>
      <c r="AA653" s="54" t="n">
        <v>2008</v>
      </c>
      <c r="AB653" s="54" t="n">
        <v>17</v>
      </c>
      <c r="AC653" s="3" t="n">
        <v>40.3</v>
      </c>
      <c r="AD653" s="3" t="n">
        <v>1981</v>
      </c>
      <c r="AE653" s="3" t="n">
        <v>23</v>
      </c>
      <c r="AF653" s="54" t="n">
        <v>63.1</v>
      </c>
      <c r="AG653" s="54" t="n">
        <v>1992</v>
      </c>
      <c r="AH653" s="54" t="n">
        <v>24</v>
      </c>
      <c r="AI653" s="3" t="n">
        <v>74.3</v>
      </c>
      <c r="AJ653" s="3" t="n">
        <v>2005</v>
      </c>
      <c r="AK653" s="3" t="n">
        <v>11</v>
      </c>
      <c r="AL653" s="54" t="n">
        <v>73.5</v>
      </c>
      <c r="AM653" s="54" t="n">
        <v>2003</v>
      </c>
      <c r="AN653" s="54" t="n">
        <v>9</v>
      </c>
      <c r="AO653" s="3" t="n">
        <v>51.4</v>
      </c>
      <c r="AP653" s="3" t="n">
        <v>2010</v>
      </c>
      <c r="AQ653" s="3" t="n">
        <v>2</v>
      </c>
    </row>
    <row r="654">
      <c r="A654" s="3" t="n">
        <v>24015250</v>
      </c>
      <c r="B654" s="3" t="inlineStr">
        <is>
          <t>LAJA LA [24015250]</t>
        </is>
      </c>
      <c r="C654" s="3" t="n">
        <v>6.237166667</v>
      </c>
      <c r="D654" s="3" t="n">
        <v>-73.41538889</v>
      </c>
      <c r="E654" s="3" t="n">
        <v>1400</v>
      </c>
      <c r="F654" s="3" t="inlineStr">
        <is>
          <t>Guadalupe</t>
        </is>
      </c>
      <c r="G654" s="3" t="inlineStr">
        <is>
          <t>Santander</t>
        </is>
      </c>
      <c r="H654" s="54" t="n">
        <v>82</v>
      </c>
      <c r="I654" s="54" t="n">
        <v>2014</v>
      </c>
      <c r="J654" s="54" t="n">
        <v>22</v>
      </c>
      <c r="K654" s="3" t="n">
        <v>100</v>
      </c>
      <c r="L654" s="3" t="n">
        <v>1994</v>
      </c>
      <c r="M654" s="3" t="n">
        <v>27</v>
      </c>
      <c r="N654" s="54" t="n">
        <v>114.2</v>
      </c>
      <c r="O654" s="54" t="n">
        <v>2007</v>
      </c>
      <c r="P654" s="54" t="n">
        <v>30</v>
      </c>
      <c r="Q654" s="3" t="n">
        <v>140</v>
      </c>
      <c r="R654" s="3" t="n">
        <v>1994</v>
      </c>
      <c r="S654" s="3" t="n">
        <v>26</v>
      </c>
      <c r="T654" s="54" t="n">
        <v>120</v>
      </c>
      <c r="U654" s="54" t="n">
        <v>1997</v>
      </c>
      <c r="V654" s="54" t="n">
        <v>12</v>
      </c>
      <c r="W654" s="3" t="n">
        <v>120</v>
      </c>
      <c r="X654" s="3" t="n">
        <v>1996</v>
      </c>
      <c r="Y654" s="3" t="n">
        <v>26</v>
      </c>
      <c r="Z654" s="54" t="n">
        <v>132.1</v>
      </c>
      <c r="AA654" s="54" t="n">
        <v>1983</v>
      </c>
      <c r="AB654" s="54" t="n">
        <v>30</v>
      </c>
      <c r="AC654" s="3" t="n">
        <v>122</v>
      </c>
      <c r="AD654" s="3" t="n">
        <v>2025</v>
      </c>
      <c r="AE654" s="3" t="n">
        <v>2</v>
      </c>
      <c r="AF654" s="54" t="n">
        <v>120</v>
      </c>
      <c r="AG654" s="54" t="n">
        <v>1993</v>
      </c>
      <c r="AH654" s="54" t="n">
        <v>15</v>
      </c>
      <c r="AI654" s="3" t="n">
        <v>116.9</v>
      </c>
      <c r="AJ654" s="3" t="n">
        <v>1979</v>
      </c>
      <c r="AK654" s="3" t="n">
        <v>25</v>
      </c>
      <c r="AL654" s="54" t="n">
        <v>98</v>
      </c>
      <c r="AM654" s="54" t="n">
        <v>2022</v>
      </c>
      <c r="AN654" s="54" t="n">
        <v>28</v>
      </c>
      <c r="AO654" s="3" t="n">
        <v>86</v>
      </c>
      <c r="AP654" s="3" t="n">
        <v>1984</v>
      </c>
      <c r="AQ654" s="3" t="n">
        <v>22</v>
      </c>
    </row>
    <row r="655">
      <c r="A655" s="3" t="n">
        <v>24015260</v>
      </c>
      <c r="B655" s="3" t="inlineStr">
        <is>
          <t>CHIMA [24015260]</t>
        </is>
      </c>
      <c r="C655" s="3" t="n">
        <v>6.355</v>
      </c>
      <c r="D655" s="3" t="n">
        <v>-73.36833333</v>
      </c>
      <c r="E655" s="3" t="n">
        <v>190</v>
      </c>
      <c r="F655" s="3" t="inlineStr">
        <is>
          <t>Chima</t>
        </is>
      </c>
      <c r="G655" s="3" t="inlineStr">
        <is>
          <t>Santander</t>
        </is>
      </c>
      <c r="H655" s="54" t="n">
        <v>79.5</v>
      </c>
      <c r="I655" s="54" t="n">
        <v>1991</v>
      </c>
      <c r="J655" s="54" t="n">
        <v>15</v>
      </c>
      <c r="K655" s="3" t="n">
        <v>76.40000000000001</v>
      </c>
      <c r="L655" s="3" t="n">
        <v>1989</v>
      </c>
      <c r="M655" s="3" t="n">
        <v>25</v>
      </c>
      <c r="N655" s="54" t="n">
        <v>113.5</v>
      </c>
      <c r="O655" s="54" t="n">
        <v>2020</v>
      </c>
      <c r="P655" s="54" t="n">
        <v>31</v>
      </c>
      <c r="Q655" s="3" t="n">
        <v>135.5</v>
      </c>
      <c r="R655" s="3" t="n">
        <v>1999</v>
      </c>
      <c r="S655" s="3" t="n">
        <v>22</v>
      </c>
      <c r="T655" s="54" t="n">
        <v>140</v>
      </c>
      <c r="U655" s="54" t="n">
        <v>2010</v>
      </c>
      <c r="V655" s="54" t="n">
        <v>12</v>
      </c>
      <c r="W655" s="3" t="n">
        <v>104.5</v>
      </c>
      <c r="X655" s="3" t="n">
        <v>2002</v>
      </c>
      <c r="Y655" s="3" t="n">
        <v>6</v>
      </c>
      <c r="Z655" s="54" t="n">
        <v>96</v>
      </c>
      <c r="AA655" s="54" t="n">
        <v>1978</v>
      </c>
      <c r="AB655" s="54" t="n">
        <v>9</v>
      </c>
      <c r="AC655" s="3" t="n">
        <v>100.4</v>
      </c>
      <c r="AD655" s="3" t="n">
        <v>2019</v>
      </c>
      <c r="AE655" s="3" t="n">
        <v>27</v>
      </c>
      <c r="AF655" s="54" t="n">
        <v>87.5</v>
      </c>
      <c r="AG655" s="54" t="n">
        <v>2020</v>
      </c>
      <c r="AH655" s="54" t="n">
        <v>7</v>
      </c>
      <c r="AI655" s="3" t="n">
        <v>99.7</v>
      </c>
      <c r="AJ655" s="3" t="n">
        <v>2017</v>
      </c>
      <c r="AK655" s="3" t="n">
        <v>28</v>
      </c>
      <c r="AL655" s="54" t="n">
        <v>94.7</v>
      </c>
      <c r="AM655" s="54" t="n">
        <v>1987</v>
      </c>
      <c r="AN655" s="54" t="n">
        <v>6</v>
      </c>
      <c r="AO655" s="3" t="n">
        <v>90</v>
      </c>
      <c r="AP655" s="3" t="n">
        <v>2002</v>
      </c>
      <c r="AQ655" s="3" t="n">
        <v>17</v>
      </c>
    </row>
    <row r="656">
      <c r="A656" s="3" t="n">
        <v>24015280</v>
      </c>
      <c r="B656" s="3" t="inlineStr">
        <is>
          <t>GAMBITA [24015280]</t>
        </is>
      </c>
      <c r="C656" s="3" t="n">
        <v>5.944722222</v>
      </c>
      <c r="D656" s="3" t="n">
        <v>-73.34361111</v>
      </c>
      <c r="E656" s="3" t="n">
        <v>1900</v>
      </c>
      <c r="F656" s="3" t="inlineStr">
        <is>
          <t>Gámbita</t>
        </is>
      </c>
      <c r="G656" s="3" t="inlineStr">
        <is>
          <t>Santander</t>
        </is>
      </c>
      <c r="H656" s="54" t="n">
        <v>82</v>
      </c>
      <c r="I656" s="54" t="n">
        <v>2009</v>
      </c>
      <c r="J656" s="54" t="n">
        <v>21</v>
      </c>
      <c r="K656" s="3" t="n">
        <v>67.59999999999999</v>
      </c>
      <c r="L656" s="3" t="n">
        <v>2002</v>
      </c>
      <c r="M656" s="3" t="n">
        <v>2</v>
      </c>
      <c r="N656" s="54" t="n">
        <v>77.3</v>
      </c>
      <c r="O656" s="54" t="n">
        <v>2002</v>
      </c>
      <c r="P656" s="54" t="n">
        <v>21</v>
      </c>
      <c r="Q656" s="3" t="n">
        <v>93.5</v>
      </c>
      <c r="R656" s="3" t="n">
        <v>2009</v>
      </c>
      <c r="S656" s="3" t="n">
        <v>23</v>
      </c>
      <c r="T656" s="54" t="n">
        <v>87.2</v>
      </c>
      <c r="U656" s="54" t="n">
        <v>2011</v>
      </c>
      <c r="V656" s="54" t="n">
        <v>16</v>
      </c>
      <c r="W656" s="3" t="n">
        <v>67.8</v>
      </c>
      <c r="X656" s="3" t="n">
        <v>2011</v>
      </c>
      <c r="Y656" s="3" t="n">
        <v>2</v>
      </c>
      <c r="Z656" s="54" t="n">
        <v>80.2</v>
      </c>
      <c r="AA656" s="54" t="n">
        <v>2023</v>
      </c>
      <c r="AB656" s="54" t="n">
        <v>3</v>
      </c>
      <c r="AC656" s="3" t="n">
        <v>58.3</v>
      </c>
      <c r="AD656" s="3" t="n">
        <v>2002</v>
      </c>
      <c r="AE656" s="3" t="n">
        <v>28</v>
      </c>
      <c r="AF656" s="54" t="n">
        <v>68.2</v>
      </c>
      <c r="AG656" s="54" t="n">
        <v>2008</v>
      </c>
      <c r="AH656" s="54" t="n">
        <v>13</v>
      </c>
      <c r="AI656" s="3" t="n">
        <v>135</v>
      </c>
      <c r="AJ656" s="3" t="n">
        <v>1986</v>
      </c>
      <c r="AK656" s="3" t="n">
        <v>1</v>
      </c>
      <c r="AL656" s="54" t="n">
        <v>90.7</v>
      </c>
      <c r="AM656" s="54" t="n">
        <v>2007</v>
      </c>
      <c r="AN656" s="54" t="n">
        <v>12</v>
      </c>
      <c r="AO656" s="3" t="n">
        <v>83.2</v>
      </c>
      <c r="AP656" s="3" t="n">
        <v>2022</v>
      </c>
      <c r="AQ656" s="3" t="n">
        <v>29</v>
      </c>
    </row>
    <row r="657">
      <c r="A657" s="3" t="n">
        <v>24015360</v>
      </c>
      <c r="B657" s="3" t="inlineStr">
        <is>
          <t>SABOYA LA GRANJA [24015360]</t>
        </is>
      </c>
      <c r="C657" s="3" t="n">
        <v>5.696222222</v>
      </c>
      <c r="D657" s="3" t="n">
        <v>-73.759</v>
      </c>
      <c r="E657" s="3" t="n">
        <v>2550</v>
      </c>
      <c r="F657" s="3" t="inlineStr">
        <is>
          <t>Saboyá</t>
        </is>
      </c>
      <c r="G657" s="3" t="inlineStr">
        <is>
          <t>Boyacá</t>
        </is>
      </c>
      <c r="H657" s="54" t="n">
        <v>71</v>
      </c>
      <c r="I657" s="54" t="n">
        <v>2004</v>
      </c>
      <c r="J657" s="54" t="n">
        <v>8</v>
      </c>
      <c r="K657" s="3" t="n">
        <v>47.2</v>
      </c>
      <c r="L657" s="3" t="n">
        <v>2008</v>
      </c>
      <c r="M657" s="3" t="n">
        <v>15</v>
      </c>
      <c r="N657" s="54" t="n">
        <v>71.8</v>
      </c>
      <c r="O657" s="54" t="n">
        <v>2004</v>
      </c>
      <c r="P657" s="54" t="n">
        <v>18</v>
      </c>
      <c r="Q657" s="3" t="n">
        <v>90.09999999999999</v>
      </c>
      <c r="R657" s="3" t="n">
        <v>2004</v>
      </c>
      <c r="S657" s="3" t="n">
        <v>11</v>
      </c>
      <c r="T657" s="54" t="n">
        <v>52.5</v>
      </c>
      <c r="U657" s="54" t="n">
        <v>2006</v>
      </c>
      <c r="V657" s="54" t="n">
        <v>8</v>
      </c>
      <c r="W657" s="3" t="n">
        <v>55.2</v>
      </c>
      <c r="X657" s="3" t="n">
        <v>2003</v>
      </c>
      <c r="Y657" s="3" t="n">
        <v>7</v>
      </c>
      <c r="Z657" s="54" t="n">
        <v>37</v>
      </c>
      <c r="AA657" s="54" t="n">
        <v>1987</v>
      </c>
      <c r="AB657" s="54" t="n">
        <v>30</v>
      </c>
      <c r="AC657" s="3" t="n">
        <v>76.8</v>
      </c>
      <c r="AD657" s="3" t="n">
        <v>2007</v>
      </c>
      <c r="AE657" s="3" t="n">
        <v>6</v>
      </c>
      <c r="AF657" s="54" t="n">
        <v>52.5</v>
      </c>
      <c r="AG657" s="54" t="n">
        <v>2004</v>
      </c>
      <c r="AH657" s="54" t="n">
        <v>17</v>
      </c>
      <c r="AI657" s="3" t="n">
        <v>120</v>
      </c>
      <c r="AJ657" s="3" t="n">
        <v>2004</v>
      </c>
      <c r="AK657" s="3" t="n">
        <v>26</v>
      </c>
      <c r="AL657" s="54" t="n">
        <v>80</v>
      </c>
      <c r="AM657" s="54" t="n">
        <v>2005</v>
      </c>
      <c r="AN657" s="54" t="n">
        <v>6</v>
      </c>
      <c r="AO657" s="3" t="n">
        <v>45.9</v>
      </c>
      <c r="AP657" s="3" t="n">
        <v>1986</v>
      </c>
      <c r="AQ657" s="3" t="n">
        <v>14</v>
      </c>
    </row>
    <row r="658">
      <c r="A658" s="3" t="n">
        <v>24015380</v>
      </c>
      <c r="B658" s="3" t="inlineStr">
        <is>
          <t>CARMEN DE CARUPA [24015380]</t>
        </is>
      </c>
      <c r="C658" s="3" t="n">
        <v>5.34819</v>
      </c>
      <c r="D658" s="3" t="n">
        <v>-73.89816999999999</v>
      </c>
      <c r="E658" s="3" t="n">
        <v>2960</v>
      </c>
      <c r="F658" s="3" t="inlineStr">
        <is>
          <t>Carmen De Carupa</t>
        </is>
      </c>
      <c r="G658" s="3" t="inlineStr">
        <is>
          <t>Cundinamarca</t>
        </is>
      </c>
      <c r="H658" s="54" t="n">
        <v>26.2</v>
      </c>
      <c r="I658" s="54" t="n">
        <v>2018</v>
      </c>
      <c r="J658" s="54" t="n">
        <v>1</v>
      </c>
      <c r="K658" s="3" t="n">
        <v>35.2</v>
      </c>
      <c r="L658" s="3" t="n">
        <v>2011</v>
      </c>
      <c r="M658" s="3" t="n">
        <v>16</v>
      </c>
      <c r="N658" s="54" t="n">
        <v>43.4</v>
      </c>
      <c r="O658" s="54" t="n">
        <v>2019</v>
      </c>
      <c r="P658" s="54" t="n">
        <v>23</v>
      </c>
      <c r="Q658" s="3" t="n">
        <v>36.3</v>
      </c>
      <c r="R658" s="3" t="n">
        <v>2019</v>
      </c>
      <c r="S658" s="3" t="n">
        <v>14</v>
      </c>
      <c r="T658" s="54" t="n">
        <v>29.5</v>
      </c>
      <c r="U658" s="54" t="n">
        <v>2011</v>
      </c>
      <c r="V658" s="54" t="n">
        <v>13</v>
      </c>
      <c r="W658" s="3" t="n">
        <v>27.1</v>
      </c>
      <c r="X658" s="3" t="n">
        <v>2013</v>
      </c>
      <c r="Y658" s="3" t="n">
        <v>1</v>
      </c>
      <c r="Z658" s="54" t="n">
        <v>27.7</v>
      </c>
      <c r="AA658" s="54" t="n">
        <v>2012</v>
      </c>
      <c r="AB658" s="54" t="n">
        <v>12</v>
      </c>
      <c r="AC658" s="3" t="n">
        <v>17.3</v>
      </c>
      <c r="AD658" s="3" t="n">
        <v>2011</v>
      </c>
      <c r="AE658" s="3" t="n">
        <v>23</v>
      </c>
      <c r="AF658" s="54" t="n">
        <v>29.4</v>
      </c>
      <c r="AG658" s="54" t="n">
        <v>2022</v>
      </c>
      <c r="AH658" s="54" t="n">
        <v>30</v>
      </c>
      <c r="AI658" s="3" t="n">
        <v>41.3</v>
      </c>
      <c r="AJ658" s="3" t="n">
        <v>2023</v>
      </c>
      <c r="AK658" s="3" t="n">
        <v>25</v>
      </c>
      <c r="AL658" s="54" t="n">
        <v>31.5</v>
      </c>
      <c r="AM658" s="54" t="n">
        <v>2020</v>
      </c>
      <c r="AN658" s="54" t="n">
        <v>27</v>
      </c>
      <c r="AO658" s="3" t="n">
        <v>19.8</v>
      </c>
      <c r="AP658" s="3" t="n">
        <v>2013</v>
      </c>
      <c r="AQ658" s="3" t="n">
        <v>1</v>
      </c>
    </row>
    <row r="659">
      <c r="A659" s="3" t="n">
        <v>24020040</v>
      </c>
      <c r="B659" s="3" t="inlineStr">
        <is>
          <t>ENCINO [24020040]</t>
        </is>
      </c>
      <c r="C659" s="3" t="n">
        <v>6.138333333</v>
      </c>
      <c r="D659" s="3" t="n">
        <v>-73.09805556000001</v>
      </c>
      <c r="E659" s="3" t="n">
        <v>1814</v>
      </c>
      <c r="F659" s="3" t="inlineStr">
        <is>
          <t>Encino</t>
        </is>
      </c>
      <c r="G659" s="3" t="inlineStr">
        <is>
          <t>Santander</t>
        </is>
      </c>
      <c r="H659" s="54" t="n">
        <v>109</v>
      </c>
      <c r="I659" s="54" t="n">
        <v>1971</v>
      </c>
      <c r="J659" s="54" t="n">
        <v>16</v>
      </c>
      <c r="K659" s="3" t="n">
        <v>97.59999999999999</v>
      </c>
      <c r="L659" s="3" t="n">
        <v>2019</v>
      </c>
      <c r="M659" s="3" t="n">
        <v>16</v>
      </c>
      <c r="N659" s="54" t="n">
        <v>112</v>
      </c>
      <c r="O659" s="54" t="n">
        <v>2010</v>
      </c>
      <c r="P659" s="54" t="n">
        <v>13</v>
      </c>
      <c r="Q659" s="3" t="n">
        <v>135</v>
      </c>
      <c r="R659" s="3" t="n">
        <v>2006</v>
      </c>
      <c r="S659" s="3" t="n">
        <v>28</v>
      </c>
      <c r="T659" s="54" t="n">
        <v>90</v>
      </c>
      <c r="U659" s="54" t="n">
        <v>1975</v>
      </c>
      <c r="V659" s="54" t="n">
        <v>2</v>
      </c>
      <c r="W659" s="3" t="n">
        <v>90.59999999999999</v>
      </c>
      <c r="X659" s="3" t="n">
        <v>2017</v>
      </c>
      <c r="Y659" s="3" t="n">
        <v>18</v>
      </c>
      <c r="Z659" s="54" t="n">
        <v>82</v>
      </c>
      <c r="AA659" s="54" t="n">
        <v>2004</v>
      </c>
      <c r="AB659" s="54" t="n">
        <v>6</v>
      </c>
      <c r="AC659" s="3" t="n">
        <v>125.7</v>
      </c>
      <c r="AD659" s="3" t="n">
        <v>2017</v>
      </c>
      <c r="AE659" s="3" t="n">
        <v>17</v>
      </c>
      <c r="AF659" s="54" t="n">
        <v>85</v>
      </c>
      <c r="AG659" s="54" t="n">
        <v>1995</v>
      </c>
      <c r="AH659" s="54" t="n">
        <v>20</v>
      </c>
      <c r="AI659" s="3" t="n">
        <v>132</v>
      </c>
      <c r="AJ659" s="3" t="n">
        <v>1995</v>
      </c>
      <c r="AK659" s="3" t="n">
        <v>3</v>
      </c>
      <c r="AL659" s="54" t="n">
        <v>174.8</v>
      </c>
      <c r="AM659" s="54" t="n">
        <v>2017</v>
      </c>
      <c r="AN659" s="54" t="n">
        <v>9</v>
      </c>
      <c r="AO659" s="3" t="n">
        <v>122.1</v>
      </c>
      <c r="AP659" s="3" t="n">
        <v>2016</v>
      </c>
      <c r="AQ659" s="3" t="n">
        <v>3</v>
      </c>
    </row>
    <row r="660">
      <c r="A660" s="3" t="n">
        <v>24020080</v>
      </c>
      <c r="B660" s="3" t="inlineStr">
        <is>
          <t>VALLE DE SAN JOSE [24020080]</t>
        </is>
      </c>
      <c r="C660" s="3" t="n">
        <v>6.441111111</v>
      </c>
      <c r="D660" s="3" t="n">
        <v>-73.14277778</v>
      </c>
      <c r="E660" s="3" t="n">
        <v>1300</v>
      </c>
      <c r="F660" s="3" t="inlineStr">
        <is>
          <t>Valle De San José</t>
        </is>
      </c>
      <c r="G660" s="3" t="inlineStr">
        <is>
          <t>Santander</t>
        </is>
      </c>
      <c r="H660" s="54" t="n">
        <v>60</v>
      </c>
      <c r="I660" s="54" t="n">
        <v>1989</v>
      </c>
      <c r="J660" s="54" t="n">
        <v>1</v>
      </c>
      <c r="K660" s="3" t="n">
        <v>64</v>
      </c>
      <c r="L660" s="3" t="n">
        <v>2010</v>
      </c>
      <c r="M660" s="3" t="n">
        <v>9</v>
      </c>
      <c r="N660" s="54" t="n">
        <v>102.6</v>
      </c>
      <c r="O660" s="54" t="n">
        <v>2011</v>
      </c>
      <c r="P660" s="54" t="n">
        <v>9</v>
      </c>
      <c r="Q660" s="3" t="n">
        <v>120</v>
      </c>
      <c r="R660" s="3" t="n">
        <v>1970</v>
      </c>
      <c r="S660" s="3" t="n">
        <v>8</v>
      </c>
      <c r="T660" s="54" t="n">
        <v>120</v>
      </c>
      <c r="U660" s="54" t="n">
        <v>1979</v>
      </c>
      <c r="V660" s="54" t="n">
        <v>17</v>
      </c>
      <c r="W660" s="3" t="n">
        <v>85</v>
      </c>
      <c r="X660" s="3" t="n">
        <v>1986</v>
      </c>
      <c r="Y660" s="3" t="n">
        <v>21</v>
      </c>
      <c r="Z660" s="54" t="n">
        <v>75</v>
      </c>
      <c r="AA660" s="54" t="n">
        <v>1972</v>
      </c>
      <c r="AB660" s="54" t="n">
        <v>26</v>
      </c>
      <c r="AC660" s="3" t="n">
        <v>90</v>
      </c>
      <c r="AD660" s="3" t="n">
        <v>2006</v>
      </c>
      <c r="AE660" s="3" t="n">
        <v>6</v>
      </c>
      <c r="AF660" s="54" t="n">
        <v>90</v>
      </c>
      <c r="AG660" s="54" t="n">
        <v>1997</v>
      </c>
      <c r="AH660" s="54" t="n">
        <v>25</v>
      </c>
      <c r="AI660" s="3" t="n">
        <v>80</v>
      </c>
      <c r="AJ660" s="3" t="n">
        <v>1993</v>
      </c>
      <c r="AK660" s="3" t="n">
        <v>20</v>
      </c>
      <c r="AL660" s="54" t="n">
        <v>98</v>
      </c>
      <c r="AM660" s="54" t="n">
        <v>1982</v>
      </c>
      <c r="AN660" s="54" t="n">
        <v>18</v>
      </c>
      <c r="AO660" s="3" t="n">
        <v>68.8</v>
      </c>
      <c r="AP660" s="3" t="n">
        <v>2009</v>
      </c>
      <c r="AQ660" s="3" t="n">
        <v>11</v>
      </c>
    </row>
    <row r="661">
      <c r="A661" s="3" t="n">
        <v>24020120</v>
      </c>
      <c r="B661" s="3" t="inlineStr">
        <is>
          <t>COROMORO [24020120]</t>
        </is>
      </c>
      <c r="C661" s="3" t="n">
        <v>6.299444444</v>
      </c>
      <c r="D661" s="3" t="n">
        <v>-73.04472222</v>
      </c>
      <c r="E661" s="3" t="n">
        <v>1520</v>
      </c>
      <c r="F661" s="3" t="inlineStr">
        <is>
          <t>Coromoro</t>
        </is>
      </c>
      <c r="G661" s="3" t="inlineStr">
        <is>
          <t>Santander</t>
        </is>
      </c>
      <c r="H661" s="54" t="n">
        <v>81</v>
      </c>
      <c r="I661" s="54" t="n">
        <v>1982</v>
      </c>
      <c r="J661" s="54" t="n">
        <v>28</v>
      </c>
      <c r="K661" s="3" t="n">
        <v>110</v>
      </c>
      <c r="L661" s="3" t="n">
        <v>1990</v>
      </c>
      <c r="M661" s="3" t="n">
        <v>3</v>
      </c>
      <c r="N661" s="54" t="n">
        <v>126</v>
      </c>
      <c r="O661" s="54" t="n">
        <v>1982</v>
      </c>
      <c r="P661" s="54" t="n">
        <v>31</v>
      </c>
      <c r="Q661" s="3" t="n">
        <v>89.8</v>
      </c>
      <c r="R661" s="3" t="n">
        <v>2013</v>
      </c>
      <c r="S661" s="3" t="n">
        <v>20</v>
      </c>
      <c r="T661" s="54" t="n">
        <v>90</v>
      </c>
      <c r="U661" s="54" t="n">
        <v>1998</v>
      </c>
      <c r="V661" s="54" t="n">
        <v>6</v>
      </c>
      <c r="W661" s="3" t="n">
        <v>86.59999999999999</v>
      </c>
      <c r="X661" s="3" t="n">
        <v>2022</v>
      </c>
      <c r="Y661" s="3" t="n">
        <v>10</v>
      </c>
      <c r="Z661" s="54" t="n">
        <v>68</v>
      </c>
      <c r="AA661" s="54" t="n">
        <v>1975</v>
      </c>
      <c r="AB661" s="54" t="n">
        <v>4</v>
      </c>
      <c r="AC661" s="3" t="n">
        <v>70</v>
      </c>
      <c r="AD661" s="3" t="n">
        <v>1997</v>
      </c>
      <c r="AE661" s="3" t="n">
        <v>30</v>
      </c>
      <c r="AF661" s="54" t="n">
        <v>66</v>
      </c>
      <c r="AG661" s="54" t="n">
        <v>1995</v>
      </c>
      <c r="AH661" s="54" t="n">
        <v>21</v>
      </c>
      <c r="AI661" s="3" t="n">
        <v>93</v>
      </c>
      <c r="AJ661" s="3" t="n">
        <v>1975</v>
      </c>
      <c r="AK661" s="3" t="n">
        <v>26</v>
      </c>
      <c r="AL661" s="54" t="n">
        <v>82.40000000000001</v>
      </c>
      <c r="AM661" s="54" t="n">
        <v>2012</v>
      </c>
      <c r="AN661" s="54" t="n">
        <v>16</v>
      </c>
      <c r="AO661" s="3" t="n">
        <v>89</v>
      </c>
      <c r="AP661" s="3" t="n">
        <v>1982</v>
      </c>
      <c r="AQ661" s="3" t="n">
        <v>3</v>
      </c>
    </row>
    <row r="662">
      <c r="A662" s="3" t="n">
        <v>24020130</v>
      </c>
      <c r="B662" s="3" t="inlineStr">
        <is>
          <t>CURITI 2 [24020130]</t>
        </is>
      </c>
      <c r="C662" s="3" t="n">
        <v>6.59825</v>
      </c>
      <c r="D662" s="3" t="n">
        <v>-73.05611111</v>
      </c>
      <c r="E662" s="3" t="n">
        <v>1626</v>
      </c>
      <c r="F662" s="3" t="inlineStr">
        <is>
          <t>Curití</t>
        </is>
      </c>
      <c r="G662" s="3" t="inlineStr">
        <is>
          <t>Santander</t>
        </is>
      </c>
      <c r="H662" s="54" t="n">
        <v>50</v>
      </c>
      <c r="I662" s="54" t="n">
        <v>1986</v>
      </c>
      <c r="J662" s="54" t="n">
        <v>25</v>
      </c>
      <c r="K662" s="3" t="n">
        <v>47.2</v>
      </c>
      <c r="L662" s="3" t="n">
        <v>2009</v>
      </c>
      <c r="M662" s="3" t="n">
        <v>10</v>
      </c>
      <c r="N662" s="54" t="n">
        <v>64</v>
      </c>
      <c r="O662" s="54" t="n">
        <v>2019</v>
      </c>
      <c r="P662" s="54" t="n">
        <v>24</v>
      </c>
      <c r="Q662" s="3" t="n">
        <v>77.40000000000001</v>
      </c>
      <c r="R662" s="3" t="n">
        <v>2022</v>
      </c>
      <c r="S662" s="3" t="n">
        <v>3</v>
      </c>
      <c r="T662" s="54" t="n">
        <v>64</v>
      </c>
      <c r="U662" s="54" t="n">
        <v>2012</v>
      </c>
      <c r="V662" s="54" t="n">
        <v>12</v>
      </c>
      <c r="W662" s="3" t="n">
        <v>96.40000000000001</v>
      </c>
      <c r="X662" s="3" t="n">
        <v>2019</v>
      </c>
      <c r="Y662" s="3" t="n">
        <v>15</v>
      </c>
      <c r="Z662" s="54" t="n">
        <v>97</v>
      </c>
      <c r="AA662" s="54" t="n">
        <v>2017</v>
      </c>
      <c r="AB662" s="54" t="n">
        <v>18</v>
      </c>
      <c r="AC662" s="3" t="n">
        <v>71</v>
      </c>
      <c r="AD662" s="3" t="n">
        <v>1978</v>
      </c>
      <c r="AE662" s="3" t="n">
        <v>1</v>
      </c>
      <c r="AF662" s="54" t="n">
        <v>90</v>
      </c>
      <c r="AG662" s="54" t="n">
        <v>1983</v>
      </c>
      <c r="AH662" s="54" t="n">
        <v>25</v>
      </c>
      <c r="AI662" s="3" t="n">
        <v>71</v>
      </c>
      <c r="AJ662" s="3" t="n">
        <v>1986</v>
      </c>
      <c r="AK662" s="3" t="n">
        <v>25</v>
      </c>
      <c r="AL662" s="54" t="n">
        <v>51.6</v>
      </c>
      <c r="AM662" s="54" t="n">
        <v>2015</v>
      </c>
      <c r="AN662" s="54" t="n">
        <v>7</v>
      </c>
      <c r="AO662" s="3" t="n">
        <v>97</v>
      </c>
      <c r="AP662" s="3" t="n">
        <v>1976</v>
      </c>
      <c r="AQ662" s="3" t="n">
        <v>9</v>
      </c>
    </row>
    <row r="663">
      <c r="A663" s="3" t="n">
        <v>24020150</v>
      </c>
      <c r="B663" s="3" t="inlineStr">
        <is>
          <t>MAMONAL EL HACIENDA [24020150]</t>
        </is>
      </c>
      <c r="C663" s="3" t="n">
        <v>6.576666667</v>
      </c>
      <c r="D663" s="3" t="n">
        <v>-73.10616666999999</v>
      </c>
      <c r="E663" s="3" t="n">
        <v>1408</v>
      </c>
      <c r="F663" s="3" t="inlineStr">
        <is>
          <t>San Gil</t>
        </is>
      </c>
      <c r="G663" s="3" t="inlineStr">
        <is>
          <t>Santander</t>
        </is>
      </c>
      <c r="H663" s="54" t="n">
        <v>47</v>
      </c>
      <c r="I663" s="54" t="n">
        <v>2023</v>
      </c>
      <c r="J663" s="54" t="n">
        <v>9</v>
      </c>
      <c r="K663" s="3" t="n">
        <v>65</v>
      </c>
      <c r="L663" s="3" t="n">
        <v>1998</v>
      </c>
      <c r="M663" s="3" t="n">
        <v>8</v>
      </c>
      <c r="N663" s="54" t="n">
        <v>59</v>
      </c>
      <c r="O663" s="54" t="n">
        <v>1990</v>
      </c>
      <c r="P663" s="54" t="n">
        <v>17</v>
      </c>
      <c r="Q663" s="3" t="n">
        <v>55</v>
      </c>
      <c r="R663" s="3" t="n">
        <v>1994</v>
      </c>
      <c r="S663" s="3" t="n">
        <v>18</v>
      </c>
      <c r="T663" s="54" t="n">
        <v>80</v>
      </c>
      <c r="U663" s="54" t="n">
        <v>2002</v>
      </c>
      <c r="V663" s="54" t="n">
        <v>23</v>
      </c>
      <c r="W663" s="3" t="n">
        <v>56</v>
      </c>
      <c r="X663" s="3" t="n">
        <v>1995</v>
      </c>
      <c r="Y663" s="3" t="n">
        <v>4</v>
      </c>
      <c r="Z663" s="54" t="n">
        <v>66</v>
      </c>
      <c r="AA663" s="54" t="n">
        <v>1994</v>
      </c>
      <c r="AB663" s="54" t="n">
        <v>20</v>
      </c>
      <c r="AC663" s="3" t="n">
        <v>83</v>
      </c>
      <c r="AD663" s="3" t="n">
        <v>1993</v>
      </c>
      <c r="AE663" s="3" t="n">
        <v>14</v>
      </c>
      <c r="AF663" s="54" t="n">
        <v>60</v>
      </c>
      <c r="AG663" s="54" t="n">
        <v>1995</v>
      </c>
      <c r="AH663" s="54" t="n">
        <v>18</v>
      </c>
      <c r="AI663" s="3" t="n">
        <v>70.2</v>
      </c>
      <c r="AJ663" s="3" t="n">
        <v>2016</v>
      </c>
      <c r="AK663" s="3" t="n">
        <v>25</v>
      </c>
      <c r="AL663" s="54" t="n">
        <v>110</v>
      </c>
      <c r="AM663" s="54" t="n">
        <v>2015</v>
      </c>
      <c r="AN663" s="54" t="n">
        <v>11</v>
      </c>
      <c r="AO663" s="3" t="n">
        <v>45</v>
      </c>
      <c r="AP663" s="3" t="n">
        <v>1990</v>
      </c>
      <c r="AQ663" s="3" t="n">
        <v>5</v>
      </c>
    </row>
    <row r="664">
      <c r="A664" s="3" t="n">
        <v>24020220</v>
      </c>
      <c r="B664" s="3" t="inlineStr">
        <is>
          <t>PAVAS LAS [24020220]</t>
        </is>
      </c>
      <c r="C664" s="3" t="n">
        <v>6.152722222</v>
      </c>
      <c r="D664" s="3" t="n">
        <v>-72.96458333</v>
      </c>
      <c r="E664" s="3" t="n">
        <v>2625</v>
      </c>
      <c r="F664" s="3" t="inlineStr">
        <is>
          <t>Coromoro</t>
        </is>
      </c>
      <c r="G664" s="3" t="inlineStr">
        <is>
          <t>Santander</t>
        </is>
      </c>
      <c r="H664" s="54" t="n">
        <v>75</v>
      </c>
      <c r="I664" s="54" t="n">
        <v>2008</v>
      </c>
      <c r="J664" s="54" t="n">
        <v>10</v>
      </c>
      <c r="K664" s="3" t="n">
        <v>61</v>
      </c>
      <c r="L664" s="3" t="n">
        <v>1997</v>
      </c>
      <c r="M664" s="3" t="n">
        <v>22</v>
      </c>
      <c r="N664" s="54" t="n">
        <v>75</v>
      </c>
      <c r="O664" s="54" t="n">
        <v>1991</v>
      </c>
      <c r="P664" s="54" t="n">
        <v>13</v>
      </c>
      <c r="Q664" s="3" t="n">
        <v>90</v>
      </c>
      <c r="R664" s="3" t="n">
        <v>2003</v>
      </c>
      <c r="S664" s="3" t="n">
        <v>10</v>
      </c>
      <c r="T664" s="54" t="n">
        <v>90</v>
      </c>
      <c r="U664" s="54" t="n">
        <v>1993</v>
      </c>
      <c r="V664" s="54" t="n">
        <v>21</v>
      </c>
      <c r="W664" s="3" t="n">
        <v>40</v>
      </c>
      <c r="X664" s="3" t="n">
        <v>2025</v>
      </c>
      <c r="Y664" s="3" t="n">
        <v>12</v>
      </c>
      <c r="Z664" s="54" t="n">
        <v>60</v>
      </c>
      <c r="AA664" s="54" t="n">
        <v>2010</v>
      </c>
      <c r="AB664" s="54" t="n">
        <v>4</v>
      </c>
      <c r="AC664" s="3" t="n">
        <v>51</v>
      </c>
      <c r="AD664" s="3" t="n">
        <v>2012</v>
      </c>
      <c r="AE664" s="3" t="n">
        <v>4</v>
      </c>
      <c r="AF664" s="54" t="n">
        <v>51</v>
      </c>
      <c r="AG664" s="54" t="n">
        <v>1987</v>
      </c>
      <c r="AH664" s="54" t="n">
        <v>15</v>
      </c>
      <c r="AI664" s="3" t="n">
        <v>75</v>
      </c>
      <c r="AJ664" s="3" t="n">
        <v>1987</v>
      </c>
      <c r="AK664" s="3" t="n">
        <v>18</v>
      </c>
      <c r="AL664" s="54" t="n">
        <v>70</v>
      </c>
      <c r="AM664" s="54" t="n">
        <v>1988</v>
      </c>
      <c r="AN664" s="54" t="n">
        <v>10</v>
      </c>
      <c r="AO664" s="3" t="n">
        <v>72</v>
      </c>
      <c r="AP664" s="3" t="n">
        <v>1985</v>
      </c>
      <c r="AQ664" s="3" t="n">
        <v>5</v>
      </c>
    </row>
    <row r="665">
      <c r="A665" s="3" t="n">
        <v>24020230</v>
      </c>
      <c r="B665" s="3" t="inlineStr">
        <is>
          <t>PUEBLO VIEJO [24020230]</t>
        </is>
      </c>
      <c r="C665" s="3" t="n">
        <v>6.248777778</v>
      </c>
      <c r="D665" s="3" t="n">
        <v>-72.94672222</v>
      </c>
      <c r="E665" s="3" t="n">
        <v>2107</v>
      </c>
      <c r="F665" s="3" t="inlineStr">
        <is>
          <t>Coromoro</t>
        </is>
      </c>
      <c r="G665" s="3" t="inlineStr">
        <is>
          <t>Santander</t>
        </is>
      </c>
      <c r="H665" s="54" t="n">
        <v>42</v>
      </c>
      <c r="I665" s="54" t="n">
        <v>1996</v>
      </c>
      <c r="J665" s="54" t="n">
        <v>25</v>
      </c>
      <c r="K665" s="3" t="n">
        <v>50</v>
      </c>
      <c r="L665" s="3" t="n">
        <v>2008</v>
      </c>
      <c r="M665" s="3" t="n">
        <v>10</v>
      </c>
      <c r="N665" s="54" t="n">
        <v>80</v>
      </c>
      <c r="O665" s="54" t="n">
        <v>1996</v>
      </c>
      <c r="P665" s="54" t="n">
        <v>31</v>
      </c>
      <c r="Q665" s="3" t="n">
        <v>88</v>
      </c>
      <c r="R665" s="3" t="n">
        <v>2012</v>
      </c>
      <c r="S665" s="3" t="n">
        <v>29</v>
      </c>
      <c r="T665" s="54" t="n">
        <v>80</v>
      </c>
      <c r="U665" s="54" t="n">
        <v>1996</v>
      </c>
      <c r="V665" s="54" t="n">
        <v>5</v>
      </c>
      <c r="W665" s="3" t="n">
        <v>70</v>
      </c>
      <c r="X665" s="3" t="n">
        <v>2011</v>
      </c>
      <c r="Y665" s="3" t="n">
        <v>28</v>
      </c>
      <c r="Z665" s="54" t="n">
        <v>100</v>
      </c>
      <c r="AA665" s="54" t="n">
        <v>1995</v>
      </c>
      <c r="AB665" s="54" t="n">
        <v>11</v>
      </c>
      <c r="AC665" s="3" t="n">
        <v>90</v>
      </c>
      <c r="AD665" s="3" t="n">
        <v>1995</v>
      </c>
      <c r="AE665" s="3" t="n">
        <v>24</v>
      </c>
      <c r="AF665" s="54" t="n">
        <v>90</v>
      </c>
      <c r="AG665" s="54" t="n">
        <v>1995</v>
      </c>
      <c r="AH665" s="54" t="n">
        <v>27</v>
      </c>
      <c r="AI665" s="3" t="n">
        <v>90</v>
      </c>
      <c r="AJ665" s="3" t="n">
        <v>1995</v>
      </c>
      <c r="AK665" s="3" t="n">
        <v>20</v>
      </c>
      <c r="AL665" s="54" t="n">
        <v>60</v>
      </c>
      <c r="AM665" s="54" t="n">
        <v>1995</v>
      </c>
      <c r="AN665" s="54" t="n">
        <v>8</v>
      </c>
      <c r="AO665" s="3" t="n">
        <v>100</v>
      </c>
      <c r="AP665" s="3" t="n">
        <v>1986</v>
      </c>
      <c r="AQ665" s="3" t="n">
        <v>13</v>
      </c>
    </row>
    <row r="666">
      <c r="A666" s="3" t="n">
        <v>24025020</v>
      </c>
      <c r="B666" s="3" t="inlineStr">
        <is>
          <t>CUCHARO EL [24025020]</t>
        </is>
      </c>
      <c r="C666" s="3" t="n">
        <v>6.532222222</v>
      </c>
      <c r="D666" s="3" t="n">
        <v>-73.19916667</v>
      </c>
      <c r="E666" s="3" t="n">
        <v>975</v>
      </c>
      <c r="F666" s="3" t="inlineStr">
        <is>
          <t>Pinchote</t>
        </is>
      </c>
      <c r="G666" s="3" t="inlineStr">
        <is>
          <t>Santander</t>
        </is>
      </c>
      <c r="H666" s="54" t="n">
        <v>57.8</v>
      </c>
      <c r="I666" s="54" t="n">
        <v>2005</v>
      </c>
      <c r="J666" s="54" t="n">
        <v>17</v>
      </c>
      <c r="K666" s="3" t="n">
        <v>89</v>
      </c>
      <c r="L666" s="3" t="n">
        <v>1998</v>
      </c>
      <c r="M666" s="3" t="n">
        <v>8</v>
      </c>
      <c r="N666" s="54" t="n">
        <v>76.09999999999999</v>
      </c>
      <c r="O666" s="54" t="n">
        <v>2015</v>
      </c>
      <c r="P666" s="54" t="n">
        <v>10</v>
      </c>
      <c r="Q666" s="3" t="n">
        <v>74.59999999999999</v>
      </c>
      <c r="R666" s="3" t="n">
        <v>1979</v>
      </c>
      <c r="S666" s="3" t="n">
        <v>21</v>
      </c>
      <c r="T666" s="54" t="n">
        <v>89.59999999999999</v>
      </c>
      <c r="U666" s="54" t="n">
        <v>1991</v>
      </c>
      <c r="V666" s="54" t="n">
        <v>21</v>
      </c>
      <c r="W666" s="3" t="n">
        <v>78.59999999999999</v>
      </c>
      <c r="X666" s="3" t="n">
        <v>2017</v>
      </c>
      <c r="Y666" s="3" t="n">
        <v>7</v>
      </c>
      <c r="Z666" s="54" t="n">
        <v>90.5</v>
      </c>
      <c r="AA666" s="54" t="n">
        <v>1992</v>
      </c>
      <c r="AB666" s="54" t="n">
        <v>22</v>
      </c>
      <c r="AC666" s="3" t="n">
        <v>79.8</v>
      </c>
      <c r="AD666" s="3" t="n">
        <v>2015</v>
      </c>
      <c r="AE666" s="3" t="n">
        <v>27</v>
      </c>
      <c r="AF666" s="54" t="n">
        <v>57.7</v>
      </c>
      <c r="AG666" s="54" t="n">
        <v>1990</v>
      </c>
      <c r="AH666" s="54" t="n">
        <v>16</v>
      </c>
      <c r="AI666" s="3" t="n">
        <v>88.40000000000001</v>
      </c>
      <c r="AJ666" s="3" t="n">
        <v>2007</v>
      </c>
      <c r="AK666" s="3" t="n">
        <v>28</v>
      </c>
      <c r="AL666" s="54" t="n">
        <v>74.7</v>
      </c>
      <c r="AM666" s="54" t="n">
        <v>2006</v>
      </c>
      <c r="AN666" s="54" t="n">
        <v>20</v>
      </c>
      <c r="AO666" s="3" t="n">
        <v>84</v>
      </c>
      <c r="AP666" s="3" t="n">
        <v>1990</v>
      </c>
      <c r="AQ666" s="3" t="n">
        <v>4</v>
      </c>
    </row>
    <row r="667">
      <c r="A667" s="3" t="n">
        <v>24025040</v>
      </c>
      <c r="B667" s="3" t="inlineStr">
        <is>
          <t>ESCUELA AGRICOLA MOGOTES [24025040]</t>
        </is>
      </c>
      <c r="C667" s="3" t="n">
        <v>6.47</v>
      </c>
      <c r="D667" s="3" t="n">
        <v>-72.96888889</v>
      </c>
      <c r="E667" s="3" t="n">
        <v>1673</v>
      </c>
      <c r="F667" s="3" t="inlineStr">
        <is>
          <t>Mogotes</t>
        </is>
      </c>
      <c r="G667" s="3" t="inlineStr">
        <is>
          <t>Santander</t>
        </is>
      </c>
      <c r="H667" s="54" t="n">
        <v>66</v>
      </c>
      <c r="I667" s="54" t="n">
        <v>2025</v>
      </c>
      <c r="J667" s="54" t="n">
        <v>3</v>
      </c>
      <c r="K667" s="3" t="n">
        <v>80.5</v>
      </c>
      <c r="L667" s="3" t="n">
        <v>1997</v>
      </c>
      <c r="M667" s="3" t="n">
        <v>15</v>
      </c>
      <c r="N667" s="54" t="n">
        <v>94</v>
      </c>
      <c r="O667" s="54" t="n">
        <v>1993</v>
      </c>
      <c r="P667" s="54" t="n">
        <v>22</v>
      </c>
      <c r="Q667" s="3" t="n">
        <v>104.5</v>
      </c>
      <c r="R667" s="3" t="n">
        <v>2025</v>
      </c>
      <c r="S667" s="3" t="n">
        <v>27</v>
      </c>
      <c r="T667" s="54" t="n">
        <v>114.8</v>
      </c>
      <c r="U667" s="54" t="n">
        <v>1999</v>
      </c>
      <c r="V667" s="54" t="n">
        <v>15</v>
      </c>
      <c r="W667" s="3" t="n">
        <v>96</v>
      </c>
      <c r="X667" s="3" t="n">
        <v>1991</v>
      </c>
      <c r="Y667" s="3" t="n">
        <v>25</v>
      </c>
      <c r="Z667" s="54" t="n">
        <v>91.90000000000001</v>
      </c>
      <c r="AA667" s="54" t="n">
        <v>2001</v>
      </c>
      <c r="AB667" s="54" t="n">
        <v>5</v>
      </c>
      <c r="AC667" s="3" t="n">
        <v>89.5</v>
      </c>
      <c r="AD667" s="3" t="n">
        <v>2009</v>
      </c>
      <c r="AE667" s="3" t="n">
        <v>20</v>
      </c>
      <c r="AF667" s="54" t="n">
        <v>79</v>
      </c>
      <c r="AG667" s="54" t="n">
        <v>2005</v>
      </c>
      <c r="AH667" s="54" t="n">
        <v>23</v>
      </c>
      <c r="AI667" s="3" t="n">
        <v>106.2</v>
      </c>
      <c r="AJ667" s="3" t="n">
        <v>1981</v>
      </c>
      <c r="AK667" s="3" t="n">
        <v>21</v>
      </c>
      <c r="AL667" s="54" t="n">
        <v>98</v>
      </c>
      <c r="AM667" s="54" t="n">
        <v>1987</v>
      </c>
      <c r="AN667" s="54" t="n">
        <v>30</v>
      </c>
      <c r="AO667" s="3" t="n">
        <v>69.5</v>
      </c>
      <c r="AP667" s="3" t="n">
        <v>2002</v>
      </c>
      <c r="AQ667" s="3" t="n">
        <v>17</v>
      </c>
    </row>
    <row r="668">
      <c r="A668" s="3" t="n">
        <v>24025050</v>
      </c>
      <c r="B668" s="3" t="inlineStr">
        <is>
          <t>CHARALA [24025050]</t>
        </is>
      </c>
      <c r="C668" s="3" t="n">
        <v>6.274166667</v>
      </c>
      <c r="D668" s="3" t="n">
        <v>-73.15055556</v>
      </c>
      <c r="E668" s="3" t="n">
        <v>1350</v>
      </c>
      <c r="F668" s="3" t="inlineStr">
        <is>
          <t>Charalá</t>
        </is>
      </c>
      <c r="G668" s="3" t="inlineStr">
        <is>
          <t>Santander</t>
        </is>
      </c>
      <c r="H668" s="54" t="n">
        <v>64</v>
      </c>
      <c r="I668" s="54" t="n">
        <v>1982</v>
      </c>
      <c r="J668" s="54" t="n">
        <v>28</v>
      </c>
      <c r="K668" s="3" t="n">
        <v>85.40000000000001</v>
      </c>
      <c r="L668" s="3" t="n">
        <v>1984</v>
      </c>
      <c r="M668" s="3" t="n">
        <v>6</v>
      </c>
      <c r="N668" s="54" t="n">
        <v>75.5</v>
      </c>
      <c r="O668" s="54" t="n">
        <v>2001</v>
      </c>
      <c r="P668" s="54" t="n">
        <v>17</v>
      </c>
      <c r="Q668" s="3" t="n">
        <v>113.3</v>
      </c>
      <c r="R668" s="3" t="n">
        <v>2003</v>
      </c>
      <c r="S668" s="3" t="n">
        <v>18</v>
      </c>
      <c r="T668" s="54" t="n">
        <v>69.5</v>
      </c>
      <c r="U668" s="54" t="n">
        <v>2010</v>
      </c>
      <c r="V668" s="54" t="n">
        <v>10</v>
      </c>
      <c r="W668" s="3" t="n">
        <v>96.09999999999999</v>
      </c>
      <c r="X668" s="3" t="n">
        <v>1983</v>
      </c>
      <c r="Y668" s="3" t="n">
        <v>13</v>
      </c>
      <c r="Z668" s="54" t="n">
        <v>90.40000000000001</v>
      </c>
      <c r="AA668" s="54" t="n">
        <v>2015</v>
      </c>
      <c r="AB668" s="54" t="n">
        <v>2</v>
      </c>
      <c r="AC668" s="3" t="n">
        <v>88</v>
      </c>
      <c r="AD668" s="3" t="n">
        <v>1979</v>
      </c>
      <c r="AE668" s="3" t="n">
        <v>22</v>
      </c>
      <c r="AF668" s="54" t="n">
        <v>80</v>
      </c>
      <c r="AG668" s="54" t="n">
        <v>2024</v>
      </c>
      <c r="AH668" s="54" t="n">
        <v>28</v>
      </c>
      <c r="AI668" s="3" t="n">
        <v>99</v>
      </c>
      <c r="AJ668" s="3" t="n">
        <v>1998</v>
      </c>
      <c r="AK668" s="3" t="n">
        <v>5</v>
      </c>
      <c r="AL668" s="54" t="n">
        <v>75</v>
      </c>
      <c r="AM668" s="54" t="n">
        <v>2005</v>
      </c>
      <c r="AN668" s="54" t="n">
        <v>23</v>
      </c>
      <c r="AO668" s="3" t="n">
        <v>83.8</v>
      </c>
      <c r="AP668" s="3" t="n">
        <v>2001</v>
      </c>
      <c r="AQ668" s="3" t="n">
        <v>15</v>
      </c>
    </row>
    <row r="669">
      <c r="A669" s="3" t="n">
        <v>24030120</v>
      </c>
      <c r="B669" s="3" t="inlineStr">
        <is>
          <t>PESCA [24030120]</t>
        </is>
      </c>
      <c r="C669" s="3" t="n">
        <v>5.523033056</v>
      </c>
      <c r="D669" s="3" t="n">
        <v>-73.07684777999999</v>
      </c>
      <c r="E669" s="3" t="n">
        <v>2678</v>
      </c>
      <c r="F669" s="3" t="inlineStr">
        <is>
          <t>Pesca</t>
        </is>
      </c>
      <c r="G669" s="3" t="inlineStr">
        <is>
          <t>Boyacá</t>
        </is>
      </c>
      <c r="H669" s="54" t="n">
        <v>21</v>
      </c>
      <c r="I669" s="54" t="n">
        <v>1972</v>
      </c>
      <c r="J669" s="54" t="n">
        <v>18</v>
      </c>
      <c r="K669" s="3" t="n">
        <v>24</v>
      </c>
      <c r="L669" s="3" t="n">
        <v>2014</v>
      </c>
      <c r="M669" s="3" t="n">
        <v>28</v>
      </c>
      <c r="N669" s="54" t="n">
        <v>38.7</v>
      </c>
      <c r="O669" s="54" t="n">
        <v>1996</v>
      </c>
      <c r="P669" s="54" t="n">
        <v>10</v>
      </c>
      <c r="Q669" s="3" t="n">
        <v>54.1</v>
      </c>
      <c r="R669" s="3" t="n">
        <v>2024</v>
      </c>
      <c r="S669" s="3" t="n">
        <v>28</v>
      </c>
      <c r="T669" s="54" t="n">
        <v>56.2</v>
      </c>
      <c r="U669" s="54" t="n">
        <v>2024</v>
      </c>
      <c r="V669" s="54" t="n">
        <v>30</v>
      </c>
      <c r="W669" s="3" t="n">
        <v>35</v>
      </c>
      <c r="X669" s="3" t="n">
        <v>2024</v>
      </c>
      <c r="Y669" s="3" t="n">
        <v>3</v>
      </c>
      <c r="Z669" s="54" t="n">
        <v>40</v>
      </c>
      <c r="AA669" s="54" t="n">
        <v>1971</v>
      </c>
      <c r="AB669" s="54" t="n">
        <v>12</v>
      </c>
      <c r="AC669" s="3" t="n">
        <v>46</v>
      </c>
      <c r="AD669" s="3" t="n">
        <v>1973</v>
      </c>
      <c r="AE669" s="3" t="n">
        <v>5</v>
      </c>
      <c r="AF669" s="54" t="n">
        <v>33.5</v>
      </c>
      <c r="AG669" s="54" t="n">
        <v>2000</v>
      </c>
      <c r="AH669" s="54" t="n">
        <v>23</v>
      </c>
      <c r="AI669" s="3" t="n">
        <v>37</v>
      </c>
      <c r="AJ669" s="3" t="n">
        <v>1978</v>
      </c>
      <c r="AK669" s="3" t="n">
        <v>14</v>
      </c>
      <c r="AL669" s="54" t="n">
        <v>61</v>
      </c>
      <c r="AM669" s="54" t="n">
        <v>1963</v>
      </c>
      <c r="AN669" s="54" t="n">
        <v>14</v>
      </c>
      <c r="AO669" s="3" t="n">
        <v>35</v>
      </c>
      <c r="AP669" s="3" t="n">
        <v>1964</v>
      </c>
      <c r="AQ669" s="3" t="n">
        <v>7</v>
      </c>
    </row>
    <row r="670">
      <c r="A670" s="3" t="n">
        <v>24030160</v>
      </c>
      <c r="B670" s="3" t="inlineStr">
        <is>
          <t>TASCO [24030160]</t>
        </is>
      </c>
      <c r="C670" s="3" t="n">
        <v>5.860357222</v>
      </c>
      <c r="D670" s="3" t="n">
        <v>-72.78479139</v>
      </c>
      <c r="E670" s="3" t="n">
        <v>2486</v>
      </c>
      <c r="F670" s="3" t="inlineStr">
        <is>
          <t>Tasco</t>
        </is>
      </c>
      <c r="G670" s="3" t="inlineStr">
        <is>
          <t>Boyacá</t>
        </is>
      </c>
      <c r="H670" s="54" t="n">
        <v>28</v>
      </c>
      <c r="I670" s="54" t="n">
        <v>2009</v>
      </c>
      <c r="J670" s="54" t="n">
        <v>18</v>
      </c>
      <c r="K670" s="3" t="n">
        <v>39</v>
      </c>
      <c r="L670" s="3" t="n">
        <v>2000</v>
      </c>
      <c r="M670" s="3" t="n">
        <v>17</v>
      </c>
      <c r="N670" s="54" t="n">
        <v>65</v>
      </c>
      <c r="O670" s="54" t="n">
        <v>2015</v>
      </c>
      <c r="P670" s="54" t="n">
        <v>18</v>
      </c>
      <c r="Q670" s="3" t="n">
        <v>55</v>
      </c>
      <c r="R670" s="3" t="n">
        <v>1996</v>
      </c>
      <c r="S670" s="3" t="n">
        <v>11</v>
      </c>
      <c r="T670" s="54" t="n">
        <v>54.2</v>
      </c>
      <c r="U670" s="54" t="n">
        <v>1993</v>
      </c>
      <c r="V670" s="54" t="n">
        <v>26</v>
      </c>
      <c r="W670" s="3" t="n">
        <v>36.1</v>
      </c>
      <c r="X670" s="3" t="n">
        <v>1982</v>
      </c>
      <c r="Y670" s="3" t="n">
        <v>11</v>
      </c>
      <c r="Z670" s="54" t="n">
        <v>45</v>
      </c>
      <c r="AA670" s="54" t="n">
        <v>2021</v>
      </c>
      <c r="AB670" s="54" t="n">
        <v>28</v>
      </c>
      <c r="AC670" s="3" t="n">
        <v>39</v>
      </c>
      <c r="AD670" s="3" t="n">
        <v>1998</v>
      </c>
      <c r="AE670" s="3" t="n">
        <v>19</v>
      </c>
      <c r="AF670" s="54" t="n">
        <v>56</v>
      </c>
      <c r="AG670" s="54" t="n">
        <v>1994</v>
      </c>
      <c r="AH670" s="54" t="n">
        <v>26</v>
      </c>
      <c r="AI670" s="3" t="n">
        <v>47.1</v>
      </c>
      <c r="AJ670" s="3" t="n">
        <v>1986</v>
      </c>
      <c r="AK670" s="3" t="n">
        <v>12</v>
      </c>
      <c r="AL670" s="54" t="n">
        <v>47.5</v>
      </c>
      <c r="AM670" s="54" t="n">
        <v>2020</v>
      </c>
      <c r="AN670" s="54" t="n">
        <v>6</v>
      </c>
      <c r="AO670" s="3" t="n">
        <v>41</v>
      </c>
      <c r="AP670" s="3" t="n">
        <v>1966</v>
      </c>
      <c r="AQ670" s="3" t="n">
        <v>6</v>
      </c>
    </row>
    <row r="671">
      <c r="A671" s="3" t="n">
        <v>24030190</v>
      </c>
      <c r="B671" s="3" t="inlineStr">
        <is>
          <t>MONGUI [24030190]</t>
        </is>
      </c>
      <c r="C671" s="3" t="n">
        <v>5.724555556</v>
      </c>
      <c r="D671" s="3" t="n">
        <v>-72.84786111</v>
      </c>
      <c r="E671" s="3" t="n">
        <v>2970</v>
      </c>
      <c r="F671" s="3" t="inlineStr">
        <is>
          <t>Monguí</t>
        </is>
      </c>
      <c r="G671" s="3" t="inlineStr">
        <is>
          <t>Boyacá</t>
        </is>
      </c>
      <c r="H671" s="54" t="n">
        <v>30.7</v>
      </c>
      <c r="I671" s="54" t="n">
        <v>2017</v>
      </c>
      <c r="J671" s="54" t="n">
        <v>10</v>
      </c>
      <c r="K671" s="3" t="n">
        <v>35</v>
      </c>
      <c r="L671" s="3" t="n">
        <v>1971</v>
      </c>
      <c r="M671" s="3" t="n">
        <v>17</v>
      </c>
      <c r="N671" s="54" t="n">
        <v>108.3</v>
      </c>
      <c r="O671" s="54" t="n">
        <v>2023</v>
      </c>
      <c r="P671" s="54" t="n">
        <v>8</v>
      </c>
      <c r="Q671" s="3" t="n">
        <v>65</v>
      </c>
      <c r="R671" s="3" t="n">
        <v>1992</v>
      </c>
      <c r="S671" s="3" t="n">
        <v>14</v>
      </c>
      <c r="T671" s="54" t="n">
        <v>85.7</v>
      </c>
      <c r="U671" s="54" t="n">
        <v>2005</v>
      </c>
      <c r="V671" s="54" t="n">
        <v>1</v>
      </c>
      <c r="W671" s="3" t="n">
        <v>43.2</v>
      </c>
      <c r="X671" s="3" t="n">
        <v>2023</v>
      </c>
      <c r="Y671" s="3" t="n">
        <v>4</v>
      </c>
      <c r="Z671" s="54" t="n">
        <v>80.2</v>
      </c>
      <c r="AA671" s="54" t="n">
        <v>1988</v>
      </c>
      <c r="AB671" s="54" t="n">
        <v>22</v>
      </c>
      <c r="AC671" s="3" t="n">
        <v>50.2</v>
      </c>
      <c r="AD671" s="3" t="n">
        <v>1985</v>
      </c>
      <c r="AE671" s="3" t="n">
        <v>15</v>
      </c>
      <c r="AF671" s="54" t="n">
        <v>90.2</v>
      </c>
      <c r="AG671" s="54" t="n">
        <v>1988</v>
      </c>
      <c r="AH671" s="54" t="n">
        <v>5</v>
      </c>
      <c r="AI671" s="3" t="n">
        <v>85.3</v>
      </c>
      <c r="AJ671" s="3" t="n">
        <v>2023</v>
      </c>
      <c r="AK671" s="3" t="n">
        <v>26</v>
      </c>
      <c r="AL671" s="54" t="n">
        <v>53.2</v>
      </c>
      <c r="AM671" s="54" t="n">
        <v>2008</v>
      </c>
      <c r="AN671" s="54" t="n">
        <v>2</v>
      </c>
      <c r="AO671" s="3" t="n">
        <v>108.3</v>
      </c>
      <c r="AP671" s="3" t="n">
        <v>2011</v>
      </c>
      <c r="AQ671" s="3" t="n">
        <v>6</v>
      </c>
    </row>
    <row r="672">
      <c r="A672" s="3" t="n">
        <v>24030200</v>
      </c>
      <c r="B672" s="3" t="inlineStr">
        <is>
          <t>SAN JOAQUIN [24030200]</t>
        </is>
      </c>
      <c r="C672" s="3" t="n">
        <v>6.426416667</v>
      </c>
      <c r="D672" s="3" t="n">
        <v>-72.87383333</v>
      </c>
      <c r="E672" s="3" t="n">
        <v>20</v>
      </c>
      <c r="F672" s="3" t="inlineStr">
        <is>
          <t>San Joaquín</t>
        </is>
      </c>
      <c r="G672" s="3" t="inlineStr">
        <is>
          <t>Santander</t>
        </is>
      </c>
      <c r="H672" s="54" t="n">
        <v>71</v>
      </c>
      <c r="I672" s="54" t="n">
        <v>1996</v>
      </c>
      <c r="J672" s="54" t="n">
        <v>23</v>
      </c>
      <c r="K672" s="3" t="n">
        <v>70</v>
      </c>
      <c r="L672" s="3" t="n">
        <v>1980</v>
      </c>
      <c r="M672" s="3" t="n">
        <v>1</v>
      </c>
      <c r="N672" s="54" t="n">
        <v>98</v>
      </c>
      <c r="O672" s="54" t="n">
        <v>1985</v>
      </c>
      <c r="P672" s="54" t="n">
        <v>19</v>
      </c>
      <c r="Q672" s="3" t="n">
        <v>87</v>
      </c>
      <c r="R672" s="3" t="n">
        <v>1984</v>
      </c>
      <c r="S672" s="3" t="n">
        <v>29</v>
      </c>
      <c r="T672" s="54" t="n">
        <v>76</v>
      </c>
      <c r="U672" s="54" t="n">
        <v>1991</v>
      </c>
      <c r="V672" s="54" t="n">
        <v>3</v>
      </c>
      <c r="W672" s="3" t="n">
        <v>70</v>
      </c>
      <c r="X672" s="3" t="n">
        <v>1959</v>
      </c>
      <c r="Y672" s="3" t="n">
        <v>12</v>
      </c>
      <c r="Z672" s="54" t="n">
        <v>224</v>
      </c>
      <c r="AA672" s="54" t="n">
        <v>1964</v>
      </c>
      <c r="AB672" s="54" t="n">
        <v>2</v>
      </c>
      <c r="AC672" s="3" t="n">
        <v>54.3</v>
      </c>
      <c r="AD672" s="3" t="n">
        <v>1998</v>
      </c>
      <c r="AE672" s="3" t="n">
        <v>9</v>
      </c>
      <c r="AF672" s="54" t="n">
        <v>80</v>
      </c>
      <c r="AG672" s="54" t="n">
        <v>2016</v>
      </c>
      <c r="AH672" s="54" t="n">
        <v>16</v>
      </c>
      <c r="AI672" s="3" t="n">
        <v>74.2</v>
      </c>
      <c r="AJ672" s="3" t="n">
        <v>2002</v>
      </c>
      <c r="AK672" s="3" t="n">
        <v>26</v>
      </c>
      <c r="AL672" s="54" t="n">
        <v>96.5</v>
      </c>
      <c r="AM672" s="54" t="n">
        <v>1992</v>
      </c>
      <c r="AN672" s="54" t="n">
        <v>27</v>
      </c>
      <c r="AO672" s="3" t="n">
        <v>50</v>
      </c>
      <c r="AP672" s="3" t="n">
        <v>1966</v>
      </c>
      <c r="AQ672" s="3" t="n">
        <v>6</v>
      </c>
    </row>
    <row r="673">
      <c r="A673" s="3" t="n">
        <v>24030210</v>
      </c>
      <c r="B673" s="3" t="inlineStr">
        <is>
          <t>CERRITO [24030210]</t>
        </is>
      </c>
      <c r="C673" s="3" t="n">
        <v>6.836111111</v>
      </c>
      <c r="D673" s="3" t="n">
        <v>-72.69722222</v>
      </c>
      <c r="E673" s="3" t="n">
        <v>2440</v>
      </c>
      <c r="F673" s="3" t="inlineStr">
        <is>
          <t>Cerrito</t>
        </is>
      </c>
      <c r="G673" s="3" t="inlineStr">
        <is>
          <t>Santander</t>
        </is>
      </c>
      <c r="H673" s="54" t="n">
        <v>63.5</v>
      </c>
      <c r="I673" s="54" t="n">
        <v>2008</v>
      </c>
      <c r="J673" s="54" t="n">
        <v>8</v>
      </c>
      <c r="K673" s="3" t="n">
        <v>47</v>
      </c>
      <c r="L673" s="3" t="n">
        <v>1995</v>
      </c>
      <c r="M673" s="3" t="n">
        <v>22</v>
      </c>
      <c r="N673" s="54" t="n">
        <v>52.5</v>
      </c>
      <c r="O673" s="54" t="n">
        <v>2011</v>
      </c>
      <c r="P673" s="54" t="n">
        <v>9</v>
      </c>
      <c r="Q673" s="3" t="n">
        <v>58</v>
      </c>
      <c r="R673" s="3" t="n">
        <v>1994</v>
      </c>
      <c r="S673" s="3" t="n">
        <v>29</v>
      </c>
      <c r="T673" s="54" t="n">
        <v>95</v>
      </c>
      <c r="U673" s="54" t="n">
        <v>1987</v>
      </c>
      <c r="V673" s="54" t="n">
        <v>22</v>
      </c>
      <c r="W673" s="3" t="n">
        <v>56</v>
      </c>
      <c r="X673" s="3" t="n">
        <v>1970</v>
      </c>
      <c r="Y673" s="3" t="n">
        <v>14</v>
      </c>
      <c r="Z673" s="54" t="n">
        <v>39</v>
      </c>
      <c r="AA673" s="54" t="n">
        <v>1967</v>
      </c>
      <c r="AB673" s="54" t="n">
        <v>24</v>
      </c>
      <c r="AC673" s="3" t="n">
        <v>45.2</v>
      </c>
      <c r="AD673" s="3" t="n">
        <v>2012</v>
      </c>
      <c r="AE673" s="3" t="n">
        <v>24</v>
      </c>
      <c r="AF673" s="54" t="n">
        <v>60</v>
      </c>
      <c r="AG673" s="54" t="n">
        <v>1987</v>
      </c>
      <c r="AH673" s="54" t="n">
        <v>29</v>
      </c>
      <c r="AI673" s="3" t="n">
        <v>53</v>
      </c>
      <c r="AJ673" s="3" t="n">
        <v>2024</v>
      </c>
      <c r="AK673" s="3" t="n">
        <v>7</v>
      </c>
      <c r="AL673" s="54" t="n">
        <v>75</v>
      </c>
      <c r="AM673" s="54" t="n">
        <v>1998</v>
      </c>
      <c r="AN673" s="54" t="n">
        <v>22</v>
      </c>
      <c r="AO673" s="3" t="n">
        <v>66</v>
      </c>
      <c r="AP673" s="3" t="n">
        <v>1999</v>
      </c>
      <c r="AQ673" s="3" t="n">
        <v>1</v>
      </c>
    </row>
    <row r="674">
      <c r="A674" s="3" t="n">
        <v>24030230</v>
      </c>
      <c r="B674" s="3" t="inlineStr">
        <is>
          <t>IZA [24030230]</t>
        </is>
      </c>
      <c r="C674" s="3" t="n">
        <v>5.6155</v>
      </c>
      <c r="D674" s="3" t="n">
        <v>-72.97627778</v>
      </c>
      <c r="E674" s="3" t="n">
        <v>2470</v>
      </c>
      <c r="F674" s="3" t="inlineStr">
        <is>
          <t>Iza</t>
        </is>
      </c>
      <c r="G674" s="3" t="inlineStr">
        <is>
          <t>Boyacá</t>
        </is>
      </c>
      <c r="H674" s="54" t="n">
        <v>78</v>
      </c>
      <c r="I674" s="54" t="n">
        <v>1962</v>
      </c>
      <c r="J674" s="54" t="n">
        <v>23</v>
      </c>
      <c r="K674" s="3" t="n">
        <v>54</v>
      </c>
      <c r="L674" s="3" t="n">
        <v>1970</v>
      </c>
      <c r="M674" s="3" t="n">
        <v>24</v>
      </c>
      <c r="N674" s="54" t="n">
        <v>82</v>
      </c>
      <c r="O674" s="54" t="n">
        <v>1962</v>
      </c>
      <c r="P674" s="54" t="n">
        <v>22</v>
      </c>
      <c r="Q674" s="3" t="n">
        <v>78</v>
      </c>
      <c r="R674" s="3" t="n">
        <v>1968</v>
      </c>
      <c r="S674" s="3" t="n">
        <v>9</v>
      </c>
      <c r="T674" s="54" t="n">
        <v>77</v>
      </c>
      <c r="U674" s="54" t="n">
        <v>1970</v>
      </c>
      <c r="V674" s="54" t="n">
        <v>17</v>
      </c>
      <c r="W674" s="3" t="n">
        <v>52</v>
      </c>
      <c r="X674" s="3" t="n">
        <v>1970</v>
      </c>
      <c r="Y674" s="3" t="n">
        <v>21</v>
      </c>
      <c r="Z674" s="54" t="n">
        <v>59</v>
      </c>
      <c r="AA674" s="54" t="n">
        <v>1964</v>
      </c>
      <c r="AB674" s="54" t="n">
        <v>26</v>
      </c>
      <c r="AC674" s="3" t="n">
        <v>47</v>
      </c>
      <c r="AD674" s="3" t="n">
        <v>1962</v>
      </c>
      <c r="AE674" s="3" t="n">
        <v>29</v>
      </c>
      <c r="AF674" s="54" t="n">
        <v>80</v>
      </c>
      <c r="AG674" s="54" t="n">
        <v>1972</v>
      </c>
      <c r="AH674" s="54" t="n">
        <v>14</v>
      </c>
      <c r="AI674" s="3" t="n">
        <v>80</v>
      </c>
      <c r="AJ674" s="3" t="n">
        <v>1972</v>
      </c>
      <c r="AK674" s="3" t="n">
        <v>12</v>
      </c>
      <c r="AL674" s="54" t="n">
        <v>68</v>
      </c>
      <c r="AM674" s="54" t="n">
        <v>1962</v>
      </c>
      <c r="AN674" s="54" t="n">
        <v>6</v>
      </c>
      <c r="AO674" s="3" t="n">
        <v>52.7</v>
      </c>
      <c r="AP674" s="3" t="n">
        <v>1998</v>
      </c>
      <c r="AQ674" s="3" t="n">
        <v>1</v>
      </c>
    </row>
    <row r="675">
      <c r="A675" s="3" t="n">
        <v>24030240</v>
      </c>
      <c r="B675" s="3" t="inlineStr">
        <is>
          <t>SUSACON [24030240]</t>
        </is>
      </c>
      <c r="C675" s="3" t="n">
        <v>6.23175</v>
      </c>
      <c r="D675" s="3" t="n">
        <v>-72.68933333</v>
      </c>
      <c r="E675" s="3" t="n">
        <v>2550</v>
      </c>
      <c r="F675" s="3" t="inlineStr">
        <is>
          <t>Susacón</t>
        </is>
      </c>
      <c r="G675" s="3" t="inlineStr">
        <is>
          <t>Boyacá</t>
        </is>
      </c>
      <c r="H675" s="54" t="n">
        <v>40</v>
      </c>
      <c r="I675" s="54" t="n">
        <v>1974</v>
      </c>
      <c r="J675" s="54" t="n">
        <v>25</v>
      </c>
      <c r="K675" s="3" t="n">
        <v>60</v>
      </c>
      <c r="L675" s="3" t="n">
        <v>1959</v>
      </c>
      <c r="M675" s="3" t="n">
        <v>27</v>
      </c>
      <c r="N675" s="54" t="n">
        <v>88</v>
      </c>
      <c r="O675" s="54" t="n">
        <v>1973</v>
      </c>
      <c r="P675" s="54" t="n">
        <v>7</v>
      </c>
      <c r="Q675" s="3" t="n">
        <v>89</v>
      </c>
      <c r="R675" s="3" t="n">
        <v>1983</v>
      </c>
      <c r="S675" s="3" t="n">
        <v>2</v>
      </c>
      <c r="T675" s="54" t="n">
        <v>80</v>
      </c>
      <c r="U675" s="54" t="n">
        <v>1963</v>
      </c>
      <c r="V675" s="54" t="n">
        <v>10</v>
      </c>
      <c r="W675" s="3" t="n">
        <v>60</v>
      </c>
      <c r="X675" s="3" t="n">
        <v>1968</v>
      </c>
      <c r="Y675" s="3" t="n">
        <v>2</v>
      </c>
      <c r="Z675" s="54" t="n">
        <v>60</v>
      </c>
      <c r="AA675" s="54" t="n">
        <v>1964</v>
      </c>
      <c r="AB675" s="54" t="n">
        <v>20</v>
      </c>
      <c r="AC675" s="3" t="n">
        <v>60</v>
      </c>
      <c r="AD675" s="3" t="n">
        <v>1964</v>
      </c>
      <c r="AE675" s="3" t="n">
        <v>25</v>
      </c>
      <c r="AF675" s="54" t="n">
        <v>90</v>
      </c>
      <c r="AG675" s="54" t="n">
        <v>1973</v>
      </c>
      <c r="AH675" s="54" t="n">
        <v>5</v>
      </c>
      <c r="AI675" s="3" t="n">
        <v>119</v>
      </c>
      <c r="AJ675" s="3" t="n">
        <v>1983</v>
      </c>
      <c r="AK675" s="3" t="n">
        <v>30</v>
      </c>
      <c r="AL675" s="54" t="n">
        <v>90</v>
      </c>
      <c r="AM675" s="54" t="n">
        <v>1970</v>
      </c>
      <c r="AN675" s="54" t="n">
        <v>5</v>
      </c>
      <c r="AO675" s="3" t="n">
        <v>94</v>
      </c>
      <c r="AP675" s="3" t="n">
        <v>1975</v>
      </c>
      <c r="AQ675" s="3" t="n">
        <v>16</v>
      </c>
    </row>
    <row r="676">
      <c r="A676" s="3" t="n">
        <v>24030260</v>
      </c>
      <c r="B676" s="3" t="inlineStr">
        <is>
          <t>COCUY EL [24030260]</t>
        </is>
      </c>
      <c r="C676" s="3" t="n">
        <v>6.408222222</v>
      </c>
      <c r="D676" s="3" t="n">
        <v>-72.44544444</v>
      </c>
      <c r="E676" s="3" t="n">
        <v>2749</v>
      </c>
      <c r="F676" s="3" t="inlineStr">
        <is>
          <t>El Cocuy</t>
        </is>
      </c>
      <c r="G676" s="3" t="inlineStr">
        <is>
          <t>Boyacá</t>
        </is>
      </c>
      <c r="H676" s="54" t="n">
        <v>34</v>
      </c>
      <c r="I676" s="54" t="n">
        <v>1966</v>
      </c>
      <c r="J676" s="54" t="n">
        <v>12</v>
      </c>
      <c r="K676" s="3" t="n">
        <v>31.5</v>
      </c>
      <c r="L676" s="3" t="n">
        <v>2014</v>
      </c>
      <c r="M676" s="3" t="n">
        <v>28</v>
      </c>
      <c r="N676" s="54" t="n">
        <v>50</v>
      </c>
      <c r="O676" s="54" t="n">
        <v>1993</v>
      </c>
      <c r="P676" s="54" t="n">
        <v>22</v>
      </c>
      <c r="Q676" s="3" t="n">
        <v>75</v>
      </c>
      <c r="R676" s="3" t="n">
        <v>1977</v>
      </c>
      <c r="S676" s="3" t="n">
        <v>12</v>
      </c>
      <c r="T676" s="54" t="n">
        <v>39.7</v>
      </c>
      <c r="U676" s="54" t="n">
        <v>2010</v>
      </c>
      <c r="V676" s="54" t="n">
        <v>29</v>
      </c>
      <c r="W676" s="3" t="n">
        <v>38.2</v>
      </c>
      <c r="X676" s="3" t="n">
        <v>2020</v>
      </c>
      <c r="Y676" s="3" t="n">
        <v>16</v>
      </c>
      <c r="Z676" s="54" t="n">
        <v>60</v>
      </c>
      <c r="AA676" s="54" t="n">
        <v>1964</v>
      </c>
      <c r="AB676" s="54" t="n">
        <v>27</v>
      </c>
      <c r="AC676" s="3" t="n">
        <v>33.4</v>
      </c>
      <c r="AD676" s="3" t="n">
        <v>2006</v>
      </c>
      <c r="AE676" s="3" t="n">
        <v>25</v>
      </c>
      <c r="AF676" s="54" t="n">
        <v>49.5</v>
      </c>
      <c r="AG676" s="54" t="n">
        <v>2022</v>
      </c>
      <c r="AH676" s="54" t="n">
        <v>28</v>
      </c>
      <c r="AI676" s="3" t="n">
        <v>70</v>
      </c>
      <c r="AJ676" s="3" t="n">
        <v>1980</v>
      </c>
      <c r="AK676" s="3" t="n">
        <v>16</v>
      </c>
      <c r="AL676" s="54" t="n">
        <v>51.7</v>
      </c>
      <c r="AM676" s="54" t="n">
        <v>1986</v>
      </c>
      <c r="AN676" s="54" t="n">
        <v>17</v>
      </c>
      <c r="AO676" s="3" t="n">
        <v>30.9</v>
      </c>
      <c r="AP676" s="3" t="n">
        <v>1990</v>
      </c>
      <c r="AQ676" s="3" t="n">
        <v>27</v>
      </c>
    </row>
    <row r="677">
      <c r="A677" s="3" t="n">
        <v>24030270</v>
      </c>
      <c r="B677" s="3" t="inlineStr">
        <is>
          <t>SAN ANDRES [24030270]</t>
        </is>
      </c>
      <c r="C677" s="3" t="n">
        <v>6.83</v>
      </c>
      <c r="D677" s="3" t="n">
        <v>-72.84416667000001</v>
      </c>
      <c r="E677" s="3" t="n">
        <v>1702</v>
      </c>
      <c r="F677" s="3" t="inlineStr">
        <is>
          <t>San Andrés</t>
        </is>
      </c>
      <c r="G677" s="3" t="inlineStr">
        <is>
          <t>Santander</t>
        </is>
      </c>
      <c r="H677" s="54" t="n">
        <v>65</v>
      </c>
      <c r="I677" s="54" t="n">
        <v>1970</v>
      </c>
      <c r="J677" s="54" t="n">
        <v>15</v>
      </c>
      <c r="K677" s="3" t="n">
        <v>82</v>
      </c>
      <c r="L677" s="3" t="n">
        <v>1986</v>
      </c>
      <c r="M677" s="3" t="n">
        <v>17</v>
      </c>
      <c r="N677" s="54" t="n">
        <v>87.3</v>
      </c>
      <c r="O677" s="54" t="n">
        <v>2019</v>
      </c>
      <c r="P677" s="54" t="n">
        <v>22</v>
      </c>
      <c r="Q677" s="3" t="n">
        <v>85</v>
      </c>
      <c r="R677" s="3" t="n">
        <v>1970</v>
      </c>
      <c r="S677" s="3" t="n">
        <v>26</v>
      </c>
      <c r="T677" s="54" t="n">
        <v>99</v>
      </c>
      <c r="U677" s="54" t="n">
        <v>1971</v>
      </c>
      <c r="V677" s="54" t="n">
        <v>19</v>
      </c>
      <c r="W677" s="3" t="n">
        <v>75</v>
      </c>
      <c r="X677" s="3" t="n">
        <v>1970</v>
      </c>
      <c r="Y677" s="3" t="n">
        <v>14</v>
      </c>
      <c r="Z677" s="54" t="n">
        <v>40</v>
      </c>
      <c r="AA677" s="54" t="n">
        <v>1982</v>
      </c>
      <c r="AB677" s="54" t="n">
        <v>19</v>
      </c>
      <c r="AC677" s="3" t="n">
        <v>75</v>
      </c>
      <c r="AD677" s="3" t="n">
        <v>1970</v>
      </c>
      <c r="AE677" s="3" t="n">
        <v>21</v>
      </c>
      <c r="AF677" s="54" t="n">
        <v>100</v>
      </c>
      <c r="AG677" s="54" t="n">
        <v>1970</v>
      </c>
      <c r="AH677" s="54" t="n">
        <v>16</v>
      </c>
      <c r="AI677" s="3" t="n">
        <v>100</v>
      </c>
      <c r="AJ677" s="3" t="n">
        <v>1985</v>
      </c>
      <c r="AK677" s="3" t="n">
        <v>13</v>
      </c>
      <c r="AL677" s="54" t="n">
        <v>80</v>
      </c>
      <c r="AM677" s="54" t="n">
        <v>1965</v>
      </c>
      <c r="AN677" s="54" t="n">
        <v>7</v>
      </c>
      <c r="AO677" s="3" t="n">
        <v>54</v>
      </c>
      <c r="AP677" s="3" t="n">
        <v>1973</v>
      </c>
      <c r="AQ677" s="3" t="n">
        <v>28</v>
      </c>
    </row>
    <row r="678">
      <c r="A678" s="3" t="n">
        <v>24030290</v>
      </c>
      <c r="B678" s="3" t="inlineStr">
        <is>
          <t>MACARAVITA [24030290]</t>
        </is>
      </c>
      <c r="C678" s="3" t="n">
        <v>6.493944444</v>
      </c>
      <c r="D678" s="3" t="n">
        <v>-72.58136111</v>
      </c>
      <c r="E678" s="3" t="n">
        <v>1856</v>
      </c>
      <c r="F678" s="3" t="inlineStr">
        <is>
          <t>Macaravita</t>
        </is>
      </c>
      <c r="G678" s="3" t="inlineStr">
        <is>
          <t>Santander</t>
        </is>
      </c>
      <c r="H678" s="54" t="n">
        <v>86</v>
      </c>
      <c r="I678" s="54" t="n">
        <v>2004</v>
      </c>
      <c r="J678" s="54" t="n">
        <v>7</v>
      </c>
      <c r="K678" s="3" t="n">
        <v>44.6</v>
      </c>
      <c r="L678" s="3" t="n">
        <v>2000</v>
      </c>
      <c r="M678" s="3" t="n">
        <v>22</v>
      </c>
      <c r="N678" s="54" t="n">
        <v>50</v>
      </c>
      <c r="O678" s="54" t="n">
        <v>1997</v>
      </c>
      <c r="P678" s="54" t="n">
        <v>18</v>
      </c>
      <c r="Q678" s="3" t="n">
        <v>61</v>
      </c>
      <c r="R678" s="3" t="n">
        <v>1979</v>
      </c>
      <c r="S678" s="3" t="n">
        <v>20</v>
      </c>
      <c r="T678" s="54" t="n">
        <v>42</v>
      </c>
      <c r="U678" s="54" t="n">
        <v>1965</v>
      </c>
      <c r="V678" s="54" t="n">
        <v>14</v>
      </c>
      <c r="W678" s="3" t="n">
        <v>60</v>
      </c>
      <c r="X678" s="3" t="n">
        <v>1959</v>
      </c>
      <c r="Y678" s="3" t="n">
        <v>2</v>
      </c>
      <c r="Z678" s="54" t="n">
        <v>59.1</v>
      </c>
      <c r="AA678" s="54" t="n">
        <v>2011</v>
      </c>
      <c r="AB678" s="54" t="n">
        <v>4</v>
      </c>
      <c r="AC678" s="3" t="n">
        <v>50.2</v>
      </c>
      <c r="AD678" s="3" t="n">
        <v>2013</v>
      </c>
      <c r="AE678" s="3" t="n">
        <v>9</v>
      </c>
      <c r="AF678" s="54" t="n">
        <v>57.2</v>
      </c>
      <c r="AG678" s="54" t="n">
        <v>1990</v>
      </c>
      <c r="AH678" s="54" t="n">
        <v>11</v>
      </c>
      <c r="AI678" s="3" t="n">
        <v>72.5</v>
      </c>
      <c r="AJ678" s="3" t="n">
        <v>1994</v>
      </c>
      <c r="AK678" s="3" t="n">
        <v>22</v>
      </c>
      <c r="AL678" s="54" t="n">
        <v>74.09999999999999</v>
      </c>
      <c r="AM678" s="54" t="n">
        <v>2009</v>
      </c>
      <c r="AN678" s="54" t="n">
        <v>2</v>
      </c>
      <c r="AO678" s="3" t="n">
        <v>60</v>
      </c>
      <c r="AP678" s="3" t="n">
        <v>1960</v>
      </c>
      <c r="AQ678" s="3" t="n">
        <v>3</v>
      </c>
    </row>
    <row r="679">
      <c r="A679" s="3" t="n">
        <v>24030300</v>
      </c>
      <c r="B679" s="3" t="inlineStr">
        <is>
          <t>CEPITA [24030300]</t>
        </is>
      </c>
      <c r="C679" s="3" t="n">
        <v>6.753055556</v>
      </c>
      <c r="D679" s="3" t="n">
        <v>-72.97499999999999</v>
      </c>
      <c r="E679" s="3" t="n">
        <v>600</v>
      </c>
      <c r="F679" s="3" t="inlineStr">
        <is>
          <t>Cepitá</t>
        </is>
      </c>
      <c r="G679" s="3" t="inlineStr">
        <is>
          <t>Santander</t>
        </is>
      </c>
      <c r="H679" s="54" t="n">
        <v>150</v>
      </c>
      <c r="I679" s="54" t="n">
        <v>1993</v>
      </c>
      <c r="J679" s="54" t="n">
        <v>6</v>
      </c>
      <c r="K679" s="3" t="n">
        <v>65</v>
      </c>
      <c r="L679" s="3" t="n">
        <v>2022</v>
      </c>
      <c r="M679" s="3" t="n">
        <v>3</v>
      </c>
      <c r="N679" s="54" t="n">
        <v>60.5</v>
      </c>
      <c r="O679" s="54" t="n">
        <v>2007</v>
      </c>
      <c r="P679" s="54" t="n">
        <v>25</v>
      </c>
      <c r="Q679" s="3" t="n">
        <v>79</v>
      </c>
      <c r="R679" s="3" t="n">
        <v>1978</v>
      </c>
      <c r="S679" s="3" t="n">
        <v>7</v>
      </c>
      <c r="T679" s="54" t="n">
        <v>125</v>
      </c>
      <c r="U679" s="54" t="n">
        <v>1991</v>
      </c>
      <c r="V679" s="54" t="n">
        <v>26</v>
      </c>
      <c r="W679" s="3" t="n">
        <v>81</v>
      </c>
      <c r="X679" s="3" t="n">
        <v>1981</v>
      </c>
      <c r="Y679" s="3" t="n">
        <v>2</v>
      </c>
      <c r="Z679" s="54" t="n">
        <v>140</v>
      </c>
      <c r="AA679" s="54" t="n">
        <v>1991</v>
      </c>
      <c r="AB679" s="54" t="n">
        <v>11</v>
      </c>
      <c r="AC679" s="3" t="n">
        <v>60</v>
      </c>
      <c r="AD679" s="3" t="n">
        <v>1968</v>
      </c>
      <c r="AE679" s="3" t="n">
        <v>8</v>
      </c>
      <c r="AF679" s="54" t="n">
        <v>77</v>
      </c>
      <c r="AG679" s="54" t="n">
        <v>2021</v>
      </c>
      <c r="AH679" s="54" t="n">
        <v>6</v>
      </c>
      <c r="AI679" s="3" t="n">
        <v>95</v>
      </c>
      <c r="AJ679" s="3" t="n">
        <v>1979</v>
      </c>
      <c r="AK679" s="3" t="n">
        <v>14</v>
      </c>
      <c r="AL679" s="54" t="n">
        <v>90</v>
      </c>
      <c r="AM679" s="54" t="n">
        <v>2005</v>
      </c>
      <c r="AN679" s="54" t="n">
        <v>22</v>
      </c>
      <c r="AO679" s="3" t="n">
        <v>60</v>
      </c>
      <c r="AP679" s="3" t="n">
        <v>1960</v>
      </c>
      <c r="AQ679" s="3" t="n">
        <v>13</v>
      </c>
    </row>
    <row r="680">
      <c r="A680" s="3" t="n">
        <v>24030310</v>
      </c>
      <c r="B680" s="3" t="inlineStr">
        <is>
          <t>COMBITA [24030310]</t>
        </is>
      </c>
      <c r="C680" s="3" t="n">
        <v>5.628916667</v>
      </c>
      <c r="D680" s="3" t="n">
        <v>-73.324</v>
      </c>
      <c r="E680" s="3" t="n">
        <v>2820</v>
      </c>
      <c r="F680" s="3" t="inlineStr">
        <is>
          <t>Cómbita</t>
        </is>
      </c>
      <c r="G680" s="3" t="inlineStr">
        <is>
          <t>Boyacá</t>
        </is>
      </c>
      <c r="H680" s="54" t="n">
        <v>82</v>
      </c>
      <c r="I680" s="54" t="n">
        <v>1963</v>
      </c>
      <c r="J680" s="54" t="n">
        <v>15</v>
      </c>
      <c r="K680" s="3" t="n">
        <v>40</v>
      </c>
      <c r="L680" s="3" t="n">
        <v>1960</v>
      </c>
      <c r="M680" s="3" t="n">
        <v>10</v>
      </c>
      <c r="N680" s="54" t="n">
        <v>93</v>
      </c>
      <c r="O680" s="54" t="n">
        <v>1963</v>
      </c>
      <c r="P680" s="54" t="n">
        <v>10</v>
      </c>
      <c r="Q680" s="3" t="n">
        <v>45</v>
      </c>
      <c r="R680" s="3" t="n">
        <v>1973</v>
      </c>
      <c r="S680" s="3" t="n">
        <v>25</v>
      </c>
      <c r="T680" s="54" t="n">
        <v>53</v>
      </c>
      <c r="U680" s="54" t="n">
        <v>1982</v>
      </c>
      <c r="V680" s="54" t="n">
        <v>20</v>
      </c>
      <c r="W680" s="3" t="n">
        <v>49</v>
      </c>
      <c r="X680" s="3" t="n">
        <v>1969</v>
      </c>
      <c r="Y680" s="3" t="n">
        <v>25</v>
      </c>
      <c r="Z680" s="54" t="n">
        <v>34</v>
      </c>
      <c r="AA680" s="54" t="n">
        <v>1971</v>
      </c>
      <c r="AB680" s="54" t="n">
        <v>12</v>
      </c>
      <c r="AC680" s="3" t="n">
        <v>62</v>
      </c>
      <c r="AD680" s="3" t="n">
        <v>1980</v>
      </c>
      <c r="AE680" s="3" t="n">
        <v>29</v>
      </c>
      <c r="AF680" s="54" t="n">
        <v>41.2</v>
      </c>
      <c r="AG680" s="54" t="n">
        <v>1991</v>
      </c>
      <c r="AH680" s="54" t="n">
        <v>26</v>
      </c>
      <c r="AI680" s="3" t="n">
        <v>70.7</v>
      </c>
      <c r="AJ680" s="3" t="n">
        <v>1985</v>
      </c>
      <c r="AK680" s="3" t="n">
        <v>9</v>
      </c>
      <c r="AL680" s="54" t="n">
        <v>49.5</v>
      </c>
      <c r="AM680" s="54" t="n">
        <v>2011</v>
      </c>
      <c r="AN680" s="54" t="n">
        <v>11</v>
      </c>
      <c r="AO680" s="3" t="n">
        <v>80</v>
      </c>
      <c r="AP680" s="3" t="n">
        <v>1967</v>
      </c>
      <c r="AQ680" s="3" t="n">
        <v>27</v>
      </c>
    </row>
    <row r="681">
      <c r="A681" s="3" t="n">
        <v>24030320</v>
      </c>
      <c r="B681" s="3" t="inlineStr">
        <is>
          <t>CARCASI [24030320]</t>
        </is>
      </c>
      <c r="C681" s="3" t="n">
        <v>6.6275</v>
      </c>
      <c r="D681" s="3" t="n">
        <v>-72.63</v>
      </c>
      <c r="E681" s="3" t="n">
        <v>224</v>
      </c>
      <c r="F681" s="3" t="inlineStr">
        <is>
          <t>Carcasí</t>
        </is>
      </c>
      <c r="G681" s="3" t="inlineStr">
        <is>
          <t>Santander</t>
        </is>
      </c>
      <c r="H681" s="54" t="n">
        <v>56</v>
      </c>
      <c r="I681" s="54" t="n">
        <v>1971</v>
      </c>
      <c r="J681" s="54" t="n">
        <v>27</v>
      </c>
      <c r="K681" s="3" t="n">
        <v>83.2</v>
      </c>
      <c r="L681" s="3" t="n">
        <v>2007</v>
      </c>
      <c r="M681" s="3" t="n">
        <v>8</v>
      </c>
      <c r="N681" s="54" t="n">
        <v>85</v>
      </c>
      <c r="O681" s="54" t="n">
        <v>2003</v>
      </c>
      <c r="P681" s="54" t="n">
        <v>16</v>
      </c>
      <c r="Q681" s="3" t="n">
        <v>130</v>
      </c>
      <c r="R681" s="3" t="n">
        <v>2003</v>
      </c>
      <c r="S681" s="3" t="n">
        <v>17</v>
      </c>
      <c r="T681" s="54" t="n">
        <v>85.5</v>
      </c>
      <c r="U681" s="54" t="n">
        <v>2011</v>
      </c>
      <c r="V681" s="54" t="n">
        <v>13</v>
      </c>
      <c r="W681" s="3" t="n">
        <v>80</v>
      </c>
      <c r="X681" s="3" t="n">
        <v>1964</v>
      </c>
      <c r="Y681" s="3" t="n">
        <v>23</v>
      </c>
      <c r="Z681" s="54" t="n">
        <v>68.5</v>
      </c>
      <c r="AA681" s="54" t="n">
        <v>2011</v>
      </c>
      <c r="AB681" s="54" t="n">
        <v>9</v>
      </c>
      <c r="AC681" s="3" t="n">
        <v>90.40000000000001</v>
      </c>
      <c r="AD681" s="3" t="n">
        <v>1988</v>
      </c>
      <c r="AE681" s="3" t="n">
        <v>19</v>
      </c>
      <c r="AF681" s="54" t="n">
        <v>93</v>
      </c>
      <c r="AG681" s="54" t="n">
        <v>1994</v>
      </c>
      <c r="AH681" s="54" t="n">
        <v>21</v>
      </c>
      <c r="AI681" s="3" t="n">
        <v>101</v>
      </c>
      <c r="AJ681" s="3" t="n">
        <v>1979</v>
      </c>
      <c r="AK681" s="3" t="n">
        <v>21</v>
      </c>
      <c r="AL681" s="54" t="n">
        <v>82</v>
      </c>
      <c r="AM681" s="54" t="n">
        <v>1998</v>
      </c>
      <c r="AN681" s="54" t="n">
        <v>11</v>
      </c>
      <c r="AO681" s="3" t="n">
        <v>50.6</v>
      </c>
      <c r="AP681" s="3" t="n">
        <v>1989</v>
      </c>
      <c r="AQ681" s="3" t="n">
        <v>1</v>
      </c>
    </row>
    <row r="682">
      <c r="A682" s="3" t="n">
        <v>24030330</v>
      </c>
      <c r="B682" s="3" t="inlineStr">
        <is>
          <t>TOPE EL [24030330]</t>
        </is>
      </c>
      <c r="C682" s="3" t="n">
        <v>6.939722222</v>
      </c>
      <c r="D682" s="3" t="n">
        <v>-72.93166667</v>
      </c>
      <c r="E682" s="3" t="n">
        <v>250</v>
      </c>
      <c r="F682" s="3" t="inlineStr">
        <is>
          <t>Santa Bárbara</t>
        </is>
      </c>
      <c r="G682" s="3" t="inlineStr">
        <is>
          <t>Santander</t>
        </is>
      </c>
      <c r="H682" s="54" t="n">
        <v>132</v>
      </c>
      <c r="I682" s="54" t="n">
        <v>1984</v>
      </c>
      <c r="J682" s="54" t="n">
        <v>19</v>
      </c>
      <c r="K682" s="3" t="n">
        <v>87</v>
      </c>
      <c r="L682" s="3" t="n">
        <v>1984</v>
      </c>
      <c r="M682" s="3" t="n">
        <v>6</v>
      </c>
      <c r="N682" s="54" t="n">
        <v>63</v>
      </c>
      <c r="O682" s="54" t="n">
        <v>2000</v>
      </c>
      <c r="P682" s="54" t="n">
        <v>26</v>
      </c>
      <c r="Q682" s="3" t="n">
        <v>82</v>
      </c>
      <c r="R682" s="3" t="n">
        <v>1969</v>
      </c>
      <c r="S682" s="3" t="n">
        <v>21</v>
      </c>
      <c r="T682" s="54" t="n">
        <v>82</v>
      </c>
      <c r="U682" s="54" t="n">
        <v>1984</v>
      </c>
      <c r="V682" s="54" t="n">
        <v>14</v>
      </c>
      <c r="W682" s="3" t="n">
        <v>90</v>
      </c>
      <c r="X682" s="3" t="n">
        <v>1986</v>
      </c>
      <c r="Y682" s="3" t="n">
        <v>23</v>
      </c>
      <c r="Z682" s="54" t="n">
        <v>90</v>
      </c>
      <c r="AA682" s="54" t="n">
        <v>1986</v>
      </c>
      <c r="AB682" s="54" t="n">
        <v>5</v>
      </c>
      <c r="AC682" s="3" t="n">
        <v>70</v>
      </c>
      <c r="AD682" s="3" t="n">
        <v>1963</v>
      </c>
      <c r="AE682" s="3" t="n">
        <v>30</v>
      </c>
      <c r="AF682" s="54" t="n">
        <v>80</v>
      </c>
      <c r="AG682" s="54" t="n">
        <v>1961</v>
      </c>
      <c r="AH682" s="54" t="n">
        <v>3</v>
      </c>
      <c r="AI682" s="3" t="n">
        <v>96</v>
      </c>
      <c r="AJ682" s="3" t="n">
        <v>1983</v>
      </c>
      <c r="AK682" s="3" t="n">
        <v>27</v>
      </c>
      <c r="AL682" s="54" t="n">
        <v>117</v>
      </c>
      <c r="AM682" s="54" t="n">
        <v>1990</v>
      </c>
      <c r="AN682" s="54" t="n">
        <v>4</v>
      </c>
      <c r="AO682" s="3" t="n">
        <v>60</v>
      </c>
      <c r="AP682" s="3" t="n">
        <v>1983</v>
      </c>
      <c r="AQ682" s="3" t="n">
        <v>9</v>
      </c>
    </row>
    <row r="683">
      <c r="A683" s="3" t="n">
        <v>24030340</v>
      </c>
      <c r="B683" s="3" t="inlineStr">
        <is>
          <t>MOLAGAVITA [24030340]</t>
        </is>
      </c>
      <c r="C683" s="3" t="n">
        <v>6.671666667</v>
      </c>
      <c r="D683" s="3" t="n">
        <v>-72.81138889</v>
      </c>
      <c r="E683" s="3" t="n">
        <v>2150</v>
      </c>
      <c r="F683" s="3" t="inlineStr">
        <is>
          <t>Molagavita</t>
        </is>
      </c>
      <c r="G683" s="3" t="inlineStr">
        <is>
          <t>Santander</t>
        </is>
      </c>
      <c r="H683" s="54" t="n">
        <v>53</v>
      </c>
      <c r="I683" s="54" t="n">
        <v>1965</v>
      </c>
      <c r="J683" s="54" t="n">
        <v>2</v>
      </c>
      <c r="K683" s="3" t="n">
        <v>57</v>
      </c>
      <c r="L683" s="3" t="n">
        <v>1994</v>
      </c>
      <c r="M683" s="3" t="n">
        <v>25</v>
      </c>
      <c r="N683" s="54" t="n">
        <v>60</v>
      </c>
      <c r="O683" s="54" t="n">
        <v>2002</v>
      </c>
      <c r="P683" s="54" t="n">
        <v>27</v>
      </c>
      <c r="Q683" s="3" t="n">
        <v>68</v>
      </c>
      <c r="R683" s="3" t="n">
        <v>1981</v>
      </c>
      <c r="S683" s="3" t="n">
        <v>30</v>
      </c>
      <c r="T683" s="54" t="n">
        <v>90</v>
      </c>
      <c r="U683" s="54" t="n">
        <v>1959</v>
      </c>
      <c r="V683" s="54" t="n">
        <v>4</v>
      </c>
      <c r="W683" s="3" t="n">
        <v>72</v>
      </c>
      <c r="X683" s="3" t="n">
        <v>1990</v>
      </c>
      <c r="Y683" s="3" t="n">
        <v>13</v>
      </c>
      <c r="Z683" s="54" t="n">
        <v>52</v>
      </c>
      <c r="AA683" s="54" t="n">
        <v>1998</v>
      </c>
      <c r="AB683" s="54" t="n">
        <v>27</v>
      </c>
      <c r="AC683" s="3" t="n">
        <v>55</v>
      </c>
      <c r="AD683" s="3" t="n">
        <v>1959</v>
      </c>
      <c r="AE683" s="3" t="n">
        <v>6</v>
      </c>
      <c r="AF683" s="54" t="n">
        <v>83</v>
      </c>
      <c r="AG683" s="54" t="n">
        <v>1972</v>
      </c>
      <c r="AH683" s="54" t="n">
        <v>28</v>
      </c>
      <c r="AI683" s="3" t="n">
        <v>90.2</v>
      </c>
      <c r="AJ683" s="3" t="n">
        <v>2014</v>
      </c>
      <c r="AK683" s="3" t="n">
        <v>13</v>
      </c>
      <c r="AL683" s="54" t="n">
        <v>75.2</v>
      </c>
      <c r="AM683" s="54" t="n">
        <v>2011</v>
      </c>
      <c r="AN683" s="54" t="n">
        <v>6</v>
      </c>
      <c r="AO683" s="3" t="n">
        <v>54</v>
      </c>
      <c r="AP683" s="3" t="n">
        <v>1960</v>
      </c>
      <c r="AQ683" s="3" t="n">
        <v>3</v>
      </c>
    </row>
    <row r="684">
      <c r="A684" s="3" t="n">
        <v>24030350</v>
      </c>
      <c r="B684" s="3" t="inlineStr">
        <is>
          <t>DUITAMA [24030350]</t>
        </is>
      </c>
      <c r="C684" s="3" t="n">
        <v>5.830083333</v>
      </c>
      <c r="D684" s="3" t="n">
        <v>-73.04461111000001</v>
      </c>
      <c r="E684" s="3" t="n">
        <v>2540</v>
      </c>
      <c r="F684" s="3" t="inlineStr">
        <is>
          <t>Duitama</t>
        </is>
      </c>
      <c r="G684" s="3" t="inlineStr">
        <is>
          <t>Boyacá</t>
        </is>
      </c>
      <c r="H684" s="54" t="n">
        <v>30.2</v>
      </c>
      <c r="I684" s="54" t="n">
        <v>2021</v>
      </c>
      <c r="J684" s="54" t="n">
        <v>12</v>
      </c>
      <c r="K684" s="3" t="n">
        <v>50.5</v>
      </c>
      <c r="L684" s="3" t="n">
        <v>2000</v>
      </c>
      <c r="M684" s="3" t="n">
        <v>21</v>
      </c>
      <c r="N684" s="54" t="n">
        <v>57.8</v>
      </c>
      <c r="O684" s="54" t="n">
        <v>2008</v>
      </c>
      <c r="P684" s="54" t="n">
        <v>20</v>
      </c>
      <c r="Q684" s="3" t="n">
        <v>63</v>
      </c>
      <c r="R684" s="3" t="n">
        <v>1981</v>
      </c>
      <c r="S684" s="3" t="n">
        <v>7</v>
      </c>
      <c r="T684" s="54" t="n">
        <v>81</v>
      </c>
      <c r="U684" s="54" t="n">
        <v>1972</v>
      </c>
      <c r="V684" s="54" t="n">
        <v>3</v>
      </c>
      <c r="W684" s="3" t="n">
        <v>60</v>
      </c>
      <c r="X684" s="3" t="n">
        <v>1972</v>
      </c>
      <c r="Y684" s="3" t="n">
        <v>11</v>
      </c>
      <c r="Z684" s="54" t="n">
        <v>155</v>
      </c>
      <c r="AA684" s="54" t="n">
        <v>1973</v>
      </c>
      <c r="AB684" s="54" t="n">
        <v>16</v>
      </c>
      <c r="AC684" s="3" t="n">
        <v>56.3</v>
      </c>
      <c r="AD684" s="3" t="n">
        <v>1996</v>
      </c>
      <c r="AE684" s="3" t="n">
        <v>29</v>
      </c>
      <c r="AF684" s="54" t="n">
        <v>82</v>
      </c>
      <c r="AG684" s="54" t="n">
        <v>1972</v>
      </c>
      <c r="AH684" s="54" t="n">
        <v>19</v>
      </c>
      <c r="AI684" s="3" t="n">
        <v>61</v>
      </c>
      <c r="AJ684" s="3" t="n">
        <v>1971</v>
      </c>
      <c r="AK684" s="3" t="n">
        <v>3</v>
      </c>
      <c r="AL684" s="54" t="n">
        <v>60</v>
      </c>
      <c r="AM684" s="54" t="n">
        <v>1977</v>
      </c>
      <c r="AN684" s="54" t="n">
        <v>6</v>
      </c>
      <c r="AO684" s="3" t="n">
        <v>40</v>
      </c>
      <c r="AP684" s="3" t="n">
        <v>1971</v>
      </c>
      <c r="AQ684" s="3" t="n">
        <v>26</v>
      </c>
    </row>
    <row r="685">
      <c r="A685" s="3" t="n">
        <v>24030370</v>
      </c>
      <c r="B685" s="3" t="inlineStr">
        <is>
          <t>SUSA [24030370]</t>
        </is>
      </c>
      <c r="C685" s="3" t="n">
        <v>6.1885</v>
      </c>
      <c r="D685" s="3" t="n">
        <v>-72.83483333</v>
      </c>
      <c r="E685" s="3" t="n">
        <v>380</v>
      </c>
      <c r="F685" s="3" t="inlineStr">
        <is>
          <t>Onzaga</t>
        </is>
      </c>
      <c r="G685" s="3" t="inlineStr">
        <is>
          <t>Santander</t>
        </is>
      </c>
      <c r="H685" s="54" t="n">
        <v>70</v>
      </c>
      <c r="I685" s="54" t="n">
        <v>1974</v>
      </c>
      <c r="J685" s="54" t="n">
        <v>26</v>
      </c>
      <c r="K685" s="3" t="n">
        <v>45.3</v>
      </c>
      <c r="L685" s="3" t="n">
        <v>1985</v>
      </c>
      <c r="M685" s="3" t="n">
        <v>23</v>
      </c>
      <c r="N685" s="54" t="n">
        <v>73</v>
      </c>
      <c r="O685" s="54" t="n">
        <v>1975</v>
      </c>
      <c r="P685" s="54" t="n">
        <v>8</v>
      </c>
      <c r="Q685" s="3" t="n">
        <v>50</v>
      </c>
      <c r="R685" s="3" t="n">
        <v>1965</v>
      </c>
      <c r="S685" s="3" t="n">
        <v>4</v>
      </c>
      <c r="T685" s="54" t="n">
        <v>42.5</v>
      </c>
      <c r="U685" s="54" t="n">
        <v>2019</v>
      </c>
      <c r="V685" s="54" t="n">
        <v>23</v>
      </c>
      <c r="W685" s="3" t="n">
        <v>36.1</v>
      </c>
      <c r="X685" s="3" t="n">
        <v>1979</v>
      </c>
      <c r="Y685" s="3" t="n">
        <v>7</v>
      </c>
      <c r="Z685" s="54" t="n">
        <v>34.7</v>
      </c>
      <c r="AA685" s="54" t="n">
        <v>1995</v>
      </c>
      <c r="AB685" s="54" t="n">
        <v>30</v>
      </c>
      <c r="AC685" s="3" t="n">
        <v>31.8</v>
      </c>
      <c r="AD685" s="3" t="n">
        <v>2017</v>
      </c>
      <c r="AE685" s="3" t="n">
        <v>18</v>
      </c>
      <c r="AF685" s="54" t="n">
        <v>47</v>
      </c>
      <c r="AG685" s="54" t="n">
        <v>1972</v>
      </c>
      <c r="AH685" s="54" t="n">
        <v>19</v>
      </c>
      <c r="AI685" s="3" t="n">
        <v>49.6</v>
      </c>
      <c r="AJ685" s="3" t="n">
        <v>2022</v>
      </c>
      <c r="AK685" s="3" t="n">
        <v>22</v>
      </c>
      <c r="AL685" s="54" t="n">
        <v>53.2</v>
      </c>
      <c r="AM685" s="54" t="n">
        <v>1994</v>
      </c>
      <c r="AN685" s="54" t="n">
        <v>25</v>
      </c>
      <c r="AO685" s="3" t="n">
        <v>54</v>
      </c>
      <c r="AP685" s="3" t="n">
        <v>1970</v>
      </c>
      <c r="AQ685" s="3" t="n">
        <v>9</v>
      </c>
    </row>
    <row r="686">
      <c r="A686" s="3" t="n">
        <v>24030380</v>
      </c>
      <c r="B686" s="3" t="inlineStr">
        <is>
          <t>SOTAQUIRA [24030380]</t>
        </is>
      </c>
      <c r="C686" s="3" t="n">
        <v>5.749661111</v>
      </c>
      <c r="D686" s="3" t="n">
        <v>-73.23492306</v>
      </c>
      <c r="E686" s="3" t="n">
        <v>2860</v>
      </c>
      <c r="F686" s="3" t="inlineStr">
        <is>
          <t>Sotaquirá</t>
        </is>
      </c>
      <c r="G686" s="3" t="inlineStr">
        <is>
          <t>Boyacá</t>
        </is>
      </c>
      <c r="H686" s="54" t="n">
        <v>48.5</v>
      </c>
      <c r="I686" s="54" t="n">
        <v>1997</v>
      </c>
      <c r="J686" s="54" t="n">
        <v>17</v>
      </c>
      <c r="K686" s="3" t="n">
        <v>72.3</v>
      </c>
      <c r="L686" s="3" t="n">
        <v>1999</v>
      </c>
      <c r="M686" s="3" t="n">
        <v>17</v>
      </c>
      <c r="N686" s="54" t="n">
        <v>51.1</v>
      </c>
      <c r="O686" s="54" t="n">
        <v>2006</v>
      </c>
      <c r="P686" s="54" t="n">
        <v>27</v>
      </c>
      <c r="Q686" s="3" t="n">
        <v>55</v>
      </c>
      <c r="R686" s="3" t="n">
        <v>1969</v>
      </c>
      <c r="S686" s="3" t="n">
        <v>14</v>
      </c>
      <c r="T686" s="54" t="n">
        <v>81</v>
      </c>
      <c r="U686" s="54" t="n">
        <v>1978</v>
      </c>
      <c r="V686" s="54" t="n">
        <v>26</v>
      </c>
      <c r="W686" s="3" t="n">
        <v>56.7</v>
      </c>
      <c r="X686" s="3" t="n">
        <v>2009</v>
      </c>
      <c r="Y686" s="3" t="n">
        <v>14</v>
      </c>
      <c r="Z686" s="54" t="n">
        <v>40.6</v>
      </c>
      <c r="AA686" s="54" t="n">
        <v>1988</v>
      </c>
      <c r="AB686" s="54" t="n">
        <v>6</v>
      </c>
      <c r="AC686" s="3" t="n">
        <v>64.5</v>
      </c>
      <c r="AD686" s="3" t="n">
        <v>1996</v>
      </c>
      <c r="AE686" s="3" t="n">
        <v>29</v>
      </c>
      <c r="AF686" s="54" t="n">
        <v>48.8</v>
      </c>
      <c r="AG686" s="54" t="n">
        <v>1999</v>
      </c>
      <c r="AH686" s="54" t="n">
        <v>11</v>
      </c>
      <c r="AI686" s="3" t="n">
        <v>70</v>
      </c>
      <c r="AJ686" s="3" t="n">
        <v>1971</v>
      </c>
      <c r="AK686" s="3" t="n">
        <v>25</v>
      </c>
      <c r="AL686" s="54" t="n">
        <v>71.8</v>
      </c>
      <c r="AM686" s="54" t="n">
        <v>1997</v>
      </c>
      <c r="AN686" s="54" t="n">
        <v>19</v>
      </c>
      <c r="AO686" s="3" t="n">
        <v>110</v>
      </c>
      <c r="AP686" s="3" t="n">
        <v>1973</v>
      </c>
      <c r="AQ686" s="3" t="n">
        <v>15</v>
      </c>
    </row>
    <row r="687">
      <c r="A687" s="3" t="n">
        <v>24030400</v>
      </c>
      <c r="B687" s="3" t="inlineStr">
        <is>
          <t>SANTA ROSA D VITERBO [24030400]</t>
        </is>
      </c>
      <c r="C687" s="3" t="n">
        <v>5.868722222</v>
      </c>
      <c r="D687" s="3" t="n">
        <v>-72.98577778000001</v>
      </c>
      <c r="E687" s="3" t="n">
        <v>2690</v>
      </c>
      <c r="F687" s="3" t="inlineStr">
        <is>
          <t>Santa Rosa De Viterbo</t>
        </is>
      </c>
      <c r="G687" s="3" t="inlineStr">
        <is>
          <t>Boyacá</t>
        </is>
      </c>
      <c r="H687" s="54" t="n">
        <v>51</v>
      </c>
      <c r="I687" s="54" t="n">
        <v>1981</v>
      </c>
      <c r="J687" s="54" t="n">
        <v>1</v>
      </c>
      <c r="K687" s="3" t="n">
        <v>44.5</v>
      </c>
      <c r="L687" s="3" t="n">
        <v>2011</v>
      </c>
      <c r="M687" s="3" t="n">
        <v>15</v>
      </c>
      <c r="N687" s="54" t="n">
        <v>73</v>
      </c>
      <c r="O687" s="54" t="n">
        <v>1967</v>
      </c>
      <c r="P687" s="54" t="n">
        <v>23</v>
      </c>
      <c r="Q687" s="3" t="n">
        <v>130</v>
      </c>
      <c r="R687" s="3" t="n">
        <v>1972</v>
      </c>
      <c r="S687" s="3" t="n">
        <v>23</v>
      </c>
      <c r="T687" s="54" t="n">
        <v>95.40000000000001</v>
      </c>
      <c r="U687" s="54" t="n">
        <v>1985</v>
      </c>
      <c r="V687" s="54" t="n">
        <v>16</v>
      </c>
      <c r="W687" s="3" t="n">
        <v>46</v>
      </c>
      <c r="X687" s="3" t="n">
        <v>1977</v>
      </c>
      <c r="Y687" s="3" t="n">
        <v>10</v>
      </c>
      <c r="Z687" s="54" t="n">
        <v>40.1</v>
      </c>
      <c r="AA687" s="54" t="n">
        <v>1984</v>
      </c>
      <c r="AB687" s="54" t="n">
        <v>5</v>
      </c>
      <c r="AC687" s="3" t="n">
        <v>63</v>
      </c>
      <c r="AD687" s="3" t="n">
        <v>1984</v>
      </c>
      <c r="AE687" s="3" t="n">
        <v>19</v>
      </c>
      <c r="AF687" s="54" t="n">
        <v>42</v>
      </c>
      <c r="AG687" s="54" t="n">
        <v>1972</v>
      </c>
      <c r="AH687" s="54" t="n">
        <v>19</v>
      </c>
      <c r="AI687" s="3" t="n">
        <v>100.5</v>
      </c>
      <c r="AJ687" s="3" t="n">
        <v>1998</v>
      </c>
      <c r="AK687" s="3" t="n">
        <v>28</v>
      </c>
      <c r="AL687" s="54" t="n">
        <v>58</v>
      </c>
      <c r="AM687" s="54" t="n">
        <v>1994</v>
      </c>
      <c r="AN687" s="54" t="n">
        <v>25</v>
      </c>
      <c r="AO687" s="3" t="n">
        <v>50.4</v>
      </c>
      <c r="AP687" s="3" t="n">
        <v>1998</v>
      </c>
      <c r="AQ687" s="3" t="n">
        <v>28</v>
      </c>
    </row>
    <row r="688">
      <c r="A688" s="3" t="n">
        <v>24030410</v>
      </c>
      <c r="B688" s="3" t="inlineStr">
        <is>
          <t>TIBASOSA [24030410]</t>
        </is>
      </c>
      <c r="C688" s="3" t="n">
        <v>5.743833333</v>
      </c>
      <c r="D688" s="3" t="n">
        <v>-73.00491667</v>
      </c>
      <c r="E688" s="3" t="n">
        <v>2500</v>
      </c>
      <c r="F688" s="3" t="inlineStr">
        <is>
          <t>Tibasosa</t>
        </is>
      </c>
      <c r="G688" s="3" t="inlineStr">
        <is>
          <t>Boyacá</t>
        </is>
      </c>
      <c r="H688" s="54" t="n">
        <v>48</v>
      </c>
      <c r="I688" s="54" t="n">
        <v>1996</v>
      </c>
      <c r="J688" s="54" t="n">
        <v>21</v>
      </c>
      <c r="K688" s="3" t="n">
        <v>45.1</v>
      </c>
      <c r="L688" s="3" t="n">
        <v>1994</v>
      </c>
      <c r="M688" s="3" t="n">
        <v>14</v>
      </c>
      <c r="N688" s="54" t="n">
        <v>56.6</v>
      </c>
      <c r="O688" s="54" t="n">
        <v>2019</v>
      </c>
      <c r="P688" s="54" t="n">
        <v>16</v>
      </c>
      <c r="Q688" s="3" t="n">
        <v>53</v>
      </c>
      <c r="R688" s="3" t="n">
        <v>1964</v>
      </c>
      <c r="S688" s="3" t="n">
        <v>4</v>
      </c>
      <c r="T688" s="54" t="n">
        <v>91</v>
      </c>
      <c r="U688" s="54" t="n">
        <v>1964</v>
      </c>
      <c r="V688" s="54" t="n">
        <v>29</v>
      </c>
      <c r="W688" s="3" t="n">
        <v>86</v>
      </c>
      <c r="X688" s="3" t="n">
        <v>1964</v>
      </c>
      <c r="Y688" s="3" t="n">
        <v>29</v>
      </c>
      <c r="Z688" s="54" t="n">
        <v>40.3</v>
      </c>
      <c r="AA688" s="54" t="n">
        <v>2010</v>
      </c>
      <c r="AB688" s="54" t="n">
        <v>15</v>
      </c>
      <c r="AC688" s="3" t="n">
        <v>50</v>
      </c>
      <c r="AD688" s="3" t="n">
        <v>1966</v>
      </c>
      <c r="AE688" s="3" t="n">
        <v>2</v>
      </c>
      <c r="AF688" s="54" t="n">
        <v>90</v>
      </c>
      <c r="AG688" s="54" t="n">
        <v>1966</v>
      </c>
      <c r="AH688" s="54" t="n">
        <v>14</v>
      </c>
      <c r="AI688" s="3" t="n">
        <v>111</v>
      </c>
      <c r="AJ688" s="3" t="n">
        <v>1964</v>
      </c>
      <c r="AK688" s="3" t="n">
        <v>20</v>
      </c>
      <c r="AL688" s="54" t="n">
        <v>75</v>
      </c>
      <c r="AM688" s="54" t="n">
        <v>1964</v>
      </c>
      <c r="AN688" s="54" t="n">
        <v>17</v>
      </c>
      <c r="AO688" s="3" t="n">
        <v>54.5</v>
      </c>
      <c r="AP688" s="3" t="n">
        <v>1987</v>
      </c>
      <c r="AQ688" s="3" t="n">
        <v>4</v>
      </c>
    </row>
    <row r="689">
      <c r="A689" s="3" t="n">
        <v>24030420</v>
      </c>
      <c r="B689" s="3" t="inlineStr">
        <is>
          <t>PILA LA FINCA [24030420]</t>
        </is>
      </c>
      <c r="C689" s="3" t="n">
        <v>5.518916667</v>
      </c>
      <c r="D689" s="3" t="n">
        <v>-73.31072222</v>
      </c>
      <c r="E689" s="3" t="n">
        <v>2873</v>
      </c>
      <c r="F689" s="3" t="inlineStr">
        <is>
          <t>Soracá</t>
        </is>
      </c>
      <c r="G689" s="3" t="inlineStr">
        <is>
          <t>Boyacá</t>
        </is>
      </c>
      <c r="H689" s="54" t="n">
        <v>35</v>
      </c>
      <c r="I689" s="54" t="n">
        <v>2009</v>
      </c>
      <c r="J689" s="54" t="n">
        <v>23</v>
      </c>
      <c r="K689" s="3" t="n">
        <v>42.9</v>
      </c>
      <c r="L689" s="3" t="n">
        <v>2009</v>
      </c>
      <c r="M689" s="3" t="n">
        <v>15</v>
      </c>
      <c r="N689" s="54" t="n">
        <v>41.2</v>
      </c>
      <c r="O689" s="54" t="n">
        <v>2006</v>
      </c>
      <c r="P689" s="54" t="n">
        <v>31</v>
      </c>
      <c r="Q689" s="3" t="n">
        <v>56.9</v>
      </c>
      <c r="R689" s="3" t="n">
        <v>2005</v>
      </c>
      <c r="S689" s="3" t="n">
        <v>24</v>
      </c>
      <c r="T689" s="54" t="n">
        <v>46.4</v>
      </c>
      <c r="U689" s="54" t="n">
        <v>2010</v>
      </c>
      <c r="V689" s="54" t="n">
        <v>30</v>
      </c>
      <c r="W689" s="3" t="n">
        <v>74</v>
      </c>
      <c r="X689" s="3" t="n">
        <v>2017</v>
      </c>
      <c r="Y689" s="3" t="n">
        <v>26</v>
      </c>
      <c r="Z689" s="54" t="n">
        <v>43.4</v>
      </c>
      <c r="AA689" s="54" t="n">
        <v>2009</v>
      </c>
      <c r="AB689" s="54" t="n">
        <v>3</v>
      </c>
      <c r="AC689" s="3" t="n">
        <v>35.4</v>
      </c>
      <c r="AD689" s="3" t="n">
        <v>2000</v>
      </c>
      <c r="AE689" s="3" t="n">
        <v>31</v>
      </c>
      <c r="AF689" s="54" t="n">
        <v>45.6</v>
      </c>
      <c r="AG689" s="54" t="n">
        <v>2003</v>
      </c>
      <c r="AH689" s="54" t="n">
        <v>6</v>
      </c>
      <c r="AI689" s="3" t="n">
        <v>72.40000000000001</v>
      </c>
      <c r="AJ689" s="3" t="n">
        <v>2005</v>
      </c>
      <c r="AK689" s="3" t="n">
        <v>10</v>
      </c>
      <c r="AL689" s="54" t="n">
        <v>83.2</v>
      </c>
      <c r="AM689" s="54" t="n">
        <v>2003</v>
      </c>
      <c r="AN689" s="54" t="n">
        <v>12</v>
      </c>
      <c r="AO689" s="3" t="n">
        <v>36.4</v>
      </c>
      <c r="AP689" s="3" t="n">
        <v>1995</v>
      </c>
      <c r="AQ689" s="3" t="n">
        <v>11</v>
      </c>
    </row>
    <row r="690">
      <c r="A690" s="3" t="n">
        <v>24030450</v>
      </c>
      <c r="B690" s="3" t="inlineStr">
        <is>
          <t>ENCANTO EL [24030450]</t>
        </is>
      </c>
      <c r="C690" s="3" t="n">
        <v>5.606333333</v>
      </c>
      <c r="D690" s="3" t="n">
        <v>-73.32336110999999</v>
      </c>
      <c r="E690" s="3" t="n">
        <v>2645</v>
      </c>
      <c r="F690" s="3" t="inlineStr">
        <is>
          <t>Oicatá</t>
        </is>
      </c>
      <c r="G690" s="3" t="inlineStr">
        <is>
          <t>Boyacá</t>
        </is>
      </c>
      <c r="H690" s="54" t="n">
        <v>31.5</v>
      </c>
      <c r="I690" s="54" t="n">
        <v>2017</v>
      </c>
      <c r="J690" s="54" t="n">
        <v>9</v>
      </c>
      <c r="K690" s="3" t="n">
        <v>42.5</v>
      </c>
      <c r="L690" s="3" t="n">
        <v>2023</v>
      </c>
      <c r="M690" s="3" t="n">
        <v>18</v>
      </c>
      <c r="N690" s="54" t="n">
        <v>50.1</v>
      </c>
      <c r="O690" s="54" t="n">
        <v>2015</v>
      </c>
      <c r="P690" s="54" t="n">
        <v>18</v>
      </c>
      <c r="Q690" s="3" t="n">
        <v>56</v>
      </c>
      <c r="R690" s="3" t="n">
        <v>2025</v>
      </c>
      <c r="S690" s="3" t="n">
        <v>29</v>
      </c>
      <c r="T690" s="54" t="n">
        <v>50.2</v>
      </c>
      <c r="U690" s="54" t="n">
        <v>2019</v>
      </c>
      <c r="V690" s="54" t="n">
        <v>27</v>
      </c>
      <c r="W690" s="3" t="n">
        <v>56</v>
      </c>
      <c r="X690" s="3" t="n">
        <v>2012</v>
      </c>
      <c r="Y690" s="3" t="n">
        <v>11</v>
      </c>
      <c r="Z690" s="54" t="n">
        <v>54</v>
      </c>
      <c r="AA690" s="54" t="n">
        <v>2012</v>
      </c>
      <c r="AB690" s="54" t="n">
        <v>13</v>
      </c>
      <c r="AC690" s="3" t="n">
        <v>48.3</v>
      </c>
      <c r="AD690" s="3" t="n">
        <v>1995</v>
      </c>
      <c r="AE690" s="3" t="n">
        <v>3</v>
      </c>
      <c r="AF690" s="54" t="n">
        <v>50.5</v>
      </c>
      <c r="AG690" s="54" t="n">
        <v>2022</v>
      </c>
      <c r="AH690" s="54" t="n">
        <v>6</v>
      </c>
      <c r="AI690" s="3" t="n">
        <v>67</v>
      </c>
      <c r="AJ690" s="3" t="n">
        <v>1994</v>
      </c>
      <c r="AK690" s="3" t="n">
        <v>8</v>
      </c>
      <c r="AL690" s="54" t="n">
        <v>40.5</v>
      </c>
      <c r="AM690" s="54" t="n">
        <v>2016</v>
      </c>
      <c r="AN690" s="54" t="n">
        <v>17</v>
      </c>
      <c r="AO690" s="3" t="n">
        <v>32.6</v>
      </c>
      <c r="AP690" s="3" t="n">
        <v>2010</v>
      </c>
      <c r="AQ690" s="3" t="n">
        <v>15</v>
      </c>
    </row>
    <row r="691">
      <c r="A691" s="3" t="n">
        <v>24030510</v>
      </c>
      <c r="B691" s="3" t="inlineStr">
        <is>
          <t>CEREZO EL [24030510]</t>
        </is>
      </c>
      <c r="C691" s="3" t="n">
        <v>5.699305556</v>
      </c>
      <c r="D691" s="3" t="n">
        <v>-73.07174999999999</v>
      </c>
      <c r="E691" s="3" t="n">
        <v>2900</v>
      </c>
      <c r="F691" s="3" t="inlineStr">
        <is>
          <t>Paipa</t>
        </is>
      </c>
      <c r="G691" s="3" t="inlineStr">
        <is>
          <t>Boyacá</t>
        </is>
      </c>
      <c r="H691" s="54" t="n">
        <v>40.7</v>
      </c>
      <c r="I691" s="54" t="n">
        <v>2017</v>
      </c>
      <c r="J691" s="54" t="n">
        <v>11</v>
      </c>
      <c r="K691" s="3" t="n">
        <v>81</v>
      </c>
      <c r="L691" s="3" t="n">
        <v>1978</v>
      </c>
      <c r="M691" s="3" t="n">
        <v>28</v>
      </c>
      <c r="N691" s="54" t="n">
        <v>72</v>
      </c>
      <c r="O691" s="54" t="n">
        <v>1978</v>
      </c>
      <c r="P691" s="54" t="n">
        <v>29</v>
      </c>
      <c r="Q691" s="3" t="n">
        <v>91</v>
      </c>
      <c r="R691" s="3" t="n">
        <v>1972</v>
      </c>
      <c r="S691" s="3" t="n">
        <v>22</v>
      </c>
      <c r="T691" s="54" t="n">
        <v>88</v>
      </c>
      <c r="U691" s="54" t="n">
        <v>1971</v>
      </c>
      <c r="V691" s="54" t="n">
        <v>3</v>
      </c>
      <c r="W691" s="3" t="n">
        <v>52</v>
      </c>
      <c r="X691" s="3" t="n">
        <v>2009</v>
      </c>
      <c r="Y691" s="3" t="n">
        <v>10</v>
      </c>
      <c r="Z691" s="54" t="n">
        <v>47</v>
      </c>
      <c r="AA691" s="54" t="n">
        <v>1971</v>
      </c>
      <c r="AB691" s="54" t="n">
        <v>15</v>
      </c>
      <c r="AC691" s="3" t="n">
        <v>45</v>
      </c>
      <c r="AD691" s="3" t="n">
        <v>1998</v>
      </c>
      <c r="AE691" s="3" t="n">
        <v>9</v>
      </c>
      <c r="AF691" s="54" t="n">
        <v>68</v>
      </c>
      <c r="AG691" s="54" t="n">
        <v>1971</v>
      </c>
      <c r="AH691" s="54" t="n">
        <v>15</v>
      </c>
      <c r="AI691" s="3" t="n">
        <v>60</v>
      </c>
      <c r="AJ691" s="3" t="n">
        <v>1970</v>
      </c>
      <c r="AK691" s="3" t="n">
        <v>24</v>
      </c>
      <c r="AL691" s="54" t="n">
        <v>57</v>
      </c>
      <c r="AM691" s="54" t="n">
        <v>2020</v>
      </c>
      <c r="AN691" s="54" t="n">
        <v>24</v>
      </c>
      <c r="AO691" s="3" t="n">
        <v>46</v>
      </c>
      <c r="AP691" s="3" t="n">
        <v>1979</v>
      </c>
      <c r="AQ691" s="3" t="n">
        <v>6</v>
      </c>
    </row>
    <row r="692">
      <c r="A692" s="3" t="n">
        <v>24030530</v>
      </c>
      <c r="B692" s="3" t="inlineStr">
        <is>
          <t>SAN ANTONIO [24030530]</t>
        </is>
      </c>
      <c r="C692" s="3" t="n">
        <v>5.698722222</v>
      </c>
      <c r="D692" s="3" t="n">
        <v>-73.23422222000001</v>
      </c>
      <c r="E692" s="3" t="n">
        <v>2580</v>
      </c>
      <c r="F692" s="3" t="inlineStr">
        <is>
          <t>Tuta</t>
        </is>
      </c>
      <c r="G692" s="3" t="inlineStr">
        <is>
          <t>Boyacá</t>
        </is>
      </c>
      <c r="H692" s="54" t="n">
        <v>55</v>
      </c>
      <c r="I692" s="54" t="n">
        <v>1981</v>
      </c>
      <c r="J692" s="54" t="n">
        <v>1</v>
      </c>
      <c r="K692" s="3" t="n">
        <v>63</v>
      </c>
      <c r="L692" s="3" t="n">
        <v>1988</v>
      </c>
      <c r="M692" s="3" t="n">
        <v>24</v>
      </c>
      <c r="N692" s="54" t="n">
        <v>51</v>
      </c>
      <c r="O692" s="54" t="n">
        <v>2015</v>
      </c>
      <c r="P692" s="54" t="n">
        <v>26</v>
      </c>
      <c r="Q692" s="3" t="n">
        <v>71.09999999999999</v>
      </c>
      <c r="R692" s="3" t="n">
        <v>1984</v>
      </c>
      <c r="S692" s="3" t="n">
        <v>29</v>
      </c>
      <c r="T692" s="54" t="n">
        <v>90</v>
      </c>
      <c r="U692" s="54" t="n">
        <v>2013</v>
      </c>
      <c r="V692" s="54" t="n">
        <v>2</v>
      </c>
      <c r="W692" s="3" t="n">
        <v>98</v>
      </c>
      <c r="X692" s="3" t="n">
        <v>1973</v>
      </c>
      <c r="Y692" s="3" t="n">
        <v>12</v>
      </c>
      <c r="Z692" s="54" t="n">
        <v>33.7</v>
      </c>
      <c r="AA692" s="54" t="n">
        <v>2010</v>
      </c>
      <c r="AB692" s="54" t="n">
        <v>15</v>
      </c>
      <c r="AC692" s="3" t="n">
        <v>62.7</v>
      </c>
      <c r="AD692" s="3" t="n">
        <v>1985</v>
      </c>
      <c r="AE692" s="3" t="n">
        <v>25</v>
      </c>
      <c r="AF692" s="54" t="n">
        <v>72</v>
      </c>
      <c r="AG692" s="54" t="n">
        <v>1973</v>
      </c>
      <c r="AH692" s="54" t="n">
        <v>19</v>
      </c>
      <c r="AI692" s="3" t="n">
        <v>56</v>
      </c>
      <c r="AJ692" s="3" t="n">
        <v>1971</v>
      </c>
      <c r="AK692" s="3" t="n">
        <v>2</v>
      </c>
      <c r="AL692" s="54" t="n">
        <v>45</v>
      </c>
      <c r="AM692" s="54" t="n">
        <v>1978</v>
      </c>
      <c r="AN692" s="54" t="n">
        <v>21</v>
      </c>
      <c r="AO692" s="3" t="n">
        <v>35.8</v>
      </c>
      <c r="AP692" s="3" t="n">
        <v>1998</v>
      </c>
      <c r="AQ692" s="3" t="n">
        <v>7</v>
      </c>
    </row>
    <row r="693">
      <c r="A693" s="3" t="n">
        <v>24030540</v>
      </c>
      <c r="B693" s="3" t="inlineStr">
        <is>
          <t>FIRAVITOBA [24030540]</t>
        </is>
      </c>
      <c r="C693" s="3" t="n">
        <v>5.664527778</v>
      </c>
      <c r="D693" s="3" t="n">
        <v>-72.97827778</v>
      </c>
      <c r="E693" s="3" t="n">
        <v>2486</v>
      </c>
      <c r="F693" s="3" t="inlineStr">
        <is>
          <t>Firavitoba</t>
        </is>
      </c>
      <c r="G693" s="3" t="inlineStr">
        <is>
          <t>Boyacá</t>
        </is>
      </c>
      <c r="H693" s="54" t="n">
        <v>30.2</v>
      </c>
      <c r="I693" s="54" t="n">
        <v>2023</v>
      </c>
      <c r="J693" s="54" t="n">
        <v>7</v>
      </c>
      <c r="K693" s="3" t="n">
        <v>46.3</v>
      </c>
      <c r="L693" s="3" t="n">
        <v>2022</v>
      </c>
      <c r="M693" s="3" t="n">
        <v>10</v>
      </c>
      <c r="N693" s="54" t="n">
        <v>55.3</v>
      </c>
      <c r="O693" s="54" t="n">
        <v>2013</v>
      </c>
      <c r="P693" s="54" t="n">
        <v>19</v>
      </c>
      <c r="Q693" s="3" t="n">
        <v>65</v>
      </c>
      <c r="R693" s="3" t="n">
        <v>2002</v>
      </c>
      <c r="S693" s="3" t="n">
        <v>7</v>
      </c>
      <c r="T693" s="54" t="n">
        <v>62</v>
      </c>
      <c r="U693" s="54" t="n">
        <v>1977</v>
      </c>
      <c r="V693" s="54" t="n">
        <v>16</v>
      </c>
      <c r="W693" s="3" t="n">
        <v>37.1</v>
      </c>
      <c r="X693" s="3" t="n">
        <v>2020</v>
      </c>
      <c r="Y693" s="3" t="n">
        <v>10</v>
      </c>
      <c r="Z693" s="54" t="n">
        <v>32.1</v>
      </c>
      <c r="AA693" s="54" t="n">
        <v>2010</v>
      </c>
      <c r="AB693" s="54" t="n">
        <v>12</v>
      </c>
      <c r="AC693" s="3" t="n">
        <v>40</v>
      </c>
      <c r="AD693" s="3" t="n">
        <v>1971</v>
      </c>
      <c r="AE693" s="3" t="n">
        <v>25</v>
      </c>
      <c r="AF693" s="54" t="n">
        <v>44.2</v>
      </c>
      <c r="AG693" s="54" t="n">
        <v>2003</v>
      </c>
      <c r="AH693" s="54" t="n">
        <v>6</v>
      </c>
      <c r="AI693" s="3" t="n">
        <v>46.2</v>
      </c>
      <c r="AJ693" s="3" t="n">
        <v>2006</v>
      </c>
      <c r="AK693" s="3" t="n">
        <v>14</v>
      </c>
      <c r="AL693" s="54" t="n">
        <v>55.6</v>
      </c>
      <c r="AM693" s="54" t="n">
        <v>2020</v>
      </c>
      <c r="AN693" s="54" t="n">
        <v>27</v>
      </c>
      <c r="AO693" s="3" t="n">
        <v>29</v>
      </c>
      <c r="AP693" s="3" t="n">
        <v>1998</v>
      </c>
      <c r="AQ693" s="3" t="n">
        <v>1</v>
      </c>
    </row>
    <row r="694">
      <c r="A694" s="3" t="n">
        <v>24030560</v>
      </c>
      <c r="B694" s="3" t="inlineStr">
        <is>
          <t>MONGUA [24030560]</t>
        </is>
      </c>
      <c r="C694" s="3" t="n">
        <v>5.758388889</v>
      </c>
      <c r="D694" s="3" t="n">
        <v>-72.7945</v>
      </c>
      <c r="E694" s="3" t="n">
        <v>2900</v>
      </c>
      <c r="F694" s="3" t="inlineStr">
        <is>
          <t>Mongua</t>
        </is>
      </c>
      <c r="G694" s="3" t="inlineStr">
        <is>
          <t>Boyacá</t>
        </is>
      </c>
      <c r="H694" s="54" t="n">
        <v>62</v>
      </c>
      <c r="I694" s="54" t="n">
        <v>1972</v>
      </c>
      <c r="J694" s="54" t="n">
        <v>15</v>
      </c>
      <c r="K694" s="3" t="n">
        <v>45</v>
      </c>
      <c r="L694" s="3" t="n">
        <v>2021</v>
      </c>
      <c r="M694" s="3" t="n">
        <v>28</v>
      </c>
      <c r="N694" s="54" t="n">
        <v>60</v>
      </c>
      <c r="O694" s="54" t="n">
        <v>1982</v>
      </c>
      <c r="P694" s="54" t="n">
        <v>15</v>
      </c>
      <c r="Q694" s="3" t="n">
        <v>62</v>
      </c>
      <c r="R694" s="3" t="n">
        <v>1972</v>
      </c>
      <c r="S694" s="3" t="n">
        <v>26</v>
      </c>
      <c r="T694" s="54" t="n">
        <v>90.2</v>
      </c>
      <c r="U694" s="54" t="n">
        <v>1990</v>
      </c>
      <c r="V694" s="54" t="n">
        <v>19</v>
      </c>
      <c r="W694" s="3" t="n">
        <v>60.5</v>
      </c>
      <c r="X694" s="3" t="n">
        <v>1990</v>
      </c>
      <c r="Y694" s="3" t="n">
        <v>23</v>
      </c>
      <c r="Z694" s="54" t="n">
        <v>80.5</v>
      </c>
      <c r="AA694" s="54" t="n">
        <v>1990</v>
      </c>
      <c r="AB694" s="54" t="n">
        <v>12</v>
      </c>
      <c r="AC694" s="3" t="n">
        <v>60.5</v>
      </c>
      <c r="AD694" s="3" t="n">
        <v>1985</v>
      </c>
      <c r="AE694" s="3" t="n">
        <v>23</v>
      </c>
      <c r="AF694" s="54" t="n">
        <v>92</v>
      </c>
      <c r="AG694" s="54" t="n">
        <v>1971</v>
      </c>
      <c r="AH694" s="54" t="n">
        <v>15</v>
      </c>
      <c r="AI694" s="3" t="n">
        <v>60</v>
      </c>
      <c r="AJ694" s="3" t="n">
        <v>1971</v>
      </c>
      <c r="AK694" s="3" t="n">
        <v>2</v>
      </c>
      <c r="AL694" s="54" t="n">
        <v>61</v>
      </c>
      <c r="AM694" s="54" t="n">
        <v>1976</v>
      </c>
      <c r="AN694" s="54" t="n">
        <v>3</v>
      </c>
      <c r="AO694" s="3" t="n">
        <v>45</v>
      </c>
      <c r="AP694" s="3" t="n">
        <v>1971</v>
      </c>
      <c r="AQ694" s="3" t="n">
        <v>23</v>
      </c>
    </row>
    <row r="695">
      <c r="A695" s="3" t="n">
        <v>24030570</v>
      </c>
      <c r="B695" s="3" t="inlineStr">
        <is>
          <t>APOSENTOS [24030570]</t>
        </is>
      </c>
      <c r="C695" s="3" t="n">
        <v>6.062083333</v>
      </c>
      <c r="D695" s="3" t="n">
        <v>-72.63533332999999</v>
      </c>
      <c r="E695" s="3" t="n">
        <v>2328</v>
      </c>
      <c r="F695" s="3" t="inlineStr">
        <is>
          <t>Socotá</t>
        </is>
      </c>
      <c r="G695" s="3" t="inlineStr">
        <is>
          <t>Boyacá</t>
        </is>
      </c>
      <c r="H695" s="54" t="n">
        <v>45.9</v>
      </c>
      <c r="I695" s="54" t="n">
        <v>1987</v>
      </c>
      <c r="J695" s="54" t="n">
        <v>22</v>
      </c>
      <c r="K695" s="3" t="n">
        <v>68.7</v>
      </c>
      <c r="L695" s="3" t="n">
        <v>2020</v>
      </c>
      <c r="M695" s="3" t="n">
        <v>24</v>
      </c>
      <c r="N695" s="54" t="n">
        <v>35</v>
      </c>
      <c r="O695" s="54" t="n">
        <v>1993</v>
      </c>
      <c r="P695" s="54" t="n">
        <v>19</v>
      </c>
      <c r="Q695" s="3" t="n">
        <v>56.5</v>
      </c>
      <c r="R695" s="3" t="n">
        <v>1989</v>
      </c>
      <c r="S695" s="3" t="n">
        <v>25</v>
      </c>
      <c r="T695" s="54" t="n">
        <v>95</v>
      </c>
      <c r="U695" s="54" t="n">
        <v>2008</v>
      </c>
      <c r="V695" s="54" t="n">
        <v>4</v>
      </c>
      <c r="W695" s="3" t="n">
        <v>35</v>
      </c>
      <c r="X695" s="3" t="n">
        <v>1981</v>
      </c>
      <c r="Y695" s="3" t="n">
        <v>1</v>
      </c>
      <c r="Z695" s="54" t="n">
        <v>33.3</v>
      </c>
      <c r="AA695" s="54" t="n">
        <v>1987</v>
      </c>
      <c r="AB695" s="54" t="n">
        <v>16</v>
      </c>
      <c r="AC695" s="3" t="n">
        <v>34.8</v>
      </c>
      <c r="AD695" s="3" t="n">
        <v>2021</v>
      </c>
      <c r="AE695" s="3" t="n">
        <v>23</v>
      </c>
      <c r="AF695" s="54" t="n">
        <v>49</v>
      </c>
      <c r="AG695" s="54" t="n">
        <v>2000</v>
      </c>
      <c r="AH695" s="54" t="n">
        <v>22</v>
      </c>
      <c r="AI695" s="3" t="n">
        <v>100</v>
      </c>
      <c r="AJ695" s="3" t="n">
        <v>1979</v>
      </c>
      <c r="AK695" s="3" t="n">
        <v>23</v>
      </c>
      <c r="AL695" s="54" t="n">
        <v>99</v>
      </c>
      <c r="AM695" s="54" t="n">
        <v>2020</v>
      </c>
      <c r="AN695" s="54" t="n">
        <v>1</v>
      </c>
      <c r="AO695" s="3" t="n">
        <v>50</v>
      </c>
      <c r="AP695" s="3" t="n">
        <v>2003</v>
      </c>
      <c r="AQ695" s="3" t="n">
        <v>2</v>
      </c>
    </row>
    <row r="696">
      <c r="A696" s="3" t="n">
        <v>24030580</v>
      </c>
      <c r="B696" s="3" t="inlineStr">
        <is>
          <t>JERICO [24030580]</t>
        </is>
      </c>
      <c r="C696" s="3" t="n">
        <v>6.141472222</v>
      </c>
      <c r="D696" s="3" t="n">
        <v>-72.59333332999999</v>
      </c>
      <c r="E696" s="3" t="n">
        <v>2962</v>
      </c>
      <c r="F696" s="3" t="inlineStr">
        <is>
          <t>Jericó</t>
        </is>
      </c>
      <c r="G696" s="3" t="inlineStr">
        <is>
          <t>Boyacá</t>
        </is>
      </c>
      <c r="H696" s="54" t="n">
        <v>27</v>
      </c>
      <c r="I696" s="54" t="n">
        <v>1972</v>
      </c>
      <c r="J696" s="54" t="n">
        <v>17</v>
      </c>
      <c r="K696" s="3" t="n">
        <v>43</v>
      </c>
      <c r="L696" s="3" t="n">
        <v>1988</v>
      </c>
      <c r="M696" s="3" t="n">
        <v>24</v>
      </c>
      <c r="N696" s="54" t="n">
        <v>63.6</v>
      </c>
      <c r="O696" s="54" t="n">
        <v>2007</v>
      </c>
      <c r="P696" s="54" t="n">
        <v>28</v>
      </c>
      <c r="Q696" s="3" t="n">
        <v>64</v>
      </c>
      <c r="R696" s="3" t="n">
        <v>1982</v>
      </c>
      <c r="S696" s="3" t="n">
        <v>5</v>
      </c>
      <c r="T696" s="54" t="n">
        <v>111</v>
      </c>
      <c r="U696" s="54" t="n">
        <v>1982</v>
      </c>
      <c r="V696" s="54" t="n">
        <v>1</v>
      </c>
      <c r="W696" s="3" t="n">
        <v>55.5</v>
      </c>
      <c r="X696" s="3" t="n">
        <v>1997</v>
      </c>
      <c r="Y696" s="3" t="n">
        <v>3</v>
      </c>
      <c r="Z696" s="54" t="n">
        <v>38</v>
      </c>
      <c r="AA696" s="54" t="n">
        <v>1975</v>
      </c>
      <c r="AB696" s="54" t="n">
        <v>14</v>
      </c>
      <c r="AC696" s="3" t="n">
        <v>33</v>
      </c>
      <c r="AD696" s="3" t="n">
        <v>1981</v>
      </c>
      <c r="AE696" s="3" t="n">
        <v>23</v>
      </c>
      <c r="AF696" s="54" t="n">
        <v>50</v>
      </c>
      <c r="AG696" s="54" t="n">
        <v>1974</v>
      </c>
      <c r="AH696" s="54" t="n">
        <v>19</v>
      </c>
      <c r="AI696" s="3" t="n">
        <v>71</v>
      </c>
      <c r="AJ696" s="3" t="n">
        <v>1975</v>
      </c>
      <c r="AK696" s="3" t="n">
        <v>16</v>
      </c>
      <c r="AL696" s="54" t="n">
        <v>89</v>
      </c>
      <c r="AM696" s="54" t="n">
        <v>1978</v>
      </c>
      <c r="AN696" s="54" t="n">
        <v>9</v>
      </c>
      <c r="AO696" s="3" t="n">
        <v>39.2</v>
      </c>
      <c r="AP696" s="3" t="n">
        <v>2007</v>
      </c>
      <c r="AQ696" s="3" t="n">
        <v>7</v>
      </c>
    </row>
    <row r="697">
      <c r="A697" s="3" t="n">
        <v>24030630</v>
      </c>
      <c r="B697" s="3" t="inlineStr">
        <is>
          <t>BARAYA [24030630]</t>
        </is>
      </c>
      <c r="C697" s="3" t="n">
        <v>6.960277778</v>
      </c>
      <c r="D697" s="3" t="n">
        <v>-72.82166667</v>
      </c>
      <c r="E697" s="3" t="n">
        <v>2927</v>
      </c>
      <c r="F697" s="3" t="inlineStr">
        <is>
          <t>Guaca</t>
        </is>
      </c>
      <c r="G697" s="3" t="inlineStr">
        <is>
          <t>Santander</t>
        </is>
      </c>
      <c r="H697" s="54" t="n">
        <v>35</v>
      </c>
      <c r="I697" s="54" t="n">
        <v>1993</v>
      </c>
      <c r="J697" s="54" t="n">
        <v>16</v>
      </c>
      <c r="K697" s="3" t="n">
        <v>43</v>
      </c>
      <c r="L697" s="3" t="n">
        <v>2003</v>
      </c>
      <c r="M697" s="3" t="n">
        <v>12</v>
      </c>
      <c r="N697" s="54" t="n">
        <v>48.7</v>
      </c>
      <c r="O697" s="54" t="n">
        <v>2009</v>
      </c>
      <c r="P697" s="54" t="n">
        <v>1</v>
      </c>
      <c r="Q697" s="3" t="n">
        <v>57</v>
      </c>
      <c r="R697" s="3" t="n">
        <v>1990</v>
      </c>
      <c r="S697" s="3" t="n">
        <v>28</v>
      </c>
      <c r="T697" s="54" t="n">
        <v>58</v>
      </c>
      <c r="U697" s="54" t="n">
        <v>2006</v>
      </c>
      <c r="V697" s="54" t="n">
        <v>13</v>
      </c>
      <c r="W697" s="3" t="n">
        <v>35.3</v>
      </c>
      <c r="X697" s="3" t="n">
        <v>2018</v>
      </c>
      <c r="Y697" s="3" t="n">
        <v>19</v>
      </c>
      <c r="Z697" s="54" t="n">
        <v>45.6</v>
      </c>
      <c r="AA697" s="54" t="n">
        <v>2024</v>
      </c>
      <c r="AB697" s="54" t="n">
        <v>17</v>
      </c>
      <c r="AC697" s="3" t="n">
        <v>43.6</v>
      </c>
      <c r="AD697" s="3" t="n">
        <v>2020</v>
      </c>
      <c r="AE697" s="3" t="n">
        <v>19</v>
      </c>
      <c r="AF697" s="54" t="n">
        <v>56.8</v>
      </c>
      <c r="AG697" s="54" t="n">
        <v>2017</v>
      </c>
      <c r="AH697" s="54" t="n">
        <v>29</v>
      </c>
      <c r="AI697" s="3" t="n">
        <v>81.7</v>
      </c>
      <c r="AJ697" s="3" t="n">
        <v>2009</v>
      </c>
      <c r="AK697" s="3" t="n">
        <v>2</v>
      </c>
      <c r="AL697" s="54" t="n">
        <v>49.7</v>
      </c>
      <c r="AM697" s="54" t="n">
        <v>2010</v>
      </c>
      <c r="AN697" s="54" t="n">
        <v>14</v>
      </c>
      <c r="AO697" s="3" t="n">
        <v>45.7</v>
      </c>
      <c r="AP697" s="3" t="n">
        <v>2019</v>
      </c>
      <c r="AQ697" s="3" t="n">
        <v>26</v>
      </c>
    </row>
    <row r="698">
      <c r="A698" s="3" t="n">
        <v>24030640</v>
      </c>
      <c r="B698" s="3" t="inlineStr">
        <is>
          <t>NIMICIA ESCUELA RURAL [24030640]</t>
        </is>
      </c>
      <c r="C698" s="3" t="n">
        <v>5.782361111</v>
      </c>
      <c r="D698" s="3" t="n">
        <v>-72.76980555999999</v>
      </c>
      <c r="E698" s="3" t="n">
        <v>3200</v>
      </c>
      <c r="F698" s="3" t="inlineStr">
        <is>
          <t>Gámeza</t>
        </is>
      </c>
      <c r="G698" s="3" t="inlineStr">
        <is>
          <t>Boyacá</t>
        </is>
      </c>
      <c r="H698" s="54" t="n">
        <v>30</v>
      </c>
      <c r="I698" s="54" t="n">
        <v>1986</v>
      </c>
      <c r="J698" s="54" t="n">
        <v>31</v>
      </c>
      <c r="K698" s="3" t="n">
        <v>30</v>
      </c>
      <c r="L698" s="3" t="n">
        <v>1980</v>
      </c>
      <c r="M698" s="3" t="n">
        <v>18</v>
      </c>
      <c r="N698" s="54" t="n">
        <v>36.5</v>
      </c>
      <c r="O698" s="54" t="n">
        <v>1999</v>
      </c>
      <c r="P698" s="54" t="n">
        <v>18</v>
      </c>
      <c r="Q698" s="3" t="n">
        <v>43</v>
      </c>
      <c r="R698" s="3" t="n">
        <v>1977</v>
      </c>
      <c r="S698" s="3" t="n">
        <v>2</v>
      </c>
      <c r="T698" s="54" t="n">
        <v>43.5</v>
      </c>
      <c r="U698" s="54" t="n">
        <v>2004</v>
      </c>
      <c r="V698" s="54" t="n">
        <v>19</v>
      </c>
      <c r="W698" s="3" t="n">
        <v>63.5</v>
      </c>
      <c r="X698" s="3" t="n">
        <v>2015</v>
      </c>
      <c r="Y698" s="3" t="n">
        <v>25</v>
      </c>
      <c r="Z698" s="54" t="n">
        <v>41.5</v>
      </c>
      <c r="AA698" s="54" t="n">
        <v>2015</v>
      </c>
      <c r="AB698" s="54" t="n">
        <v>15</v>
      </c>
      <c r="AC698" s="3" t="n">
        <v>41.9</v>
      </c>
      <c r="AD698" s="3" t="n">
        <v>1992</v>
      </c>
      <c r="AE698" s="3" t="n">
        <v>22</v>
      </c>
      <c r="AF698" s="54" t="n">
        <v>38.4</v>
      </c>
      <c r="AG698" s="54" t="n">
        <v>1999</v>
      </c>
      <c r="AH698" s="54" t="n">
        <v>13</v>
      </c>
      <c r="AI698" s="3" t="n">
        <v>55</v>
      </c>
      <c r="AJ698" s="3" t="n">
        <v>1987</v>
      </c>
      <c r="AK698" s="3" t="n">
        <v>11</v>
      </c>
      <c r="AL698" s="54" t="n">
        <v>107</v>
      </c>
      <c r="AM698" s="54" t="n">
        <v>1974</v>
      </c>
      <c r="AN698" s="54" t="n">
        <v>12</v>
      </c>
      <c r="AO698" s="3" t="n">
        <v>23.2</v>
      </c>
      <c r="AP698" s="3" t="n">
        <v>2001</v>
      </c>
      <c r="AQ698" s="3" t="n">
        <v>26</v>
      </c>
    </row>
    <row r="699">
      <c r="A699" s="3" t="n">
        <v>24030650</v>
      </c>
      <c r="B699" s="3" t="inlineStr">
        <is>
          <t>TUTAZA [24030650]</t>
        </is>
      </c>
      <c r="C699" s="3" t="n">
        <v>6.033611111</v>
      </c>
      <c r="D699" s="3" t="n">
        <v>-72.85561111</v>
      </c>
      <c r="E699" s="3" t="n">
        <v>2833</v>
      </c>
      <c r="F699" s="3" t="inlineStr">
        <is>
          <t>Tutazá</t>
        </is>
      </c>
      <c r="G699" s="3" t="inlineStr">
        <is>
          <t>Boyacá</t>
        </is>
      </c>
      <c r="H699" s="54" t="n">
        <v>60</v>
      </c>
      <c r="I699" s="54" t="n">
        <v>1999</v>
      </c>
      <c r="J699" s="54" t="n">
        <v>26</v>
      </c>
      <c r="K699" s="3" t="n">
        <v>80</v>
      </c>
      <c r="L699" s="3" t="n">
        <v>1979</v>
      </c>
      <c r="M699" s="3" t="n">
        <v>25</v>
      </c>
      <c r="N699" s="54" t="n">
        <v>87</v>
      </c>
      <c r="O699" s="54" t="n">
        <v>1994</v>
      </c>
      <c r="P699" s="54" t="n">
        <v>15</v>
      </c>
      <c r="Q699" s="3" t="n">
        <v>114.2</v>
      </c>
      <c r="R699" s="3" t="n">
        <v>2003</v>
      </c>
      <c r="S699" s="3" t="n">
        <v>22</v>
      </c>
      <c r="T699" s="54" t="n">
        <v>84</v>
      </c>
      <c r="U699" s="54" t="n">
        <v>1996</v>
      </c>
      <c r="V699" s="54" t="n">
        <v>4</v>
      </c>
      <c r="W699" s="3" t="n">
        <v>87</v>
      </c>
      <c r="X699" s="3" t="n">
        <v>1981</v>
      </c>
      <c r="Y699" s="3" t="n">
        <v>1</v>
      </c>
      <c r="Z699" s="54" t="n">
        <v>71.2</v>
      </c>
      <c r="AA699" s="54" t="n">
        <v>1997</v>
      </c>
      <c r="AB699" s="54" t="n">
        <v>31</v>
      </c>
      <c r="AC699" s="3" t="n">
        <v>90</v>
      </c>
      <c r="AD699" s="3" t="n">
        <v>1998</v>
      </c>
      <c r="AE699" s="3" t="n">
        <v>22</v>
      </c>
      <c r="AF699" s="54" t="n">
        <v>63</v>
      </c>
      <c r="AG699" s="54" t="n">
        <v>1997</v>
      </c>
      <c r="AH699" s="54" t="n">
        <v>22</v>
      </c>
      <c r="AI699" s="3" t="n">
        <v>90</v>
      </c>
      <c r="AJ699" s="3" t="n">
        <v>1998</v>
      </c>
      <c r="AK699" s="3" t="n">
        <v>8</v>
      </c>
      <c r="AL699" s="54" t="n">
        <v>88.59999999999999</v>
      </c>
      <c r="AM699" s="54" t="n">
        <v>2014</v>
      </c>
      <c r="AN699" s="54" t="n">
        <v>24</v>
      </c>
      <c r="AO699" s="3" t="n">
        <v>67</v>
      </c>
      <c r="AP699" s="3" t="n">
        <v>1984</v>
      </c>
      <c r="AQ699" s="3" t="n">
        <v>24</v>
      </c>
    </row>
    <row r="700">
      <c r="A700" s="3" t="n">
        <v>24030660</v>
      </c>
      <c r="B700" s="3" t="inlineStr">
        <is>
          <t>MORTINO EL [24030660]</t>
        </is>
      </c>
      <c r="C700" s="3" t="n">
        <v>6.375111111</v>
      </c>
      <c r="D700" s="3" t="n">
        <v>-72.419</v>
      </c>
      <c r="E700" s="3" t="n">
        <v>3409</v>
      </c>
      <c r="F700" s="3" t="inlineStr">
        <is>
          <t>El Cocuy</t>
        </is>
      </c>
      <c r="G700" s="3" t="inlineStr">
        <is>
          <t>Boyacá</t>
        </is>
      </c>
      <c r="H700" s="54" t="n">
        <v>26.1</v>
      </c>
      <c r="I700" s="54" t="n">
        <v>2023</v>
      </c>
      <c r="J700" s="54" t="n">
        <v>10</v>
      </c>
      <c r="K700" s="3" t="n">
        <v>37</v>
      </c>
      <c r="L700" s="3" t="n">
        <v>1998</v>
      </c>
      <c r="M700" s="3" t="n">
        <v>8</v>
      </c>
      <c r="N700" s="54" t="n">
        <v>39</v>
      </c>
      <c r="O700" s="54" t="n">
        <v>1982</v>
      </c>
      <c r="P700" s="54" t="n">
        <v>18</v>
      </c>
      <c r="Q700" s="3" t="n">
        <v>60.5</v>
      </c>
      <c r="R700" s="3" t="n">
        <v>2019</v>
      </c>
      <c r="S700" s="3" t="n">
        <v>22</v>
      </c>
      <c r="T700" s="54" t="n">
        <v>47.7</v>
      </c>
      <c r="U700" s="54" t="n">
        <v>1998</v>
      </c>
      <c r="V700" s="54" t="n">
        <v>8</v>
      </c>
      <c r="W700" s="3" t="n">
        <v>33</v>
      </c>
      <c r="X700" s="3" t="n">
        <v>1977</v>
      </c>
      <c r="Y700" s="3" t="n">
        <v>10</v>
      </c>
      <c r="Z700" s="54" t="n">
        <v>36.7</v>
      </c>
      <c r="AA700" s="54" t="n">
        <v>1989</v>
      </c>
      <c r="AB700" s="54" t="n">
        <v>9</v>
      </c>
      <c r="AC700" s="3" t="n">
        <v>41.5</v>
      </c>
      <c r="AD700" s="3" t="n">
        <v>1988</v>
      </c>
      <c r="AE700" s="3" t="n">
        <v>1</v>
      </c>
      <c r="AF700" s="54" t="n">
        <v>85</v>
      </c>
      <c r="AG700" s="54" t="n">
        <v>1984</v>
      </c>
      <c r="AH700" s="54" t="n">
        <v>6</v>
      </c>
      <c r="AI700" s="3" t="n">
        <v>51.5</v>
      </c>
      <c r="AJ700" s="3" t="n">
        <v>2021</v>
      </c>
      <c r="AK700" s="3" t="n">
        <v>31</v>
      </c>
      <c r="AL700" s="54" t="n">
        <v>35</v>
      </c>
      <c r="AM700" s="54" t="n">
        <v>2020</v>
      </c>
      <c r="AN700" s="54" t="n">
        <v>4</v>
      </c>
      <c r="AO700" s="3" t="n">
        <v>35</v>
      </c>
      <c r="AP700" s="3" t="n">
        <v>1991</v>
      </c>
      <c r="AQ700" s="3" t="n">
        <v>19</v>
      </c>
    </row>
    <row r="701">
      <c r="A701" s="3" t="n">
        <v>24030670</v>
      </c>
      <c r="B701" s="3" t="inlineStr">
        <is>
          <t>SANTA ROSITA [24030670]</t>
        </is>
      </c>
      <c r="C701" s="3" t="n">
        <v>6.139638889</v>
      </c>
      <c r="D701" s="3" t="n">
        <v>-72.771</v>
      </c>
      <c r="E701" s="3" t="n">
        <v>3240</v>
      </c>
      <c r="F701" s="3" t="inlineStr">
        <is>
          <t>Sativanorte</t>
        </is>
      </c>
      <c r="G701" s="3" t="inlineStr">
        <is>
          <t>Boyacá</t>
        </is>
      </c>
      <c r="H701" s="54" t="n">
        <v>38.5</v>
      </c>
      <c r="I701" s="54" t="n">
        <v>1993</v>
      </c>
      <c r="J701" s="54" t="n">
        <v>7</v>
      </c>
      <c r="K701" s="3" t="n">
        <v>31</v>
      </c>
      <c r="L701" s="3" t="n">
        <v>2009</v>
      </c>
      <c r="M701" s="3" t="n">
        <v>26</v>
      </c>
      <c r="N701" s="54" t="n">
        <v>45</v>
      </c>
      <c r="O701" s="54" t="n">
        <v>1976</v>
      </c>
      <c r="P701" s="54" t="n">
        <v>29</v>
      </c>
      <c r="Q701" s="3" t="n">
        <v>45</v>
      </c>
      <c r="R701" s="3" t="n">
        <v>1976</v>
      </c>
      <c r="S701" s="3" t="n">
        <v>11</v>
      </c>
      <c r="T701" s="54" t="n">
        <v>58</v>
      </c>
      <c r="U701" s="54" t="n">
        <v>1978</v>
      </c>
      <c r="V701" s="54" t="n">
        <v>28</v>
      </c>
      <c r="W701" s="3" t="n">
        <v>39.5</v>
      </c>
      <c r="X701" s="3" t="n">
        <v>2010</v>
      </c>
      <c r="Y701" s="3" t="n">
        <v>20</v>
      </c>
      <c r="Z701" s="54" t="n">
        <v>42</v>
      </c>
      <c r="AA701" s="54" t="n">
        <v>2010</v>
      </c>
      <c r="AB701" s="54" t="n">
        <v>17</v>
      </c>
      <c r="AC701" s="3" t="n">
        <v>49</v>
      </c>
      <c r="AD701" s="3" t="n">
        <v>1988</v>
      </c>
      <c r="AE701" s="3" t="n">
        <v>3</v>
      </c>
      <c r="AF701" s="54" t="n">
        <v>45</v>
      </c>
      <c r="AG701" s="54" t="n">
        <v>1977</v>
      </c>
      <c r="AH701" s="54" t="n">
        <v>22</v>
      </c>
      <c r="AI701" s="3" t="n">
        <v>63.8</v>
      </c>
      <c r="AJ701" s="3" t="n">
        <v>2014</v>
      </c>
      <c r="AK701" s="3" t="n">
        <v>3</v>
      </c>
      <c r="AL701" s="54" t="n">
        <v>79.5</v>
      </c>
      <c r="AM701" s="54" t="n">
        <v>2005</v>
      </c>
      <c r="AN701" s="54" t="n">
        <v>22</v>
      </c>
      <c r="AO701" s="3" t="n">
        <v>37.5</v>
      </c>
      <c r="AP701" s="3" t="n">
        <v>1991</v>
      </c>
      <c r="AQ701" s="3" t="n">
        <v>6</v>
      </c>
    </row>
    <row r="702">
      <c r="A702" s="3" t="n">
        <v>24030680</v>
      </c>
      <c r="B702" s="3" t="inlineStr">
        <is>
          <t>EL PARAMO - AUT [24030680]</t>
        </is>
      </c>
      <c r="C702" s="3" t="n">
        <v>6.81078</v>
      </c>
      <c r="D702" s="3" t="n">
        <v>-72.55605</v>
      </c>
      <c r="E702" s="3" t="n">
        <v>3238</v>
      </c>
      <c r="F702" s="3" t="inlineStr">
        <is>
          <t>Carcasí</t>
        </is>
      </c>
      <c r="G702" s="3" t="inlineStr">
        <is>
          <t>Santander</t>
        </is>
      </c>
      <c r="H702" s="54" t="n">
        <v>136</v>
      </c>
      <c r="I702" s="54" t="n">
        <v>1996</v>
      </c>
      <c r="J702" s="54" t="n">
        <v>22</v>
      </c>
      <c r="K702" s="3" t="n">
        <v>62</v>
      </c>
      <c r="L702" s="3" t="n">
        <v>2020</v>
      </c>
      <c r="M702" s="3" t="n">
        <v>20</v>
      </c>
      <c r="N702" s="54" t="n">
        <v>67</v>
      </c>
      <c r="O702" s="54" t="n">
        <v>2025</v>
      </c>
      <c r="P702" s="54" t="n">
        <v>30</v>
      </c>
      <c r="Q702" s="3" t="n">
        <v>66</v>
      </c>
      <c r="R702" s="3" t="n">
        <v>1986</v>
      </c>
      <c r="S702" s="3" t="n">
        <v>1</v>
      </c>
      <c r="T702" s="54" t="n">
        <v>54</v>
      </c>
      <c r="U702" s="54" t="n">
        <v>1979</v>
      </c>
      <c r="V702" s="54" t="n">
        <v>17</v>
      </c>
      <c r="W702" s="3" t="n">
        <v>46.8</v>
      </c>
      <c r="X702" s="3" t="n">
        <v>1982</v>
      </c>
      <c r="Y702" s="3" t="n">
        <v>13</v>
      </c>
      <c r="Z702" s="54" t="n">
        <v>31.3</v>
      </c>
      <c r="AA702" s="54" t="n">
        <v>2011</v>
      </c>
      <c r="AB702" s="54" t="n">
        <v>9</v>
      </c>
      <c r="AC702" s="3" t="n">
        <v>51.2</v>
      </c>
      <c r="AD702" s="3" t="n">
        <v>2013</v>
      </c>
      <c r="AE702" s="3" t="n">
        <v>28</v>
      </c>
      <c r="AF702" s="54" t="n">
        <v>47</v>
      </c>
      <c r="AG702" s="54" t="n">
        <v>1991</v>
      </c>
      <c r="AH702" s="54" t="n">
        <v>16</v>
      </c>
      <c r="AI702" s="3" t="n">
        <v>59.1</v>
      </c>
      <c r="AJ702" s="3" t="n">
        <v>1974</v>
      </c>
      <c r="AK702" s="3" t="n">
        <v>7</v>
      </c>
      <c r="AL702" s="54" t="n">
        <v>58</v>
      </c>
      <c r="AM702" s="54" t="n">
        <v>2004</v>
      </c>
      <c r="AN702" s="54" t="n">
        <v>8</v>
      </c>
      <c r="AO702" s="3" t="n">
        <v>39</v>
      </c>
      <c r="AP702" s="3" t="n">
        <v>2003</v>
      </c>
      <c r="AQ702" s="3" t="n">
        <v>5</v>
      </c>
    </row>
    <row r="703">
      <c r="A703" s="3" t="n">
        <v>24030690</v>
      </c>
      <c r="B703" s="3" t="inlineStr">
        <is>
          <t>CURITAL [24030690]</t>
        </is>
      </c>
      <c r="C703" s="3" t="n">
        <v>5.988583333</v>
      </c>
      <c r="D703" s="3" t="n">
        <v>-72.64405556</v>
      </c>
      <c r="E703" s="3" t="n">
        <v>3100</v>
      </c>
      <c r="F703" s="3" t="inlineStr">
        <is>
          <t>Socha</t>
        </is>
      </c>
      <c r="G703" s="3" t="inlineStr">
        <is>
          <t>Boyacá</t>
        </is>
      </c>
      <c r="H703" s="54" t="n">
        <v>52</v>
      </c>
      <c r="I703" s="54" t="n">
        <v>1999</v>
      </c>
      <c r="J703" s="54" t="n">
        <v>25</v>
      </c>
      <c r="K703" s="3" t="n">
        <v>57.5</v>
      </c>
      <c r="L703" s="3" t="n">
        <v>2000</v>
      </c>
      <c r="M703" s="3" t="n">
        <v>25</v>
      </c>
      <c r="N703" s="54" t="n">
        <v>45</v>
      </c>
      <c r="O703" s="54" t="n">
        <v>1978</v>
      </c>
      <c r="P703" s="54" t="n">
        <v>2</v>
      </c>
      <c r="Q703" s="3" t="n">
        <v>70</v>
      </c>
      <c r="R703" s="3" t="n">
        <v>2011</v>
      </c>
      <c r="S703" s="3" t="n">
        <v>18</v>
      </c>
      <c r="T703" s="54" t="n">
        <v>95.2</v>
      </c>
      <c r="U703" s="54" t="n">
        <v>2013</v>
      </c>
      <c r="V703" s="54" t="n">
        <v>1</v>
      </c>
      <c r="W703" s="3" t="n">
        <v>65</v>
      </c>
      <c r="X703" s="3" t="n">
        <v>1980</v>
      </c>
      <c r="Y703" s="3" t="n">
        <v>17</v>
      </c>
      <c r="Z703" s="54" t="n">
        <v>58</v>
      </c>
      <c r="AA703" s="54" t="n">
        <v>2003</v>
      </c>
      <c r="AB703" s="54" t="n">
        <v>27</v>
      </c>
      <c r="AC703" s="3" t="n">
        <v>44</v>
      </c>
      <c r="AD703" s="3" t="n">
        <v>2008</v>
      </c>
      <c r="AE703" s="3" t="n">
        <v>21</v>
      </c>
      <c r="AF703" s="54" t="n">
        <v>45</v>
      </c>
      <c r="AG703" s="54" t="n">
        <v>1999</v>
      </c>
      <c r="AH703" s="54" t="n">
        <v>13</v>
      </c>
      <c r="AI703" s="3" t="n">
        <v>95</v>
      </c>
      <c r="AJ703" s="3" t="n">
        <v>2012</v>
      </c>
      <c r="AK703" s="3" t="n">
        <v>17</v>
      </c>
      <c r="AL703" s="54" t="n">
        <v>80</v>
      </c>
      <c r="AM703" s="54" t="n">
        <v>1999</v>
      </c>
      <c r="AN703" s="54" t="n">
        <v>30</v>
      </c>
      <c r="AO703" s="3" t="n">
        <v>52</v>
      </c>
      <c r="AP703" s="3" t="n">
        <v>2010</v>
      </c>
      <c r="AQ703" s="3" t="n">
        <v>2</v>
      </c>
    </row>
    <row r="704">
      <c r="A704" s="3" t="n">
        <v>24030700</v>
      </c>
      <c r="B704" s="3" t="inlineStr">
        <is>
          <t>COVARACHIA [24030700]</t>
        </is>
      </c>
      <c r="C704" s="3" t="n">
        <v>6.51475</v>
      </c>
      <c r="D704" s="3" t="n">
        <v>-72.73294444</v>
      </c>
      <c r="E704" s="3" t="n">
        <v>2400</v>
      </c>
      <c r="F704" s="3" t="inlineStr">
        <is>
          <t>Covarachía</t>
        </is>
      </c>
      <c r="G704" s="3" t="inlineStr">
        <is>
          <t>Boyacá</t>
        </is>
      </c>
      <c r="H704" s="54" t="n">
        <v>42.3</v>
      </c>
      <c r="I704" s="54" t="n">
        <v>2015</v>
      </c>
      <c r="J704" s="54" t="n">
        <v>30</v>
      </c>
      <c r="K704" s="3" t="n">
        <v>45</v>
      </c>
      <c r="L704" s="3" t="n">
        <v>1982</v>
      </c>
      <c r="M704" s="3" t="n">
        <v>12</v>
      </c>
      <c r="N704" s="54" t="n">
        <v>62</v>
      </c>
      <c r="O704" s="54" t="n">
        <v>1989</v>
      </c>
      <c r="P704" s="54" t="n">
        <v>16</v>
      </c>
      <c r="Q704" s="3" t="n">
        <v>100</v>
      </c>
      <c r="R704" s="3" t="n">
        <v>1982</v>
      </c>
      <c r="S704" s="3" t="n">
        <v>5</v>
      </c>
      <c r="T704" s="54" t="n">
        <v>75</v>
      </c>
      <c r="U704" s="54" t="n">
        <v>1981</v>
      </c>
      <c r="V704" s="54" t="n">
        <v>30</v>
      </c>
      <c r="W704" s="3" t="n">
        <v>80</v>
      </c>
      <c r="X704" s="3" t="n">
        <v>1988</v>
      </c>
      <c r="Y704" s="3" t="n">
        <v>20</v>
      </c>
      <c r="Z704" s="54" t="n">
        <v>70</v>
      </c>
      <c r="AA704" s="54" t="n">
        <v>1977</v>
      </c>
      <c r="AB704" s="54" t="n">
        <v>31</v>
      </c>
      <c r="AC704" s="3" t="n">
        <v>60</v>
      </c>
      <c r="AD704" s="3" t="n">
        <v>2010</v>
      </c>
      <c r="AE704" s="3" t="n">
        <v>5</v>
      </c>
      <c r="AF704" s="54" t="n">
        <v>59</v>
      </c>
      <c r="AG704" s="54" t="n">
        <v>2002</v>
      </c>
      <c r="AH704" s="54" t="n">
        <v>19</v>
      </c>
      <c r="AI704" s="3" t="n">
        <v>85</v>
      </c>
      <c r="AJ704" s="3" t="n">
        <v>1982</v>
      </c>
      <c r="AK704" s="3" t="n">
        <v>19</v>
      </c>
      <c r="AL704" s="54" t="n">
        <v>82</v>
      </c>
      <c r="AM704" s="54" t="n">
        <v>1986</v>
      </c>
      <c r="AN704" s="54" t="n">
        <v>18</v>
      </c>
      <c r="AO704" s="3" t="n">
        <v>70</v>
      </c>
      <c r="AP704" s="3" t="n">
        <v>1975</v>
      </c>
      <c r="AQ704" s="3" t="n">
        <v>3</v>
      </c>
    </row>
    <row r="705">
      <c r="A705" s="3" t="n">
        <v>24030750</v>
      </c>
      <c r="B705" s="3" t="inlineStr">
        <is>
          <t>GUACA [24030750]</t>
        </is>
      </c>
      <c r="C705" s="3" t="n">
        <v>6.881111111</v>
      </c>
      <c r="D705" s="3" t="n">
        <v>-72.85833332999999</v>
      </c>
      <c r="E705" s="3" t="n">
        <v>2400</v>
      </c>
      <c r="F705" s="3" t="inlineStr">
        <is>
          <t>Guaca</t>
        </is>
      </c>
      <c r="G705" s="3" t="inlineStr">
        <is>
          <t>Santander</t>
        </is>
      </c>
      <c r="H705" s="54" t="n">
        <v>46</v>
      </c>
      <c r="I705" s="54" t="n">
        <v>2005</v>
      </c>
      <c r="J705" s="54" t="n">
        <v>15</v>
      </c>
      <c r="K705" s="3" t="n">
        <v>58.2</v>
      </c>
      <c r="L705" s="3" t="n">
        <v>2011</v>
      </c>
      <c r="M705" s="3" t="n">
        <v>8</v>
      </c>
      <c r="N705" s="54" t="n">
        <v>100</v>
      </c>
      <c r="O705" s="54" t="n">
        <v>1986</v>
      </c>
      <c r="P705" s="54" t="n">
        <v>30</v>
      </c>
      <c r="Q705" s="3" t="n">
        <v>57</v>
      </c>
      <c r="R705" s="3" t="n">
        <v>1982</v>
      </c>
      <c r="S705" s="3" t="n">
        <v>11</v>
      </c>
      <c r="T705" s="54" t="n">
        <v>91</v>
      </c>
      <c r="U705" s="54" t="n">
        <v>1998</v>
      </c>
      <c r="V705" s="54" t="n">
        <v>3</v>
      </c>
      <c r="W705" s="3" t="n">
        <v>50</v>
      </c>
      <c r="X705" s="3" t="n">
        <v>1986</v>
      </c>
      <c r="Y705" s="3" t="n">
        <v>3</v>
      </c>
      <c r="Z705" s="54" t="n">
        <v>56</v>
      </c>
      <c r="AA705" s="54" t="n">
        <v>1999</v>
      </c>
      <c r="AB705" s="54" t="n">
        <v>12</v>
      </c>
      <c r="AC705" s="3" t="n">
        <v>70</v>
      </c>
      <c r="AD705" s="3" t="n">
        <v>1980</v>
      </c>
      <c r="AE705" s="3" t="n">
        <v>13</v>
      </c>
      <c r="AF705" s="54" t="n">
        <v>75</v>
      </c>
      <c r="AG705" s="54" t="n">
        <v>1987</v>
      </c>
      <c r="AH705" s="54" t="n">
        <v>21</v>
      </c>
      <c r="AI705" s="3" t="n">
        <v>85.5</v>
      </c>
      <c r="AJ705" s="3" t="n">
        <v>2023</v>
      </c>
      <c r="AK705" s="3" t="n">
        <v>9</v>
      </c>
      <c r="AL705" s="54" t="n">
        <v>78</v>
      </c>
      <c r="AM705" s="54" t="n">
        <v>1977</v>
      </c>
      <c r="AN705" s="54" t="n">
        <v>14</v>
      </c>
      <c r="AO705" s="3" t="n">
        <v>73</v>
      </c>
      <c r="AP705" s="3" t="n">
        <v>1980</v>
      </c>
      <c r="AQ705" s="3" t="n">
        <v>25</v>
      </c>
    </row>
    <row r="706">
      <c r="A706" s="3" t="n">
        <v>24030790</v>
      </c>
      <c r="B706" s="3" t="inlineStr">
        <is>
          <t>NOBSA [24030790]</t>
        </is>
      </c>
      <c r="C706" s="3" t="n">
        <v>5.773416667</v>
      </c>
      <c r="D706" s="3" t="n">
        <v>-72.94025000000001</v>
      </c>
      <c r="E706" s="3" t="n">
        <v>2500</v>
      </c>
      <c r="F706" s="3" t="inlineStr">
        <is>
          <t>Nobsa</t>
        </is>
      </c>
      <c r="G706" s="3" t="inlineStr">
        <is>
          <t>Boyacá</t>
        </is>
      </c>
      <c r="H706" s="54" t="n">
        <v>34.9</v>
      </c>
      <c r="I706" s="54" t="n">
        <v>2006</v>
      </c>
      <c r="J706" s="54" t="n">
        <v>27</v>
      </c>
      <c r="K706" s="3" t="n">
        <v>61</v>
      </c>
      <c r="L706" s="3" t="n">
        <v>1964</v>
      </c>
      <c r="M706" s="3" t="n">
        <v>22</v>
      </c>
      <c r="N706" s="54" t="n">
        <v>51</v>
      </c>
      <c r="O706" s="54" t="n">
        <v>1997</v>
      </c>
      <c r="P706" s="54" t="n">
        <v>27</v>
      </c>
      <c r="Q706" s="3" t="n">
        <v>82.5</v>
      </c>
      <c r="R706" s="3" t="n">
        <v>1995</v>
      </c>
      <c r="S706" s="3" t="n">
        <v>21</v>
      </c>
      <c r="T706" s="54" t="n">
        <v>57</v>
      </c>
      <c r="U706" s="54" t="n">
        <v>2011</v>
      </c>
      <c r="V706" s="54" t="n">
        <v>13</v>
      </c>
      <c r="W706" s="3" t="n">
        <v>45.3</v>
      </c>
      <c r="X706" s="3" t="n">
        <v>2000</v>
      </c>
      <c r="Y706" s="3" t="n">
        <v>24</v>
      </c>
      <c r="Z706" s="54" t="n">
        <v>42</v>
      </c>
      <c r="AA706" s="54" t="n">
        <v>1966</v>
      </c>
      <c r="AB706" s="54" t="n">
        <v>10</v>
      </c>
      <c r="AC706" s="3" t="n">
        <v>31</v>
      </c>
      <c r="AD706" s="3" t="n">
        <v>1966</v>
      </c>
      <c r="AE706" s="3" t="n">
        <v>5</v>
      </c>
      <c r="AF706" s="54" t="n">
        <v>64.8</v>
      </c>
      <c r="AG706" s="54" t="n">
        <v>2019</v>
      </c>
      <c r="AH706" s="54" t="n">
        <v>20</v>
      </c>
      <c r="AI706" s="3" t="n">
        <v>54</v>
      </c>
      <c r="AJ706" s="3" t="n">
        <v>1978</v>
      </c>
      <c r="AK706" s="3" t="n">
        <v>11</v>
      </c>
      <c r="AL706" s="54" t="n">
        <v>58</v>
      </c>
      <c r="AM706" s="54" t="n">
        <v>1975</v>
      </c>
      <c r="AN706" s="54" t="n">
        <v>14</v>
      </c>
      <c r="AO706" s="3" t="n">
        <v>39.4</v>
      </c>
      <c r="AP706" s="3" t="n">
        <v>1990</v>
      </c>
      <c r="AQ706" s="3" t="n">
        <v>2</v>
      </c>
    </row>
    <row r="707">
      <c r="A707" s="3" t="n">
        <v>24030800</v>
      </c>
      <c r="B707" s="3" t="inlineStr">
        <is>
          <t>CASA AMARILLA [24030800]</t>
        </is>
      </c>
      <c r="C707" s="3" t="n">
        <v>5.533805556</v>
      </c>
      <c r="D707" s="3" t="n">
        <v>-73.1635</v>
      </c>
      <c r="E707" s="3" t="n">
        <v>3200</v>
      </c>
      <c r="F707" s="3" t="inlineStr">
        <is>
          <t>Toca</t>
        </is>
      </c>
      <c r="G707" s="3" t="inlineStr">
        <is>
          <t>Boyacá</t>
        </is>
      </c>
      <c r="H707" s="54" t="n">
        <v>24</v>
      </c>
      <c r="I707" s="54" t="n">
        <v>2005</v>
      </c>
      <c r="J707" s="54" t="n">
        <v>14</v>
      </c>
      <c r="K707" s="3" t="n">
        <v>44</v>
      </c>
      <c r="L707" s="3" t="n">
        <v>1995</v>
      </c>
      <c r="M707" s="3" t="n">
        <v>17</v>
      </c>
      <c r="N707" s="54" t="n">
        <v>47.5</v>
      </c>
      <c r="O707" s="54" t="n">
        <v>2017</v>
      </c>
      <c r="P707" s="54" t="n">
        <v>28</v>
      </c>
      <c r="Q707" s="3" t="n">
        <v>54</v>
      </c>
      <c r="R707" s="3" t="n">
        <v>1982</v>
      </c>
      <c r="S707" s="3" t="n">
        <v>8</v>
      </c>
      <c r="T707" s="54" t="n">
        <v>50</v>
      </c>
      <c r="U707" s="54" t="n">
        <v>1981</v>
      </c>
      <c r="V707" s="54" t="n">
        <v>2</v>
      </c>
      <c r="W707" s="3" t="n">
        <v>90</v>
      </c>
      <c r="X707" s="3" t="n">
        <v>2002</v>
      </c>
      <c r="Y707" s="3" t="n">
        <v>6</v>
      </c>
      <c r="Z707" s="54" t="n">
        <v>39</v>
      </c>
      <c r="AA707" s="54" t="n">
        <v>2010</v>
      </c>
      <c r="AB707" s="54" t="n">
        <v>16</v>
      </c>
      <c r="AC707" s="3" t="n">
        <v>34</v>
      </c>
      <c r="AD707" s="3" t="n">
        <v>1979</v>
      </c>
      <c r="AE707" s="3" t="n">
        <v>29</v>
      </c>
      <c r="AF707" s="54" t="n">
        <v>36</v>
      </c>
      <c r="AG707" s="54" t="n">
        <v>1974</v>
      </c>
      <c r="AH707" s="54" t="n">
        <v>17</v>
      </c>
      <c r="AI707" s="3" t="n">
        <v>43</v>
      </c>
      <c r="AJ707" s="3" t="n">
        <v>1975</v>
      </c>
      <c r="AK707" s="3" t="n">
        <v>26</v>
      </c>
      <c r="AL707" s="54" t="n">
        <v>51</v>
      </c>
      <c r="AM707" s="54" t="n">
        <v>2024</v>
      </c>
      <c r="AN707" s="54" t="n">
        <v>12</v>
      </c>
      <c r="AO707" s="3" t="n">
        <v>73</v>
      </c>
      <c r="AP707" s="3" t="n">
        <v>1995</v>
      </c>
      <c r="AQ707" s="3" t="n">
        <v>12</v>
      </c>
    </row>
    <row r="708">
      <c r="A708" s="3" t="n">
        <v>24030820</v>
      </c>
      <c r="B708" s="3" t="inlineStr">
        <is>
          <t>AZULEJOS LOS [24030820]</t>
        </is>
      </c>
      <c r="C708" s="3" t="n">
        <v>5.663722222</v>
      </c>
      <c r="D708" s="3" t="n">
        <v>-73.21011111</v>
      </c>
      <c r="E708" s="3" t="n">
        <v>2780</v>
      </c>
      <c r="F708" s="3" t="inlineStr">
        <is>
          <t>Tuta</t>
        </is>
      </c>
      <c r="G708" s="3" t="inlineStr">
        <is>
          <t>Boyacá</t>
        </is>
      </c>
      <c r="H708" s="54" t="n">
        <v>22.6</v>
      </c>
      <c r="I708" s="54" t="n">
        <v>2022</v>
      </c>
      <c r="J708" s="54" t="n">
        <v>25</v>
      </c>
      <c r="K708" s="3" t="n">
        <v>52.5</v>
      </c>
      <c r="L708" s="3" t="n">
        <v>2017</v>
      </c>
      <c r="M708" s="3" t="n">
        <v>28</v>
      </c>
      <c r="N708" s="54" t="n">
        <v>65.8</v>
      </c>
      <c r="O708" s="54" t="n">
        <v>2018</v>
      </c>
      <c r="P708" s="54" t="n">
        <v>31</v>
      </c>
      <c r="Q708" s="3" t="n">
        <v>52.1</v>
      </c>
      <c r="R708" s="3" t="n">
        <v>2016</v>
      </c>
      <c r="S708" s="3" t="n">
        <v>2</v>
      </c>
      <c r="T708" s="54" t="n">
        <v>58.8</v>
      </c>
      <c r="U708" s="54" t="n">
        <v>2018</v>
      </c>
      <c r="V708" s="54" t="n">
        <v>2</v>
      </c>
      <c r="W708" s="3" t="n">
        <v>41.7</v>
      </c>
      <c r="X708" s="3" t="n">
        <v>1981</v>
      </c>
      <c r="Y708" s="3" t="n">
        <v>2</v>
      </c>
      <c r="Z708" s="54" t="n">
        <v>37.8</v>
      </c>
      <c r="AA708" s="54" t="n">
        <v>2010</v>
      </c>
      <c r="AB708" s="54" t="n">
        <v>16</v>
      </c>
      <c r="AC708" s="3" t="n">
        <v>63</v>
      </c>
      <c r="AD708" s="3" t="n">
        <v>1977</v>
      </c>
      <c r="AE708" s="3" t="n">
        <v>4</v>
      </c>
      <c r="AF708" s="54" t="n">
        <v>42.1</v>
      </c>
      <c r="AG708" s="54" t="n">
        <v>2000</v>
      </c>
      <c r="AH708" s="54" t="n">
        <v>21</v>
      </c>
      <c r="AI708" s="3" t="n">
        <v>45.6</v>
      </c>
      <c r="AJ708" s="3" t="n">
        <v>2003</v>
      </c>
      <c r="AK708" s="3" t="n">
        <v>10</v>
      </c>
      <c r="AL708" s="54" t="n">
        <v>48.6</v>
      </c>
      <c r="AM708" s="54" t="n">
        <v>2003</v>
      </c>
      <c r="AN708" s="54" t="n">
        <v>8</v>
      </c>
      <c r="AO708" s="3" t="n">
        <v>55.6</v>
      </c>
      <c r="AP708" s="3" t="n">
        <v>2002</v>
      </c>
      <c r="AQ708" s="3" t="n">
        <v>20</v>
      </c>
    </row>
    <row r="709">
      <c r="A709" s="3" t="n">
        <v>24030840</v>
      </c>
      <c r="B709" s="3" t="inlineStr">
        <is>
          <t>ANTENA TV RUSIA LA [24030840]</t>
        </is>
      </c>
      <c r="C709" s="3" t="n">
        <v>5.891638889</v>
      </c>
      <c r="D709" s="3" t="n">
        <v>-73.08238889</v>
      </c>
      <c r="E709" s="3" t="n">
        <v>3650</v>
      </c>
      <c r="F709" s="3" t="inlineStr">
        <is>
          <t>Duitama</t>
        </is>
      </c>
      <c r="G709" s="3" t="inlineStr">
        <is>
          <t>Boyacá</t>
        </is>
      </c>
      <c r="H709" s="54" t="n">
        <v>40.7</v>
      </c>
      <c r="I709" s="54" t="n">
        <v>2012</v>
      </c>
      <c r="J709" s="54" t="n">
        <v>17</v>
      </c>
      <c r="K709" s="3" t="n">
        <v>59.2</v>
      </c>
      <c r="L709" s="3" t="n">
        <v>2014</v>
      </c>
      <c r="M709" s="3" t="n">
        <v>19</v>
      </c>
      <c r="N709" s="54" t="n">
        <v>51.2</v>
      </c>
      <c r="O709" s="54" t="n">
        <v>1991</v>
      </c>
      <c r="P709" s="54" t="n">
        <v>2</v>
      </c>
      <c r="Q709" s="3" t="n">
        <v>60</v>
      </c>
      <c r="R709" s="3" t="n">
        <v>2024</v>
      </c>
      <c r="S709" s="3" t="n">
        <v>4</v>
      </c>
      <c r="T709" s="54" t="n">
        <v>57.8</v>
      </c>
      <c r="U709" s="54" t="n">
        <v>2017</v>
      </c>
      <c r="V709" s="54" t="n">
        <v>4</v>
      </c>
      <c r="W709" s="3" t="n">
        <v>49</v>
      </c>
      <c r="X709" s="3" t="n">
        <v>1984</v>
      </c>
      <c r="Y709" s="3" t="n">
        <v>8</v>
      </c>
      <c r="Z709" s="54" t="n">
        <v>45</v>
      </c>
      <c r="AA709" s="54" t="n">
        <v>1987</v>
      </c>
      <c r="AB709" s="54" t="n">
        <v>31</v>
      </c>
      <c r="AC709" s="3" t="n">
        <v>40</v>
      </c>
      <c r="AD709" s="3" t="n">
        <v>1981</v>
      </c>
      <c r="AE709" s="3" t="n">
        <v>24</v>
      </c>
      <c r="AF709" s="54" t="n">
        <v>60.2</v>
      </c>
      <c r="AG709" s="54" t="n">
        <v>2014</v>
      </c>
      <c r="AH709" s="54" t="n">
        <v>26</v>
      </c>
      <c r="AI709" s="3" t="n">
        <v>49</v>
      </c>
      <c r="AJ709" s="3" t="n">
        <v>2018</v>
      </c>
      <c r="AK709" s="3" t="n">
        <v>5</v>
      </c>
      <c r="AL709" s="54" t="n">
        <v>55.7</v>
      </c>
      <c r="AM709" s="54" t="n">
        <v>2006</v>
      </c>
      <c r="AN709" s="54" t="n">
        <v>7</v>
      </c>
      <c r="AO709" s="3" t="n">
        <v>38.5</v>
      </c>
      <c r="AP709" s="3" t="n">
        <v>1993</v>
      </c>
      <c r="AQ709" s="3" t="n">
        <v>19</v>
      </c>
    </row>
    <row r="710">
      <c r="A710" s="3" t="n">
        <v>24030850</v>
      </c>
      <c r="B710" s="3" t="inlineStr">
        <is>
          <t>ASERRIO EL [24030850]</t>
        </is>
      </c>
      <c r="C710" s="3" t="n">
        <v>6.232583333</v>
      </c>
      <c r="D710" s="3" t="n">
        <v>-72.78119443999999</v>
      </c>
      <c r="E710" s="3" t="n">
        <v>2500</v>
      </c>
      <c r="F710" s="3" t="inlineStr">
        <is>
          <t>Onzaga</t>
        </is>
      </c>
      <c r="G710" s="3" t="inlineStr">
        <is>
          <t>Santander</t>
        </is>
      </c>
      <c r="H710" s="54" t="n">
        <v>53.8</v>
      </c>
      <c r="I710" s="54" t="n">
        <v>1987</v>
      </c>
      <c r="J710" s="54" t="n">
        <v>31</v>
      </c>
      <c r="K710" s="3" t="n">
        <v>42</v>
      </c>
      <c r="L710" s="3" t="n">
        <v>1981</v>
      </c>
      <c r="M710" s="3" t="n">
        <v>13</v>
      </c>
      <c r="N710" s="54" t="n">
        <v>63.8</v>
      </c>
      <c r="O710" s="54" t="n">
        <v>2025</v>
      </c>
      <c r="P710" s="54" t="n">
        <v>17</v>
      </c>
      <c r="Q710" s="3" t="n">
        <v>72</v>
      </c>
      <c r="R710" s="3" t="n">
        <v>1987</v>
      </c>
      <c r="S710" s="3" t="n">
        <v>30</v>
      </c>
      <c r="T710" s="54" t="n">
        <v>68.5</v>
      </c>
      <c r="U710" s="54" t="n">
        <v>2019</v>
      </c>
      <c r="V710" s="54" t="n">
        <v>27</v>
      </c>
      <c r="W710" s="3" t="n">
        <v>48</v>
      </c>
      <c r="X710" s="3" t="n">
        <v>1983</v>
      </c>
      <c r="Y710" s="3" t="n">
        <v>10</v>
      </c>
      <c r="Z710" s="54" t="n">
        <v>33.9</v>
      </c>
      <c r="AA710" s="54" t="n">
        <v>1993</v>
      </c>
      <c r="AB710" s="54" t="n">
        <v>2</v>
      </c>
      <c r="AC710" s="3" t="n">
        <v>44.7</v>
      </c>
      <c r="AD710" s="3" t="n">
        <v>2010</v>
      </c>
      <c r="AE710" s="3" t="n">
        <v>31</v>
      </c>
      <c r="AF710" s="54" t="n">
        <v>81.5</v>
      </c>
      <c r="AG710" s="54" t="n">
        <v>1984</v>
      </c>
      <c r="AH710" s="54" t="n">
        <v>10</v>
      </c>
      <c r="AI710" s="3" t="n">
        <v>87.5</v>
      </c>
      <c r="AJ710" s="3" t="n">
        <v>1984</v>
      </c>
      <c r="AK710" s="3" t="n">
        <v>19</v>
      </c>
      <c r="AL710" s="54" t="n">
        <v>116</v>
      </c>
      <c r="AM710" s="54" t="n">
        <v>2014</v>
      </c>
      <c r="AN710" s="54" t="n">
        <v>23</v>
      </c>
      <c r="AO710" s="3" t="n">
        <v>48.2</v>
      </c>
      <c r="AP710" s="3" t="n">
        <v>2010</v>
      </c>
      <c r="AQ710" s="3" t="n">
        <v>2</v>
      </c>
    </row>
    <row r="711">
      <c r="A711" s="3" t="n">
        <v>24030860</v>
      </c>
      <c r="B711" s="3" t="inlineStr">
        <is>
          <t>CAPILLA LA [24030860]</t>
        </is>
      </c>
      <c r="C711" s="3" t="n">
        <v>6.100722222</v>
      </c>
      <c r="D711" s="3" t="n">
        <v>-72.86666667</v>
      </c>
      <c r="E711" s="3" t="n">
        <v>2800</v>
      </c>
      <c r="F711" s="3" t="inlineStr">
        <is>
          <t>Tutazá</t>
        </is>
      </c>
      <c r="G711" s="3" t="inlineStr">
        <is>
          <t>Boyacá</t>
        </is>
      </c>
      <c r="H711" s="54" t="n">
        <v>27.6</v>
      </c>
      <c r="I711" s="54" t="n">
        <v>1984</v>
      </c>
      <c r="J711" s="54" t="n">
        <v>19</v>
      </c>
      <c r="K711" s="3" t="n">
        <v>37</v>
      </c>
      <c r="L711" s="3" t="n">
        <v>2024</v>
      </c>
      <c r="M711" s="3" t="n">
        <v>2</v>
      </c>
      <c r="N711" s="54" t="n">
        <v>38</v>
      </c>
      <c r="O711" s="54" t="n">
        <v>2021</v>
      </c>
      <c r="P711" s="54" t="n">
        <v>23</v>
      </c>
      <c r="Q711" s="3" t="n">
        <v>39.1</v>
      </c>
      <c r="R711" s="3" t="n">
        <v>1989</v>
      </c>
      <c r="S711" s="3" t="n">
        <v>29</v>
      </c>
      <c r="T711" s="54" t="n">
        <v>67.09999999999999</v>
      </c>
      <c r="U711" s="54" t="n">
        <v>1983</v>
      </c>
      <c r="V711" s="54" t="n">
        <v>18</v>
      </c>
      <c r="W711" s="3" t="n">
        <v>37.9</v>
      </c>
      <c r="X711" s="3" t="n">
        <v>1988</v>
      </c>
      <c r="Y711" s="3" t="n">
        <v>17</v>
      </c>
      <c r="Z711" s="54" t="n">
        <v>31</v>
      </c>
      <c r="AA711" s="54" t="n">
        <v>2011</v>
      </c>
      <c r="AB711" s="54" t="n">
        <v>29</v>
      </c>
      <c r="AC711" s="3" t="n">
        <v>36.6</v>
      </c>
      <c r="AD711" s="3" t="n">
        <v>1999</v>
      </c>
      <c r="AE711" s="3" t="n">
        <v>21</v>
      </c>
      <c r="AF711" s="54" t="n">
        <v>56.4</v>
      </c>
      <c r="AG711" s="54" t="n">
        <v>1987</v>
      </c>
      <c r="AH711" s="54" t="n">
        <v>13</v>
      </c>
      <c r="AI711" s="3" t="n">
        <v>40.7</v>
      </c>
      <c r="AJ711" s="3" t="n">
        <v>1986</v>
      </c>
      <c r="AK711" s="3" t="n">
        <v>5</v>
      </c>
      <c r="AL711" s="54" t="n">
        <v>42.6</v>
      </c>
      <c r="AM711" s="54" t="n">
        <v>1991</v>
      </c>
      <c r="AN711" s="54" t="n">
        <v>10</v>
      </c>
      <c r="AO711" s="3" t="n">
        <v>53</v>
      </c>
      <c r="AP711" s="3" t="n">
        <v>1998</v>
      </c>
      <c r="AQ711" s="3" t="n">
        <v>8</v>
      </c>
    </row>
    <row r="712">
      <c r="A712" s="3" t="n">
        <v>24030940</v>
      </c>
      <c r="B712" s="3" t="inlineStr">
        <is>
          <t>SENA [24030940]</t>
        </is>
      </c>
      <c r="C712" s="3" t="n">
        <v>5.756055556</v>
      </c>
      <c r="D712" s="3" t="n">
        <v>-72.90788889</v>
      </c>
      <c r="E712" s="3" t="n">
        <v>2500</v>
      </c>
      <c r="F712" s="3" t="inlineStr">
        <is>
          <t>Sogamoso</t>
        </is>
      </c>
      <c r="G712" s="3" t="inlineStr">
        <is>
          <t>Boyacá</t>
        </is>
      </c>
      <c r="H712" s="54" t="n">
        <v>32.3</v>
      </c>
      <c r="I712" s="54" t="n">
        <v>1996</v>
      </c>
      <c r="J712" s="54" t="n">
        <v>16</v>
      </c>
      <c r="K712" s="3" t="n">
        <v>37.2</v>
      </c>
      <c r="L712" s="3" t="n">
        <v>1985</v>
      </c>
      <c r="M712" s="3" t="n">
        <v>24</v>
      </c>
      <c r="N712" s="54" t="n">
        <v>45.3</v>
      </c>
      <c r="O712" s="54" t="n">
        <v>2020</v>
      </c>
      <c r="P712" s="54" t="n">
        <v>13</v>
      </c>
      <c r="Q712" s="3" t="n">
        <v>118</v>
      </c>
      <c r="R712" s="3" t="n">
        <v>2003</v>
      </c>
      <c r="S712" s="3" t="n">
        <v>6</v>
      </c>
      <c r="T712" s="54" t="n">
        <v>80.5</v>
      </c>
      <c r="U712" s="54" t="n">
        <v>2022</v>
      </c>
      <c r="V712" s="54" t="n">
        <v>17</v>
      </c>
      <c r="W712" s="3" t="n">
        <v>41.5</v>
      </c>
      <c r="X712" s="3" t="n">
        <v>1996</v>
      </c>
      <c r="Y712" s="3" t="n">
        <v>27</v>
      </c>
      <c r="Z712" s="54" t="n">
        <v>28.7</v>
      </c>
      <c r="AA712" s="54" t="n">
        <v>2001</v>
      </c>
      <c r="AB712" s="54" t="n">
        <v>7</v>
      </c>
      <c r="AC712" s="3" t="n">
        <v>22</v>
      </c>
      <c r="AD712" s="3" t="n">
        <v>2008</v>
      </c>
      <c r="AE712" s="3" t="n">
        <v>21</v>
      </c>
      <c r="AF712" s="54" t="n">
        <v>39.3</v>
      </c>
      <c r="AG712" s="54" t="n">
        <v>2019</v>
      </c>
      <c r="AH712" s="54" t="n">
        <v>20</v>
      </c>
      <c r="AI712" s="3" t="n">
        <v>61.5</v>
      </c>
      <c r="AJ712" s="3" t="n">
        <v>2015</v>
      </c>
      <c r="AK712" s="3" t="n">
        <v>31</v>
      </c>
      <c r="AL712" s="54" t="n">
        <v>52.5</v>
      </c>
      <c r="AM712" s="54" t="n">
        <v>1988</v>
      </c>
      <c r="AN712" s="54" t="n">
        <v>5</v>
      </c>
      <c r="AO712" s="3" t="n">
        <v>61.8</v>
      </c>
      <c r="AP712" s="3" t="n">
        <v>1999</v>
      </c>
      <c r="AQ712" s="3" t="n">
        <v>3</v>
      </c>
    </row>
    <row r="713">
      <c r="A713" s="3" t="n">
        <v>24035010</v>
      </c>
      <c r="B713" s="3" t="inlineStr">
        <is>
          <t>CUSAGUI [24035010]</t>
        </is>
      </c>
      <c r="C713" s="3" t="n">
        <v>6.248111111</v>
      </c>
      <c r="D713" s="3" t="n">
        <v>-72.54888889</v>
      </c>
      <c r="E713" s="3" t="n">
        <v>2950</v>
      </c>
      <c r="F713" s="3" t="inlineStr">
        <is>
          <t>La Uvita</t>
        </is>
      </c>
      <c r="G713" s="3" t="inlineStr">
        <is>
          <t>Boyacá</t>
        </is>
      </c>
      <c r="H713" s="54" t="n">
        <v>55.2</v>
      </c>
      <c r="I713" s="54" t="n">
        <v>1989</v>
      </c>
      <c r="J713" s="54" t="n">
        <v>3</v>
      </c>
      <c r="K713" s="3" t="n">
        <v>66.2</v>
      </c>
      <c r="L713" s="3" t="n">
        <v>2013</v>
      </c>
      <c r="M713" s="3" t="n">
        <v>4</v>
      </c>
      <c r="N713" s="54" t="n">
        <v>108</v>
      </c>
      <c r="O713" s="54" t="n">
        <v>2009</v>
      </c>
      <c r="P713" s="54" t="n">
        <v>31</v>
      </c>
      <c r="Q713" s="3" t="n">
        <v>46</v>
      </c>
      <c r="R713" s="3" t="n">
        <v>2012</v>
      </c>
      <c r="S713" s="3" t="n">
        <v>20</v>
      </c>
      <c r="T713" s="54" t="n">
        <v>50</v>
      </c>
      <c r="U713" s="54" t="n">
        <v>1997</v>
      </c>
      <c r="V713" s="54" t="n">
        <v>26</v>
      </c>
      <c r="W713" s="3" t="n">
        <v>25</v>
      </c>
      <c r="X713" s="3" t="n">
        <v>2000</v>
      </c>
      <c r="Y713" s="3" t="n">
        <v>24</v>
      </c>
      <c r="Z713" s="54" t="n">
        <v>33</v>
      </c>
      <c r="AA713" s="54" t="n">
        <v>2015</v>
      </c>
      <c r="AB713" s="54" t="n">
        <v>22</v>
      </c>
      <c r="AC713" s="3" t="n">
        <v>36.3</v>
      </c>
      <c r="AD713" s="3" t="n">
        <v>2017</v>
      </c>
      <c r="AE713" s="3" t="n">
        <v>18</v>
      </c>
      <c r="AF713" s="54" t="n">
        <v>52</v>
      </c>
      <c r="AG713" s="54" t="n">
        <v>2008</v>
      </c>
      <c r="AH713" s="54" t="n">
        <v>3</v>
      </c>
      <c r="AI713" s="3" t="n">
        <v>46.5</v>
      </c>
      <c r="AJ713" s="3" t="n">
        <v>1987</v>
      </c>
      <c r="AK713" s="3" t="n">
        <v>30</v>
      </c>
      <c r="AL713" s="54" t="n">
        <v>57.6</v>
      </c>
      <c r="AM713" s="54" t="n">
        <v>2016</v>
      </c>
      <c r="AN713" s="54" t="n">
        <v>30</v>
      </c>
      <c r="AO713" s="3" t="n">
        <v>65</v>
      </c>
      <c r="AP713" s="3" t="n">
        <v>1986</v>
      </c>
      <c r="AQ713" s="3" t="n">
        <v>4</v>
      </c>
    </row>
    <row r="714">
      <c r="A714" s="3" t="n">
        <v>24035020</v>
      </c>
      <c r="B714" s="3" t="inlineStr">
        <is>
          <t>BETEITIVA [24035020]</t>
        </is>
      </c>
      <c r="C714" s="3" t="n">
        <v>5.907277778</v>
      </c>
      <c r="D714" s="3" t="n">
        <v>-72.81061111</v>
      </c>
      <c r="E714" s="3" t="n">
        <v>2575</v>
      </c>
      <c r="F714" s="3" t="inlineStr">
        <is>
          <t>Betéitiva</t>
        </is>
      </c>
      <c r="G714" s="3" t="inlineStr">
        <is>
          <t>Boyacá</t>
        </is>
      </c>
      <c r="H714" s="54" t="n">
        <v>21.6</v>
      </c>
      <c r="I714" s="54" t="n">
        <v>2000</v>
      </c>
      <c r="J714" s="54" t="n">
        <v>10</v>
      </c>
      <c r="K714" s="3" t="n">
        <v>45</v>
      </c>
      <c r="L714" s="3" t="n">
        <v>2025</v>
      </c>
      <c r="M714" s="3" t="n">
        <v>28</v>
      </c>
      <c r="N714" s="54" t="n">
        <v>65</v>
      </c>
      <c r="O714" s="54" t="n">
        <v>1995</v>
      </c>
      <c r="P714" s="54" t="n">
        <v>28</v>
      </c>
      <c r="Q714" s="3" t="n">
        <v>47</v>
      </c>
      <c r="R714" s="3" t="n">
        <v>2015</v>
      </c>
      <c r="S714" s="3" t="n">
        <v>17</v>
      </c>
      <c r="T714" s="54" t="n">
        <v>45.8</v>
      </c>
      <c r="U714" s="54" t="n">
        <v>2001</v>
      </c>
      <c r="V714" s="54" t="n">
        <v>8</v>
      </c>
      <c r="W714" s="3" t="n">
        <v>35.8</v>
      </c>
      <c r="X714" s="3" t="n">
        <v>2004</v>
      </c>
      <c r="Y714" s="3" t="n">
        <v>11</v>
      </c>
      <c r="Z714" s="54" t="n">
        <v>25.5</v>
      </c>
      <c r="AA714" s="54" t="n">
        <v>2010</v>
      </c>
      <c r="AB714" s="54" t="n">
        <v>22</v>
      </c>
      <c r="AC714" s="3" t="n">
        <v>23.6</v>
      </c>
      <c r="AD714" s="3" t="n">
        <v>2008</v>
      </c>
      <c r="AE714" s="3" t="n">
        <v>21</v>
      </c>
      <c r="AF714" s="54" t="n">
        <v>35.2</v>
      </c>
      <c r="AG714" s="54" t="n">
        <v>2024</v>
      </c>
      <c r="AH714" s="54" t="n">
        <v>28</v>
      </c>
      <c r="AI714" s="3" t="n">
        <v>40.2</v>
      </c>
      <c r="AJ714" s="3" t="n">
        <v>2005</v>
      </c>
      <c r="AK714" s="3" t="n">
        <v>28</v>
      </c>
      <c r="AL714" s="54" t="n">
        <v>46.7</v>
      </c>
      <c r="AM714" s="54" t="n">
        <v>2008</v>
      </c>
      <c r="AN714" s="54" t="n">
        <v>14</v>
      </c>
      <c r="AO714" s="3" t="n">
        <v>62.4</v>
      </c>
      <c r="AP714" s="3" t="n">
        <v>2006</v>
      </c>
      <c r="AQ714" s="3" t="n">
        <v>16</v>
      </c>
    </row>
    <row r="715">
      <c r="A715" s="3" t="n">
        <v>24035040</v>
      </c>
      <c r="B715" s="3" t="inlineStr">
        <is>
          <t>LA COPA [24035040]</t>
        </is>
      </c>
      <c r="C715" s="3" t="n">
        <v>5.579194444</v>
      </c>
      <c r="D715" s="3" t="n">
        <v>-73.208777778</v>
      </c>
      <c r="E715" s="3" t="n">
        <v>2700</v>
      </c>
      <c r="F715" s="3" t="inlineStr">
        <is>
          <t>Toca</t>
        </is>
      </c>
      <c r="G715" s="3" t="inlineStr">
        <is>
          <t>Boyacá</t>
        </is>
      </c>
      <c r="H715" s="54" t="n">
        <v>62.7</v>
      </c>
      <c r="I715" s="54" t="n">
        <v>2009</v>
      </c>
      <c r="J715" s="54" t="n">
        <v>23</v>
      </c>
      <c r="K715" s="3" t="n">
        <v>60.5</v>
      </c>
      <c r="L715" s="3" t="n">
        <v>2022</v>
      </c>
      <c r="M715" s="3" t="n">
        <v>21</v>
      </c>
      <c r="N715" s="54" t="n">
        <v>48</v>
      </c>
      <c r="O715" s="54" t="n">
        <v>2008</v>
      </c>
      <c r="P715" s="54" t="n">
        <v>5</v>
      </c>
      <c r="Q715" s="3" t="n">
        <v>41.3</v>
      </c>
      <c r="R715" s="3" t="n">
        <v>2011</v>
      </c>
      <c r="S715" s="3" t="n">
        <v>16</v>
      </c>
      <c r="T715" s="54" t="n">
        <v>40.7</v>
      </c>
      <c r="U715" s="54" t="n">
        <v>2011</v>
      </c>
      <c r="V715" s="54" t="n">
        <v>13</v>
      </c>
      <c r="W715" s="3" t="n">
        <v>40.7</v>
      </c>
      <c r="X715" s="3" t="n">
        <v>2022</v>
      </c>
      <c r="Y715" s="3" t="n">
        <v>7</v>
      </c>
      <c r="Z715" s="54" t="n">
        <v>44.2</v>
      </c>
      <c r="AA715" s="54" t="n">
        <v>1996</v>
      </c>
      <c r="AB715" s="54" t="n">
        <v>8</v>
      </c>
      <c r="AC715" s="3" t="n">
        <v>36.3</v>
      </c>
      <c r="AD715" s="3" t="n">
        <v>1995</v>
      </c>
      <c r="AE715" s="3" t="n">
        <v>3</v>
      </c>
      <c r="AF715" s="54" t="n">
        <v>33.7</v>
      </c>
      <c r="AG715" s="54" t="n">
        <v>1999</v>
      </c>
      <c r="AH715" s="54" t="n">
        <v>10</v>
      </c>
      <c r="AI715" s="3" t="n">
        <v>40.7</v>
      </c>
      <c r="AJ715" s="3" t="n">
        <v>1994</v>
      </c>
      <c r="AK715" s="3" t="n">
        <v>12</v>
      </c>
      <c r="AL715" s="54" t="n">
        <v>71.40000000000001</v>
      </c>
      <c r="AM715" s="54" t="n">
        <v>2018</v>
      </c>
      <c r="AN715" s="54" t="n">
        <v>23</v>
      </c>
      <c r="AO715" s="3" t="n">
        <v>34</v>
      </c>
      <c r="AP715" s="3" t="n">
        <v>1995</v>
      </c>
      <c r="AQ715" s="3" t="n">
        <v>3</v>
      </c>
    </row>
    <row r="716">
      <c r="A716" s="3" t="n">
        <v>24035070</v>
      </c>
      <c r="B716" s="3" t="inlineStr">
        <is>
          <t>GUICAN [24035070]</t>
        </is>
      </c>
      <c r="C716" s="3" t="n">
        <v>6.463472222</v>
      </c>
      <c r="D716" s="3" t="n">
        <v>-72.40919443999999</v>
      </c>
      <c r="E716" s="3" t="n">
        <v>2963</v>
      </c>
      <c r="F716" s="3" t="inlineStr">
        <is>
          <t>Guicán</t>
        </is>
      </c>
      <c r="G716" s="3" t="inlineStr">
        <is>
          <t>Boyacá</t>
        </is>
      </c>
      <c r="H716" s="54" t="n">
        <v>32.5</v>
      </c>
      <c r="I716" s="54" t="n">
        <v>1999</v>
      </c>
      <c r="J716" s="54" t="n">
        <v>11</v>
      </c>
      <c r="K716" s="3" t="n">
        <v>32.6</v>
      </c>
      <c r="L716" s="3" t="n">
        <v>2011</v>
      </c>
      <c r="M716" s="3" t="n">
        <v>9</v>
      </c>
      <c r="N716" s="54" t="n">
        <v>60.8</v>
      </c>
      <c r="O716" s="54" t="n">
        <v>2018</v>
      </c>
      <c r="P716" s="54" t="n">
        <v>20</v>
      </c>
      <c r="Q716" s="3" t="n">
        <v>46.9</v>
      </c>
      <c r="R716" s="3" t="n">
        <v>2013</v>
      </c>
      <c r="S716" s="3" t="n">
        <v>25</v>
      </c>
      <c r="T716" s="54" t="n">
        <v>78</v>
      </c>
      <c r="U716" s="54" t="n">
        <v>2017</v>
      </c>
      <c r="V716" s="54" t="n">
        <v>1</v>
      </c>
      <c r="W716" s="3" t="n">
        <v>34.1</v>
      </c>
      <c r="X716" s="3" t="n">
        <v>2021</v>
      </c>
      <c r="Y716" s="3" t="n">
        <v>2</v>
      </c>
      <c r="Z716" s="54" t="n">
        <v>26.2</v>
      </c>
      <c r="AA716" s="54" t="n">
        <v>2010</v>
      </c>
      <c r="AB716" s="54" t="n">
        <v>15</v>
      </c>
      <c r="AC716" s="3" t="n">
        <v>33.7</v>
      </c>
      <c r="AD716" s="3" t="n">
        <v>2021</v>
      </c>
      <c r="AE716" s="3" t="n">
        <v>31</v>
      </c>
      <c r="AF716" s="54" t="n">
        <v>36.2</v>
      </c>
      <c r="AG716" s="54" t="n">
        <v>2005</v>
      </c>
      <c r="AH716" s="54" t="n">
        <v>25</v>
      </c>
      <c r="AI716" s="3" t="n">
        <v>47.1</v>
      </c>
      <c r="AJ716" s="3" t="n">
        <v>2014</v>
      </c>
      <c r="AK716" s="3" t="n">
        <v>7</v>
      </c>
      <c r="AL716" s="54" t="n">
        <v>51.5</v>
      </c>
      <c r="AM716" s="54" t="n">
        <v>2013</v>
      </c>
      <c r="AN716" s="54" t="n">
        <v>29</v>
      </c>
      <c r="AO716" s="3" t="n">
        <v>29.5</v>
      </c>
      <c r="AP716" s="3" t="n">
        <v>2001</v>
      </c>
      <c r="AQ716" s="3" t="n">
        <v>18</v>
      </c>
    </row>
    <row r="717">
      <c r="A717" s="3" t="n">
        <v>24035120</v>
      </c>
      <c r="B717" s="3" t="inlineStr">
        <is>
          <t>SURBATA BONZA [24035120]</t>
        </is>
      </c>
      <c r="C717" s="3" t="n">
        <v>5.802444444</v>
      </c>
      <c r="D717" s="3" t="n">
        <v>-73.07447222</v>
      </c>
      <c r="E717" s="3" t="n">
        <v>2485</v>
      </c>
      <c r="F717" s="3" t="inlineStr">
        <is>
          <t>Duitama</t>
        </is>
      </c>
      <c r="G717" s="3" t="inlineStr">
        <is>
          <t>Boyacá</t>
        </is>
      </c>
      <c r="H717" s="54" t="n">
        <v>36.1</v>
      </c>
      <c r="I717" s="54" t="n">
        <v>1972</v>
      </c>
      <c r="J717" s="54" t="n">
        <v>22</v>
      </c>
      <c r="K717" s="3" t="n">
        <v>36.7</v>
      </c>
      <c r="L717" s="3" t="n">
        <v>2013</v>
      </c>
      <c r="M717" s="3" t="n">
        <v>6</v>
      </c>
      <c r="N717" s="54" t="n">
        <v>56.4</v>
      </c>
      <c r="O717" s="54" t="n">
        <v>2018</v>
      </c>
      <c r="P717" s="54" t="n">
        <v>23</v>
      </c>
      <c r="Q717" s="3" t="n">
        <v>67.59999999999999</v>
      </c>
      <c r="R717" s="3" t="n">
        <v>2010</v>
      </c>
      <c r="S717" s="3" t="n">
        <v>14</v>
      </c>
      <c r="T717" s="54" t="n">
        <v>66.2</v>
      </c>
      <c r="U717" s="54" t="n">
        <v>1978</v>
      </c>
      <c r="V717" s="54" t="n">
        <v>25</v>
      </c>
      <c r="W717" s="3" t="n">
        <v>38</v>
      </c>
      <c r="X717" s="3" t="n">
        <v>1962</v>
      </c>
      <c r="Y717" s="3" t="n">
        <v>23</v>
      </c>
      <c r="Z717" s="54" t="n">
        <v>35.6</v>
      </c>
      <c r="AA717" s="54" t="n">
        <v>1978</v>
      </c>
      <c r="AB717" s="54" t="n">
        <v>13</v>
      </c>
      <c r="AC717" s="3" t="n">
        <v>42.3</v>
      </c>
      <c r="AD717" s="3" t="n">
        <v>2017</v>
      </c>
      <c r="AE717" s="3" t="n">
        <v>19</v>
      </c>
      <c r="AF717" s="54" t="n">
        <v>76</v>
      </c>
      <c r="AG717" s="54" t="n">
        <v>2012</v>
      </c>
      <c r="AH717" s="54" t="n">
        <v>19</v>
      </c>
      <c r="AI717" s="3" t="n">
        <v>48.3</v>
      </c>
      <c r="AJ717" s="3" t="n">
        <v>1980</v>
      </c>
      <c r="AK717" s="3" t="n">
        <v>3</v>
      </c>
      <c r="AL717" s="54" t="n">
        <v>49</v>
      </c>
      <c r="AM717" s="54" t="n">
        <v>1990</v>
      </c>
      <c r="AN717" s="54" t="n">
        <v>2</v>
      </c>
      <c r="AO717" s="3" t="n">
        <v>42.6</v>
      </c>
      <c r="AP717" s="3" t="n">
        <v>1976</v>
      </c>
      <c r="AQ717" s="3" t="n">
        <v>15</v>
      </c>
    </row>
    <row r="718">
      <c r="A718" s="3" t="n">
        <v>24035130</v>
      </c>
      <c r="B718" s="3" t="inlineStr">
        <is>
          <t>U P T C [24035130]</t>
        </is>
      </c>
      <c r="C718" s="3" t="n">
        <v>5.5430775</v>
      </c>
      <c r="D718" s="3" t="n">
        <v>-73.36081306</v>
      </c>
      <c r="E718" s="3" t="n">
        <v>2690</v>
      </c>
      <c r="F718" s="3" t="inlineStr">
        <is>
          <t>Tunja</t>
        </is>
      </c>
      <c r="G718" s="3" t="inlineStr">
        <is>
          <t>Boyacá</t>
        </is>
      </c>
      <c r="H718" s="54" t="n">
        <v>31.6</v>
      </c>
      <c r="I718" s="54" t="n">
        <v>1969</v>
      </c>
      <c r="J718" s="54" t="n">
        <v>18</v>
      </c>
      <c r="K718" s="3" t="n">
        <v>31.1</v>
      </c>
      <c r="L718" s="3" t="n">
        <v>2022</v>
      </c>
      <c r="M718" s="3" t="n">
        <v>27</v>
      </c>
      <c r="N718" s="54" t="n">
        <v>53.2</v>
      </c>
      <c r="O718" s="54" t="n">
        <v>2021</v>
      </c>
      <c r="P718" s="54" t="n">
        <v>19</v>
      </c>
      <c r="Q718" s="3" t="n">
        <v>56.4</v>
      </c>
      <c r="R718" s="3" t="n">
        <v>2012</v>
      </c>
      <c r="S718" s="3" t="n">
        <v>21</v>
      </c>
      <c r="T718" s="54" t="n">
        <v>41.5</v>
      </c>
      <c r="U718" s="54" t="n">
        <v>2002</v>
      </c>
      <c r="V718" s="54" t="n">
        <v>28</v>
      </c>
      <c r="W718" s="3" t="n">
        <v>36.2</v>
      </c>
      <c r="X718" s="3" t="n">
        <v>2000</v>
      </c>
      <c r="Y718" s="3" t="n">
        <v>24</v>
      </c>
      <c r="Z718" s="54" t="n">
        <v>28</v>
      </c>
      <c r="AA718" s="54" t="n">
        <v>2010</v>
      </c>
      <c r="AB718" s="54" t="n">
        <v>8</v>
      </c>
      <c r="AC718" s="3" t="n">
        <v>23.1</v>
      </c>
      <c r="AD718" s="3" t="n">
        <v>1979</v>
      </c>
      <c r="AE718" s="3" t="n">
        <v>30</v>
      </c>
      <c r="AF718" s="54" t="n">
        <v>45.7</v>
      </c>
      <c r="AG718" s="54" t="n">
        <v>1980</v>
      </c>
      <c r="AH718" s="54" t="n">
        <v>29</v>
      </c>
      <c r="AI718" s="3" t="n">
        <v>66.90000000000001</v>
      </c>
      <c r="AJ718" s="3" t="n">
        <v>1995</v>
      </c>
      <c r="AK718" s="3" t="n">
        <v>8</v>
      </c>
      <c r="AL718" s="54" t="n">
        <v>42.3</v>
      </c>
      <c r="AM718" s="54" t="n">
        <v>1985</v>
      </c>
      <c r="AN718" s="54" t="n">
        <v>4</v>
      </c>
      <c r="AO718" s="3" t="n">
        <v>27.8</v>
      </c>
      <c r="AP718" s="3" t="n">
        <v>2013</v>
      </c>
      <c r="AQ718" s="3" t="n">
        <v>7</v>
      </c>
    </row>
    <row r="719">
      <c r="A719" s="3" t="n">
        <v>24035150</v>
      </c>
      <c r="B719" s="3" t="inlineStr">
        <is>
          <t>BELENCITO [24035150]</t>
        </is>
      </c>
      <c r="C719" s="3" t="n">
        <v>5.781583333</v>
      </c>
      <c r="D719" s="3" t="n">
        <v>-72.89430556000001</v>
      </c>
      <c r="E719" s="3" t="n">
        <v>2530</v>
      </c>
      <c r="F719" s="3" t="inlineStr">
        <is>
          <t>Nobsa</t>
        </is>
      </c>
      <c r="G719" s="3" t="inlineStr">
        <is>
          <t>Boyacá</t>
        </is>
      </c>
      <c r="H719" s="54" t="n">
        <v>44.8</v>
      </c>
      <c r="I719" s="54" t="n">
        <v>2006</v>
      </c>
      <c r="J719" s="54" t="n">
        <v>3</v>
      </c>
      <c r="K719" s="3" t="n">
        <v>36</v>
      </c>
      <c r="L719" s="3" t="n">
        <v>1990</v>
      </c>
      <c r="M719" s="3" t="n">
        <v>8</v>
      </c>
      <c r="N719" s="54" t="n">
        <v>40.4</v>
      </c>
      <c r="O719" s="54" t="n">
        <v>1989</v>
      </c>
      <c r="P719" s="54" t="n">
        <v>14</v>
      </c>
      <c r="Q719" s="3" t="n">
        <v>44.5</v>
      </c>
      <c r="R719" s="3" t="n">
        <v>2010</v>
      </c>
      <c r="S719" s="3" t="n">
        <v>3</v>
      </c>
      <c r="T719" s="54" t="n">
        <v>48.7</v>
      </c>
      <c r="U719" s="54" t="n">
        <v>1995</v>
      </c>
      <c r="V719" s="54" t="n">
        <v>6</v>
      </c>
      <c r="W719" s="3" t="n">
        <v>35</v>
      </c>
      <c r="X719" s="3" t="n">
        <v>1979</v>
      </c>
      <c r="Y719" s="3" t="n">
        <v>7</v>
      </c>
      <c r="Z719" s="54" t="n">
        <v>42.3</v>
      </c>
      <c r="AA719" s="54" t="n">
        <v>2004</v>
      </c>
      <c r="AB719" s="54" t="n">
        <v>8</v>
      </c>
      <c r="AC719" s="3" t="n">
        <v>24.6</v>
      </c>
      <c r="AD719" s="3" t="n">
        <v>2008</v>
      </c>
      <c r="AE719" s="3" t="n">
        <v>21</v>
      </c>
      <c r="AF719" s="54" t="n">
        <v>35</v>
      </c>
      <c r="AG719" s="54" t="n">
        <v>1996</v>
      </c>
      <c r="AH719" s="54" t="n">
        <v>8</v>
      </c>
      <c r="AI719" s="3" t="n">
        <v>47</v>
      </c>
      <c r="AJ719" s="3" t="n">
        <v>1979</v>
      </c>
      <c r="AK719" s="3" t="n">
        <v>6</v>
      </c>
      <c r="AL719" s="54" t="n">
        <v>65.2</v>
      </c>
      <c r="AM719" s="54" t="n">
        <v>2010</v>
      </c>
      <c r="AN719" s="54" t="n">
        <v>23</v>
      </c>
      <c r="AO719" s="3" t="n">
        <v>47.5</v>
      </c>
      <c r="AP719" s="3" t="n">
        <v>2006</v>
      </c>
      <c r="AQ719" s="3" t="n">
        <v>4</v>
      </c>
    </row>
    <row r="720">
      <c r="A720" s="3" t="n">
        <v>24035240</v>
      </c>
      <c r="B720" s="3" t="inlineStr">
        <is>
          <t>SIERRA NEVAD COCUY [24035240]</t>
        </is>
      </c>
      <c r="C720" s="3" t="n">
        <v>6.410083333</v>
      </c>
      <c r="D720" s="3" t="n">
        <v>-72.37519444</v>
      </c>
      <c r="E720" s="3" t="n">
        <v>3716</v>
      </c>
      <c r="F720" s="3" t="inlineStr">
        <is>
          <t>Guicán</t>
        </is>
      </c>
      <c r="G720" s="3" t="inlineStr">
        <is>
          <t>Boyacá</t>
        </is>
      </c>
      <c r="H720" s="54" t="n">
        <v>25</v>
      </c>
      <c r="I720" s="54" t="n">
        <v>1984</v>
      </c>
      <c r="J720" s="54" t="n">
        <v>19</v>
      </c>
      <c r="K720" s="3" t="n">
        <v>35.5</v>
      </c>
      <c r="L720" s="3" t="n">
        <v>2011</v>
      </c>
      <c r="M720" s="3" t="n">
        <v>15</v>
      </c>
      <c r="N720" s="54" t="n">
        <v>47.8</v>
      </c>
      <c r="O720" s="54" t="n">
        <v>1993</v>
      </c>
      <c r="P720" s="54" t="n">
        <v>21</v>
      </c>
      <c r="Q720" s="3" t="n">
        <v>60.2</v>
      </c>
      <c r="R720" s="3" t="n">
        <v>2010</v>
      </c>
      <c r="S720" s="3" t="n">
        <v>9</v>
      </c>
      <c r="T720" s="54" t="n">
        <v>43.5</v>
      </c>
      <c r="U720" s="54" t="n">
        <v>1976</v>
      </c>
      <c r="V720" s="54" t="n">
        <v>9</v>
      </c>
      <c r="W720" s="3" t="n">
        <v>30.7</v>
      </c>
      <c r="X720" s="3" t="n">
        <v>2008</v>
      </c>
      <c r="Y720" s="3" t="n">
        <v>4</v>
      </c>
      <c r="Z720" s="54" t="n">
        <v>29</v>
      </c>
      <c r="AA720" s="54" t="n">
        <v>1994</v>
      </c>
      <c r="AB720" s="54" t="n">
        <v>8</v>
      </c>
      <c r="AC720" s="3" t="n">
        <v>41.1</v>
      </c>
      <c r="AD720" s="3" t="n">
        <v>1981</v>
      </c>
      <c r="AE720" s="3" t="n">
        <v>23</v>
      </c>
      <c r="AF720" s="54" t="n">
        <v>48.3</v>
      </c>
      <c r="AG720" s="54" t="n">
        <v>2010</v>
      </c>
      <c r="AH720" s="54" t="n">
        <v>12</v>
      </c>
      <c r="AI720" s="3" t="n">
        <v>65</v>
      </c>
      <c r="AJ720" s="3" t="n">
        <v>2010</v>
      </c>
      <c r="AK720" s="3" t="n">
        <v>19</v>
      </c>
      <c r="AL720" s="54" t="n">
        <v>34.6</v>
      </c>
      <c r="AM720" s="54" t="n">
        <v>1989</v>
      </c>
      <c r="AN720" s="54" t="n">
        <v>17</v>
      </c>
      <c r="AO720" s="3" t="n">
        <v>38</v>
      </c>
      <c r="AP720" s="3" t="n">
        <v>1992</v>
      </c>
      <c r="AQ720" s="3" t="n">
        <v>21</v>
      </c>
    </row>
    <row r="721">
      <c r="A721" s="3" t="n">
        <v>24035260</v>
      </c>
      <c r="B721" s="3" t="inlineStr">
        <is>
          <t>CAPITANEJO [24035260]</t>
        </is>
      </c>
      <c r="C721" s="3" t="n">
        <v>6.520722222</v>
      </c>
      <c r="D721" s="3" t="n">
        <v>-72.69661111000001</v>
      </c>
      <c r="E721" s="3" t="n">
        <v>1160</v>
      </c>
      <c r="F721" s="3" t="inlineStr">
        <is>
          <t>Capitanejo</t>
        </is>
      </c>
      <c r="G721" s="3" t="inlineStr">
        <is>
          <t>Santander</t>
        </is>
      </c>
      <c r="H721" s="54" t="n">
        <v>50.5</v>
      </c>
      <c r="I721" s="54" t="n">
        <v>2023</v>
      </c>
      <c r="J721" s="54" t="n">
        <v>7</v>
      </c>
      <c r="K721" s="3" t="n">
        <v>37.5</v>
      </c>
      <c r="L721" s="3" t="n">
        <v>2011</v>
      </c>
      <c r="M721" s="3" t="n">
        <v>16</v>
      </c>
      <c r="N721" s="54" t="n">
        <v>57.7</v>
      </c>
      <c r="O721" s="54" t="n">
        <v>2023</v>
      </c>
      <c r="P721" s="54" t="n">
        <v>15</v>
      </c>
      <c r="Q721" s="3" t="n">
        <v>85.8</v>
      </c>
      <c r="R721" s="3" t="n">
        <v>2025</v>
      </c>
      <c r="S721" s="3" t="n">
        <v>20</v>
      </c>
      <c r="T721" s="54" t="n">
        <v>59.5</v>
      </c>
      <c r="U721" s="54" t="n">
        <v>2013</v>
      </c>
      <c r="V721" s="54" t="n">
        <v>2</v>
      </c>
      <c r="W721" s="3" t="n">
        <v>37.5</v>
      </c>
      <c r="X721" s="3" t="n">
        <v>2018</v>
      </c>
      <c r="Y721" s="3" t="n">
        <v>2</v>
      </c>
      <c r="Z721" s="54" t="n">
        <v>41.3</v>
      </c>
      <c r="AA721" s="54" t="n">
        <v>1998</v>
      </c>
      <c r="AB721" s="54" t="n">
        <v>2</v>
      </c>
      <c r="AC721" s="3" t="n">
        <v>59.2</v>
      </c>
      <c r="AD721" s="3" t="n">
        <v>2011</v>
      </c>
      <c r="AE721" s="3" t="n">
        <v>15</v>
      </c>
      <c r="AF721" s="54" t="n">
        <v>66.5</v>
      </c>
      <c r="AG721" s="54" t="n">
        <v>2004</v>
      </c>
      <c r="AH721" s="54" t="n">
        <v>22</v>
      </c>
      <c r="AI721" s="3" t="n">
        <v>77.90000000000001</v>
      </c>
      <c r="AJ721" s="3" t="n">
        <v>2010</v>
      </c>
      <c r="AK721" s="3" t="n">
        <v>28</v>
      </c>
      <c r="AL721" s="54" t="n">
        <v>38.4</v>
      </c>
      <c r="AM721" s="54" t="n">
        <v>2007</v>
      </c>
      <c r="AN721" s="54" t="n">
        <v>23</v>
      </c>
      <c r="AO721" s="3" t="n">
        <v>49.3</v>
      </c>
      <c r="AP721" s="3" t="n">
        <v>1976</v>
      </c>
      <c r="AQ721" s="3" t="n">
        <v>15</v>
      </c>
    </row>
    <row r="722">
      <c r="A722" s="3" t="n">
        <v>24035310</v>
      </c>
      <c r="B722" s="3" t="inlineStr">
        <is>
          <t>CHISCAS [24035310]</t>
        </is>
      </c>
      <c r="C722" s="3" t="n">
        <v>6.549527778</v>
      </c>
      <c r="D722" s="3" t="n">
        <v>-72.50472222</v>
      </c>
      <c r="E722" s="3" t="n">
        <v>2350</v>
      </c>
      <c r="F722" s="3" t="inlineStr">
        <is>
          <t>Chiscas</t>
        </is>
      </c>
      <c r="G722" s="3" t="inlineStr">
        <is>
          <t>Boyacá</t>
        </is>
      </c>
      <c r="H722" s="54" t="n">
        <v>36</v>
      </c>
      <c r="I722" s="54" t="n">
        <v>2017</v>
      </c>
      <c r="J722" s="54" t="n">
        <v>9</v>
      </c>
      <c r="K722" s="3" t="n">
        <v>34.7</v>
      </c>
      <c r="L722" s="3" t="n">
        <v>1986</v>
      </c>
      <c r="M722" s="3" t="n">
        <v>24</v>
      </c>
      <c r="N722" s="54" t="n">
        <v>47.6</v>
      </c>
      <c r="O722" s="54" t="n">
        <v>1986</v>
      </c>
      <c r="P722" s="54" t="n">
        <v>25</v>
      </c>
      <c r="Q722" s="3" t="n">
        <v>59.6</v>
      </c>
      <c r="R722" s="3" t="n">
        <v>1983</v>
      </c>
      <c r="S722" s="3" t="n">
        <v>28</v>
      </c>
      <c r="T722" s="54" t="n">
        <v>70.7</v>
      </c>
      <c r="U722" s="54" t="n">
        <v>2004</v>
      </c>
      <c r="V722" s="54" t="n">
        <v>18</v>
      </c>
      <c r="W722" s="3" t="n">
        <v>50.5</v>
      </c>
      <c r="X722" s="3" t="n">
        <v>1981</v>
      </c>
      <c r="Y722" s="3" t="n">
        <v>1</v>
      </c>
      <c r="Z722" s="54" t="n">
        <v>28.2</v>
      </c>
      <c r="AA722" s="54" t="n">
        <v>2005</v>
      </c>
      <c r="AB722" s="54" t="n">
        <v>5</v>
      </c>
      <c r="AC722" s="3" t="n">
        <v>42.8</v>
      </c>
      <c r="AD722" s="3" t="n">
        <v>2022</v>
      </c>
      <c r="AE722" s="3" t="n">
        <v>22</v>
      </c>
      <c r="AF722" s="54" t="n">
        <v>54.1</v>
      </c>
      <c r="AG722" s="54" t="n">
        <v>2013</v>
      </c>
      <c r="AH722" s="54" t="n">
        <v>6</v>
      </c>
      <c r="AI722" s="3" t="n">
        <v>45</v>
      </c>
      <c r="AJ722" s="3" t="n">
        <v>1993</v>
      </c>
      <c r="AK722" s="3" t="n">
        <v>18</v>
      </c>
      <c r="AL722" s="54" t="n">
        <v>59.4</v>
      </c>
      <c r="AM722" s="54" t="n">
        <v>2000</v>
      </c>
      <c r="AN722" s="54" t="n">
        <v>7</v>
      </c>
      <c r="AO722" s="3" t="n">
        <v>33.1</v>
      </c>
      <c r="AP722" s="3" t="n">
        <v>1989</v>
      </c>
      <c r="AQ722" s="3" t="n">
        <v>1</v>
      </c>
    </row>
    <row r="723">
      <c r="A723" s="3" t="n">
        <v>24035320</v>
      </c>
      <c r="B723" s="3" t="inlineStr">
        <is>
          <t>SATIVANORTE [24035320]</t>
        </is>
      </c>
      <c r="C723" s="3" t="n">
        <v>6.116861111</v>
      </c>
      <c r="D723" s="3" t="n">
        <v>-72.70483333</v>
      </c>
      <c r="E723" s="3" t="n">
        <v>2594</v>
      </c>
      <c r="F723" s="3" t="inlineStr">
        <is>
          <t>Sativanorte</t>
        </is>
      </c>
      <c r="G723" s="3" t="inlineStr">
        <is>
          <t>Boyacá</t>
        </is>
      </c>
      <c r="H723" s="54" t="n">
        <v>62.4</v>
      </c>
      <c r="I723" s="54" t="n">
        <v>2018</v>
      </c>
      <c r="J723" s="54" t="n">
        <v>10</v>
      </c>
      <c r="K723" s="3" t="n">
        <v>73</v>
      </c>
      <c r="L723" s="3" t="n">
        <v>2011</v>
      </c>
      <c r="M723" s="3" t="n">
        <v>10</v>
      </c>
      <c r="N723" s="54" t="n">
        <v>50</v>
      </c>
      <c r="O723" s="54" t="n">
        <v>1968</v>
      </c>
      <c r="P723" s="54" t="n">
        <v>15</v>
      </c>
      <c r="Q723" s="3" t="n">
        <v>57</v>
      </c>
      <c r="R723" s="3" t="n">
        <v>1965</v>
      </c>
      <c r="S723" s="3" t="n">
        <v>4</v>
      </c>
      <c r="T723" s="54" t="n">
        <v>80</v>
      </c>
      <c r="U723" s="54" t="n">
        <v>1965</v>
      </c>
      <c r="V723" s="54" t="n">
        <v>12</v>
      </c>
      <c r="W723" s="3" t="n">
        <v>40</v>
      </c>
      <c r="X723" s="3" t="n">
        <v>1966</v>
      </c>
      <c r="Y723" s="3" t="n">
        <v>21</v>
      </c>
      <c r="Z723" s="54" t="n">
        <v>34.2</v>
      </c>
      <c r="AA723" s="54" t="n">
        <v>2005</v>
      </c>
      <c r="AB723" s="54" t="n">
        <v>5</v>
      </c>
      <c r="AC723" s="3" t="n">
        <v>35</v>
      </c>
      <c r="AD723" s="3" t="n">
        <v>1979</v>
      </c>
      <c r="AE723" s="3" t="n">
        <v>27</v>
      </c>
      <c r="AF723" s="54" t="n">
        <v>51.2</v>
      </c>
      <c r="AG723" s="54" t="n">
        <v>1978</v>
      </c>
      <c r="AH723" s="54" t="n">
        <v>25</v>
      </c>
      <c r="AI723" s="3" t="n">
        <v>77</v>
      </c>
      <c r="AJ723" s="3" t="n">
        <v>1969</v>
      </c>
      <c r="AK723" s="3" t="n">
        <v>3</v>
      </c>
      <c r="AL723" s="54" t="n">
        <v>84.40000000000001</v>
      </c>
      <c r="AM723" s="54" t="n">
        <v>2000</v>
      </c>
      <c r="AN723" s="54" t="n">
        <v>10</v>
      </c>
      <c r="AO723" s="3" t="n">
        <v>41</v>
      </c>
      <c r="AP723" s="3" t="n">
        <v>1960</v>
      </c>
      <c r="AQ723" s="3" t="n">
        <v>8</v>
      </c>
    </row>
    <row r="724">
      <c r="A724" s="3" t="n">
        <v>24035330</v>
      </c>
      <c r="B724" s="3" t="inlineStr">
        <is>
          <t>BOAVITA [24035330]</t>
        </is>
      </c>
      <c r="C724" s="3" t="n">
        <v>6.328972222</v>
      </c>
      <c r="D724" s="3" t="n">
        <v>-72.58227778</v>
      </c>
      <c r="E724" s="3" t="n">
        <v>2150</v>
      </c>
      <c r="F724" s="3" t="inlineStr">
        <is>
          <t>Boavita</t>
        </is>
      </c>
      <c r="G724" s="3" t="inlineStr">
        <is>
          <t>Boyacá</t>
        </is>
      </c>
      <c r="H724" s="54" t="n">
        <v>37.6</v>
      </c>
      <c r="I724" s="54" t="n">
        <v>1989</v>
      </c>
      <c r="J724" s="54" t="n">
        <v>16</v>
      </c>
      <c r="K724" s="3" t="n">
        <v>56.4</v>
      </c>
      <c r="L724" s="3" t="n">
        <v>1985</v>
      </c>
      <c r="M724" s="3" t="n">
        <v>22</v>
      </c>
      <c r="N724" s="54" t="n">
        <v>56.2</v>
      </c>
      <c r="O724" s="54" t="n">
        <v>1995</v>
      </c>
      <c r="P724" s="54" t="n">
        <v>20</v>
      </c>
      <c r="Q724" s="3" t="n">
        <v>69</v>
      </c>
      <c r="R724" s="3" t="n">
        <v>2024</v>
      </c>
      <c r="S724" s="3" t="n">
        <v>20</v>
      </c>
      <c r="T724" s="54" t="n">
        <v>130</v>
      </c>
      <c r="U724" s="54" t="n">
        <v>1979</v>
      </c>
      <c r="V724" s="54" t="n">
        <v>16</v>
      </c>
      <c r="W724" s="3" t="n">
        <v>63.5</v>
      </c>
      <c r="X724" s="3" t="n">
        <v>2022</v>
      </c>
      <c r="Y724" s="3" t="n">
        <v>7</v>
      </c>
      <c r="Z724" s="54" t="n">
        <v>43.3</v>
      </c>
      <c r="AA724" s="54" t="n">
        <v>1979</v>
      </c>
      <c r="AB724" s="54" t="n">
        <v>13</v>
      </c>
      <c r="AC724" s="3" t="n">
        <v>35</v>
      </c>
      <c r="AD724" s="3" t="n">
        <v>1980</v>
      </c>
      <c r="AE724" s="3" t="n">
        <v>4</v>
      </c>
      <c r="AF724" s="54" t="n">
        <v>84</v>
      </c>
      <c r="AG724" s="54" t="n">
        <v>1980</v>
      </c>
      <c r="AH724" s="54" t="n">
        <v>29</v>
      </c>
      <c r="AI724" s="3" t="n">
        <v>62.5</v>
      </c>
      <c r="AJ724" s="3" t="n">
        <v>1996</v>
      </c>
      <c r="AK724" s="3" t="n">
        <v>21</v>
      </c>
      <c r="AL724" s="54" t="n">
        <v>76</v>
      </c>
      <c r="AM724" s="54" t="n">
        <v>1987</v>
      </c>
      <c r="AN724" s="54" t="n">
        <v>30</v>
      </c>
      <c r="AO724" s="3" t="n">
        <v>40</v>
      </c>
      <c r="AP724" s="3" t="n">
        <v>1999</v>
      </c>
      <c r="AQ724" s="3" t="n">
        <v>13</v>
      </c>
    </row>
    <row r="725">
      <c r="A725" s="3" t="n">
        <v>24035340</v>
      </c>
      <c r="B725" s="3" t="inlineStr">
        <is>
          <t>AEROPUERTO A LLERAS C AUT [24035340]</t>
        </is>
      </c>
      <c r="C725" s="3" t="n">
        <v>5.676944444</v>
      </c>
      <c r="D725" s="3" t="n">
        <v>-72.96791666999999</v>
      </c>
      <c r="E725" s="3" t="n">
        <v>2500</v>
      </c>
      <c r="F725" s="3" t="inlineStr">
        <is>
          <t>Sogamoso</t>
        </is>
      </c>
      <c r="G725" s="3" t="inlineStr">
        <is>
          <t>Boyacá</t>
        </is>
      </c>
      <c r="H725" s="54" t="n">
        <v>39</v>
      </c>
      <c r="I725" s="54" t="n">
        <v>1997</v>
      </c>
      <c r="J725" s="54" t="n">
        <v>11</v>
      </c>
      <c r="K725" s="3" t="n">
        <v>40.5</v>
      </c>
      <c r="L725" s="3" t="n">
        <v>2022</v>
      </c>
      <c r="M725" s="3" t="n">
        <v>10</v>
      </c>
      <c r="N725" s="54" t="n">
        <v>42.4</v>
      </c>
      <c r="O725" s="54" t="n">
        <v>2017</v>
      </c>
      <c r="P725" s="54" t="n">
        <v>27</v>
      </c>
      <c r="Q725" s="3" t="n">
        <v>46.3</v>
      </c>
      <c r="R725" s="3" t="n">
        <v>1996</v>
      </c>
      <c r="S725" s="3" t="n">
        <v>15</v>
      </c>
      <c r="T725" s="54" t="n">
        <v>41.8</v>
      </c>
      <c r="U725" s="54" t="n">
        <v>2006</v>
      </c>
      <c r="V725" s="54" t="n">
        <v>4</v>
      </c>
      <c r="W725" s="3" t="n">
        <v>42.6</v>
      </c>
      <c r="X725" s="3" t="n">
        <v>2020</v>
      </c>
      <c r="Y725" s="3" t="n">
        <v>10</v>
      </c>
      <c r="Z725" s="54" t="n">
        <v>22.8</v>
      </c>
      <c r="AA725" s="54" t="n">
        <v>2000</v>
      </c>
      <c r="AB725" s="54" t="n">
        <v>12</v>
      </c>
      <c r="AC725" s="3" t="n">
        <v>23.6</v>
      </c>
      <c r="AD725" s="3" t="n">
        <v>1995</v>
      </c>
      <c r="AE725" s="3" t="n">
        <v>17</v>
      </c>
      <c r="AF725" s="54" t="n">
        <v>37.1</v>
      </c>
      <c r="AG725" s="54" t="n">
        <v>2019</v>
      </c>
      <c r="AH725" s="54" t="n">
        <v>20</v>
      </c>
      <c r="AI725" s="3" t="n">
        <v>45.5</v>
      </c>
      <c r="AJ725" s="3" t="n">
        <v>2023</v>
      </c>
      <c r="AK725" s="3" t="n">
        <v>25</v>
      </c>
      <c r="AL725" s="54" t="n">
        <v>49.3</v>
      </c>
      <c r="AM725" s="54" t="n">
        <v>1988</v>
      </c>
      <c r="AN725" s="54" t="n">
        <v>14</v>
      </c>
      <c r="AO725" s="3" t="n">
        <v>36.5</v>
      </c>
      <c r="AP725" s="3" t="n">
        <v>1990</v>
      </c>
      <c r="AQ725" s="3" t="n">
        <v>2</v>
      </c>
    </row>
    <row r="726">
      <c r="A726" s="3" t="n">
        <v>24035350</v>
      </c>
      <c r="B726" s="3" t="inlineStr">
        <is>
          <t>ANDALUCIA [24035350]</t>
        </is>
      </c>
      <c r="C726" s="3" t="n">
        <v>5.901138889</v>
      </c>
      <c r="D726" s="3" t="n">
        <v>-73.05833333</v>
      </c>
      <c r="E726" s="3" t="n">
        <v>3265</v>
      </c>
      <c r="F726" s="3" t="inlineStr">
        <is>
          <t>Duitama</t>
        </is>
      </c>
      <c r="G726" s="3" t="inlineStr">
        <is>
          <t>Boyacá</t>
        </is>
      </c>
      <c r="H726" s="54" t="n">
        <v>29.3</v>
      </c>
      <c r="I726" s="54" t="n">
        <v>2012</v>
      </c>
      <c r="J726" s="54" t="n">
        <v>17</v>
      </c>
      <c r="K726" s="3" t="n">
        <v>73.2</v>
      </c>
      <c r="L726" s="3" t="n">
        <v>2003</v>
      </c>
      <c r="M726" s="3" t="n">
        <v>9</v>
      </c>
      <c r="N726" s="54" t="n">
        <v>33.7</v>
      </c>
      <c r="O726" s="54" t="n">
        <v>2010</v>
      </c>
      <c r="P726" s="54" t="n">
        <v>10</v>
      </c>
      <c r="Q726" s="3" t="n">
        <v>49</v>
      </c>
      <c r="R726" s="3" t="n">
        <v>2010</v>
      </c>
      <c r="S726" s="3" t="n">
        <v>9</v>
      </c>
      <c r="T726" s="54" t="n">
        <v>51.5</v>
      </c>
      <c r="U726" s="54" t="n">
        <v>2025</v>
      </c>
      <c r="V726" s="54" t="n">
        <v>19</v>
      </c>
      <c r="W726" s="3" t="n">
        <v>35.7</v>
      </c>
      <c r="X726" s="3" t="n">
        <v>2021</v>
      </c>
      <c r="Y726" s="3" t="n">
        <v>14</v>
      </c>
      <c r="Z726" s="54" t="n">
        <v>29.2</v>
      </c>
      <c r="AA726" s="54" t="n">
        <v>2010</v>
      </c>
      <c r="AB726" s="54" t="n">
        <v>14</v>
      </c>
      <c r="AC726" s="3" t="n">
        <v>48.5</v>
      </c>
      <c r="AD726" s="3" t="n">
        <v>2006</v>
      </c>
      <c r="AE726" s="3" t="n">
        <v>31</v>
      </c>
      <c r="AF726" s="54" t="n">
        <v>85.8</v>
      </c>
      <c r="AG726" s="54" t="n">
        <v>1996</v>
      </c>
      <c r="AH726" s="54" t="n">
        <v>10</v>
      </c>
      <c r="AI726" s="3" t="n">
        <v>53.8</v>
      </c>
      <c r="AJ726" s="3" t="n">
        <v>2019</v>
      </c>
      <c r="AK726" s="3" t="n">
        <v>18</v>
      </c>
      <c r="AL726" s="54" t="n">
        <v>48.1</v>
      </c>
      <c r="AM726" s="54" t="n">
        <v>2020</v>
      </c>
      <c r="AN726" s="54" t="n">
        <v>28</v>
      </c>
      <c r="AO726" s="3" t="n">
        <v>29.4</v>
      </c>
      <c r="AP726" s="3" t="n">
        <v>2018</v>
      </c>
      <c r="AQ726" s="3" t="n">
        <v>13</v>
      </c>
    </row>
    <row r="727">
      <c r="A727" s="3" t="n">
        <v>24035400</v>
      </c>
      <c r="B727" s="3" t="inlineStr">
        <is>
          <t>VOLCAN EL [24035400]</t>
        </is>
      </c>
      <c r="C727" s="3" t="n">
        <v>6.845277778</v>
      </c>
      <c r="D727" s="3" t="n">
        <v>-72.67777778</v>
      </c>
      <c r="E727" s="3" t="n">
        <v>2841</v>
      </c>
      <c r="F727" s="3" t="inlineStr">
        <is>
          <t>Cerrito</t>
        </is>
      </c>
      <c r="G727" s="3" t="inlineStr">
        <is>
          <t>Santander</t>
        </is>
      </c>
      <c r="H727" s="54" t="n">
        <v>40</v>
      </c>
      <c r="I727" s="54" t="n">
        <v>2018</v>
      </c>
      <c r="J727" s="54" t="n">
        <v>10</v>
      </c>
      <c r="K727" s="3" t="n">
        <v>34</v>
      </c>
      <c r="L727" s="3" t="n">
        <v>2024</v>
      </c>
      <c r="M727" s="3" t="n">
        <v>4</v>
      </c>
      <c r="N727" s="54" t="n">
        <v>49.8</v>
      </c>
      <c r="O727" s="54" t="n">
        <v>2025</v>
      </c>
      <c r="P727" s="54" t="n">
        <v>30</v>
      </c>
      <c r="Q727" s="3" t="n">
        <v>75</v>
      </c>
      <c r="R727" s="3" t="n">
        <v>2009</v>
      </c>
      <c r="S727" s="3" t="n">
        <v>1</v>
      </c>
      <c r="T727" s="54" t="n">
        <v>62.5</v>
      </c>
      <c r="U727" s="54" t="n">
        <v>2011</v>
      </c>
      <c r="V727" s="54" t="n">
        <v>18</v>
      </c>
      <c r="W727" s="3" t="n">
        <v>39.2</v>
      </c>
      <c r="X727" s="3" t="n">
        <v>2010</v>
      </c>
      <c r="Y727" s="3" t="n">
        <v>21</v>
      </c>
      <c r="Z727" s="54" t="n">
        <v>30</v>
      </c>
      <c r="AA727" s="54" t="n">
        <v>2017</v>
      </c>
      <c r="AB727" s="54" t="n">
        <v>31</v>
      </c>
      <c r="AC727" s="3" t="n">
        <v>95</v>
      </c>
      <c r="AD727" s="3" t="n">
        <v>2013</v>
      </c>
      <c r="AE727" s="3" t="n">
        <v>16</v>
      </c>
      <c r="AF727" s="54" t="n">
        <v>48</v>
      </c>
      <c r="AG727" s="54" t="n">
        <v>2010</v>
      </c>
      <c r="AH727" s="54" t="n">
        <v>22</v>
      </c>
      <c r="AI727" s="3" t="n">
        <v>47.7</v>
      </c>
      <c r="AJ727" s="3" t="n">
        <v>2011</v>
      </c>
      <c r="AK727" s="3" t="n">
        <v>8</v>
      </c>
      <c r="AL727" s="54" t="n">
        <v>65.09999999999999</v>
      </c>
      <c r="AM727" s="54" t="n">
        <v>2010</v>
      </c>
      <c r="AN727" s="54" t="n">
        <v>6</v>
      </c>
      <c r="AO727" s="3" t="n">
        <v>21.3</v>
      </c>
      <c r="AP727" s="3" t="n">
        <v>2016</v>
      </c>
      <c r="AQ727" s="3" t="n">
        <v>1</v>
      </c>
    </row>
    <row r="728">
      <c r="A728" s="3" t="n">
        <v>24035420</v>
      </c>
      <c r="B728" s="3" t="inlineStr">
        <is>
          <t>CERINZA [240354200]</t>
        </is>
      </c>
      <c r="C728" s="3" t="n">
        <v>5.96225</v>
      </c>
      <c r="D728" s="3" t="n">
        <v>-72.9385</v>
      </c>
      <c r="E728" s="3" t="n">
        <v>2643</v>
      </c>
      <c r="F728" s="3" t="inlineStr">
        <is>
          <t>Cerinza</t>
        </is>
      </c>
      <c r="G728" s="3" t="inlineStr">
        <is>
          <t>Boyacá</t>
        </is>
      </c>
      <c r="H728" s="54" t="n">
        <v>20.8</v>
      </c>
      <c r="I728" s="54" t="n">
        <v>2017</v>
      </c>
      <c r="J728" s="54" t="n">
        <v>30</v>
      </c>
      <c r="K728" s="3" t="n">
        <v>20.2</v>
      </c>
      <c r="L728" s="3" t="n">
        <v>2011</v>
      </c>
      <c r="M728" s="3" t="n">
        <v>16</v>
      </c>
      <c r="N728" s="54" t="n">
        <v>113.1</v>
      </c>
      <c r="O728" s="54" t="n">
        <v>2017</v>
      </c>
      <c r="P728" s="54" t="n">
        <v>22</v>
      </c>
      <c r="Q728" s="3" t="n">
        <v>49.3</v>
      </c>
      <c r="R728" s="3" t="n">
        <v>2014</v>
      </c>
      <c r="S728" s="3" t="n">
        <v>23</v>
      </c>
      <c r="T728" s="54" t="n">
        <v>41</v>
      </c>
      <c r="U728" s="54" t="n">
        <v>2010</v>
      </c>
      <c r="V728" s="54" t="n">
        <v>24</v>
      </c>
      <c r="W728" s="3" t="n">
        <v>24.8</v>
      </c>
      <c r="X728" s="3" t="n">
        <v>2020</v>
      </c>
      <c r="Y728" s="3" t="n">
        <v>11</v>
      </c>
      <c r="Z728" s="54" t="n">
        <v>58.2</v>
      </c>
      <c r="AA728" s="54" t="n">
        <v>2010</v>
      </c>
      <c r="AB728" s="54" t="n">
        <v>5</v>
      </c>
      <c r="AC728" s="3" t="n">
        <v>54.5</v>
      </c>
      <c r="AD728" s="3" t="n">
        <v>2013</v>
      </c>
      <c r="AE728" s="3" t="n">
        <v>9</v>
      </c>
      <c r="AF728" s="54" t="n">
        <v>38.4</v>
      </c>
      <c r="AG728" s="54" t="n">
        <v>2024</v>
      </c>
      <c r="AH728" s="54" t="n">
        <v>28</v>
      </c>
      <c r="AI728" s="3" t="n">
        <v>45</v>
      </c>
      <c r="AJ728" s="3" t="n">
        <v>2014</v>
      </c>
      <c r="AK728" s="3" t="n">
        <v>8</v>
      </c>
      <c r="AL728" s="54" t="n">
        <v>41</v>
      </c>
      <c r="AM728" s="54" t="n">
        <v>2019</v>
      </c>
      <c r="AN728" s="54" t="n">
        <v>1</v>
      </c>
      <c r="AO728" s="3" t="n">
        <v>22.5</v>
      </c>
      <c r="AP728" s="3" t="n">
        <v>2010</v>
      </c>
      <c r="AQ728" s="3" t="n">
        <v>1</v>
      </c>
    </row>
    <row r="729">
      <c r="A729" s="3" t="n">
        <v>24035430</v>
      </c>
      <c r="B729" s="3" t="inlineStr">
        <is>
          <t>TUNGUAVITA - AUT [24035430]</t>
        </is>
      </c>
      <c r="C729" s="3" t="n">
        <v>5.74583</v>
      </c>
      <c r="D729" s="3" t="n">
        <v>-73.11636</v>
      </c>
      <c r="E729" s="3" t="n">
        <v>2521</v>
      </c>
      <c r="F729" s="3" t="inlineStr">
        <is>
          <t>Paipa</t>
        </is>
      </c>
      <c r="G729" s="3" t="inlineStr">
        <is>
          <t>Boyacá</t>
        </is>
      </c>
      <c r="H729" s="54" t="n">
        <v>32.5</v>
      </c>
      <c r="I729" s="54" t="n">
        <v>2006</v>
      </c>
      <c r="J729" s="54" t="n">
        <v>28</v>
      </c>
      <c r="K729" s="3" t="n">
        <v>55.4</v>
      </c>
      <c r="L729" s="3" t="n">
        <v>2000</v>
      </c>
      <c r="M729" s="3" t="n">
        <v>26</v>
      </c>
      <c r="N729" s="54" t="n">
        <v>69.7</v>
      </c>
      <c r="O729" s="54" t="n">
        <v>1977</v>
      </c>
      <c r="P729" s="54" t="n">
        <v>15</v>
      </c>
      <c r="Q729" s="3" t="n">
        <v>77</v>
      </c>
      <c r="R729" s="3" t="n">
        <v>2015</v>
      </c>
      <c r="S729" s="3" t="n">
        <v>4</v>
      </c>
      <c r="T729" s="54" t="n">
        <v>63.5</v>
      </c>
      <c r="U729" s="54" t="n">
        <v>2017</v>
      </c>
      <c r="V729" s="54" t="n">
        <v>7</v>
      </c>
      <c r="W729" s="3" t="n">
        <v>39</v>
      </c>
      <c r="X729" s="3" t="n">
        <v>1983</v>
      </c>
      <c r="Y729" s="3" t="n">
        <v>4</v>
      </c>
      <c r="Z729" s="54" t="n">
        <v>43.5</v>
      </c>
      <c r="AA729" s="54" t="n">
        <v>1996</v>
      </c>
      <c r="AB729" s="54" t="n">
        <v>9</v>
      </c>
      <c r="AC729" s="3" t="n">
        <v>40.9</v>
      </c>
      <c r="AD729" s="3" t="n">
        <v>1998</v>
      </c>
      <c r="AE729" s="3" t="n">
        <v>9</v>
      </c>
      <c r="AF729" s="54" t="n">
        <v>70.5</v>
      </c>
      <c r="AG729" s="54" t="n">
        <v>2014</v>
      </c>
      <c r="AH729" s="54" t="n">
        <v>18</v>
      </c>
      <c r="AI729" s="3" t="n">
        <v>57.5</v>
      </c>
      <c r="AJ729" s="3" t="n">
        <v>2004</v>
      </c>
      <c r="AK729" s="3" t="n">
        <v>9</v>
      </c>
      <c r="AL729" s="54" t="n">
        <v>74.59999999999999</v>
      </c>
      <c r="AM729" s="54" t="n">
        <v>2024</v>
      </c>
      <c r="AN729" s="54" t="n">
        <v>9</v>
      </c>
      <c r="AO729" s="3" t="n">
        <v>40.6</v>
      </c>
      <c r="AP729" s="3" t="n">
        <v>1991</v>
      </c>
      <c r="AQ729" s="3" t="n">
        <v>17</v>
      </c>
    </row>
    <row r="730">
      <c r="A730" s="3" t="n">
        <v>24037390</v>
      </c>
      <c r="B730" s="3" t="inlineStr">
        <is>
          <t>CAPITANEJO [24037390]</t>
        </is>
      </c>
      <c r="C730" s="3" t="n">
        <v>6.5124028</v>
      </c>
      <c r="D730" s="3" t="n">
        <v>-72.692761111</v>
      </c>
      <c r="E730" s="3" t="n">
        <v>1192</v>
      </c>
      <c r="F730" s="3" t="inlineStr">
        <is>
          <t>Covarachía</t>
        </is>
      </c>
      <c r="G730" s="3" t="inlineStr">
        <is>
          <t>Boyacá</t>
        </is>
      </c>
      <c r="H730" s="54" t="n">
        <v>23</v>
      </c>
      <c r="I730" s="54" t="n">
        <v>1969</v>
      </c>
      <c r="J730" s="54" t="n">
        <v>14</v>
      </c>
      <c r="K730" s="3" t="n">
        <v>40</v>
      </c>
      <c r="L730" s="3" t="n">
        <v>1972</v>
      </c>
      <c r="M730" s="3" t="n">
        <v>7</v>
      </c>
      <c r="N730" s="54" t="n">
        <v>32</v>
      </c>
      <c r="O730" s="54" t="n">
        <v>1970</v>
      </c>
      <c r="P730" s="54" t="n">
        <v>28</v>
      </c>
      <c r="Q730" s="3" t="n">
        <v>50</v>
      </c>
      <c r="R730" s="3" t="n">
        <v>1968</v>
      </c>
      <c r="S730" s="3" t="n">
        <v>14</v>
      </c>
      <c r="T730" s="54" t="n">
        <v>36</v>
      </c>
      <c r="U730" s="54" t="n">
        <v>1964</v>
      </c>
      <c r="V730" s="54" t="n">
        <v>4</v>
      </c>
      <c r="W730" s="3" t="n">
        <v>48</v>
      </c>
      <c r="X730" s="3" t="n">
        <v>1972</v>
      </c>
      <c r="Y730" s="3" t="n">
        <v>2</v>
      </c>
      <c r="Z730" s="54" t="n">
        <v>24.1</v>
      </c>
      <c r="AA730" s="54" t="n">
        <v>1957</v>
      </c>
      <c r="AB730" s="54" t="n">
        <v>20</v>
      </c>
      <c r="AC730" s="3" t="n">
        <v>25.5</v>
      </c>
      <c r="AD730" s="3" t="n">
        <v>1972</v>
      </c>
      <c r="AE730" s="3" t="n">
        <v>19</v>
      </c>
      <c r="AF730" s="54" t="n">
        <v>36</v>
      </c>
      <c r="AG730" s="54" t="n">
        <v>1960</v>
      </c>
      <c r="AH730" s="54" t="n">
        <v>28</v>
      </c>
      <c r="AI730" s="3" t="n">
        <v>48</v>
      </c>
      <c r="AJ730" s="3" t="n">
        <v>1968</v>
      </c>
      <c r="AK730" s="3" t="n">
        <v>30</v>
      </c>
      <c r="AL730" s="54" t="n">
        <v>35.5</v>
      </c>
      <c r="AM730" s="54" t="n">
        <v>1953</v>
      </c>
      <c r="AN730" s="54" t="n">
        <v>16</v>
      </c>
      <c r="AO730" s="3" t="n">
        <v>27.9</v>
      </c>
      <c r="AP730" s="3" t="n">
        <v>1956</v>
      </c>
      <c r="AQ730" s="3" t="n">
        <v>7</v>
      </c>
    </row>
    <row r="731">
      <c r="A731" s="3" t="n">
        <v>24040050</v>
      </c>
      <c r="B731" s="3" t="inlineStr">
        <is>
          <t>SANTA ISABEL [24040050]</t>
        </is>
      </c>
      <c r="C731" s="3" t="n">
        <v>6.644444444</v>
      </c>
      <c r="D731" s="3" t="n">
        <v>-73.20277778000001</v>
      </c>
      <c r="E731" s="3" t="n">
        <v>1300</v>
      </c>
      <c r="F731" s="3" t="inlineStr">
        <is>
          <t>Barichara</t>
        </is>
      </c>
      <c r="G731" s="3" t="inlineStr">
        <is>
          <t>Santander</t>
        </is>
      </c>
      <c r="H731" s="54" t="n">
        <v>80</v>
      </c>
      <c r="I731" s="54" t="n">
        <v>2004</v>
      </c>
      <c r="J731" s="54" t="n">
        <v>7</v>
      </c>
      <c r="K731" s="3" t="n">
        <v>76</v>
      </c>
      <c r="L731" s="3" t="n">
        <v>1988</v>
      </c>
      <c r="M731" s="3" t="n">
        <v>9</v>
      </c>
      <c r="N731" s="54" t="n">
        <v>78</v>
      </c>
      <c r="O731" s="54" t="n">
        <v>2021</v>
      </c>
      <c r="P731" s="54" t="n">
        <v>26</v>
      </c>
      <c r="Q731" s="3" t="n">
        <v>90</v>
      </c>
      <c r="R731" s="3" t="n">
        <v>1981</v>
      </c>
      <c r="S731" s="3" t="n">
        <v>4</v>
      </c>
      <c r="T731" s="54" t="n">
        <v>125</v>
      </c>
      <c r="U731" s="54" t="n">
        <v>2002</v>
      </c>
      <c r="V731" s="54" t="n">
        <v>24</v>
      </c>
      <c r="W731" s="3" t="n">
        <v>78</v>
      </c>
      <c r="X731" s="3" t="n">
        <v>2020</v>
      </c>
      <c r="Y731" s="3" t="n">
        <v>9</v>
      </c>
      <c r="Z731" s="54" t="n">
        <v>51</v>
      </c>
      <c r="AA731" s="54" t="n">
        <v>1975</v>
      </c>
      <c r="AB731" s="54" t="n">
        <v>22</v>
      </c>
      <c r="AC731" s="3" t="n">
        <v>85</v>
      </c>
      <c r="AD731" s="3" t="n">
        <v>1981</v>
      </c>
      <c r="AE731" s="3" t="n">
        <v>23</v>
      </c>
      <c r="AF731" s="54" t="n">
        <v>64</v>
      </c>
      <c r="AG731" s="54" t="n">
        <v>2009</v>
      </c>
      <c r="AH731" s="54" t="n">
        <v>3</v>
      </c>
      <c r="AI731" s="3" t="n">
        <v>73</v>
      </c>
      <c r="AJ731" s="3" t="n">
        <v>1988</v>
      </c>
      <c r="AK731" s="3" t="n">
        <v>1</v>
      </c>
      <c r="AL731" s="54" t="n">
        <v>108</v>
      </c>
      <c r="AM731" s="54" t="n">
        <v>1989</v>
      </c>
      <c r="AN731" s="54" t="n">
        <v>30</v>
      </c>
      <c r="AO731" s="3" t="n">
        <v>60</v>
      </c>
      <c r="AP731" s="3" t="n">
        <v>2013</v>
      </c>
      <c r="AQ731" s="3" t="n">
        <v>7</v>
      </c>
    </row>
    <row r="732">
      <c r="A732" s="3" t="n">
        <v>24040060</v>
      </c>
      <c r="B732" s="3" t="inlineStr">
        <is>
          <t>REMOLINO [24040060]</t>
        </is>
      </c>
      <c r="C732" s="3" t="n">
        <v>6.606111111</v>
      </c>
      <c r="D732" s="3" t="n">
        <v>-73.27611111</v>
      </c>
      <c r="E732" s="3" t="n">
        <v>630</v>
      </c>
      <c r="F732" s="3" t="inlineStr">
        <is>
          <t>Cabrera</t>
        </is>
      </c>
      <c r="G732" s="3" t="inlineStr">
        <is>
          <t>Santander</t>
        </is>
      </c>
      <c r="H732" s="54" t="n">
        <v>73.09999999999999</v>
      </c>
      <c r="I732" s="54" t="n">
        <v>2023</v>
      </c>
      <c r="J732" s="54" t="n">
        <v>9</v>
      </c>
      <c r="K732" s="3" t="n">
        <v>95</v>
      </c>
      <c r="L732" s="3" t="n">
        <v>1997</v>
      </c>
      <c r="M732" s="3" t="n">
        <v>10</v>
      </c>
      <c r="N732" s="54" t="n">
        <v>100</v>
      </c>
      <c r="O732" s="54" t="n">
        <v>1992</v>
      </c>
      <c r="P732" s="54" t="n">
        <v>3</v>
      </c>
      <c r="Q732" s="3" t="n">
        <v>100</v>
      </c>
      <c r="R732" s="3" t="n">
        <v>1997</v>
      </c>
      <c r="S732" s="3" t="n">
        <v>21</v>
      </c>
      <c r="T732" s="54" t="n">
        <v>68.3</v>
      </c>
      <c r="U732" s="54" t="n">
        <v>2010</v>
      </c>
      <c r="V732" s="54" t="n">
        <v>3</v>
      </c>
      <c r="W732" s="3" t="n">
        <v>71</v>
      </c>
      <c r="X732" s="3" t="n">
        <v>1995</v>
      </c>
      <c r="Y732" s="3" t="n">
        <v>5</v>
      </c>
      <c r="Z732" s="54" t="n">
        <v>87.90000000000001</v>
      </c>
      <c r="AA732" s="54" t="n">
        <v>2010</v>
      </c>
      <c r="AB732" s="54" t="n">
        <v>16</v>
      </c>
      <c r="AC732" s="3" t="n">
        <v>102</v>
      </c>
      <c r="AD732" s="3" t="n">
        <v>2001</v>
      </c>
      <c r="AE732" s="3" t="n">
        <v>20</v>
      </c>
      <c r="AF732" s="54" t="n">
        <v>92</v>
      </c>
      <c r="AG732" s="54" t="n">
        <v>2006</v>
      </c>
      <c r="AH732" s="54" t="n">
        <v>4</v>
      </c>
      <c r="AI732" s="3" t="n">
        <v>84.2</v>
      </c>
      <c r="AJ732" s="3" t="n">
        <v>2018</v>
      </c>
      <c r="AK732" s="3" t="n">
        <v>1</v>
      </c>
      <c r="AL732" s="54" t="n">
        <v>100</v>
      </c>
      <c r="AM732" s="54" t="n">
        <v>1993</v>
      </c>
      <c r="AN732" s="54" t="n">
        <v>25</v>
      </c>
      <c r="AO732" s="3" t="n">
        <v>67</v>
      </c>
      <c r="AP732" s="3" t="n">
        <v>1980</v>
      </c>
      <c r="AQ732" s="3" t="n">
        <v>1</v>
      </c>
    </row>
    <row r="733">
      <c r="A733" s="3" t="n">
        <v>24050060</v>
      </c>
      <c r="B733" s="3" t="inlineStr">
        <is>
          <t>SAN VICENTE [24050060]</t>
        </is>
      </c>
      <c r="C733" s="3" t="n">
        <v>6.872777778</v>
      </c>
      <c r="D733" s="3" t="n">
        <v>-73.41083333</v>
      </c>
      <c r="E733" s="3" t="n">
        <v>721</v>
      </c>
      <c r="F733" s="3" t="inlineStr">
        <is>
          <t>San Vicente De Chucurí</t>
        </is>
      </c>
      <c r="G733" s="3" t="inlineStr">
        <is>
          <t>Santander</t>
        </is>
      </c>
      <c r="H733" s="54" t="n">
        <v>134</v>
      </c>
      <c r="I733" s="54" t="n">
        <v>1979</v>
      </c>
      <c r="J733" s="54" t="n">
        <v>21</v>
      </c>
      <c r="K733" s="3" t="n">
        <v>138</v>
      </c>
      <c r="L733" s="3" t="n">
        <v>2005</v>
      </c>
      <c r="M733" s="3" t="n">
        <v>11</v>
      </c>
      <c r="N733" s="54" t="n">
        <v>122</v>
      </c>
      <c r="O733" s="54" t="n">
        <v>1978</v>
      </c>
      <c r="P733" s="54" t="n">
        <v>30</v>
      </c>
      <c r="Q733" s="3" t="n">
        <v>189</v>
      </c>
      <c r="R733" s="3" t="n">
        <v>2018</v>
      </c>
      <c r="S733" s="3" t="n">
        <v>26</v>
      </c>
      <c r="T733" s="54" t="n">
        <v>106</v>
      </c>
      <c r="U733" s="54" t="n">
        <v>1981</v>
      </c>
      <c r="V733" s="54" t="n">
        <v>10</v>
      </c>
      <c r="W733" s="3" t="n">
        <v>90</v>
      </c>
      <c r="X733" s="3" t="n">
        <v>1978</v>
      </c>
      <c r="Y733" s="3" t="n">
        <v>2</v>
      </c>
      <c r="Z733" s="54" t="n">
        <v>80</v>
      </c>
      <c r="AA733" s="54" t="n">
        <v>2006</v>
      </c>
      <c r="AB733" s="54" t="n">
        <v>26</v>
      </c>
      <c r="AC733" s="3" t="n">
        <v>125</v>
      </c>
      <c r="AD733" s="3" t="n">
        <v>1995</v>
      </c>
      <c r="AE733" s="3" t="n">
        <v>10</v>
      </c>
      <c r="AF733" s="54" t="n">
        <v>95</v>
      </c>
      <c r="AG733" s="54" t="n">
        <v>1973</v>
      </c>
      <c r="AH733" s="54" t="n">
        <v>16</v>
      </c>
      <c r="AI733" s="3" t="n">
        <v>109</v>
      </c>
      <c r="AJ733" s="3" t="n">
        <v>2006</v>
      </c>
      <c r="AK733" s="3" t="n">
        <v>12</v>
      </c>
      <c r="AL733" s="54" t="n">
        <v>140</v>
      </c>
      <c r="AM733" s="54" t="n">
        <v>1996</v>
      </c>
      <c r="AN733" s="54" t="n">
        <v>17</v>
      </c>
      <c r="AO733" s="3" t="n">
        <v>135</v>
      </c>
      <c r="AP733" s="3" t="n">
        <v>1990</v>
      </c>
      <c r="AQ733" s="3" t="n">
        <v>7</v>
      </c>
    </row>
    <row r="734">
      <c r="A734" s="3" t="n">
        <v>24050070</v>
      </c>
      <c r="B734" s="3" t="inlineStr">
        <is>
          <t>PUTANA LA [24050070]</t>
        </is>
      </c>
      <c r="C734" s="3" t="n">
        <v>7.127166667</v>
      </c>
      <c r="D734" s="3" t="n">
        <v>-73.52055556000001</v>
      </c>
      <c r="E734" s="3" t="n">
        <v>150</v>
      </c>
      <c r="F734" s="3" t="inlineStr">
        <is>
          <t>San Vicente De Chucurí</t>
        </is>
      </c>
      <c r="G734" s="3" t="inlineStr">
        <is>
          <t>Santander</t>
        </is>
      </c>
      <c r="H734" s="54" t="n">
        <v>124</v>
      </c>
      <c r="I734" s="54" t="n">
        <v>1977</v>
      </c>
      <c r="J734" s="54" t="n">
        <v>19</v>
      </c>
      <c r="K734" s="3" t="n">
        <v>120</v>
      </c>
      <c r="L734" s="3" t="n">
        <v>1996</v>
      </c>
      <c r="M734" s="3" t="n">
        <v>27</v>
      </c>
      <c r="N734" s="54" t="n">
        <v>135</v>
      </c>
      <c r="O734" s="54" t="n">
        <v>1992</v>
      </c>
      <c r="P734" s="54" t="n">
        <v>23</v>
      </c>
      <c r="Q734" s="3" t="n">
        <v>183.7</v>
      </c>
      <c r="R734" s="3" t="n">
        <v>2010</v>
      </c>
      <c r="S734" s="3" t="n">
        <v>29</v>
      </c>
      <c r="T734" s="54" t="n">
        <v>177.1</v>
      </c>
      <c r="U734" s="54" t="n">
        <v>2015</v>
      </c>
      <c r="V734" s="54" t="n">
        <v>21</v>
      </c>
      <c r="W734" s="3" t="n">
        <v>140</v>
      </c>
      <c r="X734" s="3" t="n">
        <v>1988</v>
      </c>
      <c r="Y734" s="3" t="n">
        <v>27</v>
      </c>
      <c r="Z734" s="54" t="n">
        <v>150</v>
      </c>
      <c r="AA734" s="54" t="n">
        <v>1977</v>
      </c>
      <c r="AB734" s="54" t="n">
        <v>5</v>
      </c>
      <c r="AC734" s="3" t="n">
        <v>135</v>
      </c>
      <c r="AD734" s="3" t="n">
        <v>1973</v>
      </c>
      <c r="AE734" s="3" t="n">
        <v>6</v>
      </c>
      <c r="AF734" s="54" t="n">
        <v>151</v>
      </c>
      <c r="AG734" s="54" t="n">
        <v>2001</v>
      </c>
      <c r="AH734" s="54" t="n">
        <v>29</v>
      </c>
      <c r="AI734" s="3" t="n">
        <v>159.4</v>
      </c>
      <c r="AJ734" s="3" t="n">
        <v>2012</v>
      </c>
      <c r="AK734" s="3" t="n">
        <v>21</v>
      </c>
      <c r="AL734" s="54" t="n">
        <v>155.4</v>
      </c>
      <c r="AM734" s="54" t="n">
        <v>2013</v>
      </c>
      <c r="AN734" s="54" t="n">
        <v>6</v>
      </c>
      <c r="AO734" s="3" t="n">
        <v>135</v>
      </c>
      <c r="AP734" s="3" t="n">
        <v>2005</v>
      </c>
      <c r="AQ734" s="3" t="n">
        <v>5</v>
      </c>
    </row>
    <row r="735">
      <c r="A735" s="3" t="n">
        <v>24050100</v>
      </c>
      <c r="B735" s="3" t="inlineStr">
        <is>
          <t>FUENTE LA [24050100]</t>
        </is>
      </c>
      <c r="C735" s="3" t="n">
        <v>6.70725</v>
      </c>
      <c r="D735" s="3" t="n">
        <v>-73.27988889</v>
      </c>
      <c r="E735" s="3" t="n">
        <v>815</v>
      </c>
      <c r="F735" s="3" t="inlineStr">
        <is>
          <t>Zapatoca</t>
        </is>
      </c>
      <c r="G735" s="3" t="inlineStr">
        <is>
          <t>Santander</t>
        </is>
      </c>
      <c r="H735" s="54" t="n">
        <v>95</v>
      </c>
      <c r="I735" s="54" t="n">
        <v>2006</v>
      </c>
      <c r="J735" s="54" t="n">
        <v>4</v>
      </c>
      <c r="K735" s="3" t="n">
        <v>95</v>
      </c>
      <c r="L735" s="3" t="n">
        <v>1994</v>
      </c>
      <c r="M735" s="3" t="n">
        <v>28</v>
      </c>
      <c r="N735" s="54" t="n">
        <v>70</v>
      </c>
      <c r="O735" s="54" t="n">
        <v>2006</v>
      </c>
      <c r="P735" s="54" t="n">
        <v>7</v>
      </c>
      <c r="Q735" s="3" t="n">
        <v>88</v>
      </c>
      <c r="R735" s="3" t="n">
        <v>2005</v>
      </c>
      <c r="S735" s="3" t="n">
        <v>14</v>
      </c>
      <c r="T735" s="54" t="n">
        <v>115</v>
      </c>
      <c r="U735" s="54" t="n">
        <v>1979</v>
      </c>
      <c r="V735" s="54" t="n">
        <v>16</v>
      </c>
      <c r="W735" s="3" t="n">
        <v>80</v>
      </c>
      <c r="X735" s="3" t="n">
        <v>1982</v>
      </c>
      <c r="Y735" s="3" t="n">
        <v>8</v>
      </c>
      <c r="Z735" s="54" t="n">
        <v>80</v>
      </c>
      <c r="AA735" s="54" t="n">
        <v>1984</v>
      </c>
      <c r="AB735" s="54" t="n">
        <v>3</v>
      </c>
      <c r="AC735" s="3" t="n">
        <v>77.5</v>
      </c>
      <c r="AD735" s="3" t="n">
        <v>2007</v>
      </c>
      <c r="AE735" s="3" t="n">
        <v>7</v>
      </c>
      <c r="AF735" s="54" t="n">
        <v>135</v>
      </c>
      <c r="AG735" s="54" t="n">
        <v>2001</v>
      </c>
      <c r="AH735" s="54" t="n">
        <v>14</v>
      </c>
      <c r="AI735" s="3" t="n">
        <v>100</v>
      </c>
      <c r="AJ735" s="3" t="n">
        <v>1984</v>
      </c>
      <c r="AK735" s="3" t="n">
        <v>20</v>
      </c>
      <c r="AL735" s="54" t="n">
        <v>90</v>
      </c>
      <c r="AM735" s="54" t="n">
        <v>1998</v>
      </c>
      <c r="AN735" s="54" t="n">
        <v>6</v>
      </c>
      <c r="AO735" s="3" t="n">
        <v>75</v>
      </c>
      <c r="AP735" s="3" t="n">
        <v>1988</v>
      </c>
      <c r="AQ735" s="3" t="n">
        <v>1</v>
      </c>
    </row>
    <row r="736">
      <c r="A736" s="3" t="n">
        <v>24050110</v>
      </c>
      <c r="B736" s="3" t="inlineStr">
        <is>
          <t>ALBANIA [24050110]</t>
        </is>
      </c>
      <c r="C736" s="3" t="n">
        <v>6.911944444</v>
      </c>
      <c r="D736" s="3" t="n">
        <v>-73.63222222</v>
      </c>
      <c r="E736" s="3" t="n">
        <v>216</v>
      </c>
      <c r="F736" s="3" t="inlineStr">
        <is>
          <t>San Vicente De Chucurí</t>
        </is>
      </c>
      <c r="G736" s="3" t="inlineStr">
        <is>
          <t>Santander</t>
        </is>
      </c>
      <c r="H736" s="54" t="n">
        <v>145.6</v>
      </c>
      <c r="I736" s="54" t="n">
        <v>2025</v>
      </c>
      <c r="J736" s="54" t="n">
        <v>4</v>
      </c>
      <c r="K736" s="3" t="n">
        <v>140</v>
      </c>
      <c r="L736" s="3" t="n">
        <v>1983</v>
      </c>
      <c r="M736" s="3" t="n">
        <v>17</v>
      </c>
      <c r="N736" s="54" t="n">
        <v>136</v>
      </c>
      <c r="O736" s="54" t="n">
        <v>1993</v>
      </c>
      <c r="P736" s="54" t="n">
        <v>17</v>
      </c>
      <c r="Q736" s="3" t="n">
        <v>130</v>
      </c>
      <c r="R736" s="3" t="n">
        <v>1982</v>
      </c>
      <c r="S736" s="3" t="n">
        <v>11</v>
      </c>
      <c r="T736" s="54" t="n">
        <v>130.8</v>
      </c>
      <c r="U736" s="54" t="n">
        <v>2021</v>
      </c>
      <c r="V736" s="54" t="n">
        <v>2</v>
      </c>
      <c r="W736" s="3" t="n">
        <v>190</v>
      </c>
      <c r="X736" s="3" t="n">
        <v>1979</v>
      </c>
      <c r="Y736" s="3" t="n">
        <v>6</v>
      </c>
      <c r="Z736" s="54" t="n">
        <v>136</v>
      </c>
      <c r="AA736" s="54" t="n">
        <v>1987</v>
      </c>
      <c r="AB736" s="54" t="n">
        <v>24</v>
      </c>
      <c r="AC736" s="3" t="n">
        <v>165</v>
      </c>
      <c r="AD736" s="3" t="n">
        <v>1975</v>
      </c>
      <c r="AE736" s="3" t="n">
        <v>19</v>
      </c>
      <c r="AF736" s="54" t="n">
        <v>140</v>
      </c>
      <c r="AG736" s="54" t="n">
        <v>1980</v>
      </c>
      <c r="AH736" s="54" t="n">
        <v>21</v>
      </c>
      <c r="AI736" s="3" t="n">
        <v>197</v>
      </c>
      <c r="AJ736" s="3" t="n">
        <v>1973</v>
      </c>
      <c r="AK736" s="3" t="n">
        <v>13</v>
      </c>
      <c r="AL736" s="54" t="n">
        <v>135</v>
      </c>
      <c r="AM736" s="54" t="n">
        <v>1997</v>
      </c>
      <c r="AN736" s="54" t="n">
        <v>13</v>
      </c>
      <c r="AO736" s="3" t="n">
        <v>102</v>
      </c>
      <c r="AP736" s="3" t="n">
        <v>1975</v>
      </c>
      <c r="AQ736" s="3" t="n">
        <v>6</v>
      </c>
    </row>
    <row r="737">
      <c r="A737" s="3" t="n">
        <v>24055030</v>
      </c>
      <c r="B737" s="3" t="inlineStr">
        <is>
          <t>ZAPATOCA [24055030]</t>
        </is>
      </c>
      <c r="C737" s="3" t="n">
        <v>6.792777778</v>
      </c>
      <c r="D737" s="3" t="n">
        <v>-73.28274999999999</v>
      </c>
      <c r="E737" s="3" t="n">
        <v>1810</v>
      </c>
      <c r="F737" s="3" t="inlineStr">
        <is>
          <t>Zapatoca</t>
        </is>
      </c>
      <c r="G737" s="3" t="inlineStr">
        <is>
          <t>Santander</t>
        </is>
      </c>
      <c r="H737" s="54" t="n">
        <v>53.1</v>
      </c>
      <c r="I737" s="54" t="n">
        <v>1990</v>
      </c>
      <c r="J737" s="54" t="n">
        <v>4</v>
      </c>
      <c r="K737" s="3" t="n">
        <v>59</v>
      </c>
      <c r="L737" s="3" t="n">
        <v>1980</v>
      </c>
      <c r="M737" s="3" t="n">
        <v>19</v>
      </c>
      <c r="N737" s="54" t="n">
        <v>71</v>
      </c>
      <c r="O737" s="54" t="n">
        <v>1985</v>
      </c>
      <c r="P737" s="54" t="n">
        <v>8</v>
      </c>
      <c r="Q737" s="3" t="n">
        <v>118.2</v>
      </c>
      <c r="R737" s="3" t="n">
        <v>2009</v>
      </c>
      <c r="S737" s="3" t="n">
        <v>18</v>
      </c>
      <c r="T737" s="54" t="n">
        <v>69.8</v>
      </c>
      <c r="U737" s="54" t="n">
        <v>2000</v>
      </c>
      <c r="V737" s="54" t="n">
        <v>30</v>
      </c>
      <c r="W737" s="3" t="n">
        <v>66.2</v>
      </c>
      <c r="X737" s="3" t="n">
        <v>2003</v>
      </c>
      <c r="Y737" s="3" t="n">
        <v>17</v>
      </c>
      <c r="Z737" s="54" t="n">
        <v>86.40000000000001</v>
      </c>
      <c r="AA737" s="54" t="n">
        <v>2016</v>
      </c>
      <c r="AB737" s="54" t="n">
        <v>24</v>
      </c>
      <c r="AC737" s="3" t="n">
        <v>60</v>
      </c>
      <c r="AD737" s="3" t="n">
        <v>1988</v>
      </c>
      <c r="AE737" s="3" t="n">
        <v>19</v>
      </c>
      <c r="AF737" s="54" t="n">
        <v>94.7</v>
      </c>
      <c r="AG737" s="54" t="n">
        <v>2003</v>
      </c>
      <c r="AH737" s="54" t="n">
        <v>9</v>
      </c>
      <c r="AI737" s="3" t="n">
        <v>57.6</v>
      </c>
      <c r="AJ737" s="3" t="n">
        <v>1983</v>
      </c>
      <c r="AK737" s="3" t="n">
        <v>30</v>
      </c>
      <c r="AL737" s="54" t="n">
        <v>82.59999999999999</v>
      </c>
      <c r="AM737" s="54" t="n">
        <v>1991</v>
      </c>
      <c r="AN737" s="54" t="n">
        <v>24</v>
      </c>
      <c r="AO737" s="3" t="n">
        <v>53.8</v>
      </c>
      <c r="AP737" s="3" t="n">
        <v>2000</v>
      </c>
      <c r="AQ737" s="3" t="n">
        <v>24</v>
      </c>
    </row>
    <row r="738">
      <c r="A738" s="3" t="n">
        <v>24055040</v>
      </c>
      <c r="B738" s="3" t="inlineStr">
        <is>
          <t>PALMAR EL [24055040]</t>
        </is>
      </c>
      <c r="C738" s="3" t="n">
        <v>6.549722222</v>
      </c>
      <c r="D738" s="3" t="n">
        <v>-73.292</v>
      </c>
      <c r="E738" s="3" t="n">
        <v>940</v>
      </c>
      <c r="F738" s="3" t="inlineStr">
        <is>
          <t>Palmar</t>
        </is>
      </c>
      <c r="G738" s="3" t="inlineStr">
        <is>
          <t>Santander</t>
        </is>
      </c>
      <c r="H738" s="54" t="n">
        <v>72.7</v>
      </c>
      <c r="I738" s="54" t="n">
        <v>2005</v>
      </c>
      <c r="J738" s="54" t="n">
        <v>16</v>
      </c>
      <c r="K738" s="3" t="n">
        <v>96</v>
      </c>
      <c r="L738" s="3" t="n">
        <v>1992</v>
      </c>
      <c r="M738" s="3" t="n">
        <v>29</v>
      </c>
      <c r="N738" s="54" t="n">
        <v>100.2</v>
      </c>
      <c r="O738" s="54" t="n">
        <v>2020</v>
      </c>
      <c r="P738" s="54" t="n">
        <v>31</v>
      </c>
      <c r="Q738" s="3" t="n">
        <v>105.5</v>
      </c>
      <c r="R738" s="3" t="n">
        <v>2015</v>
      </c>
      <c r="S738" s="3" t="n">
        <v>20</v>
      </c>
      <c r="T738" s="54" t="n">
        <v>107.2</v>
      </c>
      <c r="U738" s="54" t="n">
        <v>1999</v>
      </c>
      <c r="V738" s="54" t="n">
        <v>11</v>
      </c>
      <c r="W738" s="3" t="n">
        <v>71.2</v>
      </c>
      <c r="X738" s="3" t="n">
        <v>2001</v>
      </c>
      <c r="Y738" s="3" t="n">
        <v>1</v>
      </c>
      <c r="Z738" s="54" t="n">
        <v>93</v>
      </c>
      <c r="AA738" s="54" t="n">
        <v>1991</v>
      </c>
      <c r="AB738" s="54" t="n">
        <v>30</v>
      </c>
      <c r="AC738" s="3" t="n">
        <v>92.5</v>
      </c>
      <c r="AD738" s="3" t="n">
        <v>2018</v>
      </c>
      <c r="AE738" s="3" t="n">
        <v>29</v>
      </c>
      <c r="AF738" s="54" t="n">
        <v>92</v>
      </c>
      <c r="AG738" s="54" t="n">
        <v>1994</v>
      </c>
      <c r="AH738" s="54" t="n">
        <v>19</v>
      </c>
      <c r="AI738" s="3" t="n">
        <v>110</v>
      </c>
      <c r="AJ738" s="3" t="n">
        <v>2000</v>
      </c>
      <c r="AK738" s="3" t="n">
        <v>29</v>
      </c>
      <c r="AL738" s="54" t="n">
        <v>103.1</v>
      </c>
      <c r="AM738" s="54" t="n">
        <v>2005</v>
      </c>
      <c r="AN738" s="54" t="n">
        <v>3</v>
      </c>
      <c r="AO738" s="3" t="n">
        <v>96</v>
      </c>
      <c r="AP738" s="3" t="n">
        <v>2014</v>
      </c>
      <c r="AQ738" s="3" t="n">
        <v>9</v>
      </c>
    </row>
    <row r="739">
      <c r="A739" s="3" t="n">
        <v>24060040</v>
      </c>
      <c r="B739" s="3" t="inlineStr">
        <is>
          <t>AGUASCLARAS [24060040]</t>
        </is>
      </c>
      <c r="C739" s="3" t="n">
        <v>7.264166667</v>
      </c>
      <c r="D739" s="3" t="n">
        <v>-73.54805555999999</v>
      </c>
      <c r="E739" s="3" t="n">
        <v>132</v>
      </c>
      <c r="F739" s="3" t="inlineStr">
        <is>
          <t>Sabana De Torres</t>
        </is>
      </c>
      <c r="G739" s="3" t="inlineStr">
        <is>
          <t>Santander</t>
        </is>
      </c>
      <c r="H739" s="54" t="n">
        <v>192</v>
      </c>
      <c r="I739" s="54" t="n">
        <v>1977</v>
      </c>
      <c r="J739" s="54" t="n">
        <v>19</v>
      </c>
      <c r="K739" s="3" t="n">
        <v>145</v>
      </c>
      <c r="L739" s="3" t="n">
        <v>1982</v>
      </c>
      <c r="M739" s="3" t="n">
        <v>19</v>
      </c>
      <c r="N739" s="54" t="n">
        <v>150</v>
      </c>
      <c r="O739" s="54" t="n">
        <v>1994</v>
      </c>
      <c r="P739" s="54" t="n">
        <v>19</v>
      </c>
      <c r="Q739" s="3" t="n">
        <v>182</v>
      </c>
      <c r="R739" s="3" t="n">
        <v>2022</v>
      </c>
      <c r="S739" s="3" t="n">
        <v>16</v>
      </c>
      <c r="T739" s="54" t="n">
        <v>152</v>
      </c>
      <c r="U739" s="54" t="n">
        <v>2022</v>
      </c>
      <c r="V739" s="54" t="n">
        <v>21</v>
      </c>
      <c r="W739" s="3" t="n">
        <v>135</v>
      </c>
      <c r="X739" s="3" t="n">
        <v>1988</v>
      </c>
      <c r="Y739" s="3" t="n">
        <v>16</v>
      </c>
      <c r="Z739" s="54" t="n">
        <v>140</v>
      </c>
      <c r="AA739" s="54" t="n">
        <v>1994</v>
      </c>
      <c r="AB739" s="54" t="n">
        <v>4</v>
      </c>
      <c r="AC739" s="3" t="n">
        <v>150</v>
      </c>
      <c r="AD739" s="3" t="n">
        <v>1989</v>
      </c>
      <c r="AE739" s="3" t="n">
        <v>16</v>
      </c>
      <c r="AF739" s="54" t="n">
        <v>161</v>
      </c>
      <c r="AG739" s="54" t="n">
        <v>2006</v>
      </c>
      <c r="AH739" s="54" t="n">
        <v>6</v>
      </c>
      <c r="AI739" s="3" t="n">
        <v>152</v>
      </c>
      <c r="AJ739" s="3" t="n">
        <v>2022</v>
      </c>
      <c r="AK739" s="3" t="n">
        <v>25</v>
      </c>
      <c r="AL739" s="54" t="n">
        <v>170</v>
      </c>
      <c r="AM739" s="54" t="n">
        <v>2024</v>
      </c>
      <c r="AN739" s="54" t="n">
        <v>16</v>
      </c>
      <c r="AO739" s="3" t="n">
        <v>136</v>
      </c>
      <c r="AP739" s="3" t="n">
        <v>1995</v>
      </c>
      <c r="AQ739" s="3" t="n">
        <v>3</v>
      </c>
    </row>
    <row r="740">
      <c r="A740" s="3" t="n">
        <v>24060050</v>
      </c>
      <c r="B740" s="3" t="inlineStr">
        <is>
          <t>MESA LA [24060050]</t>
        </is>
      </c>
      <c r="C740" s="3" t="n">
        <v>6.759166667</v>
      </c>
      <c r="D740" s="3" t="n">
        <v>-73.09277778000001</v>
      </c>
      <c r="E740" s="3" t="n">
        <v>1460</v>
      </c>
      <c r="F740" s="3" t="inlineStr">
        <is>
          <t>Los Santos</t>
        </is>
      </c>
      <c r="G740" s="3" t="inlineStr">
        <is>
          <t>Santander</t>
        </is>
      </c>
      <c r="H740" s="54" t="n">
        <v>75</v>
      </c>
      <c r="I740" s="54" t="n">
        <v>1983</v>
      </c>
      <c r="J740" s="54" t="n">
        <v>27</v>
      </c>
      <c r="K740" s="3" t="n">
        <v>68</v>
      </c>
      <c r="L740" s="3" t="n">
        <v>2005</v>
      </c>
      <c r="M740" s="3" t="n">
        <v>11</v>
      </c>
      <c r="N740" s="54" t="n">
        <v>75</v>
      </c>
      <c r="O740" s="54" t="n">
        <v>1986</v>
      </c>
      <c r="P740" s="54" t="n">
        <v>1</v>
      </c>
      <c r="Q740" s="3" t="n">
        <v>70.59999999999999</v>
      </c>
      <c r="R740" s="3" t="n">
        <v>2012</v>
      </c>
      <c r="S740" s="3" t="n">
        <v>23</v>
      </c>
      <c r="T740" s="54" t="n">
        <v>84</v>
      </c>
      <c r="U740" s="54" t="n">
        <v>2005</v>
      </c>
      <c r="V740" s="54" t="n">
        <v>5</v>
      </c>
      <c r="W740" s="3" t="n">
        <v>74</v>
      </c>
      <c r="X740" s="3" t="n">
        <v>2010</v>
      </c>
      <c r="Y740" s="3" t="n">
        <v>20</v>
      </c>
      <c r="Z740" s="54" t="n">
        <v>63</v>
      </c>
      <c r="AA740" s="54" t="n">
        <v>1995</v>
      </c>
      <c r="AB740" s="54" t="n">
        <v>21</v>
      </c>
      <c r="AC740" s="3" t="n">
        <v>65</v>
      </c>
      <c r="AD740" s="3" t="n">
        <v>1977</v>
      </c>
      <c r="AE740" s="3" t="n">
        <v>26</v>
      </c>
      <c r="AF740" s="54" t="n">
        <v>75</v>
      </c>
      <c r="AG740" s="54" t="n">
        <v>1974</v>
      </c>
      <c r="AH740" s="54" t="n">
        <v>20</v>
      </c>
      <c r="AI740" s="3" t="n">
        <v>70</v>
      </c>
      <c r="AJ740" s="3" t="n">
        <v>2007</v>
      </c>
      <c r="AK740" s="3" t="n">
        <v>28</v>
      </c>
      <c r="AL740" s="54" t="n">
        <v>95</v>
      </c>
      <c r="AM740" s="54" t="n">
        <v>1980</v>
      </c>
      <c r="AN740" s="54" t="n">
        <v>5</v>
      </c>
      <c r="AO740" s="3" t="n">
        <v>150</v>
      </c>
      <c r="AP740" s="3" t="n">
        <v>1989</v>
      </c>
      <c r="AQ740" s="3" t="n">
        <v>5</v>
      </c>
    </row>
    <row r="741">
      <c r="A741" s="3" t="n">
        <v>24060080</v>
      </c>
      <c r="B741" s="3" t="inlineStr">
        <is>
          <t>PAYOA 5 [24060080]</t>
        </is>
      </c>
      <c r="C741" s="3" t="n">
        <v>7.270277778</v>
      </c>
      <c r="D741" s="3" t="n">
        <v>-73.49083333</v>
      </c>
      <c r="E741" s="3" t="n">
        <v>161</v>
      </c>
      <c r="F741" s="3" t="inlineStr">
        <is>
          <t>Sabana De Torres</t>
        </is>
      </c>
      <c r="G741" s="3" t="inlineStr">
        <is>
          <t>Santander</t>
        </is>
      </c>
      <c r="H741" s="54" t="n">
        <v>130</v>
      </c>
      <c r="I741" s="54" t="n">
        <v>1999</v>
      </c>
      <c r="J741" s="54" t="n">
        <v>18</v>
      </c>
      <c r="K741" s="3" t="n">
        <v>173</v>
      </c>
      <c r="L741" s="3" t="n">
        <v>2010</v>
      </c>
      <c r="M741" s="3" t="n">
        <v>25</v>
      </c>
      <c r="N741" s="54" t="n">
        <v>150</v>
      </c>
      <c r="O741" s="54" t="n">
        <v>1996</v>
      </c>
      <c r="P741" s="54" t="n">
        <v>9</v>
      </c>
      <c r="Q741" s="3" t="n">
        <v>163</v>
      </c>
      <c r="R741" s="3" t="n">
        <v>1993</v>
      </c>
      <c r="S741" s="3" t="n">
        <v>27</v>
      </c>
      <c r="T741" s="54" t="n">
        <v>150</v>
      </c>
      <c r="U741" s="54" t="n">
        <v>1998</v>
      </c>
      <c r="V741" s="54" t="n">
        <v>16</v>
      </c>
      <c r="W741" s="3" t="n">
        <v>185</v>
      </c>
      <c r="X741" s="3" t="n">
        <v>2011</v>
      </c>
      <c r="Y741" s="3" t="n">
        <v>6</v>
      </c>
      <c r="Z741" s="54" t="n">
        <v>135</v>
      </c>
      <c r="AA741" s="54" t="n">
        <v>1994</v>
      </c>
      <c r="AB741" s="54" t="n">
        <v>4</v>
      </c>
      <c r="AC741" s="3" t="n">
        <v>140</v>
      </c>
      <c r="AD741" s="3" t="n">
        <v>1999</v>
      </c>
      <c r="AE741" s="3" t="n">
        <v>3</v>
      </c>
      <c r="AF741" s="54" t="n">
        <v>146</v>
      </c>
      <c r="AG741" s="54" t="n">
        <v>2018</v>
      </c>
      <c r="AH741" s="54" t="n">
        <v>10</v>
      </c>
      <c r="AI741" s="3" t="n">
        <v>154</v>
      </c>
      <c r="AJ741" s="3" t="n">
        <v>2003</v>
      </c>
      <c r="AK741" s="3" t="n">
        <v>27</v>
      </c>
      <c r="AL741" s="54" t="n">
        <v>146</v>
      </c>
      <c r="AM741" s="54" t="n">
        <v>2019</v>
      </c>
      <c r="AN741" s="54" t="n">
        <v>10</v>
      </c>
      <c r="AO741" s="3" t="n">
        <v>148</v>
      </c>
      <c r="AP741" s="3" t="n">
        <v>2010</v>
      </c>
      <c r="AQ741" s="3" t="n">
        <v>7</v>
      </c>
    </row>
    <row r="742">
      <c r="A742" s="3" t="n">
        <v>24065010</v>
      </c>
      <c r="B742" s="3" t="inlineStr">
        <is>
          <t>HACIENDA LAS BRISAS [24065010]</t>
        </is>
      </c>
      <c r="C742" s="3" t="n">
        <v>7.246111111</v>
      </c>
      <c r="D742" s="3" t="n">
        <v>-73.79000000000001</v>
      </c>
      <c r="E742" s="3" t="n">
        <v>138</v>
      </c>
      <c r="F742" s="3" t="inlineStr">
        <is>
          <t>Puerto Wilches</t>
        </is>
      </c>
      <c r="G742" s="3" t="inlineStr">
        <is>
          <t>Santander</t>
        </is>
      </c>
      <c r="H742" s="54" t="n">
        <v>97.40000000000001</v>
      </c>
      <c r="I742" s="54" t="n">
        <v>2014</v>
      </c>
      <c r="J742" s="54" t="n">
        <v>22</v>
      </c>
      <c r="K742" s="3" t="n">
        <v>95.7</v>
      </c>
      <c r="L742" s="3" t="n">
        <v>1984</v>
      </c>
      <c r="M742" s="3" t="n">
        <v>25</v>
      </c>
      <c r="N742" s="54" t="n">
        <v>136.6</v>
      </c>
      <c r="O742" s="54" t="n">
        <v>1988</v>
      </c>
      <c r="P742" s="54" t="n">
        <v>4</v>
      </c>
      <c r="Q742" s="3" t="n">
        <v>133.2</v>
      </c>
      <c r="R742" s="3" t="n">
        <v>1974</v>
      </c>
      <c r="S742" s="3" t="n">
        <v>26</v>
      </c>
      <c r="T742" s="54" t="n">
        <v>138</v>
      </c>
      <c r="U742" s="54" t="n">
        <v>2004</v>
      </c>
      <c r="V742" s="54" t="n">
        <v>26</v>
      </c>
      <c r="W742" s="3" t="n">
        <v>160</v>
      </c>
      <c r="X742" s="3" t="n">
        <v>1995</v>
      </c>
      <c r="Y742" s="3" t="n">
        <v>22</v>
      </c>
      <c r="Z742" s="54" t="n">
        <v>168.5</v>
      </c>
      <c r="AA742" s="54" t="n">
        <v>1979</v>
      </c>
      <c r="AB742" s="54" t="n">
        <v>24</v>
      </c>
      <c r="AC742" s="3" t="n">
        <v>135</v>
      </c>
      <c r="AD742" s="3" t="n">
        <v>2005</v>
      </c>
      <c r="AE742" s="3" t="n">
        <v>1</v>
      </c>
      <c r="AF742" s="54" t="n">
        <v>127.4</v>
      </c>
      <c r="AG742" s="54" t="n">
        <v>1984</v>
      </c>
      <c r="AH742" s="54" t="n">
        <v>14</v>
      </c>
      <c r="AI742" s="3" t="n">
        <v>157.2</v>
      </c>
      <c r="AJ742" s="3" t="n">
        <v>2000</v>
      </c>
      <c r="AK742" s="3" t="n">
        <v>21</v>
      </c>
      <c r="AL742" s="54" t="n">
        <v>142.5</v>
      </c>
      <c r="AM742" s="54" t="n">
        <v>2022</v>
      </c>
      <c r="AN742" s="54" t="n">
        <v>17</v>
      </c>
      <c r="AO742" s="3" t="n">
        <v>107.2</v>
      </c>
      <c r="AP742" s="3" t="n">
        <v>2007</v>
      </c>
      <c r="AQ742" s="3" t="n">
        <v>15</v>
      </c>
    </row>
    <row r="743">
      <c r="A743" s="3" t="n">
        <v>25010010</v>
      </c>
      <c r="B743" s="3" t="inlineStr">
        <is>
          <t>PUERTO LIBERTADOR - AUT [25010010]</t>
        </is>
      </c>
      <c r="C743" s="3" t="n">
        <v>7.890277778</v>
      </c>
      <c r="D743" s="3" t="n">
        <v>-75.68000000000001</v>
      </c>
      <c r="E743" s="3" t="n">
        <v>55</v>
      </c>
      <c r="F743" s="3" t="inlineStr">
        <is>
          <t>Puerto Libertador</t>
        </is>
      </c>
      <c r="G743" s="3" t="inlineStr">
        <is>
          <t>Cordoba</t>
        </is>
      </c>
      <c r="H743" s="54" t="n">
        <v>65</v>
      </c>
      <c r="I743" s="54" t="n">
        <v>1996</v>
      </c>
      <c r="J743" s="54" t="n">
        <v>13</v>
      </c>
      <c r="K743" s="3" t="n">
        <v>70</v>
      </c>
      <c r="L743" s="3" t="n">
        <v>2008</v>
      </c>
      <c r="M743" s="3" t="n">
        <v>9</v>
      </c>
      <c r="N743" s="54" t="n">
        <v>105</v>
      </c>
      <c r="O743" s="54" t="n">
        <v>1994</v>
      </c>
      <c r="P743" s="54" t="n">
        <v>29</v>
      </c>
      <c r="Q743" s="3" t="n">
        <v>130</v>
      </c>
      <c r="R743" s="3" t="n">
        <v>2007</v>
      </c>
      <c r="S743" s="3" t="n">
        <v>19</v>
      </c>
      <c r="T743" s="54" t="n">
        <v>150</v>
      </c>
      <c r="U743" s="54" t="n">
        <v>2003</v>
      </c>
      <c r="V743" s="54" t="n">
        <v>20</v>
      </c>
      <c r="W743" s="3" t="n">
        <v>136</v>
      </c>
      <c r="X743" s="3" t="n">
        <v>1991</v>
      </c>
      <c r="Y743" s="3" t="n">
        <v>13</v>
      </c>
      <c r="Z743" s="54" t="n">
        <v>135</v>
      </c>
      <c r="AA743" s="54" t="n">
        <v>1989</v>
      </c>
      <c r="AB743" s="54" t="n">
        <v>19</v>
      </c>
      <c r="AC743" s="3" t="n">
        <v>130</v>
      </c>
      <c r="AD743" s="3" t="n">
        <v>2004</v>
      </c>
      <c r="AE743" s="3" t="n">
        <v>21</v>
      </c>
      <c r="AF743" s="54" t="n">
        <v>134</v>
      </c>
      <c r="AG743" s="54" t="n">
        <v>1989</v>
      </c>
      <c r="AH743" s="54" t="n">
        <v>21</v>
      </c>
      <c r="AI743" s="3" t="n">
        <v>132</v>
      </c>
      <c r="AJ743" s="3" t="n">
        <v>2009</v>
      </c>
      <c r="AK743" s="3" t="n">
        <v>26</v>
      </c>
      <c r="AL743" s="54" t="n">
        <v>100</v>
      </c>
      <c r="AM743" s="54" t="n">
        <v>2003</v>
      </c>
      <c r="AN743" s="54" t="n">
        <v>14</v>
      </c>
      <c r="AO743" s="3" t="n">
        <v>80</v>
      </c>
      <c r="AP743" s="3" t="n">
        <v>2003</v>
      </c>
      <c r="AQ743" s="3" t="n">
        <v>20</v>
      </c>
    </row>
    <row r="744">
      <c r="A744" s="3" t="n">
        <v>25010060</v>
      </c>
      <c r="B744" s="3" t="inlineStr">
        <is>
          <t>URÉ [25010060]</t>
        </is>
      </c>
      <c r="C744" s="3" t="n">
        <v>7.884785</v>
      </c>
      <c r="D744" s="3" t="n">
        <v>-75.510745</v>
      </c>
      <c r="E744" s="3" t="n">
        <v>200</v>
      </c>
      <c r="F744" s="3" t="inlineStr">
        <is>
          <t>San Jose De Ure</t>
        </is>
      </c>
      <c r="G744" s="3" t="inlineStr">
        <is>
          <t>Cordoba</t>
        </is>
      </c>
      <c r="H744" s="54" t="n">
        <v>110</v>
      </c>
      <c r="I744" s="54" t="n">
        <v>1976</v>
      </c>
      <c r="J744" s="54" t="n">
        <v>27</v>
      </c>
      <c r="K744" s="3" t="n">
        <v>101.5</v>
      </c>
      <c r="L744" s="3" t="n">
        <v>1999</v>
      </c>
      <c r="M744" s="3" t="n">
        <v>16</v>
      </c>
      <c r="N744" s="54" t="n">
        <v>130</v>
      </c>
      <c r="O744" s="54" t="n">
        <v>2006</v>
      </c>
      <c r="P744" s="54" t="n">
        <v>27</v>
      </c>
      <c r="Q744" s="3" t="n">
        <v>160</v>
      </c>
      <c r="R744" s="3" t="n">
        <v>1978</v>
      </c>
      <c r="S744" s="3" t="n">
        <v>25</v>
      </c>
      <c r="T744" s="54" t="n">
        <v>150</v>
      </c>
      <c r="U744" s="54" t="n">
        <v>2003</v>
      </c>
      <c r="V744" s="54" t="n">
        <v>31</v>
      </c>
      <c r="W744" s="3" t="n">
        <v>141.5</v>
      </c>
      <c r="X744" s="3" t="n">
        <v>2005</v>
      </c>
      <c r="Y744" s="3" t="n">
        <v>22</v>
      </c>
      <c r="Z744" s="54" t="n">
        <v>130</v>
      </c>
      <c r="AA744" s="54" t="n">
        <v>1993</v>
      </c>
      <c r="AB744" s="54" t="n">
        <v>11</v>
      </c>
      <c r="AC744" s="3" t="n">
        <v>195</v>
      </c>
      <c r="AD744" s="3" t="n">
        <v>1995</v>
      </c>
      <c r="AE744" s="3" t="n">
        <v>7</v>
      </c>
      <c r="AF744" s="54" t="n">
        <v>135</v>
      </c>
      <c r="AG744" s="54" t="n">
        <v>1991</v>
      </c>
      <c r="AH744" s="54" t="n">
        <v>17</v>
      </c>
      <c r="AI744" s="3" t="n">
        <v>145</v>
      </c>
      <c r="AJ744" s="3" t="n">
        <v>2012</v>
      </c>
      <c r="AK744" s="3" t="n">
        <v>28</v>
      </c>
      <c r="AL744" s="54" t="n">
        <v>178</v>
      </c>
      <c r="AM744" s="54" t="n">
        <v>1988</v>
      </c>
      <c r="AN744" s="54" t="n">
        <v>17</v>
      </c>
      <c r="AO744" s="3" t="n">
        <v>148</v>
      </c>
      <c r="AP744" s="3" t="n">
        <v>1978</v>
      </c>
      <c r="AQ744" s="3" t="n">
        <v>9</v>
      </c>
    </row>
    <row r="745">
      <c r="A745" s="3" t="n">
        <v>25010080</v>
      </c>
      <c r="B745" s="3" t="inlineStr">
        <is>
          <t>PICA PICA [25010080]</t>
        </is>
      </c>
      <c r="C745" s="3" t="n">
        <v>8.029999999999999</v>
      </c>
      <c r="D745" s="3" t="n">
        <v>-75.68000000000001</v>
      </c>
      <c r="E745" s="3" t="n">
        <v>100</v>
      </c>
      <c r="F745" s="3" t="inlineStr">
        <is>
          <t>Montelíbano</t>
        </is>
      </c>
      <c r="G745" s="3" t="inlineStr">
        <is>
          <t>Cordoba</t>
        </is>
      </c>
      <c r="H745" s="54" t="n">
        <v>54</v>
      </c>
      <c r="I745" s="54" t="n">
        <v>1989</v>
      </c>
      <c r="J745" s="54" t="n">
        <v>1</v>
      </c>
      <c r="K745" s="3" t="n">
        <v>70</v>
      </c>
      <c r="L745" s="3" t="n">
        <v>1983</v>
      </c>
      <c r="M745" s="3" t="n">
        <v>24</v>
      </c>
      <c r="N745" s="54" t="n">
        <v>100</v>
      </c>
      <c r="O745" s="54" t="n">
        <v>1978</v>
      </c>
      <c r="P745" s="54" t="n">
        <v>26</v>
      </c>
      <c r="Q745" s="3" t="n">
        <v>100</v>
      </c>
      <c r="R745" s="3" t="n">
        <v>1979</v>
      </c>
      <c r="S745" s="3" t="n">
        <v>26</v>
      </c>
      <c r="T745" s="54" t="n">
        <v>140</v>
      </c>
      <c r="U745" s="54" t="n">
        <v>1977</v>
      </c>
      <c r="V745" s="54" t="n">
        <v>25</v>
      </c>
      <c r="W745" s="3" t="n">
        <v>170</v>
      </c>
      <c r="X745" s="3" t="n">
        <v>1977</v>
      </c>
      <c r="Y745" s="3" t="n">
        <v>29</v>
      </c>
      <c r="Z745" s="54" t="n">
        <v>124</v>
      </c>
      <c r="AA745" s="54" t="n">
        <v>2012</v>
      </c>
      <c r="AB745" s="54" t="n">
        <v>13</v>
      </c>
      <c r="AC745" s="3" t="n">
        <v>140</v>
      </c>
      <c r="AD745" s="3" t="n">
        <v>1991</v>
      </c>
      <c r="AE745" s="3" t="n">
        <v>27</v>
      </c>
      <c r="AF745" s="54" t="n">
        <v>108</v>
      </c>
      <c r="AG745" s="54" t="n">
        <v>2011</v>
      </c>
      <c r="AH745" s="54" t="n">
        <v>17</v>
      </c>
      <c r="AI745" s="3" t="n">
        <v>140</v>
      </c>
      <c r="AJ745" s="3" t="n">
        <v>1991</v>
      </c>
      <c r="AK745" s="3" t="n">
        <v>28</v>
      </c>
      <c r="AL745" s="54" t="n">
        <v>93</v>
      </c>
      <c r="AM745" s="54" t="n">
        <v>1993</v>
      </c>
      <c r="AN745" s="54" t="n">
        <v>21</v>
      </c>
      <c r="AO745" s="3" t="n">
        <v>80</v>
      </c>
      <c r="AP745" s="3" t="n">
        <v>1993</v>
      </c>
      <c r="AQ745" s="3" t="n">
        <v>3</v>
      </c>
    </row>
    <row r="746">
      <c r="A746" s="3" t="n">
        <v>25010100</v>
      </c>
      <c r="B746" s="3" t="inlineStr">
        <is>
          <t>SAN FRANCISCO [25010100]</t>
        </is>
      </c>
      <c r="C746" s="3" t="n">
        <v>8.129166667</v>
      </c>
      <c r="D746" s="3" t="n">
        <v>-75.76000000000001</v>
      </c>
      <c r="E746" s="3" t="n">
        <v>160</v>
      </c>
      <c r="F746" s="3" t="inlineStr">
        <is>
          <t>Montelíbano</t>
        </is>
      </c>
      <c r="G746" s="3" t="inlineStr">
        <is>
          <t>Cordoba</t>
        </is>
      </c>
      <c r="H746" s="54" t="n">
        <v>69</v>
      </c>
      <c r="I746" s="54" t="n">
        <v>1989</v>
      </c>
      <c r="J746" s="54" t="n">
        <v>1</v>
      </c>
      <c r="K746" s="3" t="n">
        <v>80</v>
      </c>
      <c r="L746" s="3" t="n">
        <v>1984</v>
      </c>
      <c r="M746" s="3" t="n">
        <v>5</v>
      </c>
      <c r="N746" s="54" t="n">
        <v>125</v>
      </c>
      <c r="O746" s="54" t="n">
        <v>1978</v>
      </c>
      <c r="P746" s="54" t="n">
        <v>26</v>
      </c>
      <c r="Q746" s="3" t="n">
        <v>110</v>
      </c>
      <c r="R746" s="3" t="n">
        <v>2022</v>
      </c>
      <c r="S746" s="3" t="n">
        <v>27</v>
      </c>
      <c r="T746" s="54" t="n">
        <v>145</v>
      </c>
      <c r="U746" s="54" t="n">
        <v>2016</v>
      </c>
      <c r="V746" s="54" t="n">
        <v>4</v>
      </c>
      <c r="W746" s="3" t="n">
        <v>158</v>
      </c>
      <c r="X746" s="3" t="n">
        <v>1983</v>
      </c>
      <c r="Y746" s="3" t="n">
        <v>10</v>
      </c>
      <c r="Z746" s="54" t="n">
        <v>170</v>
      </c>
      <c r="AA746" s="54" t="n">
        <v>1980</v>
      </c>
      <c r="AB746" s="54" t="n">
        <v>15</v>
      </c>
      <c r="AC746" s="3" t="n">
        <v>132</v>
      </c>
      <c r="AD746" s="3" t="n">
        <v>2021</v>
      </c>
      <c r="AE746" s="3" t="n">
        <v>9</v>
      </c>
      <c r="AF746" s="54" t="n">
        <v>133</v>
      </c>
      <c r="AG746" s="54" t="n">
        <v>1995</v>
      </c>
      <c r="AH746" s="54" t="n">
        <v>24</v>
      </c>
      <c r="AI746" s="3" t="n">
        <v>122</v>
      </c>
      <c r="AJ746" s="3" t="n">
        <v>1995</v>
      </c>
      <c r="AK746" s="3" t="n">
        <v>4</v>
      </c>
      <c r="AL746" s="54" t="n">
        <v>121</v>
      </c>
      <c r="AM746" s="54" t="n">
        <v>2002</v>
      </c>
      <c r="AN746" s="54" t="n">
        <v>16</v>
      </c>
      <c r="AO746" s="3" t="n">
        <v>71</v>
      </c>
      <c r="AP746" s="3" t="n">
        <v>2010</v>
      </c>
      <c r="AQ746" s="3" t="n">
        <v>9</v>
      </c>
    </row>
    <row r="747">
      <c r="A747" s="3" t="n">
        <v>25010110</v>
      </c>
      <c r="B747" s="3" t="inlineStr">
        <is>
          <t>ACACIAS LAS HACIENDA [25010110]</t>
        </is>
      </c>
      <c r="C747" s="3" t="n">
        <v>8.006111110999999</v>
      </c>
      <c r="D747" s="3" t="n">
        <v>-75.64722222</v>
      </c>
      <c r="E747" s="3" t="n">
        <v>80</v>
      </c>
      <c r="F747" s="3" t="inlineStr">
        <is>
          <t>Puerto Libertador</t>
        </is>
      </c>
      <c r="G747" s="3" t="inlineStr">
        <is>
          <t>Cordoba</t>
        </is>
      </c>
      <c r="H747" s="54" t="n">
        <v>88</v>
      </c>
      <c r="I747" s="54" t="n">
        <v>2018</v>
      </c>
      <c r="J747" s="54" t="n">
        <v>2</v>
      </c>
      <c r="K747" s="3" t="n">
        <v>80</v>
      </c>
      <c r="L747" s="3" t="n">
        <v>2018</v>
      </c>
      <c r="M747" s="3" t="n">
        <v>17</v>
      </c>
      <c r="N747" s="54" t="n">
        <v>70</v>
      </c>
      <c r="O747" s="54" t="n">
        <v>2024</v>
      </c>
      <c r="P747" s="54" t="n">
        <v>21</v>
      </c>
      <c r="Q747" s="3" t="n">
        <v>59</v>
      </c>
      <c r="R747" s="3" t="n">
        <v>2023</v>
      </c>
      <c r="S747" s="3" t="n">
        <v>29</v>
      </c>
      <c r="T747" s="54" t="n">
        <v>101</v>
      </c>
      <c r="U747" s="54" t="n">
        <v>2023</v>
      </c>
      <c r="V747" s="54" t="n">
        <v>27</v>
      </c>
      <c r="W747" s="3" t="n">
        <v>105</v>
      </c>
      <c r="X747" s="3" t="n">
        <v>2023</v>
      </c>
      <c r="Y747" s="3" t="n">
        <v>16</v>
      </c>
      <c r="Z747" s="54" t="n">
        <v>99</v>
      </c>
      <c r="AA747" s="54" t="n">
        <v>2022</v>
      </c>
      <c r="AB747" s="54" t="n">
        <v>10</v>
      </c>
      <c r="AC747" s="3" t="n">
        <v>136</v>
      </c>
      <c r="AD747" s="3" t="n">
        <v>2021</v>
      </c>
      <c r="AE747" s="3" t="n">
        <v>22</v>
      </c>
      <c r="AF747" s="54" t="n">
        <v>89.3</v>
      </c>
      <c r="AG747" s="54" t="n">
        <v>2008</v>
      </c>
      <c r="AH747" s="54" t="n">
        <v>22</v>
      </c>
      <c r="AI747" s="3" t="n">
        <v>136</v>
      </c>
      <c r="AJ747" s="3" t="n">
        <v>2018</v>
      </c>
      <c r="AK747" s="3" t="n">
        <v>20</v>
      </c>
      <c r="AL747" s="54" t="n">
        <v>74.3</v>
      </c>
      <c r="AM747" s="54" t="n">
        <v>2009</v>
      </c>
      <c r="AN747" s="54" t="n">
        <v>21</v>
      </c>
      <c r="AO747" s="3" t="n">
        <v>65.2</v>
      </c>
      <c r="AP747" s="3" t="n">
        <v>2006</v>
      </c>
      <c r="AQ747" s="3" t="n">
        <v>8</v>
      </c>
    </row>
    <row r="748">
      <c r="A748" s="3" t="n">
        <v>25015010</v>
      </c>
      <c r="B748" s="3" t="inlineStr">
        <is>
          <t>CENTRO ALEGRE [25015010]</t>
        </is>
      </c>
      <c r="C748" s="3" t="n">
        <v>8.180777778</v>
      </c>
      <c r="D748" s="3" t="n">
        <v>-75.63227778</v>
      </c>
      <c r="E748" s="3" t="n">
        <v>170</v>
      </c>
      <c r="F748" s="3" t="inlineStr">
        <is>
          <t>Planeta Rica</t>
        </is>
      </c>
      <c r="G748" s="3" t="inlineStr">
        <is>
          <t>Cordoba</t>
        </is>
      </c>
      <c r="H748" s="54" t="n">
        <v>53</v>
      </c>
      <c r="I748" s="54" t="n">
        <v>2005</v>
      </c>
      <c r="J748" s="54" t="n">
        <v>25</v>
      </c>
      <c r="K748" s="3" t="n">
        <v>55</v>
      </c>
      <c r="L748" s="3" t="n">
        <v>1982</v>
      </c>
      <c r="M748" s="3" t="n">
        <v>8</v>
      </c>
      <c r="N748" s="54" t="n">
        <v>129</v>
      </c>
      <c r="O748" s="54" t="n">
        <v>2012</v>
      </c>
      <c r="P748" s="54" t="n">
        <v>19</v>
      </c>
      <c r="Q748" s="3" t="n">
        <v>115</v>
      </c>
      <c r="R748" s="3" t="n">
        <v>1992</v>
      </c>
      <c r="S748" s="3" t="n">
        <v>26</v>
      </c>
      <c r="T748" s="54" t="n">
        <v>125</v>
      </c>
      <c r="U748" s="54" t="n">
        <v>2019</v>
      </c>
      <c r="V748" s="54" t="n">
        <v>28</v>
      </c>
      <c r="W748" s="3" t="n">
        <v>120</v>
      </c>
      <c r="X748" s="3" t="n">
        <v>2000</v>
      </c>
      <c r="Y748" s="3" t="n">
        <v>1</v>
      </c>
      <c r="Z748" s="54" t="n">
        <v>138</v>
      </c>
      <c r="AA748" s="54" t="n">
        <v>2011</v>
      </c>
      <c r="AB748" s="54" t="n">
        <v>5</v>
      </c>
      <c r="AC748" s="3" t="n">
        <v>146</v>
      </c>
      <c r="AD748" s="3" t="n">
        <v>2007</v>
      </c>
      <c r="AE748" s="3" t="n">
        <v>3</v>
      </c>
      <c r="AF748" s="54" t="n">
        <v>131</v>
      </c>
      <c r="AG748" s="54" t="n">
        <v>1997</v>
      </c>
      <c r="AH748" s="54" t="n">
        <v>23</v>
      </c>
      <c r="AI748" s="3" t="n">
        <v>131</v>
      </c>
      <c r="AJ748" s="3" t="n">
        <v>2007</v>
      </c>
      <c r="AK748" s="3" t="n">
        <v>14</v>
      </c>
      <c r="AL748" s="54" t="n">
        <v>106.3</v>
      </c>
      <c r="AM748" s="54" t="n">
        <v>1993</v>
      </c>
      <c r="AN748" s="54" t="n">
        <v>21</v>
      </c>
      <c r="AO748" s="3" t="n">
        <v>77</v>
      </c>
      <c r="AP748" s="3" t="n">
        <v>2010</v>
      </c>
      <c r="AQ748" s="3" t="n">
        <v>3</v>
      </c>
    </row>
    <row r="749">
      <c r="A749" s="3" t="n">
        <v>25020030</v>
      </c>
      <c r="B749" s="3" t="inlineStr">
        <is>
          <t>GUACAMAYO [25020030]</t>
        </is>
      </c>
      <c r="C749" s="3" t="n">
        <v>8.727222222</v>
      </c>
      <c r="D749" s="3" t="n">
        <v>-74.51222222</v>
      </c>
      <c r="E749" s="3" t="n">
        <v>30</v>
      </c>
      <c r="F749" s="3" t="inlineStr">
        <is>
          <t>Achí</t>
        </is>
      </c>
      <c r="G749" s="3" t="inlineStr">
        <is>
          <t>Bolivar</t>
        </is>
      </c>
      <c r="H749" s="54" t="n">
        <v>105</v>
      </c>
      <c r="I749" s="54" t="n">
        <v>2000</v>
      </c>
      <c r="J749" s="54" t="n">
        <v>7</v>
      </c>
      <c r="K749" s="3" t="n">
        <v>140</v>
      </c>
      <c r="L749" s="3" t="n">
        <v>1999</v>
      </c>
      <c r="M749" s="3" t="n">
        <v>22</v>
      </c>
      <c r="N749" s="54" t="n">
        <v>120</v>
      </c>
      <c r="O749" s="54" t="n">
        <v>1991</v>
      </c>
      <c r="P749" s="54" t="n">
        <v>1</v>
      </c>
      <c r="Q749" s="3" t="n">
        <v>139</v>
      </c>
      <c r="R749" s="3" t="n">
        <v>2008</v>
      </c>
      <c r="S749" s="3" t="n">
        <v>10</v>
      </c>
      <c r="T749" s="54" t="n">
        <v>150</v>
      </c>
      <c r="U749" s="54" t="n">
        <v>1999</v>
      </c>
      <c r="V749" s="54" t="n">
        <v>7</v>
      </c>
      <c r="W749" s="3" t="n">
        <v>158</v>
      </c>
      <c r="X749" s="3" t="n">
        <v>1971</v>
      </c>
      <c r="Y749" s="3" t="n">
        <v>12</v>
      </c>
      <c r="Z749" s="54" t="n">
        <v>145</v>
      </c>
      <c r="AA749" s="54" t="n">
        <v>2005</v>
      </c>
      <c r="AB749" s="54" t="n">
        <v>2</v>
      </c>
      <c r="AC749" s="3" t="n">
        <v>180</v>
      </c>
      <c r="AD749" s="3" t="n">
        <v>1991</v>
      </c>
      <c r="AE749" s="3" t="n">
        <v>30</v>
      </c>
      <c r="AF749" s="54" t="n">
        <v>165</v>
      </c>
      <c r="AG749" s="54" t="n">
        <v>1989</v>
      </c>
      <c r="AH749" s="54" t="n">
        <v>19</v>
      </c>
      <c r="AI749" s="3" t="n">
        <v>150</v>
      </c>
      <c r="AJ749" s="3" t="n">
        <v>1975</v>
      </c>
      <c r="AK749" s="3" t="n">
        <v>9</v>
      </c>
      <c r="AL749" s="54" t="n">
        <v>150</v>
      </c>
      <c r="AM749" s="54" t="n">
        <v>2006</v>
      </c>
      <c r="AN749" s="54" t="n">
        <v>27</v>
      </c>
      <c r="AO749" s="3" t="n">
        <v>149</v>
      </c>
      <c r="AP749" s="3" t="n">
        <v>1998</v>
      </c>
      <c r="AQ749" s="3" t="n">
        <v>5</v>
      </c>
    </row>
    <row r="750">
      <c r="A750" s="3" t="n">
        <v>25020090</v>
      </c>
      <c r="B750" s="3" t="inlineStr">
        <is>
          <t>TAMALAMEQUE [25020090]</t>
        </is>
      </c>
      <c r="C750" s="3" t="n">
        <v>8.860388888999999</v>
      </c>
      <c r="D750" s="3" t="n">
        <v>-73.81544443999999</v>
      </c>
      <c r="E750" s="3" t="n">
        <v>20</v>
      </c>
      <c r="F750" s="3" t="inlineStr">
        <is>
          <t>Tamalameque</t>
        </is>
      </c>
      <c r="G750" s="3" t="inlineStr">
        <is>
          <t>Cesar</t>
        </is>
      </c>
      <c r="H750" s="54" t="n">
        <v>95</v>
      </c>
      <c r="I750" s="54" t="n">
        <v>2023</v>
      </c>
      <c r="J750" s="54" t="n">
        <v>9</v>
      </c>
      <c r="K750" s="3" t="n">
        <v>127</v>
      </c>
      <c r="L750" s="3" t="n">
        <v>2006</v>
      </c>
      <c r="M750" s="3" t="n">
        <v>26</v>
      </c>
      <c r="N750" s="54" t="n">
        <v>100.3</v>
      </c>
      <c r="O750" s="54" t="n">
        <v>1996</v>
      </c>
      <c r="P750" s="54" t="n">
        <v>21</v>
      </c>
      <c r="Q750" s="3" t="n">
        <v>138</v>
      </c>
      <c r="R750" s="3" t="n">
        <v>1980</v>
      </c>
      <c r="S750" s="3" t="n">
        <v>25</v>
      </c>
      <c r="T750" s="54" t="n">
        <v>170</v>
      </c>
      <c r="U750" s="54" t="n">
        <v>1981</v>
      </c>
      <c r="V750" s="54" t="n">
        <v>31</v>
      </c>
      <c r="W750" s="3" t="n">
        <v>153</v>
      </c>
      <c r="X750" s="3" t="n">
        <v>1981</v>
      </c>
      <c r="Y750" s="3" t="n">
        <v>1</v>
      </c>
      <c r="Z750" s="54" t="n">
        <v>140</v>
      </c>
      <c r="AA750" s="54" t="n">
        <v>2017</v>
      </c>
      <c r="AB750" s="54" t="n">
        <v>11</v>
      </c>
      <c r="AC750" s="3" t="n">
        <v>165</v>
      </c>
      <c r="AD750" s="3" t="n">
        <v>2009</v>
      </c>
      <c r="AE750" s="3" t="n">
        <v>20</v>
      </c>
      <c r="AF750" s="54" t="n">
        <v>170</v>
      </c>
      <c r="AG750" s="54" t="n">
        <v>1979</v>
      </c>
      <c r="AH750" s="54" t="n">
        <v>17</v>
      </c>
      <c r="AI750" s="3" t="n">
        <v>195</v>
      </c>
      <c r="AJ750" s="3" t="n">
        <v>1974</v>
      </c>
      <c r="AK750" s="3" t="n">
        <v>25</v>
      </c>
      <c r="AL750" s="54" t="n">
        <v>267</v>
      </c>
      <c r="AM750" s="54" t="n">
        <v>2014</v>
      </c>
      <c r="AN750" s="54" t="n">
        <v>12</v>
      </c>
      <c r="AO750" s="3" t="n">
        <v>125</v>
      </c>
      <c r="AP750" s="3" t="n">
        <v>1970</v>
      </c>
      <c r="AQ750" s="3" t="n">
        <v>4</v>
      </c>
    </row>
    <row r="751">
      <c r="A751" s="3" t="n">
        <v>25020140</v>
      </c>
      <c r="B751" s="3" t="inlineStr">
        <is>
          <t>SAHAGUN [25020140]</t>
        </is>
      </c>
      <c r="C751" s="3" t="n">
        <v>8.942183999999999</v>
      </c>
      <c r="D751" s="3" t="n">
        <v>-75.45072399999999</v>
      </c>
      <c r="E751" s="3" t="n">
        <v>60</v>
      </c>
      <c r="F751" s="3" t="inlineStr">
        <is>
          <t>Sahagún</t>
        </is>
      </c>
      <c r="G751" s="3" t="inlineStr">
        <is>
          <t>Cordoba</t>
        </is>
      </c>
      <c r="H751" s="54" t="n">
        <v>66</v>
      </c>
      <c r="I751" s="54" t="n">
        <v>2000</v>
      </c>
      <c r="J751" s="54" t="n">
        <v>29</v>
      </c>
      <c r="K751" s="3" t="n">
        <v>62.6</v>
      </c>
      <c r="L751" s="3" t="n">
        <v>2009</v>
      </c>
      <c r="M751" s="3" t="n">
        <v>22</v>
      </c>
      <c r="N751" s="54" t="n">
        <v>95</v>
      </c>
      <c r="O751" s="54" t="n">
        <v>1982</v>
      </c>
      <c r="P751" s="54" t="n">
        <v>1</v>
      </c>
      <c r="Q751" s="3" t="n">
        <v>100</v>
      </c>
      <c r="R751" s="3" t="n">
        <v>1987</v>
      </c>
      <c r="S751" s="3" t="n">
        <v>27</v>
      </c>
      <c r="T751" s="54" t="n">
        <v>130</v>
      </c>
      <c r="U751" s="54" t="n">
        <v>2025</v>
      </c>
      <c r="V751" s="54" t="n">
        <v>14</v>
      </c>
      <c r="W751" s="3" t="n">
        <v>147</v>
      </c>
      <c r="X751" s="3" t="n">
        <v>1983</v>
      </c>
      <c r="Y751" s="3" t="n">
        <v>10</v>
      </c>
      <c r="Z751" s="54" t="n">
        <v>117</v>
      </c>
      <c r="AA751" s="54" t="n">
        <v>1996</v>
      </c>
      <c r="AB751" s="54" t="n">
        <v>1</v>
      </c>
      <c r="AC751" s="3" t="n">
        <v>109</v>
      </c>
      <c r="AD751" s="3" t="n">
        <v>1995</v>
      </c>
      <c r="AE751" s="3" t="n">
        <v>11</v>
      </c>
      <c r="AF751" s="54" t="n">
        <v>135</v>
      </c>
      <c r="AG751" s="54" t="n">
        <v>1989</v>
      </c>
      <c r="AH751" s="54" t="n">
        <v>21</v>
      </c>
      <c r="AI751" s="3" t="n">
        <v>110</v>
      </c>
      <c r="AJ751" s="3" t="n">
        <v>1987</v>
      </c>
      <c r="AK751" s="3" t="n">
        <v>10</v>
      </c>
      <c r="AL751" s="54" t="n">
        <v>133</v>
      </c>
      <c r="AM751" s="54" t="n">
        <v>1974</v>
      </c>
      <c r="AN751" s="54" t="n">
        <v>9</v>
      </c>
      <c r="AO751" s="3" t="n">
        <v>92</v>
      </c>
      <c r="AP751" s="3" t="n">
        <v>1972</v>
      </c>
      <c r="AQ751" s="3" t="n">
        <v>22</v>
      </c>
    </row>
    <row r="752">
      <c r="A752" s="3" t="n">
        <v>25020190</v>
      </c>
      <c r="B752" s="3" t="inlineStr">
        <is>
          <t>PUERTO ASIS [25020190]</t>
        </is>
      </c>
      <c r="C752" s="3" t="n">
        <v>9.431944444000001</v>
      </c>
      <c r="D752" s="3" t="n">
        <v>-75.12916667</v>
      </c>
      <c r="E752" s="3" t="n">
        <v>200</v>
      </c>
      <c r="F752" s="3" t="inlineStr">
        <is>
          <t>Los Palmitos</t>
        </is>
      </c>
      <c r="G752" s="3" t="inlineStr">
        <is>
          <t>Sucre</t>
        </is>
      </c>
      <c r="H752" s="54" t="n">
        <v>81.2</v>
      </c>
      <c r="I752" s="54" t="n">
        <v>2009</v>
      </c>
      <c r="J752" s="54" t="n">
        <v>20</v>
      </c>
      <c r="K752" s="3" t="n">
        <v>99.2</v>
      </c>
      <c r="L752" s="3" t="n">
        <v>1989</v>
      </c>
      <c r="M752" s="3" t="n">
        <v>28</v>
      </c>
      <c r="N752" s="54" t="n">
        <v>62.2</v>
      </c>
      <c r="O752" s="54" t="n">
        <v>2002</v>
      </c>
      <c r="P752" s="54" t="n">
        <v>19</v>
      </c>
      <c r="Q752" s="3" t="n">
        <v>95</v>
      </c>
      <c r="R752" s="3" t="n">
        <v>1986</v>
      </c>
      <c r="S752" s="3" t="n">
        <v>9</v>
      </c>
      <c r="T752" s="54" t="n">
        <v>139.2</v>
      </c>
      <c r="U752" s="54" t="n">
        <v>1996</v>
      </c>
      <c r="V752" s="54" t="n">
        <v>23</v>
      </c>
      <c r="W752" s="3" t="n">
        <v>140.1</v>
      </c>
      <c r="X752" s="3" t="n">
        <v>2020</v>
      </c>
      <c r="Y752" s="3" t="n">
        <v>9</v>
      </c>
      <c r="Z752" s="54" t="n">
        <v>106.2</v>
      </c>
      <c r="AA752" s="54" t="n">
        <v>2008</v>
      </c>
      <c r="AB752" s="54" t="n">
        <v>15</v>
      </c>
      <c r="AC752" s="3" t="n">
        <v>90</v>
      </c>
      <c r="AD752" s="3" t="n">
        <v>1995</v>
      </c>
      <c r="AE752" s="3" t="n">
        <v>23</v>
      </c>
      <c r="AF752" s="54" t="n">
        <v>90.40000000000001</v>
      </c>
      <c r="AG752" s="54" t="n">
        <v>2002</v>
      </c>
      <c r="AH752" s="54" t="n">
        <v>2</v>
      </c>
      <c r="AI752" s="3" t="n">
        <v>100.9</v>
      </c>
      <c r="AJ752" s="3" t="n">
        <v>2004</v>
      </c>
      <c r="AK752" s="3" t="n">
        <v>20</v>
      </c>
      <c r="AL752" s="54" t="n">
        <v>115</v>
      </c>
      <c r="AM752" s="54" t="n">
        <v>1980</v>
      </c>
      <c r="AN752" s="54" t="n">
        <v>12</v>
      </c>
      <c r="AO752" s="3" t="n">
        <v>78.3</v>
      </c>
      <c r="AP752" s="3" t="n">
        <v>2024</v>
      </c>
      <c r="AQ752" s="3" t="n">
        <v>25</v>
      </c>
    </row>
    <row r="753">
      <c r="A753" s="3" t="n">
        <v>25020220</v>
      </c>
      <c r="B753" s="3" t="inlineStr">
        <is>
          <t>ASTREA [25020220]</t>
        </is>
      </c>
      <c r="C753" s="3" t="n">
        <v>9.492944444000001</v>
      </c>
      <c r="D753" s="3" t="n">
        <v>-73.97288888999999</v>
      </c>
      <c r="E753" s="3" t="n">
        <v>50</v>
      </c>
      <c r="F753" s="3" t="inlineStr">
        <is>
          <t>Astrea</t>
        </is>
      </c>
      <c r="G753" s="3" t="inlineStr">
        <is>
          <t>Cesar</t>
        </is>
      </c>
      <c r="H753" s="54" t="n">
        <v>64</v>
      </c>
      <c r="I753" s="54" t="n">
        <v>2014</v>
      </c>
      <c r="J753" s="54" t="n">
        <v>6</v>
      </c>
      <c r="K753" s="3" t="n">
        <v>82</v>
      </c>
      <c r="L753" s="3" t="n">
        <v>1994</v>
      </c>
      <c r="M753" s="3" t="n">
        <v>26</v>
      </c>
      <c r="N753" s="54" t="n">
        <v>110</v>
      </c>
      <c r="O753" s="54" t="n">
        <v>2015</v>
      </c>
      <c r="P753" s="54" t="n">
        <v>19</v>
      </c>
      <c r="Q753" s="3" t="n">
        <v>134</v>
      </c>
      <c r="R753" s="3" t="n">
        <v>2025</v>
      </c>
      <c r="S753" s="3" t="n">
        <v>23</v>
      </c>
      <c r="T753" s="54" t="n">
        <v>166</v>
      </c>
      <c r="U753" s="54" t="n">
        <v>1980</v>
      </c>
      <c r="V753" s="54" t="n">
        <v>26</v>
      </c>
      <c r="W753" s="3" t="n">
        <v>137</v>
      </c>
      <c r="X753" s="3" t="n">
        <v>1979</v>
      </c>
      <c r="Y753" s="3" t="n">
        <v>1</v>
      </c>
      <c r="Z753" s="54" t="n">
        <v>110</v>
      </c>
      <c r="AA753" s="54" t="n">
        <v>2011</v>
      </c>
      <c r="AB753" s="54" t="n">
        <v>29</v>
      </c>
      <c r="AC753" s="3" t="n">
        <v>125</v>
      </c>
      <c r="AD753" s="3" t="n">
        <v>1989</v>
      </c>
      <c r="AE753" s="3" t="n">
        <v>8</v>
      </c>
      <c r="AF753" s="54" t="n">
        <v>116</v>
      </c>
      <c r="AG753" s="54" t="n">
        <v>2025</v>
      </c>
      <c r="AH753" s="54" t="n">
        <v>18</v>
      </c>
      <c r="AI753" s="3" t="n">
        <v>205</v>
      </c>
      <c r="AJ753" s="3" t="n">
        <v>2003</v>
      </c>
      <c r="AK753" s="3" t="n">
        <v>14</v>
      </c>
      <c r="AL753" s="54" t="n">
        <v>135</v>
      </c>
      <c r="AM753" s="54" t="n">
        <v>2016</v>
      </c>
      <c r="AN753" s="54" t="n">
        <v>19</v>
      </c>
      <c r="AO753" s="3" t="n">
        <v>101</v>
      </c>
      <c r="AP753" s="3" t="n">
        <v>2010</v>
      </c>
      <c r="AQ753" s="3" t="n">
        <v>2</v>
      </c>
    </row>
    <row r="754">
      <c r="A754" s="3" t="n">
        <v>25020230</v>
      </c>
      <c r="B754" s="3" t="inlineStr">
        <is>
          <t>LA JAGUA  [25020230]</t>
        </is>
      </c>
      <c r="C754" s="3" t="n">
        <v>9.562166667</v>
      </c>
      <c r="D754" s="3" t="n">
        <v>-73.33947222</v>
      </c>
      <c r="E754" s="3" t="n">
        <v>170</v>
      </c>
      <c r="F754" s="3" t="inlineStr">
        <is>
          <t>La Jagua De Ibirico</t>
        </is>
      </c>
      <c r="G754" s="3" t="inlineStr">
        <is>
          <t>Cesar</t>
        </is>
      </c>
      <c r="H754" s="54" t="n">
        <v>84</v>
      </c>
      <c r="I754" s="54" t="n">
        <v>1971</v>
      </c>
      <c r="J754" s="54" t="n">
        <v>19</v>
      </c>
      <c r="K754" s="3" t="n">
        <v>115</v>
      </c>
      <c r="L754" s="3" t="n">
        <v>1984</v>
      </c>
      <c r="M754" s="3" t="n">
        <v>13</v>
      </c>
      <c r="N754" s="54" t="n">
        <v>105</v>
      </c>
      <c r="O754" s="54" t="n">
        <v>1964</v>
      </c>
      <c r="P754" s="54" t="n">
        <v>31</v>
      </c>
      <c r="Q754" s="3" t="n">
        <v>150</v>
      </c>
      <c r="R754" s="3" t="n">
        <v>2009</v>
      </c>
      <c r="S754" s="3" t="n">
        <v>30</v>
      </c>
      <c r="T754" s="54" t="n">
        <v>160</v>
      </c>
      <c r="U754" s="54" t="n">
        <v>2008</v>
      </c>
      <c r="V754" s="54" t="n">
        <v>27</v>
      </c>
      <c r="W754" s="3" t="n">
        <v>148</v>
      </c>
      <c r="X754" s="3" t="n">
        <v>1982</v>
      </c>
      <c r="Y754" s="3" t="n">
        <v>12</v>
      </c>
      <c r="Z754" s="54" t="n">
        <v>140</v>
      </c>
      <c r="AA754" s="54" t="n">
        <v>1964</v>
      </c>
      <c r="AB754" s="54" t="n">
        <v>22</v>
      </c>
      <c r="AC754" s="3" t="n">
        <v>155</v>
      </c>
      <c r="AD754" s="3" t="n">
        <v>1984</v>
      </c>
      <c r="AE754" s="3" t="n">
        <v>22</v>
      </c>
      <c r="AF754" s="54" t="n">
        <v>150</v>
      </c>
      <c r="AG754" s="54" t="n">
        <v>2015</v>
      </c>
      <c r="AH754" s="54" t="n">
        <v>19</v>
      </c>
      <c r="AI754" s="3" t="n">
        <v>150</v>
      </c>
      <c r="AJ754" s="3" t="n">
        <v>1981</v>
      </c>
      <c r="AK754" s="3" t="n">
        <v>30</v>
      </c>
      <c r="AL754" s="54" t="n">
        <v>151</v>
      </c>
      <c r="AM754" s="54" t="n">
        <v>1979</v>
      </c>
      <c r="AN754" s="54" t="n">
        <v>13</v>
      </c>
      <c r="AO754" s="3" t="n">
        <v>135</v>
      </c>
      <c r="AP754" s="3" t="n">
        <v>1974</v>
      </c>
      <c r="AQ754" s="3" t="n">
        <v>1</v>
      </c>
    </row>
    <row r="755">
      <c r="A755" s="3" t="n">
        <v>25020240</v>
      </c>
      <c r="B755" s="3" t="inlineStr">
        <is>
          <t>EL CANAL  [25020240]</t>
        </is>
      </c>
      <c r="C755" s="3" t="n">
        <v>9.410472221999999</v>
      </c>
      <c r="D755" s="3" t="n">
        <v>-73.89041666999999</v>
      </c>
      <c r="E755" s="3" t="n">
        <v>70</v>
      </c>
      <c r="F755" s="3" t="inlineStr">
        <is>
          <t>Chimichagua</t>
        </is>
      </c>
      <c r="G755" s="3" t="inlineStr">
        <is>
          <t>Cesar</t>
        </is>
      </c>
      <c r="H755" s="54" t="n">
        <v>80</v>
      </c>
      <c r="I755" s="54" t="n">
        <v>2005</v>
      </c>
      <c r="J755" s="54" t="n">
        <v>16</v>
      </c>
      <c r="K755" s="3" t="n">
        <v>93</v>
      </c>
      <c r="L755" s="3" t="n">
        <v>2002</v>
      </c>
      <c r="M755" s="3" t="n">
        <v>8</v>
      </c>
      <c r="N755" s="54" t="n">
        <v>125</v>
      </c>
      <c r="O755" s="54" t="n">
        <v>2014</v>
      </c>
      <c r="P755" s="54" t="n">
        <v>8</v>
      </c>
      <c r="Q755" s="3" t="n">
        <v>123</v>
      </c>
      <c r="R755" s="3" t="n">
        <v>1997</v>
      </c>
      <c r="S755" s="3" t="n">
        <v>17</v>
      </c>
      <c r="T755" s="54" t="n">
        <v>140</v>
      </c>
      <c r="U755" s="54" t="n">
        <v>1989</v>
      </c>
      <c r="V755" s="54" t="n">
        <v>14</v>
      </c>
      <c r="W755" s="3" t="n">
        <v>142</v>
      </c>
      <c r="X755" s="3" t="n">
        <v>2017</v>
      </c>
      <c r="Y755" s="3" t="n">
        <v>6</v>
      </c>
      <c r="Z755" s="54" t="n">
        <v>135</v>
      </c>
      <c r="AA755" s="54" t="n">
        <v>2011</v>
      </c>
      <c r="AB755" s="54" t="n">
        <v>30</v>
      </c>
      <c r="AC755" s="3" t="n">
        <v>140</v>
      </c>
      <c r="AD755" s="3" t="n">
        <v>1988</v>
      </c>
      <c r="AE755" s="3" t="n">
        <v>22</v>
      </c>
      <c r="AF755" s="54" t="n">
        <v>140</v>
      </c>
      <c r="AG755" s="54" t="n">
        <v>1965</v>
      </c>
      <c r="AH755" s="54" t="n">
        <v>28</v>
      </c>
      <c r="AI755" s="3" t="n">
        <v>150</v>
      </c>
      <c r="AJ755" s="3" t="n">
        <v>1988</v>
      </c>
      <c r="AK755" s="3" t="n">
        <v>15</v>
      </c>
      <c r="AL755" s="54" t="n">
        <v>170</v>
      </c>
      <c r="AM755" s="54" t="n">
        <v>2016</v>
      </c>
      <c r="AN755" s="54" t="n">
        <v>19</v>
      </c>
      <c r="AO755" s="3" t="n">
        <v>98</v>
      </c>
      <c r="AP755" s="3" t="n">
        <v>2007</v>
      </c>
      <c r="AQ755" s="3" t="n">
        <v>14</v>
      </c>
    </row>
    <row r="756">
      <c r="A756" s="3" t="n">
        <v>25020250</v>
      </c>
      <c r="B756" s="3" t="inlineStr">
        <is>
          <t>CURUMANI [25020250]</t>
        </is>
      </c>
      <c r="C756" s="3" t="n">
        <v>9.197194444000001</v>
      </c>
      <c r="D756" s="3" t="n">
        <v>-73.54194443999999</v>
      </c>
      <c r="E756" s="3" t="n">
        <v>100</v>
      </c>
      <c r="F756" s="3" t="inlineStr">
        <is>
          <t>Curumaní</t>
        </is>
      </c>
      <c r="G756" s="3" t="inlineStr">
        <is>
          <t>Cesar</t>
        </is>
      </c>
      <c r="H756" s="54" t="n">
        <v>124</v>
      </c>
      <c r="I756" s="54" t="n">
        <v>1966</v>
      </c>
      <c r="J756" s="54" t="n">
        <v>11</v>
      </c>
      <c r="K756" s="3" t="n">
        <v>106</v>
      </c>
      <c r="L756" s="3" t="n">
        <v>1984</v>
      </c>
      <c r="M756" s="3" t="n">
        <v>14</v>
      </c>
      <c r="N756" s="54" t="n">
        <v>140</v>
      </c>
      <c r="O756" s="54" t="n">
        <v>2023</v>
      </c>
      <c r="P756" s="54" t="n">
        <v>8</v>
      </c>
      <c r="Q756" s="3" t="n">
        <v>140</v>
      </c>
      <c r="R756" s="3" t="n">
        <v>1993</v>
      </c>
      <c r="S756" s="3" t="n">
        <v>26</v>
      </c>
      <c r="T756" s="54" t="n">
        <v>150</v>
      </c>
      <c r="U756" s="54" t="n">
        <v>2023</v>
      </c>
      <c r="V756" s="54" t="n">
        <v>20</v>
      </c>
      <c r="W756" s="3" t="n">
        <v>122</v>
      </c>
      <c r="X756" s="3" t="n">
        <v>1981</v>
      </c>
      <c r="Y756" s="3" t="n">
        <v>30</v>
      </c>
      <c r="Z756" s="54" t="n">
        <v>90.5</v>
      </c>
      <c r="AA756" s="54" t="n">
        <v>2010</v>
      </c>
      <c r="AB756" s="54" t="n">
        <v>7</v>
      </c>
      <c r="AC756" s="3" t="n">
        <v>125</v>
      </c>
      <c r="AD756" s="3" t="n">
        <v>1995</v>
      </c>
      <c r="AE756" s="3" t="n">
        <v>18</v>
      </c>
      <c r="AF756" s="54" t="n">
        <v>125</v>
      </c>
      <c r="AG756" s="54" t="n">
        <v>1988</v>
      </c>
      <c r="AH756" s="54" t="n">
        <v>9</v>
      </c>
      <c r="AI756" s="3" t="n">
        <v>167</v>
      </c>
      <c r="AJ756" s="3" t="n">
        <v>1978</v>
      </c>
      <c r="AK756" s="3" t="n">
        <v>22</v>
      </c>
      <c r="AL756" s="54" t="n">
        <v>165</v>
      </c>
      <c r="AM756" s="54" t="n">
        <v>2000</v>
      </c>
      <c r="AN756" s="54" t="n">
        <v>11</v>
      </c>
      <c r="AO756" s="3" t="n">
        <v>108</v>
      </c>
      <c r="AP756" s="3" t="n">
        <v>2010</v>
      </c>
      <c r="AQ756" s="3" t="n">
        <v>3</v>
      </c>
    </row>
    <row r="757">
      <c r="A757" s="3" t="n">
        <v>25020260</v>
      </c>
      <c r="B757" s="3" t="inlineStr">
        <is>
          <t>RINCONHONDO [25020260]</t>
        </is>
      </c>
      <c r="C757" s="3" t="n">
        <v>9.397027778</v>
      </c>
      <c r="D757" s="3" t="n">
        <v>-73.48802778</v>
      </c>
      <c r="E757" s="3" t="n">
        <v>100</v>
      </c>
      <c r="F757" s="3" t="inlineStr">
        <is>
          <t>Chiriguaná</t>
        </is>
      </c>
      <c r="G757" s="3" t="inlineStr">
        <is>
          <t>Cesar</t>
        </is>
      </c>
      <c r="H757" s="54" t="n">
        <v>115</v>
      </c>
      <c r="I757" s="54" t="n">
        <v>2018</v>
      </c>
      <c r="J757" s="54" t="n">
        <v>12</v>
      </c>
      <c r="K757" s="3" t="n">
        <v>140</v>
      </c>
      <c r="L757" s="3" t="n">
        <v>1984</v>
      </c>
      <c r="M757" s="3" t="n">
        <v>14</v>
      </c>
      <c r="N757" s="54" t="n">
        <v>108</v>
      </c>
      <c r="O757" s="54" t="n">
        <v>1999</v>
      </c>
      <c r="P757" s="54" t="n">
        <v>1</v>
      </c>
      <c r="Q757" s="3" t="n">
        <v>130</v>
      </c>
      <c r="R757" s="3" t="n">
        <v>1979</v>
      </c>
      <c r="S757" s="3" t="n">
        <v>21</v>
      </c>
      <c r="T757" s="54" t="n">
        <v>115</v>
      </c>
      <c r="U757" s="54" t="n">
        <v>1977</v>
      </c>
      <c r="V757" s="54" t="n">
        <v>10</v>
      </c>
      <c r="W757" s="3" t="n">
        <v>146</v>
      </c>
      <c r="X757" s="3" t="n">
        <v>1999</v>
      </c>
      <c r="Y757" s="3" t="n">
        <v>8</v>
      </c>
      <c r="Z757" s="54" t="n">
        <v>149</v>
      </c>
      <c r="AA757" s="54" t="n">
        <v>2007</v>
      </c>
      <c r="AB757" s="54" t="n">
        <v>21</v>
      </c>
      <c r="AC757" s="3" t="n">
        <v>145</v>
      </c>
      <c r="AD757" s="3" t="n">
        <v>1984</v>
      </c>
      <c r="AE757" s="3" t="n">
        <v>17</v>
      </c>
      <c r="AF757" s="54" t="n">
        <v>152</v>
      </c>
      <c r="AG757" s="54" t="n">
        <v>1999</v>
      </c>
      <c r="AH757" s="54" t="n">
        <v>26</v>
      </c>
      <c r="AI757" s="3" t="n">
        <v>170</v>
      </c>
      <c r="AJ757" s="3" t="n">
        <v>1987</v>
      </c>
      <c r="AK757" s="3" t="n">
        <v>27</v>
      </c>
      <c r="AL757" s="54" t="n">
        <v>170</v>
      </c>
      <c r="AM757" s="54" t="n">
        <v>1978</v>
      </c>
      <c r="AN757" s="54" t="n">
        <v>20</v>
      </c>
      <c r="AO757" s="3" t="n">
        <v>172</v>
      </c>
      <c r="AP757" s="3" t="n">
        <v>1975</v>
      </c>
      <c r="AQ757" s="3" t="n">
        <v>9</v>
      </c>
    </row>
    <row r="758">
      <c r="A758" s="3" t="n">
        <v>25020270</v>
      </c>
      <c r="B758" s="3" t="inlineStr">
        <is>
          <t>SALOA [25020270]</t>
        </is>
      </c>
      <c r="C758" s="3" t="n">
        <v>9.193166667</v>
      </c>
      <c r="D758" s="3" t="n">
        <v>-73.73130556</v>
      </c>
      <c r="E758" s="3" t="n">
        <v>90</v>
      </c>
      <c r="F758" s="3" t="inlineStr">
        <is>
          <t>Chimichagua</t>
        </is>
      </c>
      <c r="G758" s="3" t="inlineStr">
        <is>
          <t>Cesar</t>
        </is>
      </c>
      <c r="H758" s="54" t="n">
        <v>83</v>
      </c>
      <c r="I758" s="54" t="n">
        <v>2025</v>
      </c>
      <c r="J758" s="54" t="n">
        <v>2</v>
      </c>
      <c r="K758" s="3" t="n">
        <v>80</v>
      </c>
      <c r="L758" s="3" t="n">
        <v>2008</v>
      </c>
      <c r="M758" s="3" t="n">
        <v>18</v>
      </c>
      <c r="N758" s="54" t="n">
        <v>129</v>
      </c>
      <c r="O758" s="54" t="n">
        <v>1972</v>
      </c>
      <c r="P758" s="54" t="n">
        <v>22</v>
      </c>
      <c r="Q758" s="3" t="n">
        <v>142</v>
      </c>
      <c r="R758" s="3" t="n">
        <v>1971</v>
      </c>
      <c r="S758" s="3" t="n">
        <v>8</v>
      </c>
      <c r="T758" s="54" t="n">
        <v>140</v>
      </c>
      <c r="U758" s="54" t="n">
        <v>2003</v>
      </c>
      <c r="V758" s="54" t="n">
        <v>18</v>
      </c>
      <c r="W758" s="3" t="n">
        <v>132</v>
      </c>
      <c r="X758" s="3" t="n">
        <v>1973</v>
      </c>
      <c r="Y758" s="3" t="n">
        <v>24</v>
      </c>
      <c r="Z758" s="54" t="n">
        <v>163</v>
      </c>
      <c r="AA758" s="54" t="n">
        <v>1969</v>
      </c>
      <c r="AB758" s="54" t="n">
        <v>31</v>
      </c>
      <c r="AC758" s="3" t="n">
        <v>137</v>
      </c>
      <c r="AD758" s="3" t="n">
        <v>2008</v>
      </c>
      <c r="AE758" s="3" t="n">
        <v>28</v>
      </c>
      <c r="AF758" s="54" t="n">
        <v>133</v>
      </c>
      <c r="AG758" s="54" t="n">
        <v>2023</v>
      </c>
      <c r="AH758" s="54" t="n">
        <v>2</v>
      </c>
      <c r="AI758" s="3" t="n">
        <v>137</v>
      </c>
      <c r="AJ758" s="3" t="n">
        <v>1975</v>
      </c>
      <c r="AK758" s="3" t="n">
        <v>31</v>
      </c>
      <c r="AL758" s="54" t="n">
        <v>146</v>
      </c>
      <c r="AM758" s="54" t="n">
        <v>1995</v>
      </c>
      <c r="AN758" s="54" t="n">
        <v>25</v>
      </c>
      <c r="AO758" s="3" t="n">
        <v>120</v>
      </c>
      <c r="AP758" s="3" t="n">
        <v>1970</v>
      </c>
      <c r="AQ758" s="3" t="n">
        <v>4</v>
      </c>
    </row>
    <row r="759">
      <c r="A759" s="3" t="n">
        <v>25020280</v>
      </c>
      <c r="B759" s="3" t="inlineStr">
        <is>
          <t>LA LOMA [25020280]</t>
        </is>
      </c>
      <c r="C759" s="3" t="n">
        <v>9.606527778</v>
      </c>
      <c r="D759" s="3" t="n">
        <v>-73.61197222</v>
      </c>
      <c r="E759" s="3" t="n">
        <v>30</v>
      </c>
      <c r="F759" s="3" t="inlineStr">
        <is>
          <t>El Paso</t>
        </is>
      </c>
      <c r="G759" s="3" t="inlineStr">
        <is>
          <t>Cesar</t>
        </is>
      </c>
      <c r="H759" s="54" t="n">
        <v>90</v>
      </c>
      <c r="I759" s="54" t="n">
        <v>1970</v>
      </c>
      <c r="J759" s="54" t="n">
        <v>14</v>
      </c>
      <c r="K759" s="3" t="n">
        <v>130</v>
      </c>
      <c r="L759" s="3" t="n">
        <v>1978</v>
      </c>
      <c r="M759" s="3" t="n">
        <v>10</v>
      </c>
      <c r="N759" s="54" t="n">
        <v>130</v>
      </c>
      <c r="O759" s="54" t="n">
        <v>1999</v>
      </c>
      <c r="P759" s="54" t="n">
        <v>14</v>
      </c>
      <c r="Q759" s="3" t="n">
        <v>106</v>
      </c>
      <c r="R759" s="3" t="n">
        <v>2005</v>
      </c>
      <c r="S759" s="3" t="n">
        <v>10</v>
      </c>
      <c r="T759" s="54" t="n">
        <v>135</v>
      </c>
      <c r="U759" s="54" t="n">
        <v>2014</v>
      </c>
      <c r="V759" s="54" t="n">
        <v>6</v>
      </c>
      <c r="W759" s="3" t="n">
        <v>135</v>
      </c>
      <c r="X759" s="3" t="n">
        <v>2010</v>
      </c>
      <c r="Y759" s="3" t="n">
        <v>19</v>
      </c>
      <c r="Z759" s="54" t="n">
        <v>95</v>
      </c>
      <c r="AA759" s="54" t="n">
        <v>2010</v>
      </c>
      <c r="AB759" s="54" t="n">
        <v>20</v>
      </c>
      <c r="AC759" s="3" t="n">
        <v>150</v>
      </c>
      <c r="AD759" s="3" t="n">
        <v>1984</v>
      </c>
      <c r="AE759" s="3" t="n">
        <v>1</v>
      </c>
      <c r="AF759" s="54" t="n">
        <v>271</v>
      </c>
      <c r="AG759" s="54" t="n">
        <v>2003</v>
      </c>
      <c r="AH759" s="54" t="n">
        <v>11</v>
      </c>
      <c r="AI759" s="3" t="n">
        <v>150</v>
      </c>
      <c r="AJ759" s="3" t="n">
        <v>1996</v>
      </c>
      <c r="AK759" s="3" t="n">
        <v>6</v>
      </c>
      <c r="AL759" s="54" t="n">
        <v>157</v>
      </c>
      <c r="AM759" s="54" t="n">
        <v>2010</v>
      </c>
      <c r="AN759" s="54" t="n">
        <v>10</v>
      </c>
      <c r="AO759" s="3" t="n">
        <v>125</v>
      </c>
      <c r="AP759" s="3" t="n">
        <v>2006</v>
      </c>
      <c r="AQ759" s="3" t="n">
        <v>11</v>
      </c>
    </row>
    <row r="760">
      <c r="A760" s="3" t="n">
        <v>25020330</v>
      </c>
      <c r="B760" s="3" t="inlineStr">
        <is>
          <t>CAIMITAL [25020330]</t>
        </is>
      </c>
      <c r="C760" s="3" t="n">
        <v>8.366388889</v>
      </c>
      <c r="D760" s="3" t="n">
        <v>-74.56916667</v>
      </c>
      <c r="E760" s="3" t="n">
        <v>25</v>
      </c>
      <c r="F760" s="3" t="inlineStr">
        <is>
          <t>San Jacinto Del Cauca</t>
        </is>
      </c>
      <c r="G760" s="3" t="inlineStr">
        <is>
          <t>Bolivar</t>
        </is>
      </c>
      <c r="H760" s="54" t="n">
        <v>144</v>
      </c>
      <c r="I760" s="54" t="n">
        <v>2024</v>
      </c>
      <c r="J760" s="54" t="n">
        <v>31</v>
      </c>
      <c r="K760" s="3" t="n">
        <v>131</v>
      </c>
      <c r="L760" s="3" t="n">
        <v>2013</v>
      </c>
      <c r="M760" s="3" t="n">
        <v>7</v>
      </c>
      <c r="N760" s="54" t="n">
        <v>158</v>
      </c>
      <c r="O760" s="54" t="n">
        <v>2021</v>
      </c>
      <c r="P760" s="54" t="n">
        <v>17</v>
      </c>
      <c r="Q760" s="3" t="n">
        <v>160</v>
      </c>
      <c r="R760" s="3" t="n">
        <v>1976</v>
      </c>
      <c r="S760" s="3" t="n">
        <v>28</v>
      </c>
      <c r="T760" s="54" t="n">
        <v>150</v>
      </c>
      <c r="U760" s="54" t="n">
        <v>2017</v>
      </c>
      <c r="V760" s="54" t="n">
        <v>9</v>
      </c>
      <c r="W760" s="3" t="n">
        <v>149</v>
      </c>
      <c r="X760" s="3" t="n">
        <v>1988</v>
      </c>
      <c r="Y760" s="3" t="n">
        <v>19</v>
      </c>
      <c r="Z760" s="54" t="n">
        <v>170</v>
      </c>
      <c r="AA760" s="54" t="n">
        <v>1996</v>
      </c>
      <c r="AB760" s="54" t="n">
        <v>1</v>
      </c>
      <c r="AC760" s="3" t="n">
        <v>180</v>
      </c>
      <c r="AD760" s="3" t="n">
        <v>2015</v>
      </c>
      <c r="AE760" s="3" t="n">
        <v>20</v>
      </c>
      <c r="AF760" s="54" t="n">
        <v>150</v>
      </c>
      <c r="AG760" s="54" t="n">
        <v>2002</v>
      </c>
      <c r="AH760" s="54" t="n">
        <v>13</v>
      </c>
      <c r="AI760" s="3" t="n">
        <v>150</v>
      </c>
      <c r="AJ760" s="3" t="n">
        <v>2013</v>
      </c>
      <c r="AK760" s="3" t="n">
        <v>12</v>
      </c>
      <c r="AL760" s="54" t="n">
        <v>170</v>
      </c>
      <c r="AM760" s="54" t="n">
        <v>1977</v>
      </c>
      <c r="AN760" s="54" t="n">
        <v>25</v>
      </c>
      <c r="AO760" s="3" t="n">
        <v>137</v>
      </c>
      <c r="AP760" s="3" t="n">
        <v>1985</v>
      </c>
      <c r="AQ760" s="3" t="n">
        <v>4</v>
      </c>
    </row>
    <row r="761">
      <c r="A761" s="3" t="n">
        <v>25020350</v>
      </c>
      <c r="B761" s="3" t="inlineStr">
        <is>
          <t>GUARANDA [25020350]</t>
        </is>
      </c>
      <c r="C761" s="3" t="n">
        <v>8.492777778000001</v>
      </c>
      <c r="D761" s="3" t="n">
        <v>-74.54166667</v>
      </c>
      <c r="E761" s="3" t="n">
        <v>30</v>
      </c>
      <c r="F761" s="3" t="inlineStr">
        <is>
          <t>Achí</t>
        </is>
      </c>
      <c r="G761" s="3" t="inlineStr">
        <is>
          <t>Bolivar</t>
        </is>
      </c>
      <c r="H761" s="54" t="n">
        <v>200</v>
      </c>
      <c r="I761" s="54" t="n">
        <v>1993</v>
      </c>
      <c r="J761" s="54" t="n">
        <v>27</v>
      </c>
      <c r="K761" s="3" t="n">
        <v>120</v>
      </c>
      <c r="L761" s="3" t="n">
        <v>2007</v>
      </c>
      <c r="M761" s="3" t="n">
        <v>16</v>
      </c>
      <c r="N761" s="54" t="n">
        <v>137</v>
      </c>
      <c r="O761" s="54" t="n">
        <v>2006</v>
      </c>
      <c r="P761" s="54" t="n">
        <v>24</v>
      </c>
      <c r="Q761" s="3" t="n">
        <v>150</v>
      </c>
      <c r="R761" s="3" t="n">
        <v>2007</v>
      </c>
      <c r="S761" s="3" t="n">
        <v>21</v>
      </c>
      <c r="T761" s="54" t="n">
        <v>210</v>
      </c>
      <c r="U761" s="54" t="n">
        <v>1998</v>
      </c>
      <c r="V761" s="54" t="n">
        <v>25</v>
      </c>
      <c r="W761" s="3" t="n">
        <v>230</v>
      </c>
      <c r="X761" s="3" t="n">
        <v>2007</v>
      </c>
      <c r="Y761" s="3" t="n">
        <v>14</v>
      </c>
      <c r="Z761" s="54" t="n">
        <v>168</v>
      </c>
      <c r="AA761" s="54" t="n">
        <v>1996</v>
      </c>
      <c r="AB761" s="54" t="n">
        <v>1</v>
      </c>
      <c r="AC761" s="3" t="n">
        <v>197</v>
      </c>
      <c r="AD761" s="3" t="n">
        <v>1996</v>
      </c>
      <c r="AE761" s="3" t="n">
        <v>6</v>
      </c>
      <c r="AF761" s="54" t="n">
        <v>185</v>
      </c>
      <c r="AG761" s="54" t="n">
        <v>2002</v>
      </c>
      <c r="AH761" s="54" t="n">
        <v>15</v>
      </c>
      <c r="AI761" s="3" t="n">
        <v>154</v>
      </c>
      <c r="AJ761" s="3" t="n">
        <v>1982</v>
      </c>
      <c r="AK761" s="3" t="n">
        <v>7</v>
      </c>
      <c r="AL761" s="54" t="n">
        <v>165</v>
      </c>
      <c r="AM761" s="54" t="n">
        <v>1995</v>
      </c>
      <c r="AN761" s="54" t="n">
        <v>12</v>
      </c>
      <c r="AO761" s="3" t="n">
        <v>125</v>
      </c>
      <c r="AP761" s="3" t="n">
        <v>1998</v>
      </c>
      <c r="AQ761" s="3" t="n">
        <v>11</v>
      </c>
    </row>
    <row r="762">
      <c r="A762" s="3" t="n">
        <v>25020370</v>
      </c>
      <c r="B762" s="3" t="inlineStr">
        <is>
          <t>MONEDA LA HACIENDA [25020370]</t>
        </is>
      </c>
      <c r="C762" s="3" t="n">
        <v>8.036666667</v>
      </c>
      <c r="D762" s="3" t="n">
        <v>-74.94222222</v>
      </c>
      <c r="E762" s="3" t="n">
        <v>40</v>
      </c>
      <c r="F762" s="3" t="inlineStr">
        <is>
          <t>Caucasia</t>
        </is>
      </c>
      <c r="G762" s="3" t="inlineStr">
        <is>
          <t>Antioquia</t>
        </is>
      </c>
      <c r="H762" s="54" t="n">
        <v>170</v>
      </c>
      <c r="I762" s="54" t="n">
        <v>2025</v>
      </c>
      <c r="J762" s="54" t="n">
        <v>4</v>
      </c>
      <c r="K762" s="3" t="n">
        <v>42</v>
      </c>
      <c r="L762" s="3" t="n">
        <v>2025</v>
      </c>
      <c r="M762" s="3" t="n">
        <v>8</v>
      </c>
      <c r="N762" s="54" t="n">
        <v>78</v>
      </c>
      <c r="O762" s="54" t="n">
        <v>2021</v>
      </c>
      <c r="P762" s="54" t="n">
        <v>18</v>
      </c>
      <c r="Q762" s="3" t="n">
        <v>97</v>
      </c>
      <c r="R762" s="3" t="n">
        <v>2019</v>
      </c>
      <c r="S762" s="3" t="n">
        <v>21</v>
      </c>
      <c r="T762" s="54" t="n">
        <v>170</v>
      </c>
      <c r="U762" s="54" t="n">
        <v>2019</v>
      </c>
      <c r="V762" s="54" t="n">
        <v>24</v>
      </c>
      <c r="W762" s="3" t="n">
        <v>91</v>
      </c>
      <c r="X762" s="3" t="n">
        <v>2024</v>
      </c>
      <c r="Y762" s="3" t="n">
        <v>8</v>
      </c>
      <c r="Z762" s="54" t="n">
        <v>104</v>
      </c>
      <c r="AA762" s="54" t="n">
        <v>2023</v>
      </c>
      <c r="AB762" s="54" t="n">
        <v>13</v>
      </c>
      <c r="AC762" s="3" t="n">
        <v>140</v>
      </c>
      <c r="AD762" s="3" t="n">
        <v>2018</v>
      </c>
      <c r="AE762" s="3" t="n">
        <v>4</v>
      </c>
      <c r="AF762" s="54" t="n">
        <v>100</v>
      </c>
      <c r="AG762" s="54" t="n">
        <v>2019</v>
      </c>
      <c r="AH762" s="54" t="n">
        <v>11</v>
      </c>
      <c r="AI762" s="3" t="n">
        <v>117</v>
      </c>
      <c r="AJ762" s="3" t="n">
        <v>2024</v>
      </c>
      <c r="AK762" s="3" t="n">
        <v>25</v>
      </c>
      <c r="AL762" s="54" t="n">
        <v>119</v>
      </c>
      <c r="AM762" s="54" t="n">
        <v>2024</v>
      </c>
      <c r="AN762" s="54" t="n">
        <v>16</v>
      </c>
      <c r="AO762" s="3" t="n">
        <v>40</v>
      </c>
      <c r="AP762" s="3" t="n">
        <v>2022</v>
      </c>
      <c r="AQ762" s="3" t="n">
        <v>18</v>
      </c>
    </row>
    <row r="763">
      <c r="A763" s="3" t="n">
        <v>25020390</v>
      </c>
      <c r="B763" s="3" t="inlineStr">
        <is>
          <t>CHARCON [25020390]</t>
        </is>
      </c>
      <c r="C763" s="3" t="n">
        <v>9.397222222</v>
      </c>
      <c r="D763" s="3" t="n">
        <v>-75.15580556</v>
      </c>
      <c r="E763" s="3" t="n">
        <v>150</v>
      </c>
      <c r="F763" s="3" t="inlineStr">
        <is>
          <t>Los Palmitos</t>
        </is>
      </c>
      <c r="G763" s="3" t="inlineStr">
        <is>
          <t>Sucre</t>
        </is>
      </c>
      <c r="H763" s="54" t="n">
        <v>65.5</v>
      </c>
      <c r="I763" s="54" t="n">
        <v>2018</v>
      </c>
      <c r="J763" s="54" t="n">
        <v>11</v>
      </c>
      <c r="K763" s="3" t="n">
        <v>112</v>
      </c>
      <c r="L763" s="3" t="n">
        <v>1990</v>
      </c>
      <c r="M763" s="3" t="n">
        <v>5</v>
      </c>
      <c r="N763" s="54" t="n">
        <v>80</v>
      </c>
      <c r="O763" s="54" t="n">
        <v>2002</v>
      </c>
      <c r="P763" s="54" t="n">
        <v>18</v>
      </c>
      <c r="Q763" s="3" t="n">
        <v>126.9</v>
      </c>
      <c r="R763" s="3" t="n">
        <v>2011</v>
      </c>
      <c r="S763" s="3" t="n">
        <v>27</v>
      </c>
      <c r="T763" s="54" t="n">
        <v>125</v>
      </c>
      <c r="U763" s="54" t="n">
        <v>1998</v>
      </c>
      <c r="V763" s="54" t="n">
        <v>6</v>
      </c>
      <c r="W763" s="3" t="n">
        <v>132.7</v>
      </c>
      <c r="X763" s="3" t="n">
        <v>2018</v>
      </c>
      <c r="Y763" s="3" t="n">
        <v>9</v>
      </c>
      <c r="Z763" s="54" t="n">
        <v>115</v>
      </c>
      <c r="AA763" s="54" t="n">
        <v>1994</v>
      </c>
      <c r="AB763" s="54" t="n">
        <v>2</v>
      </c>
      <c r="AC763" s="3" t="n">
        <v>106.7</v>
      </c>
      <c r="AD763" s="3" t="n">
        <v>2015</v>
      </c>
      <c r="AE763" s="3" t="n">
        <v>8</v>
      </c>
      <c r="AF763" s="54" t="n">
        <v>75.7</v>
      </c>
      <c r="AG763" s="54" t="n">
        <v>2023</v>
      </c>
      <c r="AH763" s="54" t="n">
        <v>9</v>
      </c>
      <c r="AI763" s="3" t="n">
        <v>95</v>
      </c>
      <c r="AJ763" s="3" t="n">
        <v>1993</v>
      </c>
      <c r="AK763" s="3" t="n">
        <v>30</v>
      </c>
      <c r="AL763" s="54" t="n">
        <v>105</v>
      </c>
      <c r="AM763" s="54" t="n">
        <v>2004</v>
      </c>
      <c r="AN763" s="54" t="n">
        <v>3</v>
      </c>
      <c r="AO763" s="3" t="n">
        <v>121</v>
      </c>
      <c r="AP763" s="3" t="n">
        <v>2024</v>
      </c>
      <c r="AQ763" s="3" t="n">
        <v>26</v>
      </c>
    </row>
    <row r="764">
      <c r="A764" s="3" t="n">
        <v>25020400</v>
      </c>
      <c r="B764" s="3" t="inlineStr">
        <is>
          <t>LIBRA ARRIBA [25020400]</t>
        </is>
      </c>
      <c r="C764" s="3" t="n">
        <v>9.320555556</v>
      </c>
      <c r="D764" s="3" t="n">
        <v>-75.30361111000001</v>
      </c>
      <c r="E764" s="3" t="n">
        <v>180</v>
      </c>
      <c r="F764" s="3" t="inlineStr">
        <is>
          <t>San Juan De Betulia (Betulia)</t>
        </is>
      </c>
      <c r="G764" s="3" t="inlineStr">
        <is>
          <t>Sucre</t>
        </is>
      </c>
      <c r="H764" s="54" t="n">
        <v>57.1</v>
      </c>
      <c r="I764" s="54" t="n">
        <v>2009</v>
      </c>
      <c r="J764" s="54" t="n">
        <v>21</v>
      </c>
      <c r="K764" s="3" t="n">
        <v>55.2</v>
      </c>
      <c r="L764" s="3" t="n">
        <v>2011</v>
      </c>
      <c r="M764" s="3" t="n">
        <v>19</v>
      </c>
      <c r="N764" s="54" t="n">
        <v>63.5</v>
      </c>
      <c r="O764" s="54" t="n">
        <v>2025</v>
      </c>
      <c r="P764" s="54" t="n">
        <v>26</v>
      </c>
      <c r="Q764" s="3" t="n">
        <v>100.5</v>
      </c>
      <c r="R764" s="3" t="n">
        <v>2009</v>
      </c>
      <c r="S764" s="3" t="n">
        <v>30</v>
      </c>
      <c r="T764" s="54" t="n">
        <v>101.4</v>
      </c>
      <c r="U764" s="54" t="n">
        <v>2019</v>
      </c>
      <c r="V764" s="54" t="n">
        <v>8</v>
      </c>
      <c r="W764" s="3" t="n">
        <v>100.2</v>
      </c>
      <c r="X764" s="3" t="n">
        <v>2020</v>
      </c>
      <c r="Y764" s="3" t="n">
        <v>9</v>
      </c>
      <c r="Z764" s="54" t="n">
        <v>154</v>
      </c>
      <c r="AA764" s="54" t="n">
        <v>1994</v>
      </c>
      <c r="AB764" s="54" t="n">
        <v>3</v>
      </c>
      <c r="AC764" s="3" t="n">
        <v>116</v>
      </c>
      <c r="AD764" s="3" t="n">
        <v>1998</v>
      </c>
      <c r="AE764" s="3" t="n">
        <v>30</v>
      </c>
      <c r="AF764" s="54" t="n">
        <v>103.7</v>
      </c>
      <c r="AG764" s="54" t="n">
        <v>2008</v>
      </c>
      <c r="AH764" s="54" t="n">
        <v>7</v>
      </c>
      <c r="AI764" s="3" t="n">
        <v>111.1</v>
      </c>
      <c r="AJ764" s="3" t="n">
        <v>2011</v>
      </c>
      <c r="AK764" s="3" t="n">
        <v>1</v>
      </c>
      <c r="AL764" s="54" t="n">
        <v>101</v>
      </c>
      <c r="AM764" s="54" t="n">
        <v>1994</v>
      </c>
      <c r="AN764" s="54" t="n">
        <v>25</v>
      </c>
      <c r="AO764" s="3" t="n">
        <v>80</v>
      </c>
      <c r="AP764" s="3" t="n">
        <v>2005</v>
      </c>
      <c r="AQ764" s="3" t="n">
        <v>21</v>
      </c>
    </row>
    <row r="765">
      <c r="A765" s="3" t="n">
        <v>25020410</v>
      </c>
      <c r="B765" s="3" t="inlineStr">
        <is>
          <t>LA CANDELARIA [25020410]</t>
        </is>
      </c>
      <c r="C765" s="3" t="n">
        <v>8.219444444000001</v>
      </c>
      <c r="D765" s="3" t="n">
        <v>-74.72875000000001</v>
      </c>
      <c r="E765" s="3" t="n">
        <v>28</v>
      </c>
      <c r="F765" s="3" t="inlineStr">
        <is>
          <t>San Jacinto Del Cauca</t>
        </is>
      </c>
      <c r="G765" s="3" t="inlineStr">
        <is>
          <t>Bolivar</t>
        </is>
      </c>
      <c r="H765" s="54" t="n">
        <v>173</v>
      </c>
      <c r="I765" s="54" t="n">
        <v>2014</v>
      </c>
      <c r="J765" s="54" t="n">
        <v>6</v>
      </c>
      <c r="K765" s="3" t="n">
        <v>127</v>
      </c>
      <c r="L765" s="3" t="n">
        <v>2010</v>
      </c>
      <c r="M765" s="3" t="n">
        <v>23</v>
      </c>
      <c r="N765" s="54" t="n">
        <v>172</v>
      </c>
      <c r="O765" s="54" t="n">
        <v>2017</v>
      </c>
      <c r="P765" s="54" t="n">
        <v>14</v>
      </c>
      <c r="Q765" s="3" t="n">
        <v>145</v>
      </c>
      <c r="R765" s="3" t="n">
        <v>2002</v>
      </c>
      <c r="S765" s="3" t="n">
        <v>23</v>
      </c>
      <c r="T765" s="54" t="n">
        <v>165</v>
      </c>
      <c r="U765" s="54" t="n">
        <v>1980</v>
      </c>
      <c r="V765" s="54" t="n">
        <v>7</v>
      </c>
      <c r="W765" s="3" t="n">
        <v>185</v>
      </c>
      <c r="X765" s="3" t="n">
        <v>2012</v>
      </c>
      <c r="Y765" s="3" t="n">
        <v>20</v>
      </c>
      <c r="Z765" s="54" t="n">
        <v>180</v>
      </c>
      <c r="AA765" s="54" t="n">
        <v>1973</v>
      </c>
      <c r="AB765" s="54" t="n">
        <v>19</v>
      </c>
      <c r="AC765" s="3" t="n">
        <v>160</v>
      </c>
      <c r="AD765" s="3" t="n">
        <v>1992</v>
      </c>
      <c r="AE765" s="3" t="n">
        <v>14</v>
      </c>
      <c r="AF765" s="54" t="n">
        <v>177</v>
      </c>
      <c r="AG765" s="54" t="n">
        <v>2000</v>
      </c>
      <c r="AH765" s="54" t="n">
        <v>26</v>
      </c>
      <c r="AI765" s="3" t="n">
        <v>175</v>
      </c>
      <c r="AJ765" s="3" t="n">
        <v>2016</v>
      </c>
      <c r="AK765" s="3" t="n">
        <v>10</v>
      </c>
      <c r="AL765" s="54" t="n">
        <v>170</v>
      </c>
      <c r="AM765" s="54" t="n">
        <v>1988</v>
      </c>
      <c r="AN765" s="54" t="n">
        <v>14</v>
      </c>
      <c r="AO765" s="3" t="n">
        <v>150</v>
      </c>
      <c r="AP765" s="3" t="n">
        <v>1998</v>
      </c>
      <c r="AQ765" s="3" t="n">
        <v>14</v>
      </c>
    </row>
    <row r="766">
      <c r="A766" s="3" t="n">
        <v>25020420</v>
      </c>
      <c r="B766" s="3" t="inlineStr">
        <is>
          <t>LAS VARAS [25020420]</t>
        </is>
      </c>
      <c r="C766" s="3" t="n">
        <v>8.384571943999999</v>
      </c>
      <c r="D766" s="3" t="n">
        <v>-74.563661111</v>
      </c>
      <c r="E766" s="3" t="n">
        <v>40</v>
      </c>
      <c r="F766" s="3" t="inlineStr">
        <is>
          <t>San Jacinto Del Cauca</t>
        </is>
      </c>
      <c r="G766" s="3" t="inlineStr">
        <is>
          <t>Bolivar</t>
        </is>
      </c>
      <c r="H766" s="54" t="n">
        <v>145</v>
      </c>
      <c r="I766" s="54" t="n">
        <v>2018</v>
      </c>
      <c r="J766" s="54" t="n">
        <v>1</v>
      </c>
      <c r="K766" s="3" t="n">
        <v>116</v>
      </c>
      <c r="L766" s="3" t="n">
        <v>2003</v>
      </c>
      <c r="M766" s="3" t="n">
        <v>25</v>
      </c>
      <c r="N766" s="54" t="n">
        <v>132</v>
      </c>
      <c r="O766" s="54" t="n">
        <v>2013</v>
      </c>
      <c r="P766" s="54" t="n">
        <v>18</v>
      </c>
      <c r="Q766" s="3" t="n">
        <v>136</v>
      </c>
      <c r="R766" s="3" t="n">
        <v>2007</v>
      </c>
      <c r="S766" s="3" t="n">
        <v>10</v>
      </c>
      <c r="T766" s="54" t="n">
        <v>149</v>
      </c>
      <c r="U766" s="54" t="n">
        <v>1987</v>
      </c>
      <c r="V766" s="54" t="n">
        <v>8</v>
      </c>
      <c r="W766" s="3" t="n">
        <v>200</v>
      </c>
      <c r="X766" s="3" t="n">
        <v>1988</v>
      </c>
      <c r="Y766" s="3" t="n">
        <v>19</v>
      </c>
      <c r="Z766" s="54" t="n">
        <v>155</v>
      </c>
      <c r="AA766" s="54" t="n">
        <v>1995</v>
      </c>
      <c r="AB766" s="54" t="n">
        <v>26</v>
      </c>
      <c r="AC766" s="3" t="n">
        <v>140</v>
      </c>
      <c r="AD766" s="3" t="n">
        <v>2010</v>
      </c>
      <c r="AE766" s="3" t="n">
        <v>25</v>
      </c>
      <c r="AF766" s="54" t="n">
        <v>135</v>
      </c>
      <c r="AG766" s="54" t="n">
        <v>1989</v>
      </c>
      <c r="AH766" s="54" t="n">
        <v>9</v>
      </c>
      <c r="AI766" s="3" t="n">
        <v>137</v>
      </c>
      <c r="AJ766" s="3" t="n">
        <v>1988</v>
      </c>
      <c r="AK766" s="3" t="n">
        <v>10</v>
      </c>
      <c r="AL766" s="54" t="n">
        <v>150</v>
      </c>
      <c r="AM766" s="54" t="n">
        <v>1987</v>
      </c>
      <c r="AN766" s="54" t="n">
        <v>30</v>
      </c>
      <c r="AO766" s="3" t="n">
        <v>135</v>
      </c>
      <c r="AP766" s="3" t="n">
        <v>1999</v>
      </c>
      <c r="AQ766" s="3" t="n">
        <v>15</v>
      </c>
    </row>
    <row r="767">
      <c r="A767" s="3" t="n">
        <v>25020470</v>
      </c>
      <c r="B767" s="3" t="inlineStr">
        <is>
          <t>CHINU - AUT [25020470]</t>
        </is>
      </c>
      <c r="C767" s="3" t="n">
        <v>9.117777778000001</v>
      </c>
      <c r="D767" s="3" t="n">
        <v>-75.39333333</v>
      </c>
      <c r="E767" s="3" t="n">
        <v>125</v>
      </c>
      <c r="F767" s="3" t="inlineStr">
        <is>
          <t>Chinú</t>
        </is>
      </c>
      <c r="G767" s="3" t="inlineStr">
        <is>
          <t>Cordoba</t>
        </is>
      </c>
      <c r="H767" s="54" t="n">
        <v>66</v>
      </c>
      <c r="I767" s="54" t="n">
        <v>1984</v>
      </c>
      <c r="J767" s="54" t="n">
        <v>21</v>
      </c>
      <c r="K767" s="3" t="n">
        <v>53.9</v>
      </c>
      <c r="L767" s="3" t="n">
        <v>2019</v>
      </c>
      <c r="M767" s="3" t="n">
        <v>20</v>
      </c>
      <c r="N767" s="54" t="n">
        <v>98</v>
      </c>
      <c r="O767" s="54" t="n">
        <v>1980</v>
      </c>
      <c r="P767" s="54" t="n">
        <v>5</v>
      </c>
      <c r="Q767" s="3" t="n">
        <v>126</v>
      </c>
      <c r="R767" s="3" t="n">
        <v>2011</v>
      </c>
      <c r="S767" s="3" t="n">
        <v>10</v>
      </c>
      <c r="T767" s="54" t="n">
        <v>142</v>
      </c>
      <c r="U767" s="54" t="n">
        <v>2000</v>
      </c>
      <c r="V767" s="54" t="n">
        <v>29</v>
      </c>
      <c r="W767" s="3" t="n">
        <v>118</v>
      </c>
      <c r="X767" s="3" t="n">
        <v>1981</v>
      </c>
      <c r="Y767" s="3" t="n">
        <v>22</v>
      </c>
      <c r="Z767" s="54" t="n">
        <v>135</v>
      </c>
      <c r="AA767" s="54" t="n">
        <v>2010</v>
      </c>
      <c r="AB767" s="54" t="n">
        <v>17</v>
      </c>
      <c r="AC767" s="3" t="n">
        <v>136</v>
      </c>
      <c r="AD767" s="3" t="n">
        <v>2014</v>
      </c>
      <c r="AE767" s="3" t="n">
        <v>27</v>
      </c>
      <c r="AF767" s="54" t="n">
        <v>125</v>
      </c>
      <c r="AG767" s="54" t="n">
        <v>1990</v>
      </c>
      <c r="AH767" s="54" t="n">
        <v>8</v>
      </c>
      <c r="AI767" s="3" t="n">
        <v>138</v>
      </c>
      <c r="AJ767" s="3" t="n">
        <v>1987</v>
      </c>
      <c r="AK767" s="3" t="n">
        <v>28</v>
      </c>
      <c r="AL767" s="54" t="n">
        <v>95.5</v>
      </c>
      <c r="AM767" s="54" t="n">
        <v>2022</v>
      </c>
      <c r="AN767" s="54" t="n">
        <v>18</v>
      </c>
      <c r="AO767" s="3" t="n">
        <v>51</v>
      </c>
      <c r="AP767" s="3" t="n">
        <v>1991</v>
      </c>
      <c r="AQ767" s="3" t="n">
        <v>17</v>
      </c>
    </row>
    <row r="768">
      <c r="A768" s="3" t="n">
        <v>25020500</v>
      </c>
      <c r="B768" s="3" t="inlineStr">
        <is>
          <t>VILLA CECILIA HACIENDA [25020500]</t>
        </is>
      </c>
      <c r="C768" s="3" t="n">
        <v>8.813364999999999</v>
      </c>
      <c r="D768" s="3" t="n">
        <v>-74.72600300000001</v>
      </c>
      <c r="E768" s="3" t="n">
        <v>50</v>
      </c>
      <c r="F768" s="3" t="inlineStr">
        <is>
          <t>Sucre</t>
        </is>
      </c>
      <c r="G768" s="3" t="inlineStr">
        <is>
          <t>Sucre</t>
        </is>
      </c>
      <c r="H768" s="54" t="n">
        <v>76</v>
      </c>
      <c r="I768" s="54" t="n">
        <v>2014</v>
      </c>
      <c r="J768" s="54" t="n">
        <v>6</v>
      </c>
      <c r="K768" s="3" t="n">
        <v>60</v>
      </c>
      <c r="L768" s="3" t="n">
        <v>1978</v>
      </c>
      <c r="M768" s="3" t="n">
        <v>7</v>
      </c>
      <c r="N768" s="54" t="n">
        <v>75</v>
      </c>
      <c r="O768" s="54" t="n">
        <v>2009</v>
      </c>
      <c r="P768" s="54" t="n">
        <v>24</v>
      </c>
      <c r="Q768" s="3" t="n">
        <v>126</v>
      </c>
      <c r="R768" s="3" t="n">
        <v>1983</v>
      </c>
      <c r="S768" s="3" t="n">
        <v>28</v>
      </c>
      <c r="T768" s="54" t="n">
        <v>145</v>
      </c>
      <c r="U768" s="54" t="n">
        <v>1972</v>
      </c>
      <c r="V768" s="54" t="n">
        <v>27</v>
      </c>
      <c r="W768" s="3" t="n">
        <v>150</v>
      </c>
      <c r="X768" s="3" t="n">
        <v>2025</v>
      </c>
      <c r="Y768" s="3" t="n">
        <v>10</v>
      </c>
      <c r="Z768" s="54" t="n">
        <v>150</v>
      </c>
      <c r="AA768" s="54" t="n">
        <v>2017</v>
      </c>
      <c r="AB768" s="54" t="n">
        <v>10</v>
      </c>
      <c r="AC768" s="3" t="n">
        <v>190</v>
      </c>
      <c r="AD768" s="3" t="n">
        <v>1992</v>
      </c>
      <c r="AE768" s="3" t="n">
        <v>31</v>
      </c>
      <c r="AF768" s="54" t="n">
        <v>150</v>
      </c>
      <c r="AG768" s="54" t="n">
        <v>1973</v>
      </c>
      <c r="AH768" s="54" t="n">
        <v>4</v>
      </c>
      <c r="AI768" s="3" t="n">
        <v>150</v>
      </c>
      <c r="AJ768" s="3" t="n">
        <v>1976</v>
      </c>
      <c r="AK768" s="3" t="n">
        <v>13</v>
      </c>
      <c r="AL768" s="54" t="n">
        <v>204</v>
      </c>
      <c r="AM768" s="54" t="n">
        <v>1979</v>
      </c>
      <c r="AN768" s="54" t="n">
        <v>20</v>
      </c>
      <c r="AO768" s="3" t="n">
        <v>150</v>
      </c>
      <c r="AP768" s="3" t="n">
        <v>2023</v>
      </c>
      <c r="AQ768" s="3" t="n">
        <v>26</v>
      </c>
    </row>
    <row r="769">
      <c r="A769" s="3" t="n">
        <v>25020520</v>
      </c>
      <c r="B769" s="3" t="inlineStr">
        <is>
          <t>BUENAVISTA - AUT [25020520]</t>
        </is>
      </c>
      <c r="C769" s="3" t="n">
        <v>8.205333</v>
      </c>
      <c r="D769" s="3" t="n">
        <v>-75.47024999999999</v>
      </c>
      <c r="E769" s="3" t="n">
        <v>62</v>
      </c>
      <c r="F769" s="3" t="inlineStr">
        <is>
          <t>Buenavista</t>
        </is>
      </c>
      <c r="G769" s="3" t="inlineStr">
        <is>
          <t>Cordoba</t>
        </is>
      </c>
      <c r="H769" s="54" t="n">
        <v>80</v>
      </c>
      <c r="I769" s="54" t="n">
        <v>2018</v>
      </c>
      <c r="J769" s="54" t="n">
        <v>1</v>
      </c>
      <c r="K769" s="3" t="n">
        <v>80</v>
      </c>
      <c r="L769" s="3" t="n">
        <v>1991</v>
      </c>
      <c r="M769" s="3" t="n">
        <v>18</v>
      </c>
      <c r="N769" s="54" t="n">
        <v>80</v>
      </c>
      <c r="O769" s="54" t="n">
        <v>2006</v>
      </c>
      <c r="P769" s="54" t="n">
        <v>19</v>
      </c>
      <c r="Q769" s="3" t="n">
        <v>165</v>
      </c>
      <c r="R769" s="3" t="n">
        <v>1982</v>
      </c>
      <c r="S769" s="3" t="n">
        <v>12</v>
      </c>
      <c r="T769" s="54" t="n">
        <v>200</v>
      </c>
      <c r="U769" s="54" t="n">
        <v>1981</v>
      </c>
      <c r="V769" s="54" t="n">
        <v>6</v>
      </c>
      <c r="W769" s="3" t="n">
        <v>180</v>
      </c>
      <c r="X769" s="3" t="n">
        <v>2017</v>
      </c>
      <c r="Y769" s="3" t="n">
        <v>11</v>
      </c>
      <c r="Z769" s="54" t="n">
        <v>182</v>
      </c>
      <c r="AA769" s="54" t="n">
        <v>1982</v>
      </c>
      <c r="AB769" s="54" t="n">
        <v>3</v>
      </c>
      <c r="AC769" s="3" t="n">
        <v>100</v>
      </c>
      <c r="AD769" s="3" t="n">
        <v>1981</v>
      </c>
      <c r="AE769" s="3" t="n">
        <v>18</v>
      </c>
      <c r="AF769" s="54" t="n">
        <v>102</v>
      </c>
      <c r="AG769" s="54" t="n">
        <v>1987</v>
      </c>
      <c r="AH769" s="54" t="n">
        <v>29</v>
      </c>
      <c r="AI769" s="3" t="n">
        <v>135</v>
      </c>
      <c r="AJ769" s="3" t="n">
        <v>2019</v>
      </c>
      <c r="AK769" s="3" t="n">
        <v>14</v>
      </c>
      <c r="AL769" s="54" t="n">
        <v>135</v>
      </c>
      <c r="AM769" s="54" t="n">
        <v>1975</v>
      </c>
      <c r="AN769" s="54" t="n">
        <v>7</v>
      </c>
      <c r="AO769" s="3" t="n">
        <v>90</v>
      </c>
      <c r="AP769" s="3" t="n">
        <v>1993</v>
      </c>
      <c r="AQ769" s="3" t="n">
        <v>11</v>
      </c>
    </row>
    <row r="770">
      <c r="A770" s="3" t="n">
        <v>25020530</v>
      </c>
      <c r="B770" s="3" t="inlineStr">
        <is>
          <t>LA ILUSION [25020530]</t>
        </is>
      </c>
      <c r="C770" s="3" t="n">
        <v>8.025499999999999</v>
      </c>
      <c r="D770" s="3" t="n">
        <v>-75.08975</v>
      </c>
      <c r="E770" s="3" t="n">
        <v>48</v>
      </c>
      <c r="F770" s="3" t="inlineStr">
        <is>
          <t>Caucasia</t>
        </is>
      </c>
      <c r="G770" s="3" t="inlineStr">
        <is>
          <t>Antioquia</t>
        </is>
      </c>
      <c r="H770" s="54" t="n">
        <v>57</v>
      </c>
      <c r="I770" s="54" t="n">
        <v>2025</v>
      </c>
      <c r="J770" s="54" t="n">
        <v>4</v>
      </c>
      <c r="K770" s="3" t="n">
        <v>106</v>
      </c>
      <c r="L770" s="3" t="n">
        <v>2008</v>
      </c>
      <c r="M770" s="3" t="n">
        <v>9</v>
      </c>
      <c r="N770" s="54" t="n">
        <v>165</v>
      </c>
      <c r="O770" s="54" t="n">
        <v>1990</v>
      </c>
      <c r="P770" s="54" t="n">
        <v>18</v>
      </c>
      <c r="Q770" s="3" t="n">
        <v>130</v>
      </c>
      <c r="R770" s="3" t="n">
        <v>1972</v>
      </c>
      <c r="S770" s="3" t="n">
        <v>16</v>
      </c>
      <c r="T770" s="54" t="n">
        <v>167</v>
      </c>
      <c r="U770" s="54" t="n">
        <v>2005</v>
      </c>
      <c r="V770" s="54" t="n">
        <v>22</v>
      </c>
      <c r="W770" s="3" t="n">
        <v>138</v>
      </c>
      <c r="X770" s="3" t="n">
        <v>2010</v>
      </c>
      <c r="Y770" s="3" t="n">
        <v>15</v>
      </c>
      <c r="Z770" s="54" t="n">
        <v>148</v>
      </c>
      <c r="AA770" s="54" t="n">
        <v>1976</v>
      </c>
      <c r="AB770" s="54" t="n">
        <v>21</v>
      </c>
      <c r="AC770" s="3" t="n">
        <v>135</v>
      </c>
      <c r="AD770" s="3" t="n">
        <v>1984</v>
      </c>
      <c r="AE770" s="3" t="n">
        <v>3</v>
      </c>
      <c r="AF770" s="54" t="n">
        <v>136</v>
      </c>
      <c r="AG770" s="54" t="n">
        <v>1998</v>
      </c>
      <c r="AH770" s="54" t="n">
        <v>20</v>
      </c>
      <c r="AI770" s="3" t="n">
        <v>154</v>
      </c>
      <c r="AJ770" s="3" t="n">
        <v>1970</v>
      </c>
      <c r="AK770" s="3" t="n">
        <v>10</v>
      </c>
      <c r="AL770" s="54" t="n">
        <v>196</v>
      </c>
      <c r="AM770" s="54" t="n">
        <v>1979</v>
      </c>
      <c r="AN770" s="54" t="n">
        <v>30</v>
      </c>
      <c r="AO770" s="3" t="n">
        <v>130</v>
      </c>
      <c r="AP770" s="3" t="n">
        <v>1973</v>
      </c>
      <c r="AQ770" s="3" t="n">
        <v>12</v>
      </c>
    </row>
    <row r="771">
      <c r="A771" s="3" t="n">
        <v>25020540</v>
      </c>
      <c r="B771" s="3" t="inlineStr">
        <is>
          <t>PATIO BONITO [25020540]</t>
        </is>
      </c>
      <c r="C771" s="3" t="n">
        <v>8.031111111</v>
      </c>
      <c r="D771" s="3" t="n">
        <v>-74.70611110999999</v>
      </c>
      <c r="E771" s="3" t="n">
        <v>20</v>
      </c>
      <c r="F771" s="3" t="inlineStr">
        <is>
          <t>Nechí</t>
        </is>
      </c>
      <c r="G771" s="3" t="inlineStr">
        <is>
          <t>Antioquia</t>
        </is>
      </c>
      <c r="H771" s="54" t="n">
        <v>176</v>
      </c>
      <c r="I771" s="54" t="n">
        <v>1984</v>
      </c>
      <c r="J771" s="54" t="n">
        <v>9</v>
      </c>
      <c r="K771" s="3" t="n">
        <v>137</v>
      </c>
      <c r="L771" s="3" t="n">
        <v>1984</v>
      </c>
      <c r="M771" s="3" t="n">
        <v>5</v>
      </c>
      <c r="N771" s="54" t="n">
        <v>133</v>
      </c>
      <c r="O771" s="54" t="n">
        <v>2017</v>
      </c>
      <c r="P771" s="54" t="n">
        <v>29</v>
      </c>
      <c r="Q771" s="3" t="n">
        <v>195</v>
      </c>
      <c r="R771" s="3" t="n">
        <v>1982</v>
      </c>
      <c r="S771" s="3" t="n">
        <v>23</v>
      </c>
      <c r="T771" s="54" t="n">
        <v>175</v>
      </c>
      <c r="U771" s="54" t="n">
        <v>2016</v>
      </c>
      <c r="V771" s="54" t="n">
        <v>9</v>
      </c>
      <c r="W771" s="3" t="n">
        <v>150</v>
      </c>
      <c r="X771" s="3" t="n">
        <v>1980</v>
      </c>
      <c r="Y771" s="3" t="n">
        <v>11</v>
      </c>
      <c r="Z771" s="54" t="n">
        <v>162</v>
      </c>
      <c r="AA771" s="54" t="n">
        <v>1970</v>
      </c>
      <c r="AB771" s="54" t="n">
        <v>27</v>
      </c>
      <c r="AC771" s="3" t="n">
        <v>150</v>
      </c>
      <c r="AD771" s="3" t="n">
        <v>1981</v>
      </c>
      <c r="AE771" s="3" t="n">
        <v>18</v>
      </c>
      <c r="AF771" s="54" t="n">
        <v>180</v>
      </c>
      <c r="AG771" s="54" t="n">
        <v>1986</v>
      </c>
      <c r="AH771" s="54" t="n">
        <v>16</v>
      </c>
      <c r="AI771" s="3" t="n">
        <v>150</v>
      </c>
      <c r="AJ771" s="3" t="n">
        <v>1981</v>
      </c>
      <c r="AK771" s="3" t="n">
        <v>27</v>
      </c>
      <c r="AL771" s="54" t="n">
        <v>298</v>
      </c>
      <c r="AM771" s="54" t="n">
        <v>1988</v>
      </c>
      <c r="AN771" s="54" t="n">
        <v>1</v>
      </c>
      <c r="AO771" s="3" t="n">
        <v>190</v>
      </c>
      <c r="AP771" s="3" t="n">
        <v>1980</v>
      </c>
      <c r="AQ771" s="3" t="n">
        <v>13</v>
      </c>
    </row>
    <row r="772">
      <c r="A772" s="3" t="n">
        <v>25020600</v>
      </c>
      <c r="B772" s="3" t="inlineStr">
        <is>
          <t>SAJONIA HACIENDA - AUT [25020600]</t>
        </is>
      </c>
      <c r="C772" s="3" t="n">
        <v>8.489722221999999</v>
      </c>
      <c r="D772" s="3" t="n">
        <v>-75.60138889</v>
      </c>
      <c r="E772" s="3" t="n">
        <v>100</v>
      </c>
      <c r="F772" s="3" t="inlineStr">
        <is>
          <t>Pueblo Nuevo</t>
        </is>
      </c>
      <c r="G772" s="3" t="inlineStr">
        <is>
          <t>Cordoba</t>
        </is>
      </c>
      <c r="H772" s="54" t="n">
        <v>70</v>
      </c>
      <c r="I772" s="54" t="n">
        <v>1993</v>
      </c>
      <c r="J772" s="54" t="n">
        <v>27</v>
      </c>
      <c r="K772" s="3" t="n">
        <v>60.3</v>
      </c>
      <c r="L772" s="3" t="n">
        <v>2011</v>
      </c>
      <c r="M772" s="3" t="n">
        <v>28</v>
      </c>
      <c r="N772" s="54" t="n">
        <v>84</v>
      </c>
      <c r="O772" s="54" t="n">
        <v>1986</v>
      </c>
      <c r="P772" s="54" t="n">
        <v>31</v>
      </c>
      <c r="Q772" s="3" t="n">
        <v>142</v>
      </c>
      <c r="R772" s="3" t="n">
        <v>1990</v>
      </c>
      <c r="S772" s="3" t="n">
        <v>29</v>
      </c>
      <c r="T772" s="54" t="n">
        <v>119</v>
      </c>
      <c r="U772" s="54" t="n">
        <v>1985</v>
      </c>
      <c r="V772" s="54" t="n">
        <v>6</v>
      </c>
      <c r="W772" s="3" t="n">
        <v>113</v>
      </c>
      <c r="X772" s="3" t="n">
        <v>1993</v>
      </c>
      <c r="Y772" s="3" t="n">
        <v>9</v>
      </c>
      <c r="Z772" s="54" t="n">
        <v>127</v>
      </c>
      <c r="AA772" s="54" t="n">
        <v>2020</v>
      </c>
      <c r="AB772" s="54" t="n">
        <v>11</v>
      </c>
      <c r="AC772" s="3" t="n">
        <v>115</v>
      </c>
      <c r="AD772" s="3" t="n">
        <v>1983</v>
      </c>
      <c r="AE772" s="3" t="n">
        <v>25</v>
      </c>
      <c r="AF772" s="54" t="n">
        <v>130</v>
      </c>
      <c r="AG772" s="54" t="n">
        <v>1983</v>
      </c>
      <c r="AH772" s="54" t="n">
        <v>15</v>
      </c>
      <c r="AI772" s="3" t="n">
        <v>91.2</v>
      </c>
      <c r="AJ772" s="3" t="n">
        <v>2008</v>
      </c>
      <c r="AK772" s="3" t="n">
        <v>29</v>
      </c>
      <c r="AL772" s="54" t="n">
        <v>103</v>
      </c>
      <c r="AM772" s="54" t="n">
        <v>2006</v>
      </c>
      <c r="AN772" s="54" t="n">
        <v>8</v>
      </c>
      <c r="AO772" s="3" t="n">
        <v>76</v>
      </c>
      <c r="AP772" s="3" t="n">
        <v>2025</v>
      </c>
      <c r="AQ772" s="3" t="n">
        <v>1</v>
      </c>
    </row>
    <row r="773">
      <c r="A773" s="3" t="n">
        <v>25020650</v>
      </c>
      <c r="B773" s="3" t="inlineStr">
        <is>
          <t>HACIENDA EL TERROR  [25020650]</t>
        </is>
      </c>
      <c r="C773" s="3" t="n">
        <v>8.938777778</v>
      </c>
      <c r="D773" s="3" t="n">
        <v>-73.56022222</v>
      </c>
      <c r="E773" s="3" t="n">
        <v>250</v>
      </c>
      <c r="F773" s="3" t="inlineStr">
        <is>
          <t>Chimichagua</t>
        </is>
      </c>
      <c r="G773" s="3" t="inlineStr">
        <is>
          <t>Cesar</t>
        </is>
      </c>
      <c r="H773" s="54" t="n">
        <v>140</v>
      </c>
      <c r="I773" s="54" t="n">
        <v>1981</v>
      </c>
      <c r="J773" s="54" t="n">
        <v>8</v>
      </c>
      <c r="K773" s="3" t="n">
        <v>145</v>
      </c>
      <c r="L773" s="3" t="n">
        <v>1981</v>
      </c>
      <c r="M773" s="3" t="n">
        <v>22</v>
      </c>
      <c r="N773" s="54" t="n">
        <v>135</v>
      </c>
      <c r="O773" s="54" t="n">
        <v>1987</v>
      </c>
      <c r="P773" s="54" t="n">
        <v>7</v>
      </c>
      <c r="Q773" s="3" t="n">
        <v>153</v>
      </c>
      <c r="R773" s="3" t="n">
        <v>1983</v>
      </c>
      <c r="S773" s="3" t="n">
        <v>17</v>
      </c>
      <c r="T773" s="54" t="n">
        <v>162.1</v>
      </c>
      <c r="U773" s="54" t="n">
        <v>2008</v>
      </c>
      <c r="V773" s="54" t="n">
        <v>27</v>
      </c>
      <c r="W773" s="3" t="n">
        <v>165</v>
      </c>
      <c r="X773" s="3" t="n">
        <v>1992</v>
      </c>
      <c r="Y773" s="3" t="n">
        <v>10</v>
      </c>
      <c r="Z773" s="54" t="n">
        <v>100</v>
      </c>
      <c r="AA773" s="54" t="n">
        <v>1980</v>
      </c>
      <c r="AB773" s="54" t="n">
        <v>27</v>
      </c>
      <c r="AC773" s="3" t="n">
        <v>158</v>
      </c>
      <c r="AD773" s="3" t="n">
        <v>2007</v>
      </c>
      <c r="AE773" s="3" t="n">
        <v>31</v>
      </c>
      <c r="AF773" s="54" t="n">
        <v>103.5</v>
      </c>
      <c r="AG773" s="54" t="n">
        <v>1999</v>
      </c>
      <c r="AH773" s="54" t="n">
        <v>12</v>
      </c>
      <c r="AI773" s="3" t="n">
        <v>135</v>
      </c>
      <c r="AJ773" s="3" t="n">
        <v>2002</v>
      </c>
      <c r="AK773" s="3" t="n">
        <v>29</v>
      </c>
      <c r="AL773" s="54" t="n">
        <v>140</v>
      </c>
      <c r="AM773" s="54" t="n">
        <v>1980</v>
      </c>
      <c r="AN773" s="54" t="n">
        <v>5</v>
      </c>
      <c r="AO773" s="3" t="n">
        <v>148</v>
      </c>
      <c r="AP773" s="3" t="n">
        <v>1975</v>
      </c>
      <c r="AQ773" s="3" t="n">
        <v>22</v>
      </c>
    </row>
    <row r="774">
      <c r="A774" s="3" t="n">
        <v>25020660</v>
      </c>
      <c r="B774" s="3" t="inlineStr">
        <is>
          <t>ZAPATOZA [25020660]</t>
        </is>
      </c>
      <c r="C774" s="3" t="n">
        <v>9.00975</v>
      </c>
      <c r="D774" s="3" t="n">
        <v>-73.75402778</v>
      </c>
      <c r="E774" s="3" t="n">
        <v>90</v>
      </c>
      <c r="F774" s="3" t="inlineStr">
        <is>
          <t>Curumaní</t>
        </is>
      </c>
      <c r="G774" s="3" t="inlineStr">
        <is>
          <t>Cesar</t>
        </is>
      </c>
      <c r="H774" s="54" t="n">
        <v>90</v>
      </c>
      <c r="I774" s="54" t="n">
        <v>2004</v>
      </c>
      <c r="J774" s="54" t="n">
        <v>10</v>
      </c>
      <c r="K774" s="3" t="n">
        <v>122</v>
      </c>
      <c r="L774" s="3" t="n">
        <v>1988</v>
      </c>
      <c r="M774" s="3" t="n">
        <v>25</v>
      </c>
      <c r="N774" s="54" t="n">
        <v>129</v>
      </c>
      <c r="O774" s="54" t="n">
        <v>1996</v>
      </c>
      <c r="P774" s="54" t="n">
        <v>8</v>
      </c>
      <c r="Q774" s="3" t="n">
        <v>130</v>
      </c>
      <c r="R774" s="3" t="n">
        <v>1977</v>
      </c>
      <c r="S774" s="3" t="n">
        <v>23</v>
      </c>
      <c r="T774" s="54" t="n">
        <v>153</v>
      </c>
      <c r="U774" s="54" t="n">
        <v>2000</v>
      </c>
      <c r="V774" s="54" t="n">
        <v>26</v>
      </c>
      <c r="W774" s="3" t="n">
        <v>136</v>
      </c>
      <c r="X774" s="3" t="n">
        <v>2003</v>
      </c>
      <c r="Y774" s="3" t="n">
        <v>22</v>
      </c>
      <c r="Z774" s="54" t="n">
        <v>135</v>
      </c>
      <c r="AA774" s="54" t="n">
        <v>2000</v>
      </c>
      <c r="AB774" s="54" t="n">
        <v>17</v>
      </c>
      <c r="AC774" s="3" t="n">
        <v>140</v>
      </c>
      <c r="AD774" s="3" t="n">
        <v>2009</v>
      </c>
      <c r="AE774" s="3" t="n">
        <v>19</v>
      </c>
      <c r="AF774" s="54" t="n">
        <v>190</v>
      </c>
      <c r="AG774" s="54" t="n">
        <v>1999</v>
      </c>
      <c r="AH774" s="54" t="n">
        <v>13</v>
      </c>
      <c r="AI774" s="3" t="n">
        <v>170</v>
      </c>
      <c r="AJ774" s="3" t="n">
        <v>1973</v>
      </c>
      <c r="AK774" s="3" t="n">
        <v>22</v>
      </c>
      <c r="AL774" s="54" t="n">
        <v>150</v>
      </c>
      <c r="AM774" s="54" t="n">
        <v>1980</v>
      </c>
      <c r="AN774" s="54" t="n">
        <v>14</v>
      </c>
      <c r="AO774" s="3" t="n">
        <v>150</v>
      </c>
      <c r="AP774" s="3" t="n">
        <v>2002</v>
      </c>
      <c r="AQ774" s="3" t="n">
        <v>15</v>
      </c>
    </row>
    <row r="775">
      <c r="A775" s="3" t="n">
        <v>25020670</v>
      </c>
      <c r="B775" s="3" t="inlineStr">
        <is>
          <t>LA RAYA  [25020670]</t>
        </is>
      </c>
      <c r="C775" s="3" t="n">
        <v>9.050277778</v>
      </c>
      <c r="D775" s="3" t="n">
        <v>-73.55972222</v>
      </c>
      <c r="E775" s="3" t="n">
        <v>500</v>
      </c>
      <c r="F775" s="3" t="inlineStr">
        <is>
          <t>Pailitas</t>
        </is>
      </c>
      <c r="G775" s="3" t="inlineStr">
        <is>
          <t>Cesar</t>
        </is>
      </c>
      <c r="H775" s="54" t="n">
        <v>133</v>
      </c>
      <c r="I775" s="54" t="n">
        <v>2020</v>
      </c>
      <c r="J775" s="54" t="n">
        <v>20</v>
      </c>
      <c r="K775" s="3" t="n">
        <v>80</v>
      </c>
      <c r="L775" s="3" t="n">
        <v>1975</v>
      </c>
      <c r="M775" s="3" t="n">
        <v>7</v>
      </c>
      <c r="N775" s="54" t="n">
        <v>110</v>
      </c>
      <c r="O775" s="54" t="n">
        <v>1981</v>
      </c>
      <c r="P775" s="54" t="n">
        <v>5</v>
      </c>
      <c r="Q775" s="3" t="n">
        <v>178</v>
      </c>
      <c r="R775" s="3" t="n">
        <v>1979</v>
      </c>
      <c r="S775" s="3" t="n">
        <v>21</v>
      </c>
      <c r="T775" s="54" t="n">
        <v>122</v>
      </c>
      <c r="U775" s="54" t="n">
        <v>1978</v>
      </c>
      <c r="V775" s="54" t="n">
        <v>27</v>
      </c>
      <c r="W775" s="3" t="n">
        <v>125</v>
      </c>
      <c r="X775" s="3" t="n">
        <v>1981</v>
      </c>
      <c r="Y775" s="3" t="n">
        <v>2</v>
      </c>
      <c r="Z775" s="54" t="n">
        <v>104</v>
      </c>
      <c r="AA775" s="54" t="n">
        <v>2020</v>
      </c>
      <c r="AB775" s="54" t="n">
        <v>25</v>
      </c>
      <c r="AC775" s="3" t="n">
        <v>132</v>
      </c>
      <c r="AD775" s="3" t="n">
        <v>1979</v>
      </c>
      <c r="AE775" s="3" t="n">
        <v>29</v>
      </c>
      <c r="AF775" s="54" t="n">
        <v>135</v>
      </c>
      <c r="AG775" s="54" t="n">
        <v>1992</v>
      </c>
      <c r="AH775" s="54" t="n">
        <v>25</v>
      </c>
      <c r="AI775" s="3" t="n">
        <v>137</v>
      </c>
      <c r="AJ775" s="3" t="n">
        <v>1976</v>
      </c>
      <c r="AK775" s="3" t="n">
        <v>5</v>
      </c>
      <c r="AL775" s="54" t="n">
        <v>136</v>
      </c>
      <c r="AM775" s="54" t="n">
        <v>2000</v>
      </c>
      <c r="AN775" s="54" t="n">
        <v>11</v>
      </c>
      <c r="AO775" s="3" t="n">
        <v>137</v>
      </c>
      <c r="AP775" s="3" t="n">
        <v>1985</v>
      </c>
      <c r="AQ775" s="3" t="n">
        <v>5</v>
      </c>
    </row>
    <row r="776">
      <c r="A776" s="3" t="n">
        <v>25020690</v>
      </c>
      <c r="B776" s="3" t="inlineStr">
        <is>
          <t>POPONTE [25020690]</t>
        </is>
      </c>
      <c r="C776" s="3" t="n">
        <v>9.423277777999999</v>
      </c>
      <c r="D776" s="3" t="n">
        <v>-73.41094443999999</v>
      </c>
      <c r="E776" s="3" t="n">
        <v>500</v>
      </c>
      <c r="F776" s="3" t="inlineStr">
        <is>
          <t>Curumaní</t>
        </is>
      </c>
      <c r="G776" s="3" t="inlineStr">
        <is>
          <t>Cesar</t>
        </is>
      </c>
      <c r="H776" s="54" t="n">
        <v>82</v>
      </c>
      <c r="I776" s="54" t="n">
        <v>2009</v>
      </c>
      <c r="J776" s="54" t="n">
        <v>19</v>
      </c>
      <c r="K776" s="3" t="n">
        <v>115</v>
      </c>
      <c r="L776" s="3" t="n">
        <v>1984</v>
      </c>
      <c r="M776" s="3" t="n">
        <v>14</v>
      </c>
      <c r="N776" s="54" t="n">
        <v>145</v>
      </c>
      <c r="O776" s="54" t="n">
        <v>1989</v>
      </c>
      <c r="P776" s="54" t="n">
        <v>16</v>
      </c>
      <c r="Q776" s="3" t="n">
        <v>150</v>
      </c>
      <c r="R776" s="3" t="n">
        <v>2014</v>
      </c>
      <c r="S776" s="3" t="n">
        <v>24</v>
      </c>
      <c r="T776" s="54" t="n">
        <v>135</v>
      </c>
      <c r="U776" s="54" t="n">
        <v>2002</v>
      </c>
      <c r="V776" s="54" t="n">
        <v>24</v>
      </c>
      <c r="W776" s="3" t="n">
        <v>100</v>
      </c>
      <c r="X776" s="3" t="n">
        <v>1981</v>
      </c>
      <c r="Y776" s="3" t="n">
        <v>7</v>
      </c>
      <c r="Z776" s="54" t="n">
        <v>98</v>
      </c>
      <c r="AA776" s="54" t="n">
        <v>2001</v>
      </c>
      <c r="AB776" s="54" t="n">
        <v>13</v>
      </c>
      <c r="AC776" s="3" t="n">
        <v>95</v>
      </c>
      <c r="AD776" s="3" t="n">
        <v>1999</v>
      </c>
      <c r="AE776" s="3" t="n">
        <v>30</v>
      </c>
      <c r="AF776" s="54" t="n">
        <v>125</v>
      </c>
      <c r="AG776" s="54" t="n">
        <v>1988</v>
      </c>
      <c r="AH776" s="54" t="n">
        <v>22</v>
      </c>
      <c r="AI776" s="3" t="n">
        <v>145</v>
      </c>
      <c r="AJ776" s="3" t="n">
        <v>2011</v>
      </c>
      <c r="AK776" s="3" t="n">
        <v>12</v>
      </c>
      <c r="AL776" s="54" t="n">
        <v>130</v>
      </c>
      <c r="AM776" s="54" t="n">
        <v>2013</v>
      </c>
      <c r="AN776" s="54" t="n">
        <v>6</v>
      </c>
      <c r="AO776" s="3" t="n">
        <v>135</v>
      </c>
      <c r="AP776" s="3" t="n">
        <v>1980</v>
      </c>
      <c r="AQ776" s="3" t="n">
        <v>25</v>
      </c>
    </row>
    <row r="777">
      <c r="A777" s="3" t="n">
        <v>25020700</v>
      </c>
      <c r="B777" s="3" t="inlineStr">
        <is>
          <t>APARTADA LA [25020700]</t>
        </is>
      </c>
      <c r="C777" s="3" t="n">
        <v>8.053055556</v>
      </c>
      <c r="D777" s="3" t="n">
        <v>-75.33861111</v>
      </c>
      <c r="E777" s="3" t="n">
        <v>50</v>
      </c>
      <c r="F777" s="3" t="inlineStr">
        <is>
          <t>La Apartada</t>
        </is>
      </c>
      <c r="G777" s="3" t="inlineStr">
        <is>
          <t>Cordoba</t>
        </is>
      </c>
      <c r="H777" s="54" t="n">
        <v>40</v>
      </c>
      <c r="I777" s="54" t="n">
        <v>1993</v>
      </c>
      <c r="J777" s="54" t="n">
        <v>4</v>
      </c>
      <c r="K777" s="3" t="n">
        <v>90</v>
      </c>
      <c r="L777" s="3" t="n">
        <v>1984</v>
      </c>
      <c r="M777" s="3" t="n">
        <v>7</v>
      </c>
      <c r="N777" s="54" t="n">
        <v>120</v>
      </c>
      <c r="O777" s="54" t="n">
        <v>2007</v>
      </c>
      <c r="P777" s="54" t="n">
        <v>17</v>
      </c>
      <c r="Q777" s="3" t="n">
        <v>190</v>
      </c>
      <c r="R777" s="3" t="n">
        <v>1974</v>
      </c>
      <c r="S777" s="3" t="n">
        <v>8</v>
      </c>
      <c r="T777" s="54" t="n">
        <v>130</v>
      </c>
      <c r="U777" s="54" t="n">
        <v>2002</v>
      </c>
      <c r="V777" s="54" t="n">
        <v>16</v>
      </c>
      <c r="W777" s="3" t="n">
        <v>150</v>
      </c>
      <c r="X777" s="3" t="n">
        <v>1989</v>
      </c>
      <c r="Y777" s="3" t="n">
        <v>23</v>
      </c>
      <c r="Z777" s="54" t="n">
        <v>122</v>
      </c>
      <c r="AA777" s="54" t="n">
        <v>1994</v>
      </c>
      <c r="AB777" s="54" t="n">
        <v>6</v>
      </c>
      <c r="AC777" s="3" t="n">
        <v>123.5</v>
      </c>
      <c r="AD777" s="3" t="n">
        <v>2022</v>
      </c>
      <c r="AE777" s="3" t="n">
        <v>12</v>
      </c>
      <c r="AF777" s="54" t="n">
        <v>141</v>
      </c>
      <c r="AG777" s="54" t="n">
        <v>1987</v>
      </c>
      <c r="AH777" s="54" t="n">
        <v>2</v>
      </c>
      <c r="AI777" s="3" t="n">
        <v>175</v>
      </c>
      <c r="AJ777" s="3" t="n">
        <v>1989</v>
      </c>
      <c r="AK777" s="3" t="n">
        <v>18</v>
      </c>
      <c r="AL777" s="54" t="n">
        <v>140</v>
      </c>
      <c r="AM777" s="54" t="n">
        <v>2008</v>
      </c>
      <c r="AN777" s="54" t="n">
        <v>29</v>
      </c>
      <c r="AO777" s="3" t="n">
        <v>120</v>
      </c>
      <c r="AP777" s="3" t="n">
        <v>1975</v>
      </c>
      <c r="AQ777" s="3" t="n">
        <v>5</v>
      </c>
    </row>
    <row r="778">
      <c r="A778" s="3" t="n">
        <v>25020710</v>
      </c>
      <c r="B778" s="3" t="inlineStr">
        <is>
          <t>CINTURA [25020710]</t>
        </is>
      </c>
      <c r="C778" s="3" t="n">
        <v>8.42</v>
      </c>
      <c r="D778" s="3" t="n">
        <v>-75.27388888999999</v>
      </c>
      <c r="E778" s="3" t="n">
        <v>25</v>
      </c>
      <c r="F778" s="3" t="inlineStr">
        <is>
          <t>Pueblo Nuevo</t>
        </is>
      </c>
      <c r="G778" s="3" t="inlineStr">
        <is>
          <t>Cordoba</t>
        </is>
      </c>
      <c r="H778" s="54" t="n">
        <v>90</v>
      </c>
      <c r="I778" s="54" t="n">
        <v>2023</v>
      </c>
      <c r="J778" s="54" t="n">
        <v>9</v>
      </c>
      <c r="K778" s="3" t="n">
        <v>136</v>
      </c>
      <c r="L778" s="3" t="n">
        <v>1979</v>
      </c>
      <c r="M778" s="3" t="n">
        <v>26</v>
      </c>
      <c r="N778" s="54" t="n">
        <v>67</v>
      </c>
      <c r="O778" s="54" t="n">
        <v>1989</v>
      </c>
      <c r="P778" s="54" t="n">
        <v>21</v>
      </c>
      <c r="Q778" s="3" t="n">
        <v>102</v>
      </c>
      <c r="R778" s="3" t="n">
        <v>1992</v>
      </c>
      <c r="S778" s="3" t="n">
        <v>26</v>
      </c>
      <c r="T778" s="54" t="n">
        <v>150</v>
      </c>
      <c r="U778" s="54" t="n">
        <v>1983</v>
      </c>
      <c r="V778" s="54" t="n">
        <v>14</v>
      </c>
      <c r="W778" s="3" t="n">
        <v>136</v>
      </c>
      <c r="X778" s="3" t="n">
        <v>1976</v>
      </c>
      <c r="Y778" s="3" t="n">
        <v>11</v>
      </c>
      <c r="Z778" s="54" t="n">
        <v>140</v>
      </c>
      <c r="AA778" s="54" t="n">
        <v>2008</v>
      </c>
      <c r="AB778" s="54" t="n">
        <v>12</v>
      </c>
      <c r="AC778" s="3" t="n">
        <v>145</v>
      </c>
      <c r="AD778" s="3" t="n">
        <v>2012</v>
      </c>
      <c r="AE778" s="3" t="n">
        <v>22</v>
      </c>
      <c r="AF778" s="54" t="n">
        <v>140</v>
      </c>
      <c r="AG778" s="54" t="n">
        <v>2008</v>
      </c>
      <c r="AH778" s="54" t="n">
        <v>30</v>
      </c>
      <c r="AI778" s="3" t="n">
        <v>140</v>
      </c>
      <c r="AJ778" s="3" t="n">
        <v>2008</v>
      </c>
      <c r="AK778" s="3" t="n">
        <v>30</v>
      </c>
      <c r="AL778" s="54" t="n">
        <v>149</v>
      </c>
      <c r="AM778" s="54" t="n">
        <v>1978</v>
      </c>
      <c r="AN778" s="54" t="n">
        <v>12</v>
      </c>
      <c r="AO778" s="3" t="n">
        <v>120</v>
      </c>
      <c r="AP778" s="3" t="n">
        <v>2007</v>
      </c>
      <c r="AQ778" s="3" t="n">
        <v>15</v>
      </c>
    </row>
    <row r="779">
      <c r="A779" s="3" t="n">
        <v>25020720</v>
      </c>
      <c r="B779" s="3" t="inlineStr">
        <is>
          <t>JOBO EL TABLON [25020720]</t>
        </is>
      </c>
      <c r="C779" s="3" t="n">
        <v>8.637222222</v>
      </c>
      <c r="D779" s="3" t="n">
        <v>-75.38361111</v>
      </c>
      <c r="E779" s="3" t="n">
        <v>130</v>
      </c>
      <c r="F779" s="3" t="inlineStr">
        <is>
          <t>Sahagún</t>
        </is>
      </c>
      <c r="G779" s="3" t="inlineStr">
        <is>
          <t>Cordoba</t>
        </is>
      </c>
      <c r="H779" s="54" t="n">
        <v>50</v>
      </c>
      <c r="I779" s="54" t="n">
        <v>2021</v>
      </c>
      <c r="J779" s="54" t="n">
        <v>16</v>
      </c>
      <c r="K779" s="3" t="n">
        <v>30</v>
      </c>
      <c r="L779" s="3" t="n">
        <v>2021</v>
      </c>
      <c r="M779" s="3" t="n">
        <v>14</v>
      </c>
      <c r="N779" s="54" t="n">
        <v>80</v>
      </c>
      <c r="O779" s="54" t="n">
        <v>2008</v>
      </c>
      <c r="P779" s="54" t="n">
        <v>13</v>
      </c>
      <c r="Q779" s="3" t="n">
        <v>110</v>
      </c>
      <c r="R779" s="3" t="n">
        <v>2022</v>
      </c>
      <c r="S779" s="3" t="n">
        <v>21</v>
      </c>
      <c r="T779" s="54" t="n">
        <v>120</v>
      </c>
      <c r="U779" s="54" t="n">
        <v>2024</v>
      </c>
      <c r="V779" s="54" t="n">
        <v>21</v>
      </c>
      <c r="W779" s="3" t="n">
        <v>85</v>
      </c>
      <c r="X779" s="3" t="n">
        <v>2019</v>
      </c>
      <c r="Y779" s="3" t="n">
        <v>14</v>
      </c>
      <c r="Z779" s="54" t="n">
        <v>100</v>
      </c>
      <c r="AA779" s="54" t="n">
        <v>2020</v>
      </c>
      <c r="AB779" s="54" t="n">
        <v>19</v>
      </c>
      <c r="AC779" s="3" t="n">
        <v>160</v>
      </c>
      <c r="AD779" s="3" t="n">
        <v>2017</v>
      </c>
      <c r="AE779" s="3" t="n">
        <v>15</v>
      </c>
      <c r="AF779" s="54" t="n">
        <v>130</v>
      </c>
      <c r="AG779" s="54" t="n">
        <v>2017</v>
      </c>
      <c r="AH779" s="54" t="n">
        <v>4</v>
      </c>
      <c r="AI779" s="3" t="n">
        <v>80</v>
      </c>
      <c r="AJ779" s="3" t="n">
        <v>2022</v>
      </c>
      <c r="AK779" s="3" t="n">
        <v>21</v>
      </c>
      <c r="AL779" s="54" t="n">
        <v>70</v>
      </c>
      <c r="AM779" s="54" t="n">
        <v>2008</v>
      </c>
      <c r="AN779" s="54" t="n">
        <v>1</v>
      </c>
      <c r="AO779" s="3" t="n">
        <v>65</v>
      </c>
      <c r="AP779" s="3" t="n">
        <v>2020</v>
      </c>
      <c r="AQ779" s="3" t="n">
        <v>2</v>
      </c>
    </row>
    <row r="780">
      <c r="A780" s="3" t="n">
        <v>25020740</v>
      </c>
      <c r="B780" s="3" t="inlineStr">
        <is>
          <t>EUREKA HACIENDA [25020740]</t>
        </is>
      </c>
      <c r="C780" s="3" t="n">
        <v>8.629166667</v>
      </c>
      <c r="D780" s="3" t="n">
        <v>-75.01472222</v>
      </c>
      <c r="E780" s="3" t="n">
        <v>20</v>
      </c>
      <c r="F780" s="3" t="inlineStr">
        <is>
          <t>San Marcos</t>
        </is>
      </c>
      <c r="G780" s="3" t="inlineStr">
        <is>
          <t>Sucre</t>
        </is>
      </c>
      <c r="H780" s="54" t="n">
        <v>80</v>
      </c>
      <c r="I780" s="54" t="n">
        <v>2018</v>
      </c>
      <c r="J780" s="54" t="n">
        <v>6</v>
      </c>
      <c r="K780" s="3" t="n">
        <v>70</v>
      </c>
      <c r="L780" s="3" t="n">
        <v>2010</v>
      </c>
      <c r="M780" s="3" t="n">
        <v>24</v>
      </c>
      <c r="N780" s="54" t="n">
        <v>70</v>
      </c>
      <c r="O780" s="54" t="n">
        <v>2009</v>
      </c>
      <c r="P780" s="54" t="n">
        <v>21</v>
      </c>
      <c r="Q780" s="3" t="n">
        <v>120</v>
      </c>
      <c r="R780" s="3" t="n">
        <v>2010</v>
      </c>
      <c r="S780" s="3" t="n">
        <v>11</v>
      </c>
      <c r="T780" s="54" t="n">
        <v>165</v>
      </c>
      <c r="U780" s="54" t="n">
        <v>1994</v>
      </c>
      <c r="V780" s="54" t="n">
        <v>23</v>
      </c>
      <c r="W780" s="3" t="n">
        <v>140</v>
      </c>
      <c r="X780" s="3" t="n">
        <v>2000</v>
      </c>
      <c r="Y780" s="3" t="n">
        <v>21</v>
      </c>
      <c r="Z780" s="54" t="n">
        <v>170</v>
      </c>
      <c r="AA780" s="54" t="n">
        <v>1981</v>
      </c>
      <c r="AB780" s="54" t="n">
        <v>20</v>
      </c>
      <c r="AC780" s="3" t="n">
        <v>131</v>
      </c>
      <c r="AD780" s="3" t="n">
        <v>2011</v>
      </c>
      <c r="AE780" s="3" t="n">
        <v>27</v>
      </c>
      <c r="AF780" s="54" t="n">
        <v>142</v>
      </c>
      <c r="AG780" s="54" t="n">
        <v>1980</v>
      </c>
      <c r="AH780" s="54" t="n">
        <v>17</v>
      </c>
      <c r="AI780" s="3" t="n">
        <v>180</v>
      </c>
      <c r="AJ780" s="3" t="n">
        <v>1975</v>
      </c>
      <c r="AK780" s="3" t="n">
        <v>24</v>
      </c>
      <c r="AL780" s="54" t="n">
        <v>120</v>
      </c>
      <c r="AM780" s="54" t="n">
        <v>2011</v>
      </c>
      <c r="AN780" s="54" t="n">
        <v>16</v>
      </c>
      <c r="AO780" s="3" t="n">
        <v>90</v>
      </c>
      <c r="AP780" s="3" t="n">
        <v>2000</v>
      </c>
      <c r="AQ780" s="3" t="n">
        <v>6</v>
      </c>
    </row>
    <row r="781">
      <c r="A781" s="3" t="n">
        <v>25020750</v>
      </c>
      <c r="B781" s="3" t="inlineStr">
        <is>
          <t>TABLITAS LAS [25020750]</t>
        </is>
      </c>
      <c r="C781" s="3" t="n">
        <v>9.011388888999999</v>
      </c>
      <c r="D781" s="3" t="n">
        <v>-75.16888889000001</v>
      </c>
      <c r="E781" s="3" t="n">
        <v>60</v>
      </c>
      <c r="F781" s="3" t="inlineStr">
        <is>
          <t>San Benito Abad</t>
        </is>
      </c>
      <c r="G781" s="3" t="inlineStr">
        <is>
          <t>Sucre</t>
        </is>
      </c>
      <c r="H781" s="54" t="n">
        <v>80</v>
      </c>
      <c r="I781" s="54" t="n">
        <v>1985</v>
      </c>
      <c r="J781" s="54" t="n">
        <v>4</v>
      </c>
      <c r="K781" s="3" t="n">
        <v>75</v>
      </c>
      <c r="L781" s="3" t="n">
        <v>1981</v>
      </c>
      <c r="M781" s="3" t="n">
        <v>23</v>
      </c>
      <c r="N781" s="54" t="n">
        <v>98</v>
      </c>
      <c r="O781" s="54" t="n">
        <v>2018</v>
      </c>
      <c r="P781" s="54" t="n">
        <v>30</v>
      </c>
      <c r="Q781" s="3" t="n">
        <v>96</v>
      </c>
      <c r="R781" s="3" t="n">
        <v>2011</v>
      </c>
      <c r="S781" s="3" t="n">
        <v>25</v>
      </c>
      <c r="T781" s="54" t="n">
        <v>120</v>
      </c>
      <c r="U781" s="54" t="n">
        <v>2005</v>
      </c>
      <c r="V781" s="54" t="n">
        <v>16</v>
      </c>
      <c r="W781" s="3" t="n">
        <v>110</v>
      </c>
      <c r="X781" s="3" t="n">
        <v>2002</v>
      </c>
      <c r="Y781" s="3" t="n">
        <v>17</v>
      </c>
      <c r="Z781" s="54" t="n">
        <v>110</v>
      </c>
      <c r="AA781" s="54" t="n">
        <v>2001</v>
      </c>
      <c r="AB781" s="54" t="n">
        <v>25</v>
      </c>
      <c r="AC781" s="3" t="n">
        <v>160</v>
      </c>
      <c r="AD781" s="3" t="n">
        <v>1978</v>
      </c>
      <c r="AE781" s="3" t="n">
        <v>27</v>
      </c>
      <c r="AF781" s="54" t="n">
        <v>130</v>
      </c>
      <c r="AG781" s="54" t="n">
        <v>1988</v>
      </c>
      <c r="AH781" s="54" t="n">
        <v>3</v>
      </c>
      <c r="AI781" s="3" t="n">
        <v>118</v>
      </c>
      <c r="AJ781" s="3" t="n">
        <v>2019</v>
      </c>
      <c r="AK781" s="3" t="n">
        <v>8</v>
      </c>
      <c r="AL781" s="54" t="n">
        <v>100</v>
      </c>
      <c r="AM781" s="54" t="n">
        <v>2001</v>
      </c>
      <c r="AN781" s="54" t="n">
        <v>13</v>
      </c>
      <c r="AO781" s="3" t="n">
        <v>75</v>
      </c>
      <c r="AP781" s="3" t="n">
        <v>1976</v>
      </c>
      <c r="AQ781" s="3" t="n">
        <v>2</v>
      </c>
    </row>
    <row r="782">
      <c r="A782" s="3" t="n">
        <v>25020760</v>
      </c>
      <c r="B782" s="3" t="inlineStr">
        <is>
          <t>SANTIAGO APOSTOL [25020760]</t>
        </is>
      </c>
      <c r="C782" s="3" t="n">
        <v>9.004722222</v>
      </c>
      <c r="D782" s="3" t="n">
        <v>-74.94055556000001</v>
      </c>
      <c r="E782" s="3" t="n">
        <v>25</v>
      </c>
      <c r="F782" s="3" t="inlineStr">
        <is>
          <t>San Benito Abad</t>
        </is>
      </c>
      <c r="G782" s="3" t="inlineStr">
        <is>
          <t>Sucre</t>
        </is>
      </c>
      <c r="H782" s="54" t="n">
        <v>48</v>
      </c>
      <c r="I782" s="54" t="n">
        <v>2011</v>
      </c>
      <c r="J782" s="54" t="n">
        <v>5</v>
      </c>
      <c r="K782" s="3" t="n">
        <v>93</v>
      </c>
      <c r="L782" s="3" t="n">
        <v>1981</v>
      </c>
      <c r="M782" s="3" t="n">
        <v>23</v>
      </c>
      <c r="N782" s="54" t="n">
        <v>84</v>
      </c>
      <c r="O782" s="54" t="n">
        <v>1982</v>
      </c>
      <c r="P782" s="54" t="n">
        <v>23</v>
      </c>
      <c r="Q782" s="3" t="n">
        <v>103</v>
      </c>
      <c r="R782" s="3" t="n">
        <v>1983</v>
      </c>
      <c r="S782" s="3" t="n">
        <v>12</v>
      </c>
      <c r="T782" s="54" t="n">
        <v>123</v>
      </c>
      <c r="U782" s="54" t="n">
        <v>2005</v>
      </c>
      <c r="V782" s="54" t="n">
        <v>16</v>
      </c>
      <c r="W782" s="3" t="n">
        <v>105</v>
      </c>
      <c r="X782" s="3" t="n">
        <v>1987</v>
      </c>
      <c r="Y782" s="3" t="n">
        <v>5</v>
      </c>
      <c r="Z782" s="54" t="n">
        <v>130</v>
      </c>
      <c r="AA782" s="54" t="n">
        <v>2010</v>
      </c>
      <c r="AB782" s="54" t="n">
        <v>7</v>
      </c>
      <c r="AC782" s="3" t="n">
        <v>132</v>
      </c>
      <c r="AD782" s="3" t="n">
        <v>2011</v>
      </c>
      <c r="AE782" s="3" t="n">
        <v>11</v>
      </c>
      <c r="AF782" s="54" t="n">
        <v>141</v>
      </c>
      <c r="AG782" s="54" t="n">
        <v>1996</v>
      </c>
      <c r="AH782" s="54" t="n">
        <v>20</v>
      </c>
      <c r="AI782" s="3" t="n">
        <v>130</v>
      </c>
      <c r="AJ782" s="3" t="n">
        <v>1990</v>
      </c>
      <c r="AK782" s="3" t="n">
        <v>16</v>
      </c>
      <c r="AL782" s="54" t="n">
        <v>117</v>
      </c>
      <c r="AM782" s="54" t="n">
        <v>2009</v>
      </c>
      <c r="AN782" s="54" t="n">
        <v>13</v>
      </c>
      <c r="AO782" s="3" t="n">
        <v>103</v>
      </c>
      <c r="AP782" s="3" t="n">
        <v>1995</v>
      </c>
      <c r="AQ782" s="3" t="n">
        <v>4</v>
      </c>
    </row>
    <row r="783">
      <c r="A783" s="3" t="n">
        <v>25020770</v>
      </c>
      <c r="B783" s="3" t="inlineStr">
        <is>
          <t>SAN PEDRO [25020770]</t>
        </is>
      </c>
      <c r="C783" s="3" t="n">
        <v>9.401583</v>
      </c>
      <c r="D783" s="3" t="n">
        <v>-75.01643900000001</v>
      </c>
      <c r="E783" s="3" t="n">
        <v>200</v>
      </c>
      <c r="F783" s="3" t="inlineStr">
        <is>
          <t>San Pedro</t>
        </is>
      </c>
      <c r="G783" s="3" t="inlineStr">
        <is>
          <t>Sucre</t>
        </is>
      </c>
      <c r="H783" s="54" t="n">
        <v>68</v>
      </c>
      <c r="I783" s="54" t="n">
        <v>2001</v>
      </c>
      <c r="J783" s="54" t="n">
        <v>22</v>
      </c>
      <c r="K783" s="3" t="n">
        <v>80</v>
      </c>
      <c r="L783" s="3" t="n">
        <v>1974</v>
      </c>
      <c r="M783" s="3" t="n">
        <v>26</v>
      </c>
      <c r="N783" s="54" t="n">
        <v>50</v>
      </c>
      <c r="O783" s="54" t="n">
        <v>1996</v>
      </c>
      <c r="P783" s="54" t="n">
        <v>10</v>
      </c>
      <c r="Q783" s="3" t="n">
        <v>120</v>
      </c>
      <c r="R783" s="3" t="n">
        <v>2007</v>
      </c>
      <c r="S783" s="3" t="n">
        <v>16</v>
      </c>
      <c r="T783" s="54" t="n">
        <v>99</v>
      </c>
      <c r="U783" s="54" t="n">
        <v>1998</v>
      </c>
      <c r="V783" s="54" t="n">
        <v>5</v>
      </c>
      <c r="W783" s="3" t="n">
        <v>128</v>
      </c>
      <c r="X783" s="3" t="n">
        <v>2000</v>
      </c>
      <c r="Y783" s="3" t="n">
        <v>6</v>
      </c>
      <c r="Z783" s="54" t="n">
        <v>135</v>
      </c>
      <c r="AA783" s="54" t="n">
        <v>1984</v>
      </c>
      <c r="AB783" s="54" t="n">
        <v>28</v>
      </c>
      <c r="AC783" s="3" t="n">
        <v>135</v>
      </c>
      <c r="AD783" s="3" t="n">
        <v>2008</v>
      </c>
      <c r="AE783" s="3" t="n">
        <v>29</v>
      </c>
      <c r="AF783" s="54" t="n">
        <v>120</v>
      </c>
      <c r="AG783" s="54" t="n">
        <v>2011</v>
      </c>
      <c r="AH783" s="54" t="n">
        <v>6</v>
      </c>
      <c r="AI783" s="3" t="n">
        <v>101</v>
      </c>
      <c r="AJ783" s="3" t="n">
        <v>2002</v>
      </c>
      <c r="AK783" s="3" t="n">
        <v>14</v>
      </c>
      <c r="AL783" s="54" t="n">
        <v>99</v>
      </c>
      <c r="AM783" s="54" t="n">
        <v>1994</v>
      </c>
      <c r="AN783" s="54" t="n">
        <v>14</v>
      </c>
      <c r="AO783" s="3" t="n">
        <v>98</v>
      </c>
      <c r="AP783" s="3" t="n">
        <v>2001</v>
      </c>
      <c r="AQ783" s="3" t="n">
        <v>14</v>
      </c>
    </row>
    <row r="784">
      <c r="A784" s="3" t="n">
        <v>25020790</v>
      </c>
      <c r="B784" s="3" t="inlineStr">
        <is>
          <t>PALMARITO [25020790]</t>
        </is>
      </c>
      <c r="C784" s="3" t="n">
        <v>8.715391</v>
      </c>
      <c r="D784" s="3" t="n">
        <v>-74.723983</v>
      </c>
      <c r="E784" s="3" t="n">
        <v>50</v>
      </c>
      <c r="F784" s="3" t="inlineStr">
        <is>
          <t>Majagual</t>
        </is>
      </c>
      <c r="G784" s="3" t="inlineStr">
        <is>
          <t>Sucre</t>
        </is>
      </c>
      <c r="H784" s="54" t="n">
        <v>75</v>
      </c>
      <c r="I784" s="54" t="n">
        <v>2018</v>
      </c>
      <c r="J784" s="54" t="n">
        <v>8</v>
      </c>
      <c r="K784" s="3" t="n">
        <v>90</v>
      </c>
      <c r="L784" s="3" t="n">
        <v>1996</v>
      </c>
      <c r="M784" s="3" t="n">
        <v>4</v>
      </c>
      <c r="N784" s="54" t="n">
        <v>85</v>
      </c>
      <c r="O784" s="54" t="n">
        <v>1996</v>
      </c>
      <c r="P784" s="54" t="n">
        <v>1</v>
      </c>
      <c r="Q784" s="3" t="n">
        <v>136</v>
      </c>
      <c r="R784" s="3" t="n">
        <v>2004</v>
      </c>
      <c r="S784" s="3" t="n">
        <v>14</v>
      </c>
      <c r="T784" s="54" t="n">
        <v>140</v>
      </c>
      <c r="U784" s="54" t="n">
        <v>1978</v>
      </c>
      <c r="V784" s="54" t="n">
        <v>8</v>
      </c>
      <c r="W784" s="3" t="n">
        <v>136</v>
      </c>
      <c r="X784" s="3" t="n">
        <v>1977</v>
      </c>
      <c r="Y784" s="3" t="n">
        <v>1</v>
      </c>
      <c r="Z784" s="54" t="n">
        <v>140</v>
      </c>
      <c r="AA784" s="54" t="n">
        <v>1979</v>
      </c>
      <c r="AB784" s="54" t="n">
        <v>16</v>
      </c>
      <c r="AC784" s="3" t="n">
        <v>140</v>
      </c>
      <c r="AD784" s="3" t="n">
        <v>1980</v>
      </c>
      <c r="AE784" s="3" t="n">
        <v>7</v>
      </c>
      <c r="AF784" s="54" t="n">
        <v>135</v>
      </c>
      <c r="AG784" s="54" t="n">
        <v>1983</v>
      </c>
      <c r="AH784" s="54" t="n">
        <v>22</v>
      </c>
      <c r="AI784" s="3" t="n">
        <v>160</v>
      </c>
      <c r="AJ784" s="3" t="n">
        <v>1974</v>
      </c>
      <c r="AK784" s="3" t="n">
        <v>11</v>
      </c>
      <c r="AL784" s="54" t="n">
        <v>140</v>
      </c>
      <c r="AM784" s="54" t="n">
        <v>2011</v>
      </c>
      <c r="AN784" s="54" t="n">
        <v>30</v>
      </c>
      <c r="AO784" s="3" t="n">
        <v>120</v>
      </c>
      <c r="AP784" s="3" t="n">
        <v>1978</v>
      </c>
      <c r="AQ784" s="3" t="n">
        <v>12</v>
      </c>
    </row>
    <row r="785">
      <c r="A785" s="3" t="n">
        <v>25020800</v>
      </c>
      <c r="B785" s="3" t="inlineStr">
        <is>
          <t>BUENAVISTA [25020800]</t>
        </is>
      </c>
      <c r="C785" s="3" t="n">
        <v>8.573055556</v>
      </c>
      <c r="D785" s="3" t="n">
        <v>-74.529722222</v>
      </c>
      <c r="E785" s="3" t="n">
        <v>28</v>
      </c>
      <c r="F785" s="3" t="inlineStr">
        <is>
          <t>Achí</t>
        </is>
      </c>
      <c r="G785" s="3" t="inlineStr">
        <is>
          <t>Bolivar</t>
        </is>
      </c>
      <c r="H785" s="54" t="n">
        <v>60</v>
      </c>
      <c r="I785" s="54" t="n">
        <v>1995</v>
      </c>
      <c r="J785" s="54" t="n">
        <v>15</v>
      </c>
      <c r="K785" s="3" t="n">
        <v>110</v>
      </c>
      <c r="L785" s="3" t="n">
        <v>1992</v>
      </c>
      <c r="M785" s="3" t="n">
        <v>15</v>
      </c>
      <c r="N785" s="54" t="n">
        <v>145</v>
      </c>
      <c r="O785" s="54" t="n">
        <v>1994</v>
      </c>
      <c r="P785" s="54" t="n">
        <v>27</v>
      </c>
      <c r="Q785" s="3" t="n">
        <v>185</v>
      </c>
      <c r="R785" s="3" t="n">
        <v>1999</v>
      </c>
      <c r="S785" s="3" t="n">
        <v>22</v>
      </c>
      <c r="T785" s="54" t="n">
        <v>160</v>
      </c>
      <c r="U785" s="54" t="n">
        <v>1981</v>
      </c>
      <c r="V785" s="54" t="n">
        <v>11</v>
      </c>
      <c r="W785" s="3" t="n">
        <v>175</v>
      </c>
      <c r="X785" s="3" t="n">
        <v>1996</v>
      </c>
      <c r="Y785" s="3" t="n">
        <v>28</v>
      </c>
      <c r="Z785" s="54" t="n">
        <v>150</v>
      </c>
      <c r="AA785" s="54" t="n">
        <v>2009</v>
      </c>
      <c r="AB785" s="54" t="n">
        <v>4</v>
      </c>
      <c r="AC785" s="3" t="n">
        <v>140</v>
      </c>
      <c r="AD785" s="3" t="n">
        <v>2012</v>
      </c>
      <c r="AE785" s="3" t="n">
        <v>22</v>
      </c>
      <c r="AF785" s="54" t="n">
        <v>140</v>
      </c>
      <c r="AG785" s="54" t="n">
        <v>1995</v>
      </c>
      <c r="AH785" s="54" t="n">
        <v>25</v>
      </c>
      <c r="AI785" s="3" t="n">
        <v>220</v>
      </c>
      <c r="AJ785" s="3" t="n">
        <v>2007</v>
      </c>
      <c r="AK785" s="3" t="n">
        <v>26</v>
      </c>
      <c r="AL785" s="54" t="n">
        <v>150</v>
      </c>
      <c r="AM785" s="54" t="n">
        <v>2008</v>
      </c>
      <c r="AN785" s="54" t="n">
        <v>2</v>
      </c>
      <c r="AO785" s="3" t="n">
        <v>280</v>
      </c>
      <c r="AP785" s="3" t="n">
        <v>2005</v>
      </c>
      <c r="AQ785" s="3" t="n">
        <v>9</v>
      </c>
    </row>
    <row r="786">
      <c r="A786" s="3" t="n">
        <v>25020810</v>
      </c>
      <c r="B786" s="3" t="inlineStr">
        <is>
          <t>ASTILLEROS [25020810]</t>
        </is>
      </c>
      <c r="C786" s="3" t="n">
        <v>8.291333333000001</v>
      </c>
      <c r="D786" s="3" t="n">
        <v>-74.60572222</v>
      </c>
      <c r="E786" s="3" t="n">
        <v>40</v>
      </c>
      <c r="F786" s="3" t="inlineStr">
        <is>
          <t>San Jacinto Del Cauca</t>
        </is>
      </c>
      <c r="G786" s="3" t="inlineStr">
        <is>
          <t>Bolivar</t>
        </is>
      </c>
      <c r="H786" s="54" t="n">
        <v>135</v>
      </c>
      <c r="I786" s="54" t="n">
        <v>1993</v>
      </c>
      <c r="J786" s="54" t="n">
        <v>7</v>
      </c>
      <c r="K786" s="3" t="n">
        <v>129</v>
      </c>
      <c r="L786" s="3" t="n">
        <v>1996</v>
      </c>
      <c r="M786" s="3" t="n">
        <v>29</v>
      </c>
      <c r="N786" s="54" t="n">
        <v>150</v>
      </c>
      <c r="O786" s="54" t="n">
        <v>2013</v>
      </c>
      <c r="P786" s="54" t="n">
        <v>26</v>
      </c>
      <c r="Q786" s="3" t="n">
        <v>145</v>
      </c>
      <c r="R786" s="3" t="n">
        <v>1992</v>
      </c>
      <c r="S786" s="3" t="n">
        <v>28</v>
      </c>
      <c r="T786" s="54" t="n">
        <v>149</v>
      </c>
      <c r="U786" s="54" t="n">
        <v>1998</v>
      </c>
      <c r="V786" s="54" t="n">
        <v>2</v>
      </c>
      <c r="W786" s="3" t="n">
        <v>150</v>
      </c>
      <c r="X786" s="3" t="n">
        <v>2021</v>
      </c>
      <c r="Y786" s="3" t="n">
        <v>9</v>
      </c>
      <c r="Z786" s="54" t="n">
        <v>150</v>
      </c>
      <c r="AA786" s="54" t="n">
        <v>2016</v>
      </c>
      <c r="AB786" s="54" t="n">
        <v>3</v>
      </c>
      <c r="AC786" s="3" t="n">
        <v>150</v>
      </c>
      <c r="AD786" s="3" t="n">
        <v>2003</v>
      </c>
      <c r="AE786" s="3" t="n">
        <v>2</v>
      </c>
      <c r="AF786" s="54" t="n">
        <v>150</v>
      </c>
      <c r="AG786" s="54" t="n">
        <v>2007</v>
      </c>
      <c r="AH786" s="54" t="n">
        <v>8</v>
      </c>
      <c r="AI786" s="3" t="n">
        <v>170</v>
      </c>
      <c r="AJ786" s="3" t="n">
        <v>2020</v>
      </c>
      <c r="AK786" s="3" t="n">
        <v>7</v>
      </c>
      <c r="AL786" s="54" t="n">
        <v>173</v>
      </c>
      <c r="AM786" s="54" t="n">
        <v>2011</v>
      </c>
      <c r="AN786" s="54" t="n">
        <v>11</v>
      </c>
      <c r="AO786" s="3" t="n">
        <v>159</v>
      </c>
      <c r="AP786" s="3" t="n">
        <v>2001</v>
      </c>
      <c r="AQ786" s="3" t="n">
        <v>20</v>
      </c>
    </row>
    <row r="787">
      <c r="A787" s="3" t="n">
        <v>25020860</v>
      </c>
      <c r="B787" s="3" t="inlineStr">
        <is>
          <t>FRONTERA LA HACIENDA [25020860]</t>
        </is>
      </c>
      <c r="C787" s="3" t="n">
        <v>9.359444443999999</v>
      </c>
      <c r="D787" s="3" t="n">
        <v>-74.94083333</v>
      </c>
      <c r="E787" s="3" t="n">
        <v>100</v>
      </c>
      <c r="F787" s="3" t="inlineStr">
        <is>
          <t>Buenavista</t>
        </is>
      </c>
      <c r="G787" s="3" t="inlineStr">
        <is>
          <t>Sucre</t>
        </is>
      </c>
      <c r="H787" s="54" t="n">
        <v>61</v>
      </c>
      <c r="I787" s="54" t="n">
        <v>2000</v>
      </c>
      <c r="J787" s="54" t="n">
        <v>3</v>
      </c>
      <c r="K787" s="3" t="n">
        <v>66</v>
      </c>
      <c r="L787" s="3" t="n">
        <v>2024</v>
      </c>
      <c r="M787" s="3" t="n">
        <v>3</v>
      </c>
      <c r="N787" s="54" t="n">
        <v>78</v>
      </c>
      <c r="O787" s="54" t="n">
        <v>2006</v>
      </c>
      <c r="P787" s="54" t="n">
        <v>7</v>
      </c>
      <c r="Q787" s="3" t="n">
        <v>90</v>
      </c>
      <c r="R787" s="3" t="n">
        <v>2020</v>
      </c>
      <c r="S787" s="3" t="n">
        <v>3</v>
      </c>
      <c r="T787" s="54" t="n">
        <v>128</v>
      </c>
      <c r="U787" s="54" t="n">
        <v>2007</v>
      </c>
      <c r="V787" s="54" t="n">
        <v>18</v>
      </c>
      <c r="W787" s="3" t="n">
        <v>114</v>
      </c>
      <c r="X787" s="3" t="n">
        <v>2020</v>
      </c>
      <c r="Y787" s="3" t="n">
        <v>9</v>
      </c>
      <c r="Z787" s="54" t="n">
        <v>112</v>
      </c>
      <c r="AA787" s="54" t="n">
        <v>2021</v>
      </c>
      <c r="AB787" s="54" t="n">
        <v>24</v>
      </c>
      <c r="AC787" s="3" t="n">
        <v>88</v>
      </c>
      <c r="AD787" s="3" t="n">
        <v>2021</v>
      </c>
      <c r="AE787" s="3" t="n">
        <v>13</v>
      </c>
      <c r="AF787" s="54" t="n">
        <v>140</v>
      </c>
      <c r="AG787" s="54" t="n">
        <v>2000</v>
      </c>
      <c r="AH787" s="54" t="n">
        <v>23</v>
      </c>
      <c r="AI787" s="3" t="n">
        <v>97</v>
      </c>
      <c r="AJ787" s="3" t="n">
        <v>2012</v>
      </c>
      <c r="AK787" s="3" t="n">
        <v>17</v>
      </c>
      <c r="AL787" s="54" t="n">
        <v>98</v>
      </c>
      <c r="AM787" s="54" t="n">
        <v>2014</v>
      </c>
      <c r="AN787" s="54" t="n">
        <v>11</v>
      </c>
      <c r="AO787" s="3" t="n">
        <v>87</v>
      </c>
      <c r="AP787" s="3" t="n">
        <v>2006</v>
      </c>
      <c r="AQ787" s="3" t="n">
        <v>13</v>
      </c>
    </row>
    <row r="788">
      <c r="A788" s="3" t="n">
        <v>25020870</v>
      </c>
      <c r="B788" s="3" t="inlineStr">
        <is>
          <t>PLAYITAS [25020870]</t>
        </is>
      </c>
      <c r="C788" s="3" t="n">
        <v>8.82174</v>
      </c>
      <c r="D788" s="3" t="n">
        <v>-73.964902</v>
      </c>
      <c r="E788" s="3" t="n">
        <v>40</v>
      </c>
      <c r="F788" s="3" t="inlineStr">
        <is>
          <t>San Martín De Loba</t>
        </is>
      </c>
      <c r="G788" s="3" t="inlineStr">
        <is>
          <t>Bolivar</t>
        </is>
      </c>
      <c r="H788" s="54" t="n">
        <v>100</v>
      </c>
      <c r="I788" s="54" t="n">
        <v>2005</v>
      </c>
      <c r="J788" s="54" t="n">
        <v>16</v>
      </c>
      <c r="K788" s="3" t="n">
        <v>100</v>
      </c>
      <c r="L788" s="3" t="n">
        <v>1989</v>
      </c>
      <c r="M788" s="3" t="n">
        <v>24</v>
      </c>
      <c r="N788" s="54" t="n">
        <v>110</v>
      </c>
      <c r="O788" s="54" t="n">
        <v>2014</v>
      </c>
      <c r="P788" s="54" t="n">
        <v>7</v>
      </c>
      <c r="Q788" s="3" t="n">
        <v>150</v>
      </c>
      <c r="R788" s="3" t="n">
        <v>2012</v>
      </c>
      <c r="S788" s="3" t="n">
        <v>13</v>
      </c>
      <c r="T788" s="54" t="n">
        <v>135</v>
      </c>
      <c r="U788" s="54" t="n">
        <v>2006</v>
      </c>
      <c r="V788" s="54" t="n">
        <v>5</v>
      </c>
      <c r="W788" s="3" t="n">
        <v>130</v>
      </c>
      <c r="X788" s="3" t="n">
        <v>1997</v>
      </c>
      <c r="Y788" s="3" t="n">
        <v>3</v>
      </c>
      <c r="Z788" s="54" t="n">
        <v>135</v>
      </c>
      <c r="AA788" s="54" t="n">
        <v>2011</v>
      </c>
      <c r="AB788" s="54" t="n">
        <v>13</v>
      </c>
      <c r="AC788" s="3" t="n">
        <v>130</v>
      </c>
      <c r="AD788" s="3" t="n">
        <v>2009</v>
      </c>
      <c r="AE788" s="3" t="n">
        <v>20</v>
      </c>
      <c r="AF788" s="54" t="n">
        <v>135</v>
      </c>
      <c r="AG788" s="54" t="n">
        <v>2003</v>
      </c>
      <c r="AH788" s="54" t="n">
        <v>24</v>
      </c>
      <c r="AI788" s="3" t="n">
        <v>136</v>
      </c>
      <c r="AJ788" s="3" t="n">
        <v>1974</v>
      </c>
      <c r="AK788" s="3" t="n">
        <v>3</v>
      </c>
      <c r="AL788" s="54" t="n">
        <v>150</v>
      </c>
      <c r="AM788" s="54" t="n">
        <v>2012</v>
      </c>
      <c r="AN788" s="54" t="n">
        <v>15</v>
      </c>
      <c r="AO788" s="3" t="n">
        <v>170</v>
      </c>
      <c r="AP788" s="3" t="n">
        <v>2010</v>
      </c>
      <c r="AQ788" s="3" t="n">
        <v>9</v>
      </c>
    </row>
    <row r="789">
      <c r="A789" s="3" t="n">
        <v>25020880</v>
      </c>
      <c r="B789" s="3" t="inlineStr">
        <is>
          <t>BARRANCO DE LOBA [25020880]</t>
        </is>
      </c>
      <c r="C789" s="3" t="n">
        <v>8.946738</v>
      </c>
      <c r="D789" s="3" t="n">
        <v>-74.110038</v>
      </c>
      <c r="E789" s="3" t="n">
        <v>25</v>
      </c>
      <c r="F789" s="3" t="inlineStr">
        <is>
          <t>Barranco De Loba</t>
        </is>
      </c>
      <c r="G789" s="3" t="inlineStr">
        <is>
          <t>Bolivar</t>
        </is>
      </c>
      <c r="H789" s="54" t="n">
        <v>140</v>
      </c>
      <c r="I789" s="54" t="n">
        <v>2005</v>
      </c>
      <c r="J789" s="54" t="n">
        <v>15</v>
      </c>
      <c r="K789" s="3" t="n">
        <v>99</v>
      </c>
      <c r="L789" s="3" t="n">
        <v>2007</v>
      </c>
      <c r="M789" s="3" t="n">
        <v>16</v>
      </c>
      <c r="N789" s="54" t="n">
        <v>133</v>
      </c>
      <c r="O789" s="54" t="n">
        <v>1993</v>
      </c>
      <c r="P789" s="54" t="n">
        <v>17</v>
      </c>
      <c r="Q789" s="3" t="n">
        <v>145</v>
      </c>
      <c r="R789" s="3" t="n">
        <v>1982</v>
      </c>
      <c r="S789" s="3" t="n">
        <v>11</v>
      </c>
      <c r="T789" s="54" t="n">
        <v>142</v>
      </c>
      <c r="U789" s="54" t="n">
        <v>2010</v>
      </c>
      <c r="V789" s="54" t="n">
        <v>26</v>
      </c>
      <c r="W789" s="3" t="n">
        <v>137</v>
      </c>
      <c r="X789" s="3" t="n">
        <v>1979</v>
      </c>
      <c r="Y789" s="3" t="n">
        <v>4</v>
      </c>
      <c r="Z789" s="54" t="n">
        <v>135</v>
      </c>
      <c r="AA789" s="54" t="n">
        <v>2022</v>
      </c>
      <c r="AB789" s="54" t="n">
        <v>25</v>
      </c>
      <c r="AC789" s="3" t="n">
        <v>130</v>
      </c>
      <c r="AD789" s="3" t="n">
        <v>1989</v>
      </c>
      <c r="AE789" s="3" t="n">
        <v>19</v>
      </c>
      <c r="AF789" s="54" t="n">
        <v>147</v>
      </c>
      <c r="AG789" s="54" t="n">
        <v>1976</v>
      </c>
      <c r="AH789" s="54" t="n">
        <v>28</v>
      </c>
      <c r="AI789" s="3" t="n">
        <v>141</v>
      </c>
      <c r="AJ789" s="3" t="n">
        <v>2006</v>
      </c>
      <c r="AK789" s="3" t="n">
        <v>16</v>
      </c>
      <c r="AL789" s="54" t="n">
        <v>168</v>
      </c>
      <c r="AM789" s="54" t="n">
        <v>2013</v>
      </c>
      <c r="AN789" s="54" t="n">
        <v>5</v>
      </c>
      <c r="AO789" s="3" t="n">
        <v>139</v>
      </c>
      <c r="AP789" s="3" t="n">
        <v>2010</v>
      </c>
      <c r="AQ789" s="3" t="n">
        <v>7</v>
      </c>
    </row>
    <row r="790">
      <c r="A790" s="3" t="n">
        <v>25020890</v>
      </c>
      <c r="B790" s="3" t="inlineStr">
        <is>
          <t>CHILLOA [25020890]</t>
        </is>
      </c>
      <c r="C790" s="3" t="n">
        <v>9.119388889</v>
      </c>
      <c r="D790" s="3" t="n">
        <v>-74.22194444</v>
      </c>
      <c r="E790" s="3" t="n">
        <v>20</v>
      </c>
      <c r="F790" s="3" t="inlineStr">
        <is>
          <t>Margarita</t>
        </is>
      </c>
      <c r="G790" s="3" t="inlineStr">
        <is>
          <t>Bolivar</t>
        </is>
      </c>
      <c r="H790" s="54" t="n">
        <v>80</v>
      </c>
      <c r="I790" s="54" t="n">
        <v>1996</v>
      </c>
      <c r="J790" s="54" t="n">
        <v>13</v>
      </c>
      <c r="K790" s="3" t="n">
        <v>75</v>
      </c>
      <c r="L790" s="3" t="n">
        <v>1990</v>
      </c>
      <c r="M790" s="3" t="n">
        <v>6</v>
      </c>
      <c r="N790" s="54" t="n">
        <v>138</v>
      </c>
      <c r="O790" s="54" t="n">
        <v>2001</v>
      </c>
      <c r="P790" s="54" t="n">
        <v>20</v>
      </c>
      <c r="Q790" s="3" t="n">
        <v>115</v>
      </c>
      <c r="R790" s="3" t="n">
        <v>1984</v>
      </c>
      <c r="S790" s="3" t="n">
        <v>14</v>
      </c>
      <c r="T790" s="54" t="n">
        <v>136</v>
      </c>
      <c r="U790" s="54" t="n">
        <v>2004</v>
      </c>
      <c r="V790" s="54" t="n">
        <v>1</v>
      </c>
      <c r="W790" s="3" t="n">
        <v>156</v>
      </c>
      <c r="X790" s="3" t="n">
        <v>1980</v>
      </c>
      <c r="Y790" s="3" t="n">
        <v>1</v>
      </c>
      <c r="Z790" s="54" t="n">
        <v>111</v>
      </c>
      <c r="AA790" s="54" t="n">
        <v>2010</v>
      </c>
      <c r="AB790" s="54" t="n">
        <v>3</v>
      </c>
      <c r="AC790" s="3" t="n">
        <v>144</v>
      </c>
      <c r="AD790" s="3" t="n">
        <v>1979</v>
      </c>
      <c r="AE790" s="3" t="n">
        <v>24</v>
      </c>
      <c r="AF790" s="54" t="n">
        <v>136</v>
      </c>
      <c r="AG790" s="54" t="n">
        <v>2003</v>
      </c>
      <c r="AH790" s="54" t="n">
        <v>29</v>
      </c>
      <c r="AI790" s="3" t="n">
        <v>140</v>
      </c>
      <c r="AJ790" s="3" t="n">
        <v>2003</v>
      </c>
      <c r="AK790" s="3" t="n">
        <v>16</v>
      </c>
      <c r="AL790" s="54" t="n">
        <v>140</v>
      </c>
      <c r="AM790" s="54" t="n">
        <v>1980</v>
      </c>
      <c r="AN790" s="54" t="n">
        <v>12</v>
      </c>
      <c r="AO790" s="3" t="n">
        <v>154</v>
      </c>
      <c r="AP790" s="3" t="n">
        <v>1985</v>
      </c>
      <c r="AQ790" s="3" t="n">
        <v>5</v>
      </c>
    </row>
    <row r="791">
      <c r="A791" s="3" t="n">
        <v>25020900</v>
      </c>
      <c r="B791" s="3" t="inlineStr">
        <is>
          <t>SAN SEBASTIAN [25020900]</t>
        </is>
      </c>
      <c r="C791" s="3" t="n">
        <v>9.235936000000001</v>
      </c>
      <c r="D791" s="3" t="n">
        <v>-74.350908</v>
      </c>
      <c r="E791" s="3" t="n">
        <v>65</v>
      </c>
      <c r="F791" s="3" t="inlineStr">
        <is>
          <t>San Sebastián De Buenavista</t>
        </is>
      </c>
      <c r="G791" s="3" t="inlineStr">
        <is>
          <t>Magdalena</t>
        </is>
      </c>
      <c r="H791" s="54" t="n">
        <v>81</v>
      </c>
      <c r="I791" s="54" t="n">
        <v>2020</v>
      </c>
      <c r="J791" s="54" t="n">
        <v>22</v>
      </c>
      <c r="K791" s="3" t="n">
        <v>82</v>
      </c>
      <c r="L791" s="3" t="n">
        <v>1993</v>
      </c>
      <c r="M791" s="3" t="n">
        <v>11</v>
      </c>
      <c r="N791" s="54" t="n">
        <v>95</v>
      </c>
      <c r="O791" s="54" t="n">
        <v>2021</v>
      </c>
      <c r="P791" s="54" t="n">
        <v>6</v>
      </c>
      <c r="Q791" s="3" t="n">
        <v>110</v>
      </c>
      <c r="R791" s="3" t="n">
        <v>1982</v>
      </c>
      <c r="S791" s="3" t="n">
        <v>11</v>
      </c>
      <c r="T791" s="54" t="n">
        <v>150</v>
      </c>
      <c r="U791" s="54" t="n">
        <v>1978</v>
      </c>
      <c r="V791" s="54" t="n">
        <v>2</v>
      </c>
      <c r="W791" s="3" t="n">
        <v>140</v>
      </c>
      <c r="X791" s="3" t="n">
        <v>1979</v>
      </c>
      <c r="Y791" s="3" t="n">
        <v>5</v>
      </c>
      <c r="Z791" s="54" t="n">
        <v>105</v>
      </c>
      <c r="AA791" s="54" t="n">
        <v>2010</v>
      </c>
      <c r="AB791" s="54" t="n">
        <v>1</v>
      </c>
      <c r="AC791" s="3" t="n">
        <v>137</v>
      </c>
      <c r="AD791" s="3" t="n">
        <v>2017</v>
      </c>
      <c r="AE791" s="3" t="n">
        <v>17</v>
      </c>
      <c r="AF791" s="54" t="n">
        <v>95</v>
      </c>
      <c r="AG791" s="54" t="n">
        <v>1996</v>
      </c>
      <c r="AH791" s="54" t="n">
        <v>19</v>
      </c>
      <c r="AI791" s="3" t="n">
        <v>210</v>
      </c>
      <c r="AJ791" s="3" t="n">
        <v>1976</v>
      </c>
      <c r="AK791" s="3" t="n">
        <v>11</v>
      </c>
      <c r="AL791" s="54" t="n">
        <v>100</v>
      </c>
      <c r="AM791" s="54" t="n">
        <v>1975</v>
      </c>
      <c r="AN791" s="54" t="n">
        <v>14</v>
      </c>
      <c r="AO791" s="3" t="n">
        <v>120</v>
      </c>
      <c r="AP791" s="3" t="n">
        <v>1985</v>
      </c>
      <c r="AQ791" s="3" t="n">
        <v>5</v>
      </c>
    </row>
    <row r="792">
      <c r="A792" s="3" t="n">
        <v>25020940</v>
      </c>
      <c r="B792" s="3" t="inlineStr">
        <is>
          <t>VILLANUEVA [25020940]</t>
        </is>
      </c>
      <c r="C792" s="3" t="n">
        <v>8.332777778000001</v>
      </c>
      <c r="D792" s="3" t="n">
        <v>-74.73555555999999</v>
      </c>
      <c r="E792" s="3" t="n">
        <v>45</v>
      </c>
      <c r="F792" s="3" t="inlineStr">
        <is>
          <t>Guaranda</t>
        </is>
      </c>
      <c r="G792" s="3" t="inlineStr">
        <is>
          <t>Sucre</t>
        </is>
      </c>
      <c r="H792" s="54" t="n">
        <v>210</v>
      </c>
      <c r="I792" s="54" t="n">
        <v>2011</v>
      </c>
      <c r="J792" s="54" t="n">
        <v>4</v>
      </c>
      <c r="K792" s="3" t="n">
        <v>105</v>
      </c>
      <c r="L792" s="3" t="n">
        <v>2010</v>
      </c>
      <c r="M792" s="3" t="n">
        <v>24</v>
      </c>
      <c r="N792" s="54" t="n">
        <v>117</v>
      </c>
      <c r="O792" s="54" t="n">
        <v>2017</v>
      </c>
      <c r="P792" s="54" t="n">
        <v>14</v>
      </c>
      <c r="Q792" s="3" t="n">
        <v>215</v>
      </c>
      <c r="R792" s="3" t="n">
        <v>2011</v>
      </c>
      <c r="S792" s="3" t="n">
        <v>17</v>
      </c>
      <c r="T792" s="54" t="n">
        <v>193</v>
      </c>
      <c r="U792" s="54" t="n">
        <v>2014</v>
      </c>
      <c r="V792" s="54" t="n">
        <v>1</v>
      </c>
      <c r="W792" s="3" t="n">
        <v>195</v>
      </c>
      <c r="X792" s="3" t="n">
        <v>1974</v>
      </c>
      <c r="Y792" s="3" t="n">
        <v>25</v>
      </c>
      <c r="Z792" s="54" t="n">
        <v>190</v>
      </c>
      <c r="AA792" s="54" t="n">
        <v>2014</v>
      </c>
      <c r="AB792" s="54" t="n">
        <v>30</v>
      </c>
      <c r="AC792" s="3" t="n">
        <v>235</v>
      </c>
      <c r="AD792" s="3" t="n">
        <v>2010</v>
      </c>
      <c r="AE792" s="3" t="n">
        <v>25</v>
      </c>
      <c r="AF792" s="54" t="n">
        <v>190</v>
      </c>
      <c r="AG792" s="54" t="n">
        <v>1998</v>
      </c>
      <c r="AH792" s="54" t="n">
        <v>25</v>
      </c>
      <c r="AI792" s="3" t="n">
        <v>219</v>
      </c>
      <c r="AJ792" s="3" t="n">
        <v>1980</v>
      </c>
      <c r="AK792" s="3" t="n">
        <v>17</v>
      </c>
      <c r="AL792" s="54" t="n">
        <v>222</v>
      </c>
      <c r="AM792" s="54" t="n">
        <v>2011</v>
      </c>
      <c r="AN792" s="54" t="n">
        <v>19</v>
      </c>
      <c r="AO792" s="3" t="n">
        <v>160</v>
      </c>
      <c r="AP792" s="3" t="n">
        <v>2003</v>
      </c>
      <c r="AQ792" s="3" t="n">
        <v>1</v>
      </c>
    </row>
    <row r="793">
      <c r="A793" s="3" t="n">
        <v>25020950</v>
      </c>
      <c r="B793" s="3" t="inlineStr">
        <is>
          <t>SAN ANTONIO ALERTA [25020950]</t>
        </is>
      </c>
      <c r="C793" s="3" t="n">
        <v>9.041321999999999</v>
      </c>
      <c r="D793" s="3" t="n">
        <v>-74.7662</v>
      </c>
      <c r="E793" s="3" t="n">
        <v>10</v>
      </c>
      <c r="F793" s="3" t="inlineStr">
        <is>
          <t>Magangué</t>
        </is>
      </c>
      <c r="G793" s="3" t="inlineStr">
        <is>
          <t>Bolivar</t>
        </is>
      </c>
      <c r="H793" s="54" t="n">
        <v>50</v>
      </c>
      <c r="I793" s="54" t="n">
        <v>1997</v>
      </c>
      <c r="J793" s="54" t="n">
        <v>1</v>
      </c>
      <c r="K793" s="3" t="n">
        <v>50</v>
      </c>
      <c r="L793" s="3" t="n">
        <v>1999</v>
      </c>
      <c r="M793" s="3" t="n">
        <v>19</v>
      </c>
      <c r="N793" s="54" t="n">
        <v>100</v>
      </c>
      <c r="O793" s="54" t="n">
        <v>1982</v>
      </c>
      <c r="P793" s="54" t="n">
        <v>23</v>
      </c>
      <c r="Q793" s="3" t="n">
        <v>135</v>
      </c>
      <c r="R793" s="3" t="n">
        <v>2024</v>
      </c>
      <c r="S793" s="3" t="n">
        <v>25</v>
      </c>
      <c r="T793" s="54" t="n">
        <v>195</v>
      </c>
      <c r="U793" s="54" t="n">
        <v>1983</v>
      </c>
      <c r="V793" s="54" t="n">
        <v>17</v>
      </c>
      <c r="W793" s="3" t="n">
        <v>136</v>
      </c>
      <c r="X793" s="3" t="n">
        <v>2024</v>
      </c>
      <c r="Y793" s="3" t="n">
        <v>25</v>
      </c>
      <c r="Z793" s="54" t="n">
        <v>150</v>
      </c>
      <c r="AA793" s="54" t="n">
        <v>1998</v>
      </c>
      <c r="AB793" s="54" t="n">
        <v>6</v>
      </c>
      <c r="AC793" s="3" t="n">
        <v>140</v>
      </c>
      <c r="AD793" s="3" t="n">
        <v>2009</v>
      </c>
      <c r="AE793" s="3" t="n">
        <v>23</v>
      </c>
      <c r="AF793" s="54" t="n">
        <v>155</v>
      </c>
      <c r="AG793" s="54" t="n">
        <v>2019</v>
      </c>
      <c r="AH793" s="54" t="n">
        <v>18</v>
      </c>
      <c r="AI793" s="3" t="n">
        <v>150</v>
      </c>
      <c r="AJ793" s="3" t="n">
        <v>1980</v>
      </c>
      <c r="AK793" s="3" t="n">
        <v>3</v>
      </c>
      <c r="AL793" s="54" t="n">
        <v>128</v>
      </c>
      <c r="AM793" s="54" t="n">
        <v>2019</v>
      </c>
      <c r="AN793" s="54" t="n">
        <v>1</v>
      </c>
      <c r="AO793" s="3" t="n">
        <v>155</v>
      </c>
      <c r="AP793" s="3" t="n">
        <v>2008</v>
      </c>
      <c r="AQ793" s="3" t="n">
        <v>1</v>
      </c>
    </row>
    <row r="794">
      <c r="A794" s="3" t="n">
        <v>25020960</v>
      </c>
      <c r="B794" s="3" t="inlineStr">
        <is>
          <t>CORDOBA [25020960]</t>
        </is>
      </c>
      <c r="C794" s="3" t="n">
        <v>9.588234</v>
      </c>
      <c r="D794" s="3" t="n">
        <v>-74.825202</v>
      </c>
      <c r="E794" s="3" t="n">
        <v>20</v>
      </c>
      <c r="F794" s="3" t="inlineStr">
        <is>
          <t>Córdoba</t>
        </is>
      </c>
      <c r="G794" s="3" t="inlineStr">
        <is>
          <t>Bolivar</t>
        </is>
      </c>
      <c r="H794" s="54" t="n">
        <v>41</v>
      </c>
      <c r="I794" s="54" t="n">
        <v>2018</v>
      </c>
      <c r="J794" s="54" t="n">
        <v>16</v>
      </c>
      <c r="K794" s="3" t="n">
        <v>60</v>
      </c>
      <c r="L794" s="3" t="n">
        <v>1998</v>
      </c>
      <c r="M794" s="3" t="n">
        <v>7</v>
      </c>
      <c r="N794" s="54" t="n">
        <v>121</v>
      </c>
      <c r="O794" s="54" t="n">
        <v>1997</v>
      </c>
      <c r="P794" s="54" t="n">
        <v>17</v>
      </c>
      <c r="Q794" s="3" t="n">
        <v>138</v>
      </c>
      <c r="R794" s="3" t="n">
        <v>1983</v>
      </c>
      <c r="S794" s="3" t="n">
        <v>18</v>
      </c>
      <c r="T794" s="54" t="n">
        <v>106</v>
      </c>
      <c r="U794" s="54" t="n">
        <v>2022</v>
      </c>
      <c r="V794" s="54" t="n">
        <v>18</v>
      </c>
      <c r="W794" s="3" t="n">
        <v>128</v>
      </c>
      <c r="X794" s="3" t="n">
        <v>2017</v>
      </c>
      <c r="Y794" s="3" t="n">
        <v>7</v>
      </c>
      <c r="Z794" s="54" t="n">
        <v>122</v>
      </c>
      <c r="AA794" s="54" t="n">
        <v>2025</v>
      </c>
      <c r="AB794" s="54" t="n">
        <v>4</v>
      </c>
      <c r="AC794" s="3" t="n">
        <v>132</v>
      </c>
      <c r="AD794" s="3" t="n">
        <v>1981</v>
      </c>
      <c r="AE794" s="3" t="n">
        <v>31</v>
      </c>
      <c r="AF794" s="54" t="n">
        <v>110</v>
      </c>
      <c r="AG794" s="54" t="n">
        <v>1993</v>
      </c>
      <c r="AH794" s="54" t="n">
        <v>7</v>
      </c>
      <c r="AI794" s="3" t="n">
        <v>105</v>
      </c>
      <c r="AJ794" s="3" t="n">
        <v>1979</v>
      </c>
      <c r="AK794" s="3" t="n">
        <v>19</v>
      </c>
      <c r="AL794" s="54" t="n">
        <v>90</v>
      </c>
      <c r="AM794" s="54" t="n">
        <v>2007</v>
      </c>
      <c r="AN794" s="54" t="n">
        <v>7</v>
      </c>
      <c r="AO794" s="3" t="n">
        <v>75</v>
      </c>
      <c r="AP794" s="3" t="n">
        <v>2010</v>
      </c>
      <c r="AQ794" s="3" t="n">
        <v>17</v>
      </c>
    </row>
    <row r="795">
      <c r="A795" s="3" t="n">
        <v>25020970</v>
      </c>
      <c r="B795" s="3" t="inlineStr">
        <is>
          <t>ARENAL [25020970]</t>
        </is>
      </c>
      <c r="C795" s="3" t="n">
        <v>8.459444444000001</v>
      </c>
      <c r="D795" s="3" t="n">
        <v>-73.94111110999999</v>
      </c>
      <c r="E795" s="3" t="n">
        <v>74</v>
      </c>
      <c r="F795" s="3" t="inlineStr">
        <is>
          <t>Arenal</t>
        </is>
      </c>
      <c r="G795" s="3" t="inlineStr">
        <is>
          <t>Bolivar</t>
        </is>
      </c>
      <c r="H795" s="54" t="n">
        <v>45</v>
      </c>
      <c r="I795" s="54" t="n">
        <v>2006</v>
      </c>
      <c r="J795" s="54" t="n">
        <v>18</v>
      </c>
      <c r="K795" s="3" t="n">
        <v>50</v>
      </c>
      <c r="L795" s="3" t="n">
        <v>1993</v>
      </c>
      <c r="M795" s="3" t="n">
        <v>19</v>
      </c>
      <c r="N795" s="54" t="n">
        <v>109</v>
      </c>
      <c r="O795" s="54" t="n">
        <v>2006</v>
      </c>
      <c r="P795" s="54" t="n">
        <v>15</v>
      </c>
      <c r="Q795" s="3" t="n">
        <v>135</v>
      </c>
      <c r="R795" s="3" t="n">
        <v>2003</v>
      </c>
      <c r="S795" s="3" t="n">
        <v>12</v>
      </c>
      <c r="T795" s="54" t="n">
        <v>116</v>
      </c>
      <c r="U795" s="54" t="n">
        <v>1991</v>
      </c>
      <c r="V795" s="54" t="n">
        <v>11</v>
      </c>
      <c r="W795" s="3" t="n">
        <v>135</v>
      </c>
      <c r="X795" s="3" t="n">
        <v>2005</v>
      </c>
      <c r="Y795" s="3" t="n">
        <v>29</v>
      </c>
      <c r="Z795" s="54" t="n">
        <v>125</v>
      </c>
      <c r="AA795" s="54" t="n">
        <v>1993</v>
      </c>
      <c r="AB795" s="54" t="n">
        <v>22</v>
      </c>
      <c r="AC795" s="3" t="n">
        <v>140</v>
      </c>
      <c r="AD795" s="3" t="n">
        <v>2006</v>
      </c>
      <c r="AE795" s="3" t="n">
        <v>3</v>
      </c>
      <c r="AF795" s="54" t="n">
        <v>148</v>
      </c>
      <c r="AG795" s="54" t="n">
        <v>1997</v>
      </c>
      <c r="AH795" s="54" t="n">
        <v>23</v>
      </c>
      <c r="AI795" s="3" t="n">
        <v>140</v>
      </c>
      <c r="AJ795" s="3" t="n">
        <v>2005</v>
      </c>
      <c r="AK795" s="3" t="n">
        <v>1</v>
      </c>
      <c r="AL795" s="54" t="n">
        <v>145</v>
      </c>
      <c r="AM795" s="54" t="n">
        <v>1993</v>
      </c>
      <c r="AN795" s="54" t="n">
        <v>18</v>
      </c>
      <c r="AO795" s="3" t="n">
        <v>68</v>
      </c>
      <c r="AP795" s="3" t="n">
        <v>2003</v>
      </c>
      <c r="AQ795" s="3" t="n">
        <v>2</v>
      </c>
    </row>
    <row r="796">
      <c r="A796" s="3" t="n">
        <v>25020980</v>
      </c>
      <c r="B796" s="3" t="inlineStr">
        <is>
          <t>CAIMITO [25020980]</t>
        </is>
      </c>
      <c r="C796" s="3" t="n">
        <v>8.790833333</v>
      </c>
      <c r="D796" s="3" t="n">
        <v>-75.12444444</v>
      </c>
      <c r="E796" s="3" t="n">
        <v>20</v>
      </c>
      <c r="F796" s="3" t="inlineStr">
        <is>
          <t>Caimito</t>
        </is>
      </c>
      <c r="G796" s="3" t="inlineStr">
        <is>
          <t>Sucre</t>
        </is>
      </c>
      <c r="H796" s="54" t="n">
        <v>78</v>
      </c>
      <c r="I796" s="54" t="n">
        <v>2000</v>
      </c>
      <c r="J796" s="54" t="n">
        <v>7</v>
      </c>
      <c r="K796" s="3" t="n">
        <v>73</v>
      </c>
      <c r="L796" s="3" t="n">
        <v>2010</v>
      </c>
      <c r="M796" s="3" t="n">
        <v>24</v>
      </c>
      <c r="N796" s="54" t="n">
        <v>82</v>
      </c>
      <c r="O796" s="54" t="n">
        <v>1996</v>
      </c>
      <c r="P796" s="54" t="n">
        <v>10</v>
      </c>
      <c r="Q796" s="3" t="n">
        <v>145</v>
      </c>
      <c r="R796" s="3" t="n">
        <v>1981</v>
      </c>
      <c r="S796" s="3" t="n">
        <v>30</v>
      </c>
      <c r="T796" s="54" t="n">
        <v>100</v>
      </c>
      <c r="U796" s="54" t="n">
        <v>1981</v>
      </c>
      <c r="V796" s="54" t="n">
        <v>8</v>
      </c>
      <c r="W796" s="3" t="n">
        <v>130</v>
      </c>
      <c r="X796" s="3" t="n">
        <v>2024</v>
      </c>
      <c r="Y796" s="3" t="n">
        <v>5</v>
      </c>
      <c r="Z796" s="54" t="n">
        <v>145</v>
      </c>
      <c r="AA796" s="54" t="n">
        <v>1981</v>
      </c>
      <c r="AB796" s="54" t="n">
        <v>20</v>
      </c>
      <c r="AC796" s="3" t="n">
        <v>138</v>
      </c>
      <c r="AD796" s="3" t="n">
        <v>2007</v>
      </c>
      <c r="AE796" s="3" t="n">
        <v>30</v>
      </c>
      <c r="AF796" s="54" t="n">
        <v>130</v>
      </c>
      <c r="AG796" s="54" t="n">
        <v>2017</v>
      </c>
      <c r="AH796" s="54" t="n">
        <v>29</v>
      </c>
      <c r="AI796" s="3" t="n">
        <v>92</v>
      </c>
      <c r="AJ796" s="3" t="n">
        <v>1981</v>
      </c>
      <c r="AK796" s="3" t="n">
        <v>13</v>
      </c>
      <c r="AL796" s="54" t="n">
        <v>119</v>
      </c>
      <c r="AM796" s="54" t="n">
        <v>2001</v>
      </c>
      <c r="AN796" s="54" t="n">
        <v>8</v>
      </c>
      <c r="AO796" s="3" t="n">
        <v>103</v>
      </c>
      <c r="AP796" s="3" t="n">
        <v>2016</v>
      </c>
      <c r="AQ796" s="3" t="n">
        <v>1</v>
      </c>
    </row>
    <row r="797">
      <c r="A797" s="3" t="n">
        <v>25020990</v>
      </c>
      <c r="B797" s="3" t="inlineStr">
        <is>
          <t>HATO NUEVO [25020990]</t>
        </is>
      </c>
      <c r="C797" s="3" t="n">
        <v>9.178333332999999</v>
      </c>
      <c r="D797" s="3" t="n">
        <v>-75.19027778</v>
      </c>
      <c r="E797" s="3" t="n">
        <v>80</v>
      </c>
      <c r="F797" s="3" t="inlineStr">
        <is>
          <t>Corozal</t>
        </is>
      </c>
      <c r="G797" s="3" t="inlineStr">
        <is>
          <t>Sucre</t>
        </is>
      </c>
      <c r="H797" s="54" t="n">
        <v>76</v>
      </c>
      <c r="I797" s="54" t="n">
        <v>2005</v>
      </c>
      <c r="J797" s="54" t="n">
        <v>13</v>
      </c>
      <c r="K797" s="3" t="n">
        <v>130</v>
      </c>
      <c r="L797" s="3" t="n">
        <v>1981</v>
      </c>
      <c r="M797" s="3" t="n">
        <v>26</v>
      </c>
      <c r="N797" s="54" t="n">
        <v>90</v>
      </c>
      <c r="O797" s="54" t="n">
        <v>2023</v>
      </c>
      <c r="P797" s="54" t="n">
        <v>12</v>
      </c>
      <c r="Q797" s="3" t="n">
        <v>121</v>
      </c>
      <c r="R797" s="3" t="n">
        <v>2023</v>
      </c>
      <c r="S797" s="3" t="n">
        <v>30</v>
      </c>
      <c r="T797" s="54" t="n">
        <v>151</v>
      </c>
      <c r="U797" s="54" t="n">
        <v>1985</v>
      </c>
      <c r="V797" s="54" t="n">
        <v>11</v>
      </c>
      <c r="W797" s="3" t="n">
        <v>122</v>
      </c>
      <c r="X797" s="3" t="n">
        <v>1999</v>
      </c>
      <c r="Y797" s="3" t="n">
        <v>23</v>
      </c>
      <c r="Z797" s="54" t="n">
        <v>135</v>
      </c>
      <c r="AA797" s="54" t="n">
        <v>1997</v>
      </c>
      <c r="AB797" s="54" t="n">
        <v>27</v>
      </c>
      <c r="AC797" s="3" t="n">
        <v>125</v>
      </c>
      <c r="AD797" s="3" t="n">
        <v>2020</v>
      </c>
      <c r="AE797" s="3" t="n">
        <v>18</v>
      </c>
      <c r="AF797" s="54" t="n">
        <v>142</v>
      </c>
      <c r="AG797" s="54" t="n">
        <v>1998</v>
      </c>
      <c r="AH797" s="54" t="n">
        <v>23</v>
      </c>
      <c r="AI797" s="3" t="n">
        <v>125</v>
      </c>
      <c r="AJ797" s="3" t="n">
        <v>1998</v>
      </c>
      <c r="AK797" s="3" t="n">
        <v>21</v>
      </c>
      <c r="AL797" s="54" t="n">
        <v>95</v>
      </c>
      <c r="AM797" s="54" t="n">
        <v>1996</v>
      </c>
      <c r="AN797" s="54" t="n">
        <v>16</v>
      </c>
      <c r="AO797" s="3" t="n">
        <v>98</v>
      </c>
      <c r="AP797" s="3" t="n">
        <v>2017</v>
      </c>
      <c r="AQ797" s="3" t="n">
        <v>11</v>
      </c>
    </row>
    <row r="798">
      <c r="A798" s="3" t="n">
        <v>25021000</v>
      </c>
      <c r="B798" s="3" t="inlineStr">
        <is>
          <t>GALERAS [25021000]</t>
        </is>
      </c>
      <c r="C798" s="3" t="n">
        <v>9.164999999999999</v>
      </c>
      <c r="D798" s="3" t="n">
        <v>-75.05083333</v>
      </c>
      <c r="E798" s="3" t="n">
        <v>70</v>
      </c>
      <c r="F798" s="3" t="inlineStr">
        <is>
          <t>Galeras</t>
        </is>
      </c>
      <c r="G798" s="3" t="inlineStr">
        <is>
          <t>Sucre</t>
        </is>
      </c>
      <c r="H798" s="54" t="n">
        <v>66</v>
      </c>
      <c r="I798" s="54" t="n">
        <v>1993</v>
      </c>
      <c r="J798" s="54" t="n">
        <v>6</v>
      </c>
      <c r="K798" s="3" t="n">
        <v>68</v>
      </c>
      <c r="L798" s="3" t="n">
        <v>2017</v>
      </c>
      <c r="M798" s="3" t="n">
        <v>13</v>
      </c>
      <c r="N798" s="54" t="n">
        <v>79</v>
      </c>
      <c r="O798" s="54" t="n">
        <v>2008</v>
      </c>
      <c r="P798" s="54" t="n">
        <v>14</v>
      </c>
      <c r="Q798" s="3" t="n">
        <v>122</v>
      </c>
      <c r="R798" s="3" t="n">
        <v>2021</v>
      </c>
      <c r="S798" s="3" t="n">
        <v>17</v>
      </c>
      <c r="T798" s="54" t="n">
        <v>102</v>
      </c>
      <c r="U798" s="54" t="n">
        <v>2018</v>
      </c>
      <c r="V798" s="54" t="n">
        <v>10</v>
      </c>
      <c r="W798" s="3" t="n">
        <v>132</v>
      </c>
      <c r="X798" s="3" t="n">
        <v>2022</v>
      </c>
      <c r="Y798" s="3" t="n">
        <v>12</v>
      </c>
      <c r="Z798" s="54" t="n">
        <v>103</v>
      </c>
      <c r="AA798" s="54" t="n">
        <v>1996</v>
      </c>
      <c r="AB798" s="54" t="n">
        <v>31</v>
      </c>
      <c r="AC798" s="3" t="n">
        <v>123</v>
      </c>
      <c r="AD798" s="3" t="n">
        <v>2012</v>
      </c>
      <c r="AE798" s="3" t="n">
        <v>22</v>
      </c>
      <c r="AF798" s="54" t="n">
        <v>110</v>
      </c>
      <c r="AG798" s="54" t="n">
        <v>1985</v>
      </c>
      <c r="AH798" s="54" t="n">
        <v>9</v>
      </c>
      <c r="AI798" s="3" t="n">
        <v>135</v>
      </c>
      <c r="AJ798" s="3" t="n">
        <v>2003</v>
      </c>
      <c r="AK798" s="3" t="n">
        <v>26</v>
      </c>
      <c r="AL798" s="54" t="n">
        <v>130</v>
      </c>
      <c r="AM798" s="54" t="n">
        <v>1988</v>
      </c>
      <c r="AN798" s="54" t="n">
        <v>5</v>
      </c>
      <c r="AO798" s="3" t="n">
        <v>73</v>
      </c>
      <c r="AP798" s="3" t="n">
        <v>2011</v>
      </c>
      <c r="AQ798" s="3" t="n">
        <v>3</v>
      </c>
    </row>
    <row r="799">
      <c r="A799" s="3" t="n">
        <v>25021040</v>
      </c>
      <c r="B799" s="3" t="inlineStr">
        <is>
          <t>MENCHIQUEJO [25021040]</t>
        </is>
      </c>
      <c r="C799" s="3" t="n">
        <v>9.188055556</v>
      </c>
      <c r="D799" s="3" t="n">
        <v>-74.04422221999999</v>
      </c>
      <c r="E799" s="3" t="n">
        <v>25</v>
      </c>
      <c r="F799" s="3" t="inlineStr">
        <is>
          <t>El Banco</t>
        </is>
      </c>
      <c r="G799" s="3" t="inlineStr">
        <is>
          <t>Magdalena</t>
        </is>
      </c>
      <c r="H799" s="54" t="n">
        <v>97</v>
      </c>
      <c r="I799" s="54" t="n">
        <v>1981</v>
      </c>
      <c r="J799" s="54" t="n">
        <v>13</v>
      </c>
      <c r="K799" s="3" t="n">
        <v>88.2</v>
      </c>
      <c r="L799" s="3" t="n">
        <v>1982</v>
      </c>
      <c r="M799" s="3" t="n">
        <v>19</v>
      </c>
      <c r="N799" s="54" t="n">
        <v>98</v>
      </c>
      <c r="O799" s="54" t="n">
        <v>1989</v>
      </c>
      <c r="P799" s="54" t="n">
        <v>29</v>
      </c>
      <c r="Q799" s="3" t="n">
        <v>142</v>
      </c>
      <c r="R799" s="3" t="n">
        <v>1984</v>
      </c>
      <c r="S799" s="3" t="n">
        <v>27</v>
      </c>
      <c r="T799" s="54" t="n">
        <v>160</v>
      </c>
      <c r="U799" s="54" t="n">
        <v>1983</v>
      </c>
      <c r="V799" s="54" t="n">
        <v>22</v>
      </c>
      <c r="W799" s="3" t="n">
        <v>145</v>
      </c>
      <c r="X799" s="3" t="n">
        <v>2024</v>
      </c>
      <c r="Y799" s="3" t="n">
        <v>4</v>
      </c>
      <c r="Z799" s="54" t="n">
        <v>133.2</v>
      </c>
      <c r="AA799" s="54" t="n">
        <v>2007</v>
      </c>
      <c r="AB799" s="54" t="n">
        <v>21</v>
      </c>
      <c r="AC799" s="3" t="n">
        <v>136</v>
      </c>
      <c r="AD799" s="3" t="n">
        <v>2021</v>
      </c>
      <c r="AE799" s="3" t="n">
        <v>17</v>
      </c>
      <c r="AF799" s="54" t="n">
        <v>150</v>
      </c>
      <c r="AG799" s="54" t="n">
        <v>1985</v>
      </c>
      <c r="AH799" s="54" t="n">
        <v>9</v>
      </c>
      <c r="AI799" s="3" t="n">
        <v>190</v>
      </c>
      <c r="AJ799" s="3" t="n">
        <v>2007</v>
      </c>
      <c r="AK799" s="3" t="n">
        <v>12</v>
      </c>
      <c r="AL799" s="54" t="n">
        <v>138</v>
      </c>
      <c r="AM799" s="54" t="n">
        <v>1984</v>
      </c>
      <c r="AN799" s="54" t="n">
        <v>7</v>
      </c>
      <c r="AO799" s="3" t="n">
        <v>112</v>
      </c>
      <c r="AP799" s="3" t="n">
        <v>1978</v>
      </c>
      <c r="AQ799" s="3" t="n">
        <v>4</v>
      </c>
    </row>
    <row r="800">
      <c r="A800" s="3" t="n">
        <v>25021090</v>
      </c>
      <c r="B800" s="3" t="inlineStr">
        <is>
          <t>SANTA ROSA [25021090]</t>
        </is>
      </c>
      <c r="C800" s="3" t="n">
        <v>9.093294</v>
      </c>
      <c r="D800" s="3" t="n">
        <v>-74.313945</v>
      </c>
      <c r="E800" s="3" t="n">
        <v>40</v>
      </c>
      <c r="F800" s="3" t="inlineStr">
        <is>
          <t>San Fernando</t>
        </is>
      </c>
      <c r="G800" s="3" t="inlineStr">
        <is>
          <t>Bolivar</t>
        </is>
      </c>
      <c r="H800" s="54" t="n">
        <v>100</v>
      </c>
      <c r="I800" s="54" t="n">
        <v>2012</v>
      </c>
      <c r="J800" s="54" t="n">
        <v>3</v>
      </c>
      <c r="K800" s="3" t="n">
        <v>60</v>
      </c>
      <c r="L800" s="3" t="n">
        <v>2006</v>
      </c>
      <c r="M800" s="3" t="n">
        <v>6</v>
      </c>
      <c r="N800" s="54" t="n">
        <v>105</v>
      </c>
      <c r="O800" s="54" t="n">
        <v>1996</v>
      </c>
      <c r="P800" s="54" t="n">
        <v>10</v>
      </c>
      <c r="Q800" s="3" t="n">
        <v>112</v>
      </c>
      <c r="R800" s="3" t="n">
        <v>2021</v>
      </c>
      <c r="S800" s="3" t="n">
        <v>6</v>
      </c>
      <c r="T800" s="54" t="n">
        <v>162</v>
      </c>
      <c r="U800" s="54" t="n">
        <v>1985</v>
      </c>
      <c r="V800" s="54" t="n">
        <v>11</v>
      </c>
      <c r="W800" s="3" t="n">
        <v>145</v>
      </c>
      <c r="X800" s="3" t="n">
        <v>1975</v>
      </c>
      <c r="Y800" s="3" t="n">
        <v>1</v>
      </c>
      <c r="Z800" s="54" t="n">
        <v>135</v>
      </c>
      <c r="AA800" s="54" t="n">
        <v>1998</v>
      </c>
      <c r="AB800" s="54" t="n">
        <v>5</v>
      </c>
      <c r="AC800" s="3" t="n">
        <v>140</v>
      </c>
      <c r="AD800" s="3" t="n">
        <v>2006</v>
      </c>
      <c r="AE800" s="3" t="n">
        <v>25</v>
      </c>
      <c r="AF800" s="54" t="n">
        <v>135</v>
      </c>
      <c r="AG800" s="54" t="n">
        <v>2005</v>
      </c>
      <c r="AH800" s="54" t="n">
        <v>27</v>
      </c>
      <c r="AI800" s="3" t="n">
        <v>135</v>
      </c>
      <c r="AJ800" s="3" t="n">
        <v>2011</v>
      </c>
      <c r="AK800" s="3" t="n">
        <v>13</v>
      </c>
      <c r="AL800" s="54" t="n">
        <v>135</v>
      </c>
      <c r="AM800" s="54" t="n">
        <v>2011</v>
      </c>
      <c r="AN800" s="54" t="n">
        <v>30</v>
      </c>
      <c r="AO800" s="3" t="n">
        <v>140</v>
      </c>
      <c r="AP800" s="3" t="n">
        <v>2012</v>
      </c>
      <c r="AQ800" s="3" t="n">
        <v>14</v>
      </c>
    </row>
    <row r="801">
      <c r="A801" s="3" t="n">
        <v>25021180</v>
      </c>
      <c r="B801" s="3" t="inlineStr">
        <is>
          <t>SANTA CRUZ [25021180]</t>
        </is>
      </c>
      <c r="C801" s="3" t="n">
        <v>9.0764</v>
      </c>
      <c r="D801" s="3" t="n">
        <v>-74.68553</v>
      </c>
      <c r="E801" s="3" t="n">
        <v>20</v>
      </c>
      <c r="F801" s="3" t="inlineStr">
        <is>
          <t>Mompós</t>
        </is>
      </c>
      <c r="G801" s="3" t="inlineStr">
        <is>
          <t>Bolivar</t>
        </is>
      </c>
      <c r="H801" s="54" t="n">
        <v>70</v>
      </c>
      <c r="I801" s="54" t="n">
        <v>2011</v>
      </c>
      <c r="J801" s="54" t="n">
        <v>7</v>
      </c>
      <c r="K801" s="3" t="n">
        <v>60</v>
      </c>
      <c r="L801" s="3" t="n">
        <v>2000</v>
      </c>
      <c r="M801" s="3" t="n">
        <v>27</v>
      </c>
      <c r="N801" s="54" t="n">
        <v>80</v>
      </c>
      <c r="O801" s="54" t="n">
        <v>2010</v>
      </c>
      <c r="P801" s="54" t="n">
        <v>3</v>
      </c>
      <c r="Q801" s="3" t="n">
        <v>133</v>
      </c>
      <c r="R801" s="3" t="n">
        <v>2021</v>
      </c>
      <c r="S801" s="3" t="n">
        <v>15</v>
      </c>
      <c r="T801" s="54" t="n">
        <v>141</v>
      </c>
      <c r="U801" s="54" t="n">
        <v>1979</v>
      </c>
      <c r="V801" s="54" t="n">
        <v>28</v>
      </c>
      <c r="W801" s="3" t="n">
        <v>130</v>
      </c>
      <c r="X801" s="3" t="n">
        <v>2017</v>
      </c>
      <c r="Y801" s="3" t="n">
        <v>8</v>
      </c>
      <c r="Z801" s="54" t="n">
        <v>108</v>
      </c>
      <c r="AA801" s="54" t="n">
        <v>2024</v>
      </c>
      <c r="AB801" s="54" t="n">
        <v>23</v>
      </c>
      <c r="AC801" s="3" t="n">
        <v>133</v>
      </c>
      <c r="AD801" s="3" t="n">
        <v>1975</v>
      </c>
      <c r="AE801" s="3" t="n">
        <v>28</v>
      </c>
      <c r="AF801" s="54" t="n">
        <v>140</v>
      </c>
      <c r="AG801" s="54" t="n">
        <v>2023</v>
      </c>
      <c r="AH801" s="54" t="n">
        <v>12</v>
      </c>
      <c r="AI801" s="3" t="n">
        <v>140</v>
      </c>
      <c r="AJ801" s="3" t="n">
        <v>2010</v>
      </c>
      <c r="AK801" s="3" t="n">
        <v>3</v>
      </c>
      <c r="AL801" s="54" t="n">
        <v>140</v>
      </c>
      <c r="AM801" s="54" t="n">
        <v>2020</v>
      </c>
      <c r="AN801" s="54" t="n">
        <v>30</v>
      </c>
      <c r="AO801" s="3" t="n">
        <v>92</v>
      </c>
      <c r="AP801" s="3" t="n">
        <v>2019</v>
      </c>
      <c r="AQ801" s="3" t="n">
        <v>7</v>
      </c>
    </row>
    <row r="802">
      <c r="A802" s="3" t="n">
        <v>25021190</v>
      </c>
      <c r="B802" s="3" t="inlineStr">
        <is>
          <t>LA MECHA  [25021190]</t>
        </is>
      </c>
      <c r="C802" s="3" t="n">
        <v>9.622944444</v>
      </c>
      <c r="D802" s="3" t="n">
        <v>-74.59563889</v>
      </c>
      <c r="E802" s="3" t="n">
        <v>100</v>
      </c>
      <c r="F802" s="3" t="inlineStr">
        <is>
          <t>Santa Bárbara De Pinto</t>
        </is>
      </c>
      <c r="G802" s="3" t="inlineStr">
        <is>
          <t>Magdalena</t>
        </is>
      </c>
      <c r="H802" s="54" t="n">
        <v>66</v>
      </c>
      <c r="I802" s="54" t="n">
        <v>2023</v>
      </c>
      <c r="J802" s="54" t="n">
        <v>9</v>
      </c>
      <c r="K802" s="3" t="n">
        <v>95</v>
      </c>
      <c r="L802" s="3" t="n">
        <v>2013</v>
      </c>
      <c r="M802" s="3" t="n">
        <v>7</v>
      </c>
      <c r="N802" s="54" t="n">
        <v>107</v>
      </c>
      <c r="O802" s="54" t="n">
        <v>1985</v>
      </c>
      <c r="P802" s="54" t="n">
        <v>30</v>
      </c>
      <c r="Q802" s="3" t="n">
        <v>154</v>
      </c>
      <c r="R802" s="3" t="n">
        <v>1981</v>
      </c>
      <c r="S802" s="3" t="n">
        <v>26</v>
      </c>
      <c r="T802" s="54" t="n">
        <v>135</v>
      </c>
      <c r="U802" s="54" t="n">
        <v>2007</v>
      </c>
      <c r="V802" s="54" t="n">
        <v>25</v>
      </c>
      <c r="W802" s="3" t="n">
        <v>114</v>
      </c>
      <c r="X802" s="3" t="n">
        <v>2011</v>
      </c>
      <c r="Y802" s="3" t="n">
        <v>25</v>
      </c>
      <c r="Z802" s="54" t="n">
        <v>112</v>
      </c>
      <c r="AA802" s="54" t="n">
        <v>2010</v>
      </c>
      <c r="AB802" s="54" t="n">
        <v>14</v>
      </c>
      <c r="AC802" s="3" t="n">
        <v>170</v>
      </c>
      <c r="AD802" s="3" t="n">
        <v>1995</v>
      </c>
      <c r="AE802" s="3" t="n">
        <v>18</v>
      </c>
      <c r="AF802" s="54" t="n">
        <v>150</v>
      </c>
      <c r="AG802" s="54" t="n">
        <v>1998</v>
      </c>
      <c r="AH802" s="54" t="n">
        <v>22</v>
      </c>
      <c r="AI802" s="3" t="n">
        <v>190</v>
      </c>
      <c r="AJ802" s="3" t="n">
        <v>1996</v>
      </c>
      <c r="AK802" s="3" t="n">
        <v>9</v>
      </c>
      <c r="AL802" s="54" t="n">
        <v>130</v>
      </c>
      <c r="AM802" s="54" t="n">
        <v>1978</v>
      </c>
      <c r="AN802" s="54" t="n">
        <v>20</v>
      </c>
      <c r="AO802" s="3" t="n">
        <v>95</v>
      </c>
      <c r="AP802" s="3" t="n">
        <v>1996</v>
      </c>
      <c r="AQ802" s="3" t="n">
        <v>2</v>
      </c>
    </row>
    <row r="803">
      <c r="A803" s="3" t="n">
        <v>25021200</v>
      </c>
      <c r="B803" s="3" t="inlineStr">
        <is>
          <t>NEGRITOS LOS [25021200]</t>
        </is>
      </c>
      <c r="C803" s="3" t="n">
        <v>9.02755</v>
      </c>
      <c r="D803" s="3" t="n">
        <v>-74.08015</v>
      </c>
      <c r="E803" s="3" t="n">
        <v>26</v>
      </c>
      <c r="F803" s="3" t="inlineStr">
        <is>
          <t>El Banco</t>
        </is>
      </c>
      <c r="G803" s="3" t="inlineStr">
        <is>
          <t>Magdalena</t>
        </is>
      </c>
      <c r="H803" s="54" t="n">
        <v>90</v>
      </c>
      <c r="I803" s="54" t="n">
        <v>2005</v>
      </c>
      <c r="J803" s="54" t="n">
        <v>15</v>
      </c>
      <c r="K803" s="3" t="n">
        <v>61</v>
      </c>
      <c r="L803" s="3" t="n">
        <v>2016</v>
      </c>
      <c r="M803" s="3" t="n">
        <v>1</v>
      </c>
      <c r="N803" s="54" t="n">
        <v>158</v>
      </c>
      <c r="O803" s="54" t="n">
        <v>1989</v>
      </c>
      <c r="P803" s="54" t="n">
        <v>9</v>
      </c>
      <c r="Q803" s="3" t="n">
        <v>134</v>
      </c>
      <c r="R803" s="3" t="n">
        <v>1982</v>
      </c>
      <c r="S803" s="3" t="n">
        <v>11</v>
      </c>
      <c r="T803" s="54" t="n">
        <v>156</v>
      </c>
      <c r="U803" s="54" t="n">
        <v>1986</v>
      </c>
      <c r="V803" s="54" t="n">
        <v>8</v>
      </c>
      <c r="W803" s="3" t="n">
        <v>164</v>
      </c>
      <c r="X803" s="3" t="n">
        <v>1979</v>
      </c>
      <c r="Y803" s="3" t="n">
        <v>1</v>
      </c>
      <c r="Z803" s="54" t="n">
        <v>120</v>
      </c>
      <c r="AA803" s="54" t="n">
        <v>1981</v>
      </c>
      <c r="AB803" s="54" t="n">
        <v>20</v>
      </c>
      <c r="AC803" s="3" t="n">
        <v>174</v>
      </c>
      <c r="AD803" s="3" t="n">
        <v>2010</v>
      </c>
      <c r="AE803" s="3" t="n">
        <v>25</v>
      </c>
      <c r="AF803" s="54" t="n">
        <v>165</v>
      </c>
      <c r="AG803" s="54" t="n">
        <v>2005</v>
      </c>
      <c r="AH803" s="54" t="n">
        <v>27</v>
      </c>
      <c r="AI803" s="3" t="n">
        <v>180</v>
      </c>
      <c r="AJ803" s="3" t="n">
        <v>1984</v>
      </c>
      <c r="AK803" s="3" t="n">
        <v>8</v>
      </c>
      <c r="AL803" s="54" t="n">
        <v>180</v>
      </c>
      <c r="AM803" s="54" t="n">
        <v>2005</v>
      </c>
      <c r="AN803" s="54" t="n">
        <v>13</v>
      </c>
      <c r="AO803" s="3" t="n">
        <v>135</v>
      </c>
      <c r="AP803" s="3" t="n">
        <v>2005</v>
      </c>
      <c r="AQ803" s="3" t="n">
        <v>25</v>
      </c>
    </row>
    <row r="804">
      <c r="A804" s="3" t="n">
        <v>25021210</v>
      </c>
      <c r="B804" s="3" t="inlineStr">
        <is>
          <t>TREMENTINO [25021210]</t>
        </is>
      </c>
      <c r="C804" s="3" t="n">
        <v>8.82</v>
      </c>
      <c r="D804" s="3" t="n">
        <v>-75.47</v>
      </c>
      <c r="E804" s="3" t="n">
        <v>136</v>
      </c>
      <c r="F804" s="3" t="inlineStr">
        <is>
          <t>Sahagún</t>
        </is>
      </c>
      <c r="G804" s="3" t="inlineStr">
        <is>
          <t>Cordoba</t>
        </is>
      </c>
      <c r="H804" s="54" t="n">
        <v>69</v>
      </c>
      <c r="I804" s="54" t="n">
        <v>2015</v>
      </c>
      <c r="J804" s="54" t="n">
        <v>18</v>
      </c>
      <c r="K804" s="3" t="n">
        <v>78</v>
      </c>
      <c r="L804" s="3" t="n">
        <v>1974</v>
      </c>
      <c r="M804" s="3" t="n">
        <v>11</v>
      </c>
      <c r="N804" s="54" t="n">
        <v>80</v>
      </c>
      <c r="O804" s="54" t="n">
        <v>1974</v>
      </c>
      <c r="P804" s="54" t="n">
        <v>30</v>
      </c>
      <c r="Q804" s="3" t="n">
        <v>131</v>
      </c>
      <c r="R804" s="3" t="n">
        <v>1987</v>
      </c>
      <c r="S804" s="3" t="n">
        <v>28</v>
      </c>
      <c r="T804" s="54" t="n">
        <v>120</v>
      </c>
      <c r="U804" s="54" t="n">
        <v>1986</v>
      </c>
      <c r="V804" s="54" t="n">
        <v>26</v>
      </c>
      <c r="W804" s="3" t="n">
        <v>145</v>
      </c>
      <c r="X804" s="3" t="n">
        <v>2009</v>
      </c>
      <c r="Y804" s="3" t="n">
        <v>7</v>
      </c>
      <c r="Z804" s="54" t="n">
        <v>95</v>
      </c>
      <c r="AA804" s="54" t="n">
        <v>2006</v>
      </c>
      <c r="AB804" s="54" t="n">
        <v>29</v>
      </c>
      <c r="AC804" s="3" t="n">
        <v>125</v>
      </c>
      <c r="AD804" s="3" t="n">
        <v>1980</v>
      </c>
      <c r="AE804" s="3" t="n">
        <v>8</v>
      </c>
      <c r="AF804" s="54" t="n">
        <v>120</v>
      </c>
      <c r="AG804" s="54" t="n">
        <v>2001</v>
      </c>
      <c r="AH804" s="54" t="n">
        <v>6</v>
      </c>
      <c r="AI804" s="3" t="n">
        <v>180</v>
      </c>
      <c r="AJ804" s="3" t="n">
        <v>1989</v>
      </c>
      <c r="AK804" s="3" t="n">
        <v>30</v>
      </c>
      <c r="AL804" s="54" t="n">
        <v>98</v>
      </c>
      <c r="AM804" s="54" t="n">
        <v>2001</v>
      </c>
      <c r="AN804" s="54" t="n">
        <v>8</v>
      </c>
      <c r="AO804" s="3" t="n">
        <v>115</v>
      </c>
      <c r="AP804" s="3" t="n">
        <v>2016</v>
      </c>
      <c r="AQ804" s="3" t="n">
        <v>1</v>
      </c>
    </row>
    <row r="805">
      <c r="A805" s="3" t="n">
        <v>25021240</v>
      </c>
      <c r="B805" s="3" t="inlineStr">
        <is>
          <t>CHIMICHAGUA [25021240]</t>
        </is>
      </c>
      <c r="C805" s="3" t="n">
        <v>9.260083333000001</v>
      </c>
      <c r="D805" s="3" t="n">
        <v>-73.80986111</v>
      </c>
      <c r="E805" s="3" t="n">
        <v>138</v>
      </c>
      <c r="F805" s="3" t="inlineStr">
        <is>
          <t>Chimichagua</t>
        </is>
      </c>
      <c r="G805" s="3" t="inlineStr">
        <is>
          <t>Cesar</t>
        </is>
      </c>
      <c r="H805" s="54" t="n">
        <v>88</v>
      </c>
      <c r="I805" s="54" t="n">
        <v>2014</v>
      </c>
      <c r="J805" s="54" t="n">
        <v>6</v>
      </c>
      <c r="K805" s="3" t="n">
        <v>100</v>
      </c>
      <c r="L805" s="3" t="n">
        <v>1993</v>
      </c>
      <c r="M805" s="3" t="n">
        <v>24</v>
      </c>
      <c r="N805" s="54" t="n">
        <v>130</v>
      </c>
      <c r="O805" s="54" t="n">
        <v>2023</v>
      </c>
      <c r="P805" s="54" t="n">
        <v>15</v>
      </c>
      <c r="Q805" s="3" t="n">
        <v>130</v>
      </c>
      <c r="R805" s="3" t="n">
        <v>2021</v>
      </c>
      <c r="S805" s="3" t="n">
        <v>27</v>
      </c>
      <c r="T805" s="54" t="n">
        <v>130</v>
      </c>
      <c r="U805" s="54" t="n">
        <v>1978</v>
      </c>
      <c r="V805" s="54" t="n">
        <v>1</v>
      </c>
      <c r="W805" s="3" t="n">
        <v>130</v>
      </c>
      <c r="X805" s="3" t="n">
        <v>1975</v>
      </c>
      <c r="Y805" s="3" t="n">
        <v>5</v>
      </c>
      <c r="Z805" s="54" t="n">
        <v>130.3</v>
      </c>
      <c r="AA805" s="54" t="n">
        <v>2008</v>
      </c>
      <c r="AB805" s="54" t="n">
        <v>13</v>
      </c>
      <c r="AC805" s="3" t="n">
        <v>142</v>
      </c>
      <c r="AD805" s="3" t="n">
        <v>1981</v>
      </c>
      <c r="AE805" s="3" t="n">
        <v>15</v>
      </c>
      <c r="AF805" s="54" t="n">
        <v>140</v>
      </c>
      <c r="AG805" s="54" t="n">
        <v>2022</v>
      </c>
      <c r="AH805" s="54" t="n">
        <v>5</v>
      </c>
      <c r="AI805" s="3" t="n">
        <v>153</v>
      </c>
      <c r="AJ805" s="3" t="n">
        <v>1983</v>
      </c>
      <c r="AK805" s="3" t="n">
        <v>30</v>
      </c>
      <c r="AL805" s="54" t="n">
        <v>130</v>
      </c>
      <c r="AM805" s="54" t="n">
        <v>1979</v>
      </c>
      <c r="AN805" s="54" t="n">
        <v>12</v>
      </c>
      <c r="AO805" s="3" t="n">
        <v>90.90000000000001</v>
      </c>
      <c r="AP805" s="3" t="n">
        <v>1998</v>
      </c>
      <c r="AQ805" s="3" t="n">
        <v>2</v>
      </c>
    </row>
    <row r="806">
      <c r="A806" s="3" t="n">
        <v>25021270</v>
      </c>
      <c r="B806" s="3" t="inlineStr">
        <is>
          <t>CANDELARIA [25021270]</t>
        </is>
      </c>
      <c r="C806" s="3" t="n">
        <v>9.07089</v>
      </c>
      <c r="D806" s="3" t="n">
        <v>-74.52271</v>
      </c>
      <c r="E806" s="3" t="n">
        <v>20</v>
      </c>
      <c r="F806" s="3" t="inlineStr">
        <is>
          <t>Mompós</t>
        </is>
      </c>
      <c r="G806" s="3" t="inlineStr">
        <is>
          <t>Bolivar</t>
        </is>
      </c>
      <c r="H806" s="54" t="n">
        <v>123</v>
      </c>
      <c r="I806" s="54" t="n">
        <v>1996</v>
      </c>
      <c r="J806" s="54" t="n">
        <v>13</v>
      </c>
      <c r="K806" s="3" t="n">
        <v>74</v>
      </c>
      <c r="L806" s="3" t="n">
        <v>2024</v>
      </c>
      <c r="M806" s="3" t="n">
        <v>4</v>
      </c>
      <c r="N806" s="54" t="n">
        <v>70</v>
      </c>
      <c r="O806" s="54" t="n">
        <v>1982</v>
      </c>
      <c r="P806" s="54" t="n">
        <v>22</v>
      </c>
      <c r="Q806" s="3" t="n">
        <v>142</v>
      </c>
      <c r="R806" s="3" t="n">
        <v>1979</v>
      </c>
      <c r="S806" s="3" t="n">
        <v>21</v>
      </c>
      <c r="T806" s="54" t="n">
        <v>150</v>
      </c>
      <c r="U806" s="54" t="n">
        <v>2011</v>
      </c>
      <c r="V806" s="54" t="n">
        <v>15</v>
      </c>
      <c r="W806" s="3" t="n">
        <v>135</v>
      </c>
      <c r="X806" s="3" t="n">
        <v>1981</v>
      </c>
      <c r="Y806" s="3" t="n">
        <v>7</v>
      </c>
      <c r="Z806" s="54" t="n">
        <v>140</v>
      </c>
      <c r="AA806" s="54" t="n">
        <v>2011</v>
      </c>
      <c r="AB806" s="54" t="n">
        <v>27</v>
      </c>
      <c r="AC806" s="3" t="n">
        <v>148</v>
      </c>
      <c r="AD806" s="3" t="n">
        <v>2011</v>
      </c>
      <c r="AE806" s="3" t="n">
        <v>14</v>
      </c>
      <c r="AF806" s="54" t="n">
        <v>135</v>
      </c>
      <c r="AG806" s="54" t="n">
        <v>2011</v>
      </c>
      <c r="AH806" s="54" t="n">
        <v>17</v>
      </c>
      <c r="AI806" s="3" t="n">
        <v>135</v>
      </c>
      <c r="AJ806" s="3" t="n">
        <v>1980</v>
      </c>
      <c r="AK806" s="3" t="n">
        <v>4</v>
      </c>
      <c r="AL806" s="54" t="n">
        <v>134</v>
      </c>
      <c r="AM806" s="54" t="n">
        <v>2016</v>
      </c>
      <c r="AN806" s="54" t="n">
        <v>14</v>
      </c>
      <c r="AO806" s="3" t="n">
        <v>125</v>
      </c>
      <c r="AP806" s="3" t="n">
        <v>1995</v>
      </c>
      <c r="AQ806" s="3" t="n">
        <v>24</v>
      </c>
    </row>
    <row r="807">
      <c r="A807" s="3" t="n">
        <v>25021280</v>
      </c>
      <c r="B807" s="3" t="inlineStr">
        <is>
          <t>COYONGAL [25021280]</t>
        </is>
      </c>
      <c r="C807" s="3" t="n">
        <v>8.914947</v>
      </c>
      <c r="D807" s="3" t="n">
        <v>-74.48588599999999</v>
      </c>
      <c r="E807" s="3" t="n">
        <v>20</v>
      </c>
      <c r="F807" s="3" t="inlineStr">
        <is>
          <t>Magangué</t>
        </is>
      </c>
      <c r="G807" s="3" t="inlineStr">
        <is>
          <t>Bolivar</t>
        </is>
      </c>
      <c r="H807" s="54" t="n">
        <v>70</v>
      </c>
      <c r="I807" s="54" t="n">
        <v>2006</v>
      </c>
      <c r="J807" s="54" t="n">
        <v>3</v>
      </c>
      <c r="K807" s="3" t="n">
        <v>80</v>
      </c>
      <c r="L807" s="3" t="n">
        <v>2012</v>
      </c>
      <c r="M807" s="3" t="n">
        <v>8</v>
      </c>
      <c r="N807" s="54" t="n">
        <v>90</v>
      </c>
      <c r="O807" s="54" t="n">
        <v>2019</v>
      </c>
      <c r="P807" s="54" t="n">
        <v>20</v>
      </c>
      <c r="Q807" s="3" t="n">
        <v>170</v>
      </c>
      <c r="R807" s="3" t="n">
        <v>2023</v>
      </c>
      <c r="S807" s="3" t="n">
        <v>29</v>
      </c>
      <c r="T807" s="54" t="n">
        <v>146</v>
      </c>
      <c r="U807" s="54" t="n">
        <v>2023</v>
      </c>
      <c r="V807" s="54" t="n">
        <v>21</v>
      </c>
      <c r="W807" s="3" t="n">
        <v>162</v>
      </c>
      <c r="X807" s="3" t="n">
        <v>1980</v>
      </c>
      <c r="Y807" s="3" t="n">
        <v>10</v>
      </c>
      <c r="Z807" s="54" t="n">
        <v>142</v>
      </c>
      <c r="AA807" s="54" t="n">
        <v>2012</v>
      </c>
      <c r="AB807" s="54" t="n">
        <v>20</v>
      </c>
      <c r="AC807" s="3" t="n">
        <v>135</v>
      </c>
      <c r="AD807" s="3" t="n">
        <v>1996</v>
      </c>
      <c r="AE807" s="3" t="n">
        <v>25</v>
      </c>
      <c r="AF807" s="54" t="n">
        <v>147</v>
      </c>
      <c r="AG807" s="54" t="n">
        <v>1980</v>
      </c>
      <c r="AH807" s="54" t="n">
        <v>14</v>
      </c>
      <c r="AI807" s="3" t="n">
        <v>151</v>
      </c>
      <c r="AJ807" s="3" t="n">
        <v>1981</v>
      </c>
      <c r="AK807" s="3" t="n">
        <v>8</v>
      </c>
      <c r="AL807" s="54" t="n">
        <v>140</v>
      </c>
      <c r="AM807" s="54" t="n">
        <v>2005</v>
      </c>
      <c r="AN807" s="54" t="n">
        <v>10</v>
      </c>
      <c r="AO807" s="3" t="n">
        <v>137</v>
      </c>
      <c r="AP807" s="3" t="n">
        <v>2011</v>
      </c>
      <c r="AQ807" s="3" t="n">
        <v>12</v>
      </c>
    </row>
    <row r="808">
      <c r="A808" s="3" t="n">
        <v>25021300</v>
      </c>
      <c r="B808" s="3" t="inlineStr">
        <is>
          <t>LIMON EL [25021300]</t>
        </is>
      </c>
      <c r="C808" s="3" t="n">
        <v>9.274023</v>
      </c>
      <c r="D808" s="3" t="n">
        <v>-74.64666</v>
      </c>
      <c r="E808" s="3" t="n">
        <v>20</v>
      </c>
      <c r="F808" s="3" t="inlineStr">
        <is>
          <t>Cicuco</t>
        </is>
      </c>
      <c r="G808" s="3" t="inlineStr">
        <is>
          <t>Bolivar</t>
        </is>
      </c>
      <c r="H808" s="54" t="n">
        <v>54</v>
      </c>
      <c r="I808" s="54" t="n">
        <v>2012</v>
      </c>
      <c r="J808" s="54" t="n">
        <v>3</v>
      </c>
      <c r="K808" s="3" t="n">
        <v>58</v>
      </c>
      <c r="L808" s="3" t="n">
        <v>2009</v>
      </c>
      <c r="M808" s="3" t="n">
        <v>17</v>
      </c>
      <c r="N808" s="54" t="n">
        <v>74</v>
      </c>
      <c r="O808" s="54" t="n">
        <v>2008</v>
      </c>
      <c r="P808" s="54" t="n">
        <v>14</v>
      </c>
      <c r="Q808" s="3" t="n">
        <v>93</v>
      </c>
      <c r="R808" s="3" t="n">
        <v>2009</v>
      </c>
      <c r="S808" s="3" t="n">
        <v>15</v>
      </c>
      <c r="T808" s="54" t="n">
        <v>190</v>
      </c>
      <c r="U808" s="54" t="n">
        <v>1979</v>
      </c>
      <c r="V808" s="54" t="n">
        <v>11</v>
      </c>
      <c r="W808" s="3" t="n">
        <v>150</v>
      </c>
      <c r="X808" s="3" t="n">
        <v>2017</v>
      </c>
      <c r="Y808" s="3" t="n">
        <v>7</v>
      </c>
      <c r="Z808" s="54" t="n">
        <v>135</v>
      </c>
      <c r="AA808" s="54" t="n">
        <v>1995</v>
      </c>
      <c r="AB808" s="54" t="n">
        <v>26</v>
      </c>
      <c r="AC808" s="3" t="n">
        <v>150</v>
      </c>
      <c r="AD808" s="3" t="n">
        <v>1979</v>
      </c>
      <c r="AE808" s="3" t="n">
        <v>30</v>
      </c>
      <c r="AF808" s="54" t="n">
        <v>162.9</v>
      </c>
      <c r="AG808" s="54" t="n">
        <v>1982</v>
      </c>
      <c r="AH808" s="54" t="n">
        <v>30</v>
      </c>
      <c r="AI808" s="3" t="n">
        <v>145</v>
      </c>
      <c r="AJ808" s="3" t="n">
        <v>1979</v>
      </c>
      <c r="AK808" s="3" t="n">
        <v>26</v>
      </c>
      <c r="AL808" s="54" t="n">
        <v>136</v>
      </c>
      <c r="AM808" s="54" t="n">
        <v>1993</v>
      </c>
      <c r="AN808" s="54" t="n">
        <v>10</v>
      </c>
      <c r="AO808" s="3" t="n">
        <v>130</v>
      </c>
      <c r="AP808" s="3" t="n">
        <v>1981</v>
      </c>
      <c r="AQ808" s="3" t="n">
        <v>13</v>
      </c>
    </row>
    <row r="809">
      <c r="A809" s="3" t="n">
        <v>25021310</v>
      </c>
      <c r="B809" s="3" t="inlineStr">
        <is>
          <t>POZON EL [25021310]</t>
        </is>
      </c>
      <c r="C809" s="3" t="n">
        <v>9.004166667</v>
      </c>
      <c r="D809" s="3" t="n">
        <v>-74.40583332999999</v>
      </c>
      <c r="E809" s="3" t="n">
        <v>20</v>
      </c>
      <c r="F809" s="3" t="inlineStr">
        <is>
          <t>Hatillo De Loba</t>
        </is>
      </c>
      <c r="G809" s="3" t="inlineStr">
        <is>
          <t>Bolivar</t>
        </is>
      </c>
      <c r="H809" s="54" t="n">
        <v>83</v>
      </c>
      <c r="I809" s="54" t="n">
        <v>1982</v>
      </c>
      <c r="J809" s="54" t="n">
        <v>4</v>
      </c>
      <c r="K809" s="3" t="n">
        <v>95</v>
      </c>
      <c r="L809" s="3" t="n">
        <v>1996</v>
      </c>
      <c r="M809" s="3" t="n">
        <v>9</v>
      </c>
      <c r="N809" s="54" t="n">
        <v>106</v>
      </c>
      <c r="O809" s="54" t="n">
        <v>2022</v>
      </c>
      <c r="P809" s="54" t="n">
        <v>12</v>
      </c>
      <c r="Q809" s="3" t="n">
        <v>125</v>
      </c>
      <c r="R809" s="3" t="n">
        <v>2005</v>
      </c>
      <c r="S809" s="3" t="n">
        <v>2</v>
      </c>
      <c r="T809" s="54" t="n">
        <v>150</v>
      </c>
      <c r="U809" s="54" t="n">
        <v>1985</v>
      </c>
      <c r="V809" s="54" t="n">
        <v>11</v>
      </c>
      <c r="W809" s="3" t="n">
        <v>140</v>
      </c>
      <c r="X809" s="3" t="n">
        <v>2022</v>
      </c>
      <c r="Y809" s="3" t="n">
        <v>4</v>
      </c>
      <c r="Z809" s="54" t="n">
        <v>140</v>
      </c>
      <c r="AA809" s="54" t="n">
        <v>1981</v>
      </c>
      <c r="AB809" s="54" t="n">
        <v>16</v>
      </c>
      <c r="AC809" s="3" t="n">
        <v>180</v>
      </c>
      <c r="AD809" s="3" t="n">
        <v>1981</v>
      </c>
      <c r="AE809" s="3" t="n">
        <v>25</v>
      </c>
      <c r="AF809" s="54" t="n">
        <v>140</v>
      </c>
      <c r="AG809" s="54" t="n">
        <v>1984</v>
      </c>
      <c r="AH809" s="54" t="n">
        <v>29</v>
      </c>
      <c r="AI809" s="3" t="n">
        <v>130</v>
      </c>
      <c r="AJ809" s="3" t="n">
        <v>1992</v>
      </c>
      <c r="AK809" s="3" t="n">
        <v>1</v>
      </c>
      <c r="AL809" s="54" t="n">
        <v>150</v>
      </c>
      <c r="AM809" s="54" t="n">
        <v>1983</v>
      </c>
      <c r="AN809" s="54" t="n">
        <v>10</v>
      </c>
      <c r="AO809" s="3" t="n">
        <v>159</v>
      </c>
      <c r="AP809" s="3" t="n">
        <v>1985</v>
      </c>
      <c r="AQ809" s="3" t="n">
        <v>5</v>
      </c>
    </row>
    <row r="810">
      <c r="A810" s="3" t="n">
        <v>25021320</v>
      </c>
      <c r="B810" s="3" t="inlineStr">
        <is>
          <t>SUDAN EL [25021320]</t>
        </is>
      </c>
      <c r="C810" s="3" t="n">
        <v>8.643333332999999</v>
      </c>
      <c r="D810" s="3" t="n">
        <v>-74.21222222</v>
      </c>
      <c r="E810" s="3" t="n">
        <v>23</v>
      </c>
      <c r="F810" s="3" t="inlineStr">
        <is>
          <t>Tiquisio (Puerto Rico)</t>
        </is>
      </c>
      <c r="G810" s="3" t="inlineStr">
        <is>
          <t>Bolivar</t>
        </is>
      </c>
      <c r="H810" s="54" t="n">
        <v>82</v>
      </c>
      <c r="I810" s="54" t="n">
        <v>1993</v>
      </c>
      <c r="J810" s="54" t="n">
        <v>5</v>
      </c>
      <c r="K810" s="3" t="n">
        <v>80</v>
      </c>
      <c r="L810" s="3" t="n">
        <v>2011</v>
      </c>
      <c r="M810" s="3" t="n">
        <v>13</v>
      </c>
      <c r="N810" s="54" t="n">
        <v>79</v>
      </c>
      <c r="O810" s="54" t="n">
        <v>1985</v>
      </c>
      <c r="P810" s="54" t="n">
        <v>31</v>
      </c>
      <c r="Q810" s="3" t="n">
        <v>130</v>
      </c>
      <c r="R810" s="3" t="n">
        <v>1979</v>
      </c>
      <c r="S810" s="3" t="n">
        <v>27</v>
      </c>
      <c r="T810" s="54" t="n">
        <v>112</v>
      </c>
      <c r="U810" s="54" t="n">
        <v>1983</v>
      </c>
      <c r="V810" s="54" t="n">
        <v>16</v>
      </c>
      <c r="W810" s="3" t="n">
        <v>106</v>
      </c>
      <c r="X810" s="3" t="n">
        <v>1981</v>
      </c>
      <c r="Y810" s="3" t="n">
        <v>29</v>
      </c>
      <c r="Z810" s="54" t="n">
        <v>136</v>
      </c>
      <c r="AA810" s="54" t="n">
        <v>1978</v>
      </c>
      <c r="AB810" s="54" t="n">
        <v>13</v>
      </c>
      <c r="AC810" s="3" t="n">
        <v>121</v>
      </c>
      <c r="AD810" s="3" t="n">
        <v>1979</v>
      </c>
      <c r="AE810" s="3" t="n">
        <v>27</v>
      </c>
      <c r="AF810" s="54" t="n">
        <v>105</v>
      </c>
      <c r="AG810" s="54" t="n">
        <v>1993</v>
      </c>
      <c r="AH810" s="54" t="n">
        <v>14</v>
      </c>
      <c r="AI810" s="3" t="n">
        <v>135</v>
      </c>
      <c r="AJ810" s="3" t="n">
        <v>1978</v>
      </c>
      <c r="AK810" s="3" t="n">
        <v>14</v>
      </c>
      <c r="AL810" s="54" t="n">
        <v>139</v>
      </c>
      <c r="AM810" s="54" t="n">
        <v>1979</v>
      </c>
      <c r="AN810" s="54" t="n">
        <v>27</v>
      </c>
      <c r="AO810" s="3" t="n">
        <v>90</v>
      </c>
      <c r="AP810" s="3" t="n">
        <v>1995</v>
      </c>
      <c r="AQ810" s="3" t="n">
        <v>27</v>
      </c>
    </row>
    <row r="811">
      <c r="A811" s="3" t="n">
        <v>25021330</v>
      </c>
      <c r="B811" s="3" t="inlineStr">
        <is>
          <t>GUAYMARAL [25021330]</t>
        </is>
      </c>
      <c r="C811" s="3" t="n">
        <v>9.115320000000001</v>
      </c>
      <c r="D811" s="3" t="n">
        <v>-74.59689</v>
      </c>
      <c r="E811" s="3" t="n">
        <v>20</v>
      </c>
      <c r="F811" s="3" t="inlineStr">
        <is>
          <t>Mompós</t>
        </is>
      </c>
      <c r="G811" s="3" t="inlineStr">
        <is>
          <t>Bolivar</t>
        </is>
      </c>
      <c r="H811" s="54" t="n">
        <v>120</v>
      </c>
      <c r="I811" s="54" t="n">
        <v>1996</v>
      </c>
      <c r="J811" s="54" t="n">
        <v>13</v>
      </c>
      <c r="K811" s="3" t="n">
        <v>121</v>
      </c>
      <c r="L811" s="3" t="n">
        <v>1978</v>
      </c>
      <c r="M811" s="3" t="n">
        <v>6</v>
      </c>
      <c r="N811" s="54" t="n">
        <v>75</v>
      </c>
      <c r="O811" s="54" t="n">
        <v>2009</v>
      </c>
      <c r="P811" s="54" t="n">
        <v>1</v>
      </c>
      <c r="Q811" s="3" t="n">
        <v>140</v>
      </c>
      <c r="R811" s="3" t="n">
        <v>1999</v>
      </c>
      <c r="S811" s="3" t="n">
        <v>3</v>
      </c>
      <c r="T811" s="54" t="n">
        <v>140</v>
      </c>
      <c r="U811" s="54" t="n">
        <v>1979</v>
      </c>
      <c r="V811" s="54" t="n">
        <v>29</v>
      </c>
      <c r="W811" s="3" t="n">
        <v>150</v>
      </c>
      <c r="X811" s="3" t="n">
        <v>2017</v>
      </c>
      <c r="Y811" s="3" t="n">
        <v>7</v>
      </c>
      <c r="Z811" s="54" t="n">
        <v>130</v>
      </c>
      <c r="AA811" s="54" t="n">
        <v>2022</v>
      </c>
      <c r="AB811" s="54" t="n">
        <v>3</v>
      </c>
      <c r="AC811" s="3" t="n">
        <v>180</v>
      </c>
      <c r="AD811" s="3" t="n">
        <v>2019</v>
      </c>
      <c r="AE811" s="3" t="n">
        <v>2</v>
      </c>
      <c r="AF811" s="54" t="n">
        <v>150</v>
      </c>
      <c r="AG811" s="54" t="n">
        <v>1979</v>
      </c>
      <c r="AH811" s="54" t="n">
        <v>19</v>
      </c>
      <c r="AI811" s="3" t="n">
        <v>150</v>
      </c>
      <c r="AJ811" s="3" t="n">
        <v>2005</v>
      </c>
      <c r="AK811" s="3" t="n">
        <v>6</v>
      </c>
      <c r="AL811" s="54" t="n">
        <v>135</v>
      </c>
      <c r="AM811" s="54" t="n">
        <v>2018</v>
      </c>
      <c r="AN811" s="54" t="n">
        <v>27</v>
      </c>
      <c r="AO811" s="3" t="n">
        <v>159</v>
      </c>
      <c r="AP811" s="3" t="n">
        <v>1985</v>
      </c>
      <c r="AQ811" s="3" t="n">
        <v>5</v>
      </c>
    </row>
    <row r="812">
      <c r="A812" s="3" t="n">
        <v>25021340</v>
      </c>
      <c r="B812" s="3" t="inlineStr">
        <is>
          <t>ESPERANZA LA [25021340]</t>
        </is>
      </c>
      <c r="C812" s="3" t="n">
        <v>9.236565000000001</v>
      </c>
      <c r="D812" s="3" t="n">
        <v>-74.737953</v>
      </c>
      <c r="E812" s="3" t="n">
        <v>18</v>
      </c>
      <c r="F812" s="3" t="inlineStr">
        <is>
          <t>Cicuco</t>
        </is>
      </c>
      <c r="G812" s="3" t="inlineStr">
        <is>
          <t>Bolivar</t>
        </is>
      </c>
      <c r="H812" s="54" t="n">
        <v>73</v>
      </c>
      <c r="I812" s="54" t="n">
        <v>1980</v>
      </c>
      <c r="J812" s="54" t="n">
        <v>18</v>
      </c>
      <c r="K812" s="3" t="n">
        <v>50</v>
      </c>
      <c r="L812" s="3" t="n">
        <v>2011</v>
      </c>
      <c r="M812" s="3" t="n">
        <v>28</v>
      </c>
      <c r="N812" s="54" t="n">
        <v>80</v>
      </c>
      <c r="O812" s="54" t="n">
        <v>2021</v>
      </c>
      <c r="P812" s="54" t="n">
        <v>27</v>
      </c>
      <c r="Q812" s="3" t="n">
        <v>100</v>
      </c>
      <c r="R812" s="3" t="n">
        <v>2020</v>
      </c>
      <c r="S812" s="3" t="n">
        <v>23</v>
      </c>
      <c r="T812" s="54" t="n">
        <v>140</v>
      </c>
      <c r="U812" s="54" t="n">
        <v>2005</v>
      </c>
      <c r="V812" s="54" t="n">
        <v>16</v>
      </c>
      <c r="W812" s="3" t="n">
        <v>112</v>
      </c>
      <c r="X812" s="3" t="n">
        <v>2003</v>
      </c>
      <c r="Y812" s="3" t="n">
        <v>17</v>
      </c>
      <c r="Z812" s="54" t="n">
        <v>140</v>
      </c>
      <c r="AA812" s="54" t="n">
        <v>2011</v>
      </c>
      <c r="AB812" s="54" t="n">
        <v>29</v>
      </c>
      <c r="AC812" s="3" t="n">
        <v>126</v>
      </c>
      <c r="AD812" s="3" t="n">
        <v>1992</v>
      </c>
      <c r="AE812" s="3" t="n">
        <v>10</v>
      </c>
      <c r="AF812" s="54" t="n">
        <v>202</v>
      </c>
      <c r="AG812" s="54" t="n">
        <v>1973</v>
      </c>
      <c r="AH812" s="54" t="n">
        <v>16</v>
      </c>
      <c r="AI812" s="3" t="n">
        <v>135</v>
      </c>
      <c r="AJ812" s="3" t="n">
        <v>2007</v>
      </c>
      <c r="AK812" s="3" t="n">
        <v>17</v>
      </c>
      <c r="AL812" s="54" t="n">
        <v>120</v>
      </c>
      <c r="AM812" s="54" t="n">
        <v>2018</v>
      </c>
      <c r="AN812" s="54" t="n">
        <v>27</v>
      </c>
      <c r="AO812" s="3" t="n">
        <v>130</v>
      </c>
      <c r="AP812" s="3" t="n">
        <v>1981</v>
      </c>
      <c r="AQ812" s="3" t="n">
        <v>10</v>
      </c>
    </row>
    <row r="813">
      <c r="A813" s="3" t="n">
        <v>25021350</v>
      </c>
      <c r="B813" s="3" t="inlineStr">
        <is>
          <t>MOMPOS [25021350]</t>
        </is>
      </c>
      <c r="C813" s="3" t="n">
        <v>9.262560000000001</v>
      </c>
      <c r="D813" s="3" t="n">
        <v>-74.43565</v>
      </c>
      <c r="E813" s="3" t="n">
        <v>20</v>
      </c>
      <c r="F813" s="3" t="inlineStr">
        <is>
          <t>Mompós</t>
        </is>
      </c>
      <c r="G813" s="3" t="inlineStr">
        <is>
          <t>Bolivar</t>
        </is>
      </c>
      <c r="H813" s="54" t="n">
        <v>54.1</v>
      </c>
      <c r="I813" s="54" t="n">
        <v>2014</v>
      </c>
      <c r="J813" s="54" t="n">
        <v>6</v>
      </c>
      <c r="K813" s="3" t="n">
        <v>48</v>
      </c>
      <c r="L813" s="3" t="n">
        <v>1981</v>
      </c>
      <c r="M813" s="3" t="n">
        <v>19</v>
      </c>
      <c r="N813" s="54" t="n">
        <v>71.5</v>
      </c>
      <c r="O813" s="54" t="n">
        <v>1999</v>
      </c>
      <c r="P813" s="54" t="n">
        <v>15</v>
      </c>
      <c r="Q813" s="3" t="n">
        <v>104.5</v>
      </c>
      <c r="R813" s="3" t="n">
        <v>1992</v>
      </c>
      <c r="S813" s="3" t="n">
        <v>26</v>
      </c>
      <c r="T813" s="54" t="n">
        <v>152</v>
      </c>
      <c r="U813" s="54" t="n">
        <v>1985</v>
      </c>
      <c r="V813" s="54" t="n">
        <v>11</v>
      </c>
      <c r="W813" s="3" t="n">
        <v>135.5</v>
      </c>
      <c r="X813" s="3" t="n">
        <v>2004</v>
      </c>
      <c r="Y813" s="3" t="n">
        <v>5</v>
      </c>
      <c r="Z813" s="54" t="n">
        <v>131.8</v>
      </c>
      <c r="AA813" s="54" t="n">
        <v>2022</v>
      </c>
      <c r="AB813" s="54" t="n">
        <v>25</v>
      </c>
      <c r="AC813" s="3" t="n">
        <v>126.9</v>
      </c>
      <c r="AD813" s="3" t="n">
        <v>2007</v>
      </c>
      <c r="AE813" s="3" t="n">
        <v>29</v>
      </c>
      <c r="AF813" s="54" t="n">
        <v>121</v>
      </c>
      <c r="AG813" s="54" t="n">
        <v>1987</v>
      </c>
      <c r="AH813" s="54" t="n">
        <v>25</v>
      </c>
      <c r="AI813" s="3" t="n">
        <v>169</v>
      </c>
      <c r="AJ813" s="3" t="n">
        <v>1979</v>
      </c>
      <c r="AK813" s="3" t="n">
        <v>26</v>
      </c>
      <c r="AL813" s="54" t="n">
        <v>133.5</v>
      </c>
      <c r="AM813" s="54" t="n">
        <v>2005</v>
      </c>
      <c r="AN813" s="54" t="n">
        <v>22</v>
      </c>
      <c r="AO813" s="3" t="n">
        <v>152</v>
      </c>
      <c r="AP813" s="3" t="n">
        <v>1981</v>
      </c>
      <c r="AQ813" s="3" t="n">
        <v>4</v>
      </c>
    </row>
    <row r="814">
      <c r="A814" s="3" t="n">
        <v>25021370</v>
      </c>
      <c r="B814" s="3" t="inlineStr">
        <is>
          <t>SAN LUIS [25021370]</t>
        </is>
      </c>
      <c r="C814" s="3" t="n">
        <v>8.878102999999999</v>
      </c>
      <c r="D814" s="3" t="n">
        <v>-74.704339</v>
      </c>
      <c r="E814" s="3" t="n">
        <v>20</v>
      </c>
      <c r="F814" s="3" t="inlineStr">
        <is>
          <t>Sucre</t>
        </is>
      </c>
      <c r="G814" s="3" t="inlineStr">
        <is>
          <t>Sucre</t>
        </is>
      </c>
      <c r="H814" s="54" t="n">
        <v>108</v>
      </c>
      <c r="I814" s="54" t="n">
        <v>2000</v>
      </c>
      <c r="J814" s="54" t="n">
        <v>2</v>
      </c>
      <c r="K814" s="3" t="n">
        <v>64</v>
      </c>
      <c r="L814" s="3" t="n">
        <v>2000</v>
      </c>
      <c r="M814" s="3" t="n">
        <v>4</v>
      </c>
      <c r="N814" s="54" t="n">
        <v>120</v>
      </c>
      <c r="O814" s="54" t="n">
        <v>1981</v>
      </c>
      <c r="P814" s="54" t="n">
        <v>5</v>
      </c>
      <c r="Q814" s="3" t="n">
        <v>137</v>
      </c>
      <c r="R814" s="3" t="n">
        <v>2006</v>
      </c>
      <c r="S814" s="3" t="n">
        <v>12</v>
      </c>
      <c r="T814" s="54" t="n">
        <v>140</v>
      </c>
      <c r="U814" s="54" t="n">
        <v>1977</v>
      </c>
      <c r="V814" s="54" t="n">
        <v>5</v>
      </c>
      <c r="W814" s="3" t="n">
        <v>150</v>
      </c>
      <c r="X814" s="3" t="n">
        <v>1977</v>
      </c>
      <c r="Y814" s="3" t="n">
        <v>11</v>
      </c>
      <c r="Z814" s="54" t="n">
        <v>133</v>
      </c>
      <c r="AA814" s="54" t="n">
        <v>2011</v>
      </c>
      <c r="AB814" s="54" t="n">
        <v>29</v>
      </c>
      <c r="AC814" s="3" t="n">
        <v>135</v>
      </c>
      <c r="AD814" s="3" t="n">
        <v>2020</v>
      </c>
      <c r="AE814" s="3" t="n">
        <v>19</v>
      </c>
      <c r="AF814" s="54" t="n">
        <v>137</v>
      </c>
      <c r="AG814" s="54" t="n">
        <v>2002</v>
      </c>
      <c r="AH814" s="54" t="n">
        <v>18</v>
      </c>
      <c r="AI814" s="3" t="n">
        <v>146</v>
      </c>
      <c r="AJ814" s="3" t="n">
        <v>1979</v>
      </c>
      <c r="AK814" s="3" t="n">
        <v>18</v>
      </c>
      <c r="AL814" s="54" t="n">
        <v>135</v>
      </c>
      <c r="AM814" s="54" t="n">
        <v>2001</v>
      </c>
      <c r="AN814" s="54" t="n">
        <v>14</v>
      </c>
      <c r="AO814" s="3" t="n">
        <v>120</v>
      </c>
      <c r="AP814" s="3" t="n">
        <v>2008</v>
      </c>
      <c r="AQ814" s="3" t="n">
        <v>2</v>
      </c>
    </row>
    <row r="815">
      <c r="A815" s="3" t="n">
        <v>25021380</v>
      </c>
      <c r="B815" s="3" t="inlineStr">
        <is>
          <t>SAN ROQUE ALERTAS [25021380]</t>
        </is>
      </c>
      <c r="C815" s="3" t="n">
        <v>9.07</v>
      </c>
      <c r="D815" s="3" t="n">
        <v>-74.15000000000001</v>
      </c>
      <c r="E815" s="3" t="n">
        <v>24</v>
      </c>
      <c r="F815" s="3" t="inlineStr">
        <is>
          <t>El Banco</t>
        </is>
      </c>
      <c r="G815" s="3" t="inlineStr">
        <is>
          <t>Magdalena</t>
        </is>
      </c>
      <c r="H815" s="54" t="n">
        <v>112</v>
      </c>
      <c r="I815" s="54" t="n">
        <v>1996</v>
      </c>
      <c r="J815" s="54" t="n">
        <v>13</v>
      </c>
      <c r="K815" s="3" t="n">
        <v>72</v>
      </c>
      <c r="L815" s="3" t="n">
        <v>2006</v>
      </c>
      <c r="M815" s="3" t="n">
        <v>26</v>
      </c>
      <c r="N815" s="54" t="n">
        <v>140</v>
      </c>
      <c r="O815" s="54" t="n">
        <v>1989</v>
      </c>
      <c r="P815" s="54" t="n">
        <v>8</v>
      </c>
      <c r="Q815" s="3" t="n">
        <v>160</v>
      </c>
      <c r="R815" s="3" t="n">
        <v>1982</v>
      </c>
      <c r="S815" s="3" t="n">
        <v>12</v>
      </c>
      <c r="T815" s="54" t="n">
        <v>135</v>
      </c>
      <c r="U815" s="54" t="n">
        <v>1984</v>
      </c>
      <c r="V815" s="54" t="n">
        <v>23</v>
      </c>
      <c r="W815" s="3" t="n">
        <v>129</v>
      </c>
      <c r="X815" s="3" t="n">
        <v>2003</v>
      </c>
      <c r="Y815" s="3" t="n">
        <v>2</v>
      </c>
      <c r="Z815" s="54" t="n">
        <v>120</v>
      </c>
      <c r="AA815" s="54" t="n">
        <v>1998</v>
      </c>
      <c r="AB815" s="54" t="n">
        <v>4</v>
      </c>
      <c r="AC815" s="3" t="n">
        <v>108</v>
      </c>
      <c r="AD815" s="3" t="n">
        <v>2020</v>
      </c>
      <c r="AE815" s="3" t="n">
        <v>20</v>
      </c>
      <c r="AF815" s="54" t="n">
        <v>155</v>
      </c>
      <c r="AG815" s="54" t="n">
        <v>1984</v>
      </c>
      <c r="AH815" s="54" t="n">
        <v>10</v>
      </c>
      <c r="AI815" s="3" t="n">
        <v>143</v>
      </c>
      <c r="AJ815" s="3" t="n">
        <v>2013</v>
      </c>
      <c r="AK815" s="3" t="n">
        <v>21</v>
      </c>
      <c r="AL815" s="54" t="n">
        <v>170</v>
      </c>
      <c r="AM815" s="54" t="n">
        <v>2003</v>
      </c>
      <c r="AN815" s="54" t="n">
        <v>29</v>
      </c>
      <c r="AO815" s="3" t="n">
        <v>110</v>
      </c>
      <c r="AP815" s="3" t="n">
        <v>2013</v>
      </c>
      <c r="AQ815" s="3" t="n">
        <v>2</v>
      </c>
    </row>
    <row r="816">
      <c r="A816" s="3" t="n">
        <v>25021470</v>
      </c>
      <c r="B816" s="3" t="inlineStr">
        <is>
          <t>TORNO EL HACIENDA [25021470]</t>
        </is>
      </c>
      <c r="C816" s="3" t="n">
        <v>8.576388889</v>
      </c>
      <c r="D816" s="3" t="n">
        <v>-75.08972222</v>
      </c>
      <c r="E816" s="3" t="n">
        <v>60</v>
      </c>
      <c r="F816" s="3" t="inlineStr">
        <is>
          <t>San Marcos</t>
        </is>
      </c>
      <c r="G816" s="3" t="inlineStr">
        <is>
          <t>Sucre</t>
        </is>
      </c>
      <c r="H816" s="54" t="n">
        <v>60</v>
      </c>
      <c r="I816" s="54" t="n">
        <v>1994</v>
      </c>
      <c r="J816" s="54" t="n">
        <v>5</v>
      </c>
      <c r="K816" s="3" t="n">
        <v>74</v>
      </c>
      <c r="L816" s="3" t="n">
        <v>2010</v>
      </c>
      <c r="M816" s="3" t="n">
        <v>24</v>
      </c>
      <c r="N816" s="54" t="n">
        <v>90</v>
      </c>
      <c r="O816" s="54" t="n">
        <v>2008</v>
      </c>
      <c r="P816" s="54" t="n">
        <v>13</v>
      </c>
      <c r="Q816" s="3" t="n">
        <v>133</v>
      </c>
      <c r="R816" s="3" t="n">
        <v>2018</v>
      </c>
      <c r="S816" s="3" t="n">
        <v>27</v>
      </c>
      <c r="T816" s="54" t="n">
        <v>155</v>
      </c>
      <c r="U816" s="54" t="n">
        <v>1983</v>
      </c>
      <c r="V816" s="54" t="n">
        <v>14</v>
      </c>
      <c r="W816" s="3" t="n">
        <v>145</v>
      </c>
      <c r="X816" s="3" t="n">
        <v>1984</v>
      </c>
      <c r="Y816" s="3" t="n">
        <v>8</v>
      </c>
      <c r="Z816" s="54" t="n">
        <v>150</v>
      </c>
      <c r="AA816" s="54" t="n">
        <v>1983</v>
      </c>
      <c r="AB816" s="54" t="n">
        <v>22</v>
      </c>
      <c r="AC816" s="3" t="n">
        <v>140</v>
      </c>
      <c r="AD816" s="3" t="n">
        <v>1995</v>
      </c>
      <c r="AE816" s="3" t="n">
        <v>13</v>
      </c>
      <c r="AF816" s="54" t="n">
        <v>144</v>
      </c>
      <c r="AG816" s="54" t="n">
        <v>1983</v>
      </c>
      <c r="AH816" s="54" t="n">
        <v>9</v>
      </c>
      <c r="AI816" s="3" t="n">
        <v>100</v>
      </c>
      <c r="AJ816" s="3" t="n">
        <v>2006</v>
      </c>
      <c r="AK816" s="3" t="n">
        <v>25</v>
      </c>
      <c r="AL816" s="54" t="n">
        <v>140</v>
      </c>
      <c r="AM816" s="54" t="n">
        <v>1984</v>
      </c>
      <c r="AN816" s="54" t="n">
        <v>5</v>
      </c>
      <c r="AO816" s="3" t="n">
        <v>81</v>
      </c>
      <c r="AP816" s="3" t="n">
        <v>2010</v>
      </c>
      <c r="AQ816" s="3" t="n">
        <v>14</v>
      </c>
    </row>
    <row r="817">
      <c r="A817" s="3" t="n">
        <v>25021480</v>
      </c>
      <c r="B817" s="3" t="inlineStr">
        <is>
          <t>LA ESPERANZA RADIO [25021480]</t>
        </is>
      </c>
      <c r="C817" s="3" t="n">
        <v>8.029999999999999</v>
      </c>
      <c r="D817" s="3" t="n">
        <v>-74.79000000000001</v>
      </c>
      <c r="E817" s="3" t="n">
        <v>31</v>
      </c>
      <c r="F817" s="3" t="inlineStr">
        <is>
          <t>Nechí</t>
        </is>
      </c>
      <c r="G817" s="3" t="inlineStr">
        <is>
          <t>Antioquia</t>
        </is>
      </c>
      <c r="H817" s="54" t="n">
        <v>135</v>
      </c>
      <c r="I817" s="54" t="n">
        <v>1999</v>
      </c>
      <c r="J817" s="54" t="n">
        <v>5</v>
      </c>
      <c r="K817" s="3" t="n">
        <v>118</v>
      </c>
      <c r="L817" s="3" t="n">
        <v>1980</v>
      </c>
      <c r="M817" s="3" t="n">
        <v>4</v>
      </c>
      <c r="N817" s="54" t="n">
        <v>225</v>
      </c>
      <c r="O817" s="54" t="n">
        <v>1981</v>
      </c>
      <c r="P817" s="54" t="n">
        <v>7</v>
      </c>
      <c r="Q817" s="3" t="n">
        <v>150</v>
      </c>
      <c r="R817" s="3" t="n">
        <v>2017</v>
      </c>
      <c r="S817" s="3" t="n">
        <v>11</v>
      </c>
      <c r="T817" s="54" t="n">
        <v>236</v>
      </c>
      <c r="U817" s="54" t="n">
        <v>1988</v>
      </c>
      <c r="V817" s="54" t="n">
        <v>25</v>
      </c>
      <c r="W817" s="3" t="n">
        <v>150</v>
      </c>
      <c r="X817" s="3" t="n">
        <v>2015</v>
      </c>
      <c r="Y817" s="3" t="n">
        <v>5</v>
      </c>
      <c r="Z817" s="54" t="n">
        <v>198</v>
      </c>
      <c r="AA817" s="54" t="n">
        <v>1988</v>
      </c>
      <c r="AB817" s="54" t="n">
        <v>7</v>
      </c>
      <c r="AC817" s="3" t="n">
        <v>150</v>
      </c>
      <c r="AD817" s="3" t="n">
        <v>1985</v>
      </c>
      <c r="AE817" s="3" t="n">
        <v>3</v>
      </c>
      <c r="AF817" s="54" t="n">
        <v>157</v>
      </c>
      <c r="AG817" s="54" t="n">
        <v>1993</v>
      </c>
      <c r="AH817" s="54" t="n">
        <v>18</v>
      </c>
      <c r="AI817" s="3" t="n">
        <v>150</v>
      </c>
      <c r="AJ817" s="3" t="n">
        <v>1983</v>
      </c>
      <c r="AK817" s="3" t="n">
        <v>22</v>
      </c>
      <c r="AL817" s="54" t="n">
        <v>150</v>
      </c>
      <c r="AM817" s="54" t="n">
        <v>1988</v>
      </c>
      <c r="AN817" s="54" t="n">
        <v>1</v>
      </c>
      <c r="AO817" s="3" t="n">
        <v>158</v>
      </c>
      <c r="AP817" s="3" t="n">
        <v>1983</v>
      </c>
      <c r="AQ817" s="3" t="n">
        <v>19</v>
      </c>
    </row>
    <row r="818">
      <c r="A818" s="3" t="n">
        <v>25021500</v>
      </c>
      <c r="B818" s="3" t="inlineStr">
        <is>
          <t>EL PUEBLITO  [25021500]</t>
        </is>
      </c>
      <c r="C818" s="3" t="n">
        <v>9.581166667</v>
      </c>
      <c r="D818" s="3" t="n">
        <v>-74.35225</v>
      </c>
      <c r="E818" s="3" t="n">
        <v>35</v>
      </c>
      <c r="F818" s="3" t="inlineStr">
        <is>
          <t>Santa Ana</t>
        </is>
      </c>
      <c r="G818" s="3" t="inlineStr">
        <is>
          <t>Magdalena</t>
        </is>
      </c>
      <c r="H818" s="54" t="n">
        <v>87</v>
      </c>
      <c r="I818" s="54" t="n">
        <v>2005</v>
      </c>
      <c r="J818" s="54" t="n">
        <v>14</v>
      </c>
      <c r="K818" s="3" t="n">
        <v>84</v>
      </c>
      <c r="L818" s="3" t="n">
        <v>2011</v>
      </c>
      <c r="M818" s="3" t="n">
        <v>24</v>
      </c>
      <c r="N818" s="54" t="n">
        <v>150</v>
      </c>
      <c r="O818" s="54" t="n">
        <v>1997</v>
      </c>
      <c r="P818" s="54" t="n">
        <v>17</v>
      </c>
      <c r="Q818" s="3" t="n">
        <v>120</v>
      </c>
      <c r="R818" s="3" t="n">
        <v>1983</v>
      </c>
      <c r="S818" s="3" t="n">
        <v>28</v>
      </c>
      <c r="T818" s="54" t="n">
        <v>130</v>
      </c>
      <c r="U818" s="54" t="n">
        <v>2025</v>
      </c>
      <c r="V818" s="54" t="n">
        <v>31</v>
      </c>
      <c r="W818" s="3" t="n">
        <v>135</v>
      </c>
      <c r="X818" s="3" t="n">
        <v>2000</v>
      </c>
      <c r="Y818" s="3" t="n">
        <v>23</v>
      </c>
      <c r="Z818" s="54" t="n">
        <v>87</v>
      </c>
      <c r="AA818" s="54" t="n">
        <v>1993</v>
      </c>
      <c r="AB818" s="54" t="n">
        <v>16</v>
      </c>
      <c r="AC818" s="3" t="n">
        <v>137</v>
      </c>
      <c r="AD818" s="3" t="n">
        <v>1978</v>
      </c>
      <c r="AE818" s="3" t="n">
        <v>8</v>
      </c>
      <c r="AF818" s="54" t="n">
        <v>110</v>
      </c>
      <c r="AG818" s="54" t="n">
        <v>1996</v>
      </c>
      <c r="AH818" s="54" t="n">
        <v>19</v>
      </c>
      <c r="AI818" s="3" t="n">
        <v>150</v>
      </c>
      <c r="AJ818" s="3" t="n">
        <v>1992</v>
      </c>
      <c r="AK818" s="3" t="n">
        <v>5</v>
      </c>
      <c r="AL818" s="54" t="n">
        <v>130</v>
      </c>
      <c r="AM818" s="54" t="n">
        <v>1993</v>
      </c>
      <c r="AN818" s="54" t="n">
        <v>24</v>
      </c>
      <c r="AO818" s="3" t="n">
        <v>98</v>
      </c>
      <c r="AP818" s="3" t="n">
        <v>2010</v>
      </c>
      <c r="AQ818" s="3" t="n">
        <v>13</v>
      </c>
    </row>
    <row r="819">
      <c r="A819" s="3" t="n">
        <v>25021540</v>
      </c>
      <c r="B819" s="3" t="inlineStr">
        <is>
          <t>AGUADAS LAS ALERTA [25021540]</t>
        </is>
      </c>
      <c r="C819" s="3" t="n">
        <v>8.954032</v>
      </c>
      <c r="D819" s="3" t="n">
        <v>-74.054193</v>
      </c>
      <c r="E819" s="3" t="n">
        <v>30</v>
      </c>
      <c r="F819" s="3" t="inlineStr">
        <is>
          <t>Hatillo De Loba</t>
        </is>
      </c>
      <c r="G819" s="3" t="inlineStr">
        <is>
          <t>Bolivar</t>
        </is>
      </c>
      <c r="H819" s="54" t="n">
        <v>78</v>
      </c>
      <c r="I819" s="54" t="n">
        <v>1982</v>
      </c>
      <c r="J819" s="54" t="n">
        <v>4</v>
      </c>
      <c r="K819" s="3" t="n">
        <v>130</v>
      </c>
      <c r="L819" s="3" t="n">
        <v>2005</v>
      </c>
      <c r="M819" s="3" t="n">
        <v>10</v>
      </c>
      <c r="N819" s="54" t="n">
        <v>120</v>
      </c>
      <c r="O819" s="54" t="n">
        <v>2024</v>
      </c>
      <c r="P819" s="54" t="n">
        <v>19</v>
      </c>
      <c r="Q819" s="3" t="n">
        <v>135</v>
      </c>
      <c r="R819" s="3" t="n">
        <v>1982</v>
      </c>
      <c r="S819" s="3" t="n">
        <v>11</v>
      </c>
      <c r="T819" s="54" t="n">
        <v>136</v>
      </c>
      <c r="U819" s="54" t="n">
        <v>1988</v>
      </c>
      <c r="V819" s="54" t="n">
        <v>16</v>
      </c>
      <c r="W819" s="3" t="n">
        <v>230</v>
      </c>
      <c r="X819" s="3" t="n">
        <v>1979</v>
      </c>
      <c r="Y819" s="3" t="n">
        <v>4</v>
      </c>
      <c r="Z819" s="54" t="n">
        <v>135</v>
      </c>
      <c r="AA819" s="54" t="n">
        <v>1981</v>
      </c>
      <c r="AB819" s="54" t="n">
        <v>20</v>
      </c>
      <c r="AC819" s="3" t="n">
        <v>102</v>
      </c>
      <c r="AD819" s="3" t="n">
        <v>2010</v>
      </c>
      <c r="AE819" s="3" t="n">
        <v>30</v>
      </c>
      <c r="AF819" s="54" t="n">
        <v>135</v>
      </c>
      <c r="AG819" s="54" t="n">
        <v>1979</v>
      </c>
      <c r="AH819" s="54" t="n">
        <v>12</v>
      </c>
      <c r="AI819" s="3" t="n">
        <v>247</v>
      </c>
      <c r="AJ819" s="3" t="n">
        <v>1987</v>
      </c>
      <c r="AK819" s="3" t="n">
        <v>8</v>
      </c>
      <c r="AL819" s="54" t="n">
        <v>135</v>
      </c>
      <c r="AM819" s="54" t="n">
        <v>2006</v>
      </c>
      <c r="AN819" s="54" t="n">
        <v>13</v>
      </c>
      <c r="AO819" s="3" t="n">
        <v>112</v>
      </c>
      <c r="AP819" s="3" t="n">
        <v>2010</v>
      </c>
      <c r="AQ819" s="3" t="n">
        <v>3</v>
      </c>
    </row>
    <row r="820">
      <c r="A820" s="3" t="n">
        <v>25021600</v>
      </c>
      <c r="B820" s="3" t="inlineStr">
        <is>
          <t>APURE [25021600]</t>
        </is>
      </c>
      <c r="C820" s="3" t="n">
        <v>9.8725</v>
      </c>
      <c r="D820" s="3" t="n">
        <v>-74.58038888999999</v>
      </c>
      <c r="E820" s="3" t="n">
        <v>85</v>
      </c>
      <c r="F820" s="3" t="inlineStr">
        <is>
          <t>Plato</t>
        </is>
      </c>
      <c r="G820" s="3" t="inlineStr">
        <is>
          <t>Magdalena</t>
        </is>
      </c>
      <c r="H820" s="54" t="n">
        <v>76</v>
      </c>
      <c r="I820" s="54" t="n">
        <v>2020</v>
      </c>
      <c r="J820" s="54" t="n">
        <v>8</v>
      </c>
      <c r="K820" s="3" t="n">
        <v>89</v>
      </c>
      <c r="L820" s="3" t="n">
        <v>1991</v>
      </c>
      <c r="M820" s="3" t="n">
        <v>17</v>
      </c>
      <c r="N820" s="54" t="n">
        <v>132.7</v>
      </c>
      <c r="O820" s="54" t="n">
        <v>1989</v>
      </c>
      <c r="P820" s="54" t="n">
        <v>7</v>
      </c>
      <c r="Q820" s="3" t="n">
        <v>122</v>
      </c>
      <c r="R820" s="3" t="n">
        <v>2024</v>
      </c>
      <c r="S820" s="3" t="n">
        <v>3</v>
      </c>
      <c r="T820" s="54" t="n">
        <v>169</v>
      </c>
      <c r="U820" s="54" t="n">
        <v>1983</v>
      </c>
      <c r="V820" s="54" t="n">
        <v>18</v>
      </c>
      <c r="W820" s="3" t="n">
        <v>100</v>
      </c>
      <c r="X820" s="3" t="n">
        <v>2024</v>
      </c>
      <c r="Y820" s="3" t="n">
        <v>4</v>
      </c>
      <c r="Z820" s="54" t="n">
        <v>115</v>
      </c>
      <c r="AA820" s="54" t="n">
        <v>1987</v>
      </c>
      <c r="AB820" s="54" t="n">
        <v>25</v>
      </c>
      <c r="AC820" s="3" t="n">
        <v>100</v>
      </c>
      <c r="AD820" s="3" t="n">
        <v>1995</v>
      </c>
      <c r="AE820" s="3" t="n">
        <v>18</v>
      </c>
      <c r="AF820" s="54" t="n">
        <v>120</v>
      </c>
      <c r="AG820" s="54" t="n">
        <v>1991</v>
      </c>
      <c r="AH820" s="54" t="n">
        <v>5</v>
      </c>
      <c r="AI820" s="3" t="n">
        <v>90</v>
      </c>
      <c r="AJ820" s="3" t="n">
        <v>2013</v>
      </c>
      <c r="AK820" s="3" t="n">
        <v>5</v>
      </c>
      <c r="AL820" s="54" t="n">
        <v>117</v>
      </c>
      <c r="AM820" s="54" t="n">
        <v>1990</v>
      </c>
      <c r="AN820" s="54" t="n">
        <v>3</v>
      </c>
      <c r="AO820" s="3" t="n">
        <v>95</v>
      </c>
      <c r="AP820" s="3" t="n">
        <v>2001</v>
      </c>
      <c r="AQ820" s="3" t="n">
        <v>8</v>
      </c>
    </row>
    <row r="821">
      <c r="A821" s="3" t="n">
        <v>25021610</v>
      </c>
      <c r="B821" s="3" t="inlineStr">
        <is>
          <t>EL AGRADO  [25021610]</t>
        </is>
      </c>
      <c r="C821" s="3" t="n">
        <v>9.685666667</v>
      </c>
      <c r="D821" s="3" t="n">
        <v>-74.50486110999999</v>
      </c>
      <c r="E821" s="3" t="n">
        <v>100</v>
      </c>
      <c r="F821" s="3" t="inlineStr">
        <is>
          <t>Plato</t>
        </is>
      </c>
      <c r="G821" s="3" t="inlineStr">
        <is>
          <t>Magdalena</t>
        </is>
      </c>
      <c r="H821" s="54" t="n">
        <v>70</v>
      </c>
      <c r="I821" s="54" t="n">
        <v>1993</v>
      </c>
      <c r="J821" s="54" t="n">
        <v>8</v>
      </c>
      <c r="K821" s="3" t="n">
        <v>64</v>
      </c>
      <c r="L821" s="3" t="n">
        <v>2015</v>
      </c>
      <c r="M821" s="3" t="n">
        <v>6</v>
      </c>
      <c r="N821" s="54" t="n">
        <v>95</v>
      </c>
      <c r="O821" s="54" t="n">
        <v>1994</v>
      </c>
      <c r="P821" s="54" t="n">
        <v>21</v>
      </c>
      <c r="Q821" s="3" t="n">
        <v>112</v>
      </c>
      <c r="R821" s="3" t="n">
        <v>1986</v>
      </c>
      <c r="S821" s="3" t="n">
        <v>13</v>
      </c>
      <c r="T821" s="54" t="n">
        <v>111</v>
      </c>
      <c r="U821" s="54" t="n">
        <v>2017</v>
      </c>
      <c r="V821" s="54" t="n">
        <v>22</v>
      </c>
      <c r="W821" s="3" t="n">
        <v>135</v>
      </c>
      <c r="X821" s="3" t="n">
        <v>2017</v>
      </c>
      <c r="Y821" s="3" t="n">
        <v>7</v>
      </c>
      <c r="Z821" s="54" t="n">
        <v>95</v>
      </c>
      <c r="AA821" s="54" t="n">
        <v>1991</v>
      </c>
      <c r="AB821" s="54" t="n">
        <v>6</v>
      </c>
      <c r="AC821" s="3" t="n">
        <v>93</v>
      </c>
      <c r="AD821" s="3" t="n">
        <v>1986</v>
      </c>
      <c r="AE821" s="3" t="n">
        <v>20</v>
      </c>
      <c r="AF821" s="54" t="n">
        <v>111</v>
      </c>
      <c r="AG821" s="54" t="n">
        <v>1983</v>
      </c>
      <c r="AH821" s="54" t="n">
        <v>10</v>
      </c>
      <c r="AI821" s="3" t="n">
        <v>140</v>
      </c>
      <c r="AJ821" s="3" t="n">
        <v>2018</v>
      </c>
      <c r="AK821" s="3" t="n">
        <v>10</v>
      </c>
      <c r="AL821" s="54" t="n">
        <v>116</v>
      </c>
      <c r="AM821" s="54" t="n">
        <v>1996</v>
      </c>
      <c r="AN821" s="54" t="n">
        <v>8</v>
      </c>
      <c r="AO821" s="3" t="n">
        <v>131</v>
      </c>
      <c r="AP821" s="3" t="n">
        <v>2013</v>
      </c>
      <c r="AQ821" s="3" t="n">
        <v>3</v>
      </c>
    </row>
    <row r="822">
      <c r="A822" s="3" t="n">
        <v>25021620</v>
      </c>
      <c r="B822" s="3" t="inlineStr">
        <is>
          <t>IRAN [25021620]</t>
        </is>
      </c>
      <c r="C822" s="3" t="n">
        <v>9.683777778</v>
      </c>
      <c r="D822" s="3" t="n">
        <v>-74.32216667</v>
      </c>
      <c r="E822" s="3" t="n">
        <v>80</v>
      </c>
      <c r="F822" s="3" t="inlineStr">
        <is>
          <t>Nueva Granada</t>
        </is>
      </c>
      <c r="G822" s="3" t="inlineStr">
        <is>
          <t>Magdalena</t>
        </is>
      </c>
      <c r="H822" s="54" t="n">
        <v>90</v>
      </c>
      <c r="I822" s="54" t="n">
        <v>2000</v>
      </c>
      <c r="J822" s="54" t="n">
        <v>6</v>
      </c>
      <c r="K822" s="3" t="n">
        <v>90</v>
      </c>
      <c r="L822" s="3" t="n">
        <v>1993</v>
      </c>
      <c r="M822" s="3" t="n">
        <v>18</v>
      </c>
      <c r="N822" s="54" t="n">
        <v>95</v>
      </c>
      <c r="O822" s="54" t="n">
        <v>2012</v>
      </c>
      <c r="P822" s="54" t="n">
        <v>22</v>
      </c>
      <c r="Q822" s="3" t="n">
        <v>128</v>
      </c>
      <c r="R822" s="3" t="n">
        <v>1983</v>
      </c>
      <c r="S822" s="3" t="n">
        <v>28</v>
      </c>
      <c r="T822" s="54" t="n">
        <v>135</v>
      </c>
      <c r="U822" s="54" t="n">
        <v>1984</v>
      </c>
      <c r="V822" s="54" t="n">
        <v>31</v>
      </c>
      <c r="W822" s="3" t="n">
        <v>120</v>
      </c>
      <c r="X822" s="3" t="n">
        <v>1997</v>
      </c>
      <c r="Y822" s="3" t="n">
        <v>27</v>
      </c>
      <c r="Z822" s="54" t="n">
        <v>180</v>
      </c>
      <c r="AA822" s="54" t="n">
        <v>2004</v>
      </c>
      <c r="AB822" s="54" t="n">
        <v>20</v>
      </c>
      <c r="AC822" s="3" t="n">
        <v>90</v>
      </c>
      <c r="AD822" s="3" t="n">
        <v>1988</v>
      </c>
      <c r="AE822" s="3" t="n">
        <v>22</v>
      </c>
      <c r="AF822" s="54" t="n">
        <v>135</v>
      </c>
      <c r="AG822" s="54" t="n">
        <v>1984</v>
      </c>
      <c r="AH822" s="54" t="n">
        <v>18</v>
      </c>
      <c r="AI822" s="3" t="n">
        <v>220</v>
      </c>
      <c r="AJ822" s="3" t="n">
        <v>2003</v>
      </c>
      <c r="AK822" s="3" t="n">
        <v>4</v>
      </c>
      <c r="AL822" s="54" t="n">
        <v>140</v>
      </c>
      <c r="AM822" s="54" t="n">
        <v>2020</v>
      </c>
      <c r="AN822" s="54" t="n">
        <v>10</v>
      </c>
      <c r="AO822" s="3" t="n">
        <v>106</v>
      </c>
      <c r="AP822" s="3" t="n">
        <v>1990</v>
      </c>
      <c r="AQ822" s="3" t="n">
        <v>6</v>
      </c>
    </row>
    <row r="823">
      <c r="A823" s="3" t="n">
        <v>25021630</v>
      </c>
      <c r="B823" s="3" t="inlineStr">
        <is>
          <t>NUEVA GRANADA [25021630]</t>
        </is>
      </c>
      <c r="C823" s="3" t="n">
        <v>9.80175</v>
      </c>
      <c r="D823" s="3" t="n">
        <v>-74.38855556</v>
      </c>
      <c r="E823" s="3" t="n">
        <v>110</v>
      </c>
      <c r="F823" s="3" t="inlineStr">
        <is>
          <t>Nueva Granada</t>
        </is>
      </c>
      <c r="G823" s="3" t="inlineStr">
        <is>
          <t>Magdalena</t>
        </is>
      </c>
      <c r="H823" s="54" t="n">
        <v>134</v>
      </c>
      <c r="I823" s="54" t="n">
        <v>2023</v>
      </c>
      <c r="J823" s="54" t="n">
        <v>11</v>
      </c>
      <c r="K823" s="3" t="n">
        <v>80</v>
      </c>
      <c r="L823" s="3" t="n">
        <v>2008</v>
      </c>
      <c r="M823" s="3" t="n">
        <v>19</v>
      </c>
      <c r="N823" s="54" t="n">
        <v>90</v>
      </c>
      <c r="O823" s="54" t="n">
        <v>1999</v>
      </c>
      <c r="P823" s="54" t="n">
        <v>19</v>
      </c>
      <c r="Q823" s="3" t="n">
        <v>150</v>
      </c>
      <c r="R823" s="3" t="n">
        <v>2021</v>
      </c>
      <c r="S823" s="3" t="n">
        <v>28</v>
      </c>
      <c r="T823" s="54" t="n">
        <v>101</v>
      </c>
      <c r="U823" s="54" t="n">
        <v>2013</v>
      </c>
      <c r="V823" s="54" t="n">
        <v>28</v>
      </c>
      <c r="W823" s="3" t="n">
        <v>130</v>
      </c>
      <c r="X823" s="3" t="n">
        <v>2023</v>
      </c>
      <c r="Y823" s="3" t="n">
        <v>30</v>
      </c>
      <c r="Z823" s="54" t="n">
        <v>118</v>
      </c>
      <c r="AA823" s="54" t="n">
        <v>1995</v>
      </c>
      <c r="AB823" s="54" t="n">
        <v>6</v>
      </c>
      <c r="AC823" s="3" t="n">
        <v>150</v>
      </c>
      <c r="AD823" s="3" t="n">
        <v>2007</v>
      </c>
      <c r="AE823" s="3" t="n">
        <v>10</v>
      </c>
      <c r="AF823" s="54" t="n">
        <v>123</v>
      </c>
      <c r="AG823" s="54" t="n">
        <v>2006</v>
      </c>
      <c r="AH823" s="54" t="n">
        <v>4</v>
      </c>
      <c r="AI823" s="3" t="n">
        <v>140</v>
      </c>
      <c r="AJ823" s="3" t="n">
        <v>2019</v>
      </c>
      <c r="AK823" s="3" t="n">
        <v>18</v>
      </c>
      <c r="AL823" s="54" t="n">
        <v>130</v>
      </c>
      <c r="AM823" s="54" t="n">
        <v>1986</v>
      </c>
      <c r="AN823" s="54" t="n">
        <v>13</v>
      </c>
      <c r="AO823" s="3" t="n">
        <v>120</v>
      </c>
      <c r="AP823" s="3" t="n">
        <v>1994</v>
      </c>
      <c r="AQ823" s="3" t="n">
        <v>21</v>
      </c>
    </row>
    <row r="824">
      <c r="A824" s="3" t="n">
        <v>25021640</v>
      </c>
      <c r="B824" s="3" t="inlineStr">
        <is>
          <t>SANTA ISABEL [25021640]</t>
        </is>
      </c>
      <c r="C824" s="3" t="n">
        <v>8.71275</v>
      </c>
      <c r="D824" s="3" t="n">
        <v>-73.70255555999999</v>
      </c>
      <c r="E824" s="3" t="n">
        <v>40</v>
      </c>
      <c r="F824" s="3" t="inlineStr">
        <is>
          <t>Pelaya</t>
        </is>
      </c>
      <c r="G824" s="3" t="inlineStr">
        <is>
          <t>Cesar</t>
        </is>
      </c>
      <c r="H824" s="54" t="n">
        <v>70.2</v>
      </c>
      <c r="I824" s="54" t="n">
        <v>2023</v>
      </c>
      <c r="J824" s="54" t="n">
        <v>9</v>
      </c>
      <c r="K824" s="3" t="n">
        <v>85</v>
      </c>
      <c r="L824" s="3" t="n">
        <v>1986</v>
      </c>
      <c r="M824" s="3" t="n">
        <v>24</v>
      </c>
      <c r="N824" s="54" t="n">
        <v>132.7</v>
      </c>
      <c r="O824" s="54" t="n">
        <v>1989</v>
      </c>
      <c r="P824" s="54" t="n">
        <v>7</v>
      </c>
      <c r="Q824" s="3" t="n">
        <v>110.2</v>
      </c>
      <c r="R824" s="3" t="n">
        <v>1996</v>
      </c>
      <c r="S824" s="3" t="n">
        <v>9</v>
      </c>
      <c r="T824" s="54" t="n">
        <v>113.3</v>
      </c>
      <c r="U824" s="54" t="n">
        <v>2017</v>
      </c>
      <c r="V824" s="54" t="n">
        <v>16</v>
      </c>
      <c r="W824" s="3" t="n">
        <v>117</v>
      </c>
      <c r="X824" s="3" t="n">
        <v>2005</v>
      </c>
      <c r="Y824" s="3" t="n">
        <v>29</v>
      </c>
      <c r="Z824" s="54" t="n">
        <v>127.3</v>
      </c>
      <c r="AA824" s="54" t="n">
        <v>2008</v>
      </c>
      <c r="AB824" s="54" t="n">
        <v>16</v>
      </c>
      <c r="AC824" s="3" t="n">
        <v>117</v>
      </c>
      <c r="AD824" s="3" t="n">
        <v>2007</v>
      </c>
      <c r="AE824" s="3" t="n">
        <v>8</v>
      </c>
      <c r="AF824" s="54" t="n">
        <v>114.5</v>
      </c>
      <c r="AG824" s="54" t="n">
        <v>2005</v>
      </c>
      <c r="AH824" s="54" t="n">
        <v>26</v>
      </c>
      <c r="AI824" s="3" t="n">
        <v>177.2</v>
      </c>
      <c r="AJ824" s="3" t="n">
        <v>1990</v>
      </c>
      <c r="AK824" s="3" t="n">
        <v>27</v>
      </c>
      <c r="AL824" s="54" t="n">
        <v>124.7</v>
      </c>
      <c r="AM824" s="54" t="n">
        <v>1991</v>
      </c>
      <c r="AN824" s="54" t="n">
        <v>13</v>
      </c>
      <c r="AO824" s="3" t="n">
        <v>70</v>
      </c>
      <c r="AP824" s="3" t="n">
        <v>1989</v>
      </c>
      <c r="AQ824" s="3" t="n">
        <v>1</v>
      </c>
    </row>
    <row r="825">
      <c r="A825" s="3" t="n">
        <v>25021650</v>
      </c>
      <c r="B825" s="3" t="inlineStr">
        <is>
          <t>EL YUCAL [25021650]</t>
        </is>
      </c>
      <c r="C825" s="3" t="n">
        <v>9.557388889</v>
      </c>
      <c r="D825" s="3" t="n">
        <v>-73.87619444000001</v>
      </c>
      <c r="E825" s="3" t="n">
        <v>40</v>
      </c>
      <c r="F825" s="3" t="inlineStr">
        <is>
          <t>Astrea</t>
        </is>
      </c>
      <c r="G825" s="3" t="inlineStr">
        <is>
          <t>Cesar</t>
        </is>
      </c>
      <c r="H825" s="54" t="n">
        <v>78</v>
      </c>
      <c r="I825" s="54" t="n">
        <v>2011</v>
      </c>
      <c r="J825" s="54" t="n">
        <v>4</v>
      </c>
      <c r="K825" s="3" t="n">
        <v>65</v>
      </c>
      <c r="L825" s="3" t="n">
        <v>2015</v>
      </c>
      <c r="M825" s="3" t="n">
        <v>6</v>
      </c>
      <c r="N825" s="54" t="n">
        <v>150.6</v>
      </c>
      <c r="O825" s="54" t="n">
        <v>1991</v>
      </c>
      <c r="P825" s="54" t="n">
        <v>12</v>
      </c>
      <c r="Q825" s="3" t="n">
        <v>158.9</v>
      </c>
      <c r="R825" s="3" t="n">
        <v>1987</v>
      </c>
      <c r="S825" s="3" t="n">
        <v>30</v>
      </c>
      <c r="T825" s="54" t="n">
        <v>156</v>
      </c>
      <c r="U825" s="54" t="n">
        <v>2020</v>
      </c>
      <c r="V825" s="54" t="n">
        <v>28</v>
      </c>
      <c r="W825" s="3" t="n">
        <v>124.3</v>
      </c>
      <c r="X825" s="3" t="n">
        <v>1988</v>
      </c>
      <c r="Y825" s="3" t="n">
        <v>24</v>
      </c>
      <c r="Z825" s="54" t="n">
        <v>110</v>
      </c>
      <c r="AA825" s="54" t="n">
        <v>2009</v>
      </c>
      <c r="AB825" s="54" t="n">
        <v>8</v>
      </c>
      <c r="AC825" s="3" t="n">
        <v>142.8</v>
      </c>
      <c r="AD825" s="3" t="n">
        <v>1987</v>
      </c>
      <c r="AE825" s="3" t="n">
        <v>1</v>
      </c>
      <c r="AF825" s="54" t="n">
        <v>167.1</v>
      </c>
      <c r="AG825" s="54" t="n">
        <v>1988</v>
      </c>
      <c r="AH825" s="54" t="n">
        <v>29</v>
      </c>
      <c r="AI825" s="3" t="n">
        <v>111</v>
      </c>
      <c r="AJ825" s="3" t="n">
        <v>2007</v>
      </c>
      <c r="AK825" s="3" t="n">
        <v>16</v>
      </c>
      <c r="AL825" s="54" t="n">
        <v>170</v>
      </c>
      <c r="AM825" s="54" t="n">
        <v>1992</v>
      </c>
      <c r="AN825" s="54" t="n">
        <v>26</v>
      </c>
      <c r="AO825" s="3" t="n">
        <v>96</v>
      </c>
      <c r="AP825" s="3" t="n">
        <v>2011</v>
      </c>
      <c r="AQ825" s="3" t="n">
        <v>6</v>
      </c>
    </row>
    <row r="826">
      <c r="A826" s="3" t="n">
        <v>25021660</v>
      </c>
      <c r="B826" s="3" t="inlineStr">
        <is>
          <t>MIRASOL [25021660]</t>
        </is>
      </c>
      <c r="C826" s="3" t="n">
        <v>8.600833333000001</v>
      </c>
      <c r="D826" s="3" t="n">
        <v>-75.25722222</v>
      </c>
      <c r="E826" s="3" t="n">
        <v>30</v>
      </c>
      <c r="F826" s="3" t="inlineStr">
        <is>
          <t>San Marcos</t>
        </is>
      </c>
      <c r="G826" s="3" t="inlineStr">
        <is>
          <t>Sucre</t>
        </is>
      </c>
      <c r="H826" s="54" t="n">
        <v>49</v>
      </c>
      <c r="I826" s="54" t="n">
        <v>2000</v>
      </c>
      <c r="J826" s="54" t="n">
        <v>4</v>
      </c>
      <c r="K826" s="3" t="n">
        <v>44.5</v>
      </c>
      <c r="L826" s="3" t="n">
        <v>2024</v>
      </c>
      <c r="M826" s="3" t="n">
        <v>5</v>
      </c>
      <c r="N826" s="54" t="n">
        <v>83</v>
      </c>
      <c r="O826" s="54" t="n">
        <v>2009</v>
      </c>
      <c r="P826" s="54" t="n">
        <v>1</v>
      </c>
      <c r="Q826" s="3" t="n">
        <v>130</v>
      </c>
      <c r="R826" s="3" t="n">
        <v>1996</v>
      </c>
      <c r="S826" s="3" t="n">
        <v>26</v>
      </c>
      <c r="T826" s="54" t="n">
        <v>144</v>
      </c>
      <c r="U826" s="54" t="n">
        <v>1998</v>
      </c>
      <c r="V826" s="54" t="n">
        <v>6</v>
      </c>
      <c r="W826" s="3" t="n">
        <v>126</v>
      </c>
      <c r="X826" s="3" t="n">
        <v>2006</v>
      </c>
      <c r="Y826" s="3" t="n">
        <v>7</v>
      </c>
      <c r="Z826" s="54" t="n">
        <v>128.5</v>
      </c>
      <c r="AA826" s="54" t="n">
        <v>2021</v>
      </c>
      <c r="AB826" s="54" t="n">
        <v>29</v>
      </c>
      <c r="AC826" s="3" t="n">
        <v>127</v>
      </c>
      <c r="AD826" s="3" t="n">
        <v>2009</v>
      </c>
      <c r="AE826" s="3" t="n">
        <v>11</v>
      </c>
      <c r="AF826" s="54" t="n">
        <v>120</v>
      </c>
      <c r="AG826" s="54" t="n">
        <v>1994</v>
      </c>
      <c r="AH826" s="54" t="n">
        <v>5</v>
      </c>
      <c r="AI826" s="3" t="n">
        <v>110</v>
      </c>
      <c r="AJ826" s="3" t="n">
        <v>2012</v>
      </c>
      <c r="AK826" s="3" t="n">
        <v>17</v>
      </c>
      <c r="AL826" s="54" t="n">
        <v>118</v>
      </c>
      <c r="AM826" s="54" t="n">
        <v>2007</v>
      </c>
      <c r="AN826" s="54" t="n">
        <v>1</v>
      </c>
      <c r="AO826" s="3" t="n">
        <v>74.7</v>
      </c>
      <c r="AP826" s="3" t="n">
        <v>2024</v>
      </c>
      <c r="AQ826" s="3" t="n">
        <v>3</v>
      </c>
    </row>
    <row r="827">
      <c r="A827" s="3" t="n">
        <v>25025000</v>
      </c>
      <c r="B827" s="3" t="inlineStr">
        <is>
          <t>EL DIFICIL - PUEBLO NUEVO [25025000]</t>
        </is>
      </c>
      <c r="C827" s="3" t="n">
        <v>9.911972221999999</v>
      </c>
      <c r="D827" s="3" t="n">
        <v>-74.08580556</v>
      </c>
      <c r="E827" s="3" t="n">
        <v>120</v>
      </c>
      <c r="F827" s="3" t="inlineStr">
        <is>
          <t>Ariguaní (El Dificil)</t>
        </is>
      </c>
      <c r="G827" s="3" t="inlineStr">
        <is>
          <t>Magdalena</t>
        </is>
      </c>
      <c r="H827" s="54" t="n">
        <v>110</v>
      </c>
      <c r="I827" s="54" t="n">
        <v>2014</v>
      </c>
      <c r="J827" s="54" t="n">
        <v>5</v>
      </c>
      <c r="K827" s="3" t="n">
        <v>79</v>
      </c>
      <c r="L827" s="3" t="n">
        <v>1972</v>
      </c>
      <c r="M827" s="3" t="n">
        <v>29</v>
      </c>
      <c r="N827" s="54" t="n">
        <v>104</v>
      </c>
      <c r="O827" s="54" t="n">
        <v>1962</v>
      </c>
      <c r="P827" s="54" t="n">
        <v>20</v>
      </c>
      <c r="Q827" s="3" t="n">
        <v>108</v>
      </c>
      <c r="R827" s="3" t="n">
        <v>1969</v>
      </c>
      <c r="S827" s="3" t="n">
        <v>11</v>
      </c>
      <c r="T827" s="54" t="n">
        <v>145</v>
      </c>
      <c r="U827" s="54" t="n">
        <v>2007</v>
      </c>
      <c r="V827" s="54" t="n">
        <v>23</v>
      </c>
      <c r="W827" s="3" t="n">
        <v>151</v>
      </c>
      <c r="X827" s="3" t="n">
        <v>2014</v>
      </c>
      <c r="Y827" s="3" t="n">
        <v>19</v>
      </c>
      <c r="Z827" s="54" t="n">
        <v>148</v>
      </c>
      <c r="AA827" s="54" t="n">
        <v>1967</v>
      </c>
      <c r="AB827" s="54" t="n">
        <v>23</v>
      </c>
      <c r="AC827" s="3" t="n">
        <v>120</v>
      </c>
      <c r="AD827" s="3" t="n">
        <v>1970</v>
      </c>
      <c r="AE827" s="3" t="n">
        <v>18</v>
      </c>
      <c r="AF827" s="54" t="n">
        <v>120</v>
      </c>
      <c r="AG827" s="54" t="n">
        <v>1994</v>
      </c>
      <c r="AH827" s="54" t="n">
        <v>21</v>
      </c>
      <c r="AI827" s="3" t="n">
        <v>152</v>
      </c>
      <c r="AJ827" s="3" t="n">
        <v>2008</v>
      </c>
      <c r="AK827" s="3" t="n">
        <v>14</v>
      </c>
      <c r="AL827" s="54" t="n">
        <v>130</v>
      </c>
      <c r="AM827" s="54" t="n">
        <v>2002</v>
      </c>
      <c r="AN827" s="54" t="n">
        <v>21</v>
      </c>
      <c r="AO827" s="3" t="n">
        <v>125</v>
      </c>
      <c r="AP827" s="3" t="n">
        <v>1985</v>
      </c>
      <c r="AQ827" s="3" t="n">
        <v>2</v>
      </c>
    </row>
    <row r="828">
      <c r="A828" s="3" t="n">
        <v>25025002</v>
      </c>
      <c r="B828" s="3" t="inlineStr">
        <is>
          <t>LOS ALAMOS - AUT [25025002]</t>
        </is>
      </c>
      <c r="C828" s="3" t="n">
        <v>9.304055556</v>
      </c>
      <c r="D828" s="3" t="n">
        <v>-74.27363889</v>
      </c>
      <c r="E828" s="3" t="n">
        <v>25</v>
      </c>
      <c r="F828" s="3" t="inlineStr">
        <is>
          <t>San Sebastián De Buenavista</t>
        </is>
      </c>
      <c r="G828" s="3" t="inlineStr">
        <is>
          <t>Magdalena</t>
        </is>
      </c>
      <c r="H828" s="54" t="n">
        <v>81.8</v>
      </c>
      <c r="I828" s="54" t="n">
        <v>2006</v>
      </c>
      <c r="J828" s="54" t="n">
        <v>6</v>
      </c>
      <c r="K828" s="3" t="n">
        <v>78</v>
      </c>
      <c r="L828" s="3" t="n">
        <v>2013</v>
      </c>
      <c r="M828" s="3" t="n">
        <v>9</v>
      </c>
      <c r="N828" s="54" t="n">
        <v>103</v>
      </c>
      <c r="O828" s="54" t="n">
        <v>2008</v>
      </c>
      <c r="P828" s="54" t="n">
        <v>5</v>
      </c>
      <c r="Q828" s="3" t="n">
        <v>97</v>
      </c>
      <c r="R828" s="3" t="n">
        <v>2012</v>
      </c>
      <c r="S828" s="3" t="n">
        <v>26</v>
      </c>
      <c r="T828" s="54" t="n">
        <v>131</v>
      </c>
      <c r="U828" s="54" t="n">
        <v>1985</v>
      </c>
      <c r="V828" s="54" t="n">
        <v>11</v>
      </c>
      <c r="W828" s="3" t="n">
        <v>156.8</v>
      </c>
      <c r="X828" s="3" t="n">
        <v>2003</v>
      </c>
      <c r="Y828" s="3" t="n">
        <v>17</v>
      </c>
      <c r="Z828" s="54" t="n">
        <v>125.7</v>
      </c>
      <c r="AA828" s="54" t="n">
        <v>2011</v>
      </c>
      <c r="AB828" s="54" t="n">
        <v>29</v>
      </c>
      <c r="AC828" s="3" t="n">
        <v>160</v>
      </c>
      <c r="AD828" s="3" t="n">
        <v>1988</v>
      </c>
      <c r="AE828" s="3" t="n">
        <v>14</v>
      </c>
      <c r="AF828" s="54" t="n">
        <v>115.6</v>
      </c>
      <c r="AG828" s="54" t="n">
        <v>2008</v>
      </c>
      <c r="AH828" s="54" t="n">
        <v>2</v>
      </c>
      <c r="AI828" s="3" t="n">
        <v>119</v>
      </c>
      <c r="AJ828" s="3" t="n">
        <v>2006</v>
      </c>
      <c r="AK828" s="3" t="n">
        <v>14</v>
      </c>
      <c r="AL828" s="54" t="n">
        <v>130</v>
      </c>
      <c r="AM828" s="54" t="n">
        <v>2015</v>
      </c>
      <c r="AN828" s="54" t="n">
        <v>1</v>
      </c>
      <c r="AO828" s="3" t="n">
        <v>100.1</v>
      </c>
      <c r="AP828" s="3" t="n">
        <v>2020</v>
      </c>
      <c r="AQ828" s="3" t="n">
        <v>24</v>
      </c>
    </row>
    <row r="829">
      <c r="A829" s="3" t="n">
        <v>25025030</v>
      </c>
      <c r="B829" s="3" t="inlineStr">
        <is>
          <t>AYAPEL - AUT [25025030]</t>
        </is>
      </c>
      <c r="C829" s="3" t="n">
        <v>8.295063889</v>
      </c>
      <c r="D829" s="3" t="n">
        <v>-75.16455556</v>
      </c>
      <c r="E829" s="3" t="n">
        <v>20</v>
      </c>
      <c r="F829" s="3" t="inlineStr">
        <is>
          <t>Ayapel</t>
        </is>
      </c>
      <c r="G829" s="3" t="inlineStr">
        <is>
          <t>Cordoba</t>
        </is>
      </c>
      <c r="H829" s="54" t="n">
        <v>60.5</v>
      </c>
      <c r="I829" s="54" t="n">
        <v>1987</v>
      </c>
      <c r="J829" s="54" t="n">
        <v>23</v>
      </c>
      <c r="K829" s="3" t="n">
        <v>135.3</v>
      </c>
      <c r="L829" s="3" t="n">
        <v>1984</v>
      </c>
      <c r="M829" s="3" t="n">
        <v>3</v>
      </c>
      <c r="N829" s="54" t="n">
        <v>89</v>
      </c>
      <c r="O829" s="54" t="n">
        <v>2009</v>
      </c>
      <c r="P829" s="54" t="n">
        <v>21</v>
      </c>
      <c r="Q829" s="3" t="n">
        <v>122</v>
      </c>
      <c r="R829" s="3" t="n">
        <v>2005</v>
      </c>
      <c r="S829" s="3" t="n">
        <v>14</v>
      </c>
      <c r="T829" s="54" t="n">
        <v>135.5</v>
      </c>
      <c r="U829" s="54" t="n">
        <v>1977</v>
      </c>
      <c r="V829" s="54" t="n">
        <v>21</v>
      </c>
      <c r="W829" s="3" t="n">
        <v>147</v>
      </c>
      <c r="X829" s="3" t="n">
        <v>2005</v>
      </c>
      <c r="Y829" s="3" t="n">
        <v>29</v>
      </c>
      <c r="Z829" s="54" t="n">
        <v>183.3</v>
      </c>
      <c r="AA829" s="54" t="n">
        <v>2000</v>
      </c>
      <c r="AB829" s="54" t="n">
        <v>20</v>
      </c>
      <c r="AC829" s="3" t="n">
        <v>163.8</v>
      </c>
      <c r="AD829" s="3" t="n">
        <v>2010</v>
      </c>
      <c r="AE829" s="3" t="n">
        <v>23</v>
      </c>
      <c r="AF829" s="54" t="n">
        <v>144</v>
      </c>
      <c r="AG829" s="54" t="n">
        <v>2014</v>
      </c>
      <c r="AH829" s="54" t="n">
        <v>3</v>
      </c>
      <c r="AI829" s="3" t="n">
        <v>123</v>
      </c>
      <c r="AJ829" s="3" t="n">
        <v>1973</v>
      </c>
      <c r="AK829" s="3" t="n">
        <v>4</v>
      </c>
      <c r="AL829" s="54" t="n">
        <v>152.5</v>
      </c>
      <c r="AM829" s="54" t="n">
        <v>1992</v>
      </c>
      <c r="AN829" s="54" t="n">
        <v>13</v>
      </c>
      <c r="AO829" s="3" t="n">
        <v>96.59999999999999</v>
      </c>
      <c r="AP829" s="3" t="n">
        <v>1978</v>
      </c>
      <c r="AQ829" s="3" t="n">
        <v>7</v>
      </c>
    </row>
    <row r="830">
      <c r="A830" s="3" t="n">
        <v>25025080</v>
      </c>
      <c r="B830" s="3" t="inlineStr">
        <is>
          <t>AEROPUERTO RAFAEL BARVO [25025080]</t>
        </is>
      </c>
      <c r="C830" s="3" t="n">
        <v>9.333888889000001</v>
      </c>
      <c r="D830" s="3" t="n">
        <v>-75.28305555999999</v>
      </c>
      <c r="E830" s="3" t="n">
        <v>166</v>
      </c>
      <c r="F830" s="3" t="inlineStr">
        <is>
          <t>Corozal</t>
        </is>
      </c>
      <c r="G830" s="3" t="inlineStr">
        <is>
          <t>Sucre</t>
        </is>
      </c>
      <c r="H830" s="54" t="n">
        <v>95.5</v>
      </c>
      <c r="I830" s="54" t="n">
        <v>2023</v>
      </c>
      <c r="J830" s="54" t="n">
        <v>9</v>
      </c>
      <c r="K830" s="3" t="n">
        <v>75</v>
      </c>
      <c r="L830" s="3" t="n">
        <v>1972</v>
      </c>
      <c r="M830" s="3" t="n">
        <v>12</v>
      </c>
      <c r="N830" s="54" t="n">
        <v>79.5</v>
      </c>
      <c r="O830" s="54" t="n">
        <v>1975</v>
      </c>
      <c r="P830" s="54" t="n">
        <v>1</v>
      </c>
      <c r="Q830" s="3" t="n">
        <v>95.2</v>
      </c>
      <c r="R830" s="3" t="n">
        <v>1986</v>
      </c>
      <c r="S830" s="3" t="n">
        <v>2</v>
      </c>
      <c r="T830" s="54" t="n">
        <v>128</v>
      </c>
      <c r="U830" s="54" t="n">
        <v>1993</v>
      </c>
      <c r="V830" s="54" t="n">
        <v>9</v>
      </c>
      <c r="W830" s="3" t="n">
        <v>98.8</v>
      </c>
      <c r="X830" s="3" t="n">
        <v>1994</v>
      </c>
      <c r="Y830" s="3" t="n">
        <v>20</v>
      </c>
      <c r="Z830" s="54" t="n">
        <v>130</v>
      </c>
      <c r="AA830" s="54" t="n">
        <v>1952</v>
      </c>
      <c r="AB830" s="54" t="n">
        <v>6</v>
      </c>
      <c r="AC830" s="3" t="n">
        <v>114</v>
      </c>
      <c r="AD830" s="3" t="n">
        <v>2014</v>
      </c>
      <c r="AE830" s="3" t="n">
        <v>6</v>
      </c>
      <c r="AF830" s="54" t="n">
        <v>95</v>
      </c>
      <c r="AG830" s="54" t="n">
        <v>1951</v>
      </c>
      <c r="AH830" s="54" t="n">
        <v>18</v>
      </c>
      <c r="AI830" s="3" t="n">
        <v>108</v>
      </c>
      <c r="AJ830" s="3" t="n">
        <v>2014</v>
      </c>
      <c r="AK830" s="3" t="n">
        <v>8</v>
      </c>
      <c r="AL830" s="54" t="n">
        <v>114</v>
      </c>
      <c r="AM830" s="54" t="n">
        <v>1950</v>
      </c>
      <c r="AN830" s="54" t="n">
        <v>29</v>
      </c>
      <c r="AO830" s="3" t="n">
        <v>50.5</v>
      </c>
      <c r="AP830" s="3" t="n">
        <v>2021</v>
      </c>
      <c r="AQ830" s="3" t="n">
        <v>22</v>
      </c>
    </row>
    <row r="831">
      <c r="A831" s="3" t="n">
        <v>25025090</v>
      </c>
      <c r="B831" s="3" t="inlineStr">
        <is>
          <t>AEROPUERTO LAS FLORES [25025090]</t>
        </is>
      </c>
      <c r="C831" s="3" t="n">
        <v>9.046333333</v>
      </c>
      <c r="D831" s="3" t="n">
        <v>-73.97083333</v>
      </c>
      <c r="E831" s="3" t="n">
        <v>34</v>
      </c>
      <c r="F831" s="3" t="inlineStr">
        <is>
          <t>El Banco</t>
        </is>
      </c>
      <c r="G831" s="3" t="inlineStr">
        <is>
          <t>Magdalena</t>
        </is>
      </c>
      <c r="H831" s="54" t="n">
        <v>85</v>
      </c>
      <c r="I831" s="54" t="n">
        <v>2019</v>
      </c>
      <c r="J831" s="54" t="n">
        <v>9</v>
      </c>
      <c r="K831" s="3" t="n">
        <v>58</v>
      </c>
      <c r="L831" s="3" t="n">
        <v>2014</v>
      </c>
      <c r="M831" s="3" t="n">
        <v>27</v>
      </c>
      <c r="N831" s="54" t="n">
        <v>95</v>
      </c>
      <c r="O831" s="54" t="n">
        <v>2008</v>
      </c>
      <c r="P831" s="54" t="n">
        <v>5</v>
      </c>
      <c r="Q831" s="3" t="n">
        <v>161</v>
      </c>
      <c r="R831" s="3" t="n">
        <v>2009</v>
      </c>
      <c r="S831" s="3" t="n">
        <v>19</v>
      </c>
      <c r="T831" s="54" t="n">
        <v>123.2</v>
      </c>
      <c r="U831" s="54" t="n">
        <v>1981</v>
      </c>
      <c r="V831" s="54" t="n">
        <v>4</v>
      </c>
      <c r="W831" s="3" t="n">
        <v>128.7</v>
      </c>
      <c r="X831" s="3" t="n">
        <v>1978</v>
      </c>
      <c r="Y831" s="3" t="n">
        <v>4</v>
      </c>
      <c r="Z831" s="54" t="n">
        <v>141.9</v>
      </c>
      <c r="AA831" s="54" t="n">
        <v>1973</v>
      </c>
      <c r="AB831" s="54" t="n">
        <v>29</v>
      </c>
      <c r="AC831" s="3" t="n">
        <v>140.2</v>
      </c>
      <c r="AD831" s="3" t="n">
        <v>1973</v>
      </c>
      <c r="AE831" s="3" t="n">
        <v>11</v>
      </c>
      <c r="AF831" s="54" t="n">
        <v>138.7</v>
      </c>
      <c r="AG831" s="54" t="n">
        <v>1989</v>
      </c>
      <c r="AH831" s="54" t="n">
        <v>11</v>
      </c>
      <c r="AI831" s="3" t="n">
        <v>166.7</v>
      </c>
      <c r="AJ831" s="3" t="n">
        <v>1973</v>
      </c>
      <c r="AK831" s="3" t="n">
        <v>7</v>
      </c>
      <c r="AL831" s="54" t="n">
        <v>145</v>
      </c>
      <c r="AM831" s="54" t="n">
        <v>1984</v>
      </c>
      <c r="AN831" s="54" t="n">
        <v>1</v>
      </c>
      <c r="AO831" s="3" t="n">
        <v>90</v>
      </c>
      <c r="AP831" s="3" t="n">
        <v>2004</v>
      </c>
      <c r="AQ831" s="3" t="n">
        <v>11</v>
      </c>
    </row>
    <row r="832">
      <c r="A832" s="3" t="n">
        <v>25025100</v>
      </c>
      <c r="B832" s="3" t="inlineStr">
        <is>
          <t>AEROPUERTO BARACOA [25025100]</t>
        </is>
      </c>
      <c r="C832" s="3" t="n">
        <v>9.281944444000001</v>
      </c>
      <c r="D832" s="3" t="n">
        <v>-74.84527778</v>
      </c>
      <c r="E832" s="3" t="n">
        <v>18</v>
      </c>
      <c r="F832" s="3" t="inlineStr">
        <is>
          <t>Magangué</t>
        </is>
      </c>
      <c r="G832" s="3" t="inlineStr">
        <is>
          <t>Bolivar</t>
        </is>
      </c>
      <c r="H832" s="54" t="n">
        <v>59.2</v>
      </c>
      <c r="I832" s="54" t="n">
        <v>2018</v>
      </c>
      <c r="J832" s="54" t="n">
        <v>17</v>
      </c>
      <c r="K832" s="3" t="n">
        <v>60.4</v>
      </c>
      <c r="L832" s="3" t="n">
        <v>2000</v>
      </c>
      <c r="M832" s="3" t="n">
        <v>27</v>
      </c>
      <c r="N832" s="54" t="n">
        <v>70.90000000000001</v>
      </c>
      <c r="O832" s="54" t="n">
        <v>2010</v>
      </c>
      <c r="P832" s="54" t="n">
        <v>6</v>
      </c>
      <c r="Q832" s="3" t="n">
        <v>105</v>
      </c>
      <c r="R832" s="3" t="n">
        <v>2021</v>
      </c>
      <c r="S832" s="3" t="n">
        <v>6</v>
      </c>
      <c r="T832" s="54" t="n">
        <v>100.5</v>
      </c>
      <c r="U832" s="54" t="n">
        <v>2007</v>
      </c>
      <c r="V832" s="54" t="n">
        <v>18</v>
      </c>
      <c r="W832" s="3" t="n">
        <v>117.5</v>
      </c>
      <c r="X832" s="3" t="n">
        <v>2013</v>
      </c>
      <c r="Y832" s="3" t="n">
        <v>14</v>
      </c>
      <c r="Z832" s="54" t="n">
        <v>100.7</v>
      </c>
      <c r="AA832" s="54" t="n">
        <v>2021</v>
      </c>
      <c r="AB832" s="54" t="n">
        <v>24</v>
      </c>
      <c r="AC832" s="3" t="n">
        <v>131.4</v>
      </c>
      <c r="AD832" s="3" t="n">
        <v>2017</v>
      </c>
      <c r="AE832" s="3" t="n">
        <v>4</v>
      </c>
      <c r="AF832" s="54" t="n">
        <v>181.1</v>
      </c>
      <c r="AG832" s="54" t="n">
        <v>2016</v>
      </c>
      <c r="AH832" s="54" t="n">
        <v>4</v>
      </c>
      <c r="AI832" s="3" t="n">
        <v>157.4</v>
      </c>
      <c r="AJ832" s="3" t="n">
        <v>2004</v>
      </c>
      <c r="AK832" s="3" t="n">
        <v>20</v>
      </c>
      <c r="AL832" s="54" t="n">
        <v>80.5</v>
      </c>
      <c r="AM832" s="54" t="n">
        <v>2008</v>
      </c>
      <c r="AN832" s="54" t="n">
        <v>25</v>
      </c>
      <c r="AO832" s="3" t="n">
        <v>98.7</v>
      </c>
      <c r="AP832" s="3" t="n">
        <v>2010</v>
      </c>
      <c r="AQ832" s="3" t="n">
        <v>9</v>
      </c>
    </row>
    <row r="833">
      <c r="A833" s="3" t="n">
        <v>25025160</v>
      </c>
      <c r="B833" s="3" t="inlineStr">
        <is>
          <t>CUBA HACIENDA [25025160]</t>
        </is>
      </c>
      <c r="C833" s="3" t="n">
        <v>8.003888889000001</v>
      </c>
      <c r="D833" s="3" t="n">
        <v>-75.40277777999999</v>
      </c>
      <c r="E833" s="3" t="n">
        <v>50</v>
      </c>
      <c r="F833" s="3" t="inlineStr">
        <is>
          <t>Montelíbano</t>
        </is>
      </c>
      <c r="G833" s="3" t="inlineStr">
        <is>
          <t>Cordoba</t>
        </is>
      </c>
      <c r="H833" s="54" t="n">
        <v>77.40000000000001</v>
      </c>
      <c r="I833" s="54" t="n">
        <v>2018</v>
      </c>
      <c r="J833" s="54" t="n">
        <v>4</v>
      </c>
      <c r="K833" s="3" t="n">
        <v>79.8</v>
      </c>
      <c r="L833" s="3" t="n">
        <v>1981</v>
      </c>
      <c r="M833" s="3" t="n">
        <v>19</v>
      </c>
      <c r="N833" s="54" t="n">
        <v>135</v>
      </c>
      <c r="O833" s="54" t="n">
        <v>1978</v>
      </c>
      <c r="P833" s="54" t="n">
        <v>25</v>
      </c>
      <c r="Q833" s="3" t="n">
        <v>143</v>
      </c>
      <c r="R833" s="3" t="n">
        <v>1982</v>
      </c>
      <c r="S833" s="3" t="n">
        <v>21</v>
      </c>
      <c r="T833" s="54" t="n">
        <v>160</v>
      </c>
      <c r="U833" s="54" t="n">
        <v>2018</v>
      </c>
      <c r="V833" s="54" t="n">
        <v>19</v>
      </c>
      <c r="W833" s="3" t="n">
        <v>137</v>
      </c>
      <c r="X833" s="3" t="n">
        <v>2022</v>
      </c>
      <c r="Y833" s="3" t="n">
        <v>10</v>
      </c>
      <c r="Z833" s="54" t="n">
        <v>138</v>
      </c>
      <c r="AA833" s="54" t="n">
        <v>2021</v>
      </c>
      <c r="AB833" s="54" t="n">
        <v>26</v>
      </c>
      <c r="AC833" s="3" t="n">
        <v>163</v>
      </c>
      <c r="AD833" s="3" t="n">
        <v>2013</v>
      </c>
      <c r="AE833" s="3" t="n">
        <v>31</v>
      </c>
      <c r="AF833" s="54" t="n">
        <v>145</v>
      </c>
      <c r="AG833" s="54" t="n">
        <v>1977</v>
      </c>
      <c r="AH833" s="54" t="n">
        <v>16</v>
      </c>
      <c r="AI833" s="3" t="n">
        <v>140</v>
      </c>
      <c r="AJ833" s="3" t="n">
        <v>2024</v>
      </c>
      <c r="AK833" s="3" t="n">
        <v>9</v>
      </c>
      <c r="AL833" s="54" t="n">
        <v>140</v>
      </c>
      <c r="AM833" s="54" t="n">
        <v>1991</v>
      </c>
      <c r="AN833" s="54" t="n">
        <v>26</v>
      </c>
      <c r="AO833" s="3" t="n">
        <v>101.4</v>
      </c>
      <c r="AP833" s="3" t="n">
        <v>1976</v>
      </c>
      <c r="AQ833" s="3" t="n">
        <v>15</v>
      </c>
    </row>
    <row r="834">
      <c r="A834" s="3" t="n">
        <v>25025170</v>
      </c>
      <c r="B834" s="3" t="inlineStr">
        <is>
          <t>COLOMBOY [25025170]</t>
        </is>
      </c>
      <c r="C834" s="3" t="n">
        <v>8.740861110999999</v>
      </c>
      <c r="D834" s="3" t="n">
        <v>-75.49883333</v>
      </c>
      <c r="E834" s="3" t="n">
        <v>125</v>
      </c>
      <c r="F834" s="3" t="inlineStr">
        <is>
          <t>Sahagún</t>
        </is>
      </c>
      <c r="G834" s="3" t="inlineStr">
        <is>
          <t>Cordoba</t>
        </is>
      </c>
      <c r="H834" s="54" t="n">
        <v>83</v>
      </c>
      <c r="I834" s="54" t="n">
        <v>1974</v>
      </c>
      <c r="J834" s="54" t="n">
        <v>19</v>
      </c>
      <c r="K834" s="3" t="n">
        <v>114</v>
      </c>
      <c r="L834" s="3" t="n">
        <v>2011</v>
      </c>
      <c r="M834" s="3" t="n">
        <v>28</v>
      </c>
      <c r="N834" s="54" t="n">
        <v>90</v>
      </c>
      <c r="O834" s="54" t="n">
        <v>1986</v>
      </c>
      <c r="P834" s="54" t="n">
        <v>28</v>
      </c>
      <c r="Q834" s="3" t="n">
        <v>158.4</v>
      </c>
      <c r="R834" s="3" t="n">
        <v>2009</v>
      </c>
      <c r="S834" s="3" t="n">
        <v>20</v>
      </c>
      <c r="T834" s="54" t="n">
        <v>115</v>
      </c>
      <c r="U834" s="54" t="n">
        <v>1986</v>
      </c>
      <c r="V834" s="54" t="n">
        <v>3</v>
      </c>
      <c r="W834" s="3" t="n">
        <v>135.4</v>
      </c>
      <c r="X834" s="3" t="n">
        <v>2009</v>
      </c>
      <c r="Y834" s="3" t="n">
        <v>6</v>
      </c>
      <c r="Z834" s="54" t="n">
        <v>107</v>
      </c>
      <c r="AA834" s="54" t="n">
        <v>1989</v>
      </c>
      <c r="AB834" s="54" t="n">
        <v>7</v>
      </c>
      <c r="AC834" s="3" t="n">
        <v>120</v>
      </c>
      <c r="AD834" s="3" t="n">
        <v>1983</v>
      </c>
      <c r="AE834" s="3" t="n">
        <v>6</v>
      </c>
      <c r="AF834" s="54" t="n">
        <v>92</v>
      </c>
      <c r="AG834" s="54" t="n">
        <v>2001</v>
      </c>
      <c r="AH834" s="54" t="n">
        <v>20</v>
      </c>
      <c r="AI834" s="3" t="n">
        <v>135.5</v>
      </c>
      <c r="AJ834" s="3" t="n">
        <v>2008</v>
      </c>
      <c r="AK834" s="3" t="n">
        <v>15</v>
      </c>
      <c r="AL834" s="54" t="n">
        <v>105</v>
      </c>
      <c r="AM834" s="54" t="n">
        <v>1985</v>
      </c>
      <c r="AN834" s="54" t="n">
        <v>18</v>
      </c>
      <c r="AO834" s="3" t="n">
        <v>63</v>
      </c>
      <c r="AP834" s="3" t="n">
        <v>2004</v>
      </c>
      <c r="AQ834" s="3" t="n">
        <v>26</v>
      </c>
    </row>
    <row r="835">
      <c r="A835" s="3" t="n">
        <v>25025190</v>
      </c>
      <c r="B835" s="3" t="inlineStr">
        <is>
          <t>PLANETA RICA  - AUT [25025190]</t>
        </is>
      </c>
      <c r="C835" s="3" t="n">
        <v>8.399333333</v>
      </c>
      <c r="D835" s="3" t="n">
        <v>-75.58372222</v>
      </c>
      <c r="E835" s="3" t="n">
        <v>90</v>
      </c>
      <c r="F835" s="3" t="inlineStr">
        <is>
          <t>Planeta Rica</t>
        </is>
      </c>
      <c r="G835" s="3" t="inlineStr">
        <is>
          <t>Cordoba</t>
        </is>
      </c>
      <c r="H835" s="54" t="n">
        <v>69</v>
      </c>
      <c r="I835" s="54" t="n">
        <v>2018</v>
      </c>
      <c r="J835" s="54" t="n">
        <v>8</v>
      </c>
      <c r="K835" s="3" t="n">
        <v>55.5</v>
      </c>
      <c r="L835" s="3" t="n">
        <v>1981</v>
      </c>
      <c r="M835" s="3" t="n">
        <v>23</v>
      </c>
      <c r="N835" s="54" t="n">
        <v>70.7</v>
      </c>
      <c r="O835" s="54" t="n">
        <v>1993</v>
      </c>
      <c r="P835" s="54" t="n">
        <v>24</v>
      </c>
      <c r="Q835" s="3" t="n">
        <v>140</v>
      </c>
      <c r="R835" s="3" t="n">
        <v>1986</v>
      </c>
      <c r="S835" s="3" t="n">
        <v>6</v>
      </c>
      <c r="T835" s="54" t="n">
        <v>159.6</v>
      </c>
      <c r="U835" s="54" t="n">
        <v>1980</v>
      </c>
      <c r="V835" s="54" t="n">
        <v>29</v>
      </c>
      <c r="W835" s="3" t="n">
        <v>133</v>
      </c>
      <c r="X835" s="3" t="n">
        <v>2024</v>
      </c>
      <c r="Y835" s="3" t="n">
        <v>15</v>
      </c>
      <c r="Z835" s="54" t="n">
        <v>88</v>
      </c>
      <c r="AA835" s="54" t="n">
        <v>2025</v>
      </c>
      <c r="AB835" s="54" t="n">
        <v>24</v>
      </c>
      <c r="AC835" s="3" t="n">
        <v>115</v>
      </c>
      <c r="AD835" s="3" t="n">
        <v>2020</v>
      </c>
      <c r="AE835" s="3" t="n">
        <v>14</v>
      </c>
      <c r="AF835" s="54" t="n">
        <v>136</v>
      </c>
      <c r="AG835" s="54" t="n">
        <v>1982</v>
      </c>
      <c r="AH835" s="54" t="n">
        <v>29</v>
      </c>
      <c r="AI835" s="3" t="n">
        <v>151.7</v>
      </c>
      <c r="AJ835" s="3" t="n">
        <v>1990</v>
      </c>
      <c r="AK835" s="3" t="n">
        <v>12</v>
      </c>
      <c r="AL835" s="54" t="n">
        <v>130.5</v>
      </c>
      <c r="AM835" s="54" t="n">
        <v>1993</v>
      </c>
      <c r="AN835" s="54" t="n">
        <v>20</v>
      </c>
      <c r="AO835" s="3" t="n">
        <v>67.2</v>
      </c>
      <c r="AP835" s="3" t="n">
        <v>2025</v>
      </c>
      <c r="AQ835" s="3" t="n">
        <v>2</v>
      </c>
    </row>
    <row r="836">
      <c r="A836" s="3" t="n">
        <v>25025210</v>
      </c>
      <c r="B836" s="3" t="inlineStr">
        <is>
          <t>PINILLOS [25025210]</t>
        </is>
      </c>
      <c r="C836" s="3" t="n">
        <v>8.911388888999999</v>
      </c>
      <c r="D836" s="3" t="n">
        <v>-74.45777778</v>
      </c>
      <c r="E836" s="3" t="n">
        <v>10</v>
      </c>
      <c r="F836" s="3" t="inlineStr">
        <is>
          <t>Pinillos</t>
        </is>
      </c>
      <c r="G836" s="3" t="inlineStr">
        <is>
          <t>Bolivar</t>
        </is>
      </c>
      <c r="H836" s="54" t="n">
        <v>70.40000000000001</v>
      </c>
      <c r="I836" s="54" t="n">
        <v>1997</v>
      </c>
      <c r="J836" s="54" t="n">
        <v>16</v>
      </c>
      <c r="K836" s="3" t="n">
        <v>90.2</v>
      </c>
      <c r="L836" s="3" t="n">
        <v>2024</v>
      </c>
      <c r="M836" s="3" t="n">
        <v>20</v>
      </c>
      <c r="N836" s="54" t="n">
        <v>88</v>
      </c>
      <c r="O836" s="54" t="n">
        <v>1981</v>
      </c>
      <c r="P836" s="54" t="n">
        <v>5</v>
      </c>
      <c r="Q836" s="3" t="n">
        <v>140.4</v>
      </c>
      <c r="R836" s="3" t="n">
        <v>2025</v>
      </c>
      <c r="S836" s="3" t="n">
        <v>30</v>
      </c>
      <c r="T836" s="54" t="n">
        <v>161.4</v>
      </c>
      <c r="U836" s="54" t="n">
        <v>2019</v>
      </c>
      <c r="V836" s="54" t="n">
        <v>29</v>
      </c>
      <c r="W836" s="3" t="n">
        <v>161.3</v>
      </c>
      <c r="X836" s="3" t="n">
        <v>2017</v>
      </c>
      <c r="Y836" s="3" t="n">
        <v>7</v>
      </c>
      <c r="Z836" s="54" t="n">
        <v>135.2</v>
      </c>
      <c r="AA836" s="54" t="n">
        <v>2011</v>
      </c>
      <c r="AB836" s="54" t="n">
        <v>29</v>
      </c>
      <c r="AC836" s="3" t="n">
        <v>142</v>
      </c>
      <c r="AD836" s="3" t="n">
        <v>1979</v>
      </c>
      <c r="AE836" s="3" t="n">
        <v>28</v>
      </c>
      <c r="AF836" s="54" t="n">
        <v>152</v>
      </c>
      <c r="AG836" s="54" t="n">
        <v>1997</v>
      </c>
      <c r="AH836" s="54" t="n">
        <v>7</v>
      </c>
      <c r="AI836" s="3" t="n">
        <v>140.5</v>
      </c>
      <c r="AJ836" s="3" t="n">
        <v>2018</v>
      </c>
      <c r="AK836" s="3" t="n">
        <v>17</v>
      </c>
      <c r="AL836" s="54" t="n">
        <v>124.7</v>
      </c>
      <c r="AM836" s="54" t="n">
        <v>1987</v>
      </c>
      <c r="AN836" s="54" t="n">
        <v>21</v>
      </c>
      <c r="AO836" s="3" t="n">
        <v>224.6</v>
      </c>
      <c r="AP836" s="3" t="n">
        <v>2011</v>
      </c>
      <c r="AQ836" s="3" t="n">
        <v>12</v>
      </c>
    </row>
    <row r="837">
      <c r="A837" s="3" t="n">
        <v>25025250</v>
      </c>
      <c r="B837" s="3" t="inlineStr">
        <is>
          <t>CHIRIGUANA [25025250]</t>
        </is>
      </c>
      <c r="C837" s="3" t="n">
        <v>9.361027778</v>
      </c>
      <c r="D837" s="3" t="n">
        <v>-73.59338889</v>
      </c>
      <c r="E837" s="3" t="n">
        <v>40</v>
      </c>
      <c r="F837" s="3" t="inlineStr">
        <is>
          <t>Chiriguaná</t>
        </is>
      </c>
      <c r="G837" s="3" t="inlineStr">
        <is>
          <t>Cesar</t>
        </is>
      </c>
      <c r="H837" s="54" t="n">
        <v>77</v>
      </c>
      <c r="I837" s="54" t="n">
        <v>2014</v>
      </c>
      <c r="J837" s="54" t="n">
        <v>6</v>
      </c>
      <c r="K837" s="3" t="n">
        <v>98.5</v>
      </c>
      <c r="L837" s="3" t="n">
        <v>2005</v>
      </c>
      <c r="M837" s="3" t="n">
        <v>11</v>
      </c>
      <c r="N837" s="54" t="n">
        <v>110.2</v>
      </c>
      <c r="O837" s="54" t="n">
        <v>1996</v>
      </c>
      <c r="P837" s="54" t="n">
        <v>10</v>
      </c>
      <c r="Q837" s="3" t="n">
        <v>101.5</v>
      </c>
      <c r="R837" s="3" t="n">
        <v>2005</v>
      </c>
      <c r="S837" s="3" t="n">
        <v>11</v>
      </c>
      <c r="T837" s="54" t="n">
        <v>143</v>
      </c>
      <c r="U837" s="54" t="n">
        <v>1981</v>
      </c>
      <c r="V837" s="54" t="n">
        <v>2</v>
      </c>
      <c r="W837" s="3" t="n">
        <v>128.5</v>
      </c>
      <c r="X837" s="3" t="n">
        <v>1981</v>
      </c>
      <c r="Y837" s="3" t="n">
        <v>29</v>
      </c>
      <c r="Z837" s="54" t="n">
        <v>111.6</v>
      </c>
      <c r="AA837" s="54" t="n">
        <v>1984</v>
      </c>
      <c r="AB837" s="54" t="n">
        <v>12</v>
      </c>
      <c r="AC837" s="3" t="n">
        <v>190</v>
      </c>
      <c r="AD837" s="3" t="n">
        <v>1995</v>
      </c>
      <c r="AE837" s="3" t="n">
        <v>18</v>
      </c>
      <c r="AF837" s="54" t="n">
        <v>202.4</v>
      </c>
      <c r="AG837" s="54" t="n">
        <v>1993</v>
      </c>
      <c r="AH837" s="54" t="n">
        <v>17</v>
      </c>
      <c r="AI837" s="3" t="n">
        <v>209.2</v>
      </c>
      <c r="AJ837" s="3" t="n">
        <v>1993</v>
      </c>
      <c r="AK837" s="3" t="n">
        <v>31</v>
      </c>
      <c r="AL837" s="54" t="n">
        <v>147.8</v>
      </c>
      <c r="AM837" s="54" t="n">
        <v>1979</v>
      </c>
      <c r="AN837" s="54" t="n">
        <v>12</v>
      </c>
      <c r="AO837" s="3" t="n">
        <v>110.6</v>
      </c>
      <c r="AP837" s="3" t="n">
        <v>2010</v>
      </c>
      <c r="AQ837" s="3" t="n">
        <v>13</v>
      </c>
    </row>
    <row r="838">
      <c r="A838" s="3" t="n">
        <v>25025270</v>
      </c>
      <c r="B838" s="3" t="inlineStr">
        <is>
          <t>UNISUCRE AUT [25025270]</t>
        </is>
      </c>
      <c r="C838" s="3" t="n">
        <v>9.316388889000001</v>
      </c>
      <c r="D838" s="3" t="n">
        <v>-75.3875</v>
      </c>
      <c r="E838" s="3" t="n">
        <v>160</v>
      </c>
      <c r="F838" s="3" t="inlineStr">
        <is>
          <t>Sampués</t>
        </is>
      </c>
      <c r="G838" s="3" t="inlineStr">
        <is>
          <t>Sucre</t>
        </is>
      </c>
      <c r="H838" s="54" t="n">
        <v>59.7</v>
      </c>
      <c r="I838" s="54" t="n">
        <v>1985</v>
      </c>
      <c r="J838" s="54" t="n">
        <v>5</v>
      </c>
      <c r="K838" s="3" t="n">
        <v>63.6</v>
      </c>
      <c r="L838" s="3" t="n">
        <v>1999</v>
      </c>
      <c r="M838" s="3" t="n">
        <v>12</v>
      </c>
      <c r="N838" s="54" t="n">
        <v>77.2</v>
      </c>
      <c r="O838" s="54" t="n">
        <v>2013</v>
      </c>
      <c r="P838" s="54" t="n">
        <v>12</v>
      </c>
      <c r="Q838" s="3" t="n">
        <v>135</v>
      </c>
      <c r="R838" s="3" t="n">
        <v>2009</v>
      </c>
      <c r="S838" s="3" t="n">
        <v>30</v>
      </c>
      <c r="T838" s="54" t="n">
        <v>114.5</v>
      </c>
      <c r="U838" s="54" t="n">
        <v>2000</v>
      </c>
      <c r="V838" s="54" t="n">
        <v>13</v>
      </c>
      <c r="W838" s="3" t="n">
        <v>96.7</v>
      </c>
      <c r="X838" s="3" t="n">
        <v>1999</v>
      </c>
      <c r="Y838" s="3" t="n">
        <v>23</v>
      </c>
      <c r="Z838" s="54" t="n">
        <v>100</v>
      </c>
      <c r="AA838" s="54" t="n">
        <v>1995</v>
      </c>
      <c r="AB838" s="54" t="n">
        <v>26</v>
      </c>
      <c r="AC838" s="3" t="n">
        <v>108.8</v>
      </c>
      <c r="AD838" s="3" t="n">
        <v>2014</v>
      </c>
      <c r="AE838" s="3" t="n">
        <v>27</v>
      </c>
      <c r="AF838" s="54" t="n">
        <v>106.9</v>
      </c>
      <c r="AG838" s="54" t="n">
        <v>2023</v>
      </c>
      <c r="AH838" s="54" t="n">
        <v>9</v>
      </c>
      <c r="AI838" s="3" t="n">
        <v>141.4</v>
      </c>
      <c r="AJ838" s="3" t="n">
        <v>1984</v>
      </c>
      <c r="AK838" s="3" t="n">
        <v>28</v>
      </c>
      <c r="AL838" s="54" t="n">
        <v>79</v>
      </c>
      <c r="AM838" s="54" t="n">
        <v>1984</v>
      </c>
      <c r="AN838" s="54" t="n">
        <v>27</v>
      </c>
      <c r="AO838" s="3" t="n">
        <v>77</v>
      </c>
      <c r="AP838" s="3" t="n">
        <v>2000</v>
      </c>
      <c r="AQ838" s="3" t="n">
        <v>2</v>
      </c>
    </row>
    <row r="839">
      <c r="A839" s="3" t="n">
        <v>25025330</v>
      </c>
      <c r="B839" s="3" t="inlineStr">
        <is>
          <t>COLEGIO AGROPECUARIO PAILITAS  - AUT [25025330]</t>
        </is>
      </c>
      <c r="C839" s="3" t="n">
        <v>8.954222222</v>
      </c>
      <c r="D839" s="3" t="n">
        <v>-73.63008333000001</v>
      </c>
      <c r="E839" s="3" t="n">
        <v>50</v>
      </c>
      <c r="F839" s="3" t="inlineStr">
        <is>
          <t>Pailitas</t>
        </is>
      </c>
      <c r="G839" s="3" t="inlineStr">
        <is>
          <t>Cesar</t>
        </is>
      </c>
      <c r="H839" s="54" t="n">
        <v>157.3</v>
      </c>
      <c r="I839" s="54" t="n">
        <v>1996</v>
      </c>
      <c r="J839" s="54" t="n">
        <v>13</v>
      </c>
      <c r="K839" s="3" t="n">
        <v>55</v>
      </c>
      <c r="L839" s="3" t="n">
        <v>2014</v>
      </c>
      <c r="M839" s="3" t="n">
        <v>25</v>
      </c>
      <c r="N839" s="54" t="n">
        <v>115</v>
      </c>
      <c r="O839" s="54" t="n">
        <v>2019</v>
      </c>
      <c r="P839" s="54" t="n">
        <v>29</v>
      </c>
      <c r="Q839" s="3" t="n">
        <v>136.5</v>
      </c>
      <c r="R839" s="3" t="n">
        <v>1994</v>
      </c>
      <c r="S839" s="3" t="n">
        <v>28</v>
      </c>
      <c r="T839" s="54" t="n">
        <v>160.2</v>
      </c>
      <c r="U839" s="54" t="n">
        <v>2008</v>
      </c>
      <c r="V839" s="54" t="n">
        <v>27</v>
      </c>
      <c r="W839" s="3" t="n">
        <v>96.59999999999999</v>
      </c>
      <c r="X839" s="3" t="n">
        <v>2002</v>
      </c>
      <c r="Y839" s="3" t="n">
        <v>3</v>
      </c>
      <c r="Z839" s="54" t="n">
        <v>135</v>
      </c>
      <c r="AA839" s="54" t="n">
        <v>2017</v>
      </c>
      <c r="AB839" s="54" t="n">
        <v>16</v>
      </c>
      <c r="AC839" s="3" t="n">
        <v>120</v>
      </c>
      <c r="AD839" s="3" t="n">
        <v>2021</v>
      </c>
      <c r="AE839" s="3" t="n">
        <v>16</v>
      </c>
      <c r="AF839" s="54" t="n">
        <v>136.8</v>
      </c>
      <c r="AG839" s="54" t="n">
        <v>1996</v>
      </c>
      <c r="AH839" s="54" t="n">
        <v>19</v>
      </c>
      <c r="AI839" s="3" t="n">
        <v>142</v>
      </c>
      <c r="AJ839" s="3" t="n">
        <v>2005</v>
      </c>
      <c r="AK839" s="3" t="n">
        <v>14</v>
      </c>
      <c r="AL839" s="54" t="n">
        <v>161.5</v>
      </c>
      <c r="AM839" s="54" t="n">
        <v>2000</v>
      </c>
      <c r="AN839" s="54" t="n">
        <v>1</v>
      </c>
      <c r="AO839" s="3" t="n">
        <v>97</v>
      </c>
      <c r="AP839" s="3" t="n">
        <v>2023</v>
      </c>
      <c r="AQ839" s="3" t="n">
        <v>17</v>
      </c>
    </row>
    <row r="840">
      <c r="A840" s="3" t="n">
        <v>25025350</v>
      </c>
      <c r="B840" s="3" t="inlineStr">
        <is>
          <t>PUERTA ROJA - AUT [25025350]</t>
        </is>
      </c>
      <c r="C840" s="3" t="n">
        <v>9.316388889000001</v>
      </c>
      <c r="D840" s="3" t="n">
        <v>-75.3875</v>
      </c>
      <c r="E840" s="3" t="n">
        <v>160</v>
      </c>
      <c r="F840" s="3" t="inlineStr">
        <is>
          <t>Sincelejo</t>
        </is>
      </c>
      <c r="G840" s="3" t="inlineStr">
        <is>
          <t>Sucre</t>
        </is>
      </c>
      <c r="H840" s="54" t="n">
        <v>52</v>
      </c>
      <c r="I840" s="54" t="n">
        <v>2023</v>
      </c>
      <c r="J840" s="54" t="n">
        <v>7</v>
      </c>
      <c r="K840" s="3" t="n">
        <v>52</v>
      </c>
      <c r="L840" s="3" t="n">
        <v>2021</v>
      </c>
      <c r="M840" s="3" t="n">
        <v>19</v>
      </c>
      <c r="N840" s="54" t="n">
        <v>75.2</v>
      </c>
      <c r="O840" s="54" t="n">
        <v>2013</v>
      </c>
      <c r="P840" s="54" t="n">
        <v>12</v>
      </c>
      <c r="Q840" s="3" t="n">
        <v>133</v>
      </c>
      <c r="R840" s="3" t="n">
        <v>2009</v>
      </c>
      <c r="S840" s="3" t="n">
        <v>30</v>
      </c>
      <c r="T840" s="54" t="n">
        <v>98.5</v>
      </c>
      <c r="U840" s="54" t="n">
        <v>2004</v>
      </c>
      <c r="V840" s="54" t="n">
        <v>12</v>
      </c>
      <c r="W840" s="3" t="n">
        <v>97</v>
      </c>
      <c r="X840" s="3" t="n">
        <v>1993</v>
      </c>
      <c r="Y840" s="3" t="n">
        <v>30</v>
      </c>
      <c r="Z840" s="54" t="n">
        <v>89</v>
      </c>
      <c r="AA840" s="54" t="n">
        <v>1997</v>
      </c>
      <c r="AB840" s="54" t="n">
        <v>27</v>
      </c>
      <c r="AC840" s="3" t="n">
        <v>115</v>
      </c>
      <c r="AD840" s="3" t="n">
        <v>2024</v>
      </c>
      <c r="AE840" s="3" t="n">
        <v>21</v>
      </c>
      <c r="AF840" s="54" t="n">
        <v>110</v>
      </c>
      <c r="AG840" s="54" t="n">
        <v>2023</v>
      </c>
      <c r="AH840" s="54" t="n">
        <v>14</v>
      </c>
      <c r="AI840" s="3" t="n">
        <v>93.5</v>
      </c>
      <c r="AJ840" s="3" t="n">
        <v>2000</v>
      </c>
      <c r="AK840" s="3" t="n">
        <v>29</v>
      </c>
      <c r="AL840" s="54" t="n">
        <v>80</v>
      </c>
      <c r="AM840" s="54" t="n">
        <v>2024</v>
      </c>
      <c r="AN840" s="54" t="n">
        <v>13</v>
      </c>
      <c r="AO840" s="3" t="n">
        <v>83</v>
      </c>
      <c r="AP840" s="3" t="n">
        <v>2010</v>
      </c>
      <c r="AQ840" s="3" t="n">
        <v>13</v>
      </c>
    </row>
    <row r="841">
      <c r="A841" s="3" t="n">
        <v>25025380</v>
      </c>
      <c r="B841" s="3" t="inlineStr">
        <is>
          <t>SAN BENITO - AUT [25025380]</t>
        </is>
      </c>
      <c r="C841" s="3" t="n">
        <v>9.163888889000001</v>
      </c>
      <c r="D841" s="3" t="n">
        <v>-75.04472222</v>
      </c>
      <c r="E841" s="3" t="n">
        <v>20</v>
      </c>
      <c r="F841" s="3" t="inlineStr">
        <is>
          <t>San Benito Abad</t>
        </is>
      </c>
      <c r="G841" s="3" t="inlineStr">
        <is>
          <t>Sucre</t>
        </is>
      </c>
      <c r="H841" s="54" t="n">
        <v>80</v>
      </c>
      <c r="I841" s="54" t="n">
        <v>1993</v>
      </c>
      <c r="J841" s="54" t="n">
        <v>27</v>
      </c>
      <c r="K841" s="3" t="n">
        <v>60.7</v>
      </c>
      <c r="L841" s="3" t="n">
        <v>2025</v>
      </c>
      <c r="M841" s="3" t="n">
        <v>26</v>
      </c>
      <c r="N841" s="54" t="n">
        <v>71.3</v>
      </c>
      <c r="O841" s="54" t="n">
        <v>2011</v>
      </c>
      <c r="P841" s="54" t="n">
        <v>9</v>
      </c>
      <c r="Q841" s="3" t="n">
        <v>120</v>
      </c>
      <c r="R841" s="3" t="n">
        <v>2025</v>
      </c>
      <c r="S841" s="3" t="n">
        <v>30</v>
      </c>
      <c r="T841" s="54" t="n">
        <v>134.8</v>
      </c>
      <c r="U841" s="54" t="n">
        <v>2017</v>
      </c>
      <c r="V841" s="54" t="n">
        <v>6</v>
      </c>
      <c r="W841" s="3" t="n">
        <v>122.4</v>
      </c>
      <c r="X841" s="3" t="n">
        <v>2017</v>
      </c>
      <c r="Y841" s="3" t="n">
        <v>11</v>
      </c>
      <c r="Z841" s="54" t="n">
        <v>127</v>
      </c>
      <c r="AA841" s="54" t="n">
        <v>2004</v>
      </c>
      <c r="AB841" s="54" t="n">
        <v>27</v>
      </c>
      <c r="AC841" s="3" t="n">
        <v>131.6</v>
      </c>
      <c r="AD841" s="3" t="n">
        <v>2021</v>
      </c>
      <c r="AE841" s="3" t="n">
        <v>21</v>
      </c>
      <c r="AF841" s="54" t="n">
        <v>112</v>
      </c>
      <c r="AG841" s="54" t="n">
        <v>2019</v>
      </c>
      <c r="AH841" s="54" t="n">
        <v>23</v>
      </c>
      <c r="AI841" s="3" t="n">
        <v>125</v>
      </c>
      <c r="AJ841" s="3" t="n">
        <v>1976</v>
      </c>
      <c r="AK841" s="3" t="n">
        <v>24</v>
      </c>
      <c r="AL841" s="54" t="n">
        <v>109</v>
      </c>
      <c r="AM841" s="54" t="n">
        <v>1993</v>
      </c>
      <c r="AN841" s="54" t="n">
        <v>1</v>
      </c>
      <c r="AO841" s="3" t="n">
        <v>100.7</v>
      </c>
      <c r="AP841" s="3" t="n">
        <v>1993</v>
      </c>
      <c r="AQ841" s="3" t="n">
        <v>12</v>
      </c>
    </row>
    <row r="842">
      <c r="A842" s="3" t="n">
        <v>25027110</v>
      </c>
      <c r="B842" s="3" t="inlineStr">
        <is>
          <t>SUCRE [25027110]</t>
        </is>
      </c>
      <c r="C842" s="3" t="n">
        <v>8.809730999999999</v>
      </c>
      <c r="D842" s="3" t="n">
        <v>-74.722121</v>
      </c>
      <c r="E842" s="3" t="n">
        <v>19</v>
      </c>
      <c r="F842" s="3" t="inlineStr">
        <is>
          <t>Sucre</t>
        </is>
      </c>
      <c r="G842" s="3" t="inlineStr">
        <is>
          <t>Sucre</t>
        </is>
      </c>
      <c r="H842" s="54" t="n">
        <v>21</v>
      </c>
      <c r="I842" s="54" t="n">
        <v>1967</v>
      </c>
      <c r="J842" s="54" t="n">
        <v>29</v>
      </c>
      <c r="K842" s="3" t="n">
        <v>0</v>
      </c>
      <c r="L842" s="3" t="n">
        <v>1967</v>
      </c>
      <c r="M842" s="3" t="n">
        <v>1</v>
      </c>
      <c r="N842" s="54" t="n">
        <v>6</v>
      </c>
      <c r="O842" s="54" t="n">
        <v>1969</v>
      </c>
      <c r="P842" s="54" t="n">
        <v>6</v>
      </c>
      <c r="Q842" s="3" t="n">
        <v>30</v>
      </c>
      <c r="R842" s="3" t="n">
        <v>1969</v>
      </c>
      <c r="S842" s="3" t="n">
        <v>21</v>
      </c>
      <c r="T842" s="54" t="n">
        <v>142</v>
      </c>
      <c r="U842" s="54" t="n">
        <v>1969</v>
      </c>
      <c r="V842" s="54" t="n">
        <v>22</v>
      </c>
      <c r="W842" s="3" t="n">
        <v>119</v>
      </c>
      <c r="X842" s="3" t="n">
        <v>1967</v>
      </c>
      <c r="Y842" s="3" t="n">
        <v>3</v>
      </c>
      <c r="Z842" s="54" t="n">
        <v>180</v>
      </c>
      <c r="AA842" s="54" t="n">
        <v>1968</v>
      </c>
      <c r="AB842" s="54" t="n">
        <v>30</v>
      </c>
      <c r="AC842" s="3" t="n">
        <v>140</v>
      </c>
      <c r="AD842" s="3" t="n">
        <v>1966</v>
      </c>
      <c r="AE842" s="3" t="n">
        <v>8</v>
      </c>
      <c r="AF842" s="54" t="n">
        <v>150</v>
      </c>
      <c r="AG842" s="54" t="n">
        <v>1969</v>
      </c>
      <c r="AH842" s="54" t="n">
        <v>15</v>
      </c>
      <c r="AI842" s="3" t="n">
        <v>106</v>
      </c>
      <c r="AJ842" s="3" t="n">
        <v>1968</v>
      </c>
      <c r="AK842" s="3" t="n">
        <v>24</v>
      </c>
      <c r="AL842" s="54" t="n">
        <v>132.5</v>
      </c>
      <c r="AM842" s="54" t="n">
        <v>1966</v>
      </c>
      <c r="AN842" s="54" t="n">
        <v>6</v>
      </c>
      <c r="AO842" s="3" t="n">
        <v>51</v>
      </c>
      <c r="AP842" s="3" t="n">
        <v>1966</v>
      </c>
      <c r="AQ842" s="3" t="n">
        <v>6</v>
      </c>
    </row>
    <row r="843">
      <c r="A843" s="3" t="n">
        <v>25027410</v>
      </c>
      <c r="B843" s="3" t="inlineStr">
        <is>
          <t>REGIDOR [25027410]</t>
        </is>
      </c>
      <c r="C843" s="3" t="n">
        <v>8.666333333000001</v>
      </c>
      <c r="D843" s="3" t="n">
        <v>-73.82080556</v>
      </c>
      <c r="E843" s="3" t="n">
        <v>35</v>
      </c>
      <c r="F843" s="3" t="inlineStr">
        <is>
          <t>Regidor</t>
        </is>
      </c>
      <c r="G843" s="3" t="inlineStr">
        <is>
          <t>Bolivar</t>
        </is>
      </c>
      <c r="H843" s="54" t="n">
        <v>55</v>
      </c>
      <c r="I843" s="54" t="n">
        <v>2004</v>
      </c>
      <c r="J843" s="54" t="n">
        <v>21</v>
      </c>
      <c r="K843" s="3" t="n">
        <v>82.5</v>
      </c>
      <c r="L843" s="3" t="n">
        <v>1982</v>
      </c>
      <c r="M843" s="3" t="n">
        <v>19</v>
      </c>
      <c r="N843" s="54" t="n">
        <v>131</v>
      </c>
      <c r="O843" s="54" t="n">
        <v>2006</v>
      </c>
      <c r="P843" s="54" t="n">
        <v>4</v>
      </c>
      <c r="Q843" s="3" t="n">
        <v>125</v>
      </c>
      <c r="R843" s="3" t="n">
        <v>2005</v>
      </c>
      <c r="S843" s="3" t="n">
        <v>24</v>
      </c>
      <c r="T843" s="54" t="n">
        <v>142</v>
      </c>
      <c r="U843" s="54" t="n">
        <v>2006</v>
      </c>
      <c r="V843" s="54" t="n">
        <v>2</v>
      </c>
      <c r="W843" s="3" t="n">
        <v>190</v>
      </c>
      <c r="X843" s="3" t="n">
        <v>2014</v>
      </c>
      <c r="Y843" s="3" t="n">
        <v>25</v>
      </c>
      <c r="Z843" s="54" t="n">
        <v>150</v>
      </c>
      <c r="AA843" s="54" t="n">
        <v>2014</v>
      </c>
      <c r="AB843" s="54" t="n">
        <v>26</v>
      </c>
      <c r="AC843" s="3" t="n">
        <v>155</v>
      </c>
      <c r="AD843" s="3" t="n">
        <v>2024</v>
      </c>
      <c r="AE843" s="3" t="n">
        <v>16</v>
      </c>
      <c r="AF843" s="54" t="n">
        <v>196.5</v>
      </c>
      <c r="AG843" s="54" t="n">
        <v>1989</v>
      </c>
      <c r="AH843" s="54" t="n">
        <v>19</v>
      </c>
      <c r="AI843" s="3" t="n">
        <v>157</v>
      </c>
      <c r="AJ843" s="3" t="n">
        <v>2000</v>
      </c>
      <c r="AK843" s="3" t="n">
        <v>30</v>
      </c>
      <c r="AL843" s="54" t="n">
        <v>166.1</v>
      </c>
      <c r="AM843" s="54" t="n">
        <v>1988</v>
      </c>
      <c r="AN843" s="54" t="n">
        <v>19</v>
      </c>
      <c r="AO843" s="3" t="n">
        <v>80</v>
      </c>
      <c r="AP843" s="3" t="n">
        <v>2016</v>
      </c>
      <c r="AQ843" s="3" t="n">
        <v>21</v>
      </c>
    </row>
    <row r="844">
      <c r="A844" s="3" t="n">
        <v>25027500</v>
      </c>
      <c r="B844" s="3" t="inlineStr">
        <is>
          <t>MAJAGUAL [25027500]</t>
        </is>
      </c>
      <c r="C844" s="3" t="n">
        <v>8.542247</v>
      </c>
      <c r="D844" s="3" t="n">
        <v>-74.635361</v>
      </c>
      <c r="E844" s="3" t="n">
        <v>17</v>
      </c>
      <c r="F844" s="3" t="inlineStr">
        <is>
          <t>Majagual</t>
        </is>
      </c>
      <c r="G844" s="3" t="inlineStr">
        <is>
          <t>Sucre</t>
        </is>
      </c>
      <c r="H844" s="54" t="n">
        <v>50</v>
      </c>
      <c r="I844" s="54" t="n">
        <v>2018</v>
      </c>
      <c r="J844" s="54" t="n">
        <v>1</v>
      </c>
      <c r="K844" s="3" t="n">
        <v>0</v>
      </c>
      <c r="L844" s="3" t="n">
        <v>2017</v>
      </c>
      <c r="M844" s="3" t="n">
        <v>1</v>
      </c>
      <c r="N844" s="54" t="n">
        <v>60</v>
      </c>
      <c r="O844" s="54" t="n">
        <v>2017</v>
      </c>
      <c r="P844" s="54" t="n">
        <v>22</v>
      </c>
      <c r="Q844" s="3" t="n">
        <v>70</v>
      </c>
      <c r="R844" s="3" t="n">
        <v>2020</v>
      </c>
      <c r="S844" s="3" t="n">
        <v>23</v>
      </c>
      <c r="T844" s="54" t="n">
        <v>140</v>
      </c>
      <c r="U844" s="54" t="n">
        <v>2020</v>
      </c>
      <c r="V844" s="54" t="n">
        <v>18</v>
      </c>
      <c r="W844" s="3" t="n">
        <v>136</v>
      </c>
      <c r="X844" s="3" t="n">
        <v>2020</v>
      </c>
      <c r="Y844" s="3" t="n">
        <v>27</v>
      </c>
      <c r="Z844" s="54" t="n">
        <v>100</v>
      </c>
      <c r="AA844" s="54" t="n">
        <v>2017</v>
      </c>
      <c r="AB844" s="54" t="n">
        <v>16</v>
      </c>
      <c r="AC844" s="3" t="n">
        <v>100</v>
      </c>
      <c r="AD844" s="3" t="n">
        <v>2018</v>
      </c>
      <c r="AE844" s="3" t="n">
        <v>14</v>
      </c>
      <c r="AF844" s="54" t="n">
        <v>120</v>
      </c>
      <c r="AG844" s="54" t="n">
        <v>2018</v>
      </c>
      <c r="AH844" s="54" t="n">
        <v>5</v>
      </c>
      <c r="AI844" s="3" t="n">
        <v>140</v>
      </c>
      <c r="AJ844" s="3" t="n">
        <v>2018</v>
      </c>
      <c r="AK844" s="3" t="n">
        <v>19</v>
      </c>
      <c r="AL844" s="54" t="n">
        <v>140</v>
      </c>
      <c r="AM844" s="54" t="n">
        <v>2020</v>
      </c>
      <c r="AN844" s="54" t="n">
        <v>16</v>
      </c>
      <c r="AO844" s="3" t="n">
        <v>80</v>
      </c>
      <c r="AP844" s="3" t="n">
        <v>2020</v>
      </c>
      <c r="AQ844" s="3" t="n">
        <v>8</v>
      </c>
    </row>
    <row r="845">
      <c r="A845" s="3" t="n">
        <v>25027630</v>
      </c>
      <c r="B845" s="3" t="inlineStr">
        <is>
          <t>RIO NUEVO [25027630]</t>
        </is>
      </c>
      <c r="C845" s="3" t="n">
        <v>8.809649</v>
      </c>
      <c r="D845" s="3" t="n">
        <v>-74.271017</v>
      </c>
      <c r="E845" s="3" t="n">
        <v>21</v>
      </c>
      <c r="F845" s="3" t="inlineStr">
        <is>
          <t>Barranco De Loba</t>
        </is>
      </c>
      <c r="G845" s="3" t="inlineStr">
        <is>
          <t>Bolivar</t>
        </is>
      </c>
      <c r="H845" s="54" t="n">
        <v>90</v>
      </c>
      <c r="I845" s="54" t="n">
        <v>1997</v>
      </c>
      <c r="J845" s="54" t="n">
        <v>9</v>
      </c>
      <c r="K845" s="3" t="n">
        <v>135</v>
      </c>
      <c r="L845" s="3" t="n">
        <v>1989</v>
      </c>
      <c r="M845" s="3" t="n">
        <v>20</v>
      </c>
      <c r="N845" s="54" t="n">
        <v>100</v>
      </c>
      <c r="O845" s="54" t="n">
        <v>1976</v>
      </c>
      <c r="P845" s="54" t="n">
        <v>3</v>
      </c>
      <c r="Q845" s="3" t="n">
        <v>120</v>
      </c>
      <c r="R845" s="3" t="n">
        <v>2013</v>
      </c>
      <c r="S845" s="3" t="n">
        <v>30</v>
      </c>
      <c r="T845" s="54" t="n">
        <v>135</v>
      </c>
      <c r="U845" s="54" t="n">
        <v>2024</v>
      </c>
      <c r="V845" s="54" t="n">
        <v>10</v>
      </c>
      <c r="W845" s="3" t="n">
        <v>170</v>
      </c>
      <c r="X845" s="3" t="n">
        <v>2011</v>
      </c>
      <c r="Y845" s="3" t="n">
        <v>6</v>
      </c>
      <c r="Z845" s="54" t="n">
        <v>135</v>
      </c>
      <c r="AA845" s="54" t="n">
        <v>1984</v>
      </c>
      <c r="AB845" s="54" t="n">
        <v>3</v>
      </c>
      <c r="AC845" s="3" t="n">
        <v>140</v>
      </c>
      <c r="AD845" s="3" t="n">
        <v>1981</v>
      </c>
      <c r="AE845" s="3" t="n">
        <v>25</v>
      </c>
      <c r="AF845" s="54" t="n">
        <v>138</v>
      </c>
      <c r="AG845" s="54" t="n">
        <v>2008</v>
      </c>
      <c r="AH845" s="54" t="n">
        <v>16</v>
      </c>
      <c r="AI845" s="3" t="n">
        <v>140</v>
      </c>
      <c r="AJ845" s="3" t="n">
        <v>2013</v>
      </c>
      <c r="AK845" s="3" t="n">
        <v>13</v>
      </c>
      <c r="AL845" s="54" t="n">
        <v>135</v>
      </c>
      <c r="AM845" s="54" t="n">
        <v>1974</v>
      </c>
      <c r="AN845" s="54" t="n">
        <v>8</v>
      </c>
      <c r="AO845" s="3" t="n">
        <v>132</v>
      </c>
      <c r="AP845" s="3" t="n">
        <v>1998</v>
      </c>
      <c r="AQ845" s="3" t="n">
        <v>28</v>
      </c>
    </row>
    <row r="846">
      <c r="A846" s="3" t="n">
        <v>25027910</v>
      </c>
      <c r="B846" s="3" t="inlineStr">
        <is>
          <t>LA RAYA [25027910]</t>
        </is>
      </c>
      <c r="C846" s="3" t="n">
        <v>8.340939000000001</v>
      </c>
      <c r="D846" s="3" t="n">
        <v>-74.55707200000001</v>
      </c>
      <c r="E846" s="3" t="n">
        <v>31</v>
      </c>
      <c r="F846" s="3" t="inlineStr">
        <is>
          <t>San Jacinto Del Cauca</t>
        </is>
      </c>
      <c r="G846" s="3" t="inlineStr">
        <is>
          <t>Bolivar</t>
        </is>
      </c>
      <c r="H846" s="54" t="n">
        <v>110</v>
      </c>
      <c r="I846" s="54" t="n">
        <v>1982</v>
      </c>
      <c r="J846" s="54" t="n">
        <v>1</v>
      </c>
      <c r="K846" s="3" t="n">
        <v>130</v>
      </c>
      <c r="L846" s="3" t="n">
        <v>2009</v>
      </c>
      <c r="M846" s="3" t="n">
        <v>25</v>
      </c>
      <c r="N846" s="54" t="n">
        <v>160</v>
      </c>
      <c r="O846" s="54" t="n">
        <v>1999</v>
      </c>
      <c r="P846" s="54" t="n">
        <v>15</v>
      </c>
      <c r="Q846" s="3" t="n">
        <v>160</v>
      </c>
      <c r="R846" s="3" t="n">
        <v>1997</v>
      </c>
      <c r="S846" s="3" t="n">
        <v>27</v>
      </c>
      <c r="T846" s="54" t="n">
        <v>146</v>
      </c>
      <c r="U846" s="54" t="n">
        <v>2005</v>
      </c>
      <c r="V846" s="54" t="n">
        <v>22</v>
      </c>
      <c r="W846" s="3" t="n">
        <v>150</v>
      </c>
      <c r="X846" s="3" t="n">
        <v>2010</v>
      </c>
      <c r="Y846" s="3" t="n">
        <v>19</v>
      </c>
      <c r="Z846" s="54" t="n">
        <v>171.6</v>
      </c>
      <c r="AA846" s="54" t="n">
        <v>1984</v>
      </c>
      <c r="AB846" s="54" t="n">
        <v>5</v>
      </c>
      <c r="AC846" s="3" t="n">
        <v>216</v>
      </c>
      <c r="AD846" s="3" t="n">
        <v>1998</v>
      </c>
      <c r="AE846" s="3" t="n">
        <v>14</v>
      </c>
      <c r="AF846" s="54" t="n">
        <v>230</v>
      </c>
      <c r="AG846" s="54" t="n">
        <v>1996</v>
      </c>
      <c r="AH846" s="54" t="n">
        <v>19</v>
      </c>
      <c r="AI846" s="3" t="n">
        <v>197.4</v>
      </c>
      <c r="AJ846" s="3" t="n">
        <v>1985</v>
      </c>
      <c r="AK846" s="3" t="n">
        <v>5</v>
      </c>
      <c r="AL846" s="54" t="n">
        <v>165</v>
      </c>
      <c r="AM846" s="54" t="n">
        <v>2003</v>
      </c>
      <c r="AN846" s="54" t="n">
        <v>24</v>
      </c>
      <c r="AO846" s="3" t="n">
        <v>137</v>
      </c>
      <c r="AP846" s="3" t="n">
        <v>1999</v>
      </c>
      <c r="AQ846" s="3" t="n">
        <v>15</v>
      </c>
    </row>
    <row r="847">
      <c r="A847" s="3" t="n">
        <v>26010020</v>
      </c>
      <c r="B847" s="3" t="inlineStr">
        <is>
          <t>COCONUCO [26010020]</t>
        </is>
      </c>
      <c r="C847" s="3" t="n">
        <v>2.343361111</v>
      </c>
      <c r="D847" s="3" t="n">
        <v>-76.49550000000001</v>
      </c>
      <c r="E847" s="3" t="n">
        <v>2419</v>
      </c>
      <c r="F847" s="3" t="inlineStr">
        <is>
          <t>Puracé (Coconuco)</t>
        </is>
      </c>
      <c r="G847" s="3" t="inlineStr">
        <is>
          <t>Cauca</t>
        </is>
      </c>
      <c r="H847" s="54" t="n">
        <v>68</v>
      </c>
      <c r="I847" s="54" t="n">
        <v>2014</v>
      </c>
      <c r="J847" s="54" t="n">
        <v>8</v>
      </c>
      <c r="K847" s="3" t="n">
        <v>104</v>
      </c>
      <c r="L847" s="3" t="n">
        <v>1972</v>
      </c>
      <c r="M847" s="3" t="n">
        <v>9</v>
      </c>
      <c r="N847" s="54" t="n">
        <v>90</v>
      </c>
      <c r="O847" s="54" t="n">
        <v>1971</v>
      </c>
      <c r="P847" s="54" t="n">
        <v>31</v>
      </c>
      <c r="Q847" s="3" t="n">
        <v>82.90000000000001</v>
      </c>
      <c r="R847" s="3" t="n">
        <v>2005</v>
      </c>
      <c r="S847" s="3" t="n">
        <v>23</v>
      </c>
      <c r="T847" s="54" t="n">
        <v>71</v>
      </c>
      <c r="U847" s="54" t="n">
        <v>1968</v>
      </c>
      <c r="V847" s="54" t="n">
        <v>7</v>
      </c>
      <c r="W847" s="3" t="n">
        <v>66</v>
      </c>
      <c r="X847" s="3" t="n">
        <v>1985</v>
      </c>
      <c r="Y847" s="3" t="n">
        <v>1</v>
      </c>
      <c r="Z847" s="54" t="n">
        <v>61</v>
      </c>
      <c r="AA847" s="54" t="n">
        <v>1973</v>
      </c>
      <c r="AB847" s="54" t="n">
        <v>21</v>
      </c>
      <c r="AC847" s="3" t="n">
        <v>41</v>
      </c>
      <c r="AD847" s="3" t="n">
        <v>1979</v>
      </c>
      <c r="AE847" s="3" t="n">
        <v>30</v>
      </c>
      <c r="AF847" s="54" t="n">
        <v>55</v>
      </c>
      <c r="AG847" s="54" t="n">
        <v>1977</v>
      </c>
      <c r="AH847" s="54" t="n">
        <v>20</v>
      </c>
      <c r="AI847" s="3" t="n">
        <v>67.7</v>
      </c>
      <c r="AJ847" s="3" t="n">
        <v>2022</v>
      </c>
      <c r="AK847" s="3" t="n">
        <v>21</v>
      </c>
      <c r="AL847" s="54" t="n">
        <v>97</v>
      </c>
      <c r="AM847" s="54" t="n">
        <v>2015</v>
      </c>
      <c r="AN847" s="54" t="n">
        <v>2</v>
      </c>
      <c r="AO847" s="3" t="n">
        <v>90</v>
      </c>
      <c r="AP847" s="3" t="n">
        <v>1962</v>
      </c>
      <c r="AQ847" s="3" t="n">
        <v>12</v>
      </c>
    </row>
    <row r="848">
      <c r="A848" s="3" t="n">
        <v>26010030</v>
      </c>
      <c r="B848" s="3" t="inlineStr">
        <is>
          <t>PURACE [26010030]</t>
        </is>
      </c>
      <c r="C848" s="3" t="n">
        <v>2.380861111</v>
      </c>
      <c r="D848" s="3" t="n">
        <v>-76.45477778</v>
      </c>
      <c r="E848" s="3" t="n">
        <v>2652</v>
      </c>
      <c r="F848" s="3" t="inlineStr">
        <is>
          <t>Puracé (Coconuco)</t>
        </is>
      </c>
      <c r="G848" s="3" t="inlineStr">
        <is>
          <t>Cauca</t>
        </is>
      </c>
      <c r="H848" s="54" t="n">
        <v>100</v>
      </c>
      <c r="I848" s="54" t="n">
        <v>2017</v>
      </c>
      <c r="J848" s="54" t="n">
        <v>20</v>
      </c>
      <c r="K848" s="3" t="n">
        <v>89</v>
      </c>
      <c r="L848" s="3" t="n">
        <v>2015</v>
      </c>
      <c r="M848" s="3" t="n">
        <v>8</v>
      </c>
      <c r="N848" s="54" t="n">
        <v>110</v>
      </c>
      <c r="O848" s="54" t="n">
        <v>2023</v>
      </c>
      <c r="P848" s="54" t="n">
        <v>23</v>
      </c>
      <c r="Q848" s="3" t="n">
        <v>115</v>
      </c>
      <c r="R848" s="3" t="n">
        <v>1975</v>
      </c>
      <c r="S848" s="3" t="n">
        <v>29</v>
      </c>
      <c r="T848" s="54" t="n">
        <v>105</v>
      </c>
      <c r="U848" s="54" t="n">
        <v>2024</v>
      </c>
      <c r="V848" s="54" t="n">
        <v>29</v>
      </c>
      <c r="W848" s="3" t="n">
        <v>63</v>
      </c>
      <c r="X848" s="3" t="n">
        <v>1997</v>
      </c>
      <c r="Y848" s="3" t="n">
        <v>27</v>
      </c>
      <c r="Z848" s="54" t="n">
        <v>56</v>
      </c>
      <c r="AA848" s="54" t="n">
        <v>1996</v>
      </c>
      <c r="AB848" s="54" t="n">
        <v>11</v>
      </c>
      <c r="AC848" s="3" t="n">
        <v>57</v>
      </c>
      <c r="AD848" s="3" t="n">
        <v>2025</v>
      </c>
      <c r="AE848" s="3" t="n">
        <v>7</v>
      </c>
      <c r="AF848" s="54" t="n">
        <v>90</v>
      </c>
      <c r="AG848" s="54" t="n">
        <v>1960</v>
      </c>
      <c r="AH848" s="54" t="n">
        <v>5</v>
      </c>
      <c r="AI848" s="3" t="n">
        <v>110</v>
      </c>
      <c r="AJ848" s="3" t="n">
        <v>2000</v>
      </c>
      <c r="AK848" s="3" t="n">
        <v>24</v>
      </c>
      <c r="AL848" s="54" t="n">
        <v>108</v>
      </c>
      <c r="AM848" s="54" t="n">
        <v>2015</v>
      </c>
      <c r="AN848" s="54" t="n">
        <v>6</v>
      </c>
      <c r="AO848" s="3" t="n">
        <v>118</v>
      </c>
      <c r="AP848" s="3" t="n">
        <v>1999</v>
      </c>
      <c r="AQ848" s="3" t="n">
        <v>22</v>
      </c>
    </row>
    <row r="849">
      <c r="A849" s="3" t="n">
        <v>26010100</v>
      </c>
      <c r="B849" s="3" t="inlineStr">
        <is>
          <t>PUENTE ARAGON [26010100]</t>
        </is>
      </c>
      <c r="C849" s="3" t="n">
        <v>2.191583333</v>
      </c>
      <c r="D849" s="3" t="n">
        <v>-76.482305556</v>
      </c>
      <c r="E849" s="3" t="n">
        <v>2470</v>
      </c>
      <c r="F849" s="3" t="inlineStr">
        <is>
          <t>Puracé (Coconuco)</t>
        </is>
      </c>
      <c r="G849" s="3" t="inlineStr">
        <is>
          <t>Cauca</t>
        </is>
      </c>
      <c r="H849" s="54" t="n">
        <v>31.6</v>
      </c>
      <c r="I849" s="54" t="n">
        <v>2021</v>
      </c>
      <c r="J849" s="54" t="n">
        <v>11</v>
      </c>
      <c r="K849" s="3" t="n">
        <v>34</v>
      </c>
      <c r="L849" s="3" t="n">
        <v>2017</v>
      </c>
      <c r="M849" s="3" t="n">
        <v>10</v>
      </c>
      <c r="N849" s="54" t="n">
        <v>53</v>
      </c>
      <c r="O849" s="54" t="n">
        <v>2023</v>
      </c>
      <c r="P849" s="54" t="n">
        <v>10</v>
      </c>
      <c r="Q849" s="3" t="n">
        <v>51.5</v>
      </c>
      <c r="R849" s="3" t="n">
        <v>2025</v>
      </c>
      <c r="S849" s="3" t="n">
        <v>5</v>
      </c>
      <c r="T849" s="54" t="n">
        <v>42</v>
      </c>
      <c r="U849" s="54" t="n">
        <v>2023</v>
      </c>
      <c r="V849" s="54" t="n">
        <v>24</v>
      </c>
      <c r="W849" s="3" t="n">
        <v>51</v>
      </c>
      <c r="X849" s="3" t="n">
        <v>2019</v>
      </c>
      <c r="Y849" s="3" t="n">
        <v>23</v>
      </c>
      <c r="Z849" s="54" t="n">
        <v>38</v>
      </c>
      <c r="AA849" s="54" t="n">
        <v>2017</v>
      </c>
      <c r="AB849" s="54" t="n">
        <v>25</v>
      </c>
      <c r="AC849" s="3" t="n">
        <v>42</v>
      </c>
      <c r="AD849" s="3" t="n">
        <v>2019</v>
      </c>
      <c r="AE849" s="3" t="n">
        <v>13</v>
      </c>
      <c r="AF849" s="54" t="n">
        <v>30</v>
      </c>
      <c r="AG849" s="54" t="n">
        <v>2018</v>
      </c>
      <c r="AH849" s="54" t="n">
        <v>14</v>
      </c>
      <c r="AI849" s="3" t="n">
        <v>32.3</v>
      </c>
      <c r="AJ849" s="3" t="n">
        <v>2022</v>
      </c>
      <c r="AK849" s="3" t="n">
        <v>21</v>
      </c>
      <c r="AL849" s="54" t="n">
        <v>37.7</v>
      </c>
      <c r="AM849" s="54" t="n">
        <v>2021</v>
      </c>
      <c r="AN849" s="54" t="n">
        <v>12</v>
      </c>
      <c r="AO849" s="3" t="n">
        <v>27</v>
      </c>
      <c r="AP849" s="3" t="n">
        <v>2023</v>
      </c>
      <c r="AQ849" s="3" t="n">
        <v>26</v>
      </c>
    </row>
    <row r="850">
      <c r="A850" s="3" t="n">
        <v>26015020</v>
      </c>
      <c r="B850" s="3" t="inlineStr">
        <is>
          <t>PALETARA [26015020]</t>
        </is>
      </c>
      <c r="C850" s="3" t="n">
        <v>2.191722</v>
      </c>
      <c r="D850" s="3" t="n">
        <v>-76.482028</v>
      </c>
      <c r="E850" s="3" t="n">
        <v>2900</v>
      </c>
      <c r="F850" s="3" t="inlineStr">
        <is>
          <t>Puracé (Coconuco)</t>
        </is>
      </c>
      <c r="G850" s="3" t="inlineStr">
        <is>
          <t>Cauca</t>
        </is>
      </c>
      <c r="H850" s="54" t="n">
        <v>38.6</v>
      </c>
      <c r="I850" s="54" t="n">
        <v>1968</v>
      </c>
      <c r="J850" s="54" t="n">
        <v>24</v>
      </c>
      <c r="K850" s="3" t="n">
        <v>44</v>
      </c>
      <c r="L850" s="3" t="n">
        <v>1974</v>
      </c>
      <c r="M850" s="3" t="n">
        <v>20</v>
      </c>
      <c r="N850" s="54" t="n">
        <v>97.2</v>
      </c>
      <c r="O850" s="54" t="n">
        <v>1967</v>
      </c>
      <c r="P850" s="54" t="n">
        <v>15</v>
      </c>
      <c r="Q850" s="3" t="n">
        <v>78</v>
      </c>
      <c r="R850" s="3" t="n">
        <v>1984</v>
      </c>
      <c r="S850" s="3" t="n">
        <v>1</v>
      </c>
      <c r="T850" s="54" t="n">
        <v>53.7</v>
      </c>
      <c r="U850" s="54" t="n">
        <v>1979</v>
      </c>
      <c r="V850" s="54" t="n">
        <v>31</v>
      </c>
      <c r="W850" s="3" t="n">
        <v>69.3</v>
      </c>
      <c r="X850" s="3" t="n">
        <v>1964</v>
      </c>
      <c r="Y850" s="3" t="n">
        <v>5</v>
      </c>
      <c r="Z850" s="54" t="n">
        <v>55.9</v>
      </c>
      <c r="AA850" s="54" t="n">
        <v>1971</v>
      </c>
      <c r="AB850" s="54" t="n">
        <v>7</v>
      </c>
      <c r="AC850" s="3" t="n">
        <v>26</v>
      </c>
      <c r="AD850" s="3" t="n">
        <v>1984</v>
      </c>
      <c r="AE850" s="3" t="n">
        <v>18</v>
      </c>
      <c r="AF850" s="54" t="n">
        <v>42.7</v>
      </c>
      <c r="AG850" s="54" t="n">
        <v>1967</v>
      </c>
      <c r="AH850" s="54" t="n">
        <v>29</v>
      </c>
      <c r="AI850" s="3" t="n">
        <v>40.6</v>
      </c>
      <c r="AJ850" s="3" t="n">
        <v>1967</v>
      </c>
      <c r="AK850" s="3" t="n">
        <v>10</v>
      </c>
      <c r="AL850" s="54" t="n">
        <v>48</v>
      </c>
      <c r="AM850" s="54" t="n">
        <v>1998</v>
      </c>
      <c r="AN850" s="54" t="n">
        <v>13</v>
      </c>
      <c r="AO850" s="3" t="n">
        <v>60</v>
      </c>
      <c r="AP850" s="3" t="n">
        <v>1992</v>
      </c>
      <c r="AQ850" s="3" t="n">
        <v>11</v>
      </c>
    </row>
    <row r="851">
      <c r="A851" s="3" t="n">
        <v>26017060</v>
      </c>
      <c r="B851" s="3" t="inlineStr">
        <is>
          <t>PUENTE ARAGON  - AUT [26017060]</t>
        </is>
      </c>
      <c r="C851" s="3" t="n">
        <v>2.2</v>
      </c>
      <c r="D851" s="3" t="n">
        <v>-76.5</v>
      </c>
      <c r="E851" s="3" t="n">
        <v>2993</v>
      </c>
      <c r="F851" s="3" t="inlineStr">
        <is>
          <t>Puracé (Coconuco)</t>
        </is>
      </c>
      <c r="G851" s="3" t="inlineStr">
        <is>
          <t>Cauca</t>
        </is>
      </c>
      <c r="H851" s="54" t="n">
        <v>36.6</v>
      </c>
      <c r="I851" s="54" t="n">
        <v>2009</v>
      </c>
      <c r="J851" s="54" t="n">
        <v>7</v>
      </c>
      <c r="K851" s="3" t="n">
        <v>39</v>
      </c>
      <c r="L851" s="3" t="n">
        <v>2014</v>
      </c>
      <c r="M851" s="3" t="n">
        <v>4</v>
      </c>
      <c r="N851" s="54" t="n">
        <v>81.90000000000001</v>
      </c>
      <c r="O851" s="54" t="n">
        <v>2015</v>
      </c>
      <c r="P851" s="54" t="n">
        <v>17</v>
      </c>
      <c r="Q851" s="3" t="n">
        <v>60.4</v>
      </c>
      <c r="R851" s="3" t="n">
        <v>2008</v>
      </c>
      <c r="S851" s="3" t="n">
        <v>27</v>
      </c>
      <c r="T851" s="54" t="n">
        <v>42</v>
      </c>
      <c r="U851" s="54" t="n">
        <v>2011</v>
      </c>
      <c r="V851" s="54" t="n">
        <v>15</v>
      </c>
      <c r="W851" s="3" t="n">
        <v>26.8</v>
      </c>
      <c r="X851" s="3" t="n">
        <v>2015</v>
      </c>
      <c r="Y851" s="3" t="n">
        <v>23</v>
      </c>
      <c r="Z851" s="54" t="n">
        <v>38</v>
      </c>
      <c r="AA851" s="54" t="n">
        <v>2017</v>
      </c>
      <c r="AB851" s="54" t="n">
        <v>25</v>
      </c>
      <c r="AC851" s="3" t="n">
        <v>106</v>
      </c>
      <c r="AD851" s="3" t="n">
        <v>2012</v>
      </c>
      <c r="AE851" s="3" t="n">
        <v>26</v>
      </c>
      <c r="AF851" s="54" t="n">
        <v>44.3</v>
      </c>
      <c r="AG851" s="54" t="n">
        <v>2012</v>
      </c>
      <c r="AH851" s="54" t="n">
        <v>10</v>
      </c>
      <c r="AI851" s="3" t="n">
        <v>51.1</v>
      </c>
      <c r="AJ851" s="3" t="n">
        <v>2016</v>
      </c>
      <c r="AK851" s="3" t="n">
        <v>26</v>
      </c>
      <c r="AL851" s="54" t="n">
        <v>121.1</v>
      </c>
      <c r="AM851" s="54" t="n">
        <v>2013</v>
      </c>
      <c r="AN851" s="54" t="n">
        <v>24</v>
      </c>
      <c r="AO851" s="3" t="n">
        <v>39.1</v>
      </c>
      <c r="AP851" s="3" t="n">
        <v>2013</v>
      </c>
      <c r="AQ851" s="3" t="n">
        <v>17</v>
      </c>
    </row>
    <row r="852">
      <c r="A852" s="3" t="n">
        <v>26020020</v>
      </c>
      <c r="B852" s="3" t="inlineStr">
        <is>
          <t>SILVIA PTA ELECTRI [26020020]</t>
        </is>
      </c>
      <c r="C852" s="3" t="n">
        <v>2.624666667</v>
      </c>
      <c r="D852" s="3" t="n">
        <v>-76.34913889000001</v>
      </c>
      <c r="E852" s="3" t="n">
        <v>2446</v>
      </c>
      <c r="F852" s="3" t="inlineStr">
        <is>
          <t>Silvia</t>
        </is>
      </c>
      <c r="G852" s="3" t="inlineStr">
        <is>
          <t>Cauca</t>
        </is>
      </c>
      <c r="H852" s="54" t="n">
        <v>71</v>
      </c>
      <c r="I852" s="54" t="n">
        <v>1974</v>
      </c>
      <c r="J852" s="54" t="n">
        <v>19</v>
      </c>
      <c r="K852" s="3" t="n">
        <v>120</v>
      </c>
      <c r="L852" s="3" t="n">
        <v>2001</v>
      </c>
      <c r="M852" s="3" t="n">
        <v>26</v>
      </c>
      <c r="N852" s="54" t="n">
        <v>130</v>
      </c>
      <c r="O852" s="54" t="n">
        <v>2023</v>
      </c>
      <c r="P852" s="54" t="n">
        <v>26</v>
      </c>
      <c r="Q852" s="3" t="n">
        <v>79</v>
      </c>
      <c r="R852" s="3" t="n">
        <v>2004</v>
      </c>
      <c r="S852" s="3" t="n">
        <v>15</v>
      </c>
      <c r="T852" s="54" t="n">
        <v>120</v>
      </c>
      <c r="U852" s="54" t="n">
        <v>2001</v>
      </c>
      <c r="V852" s="54" t="n">
        <v>9</v>
      </c>
      <c r="W852" s="3" t="n">
        <v>66</v>
      </c>
      <c r="X852" s="3" t="n">
        <v>2010</v>
      </c>
      <c r="Y852" s="3" t="n">
        <v>18</v>
      </c>
      <c r="Z852" s="54" t="n">
        <v>60</v>
      </c>
      <c r="AA852" s="54" t="n">
        <v>2001</v>
      </c>
      <c r="AB852" s="54" t="n">
        <v>19</v>
      </c>
      <c r="AC852" s="3" t="n">
        <v>34</v>
      </c>
      <c r="AD852" s="3" t="n">
        <v>1979</v>
      </c>
      <c r="AE852" s="3" t="n">
        <v>30</v>
      </c>
      <c r="AF852" s="54" t="n">
        <v>110</v>
      </c>
      <c r="AG852" s="54" t="n">
        <v>2001</v>
      </c>
      <c r="AH852" s="54" t="n">
        <v>27</v>
      </c>
      <c r="AI852" s="3" t="n">
        <v>70</v>
      </c>
      <c r="AJ852" s="3" t="n">
        <v>2011</v>
      </c>
      <c r="AK852" s="3" t="n">
        <v>6</v>
      </c>
      <c r="AL852" s="54" t="n">
        <v>90</v>
      </c>
      <c r="AM852" s="54" t="n">
        <v>2022</v>
      </c>
      <c r="AN852" s="54" t="n">
        <v>10</v>
      </c>
      <c r="AO852" s="3" t="n">
        <v>60</v>
      </c>
      <c r="AP852" s="3" t="n">
        <v>1975</v>
      </c>
      <c r="AQ852" s="3" t="n">
        <v>1</v>
      </c>
    </row>
    <row r="853">
      <c r="A853" s="3" t="n">
        <v>26020030</v>
      </c>
      <c r="B853" s="3" t="inlineStr">
        <is>
          <t>PIENDAMO [26020030]</t>
        </is>
      </c>
      <c r="C853" s="3" t="n">
        <v>2.642694444</v>
      </c>
      <c r="D853" s="3" t="n">
        <v>-76.53611110999999</v>
      </c>
      <c r="E853" s="3" t="n">
        <v>1872</v>
      </c>
      <c r="F853" s="3" t="inlineStr">
        <is>
          <t>Piendamó</t>
        </is>
      </c>
      <c r="G853" s="3" t="inlineStr">
        <is>
          <t>Cauca</t>
        </is>
      </c>
      <c r="H853" s="54" t="n">
        <v>121</v>
      </c>
      <c r="I853" s="54" t="n">
        <v>2022</v>
      </c>
      <c r="J853" s="54" t="n">
        <v>24</v>
      </c>
      <c r="K853" s="3" t="n">
        <v>145</v>
      </c>
      <c r="L853" s="3" t="n">
        <v>1987</v>
      </c>
      <c r="M853" s="3" t="n">
        <v>13</v>
      </c>
      <c r="N853" s="54" t="n">
        <v>107</v>
      </c>
      <c r="O853" s="54" t="n">
        <v>1981</v>
      </c>
      <c r="P853" s="54" t="n">
        <v>14</v>
      </c>
      <c r="Q853" s="3" t="n">
        <v>112</v>
      </c>
      <c r="R853" s="3" t="n">
        <v>2012</v>
      </c>
      <c r="S853" s="3" t="n">
        <v>16</v>
      </c>
      <c r="T853" s="54" t="n">
        <v>84</v>
      </c>
      <c r="U853" s="54" t="n">
        <v>2010</v>
      </c>
      <c r="V853" s="54" t="n">
        <v>2</v>
      </c>
      <c r="W853" s="3" t="n">
        <v>74</v>
      </c>
      <c r="X853" s="3" t="n">
        <v>2024</v>
      </c>
      <c r="Y853" s="3" t="n">
        <v>14</v>
      </c>
      <c r="Z853" s="54" t="n">
        <v>122</v>
      </c>
      <c r="AA853" s="54" t="n">
        <v>2010</v>
      </c>
      <c r="AB853" s="54" t="n">
        <v>5</v>
      </c>
      <c r="AC853" s="3" t="n">
        <v>45</v>
      </c>
      <c r="AD853" s="3" t="n">
        <v>1998</v>
      </c>
      <c r="AE853" s="3" t="n">
        <v>5</v>
      </c>
      <c r="AF853" s="54" t="n">
        <v>122</v>
      </c>
      <c r="AG853" s="54" t="n">
        <v>2013</v>
      </c>
      <c r="AH853" s="54" t="n">
        <v>29</v>
      </c>
      <c r="AI853" s="3" t="n">
        <v>207</v>
      </c>
      <c r="AJ853" s="3" t="n">
        <v>2010</v>
      </c>
      <c r="AK853" s="3" t="n">
        <v>29</v>
      </c>
      <c r="AL853" s="54" t="n">
        <v>129</v>
      </c>
      <c r="AM853" s="54" t="n">
        <v>2024</v>
      </c>
      <c r="AN853" s="54" t="n">
        <v>3</v>
      </c>
      <c r="AO853" s="3" t="n">
        <v>98</v>
      </c>
      <c r="AP853" s="3" t="n">
        <v>2024</v>
      </c>
      <c r="AQ853" s="3" t="n">
        <v>15</v>
      </c>
    </row>
    <row r="854">
      <c r="A854" s="3" t="n">
        <v>26020100</v>
      </c>
      <c r="B854" s="3" t="inlineStr">
        <is>
          <t>BUENOS AIRES [26020100]</t>
        </is>
      </c>
      <c r="C854" s="3" t="n">
        <v>3.020194444</v>
      </c>
      <c r="D854" s="3" t="n">
        <v>-76.639083333</v>
      </c>
      <c r="E854" s="3" t="n">
        <v>1228</v>
      </c>
      <c r="F854" s="3" t="inlineStr">
        <is>
          <t>Buenos Aires</t>
        </is>
      </c>
      <c r="G854" s="3" t="inlineStr">
        <is>
          <t>Cauca</t>
        </is>
      </c>
      <c r="H854" s="54" t="n">
        <v>97</v>
      </c>
      <c r="I854" s="54" t="n">
        <v>2005</v>
      </c>
      <c r="J854" s="54" t="n">
        <v>9</v>
      </c>
      <c r="K854" s="3" t="n">
        <v>105</v>
      </c>
      <c r="L854" s="3" t="n">
        <v>2010</v>
      </c>
      <c r="M854" s="3" t="n">
        <v>22</v>
      </c>
      <c r="N854" s="54" t="n">
        <v>120</v>
      </c>
      <c r="O854" s="54" t="n">
        <v>2025</v>
      </c>
      <c r="P854" s="54" t="n">
        <v>17</v>
      </c>
      <c r="Q854" s="3" t="n">
        <v>105</v>
      </c>
      <c r="R854" s="3" t="n">
        <v>2006</v>
      </c>
      <c r="S854" s="3" t="n">
        <v>4</v>
      </c>
      <c r="T854" s="54" t="n">
        <v>140</v>
      </c>
      <c r="U854" s="54" t="n">
        <v>1983</v>
      </c>
      <c r="V854" s="54" t="n">
        <v>27</v>
      </c>
      <c r="W854" s="3" t="n">
        <v>170</v>
      </c>
      <c r="X854" s="3" t="n">
        <v>1995</v>
      </c>
      <c r="Y854" s="3" t="n">
        <v>6</v>
      </c>
      <c r="Z854" s="54" t="n">
        <v>90.8</v>
      </c>
      <c r="AA854" s="54" t="n">
        <v>1995</v>
      </c>
      <c r="AB854" s="54" t="n">
        <v>31</v>
      </c>
      <c r="AC854" s="3" t="n">
        <v>110</v>
      </c>
      <c r="AD854" s="3" t="n">
        <v>1998</v>
      </c>
      <c r="AE854" s="3" t="n">
        <v>10</v>
      </c>
      <c r="AF854" s="54" t="n">
        <v>90.2</v>
      </c>
      <c r="AG854" s="54" t="n">
        <v>1991</v>
      </c>
      <c r="AH854" s="54" t="n">
        <v>15</v>
      </c>
      <c r="AI854" s="3" t="n">
        <v>105</v>
      </c>
      <c r="AJ854" s="3" t="n">
        <v>1983</v>
      </c>
      <c r="AK854" s="3" t="n">
        <v>26</v>
      </c>
      <c r="AL854" s="54" t="n">
        <v>105</v>
      </c>
      <c r="AM854" s="54" t="n">
        <v>2012</v>
      </c>
      <c r="AN854" s="54" t="n">
        <v>4</v>
      </c>
      <c r="AO854" s="3" t="n">
        <v>94</v>
      </c>
      <c r="AP854" s="3" t="n">
        <v>1999</v>
      </c>
      <c r="AQ854" s="3" t="n">
        <v>1</v>
      </c>
    </row>
    <row r="855">
      <c r="A855" s="3" t="n">
        <v>26020120</v>
      </c>
      <c r="B855" s="3" t="inlineStr">
        <is>
          <t>CALOTO [26020120]</t>
        </is>
      </c>
      <c r="C855" s="3" t="n">
        <v>3.030083333</v>
      </c>
      <c r="D855" s="3" t="n">
        <v>-76.406666667</v>
      </c>
      <c r="E855" s="3" t="n">
        <v>1136</v>
      </c>
      <c r="F855" s="3" t="inlineStr">
        <is>
          <t>Caloto</t>
        </is>
      </c>
      <c r="G855" s="3" t="inlineStr">
        <is>
          <t>Cauca</t>
        </is>
      </c>
      <c r="H855" s="54" t="n">
        <v>124</v>
      </c>
      <c r="I855" s="54" t="n">
        <v>2017</v>
      </c>
      <c r="J855" s="54" t="n">
        <v>20</v>
      </c>
      <c r="K855" s="3" t="n">
        <v>132</v>
      </c>
      <c r="L855" s="3" t="n">
        <v>2020</v>
      </c>
      <c r="M855" s="3" t="n">
        <v>25</v>
      </c>
      <c r="N855" s="54" t="n">
        <v>136</v>
      </c>
      <c r="O855" s="54" t="n">
        <v>1978</v>
      </c>
      <c r="P855" s="54" t="n">
        <v>27</v>
      </c>
      <c r="Q855" s="3" t="n">
        <v>121</v>
      </c>
      <c r="R855" s="3" t="n">
        <v>1975</v>
      </c>
      <c r="S855" s="3" t="n">
        <v>1</v>
      </c>
      <c r="T855" s="54" t="n">
        <v>136</v>
      </c>
      <c r="U855" s="54" t="n">
        <v>1981</v>
      </c>
      <c r="V855" s="54" t="n">
        <v>13</v>
      </c>
      <c r="W855" s="3" t="n">
        <v>126</v>
      </c>
      <c r="X855" s="3" t="n">
        <v>2000</v>
      </c>
      <c r="Y855" s="3" t="n">
        <v>23</v>
      </c>
      <c r="Z855" s="54" t="n">
        <v>90</v>
      </c>
      <c r="AA855" s="54" t="n">
        <v>1995</v>
      </c>
      <c r="AB855" s="54" t="n">
        <v>19</v>
      </c>
      <c r="AC855" s="3" t="n">
        <v>118</v>
      </c>
      <c r="AD855" s="3" t="n">
        <v>1984</v>
      </c>
      <c r="AE855" s="3" t="n">
        <v>19</v>
      </c>
      <c r="AF855" s="54" t="n">
        <v>76</v>
      </c>
      <c r="AG855" s="54" t="n">
        <v>1998</v>
      </c>
      <c r="AH855" s="54" t="n">
        <v>21</v>
      </c>
      <c r="AI855" s="3" t="n">
        <v>132</v>
      </c>
      <c r="AJ855" s="3" t="n">
        <v>2023</v>
      </c>
      <c r="AK855" s="3" t="n">
        <v>10</v>
      </c>
      <c r="AL855" s="54" t="n">
        <v>113</v>
      </c>
      <c r="AM855" s="54" t="n">
        <v>1977</v>
      </c>
      <c r="AN855" s="54" t="n">
        <v>2</v>
      </c>
      <c r="AO855" s="3" t="n">
        <v>130</v>
      </c>
      <c r="AP855" s="3" t="n">
        <v>1982</v>
      </c>
      <c r="AQ855" s="3" t="n">
        <v>20</v>
      </c>
    </row>
    <row r="856">
      <c r="A856" s="3" t="n">
        <v>26020130</v>
      </c>
      <c r="B856" s="3" t="inlineStr">
        <is>
          <t>TOTORO [26020130]</t>
        </is>
      </c>
      <c r="C856" s="3" t="n">
        <v>2.541833333</v>
      </c>
      <c r="D856" s="3" t="n">
        <v>-76.41880556</v>
      </c>
      <c r="E856" s="3" t="n">
        <v>2427</v>
      </c>
      <c r="F856" s="3" t="inlineStr">
        <is>
          <t>Totoró</t>
        </is>
      </c>
      <c r="G856" s="3" t="inlineStr">
        <is>
          <t>Cauca</t>
        </is>
      </c>
      <c r="H856" s="54" t="n">
        <v>75.2</v>
      </c>
      <c r="I856" s="54" t="n">
        <v>1956</v>
      </c>
      <c r="J856" s="54" t="n">
        <v>3</v>
      </c>
      <c r="K856" s="3" t="n">
        <v>68</v>
      </c>
      <c r="L856" s="3" t="n">
        <v>2022</v>
      </c>
      <c r="M856" s="3" t="n">
        <v>19</v>
      </c>
      <c r="N856" s="54" t="n">
        <v>80</v>
      </c>
      <c r="O856" s="54" t="n">
        <v>1994</v>
      </c>
      <c r="P856" s="54" t="n">
        <v>30</v>
      </c>
      <c r="Q856" s="3" t="n">
        <v>76.2</v>
      </c>
      <c r="R856" s="3" t="n">
        <v>1963</v>
      </c>
      <c r="S856" s="3" t="n">
        <v>5</v>
      </c>
      <c r="T856" s="54" t="n">
        <v>63</v>
      </c>
      <c r="U856" s="54" t="n">
        <v>2014</v>
      </c>
      <c r="V856" s="54" t="n">
        <v>10</v>
      </c>
      <c r="W856" s="3" t="n">
        <v>80.3</v>
      </c>
      <c r="X856" s="3" t="n">
        <v>1962</v>
      </c>
      <c r="Y856" s="3" t="n">
        <v>25</v>
      </c>
      <c r="Z856" s="54" t="n">
        <v>59.3</v>
      </c>
      <c r="AA856" s="54" t="n">
        <v>1967</v>
      </c>
      <c r="AB856" s="54" t="n">
        <v>11</v>
      </c>
      <c r="AC856" s="3" t="n">
        <v>89</v>
      </c>
      <c r="AD856" s="3" t="n">
        <v>2017</v>
      </c>
      <c r="AE856" s="3" t="n">
        <v>18</v>
      </c>
      <c r="AF856" s="54" t="n">
        <v>67</v>
      </c>
      <c r="AG856" s="54" t="n">
        <v>1963</v>
      </c>
      <c r="AH856" s="54" t="n">
        <v>28</v>
      </c>
      <c r="AI856" s="3" t="n">
        <v>85.40000000000001</v>
      </c>
      <c r="AJ856" s="3" t="n">
        <v>1959</v>
      </c>
      <c r="AK856" s="3" t="n">
        <v>11</v>
      </c>
      <c r="AL856" s="54" t="n">
        <v>85</v>
      </c>
      <c r="AM856" s="54" t="n">
        <v>2022</v>
      </c>
      <c r="AN856" s="54" t="n">
        <v>28</v>
      </c>
      <c r="AO856" s="3" t="n">
        <v>77</v>
      </c>
      <c r="AP856" s="3" t="n">
        <v>1993</v>
      </c>
      <c r="AQ856" s="3" t="n">
        <v>27</v>
      </c>
    </row>
    <row r="857">
      <c r="A857" s="3" t="n">
        <v>26020160</v>
      </c>
      <c r="B857" s="3" t="inlineStr">
        <is>
          <t>CATALINA LA [26020160]</t>
        </is>
      </c>
      <c r="C857" s="3" t="n">
        <v>2.945166667</v>
      </c>
      <c r="D857" s="3" t="n">
        <v>-76.65175000000001</v>
      </c>
      <c r="E857" s="3" t="n">
        <v>1441</v>
      </c>
      <c r="F857" s="3" t="inlineStr">
        <is>
          <t>Buenos Aires</t>
        </is>
      </c>
      <c r="G857" s="3" t="inlineStr">
        <is>
          <t>Cauca</t>
        </is>
      </c>
      <c r="H857" s="54" t="n">
        <v>107</v>
      </c>
      <c r="I857" s="54" t="n">
        <v>2009</v>
      </c>
      <c r="J857" s="54" t="n">
        <v>21</v>
      </c>
      <c r="K857" s="3" t="n">
        <v>82</v>
      </c>
      <c r="L857" s="3" t="n">
        <v>2013</v>
      </c>
      <c r="M857" s="3" t="n">
        <v>23</v>
      </c>
      <c r="N857" s="54" t="n">
        <v>97</v>
      </c>
      <c r="O857" s="54" t="n">
        <v>2008</v>
      </c>
      <c r="P857" s="54" t="n">
        <v>30</v>
      </c>
      <c r="Q857" s="3" t="n">
        <v>120</v>
      </c>
      <c r="R857" s="3" t="n">
        <v>1990</v>
      </c>
      <c r="S857" s="3" t="n">
        <v>4</v>
      </c>
      <c r="T857" s="54" t="n">
        <v>101</v>
      </c>
      <c r="U857" s="54" t="n">
        <v>1979</v>
      </c>
      <c r="V857" s="54" t="n">
        <v>22</v>
      </c>
      <c r="W857" s="3" t="n">
        <v>90</v>
      </c>
      <c r="X857" s="3" t="n">
        <v>1998</v>
      </c>
      <c r="Y857" s="3" t="n">
        <v>8</v>
      </c>
      <c r="Z857" s="54" t="n">
        <v>90</v>
      </c>
      <c r="AA857" s="54" t="n">
        <v>1973</v>
      </c>
      <c r="AB857" s="54" t="n">
        <v>26</v>
      </c>
      <c r="AC857" s="3" t="n">
        <v>82</v>
      </c>
      <c r="AD857" s="3" t="n">
        <v>2008</v>
      </c>
      <c r="AE857" s="3" t="n">
        <v>28</v>
      </c>
      <c r="AF857" s="54" t="n">
        <v>85</v>
      </c>
      <c r="AG857" s="54" t="n">
        <v>1974</v>
      </c>
      <c r="AH857" s="54" t="n">
        <v>23</v>
      </c>
      <c r="AI857" s="3" t="n">
        <v>90</v>
      </c>
      <c r="AJ857" s="3" t="n">
        <v>1999</v>
      </c>
      <c r="AK857" s="3" t="n">
        <v>26</v>
      </c>
      <c r="AL857" s="54" t="n">
        <v>100</v>
      </c>
      <c r="AM857" s="54" t="n">
        <v>1974</v>
      </c>
      <c r="AN857" s="54" t="n">
        <v>20</v>
      </c>
      <c r="AO857" s="3" t="n">
        <v>135</v>
      </c>
      <c r="AP857" s="3" t="n">
        <v>1978</v>
      </c>
      <c r="AQ857" s="3" t="n">
        <v>17</v>
      </c>
    </row>
    <row r="858">
      <c r="A858" s="3" t="n">
        <v>26020180</v>
      </c>
      <c r="B858" s="3" t="inlineStr">
        <is>
          <t>SATE [26020180]</t>
        </is>
      </c>
      <c r="C858" s="3" t="n">
        <v>2.49625</v>
      </c>
      <c r="D858" s="3" t="n">
        <v>-76.63836111000001</v>
      </c>
      <c r="E858" s="3" t="n">
        <v>1742</v>
      </c>
      <c r="F858" s="3" t="inlineStr">
        <is>
          <t>Popayán</t>
        </is>
      </c>
      <c r="G858" s="3" t="inlineStr">
        <is>
          <t>Cauca</t>
        </is>
      </c>
      <c r="H858" s="54" t="n">
        <v>90</v>
      </c>
      <c r="I858" s="54" t="n">
        <v>2020</v>
      </c>
      <c r="J858" s="54" t="n">
        <v>20</v>
      </c>
      <c r="K858" s="3" t="n">
        <v>78</v>
      </c>
      <c r="L858" s="3" t="n">
        <v>2018</v>
      </c>
      <c r="M858" s="3" t="n">
        <v>20</v>
      </c>
      <c r="N858" s="54" t="n">
        <v>140</v>
      </c>
      <c r="O858" s="54" t="n">
        <v>1976</v>
      </c>
      <c r="P858" s="54" t="n">
        <v>24</v>
      </c>
      <c r="Q858" s="3" t="n">
        <v>93</v>
      </c>
      <c r="R858" s="3" t="n">
        <v>2008</v>
      </c>
      <c r="S858" s="3" t="n">
        <v>5</v>
      </c>
      <c r="T858" s="54" t="n">
        <v>103</v>
      </c>
      <c r="U858" s="54" t="n">
        <v>2016</v>
      </c>
      <c r="V858" s="54" t="n">
        <v>8</v>
      </c>
      <c r="W858" s="3" t="n">
        <v>81</v>
      </c>
      <c r="X858" s="3" t="n">
        <v>1997</v>
      </c>
      <c r="Y858" s="3" t="n">
        <v>6</v>
      </c>
      <c r="Z858" s="54" t="n">
        <v>73</v>
      </c>
      <c r="AA858" s="54" t="n">
        <v>2013</v>
      </c>
      <c r="AB858" s="54" t="n">
        <v>4</v>
      </c>
      <c r="AC858" s="3" t="n">
        <v>80</v>
      </c>
      <c r="AD858" s="3" t="n">
        <v>2006</v>
      </c>
      <c r="AE858" s="3" t="n">
        <v>18</v>
      </c>
      <c r="AF858" s="54" t="n">
        <v>121</v>
      </c>
      <c r="AG858" s="54" t="n">
        <v>1986</v>
      </c>
      <c r="AH858" s="54" t="n">
        <v>30</v>
      </c>
      <c r="AI858" s="3" t="n">
        <v>92</v>
      </c>
      <c r="AJ858" s="3" t="n">
        <v>2022</v>
      </c>
      <c r="AK858" s="3" t="n">
        <v>17</v>
      </c>
      <c r="AL858" s="54" t="n">
        <v>101</v>
      </c>
      <c r="AM858" s="54" t="n">
        <v>2008</v>
      </c>
      <c r="AN858" s="54" t="n">
        <v>23</v>
      </c>
      <c r="AO858" s="3" t="n">
        <v>114</v>
      </c>
      <c r="AP858" s="3" t="n">
        <v>2009</v>
      </c>
      <c r="AQ858" s="3" t="n">
        <v>6</v>
      </c>
    </row>
    <row r="859">
      <c r="A859" s="3" t="n">
        <v>26020200</v>
      </c>
      <c r="B859" s="3" t="inlineStr">
        <is>
          <t>AMPARO EL [26020200]</t>
        </is>
      </c>
      <c r="C859" s="3" t="n">
        <v>2.961166667</v>
      </c>
      <c r="D859" s="3" t="n">
        <v>-76.48919444000001</v>
      </c>
      <c r="E859" s="3" t="n">
        <v>1197</v>
      </c>
      <c r="F859" s="3" t="inlineStr">
        <is>
          <t>Santander De Quilichao</t>
        </is>
      </c>
      <c r="G859" s="3" t="inlineStr">
        <is>
          <t>Cauca</t>
        </is>
      </c>
      <c r="H859" s="54" t="n">
        <v>112</v>
      </c>
      <c r="I859" s="54" t="n">
        <v>1984</v>
      </c>
      <c r="J859" s="54" t="n">
        <v>1</v>
      </c>
      <c r="K859" s="3" t="n">
        <v>107</v>
      </c>
      <c r="L859" s="3" t="n">
        <v>1984</v>
      </c>
      <c r="M859" s="3" t="n">
        <v>2</v>
      </c>
      <c r="N859" s="54" t="n">
        <v>110</v>
      </c>
      <c r="O859" s="54" t="n">
        <v>2010</v>
      </c>
      <c r="P859" s="54" t="n">
        <v>30</v>
      </c>
      <c r="Q859" s="3" t="n">
        <v>125</v>
      </c>
      <c r="R859" s="3" t="n">
        <v>2000</v>
      </c>
      <c r="S859" s="3" t="n">
        <v>8</v>
      </c>
      <c r="T859" s="54" t="n">
        <v>118</v>
      </c>
      <c r="U859" s="54" t="n">
        <v>1981</v>
      </c>
      <c r="V859" s="54" t="n">
        <v>13</v>
      </c>
      <c r="W859" s="3" t="n">
        <v>80</v>
      </c>
      <c r="X859" s="3" t="n">
        <v>2025</v>
      </c>
      <c r="Y859" s="3" t="n">
        <v>12</v>
      </c>
      <c r="Z859" s="54" t="n">
        <v>135</v>
      </c>
      <c r="AA859" s="54" t="n">
        <v>2021</v>
      </c>
      <c r="AB859" s="54" t="n">
        <v>24</v>
      </c>
      <c r="AC859" s="3" t="n">
        <v>105</v>
      </c>
      <c r="AD859" s="3" t="n">
        <v>2020</v>
      </c>
      <c r="AE859" s="3" t="n">
        <v>14</v>
      </c>
      <c r="AF859" s="54" t="n">
        <v>140</v>
      </c>
      <c r="AG859" s="54" t="n">
        <v>1999</v>
      </c>
      <c r="AH859" s="54" t="n">
        <v>7</v>
      </c>
      <c r="AI859" s="3" t="n">
        <v>121</v>
      </c>
      <c r="AJ859" s="3" t="n">
        <v>1972</v>
      </c>
      <c r="AK859" s="3" t="n">
        <v>10</v>
      </c>
      <c r="AL859" s="54" t="n">
        <v>114</v>
      </c>
      <c r="AM859" s="54" t="n">
        <v>2003</v>
      </c>
      <c r="AN859" s="54" t="n">
        <v>20</v>
      </c>
      <c r="AO859" s="3" t="n">
        <v>100</v>
      </c>
      <c r="AP859" s="3" t="n">
        <v>2017</v>
      </c>
      <c r="AQ859" s="3" t="n">
        <v>9</v>
      </c>
    </row>
    <row r="860">
      <c r="A860" s="3" t="n">
        <v>26020220</v>
      </c>
      <c r="B860" s="3" t="inlineStr">
        <is>
          <t>MORALES [26020220]</t>
        </is>
      </c>
      <c r="C860" s="3" t="n">
        <v>2.769416667</v>
      </c>
      <c r="D860" s="3" t="n">
        <v>-76.62419444</v>
      </c>
      <c r="E860" s="3" t="n">
        <v>1692</v>
      </c>
      <c r="F860" s="3" t="inlineStr">
        <is>
          <t>Morales</t>
        </is>
      </c>
      <c r="G860" s="3" t="inlineStr">
        <is>
          <t>Cauca</t>
        </is>
      </c>
      <c r="H860" s="54" t="n">
        <v>90</v>
      </c>
      <c r="I860" s="54" t="n">
        <v>1982</v>
      </c>
      <c r="J860" s="54" t="n">
        <v>2</v>
      </c>
      <c r="K860" s="3" t="n">
        <v>98</v>
      </c>
      <c r="L860" s="3" t="n">
        <v>1999</v>
      </c>
      <c r="M860" s="3" t="n">
        <v>27</v>
      </c>
      <c r="N860" s="54" t="n">
        <v>105</v>
      </c>
      <c r="O860" s="54" t="n">
        <v>2007</v>
      </c>
      <c r="P860" s="54" t="n">
        <v>21</v>
      </c>
      <c r="Q860" s="3" t="n">
        <v>103</v>
      </c>
      <c r="R860" s="3" t="n">
        <v>1979</v>
      </c>
      <c r="S860" s="3" t="n">
        <v>4</v>
      </c>
      <c r="T860" s="54" t="n">
        <v>110</v>
      </c>
      <c r="U860" s="54" t="n">
        <v>2000</v>
      </c>
      <c r="V860" s="54" t="n">
        <v>6</v>
      </c>
      <c r="W860" s="3" t="n">
        <v>72</v>
      </c>
      <c r="X860" s="3" t="n">
        <v>1971</v>
      </c>
      <c r="Y860" s="3" t="n">
        <v>18</v>
      </c>
      <c r="Z860" s="54" t="n">
        <v>90</v>
      </c>
      <c r="AA860" s="54" t="n">
        <v>1991</v>
      </c>
      <c r="AB860" s="54" t="n">
        <v>29</v>
      </c>
      <c r="AC860" s="3" t="n">
        <v>118</v>
      </c>
      <c r="AD860" s="3" t="n">
        <v>2000</v>
      </c>
      <c r="AE860" s="3" t="n">
        <v>24</v>
      </c>
      <c r="AF860" s="54" t="n">
        <v>95</v>
      </c>
      <c r="AG860" s="54" t="n">
        <v>1986</v>
      </c>
      <c r="AH860" s="54" t="n">
        <v>24</v>
      </c>
      <c r="AI860" s="3" t="n">
        <v>104</v>
      </c>
      <c r="AJ860" s="3" t="n">
        <v>1984</v>
      </c>
      <c r="AK860" s="3" t="n">
        <v>27</v>
      </c>
      <c r="AL860" s="54" t="n">
        <v>104</v>
      </c>
      <c r="AM860" s="54" t="n">
        <v>1985</v>
      </c>
      <c r="AN860" s="54" t="n">
        <v>15</v>
      </c>
      <c r="AO860" s="3" t="n">
        <v>107</v>
      </c>
      <c r="AP860" s="3" t="n">
        <v>2017</v>
      </c>
      <c r="AQ860" s="3" t="n">
        <v>1</v>
      </c>
    </row>
    <row r="861">
      <c r="A861" s="3" t="n">
        <v>26020250</v>
      </c>
      <c r="B861" s="3" t="inlineStr">
        <is>
          <t>MONDOMO [26020250]</t>
        </is>
      </c>
      <c r="C861" s="3" t="n">
        <v>2.903694444</v>
      </c>
      <c r="D861" s="3" t="n">
        <v>-76.54697222</v>
      </c>
      <c r="E861" s="3" t="n">
        <v>1397</v>
      </c>
      <c r="F861" s="3" t="inlineStr">
        <is>
          <t>Santander De Quilichao</t>
        </is>
      </c>
      <c r="G861" s="3" t="inlineStr">
        <is>
          <t>Cauca</t>
        </is>
      </c>
      <c r="H861" s="54" t="n">
        <v>130</v>
      </c>
      <c r="I861" s="54" t="n">
        <v>1999</v>
      </c>
      <c r="J861" s="54" t="n">
        <v>18</v>
      </c>
      <c r="K861" s="3" t="n">
        <v>95</v>
      </c>
      <c r="L861" s="3" t="n">
        <v>2008</v>
      </c>
      <c r="M861" s="3" t="n">
        <v>13</v>
      </c>
      <c r="N861" s="54" t="n">
        <v>90</v>
      </c>
      <c r="O861" s="54" t="n">
        <v>2001</v>
      </c>
      <c r="P861" s="54" t="n">
        <v>9</v>
      </c>
      <c r="Q861" s="3" t="n">
        <v>125</v>
      </c>
      <c r="R861" s="3" t="n">
        <v>2010</v>
      </c>
      <c r="S861" s="3" t="n">
        <v>25</v>
      </c>
      <c r="T861" s="54" t="n">
        <v>126</v>
      </c>
      <c r="U861" s="54" t="n">
        <v>1979</v>
      </c>
      <c r="V861" s="54" t="n">
        <v>25</v>
      </c>
      <c r="W861" s="3" t="n">
        <v>70</v>
      </c>
      <c r="X861" s="3" t="n">
        <v>2000</v>
      </c>
      <c r="Y861" s="3" t="n">
        <v>23</v>
      </c>
      <c r="Z861" s="54" t="n">
        <v>115</v>
      </c>
      <c r="AA861" s="54" t="n">
        <v>1998</v>
      </c>
      <c r="AB861" s="54" t="n">
        <v>3</v>
      </c>
      <c r="AC861" s="3" t="n">
        <v>83</v>
      </c>
      <c r="AD861" s="3" t="n">
        <v>2013</v>
      </c>
      <c r="AE861" s="3" t="n">
        <v>8</v>
      </c>
      <c r="AF861" s="54" t="n">
        <v>95</v>
      </c>
      <c r="AG861" s="54" t="n">
        <v>1992</v>
      </c>
      <c r="AH861" s="54" t="n">
        <v>13</v>
      </c>
      <c r="AI861" s="3" t="n">
        <v>90</v>
      </c>
      <c r="AJ861" s="3" t="n">
        <v>2009</v>
      </c>
      <c r="AK861" s="3" t="n">
        <v>11</v>
      </c>
      <c r="AL861" s="54" t="n">
        <v>110</v>
      </c>
      <c r="AM861" s="54" t="n">
        <v>2002</v>
      </c>
      <c r="AN861" s="54" t="n">
        <v>4</v>
      </c>
      <c r="AO861" s="3" t="n">
        <v>91</v>
      </c>
      <c r="AP861" s="3" t="n">
        <v>1990</v>
      </c>
      <c r="AQ861" s="3" t="n">
        <v>3</v>
      </c>
    </row>
    <row r="862">
      <c r="A862" s="3" t="n">
        <v>26020320</v>
      </c>
      <c r="B862" s="3" t="inlineStr">
        <is>
          <t>TERMALES PILIMBALA [26020320]</t>
        </is>
      </c>
      <c r="C862" s="3" t="n">
        <v>2.363083333</v>
      </c>
      <c r="D862" s="3" t="n">
        <v>-76.40405556</v>
      </c>
      <c r="E862" s="3" t="n">
        <v>3482</v>
      </c>
      <c r="F862" s="3" t="inlineStr">
        <is>
          <t>Puracé (Coconuco)</t>
        </is>
      </c>
      <c r="G862" s="3" t="inlineStr">
        <is>
          <t>Cauca</t>
        </is>
      </c>
      <c r="H862" s="54" t="n">
        <v>68</v>
      </c>
      <c r="I862" s="54" t="n">
        <v>1978</v>
      </c>
      <c r="J862" s="54" t="n">
        <v>12</v>
      </c>
      <c r="K862" s="3" t="n">
        <v>70</v>
      </c>
      <c r="L862" s="3" t="n">
        <v>2015</v>
      </c>
      <c r="M862" s="3" t="n">
        <v>8</v>
      </c>
      <c r="N862" s="54" t="n">
        <v>56</v>
      </c>
      <c r="O862" s="54" t="n">
        <v>2014</v>
      </c>
      <c r="P862" s="54" t="n">
        <v>2</v>
      </c>
      <c r="Q862" s="3" t="n">
        <v>114.5</v>
      </c>
      <c r="R862" s="3" t="n">
        <v>2003</v>
      </c>
      <c r="S862" s="3" t="n">
        <v>16</v>
      </c>
      <c r="T862" s="54" t="n">
        <v>120</v>
      </c>
      <c r="U862" s="54" t="n">
        <v>2011</v>
      </c>
      <c r="V862" s="54" t="n">
        <v>16</v>
      </c>
      <c r="W862" s="3" t="n">
        <v>31</v>
      </c>
      <c r="X862" s="3" t="n">
        <v>1972</v>
      </c>
      <c r="Y862" s="3" t="n">
        <v>30</v>
      </c>
      <c r="Z862" s="54" t="n">
        <v>80</v>
      </c>
      <c r="AA862" s="54" t="n">
        <v>1994</v>
      </c>
      <c r="AB862" s="54" t="n">
        <v>6</v>
      </c>
      <c r="AC862" s="3" t="n">
        <v>54.2</v>
      </c>
      <c r="AD862" s="3" t="n">
        <v>1996</v>
      </c>
      <c r="AE862" s="3" t="n">
        <v>6</v>
      </c>
      <c r="AF862" s="54" t="n">
        <v>43</v>
      </c>
      <c r="AG862" s="54" t="n">
        <v>1976</v>
      </c>
      <c r="AH862" s="54" t="n">
        <v>26</v>
      </c>
      <c r="AI862" s="3" t="n">
        <v>115</v>
      </c>
      <c r="AJ862" s="3" t="n">
        <v>2011</v>
      </c>
      <c r="AK862" s="3" t="n">
        <v>15</v>
      </c>
      <c r="AL862" s="54" t="n">
        <v>87</v>
      </c>
      <c r="AM862" s="54" t="n">
        <v>1981</v>
      </c>
      <c r="AN862" s="54" t="n">
        <v>30</v>
      </c>
      <c r="AO862" s="3" t="n">
        <v>77</v>
      </c>
      <c r="AP862" s="3" t="n">
        <v>2019</v>
      </c>
      <c r="AQ862" s="3" t="n">
        <v>13</v>
      </c>
    </row>
    <row r="863">
      <c r="A863" s="3" t="n">
        <v>26020390</v>
      </c>
      <c r="B863" s="3" t="inlineStr">
        <is>
          <t>OVEJAS ABAJO ALERT [26020390]</t>
        </is>
      </c>
      <c r="C863" s="3" t="n">
        <v>2.853833333</v>
      </c>
      <c r="D863" s="3" t="n">
        <v>-76.58861111</v>
      </c>
      <c r="E863" s="3" t="n">
        <v>1546</v>
      </c>
      <c r="F863" s="3" t="inlineStr">
        <is>
          <t>Buenos Aires</t>
        </is>
      </c>
      <c r="G863" s="3" t="inlineStr">
        <is>
          <t>Cauca</t>
        </is>
      </c>
      <c r="H863" s="54" t="n">
        <v>78</v>
      </c>
      <c r="I863" s="54" t="n">
        <v>2005</v>
      </c>
      <c r="J863" s="54" t="n">
        <v>20</v>
      </c>
      <c r="K863" s="3" t="n">
        <v>119</v>
      </c>
      <c r="L863" s="3" t="n">
        <v>2014</v>
      </c>
      <c r="M863" s="3" t="n">
        <v>4</v>
      </c>
      <c r="N863" s="54" t="n">
        <v>92</v>
      </c>
      <c r="O863" s="54" t="n">
        <v>2016</v>
      </c>
      <c r="P863" s="54" t="n">
        <v>6</v>
      </c>
      <c r="Q863" s="3" t="n">
        <v>110</v>
      </c>
      <c r="R863" s="3" t="n">
        <v>1983</v>
      </c>
      <c r="S863" s="3" t="n">
        <v>17</v>
      </c>
      <c r="T863" s="54" t="n">
        <v>102.6</v>
      </c>
      <c r="U863" s="54" t="n">
        <v>1982</v>
      </c>
      <c r="V863" s="54" t="n">
        <v>20</v>
      </c>
      <c r="W863" s="3" t="n">
        <v>111</v>
      </c>
      <c r="X863" s="3" t="n">
        <v>2005</v>
      </c>
      <c r="Y863" s="3" t="n">
        <v>11</v>
      </c>
      <c r="Z863" s="54" t="n">
        <v>143</v>
      </c>
      <c r="AA863" s="54" t="n">
        <v>1998</v>
      </c>
      <c r="AB863" s="54" t="n">
        <v>3</v>
      </c>
      <c r="AC863" s="3" t="n">
        <v>73</v>
      </c>
      <c r="AD863" s="3" t="n">
        <v>2009</v>
      </c>
      <c r="AE863" s="3" t="n">
        <v>16</v>
      </c>
      <c r="AF863" s="54" t="n">
        <v>85</v>
      </c>
      <c r="AG863" s="54" t="n">
        <v>1986</v>
      </c>
      <c r="AH863" s="54" t="n">
        <v>24</v>
      </c>
      <c r="AI863" s="3" t="n">
        <v>122</v>
      </c>
      <c r="AJ863" s="3" t="n">
        <v>1979</v>
      </c>
      <c r="AK863" s="3" t="n">
        <v>16</v>
      </c>
      <c r="AL863" s="54" t="n">
        <v>100</v>
      </c>
      <c r="AM863" s="54" t="n">
        <v>1995</v>
      </c>
      <c r="AN863" s="54" t="n">
        <v>8</v>
      </c>
      <c r="AO863" s="3" t="n">
        <v>137</v>
      </c>
      <c r="AP863" s="3" t="n">
        <v>2019</v>
      </c>
      <c r="AQ863" s="3" t="n">
        <v>15</v>
      </c>
    </row>
    <row r="864">
      <c r="A864" s="3" t="n">
        <v>26020460</v>
      </c>
      <c r="B864" s="3" t="inlineStr">
        <is>
          <t>POLINDARA [26020460]</t>
        </is>
      </c>
      <c r="C864" s="3" t="n">
        <v>2.487583333</v>
      </c>
      <c r="D864" s="3" t="n">
        <v>-76.40466667</v>
      </c>
      <c r="E864" s="3" t="n">
        <v>2507</v>
      </c>
      <c r="F864" s="3" t="inlineStr">
        <is>
          <t>Totoró</t>
        </is>
      </c>
      <c r="G864" s="3" t="inlineStr">
        <is>
          <t>Cauca</t>
        </is>
      </c>
      <c r="H864" s="54" t="n">
        <v>80</v>
      </c>
      <c r="I864" s="54" t="n">
        <v>1992</v>
      </c>
      <c r="J864" s="54" t="n">
        <v>13</v>
      </c>
      <c r="K864" s="3" t="n">
        <v>63</v>
      </c>
      <c r="L864" s="3" t="n">
        <v>2009</v>
      </c>
      <c r="M864" s="3" t="n">
        <v>15</v>
      </c>
      <c r="N864" s="54" t="n">
        <v>90</v>
      </c>
      <c r="O864" s="54" t="n">
        <v>1989</v>
      </c>
      <c r="P864" s="54" t="n">
        <v>20</v>
      </c>
      <c r="Q864" s="3" t="n">
        <v>190</v>
      </c>
      <c r="R864" s="3" t="n">
        <v>2007</v>
      </c>
      <c r="S864" s="3" t="n">
        <v>19</v>
      </c>
      <c r="T864" s="54" t="n">
        <v>65</v>
      </c>
      <c r="U864" s="54" t="n">
        <v>1989</v>
      </c>
      <c r="V864" s="54" t="n">
        <v>4</v>
      </c>
      <c r="W864" s="3" t="n">
        <v>101</v>
      </c>
      <c r="X864" s="3" t="n">
        <v>1999</v>
      </c>
      <c r="Y864" s="3" t="n">
        <v>7</v>
      </c>
      <c r="Z864" s="54" t="n">
        <v>50</v>
      </c>
      <c r="AA864" s="54" t="n">
        <v>2022</v>
      </c>
      <c r="AB864" s="54" t="n">
        <v>25</v>
      </c>
      <c r="AC864" s="3" t="n">
        <v>32</v>
      </c>
      <c r="AD864" s="3" t="n">
        <v>2025</v>
      </c>
      <c r="AE864" s="3" t="n">
        <v>8</v>
      </c>
      <c r="AF864" s="54" t="n">
        <v>60</v>
      </c>
      <c r="AG864" s="54" t="n">
        <v>2022</v>
      </c>
      <c r="AH864" s="54" t="n">
        <v>22</v>
      </c>
      <c r="AI864" s="3" t="n">
        <v>65</v>
      </c>
      <c r="AJ864" s="3" t="n">
        <v>1987</v>
      </c>
      <c r="AK864" s="3" t="n">
        <v>1</v>
      </c>
      <c r="AL864" s="54" t="n">
        <v>90</v>
      </c>
      <c r="AM864" s="54" t="n">
        <v>1993</v>
      </c>
      <c r="AN864" s="54" t="n">
        <v>1</v>
      </c>
      <c r="AO864" s="3" t="n">
        <v>100</v>
      </c>
      <c r="AP864" s="3" t="n">
        <v>1988</v>
      </c>
      <c r="AQ864" s="3" t="n">
        <v>2</v>
      </c>
    </row>
    <row r="865">
      <c r="A865" s="3" t="n">
        <v>26020470</v>
      </c>
      <c r="B865" s="3" t="inlineStr">
        <is>
          <t>JAPIO [26020470]</t>
        </is>
      </c>
      <c r="C865" s="3" t="n">
        <v>3.048361111</v>
      </c>
      <c r="D865" s="3" t="n">
        <v>-76.441416667</v>
      </c>
      <c r="E865" s="3" t="n">
        <v>1041</v>
      </c>
      <c r="F865" s="3" t="inlineStr">
        <is>
          <t>Santander De Quilichao</t>
        </is>
      </c>
      <c r="G865" s="3" t="inlineStr">
        <is>
          <t>Cauca</t>
        </is>
      </c>
      <c r="H865" s="54" t="n">
        <v>97</v>
      </c>
      <c r="I865" s="54" t="n">
        <v>2012</v>
      </c>
      <c r="J865" s="54" t="n">
        <v>22</v>
      </c>
      <c r="K865" s="3" t="n">
        <v>85</v>
      </c>
      <c r="L865" s="3" t="n">
        <v>2012</v>
      </c>
      <c r="M865" s="3" t="n">
        <v>27</v>
      </c>
      <c r="N865" s="54" t="n">
        <v>80</v>
      </c>
      <c r="O865" s="54" t="n">
        <v>2006</v>
      </c>
      <c r="P865" s="54" t="n">
        <v>7</v>
      </c>
      <c r="Q865" s="3" t="n">
        <v>137</v>
      </c>
      <c r="R865" s="3" t="n">
        <v>2008</v>
      </c>
      <c r="S865" s="3" t="n">
        <v>6</v>
      </c>
      <c r="T865" s="54" t="n">
        <v>108</v>
      </c>
      <c r="U865" s="54" t="n">
        <v>2018</v>
      </c>
      <c r="V865" s="54" t="n">
        <v>13</v>
      </c>
      <c r="W865" s="3" t="n">
        <v>68</v>
      </c>
      <c r="X865" s="3" t="n">
        <v>2017</v>
      </c>
      <c r="Y865" s="3" t="n">
        <v>20</v>
      </c>
      <c r="Z865" s="54" t="n">
        <v>72</v>
      </c>
      <c r="AA865" s="54" t="n">
        <v>2023</v>
      </c>
      <c r="AB865" s="54" t="n">
        <v>3</v>
      </c>
      <c r="AC865" s="3" t="n">
        <v>70</v>
      </c>
      <c r="AD865" s="3" t="n">
        <v>2011</v>
      </c>
      <c r="AE865" s="3" t="n">
        <v>22</v>
      </c>
      <c r="AF865" s="54" t="n">
        <v>67</v>
      </c>
      <c r="AG865" s="54" t="n">
        <v>2025</v>
      </c>
      <c r="AH865" s="54" t="n">
        <v>18</v>
      </c>
      <c r="AI865" s="3" t="n">
        <v>105</v>
      </c>
      <c r="AJ865" s="3" t="n">
        <v>2025</v>
      </c>
      <c r="AK865" s="3" t="n">
        <v>16</v>
      </c>
      <c r="AL865" s="54" t="n">
        <v>111</v>
      </c>
      <c r="AM865" s="54" t="n">
        <v>2018</v>
      </c>
      <c r="AN865" s="54" t="n">
        <v>18</v>
      </c>
      <c r="AO865" s="3" t="n">
        <v>105</v>
      </c>
      <c r="AP865" s="3" t="n">
        <v>2020</v>
      </c>
      <c r="AQ865" s="3" t="n">
        <v>25</v>
      </c>
    </row>
    <row r="866">
      <c r="A866" s="3" t="n">
        <v>26025070</v>
      </c>
      <c r="B866" s="3" t="inlineStr">
        <is>
          <t>GABRIEL LOPEZ [26025070]</t>
        </is>
      </c>
      <c r="C866" s="3" t="n">
        <v>2.50975</v>
      </c>
      <c r="D866" s="3" t="n">
        <v>-76.28905555599999</v>
      </c>
      <c r="E866" s="3" t="n">
        <v>3071</v>
      </c>
      <c r="F866" s="3" t="inlineStr">
        <is>
          <t>Totoró</t>
        </is>
      </c>
      <c r="G866" s="3" t="inlineStr">
        <is>
          <t>Cauca</t>
        </is>
      </c>
      <c r="H866" s="54" t="n">
        <v>40</v>
      </c>
      <c r="I866" s="54" t="n">
        <v>1993</v>
      </c>
      <c r="J866" s="54" t="n">
        <v>8</v>
      </c>
      <c r="K866" s="3" t="n">
        <v>45.5</v>
      </c>
      <c r="L866" s="3" t="n">
        <v>2020</v>
      </c>
      <c r="M866" s="3" t="n">
        <v>26</v>
      </c>
      <c r="N866" s="54" t="n">
        <v>35.9</v>
      </c>
      <c r="O866" s="54" t="n">
        <v>2020</v>
      </c>
      <c r="P866" s="54" t="n">
        <v>19</v>
      </c>
      <c r="Q866" s="3" t="n">
        <v>36</v>
      </c>
      <c r="R866" s="3" t="n">
        <v>1987</v>
      </c>
      <c r="S866" s="3" t="n">
        <v>2</v>
      </c>
      <c r="T866" s="54" t="n">
        <v>43.6</v>
      </c>
      <c r="U866" s="54" t="n">
        <v>2010</v>
      </c>
      <c r="V866" s="54" t="n">
        <v>30</v>
      </c>
      <c r="W866" s="3" t="n">
        <v>41.6</v>
      </c>
      <c r="X866" s="3" t="n">
        <v>1976</v>
      </c>
      <c r="Y866" s="3" t="n">
        <v>27</v>
      </c>
      <c r="Z866" s="54" t="n">
        <v>47.2</v>
      </c>
      <c r="AA866" s="54" t="n">
        <v>2022</v>
      </c>
      <c r="AB866" s="54" t="n">
        <v>3</v>
      </c>
      <c r="AC866" s="3" t="n">
        <v>25.4</v>
      </c>
      <c r="AD866" s="3" t="n">
        <v>2025</v>
      </c>
      <c r="AE866" s="3" t="n">
        <v>28</v>
      </c>
      <c r="AF866" s="54" t="n">
        <v>59.9</v>
      </c>
      <c r="AG866" s="54" t="n">
        <v>1982</v>
      </c>
      <c r="AH866" s="54" t="n">
        <v>27</v>
      </c>
      <c r="AI866" s="3" t="n">
        <v>40.6</v>
      </c>
      <c r="AJ866" s="3" t="n">
        <v>2000</v>
      </c>
      <c r="AK866" s="3" t="n">
        <v>24</v>
      </c>
      <c r="AL866" s="54" t="n">
        <v>59.9</v>
      </c>
      <c r="AM866" s="54" t="n">
        <v>2025</v>
      </c>
      <c r="AN866" s="54" t="n">
        <v>5</v>
      </c>
      <c r="AO866" s="3" t="n">
        <v>40.3</v>
      </c>
      <c r="AP866" s="3" t="n">
        <v>2013</v>
      </c>
      <c r="AQ866" s="3" t="n">
        <v>1</v>
      </c>
    </row>
    <row r="867">
      <c r="A867" s="3" t="n">
        <v>26025090</v>
      </c>
      <c r="B867" s="3" t="inlineStr">
        <is>
          <t>VENTA DE CAJIBIO [26025090]</t>
        </is>
      </c>
      <c r="C867" s="3" t="n">
        <v>2.58475</v>
      </c>
      <c r="D867" s="3" t="n">
        <v>-76.561833333</v>
      </c>
      <c r="E867" s="3" t="n">
        <v>1850</v>
      </c>
      <c r="F867" s="3" t="inlineStr">
        <is>
          <t>Cajibío</t>
        </is>
      </c>
      <c r="G867" s="3" t="inlineStr">
        <is>
          <t>Cauca</t>
        </is>
      </c>
      <c r="H867" s="54" t="n">
        <v>106.6</v>
      </c>
      <c r="I867" s="54" t="n">
        <v>1983</v>
      </c>
      <c r="J867" s="54" t="n">
        <v>30</v>
      </c>
      <c r="K867" s="3" t="n">
        <v>108</v>
      </c>
      <c r="L867" s="3" t="n">
        <v>2013</v>
      </c>
      <c r="M867" s="3" t="n">
        <v>13</v>
      </c>
      <c r="N867" s="54" t="n">
        <v>81.3</v>
      </c>
      <c r="O867" s="54" t="n">
        <v>1993</v>
      </c>
      <c r="P867" s="54" t="n">
        <v>20</v>
      </c>
      <c r="Q867" s="3" t="n">
        <v>128.9</v>
      </c>
      <c r="R867" s="3" t="n">
        <v>2017</v>
      </c>
      <c r="S867" s="3" t="n">
        <v>25</v>
      </c>
      <c r="T867" s="54" t="n">
        <v>88.3</v>
      </c>
      <c r="U867" s="54" t="n">
        <v>1982</v>
      </c>
      <c r="V867" s="54" t="n">
        <v>18</v>
      </c>
      <c r="W867" s="3" t="n">
        <v>66.2</v>
      </c>
      <c r="X867" s="3" t="n">
        <v>2020</v>
      </c>
      <c r="Y867" s="3" t="n">
        <v>2</v>
      </c>
      <c r="Z867" s="54" t="n">
        <v>62</v>
      </c>
      <c r="AA867" s="54" t="n">
        <v>2010</v>
      </c>
      <c r="AB867" s="54" t="n">
        <v>6</v>
      </c>
      <c r="AC867" s="3" t="n">
        <v>70</v>
      </c>
      <c r="AD867" s="3" t="n">
        <v>2023</v>
      </c>
      <c r="AE867" s="3" t="n">
        <v>21</v>
      </c>
      <c r="AF867" s="54" t="n">
        <v>60.5</v>
      </c>
      <c r="AG867" s="54" t="n">
        <v>1982</v>
      </c>
      <c r="AH867" s="54" t="n">
        <v>27</v>
      </c>
      <c r="AI867" s="3" t="n">
        <v>116.9</v>
      </c>
      <c r="AJ867" s="3" t="n">
        <v>1973</v>
      </c>
      <c r="AK867" s="3" t="n">
        <v>31</v>
      </c>
      <c r="AL867" s="54" t="n">
        <v>127.5</v>
      </c>
      <c r="AM867" s="54" t="n">
        <v>1998</v>
      </c>
      <c r="AN867" s="54" t="n">
        <v>24</v>
      </c>
      <c r="AO867" s="3" t="n">
        <v>104</v>
      </c>
      <c r="AP867" s="3" t="n">
        <v>2017</v>
      </c>
      <c r="AQ867" s="3" t="n">
        <v>1</v>
      </c>
    </row>
    <row r="868">
      <c r="A868" s="3" t="n">
        <v>26025100</v>
      </c>
      <c r="B868" s="3" t="inlineStr">
        <is>
          <t>TUNIA [26025100]</t>
        </is>
      </c>
      <c r="C868" s="3" t="n">
        <v>2.674472222</v>
      </c>
      <c r="D868" s="3" t="n">
        <v>-76.52633333</v>
      </c>
      <c r="E868" s="3" t="n">
        <v>1822</v>
      </c>
      <c r="F868" s="3" t="inlineStr">
        <is>
          <t>Piendamó</t>
        </is>
      </c>
      <c r="G868" s="3" t="inlineStr">
        <is>
          <t>Cauca</t>
        </is>
      </c>
      <c r="H868" s="54" t="n">
        <v>98.59999999999999</v>
      </c>
      <c r="I868" s="54" t="n">
        <v>2025</v>
      </c>
      <c r="J868" s="54" t="n">
        <v>7</v>
      </c>
      <c r="K868" s="3" t="n">
        <v>113.5</v>
      </c>
      <c r="L868" s="3" t="n">
        <v>2021</v>
      </c>
      <c r="M868" s="3" t="n">
        <v>21</v>
      </c>
      <c r="N868" s="54" t="n">
        <v>100.4</v>
      </c>
      <c r="O868" s="54" t="n">
        <v>1996</v>
      </c>
      <c r="P868" s="54" t="n">
        <v>13</v>
      </c>
      <c r="Q868" s="3" t="n">
        <v>89</v>
      </c>
      <c r="R868" s="3" t="n">
        <v>2010</v>
      </c>
      <c r="S868" s="3" t="n">
        <v>12</v>
      </c>
      <c r="T868" s="54" t="n">
        <v>115.6</v>
      </c>
      <c r="U868" s="54" t="n">
        <v>2013</v>
      </c>
      <c r="V868" s="54" t="n">
        <v>4</v>
      </c>
      <c r="W868" s="3" t="n">
        <v>48.9</v>
      </c>
      <c r="X868" s="3" t="n">
        <v>2017</v>
      </c>
      <c r="Y868" s="3" t="n">
        <v>11</v>
      </c>
      <c r="Z868" s="54" t="n">
        <v>53.5</v>
      </c>
      <c r="AA868" s="54" t="n">
        <v>2008</v>
      </c>
      <c r="AB868" s="54" t="n">
        <v>7</v>
      </c>
      <c r="AC868" s="3" t="n">
        <v>58.5</v>
      </c>
      <c r="AD868" s="3" t="n">
        <v>2010</v>
      </c>
      <c r="AE868" s="3" t="n">
        <v>31</v>
      </c>
      <c r="AF868" s="54" t="n">
        <v>63.1</v>
      </c>
      <c r="AG868" s="54" t="n">
        <v>2001</v>
      </c>
      <c r="AH868" s="54" t="n">
        <v>22</v>
      </c>
      <c r="AI868" s="3" t="n">
        <v>95.8</v>
      </c>
      <c r="AJ868" s="3" t="n">
        <v>2022</v>
      </c>
      <c r="AK868" s="3" t="n">
        <v>18</v>
      </c>
      <c r="AL868" s="54" t="n">
        <v>103.2</v>
      </c>
      <c r="AM868" s="54" t="n">
        <v>2011</v>
      </c>
      <c r="AN868" s="54" t="n">
        <v>17</v>
      </c>
      <c r="AO868" s="3" t="n">
        <v>87.7</v>
      </c>
      <c r="AP868" s="3" t="n">
        <v>1996</v>
      </c>
      <c r="AQ868" s="3" t="n">
        <v>6</v>
      </c>
    </row>
    <row r="869">
      <c r="A869" s="3" t="n">
        <v>26025110</v>
      </c>
      <c r="B869" s="3" t="inlineStr">
        <is>
          <t>LOMITAS [26025110]</t>
        </is>
      </c>
      <c r="C869" s="3" t="n">
        <v>3.075388889</v>
      </c>
      <c r="D869" s="3" t="n">
        <v>-76.55625000000001</v>
      </c>
      <c r="E869" s="3" t="n">
        <v>1009</v>
      </c>
      <c r="F869" s="3" t="inlineStr">
        <is>
          <t>Santander De Quilichao</t>
        </is>
      </c>
      <c r="G869" s="3" t="inlineStr">
        <is>
          <t>Cauca</t>
        </is>
      </c>
      <c r="H869" s="54" t="n">
        <v>102.7</v>
      </c>
      <c r="I869" s="54" t="n">
        <v>2023</v>
      </c>
      <c r="J869" s="54" t="n">
        <v>9</v>
      </c>
      <c r="K869" s="3" t="n">
        <v>103.2</v>
      </c>
      <c r="L869" s="3" t="n">
        <v>2009</v>
      </c>
      <c r="M869" s="3" t="n">
        <v>13</v>
      </c>
      <c r="N869" s="54" t="n">
        <v>105.9</v>
      </c>
      <c r="O869" s="54" t="n">
        <v>2009</v>
      </c>
      <c r="P869" s="54" t="n">
        <v>22</v>
      </c>
      <c r="Q869" s="3" t="n">
        <v>100.4</v>
      </c>
      <c r="R869" s="3" t="n">
        <v>2017</v>
      </c>
      <c r="S869" s="3" t="n">
        <v>8</v>
      </c>
      <c r="T869" s="54" t="n">
        <v>88.2</v>
      </c>
      <c r="U869" s="54" t="n">
        <v>2008</v>
      </c>
      <c r="V869" s="54" t="n">
        <v>22</v>
      </c>
      <c r="W869" s="3" t="n">
        <v>107.6</v>
      </c>
      <c r="X869" s="3" t="n">
        <v>2021</v>
      </c>
      <c r="Y869" s="3" t="n">
        <v>14</v>
      </c>
      <c r="Z869" s="54" t="n">
        <v>63.9</v>
      </c>
      <c r="AA869" s="54" t="n">
        <v>2010</v>
      </c>
      <c r="AB869" s="54" t="n">
        <v>6</v>
      </c>
      <c r="AC869" s="3" t="n">
        <v>50.8</v>
      </c>
      <c r="AD869" s="3" t="n">
        <v>2003</v>
      </c>
      <c r="AE869" s="3" t="n">
        <v>1</v>
      </c>
      <c r="AF869" s="54" t="n">
        <v>77.40000000000001</v>
      </c>
      <c r="AG869" s="54" t="n">
        <v>2005</v>
      </c>
      <c r="AH869" s="54" t="n">
        <v>22</v>
      </c>
      <c r="AI869" s="3" t="n">
        <v>93.59999999999999</v>
      </c>
      <c r="AJ869" s="3" t="n">
        <v>2021</v>
      </c>
      <c r="AK869" s="3" t="n">
        <v>15</v>
      </c>
      <c r="AL869" s="54" t="n">
        <v>88.7</v>
      </c>
      <c r="AM869" s="54" t="n">
        <v>2020</v>
      </c>
      <c r="AN869" s="54" t="n">
        <v>29</v>
      </c>
      <c r="AO869" s="3" t="n">
        <v>89.2</v>
      </c>
      <c r="AP869" s="3" t="n">
        <v>2016</v>
      </c>
      <c r="AQ869" s="3" t="n">
        <v>29</v>
      </c>
    </row>
    <row r="870">
      <c r="A870" s="3" t="n">
        <v>26030030</v>
      </c>
      <c r="B870" s="3" t="inlineStr">
        <is>
          <t>CABANA INDERENA [26030030]</t>
        </is>
      </c>
      <c r="C870" s="3" t="n">
        <v>2.640666667</v>
      </c>
      <c r="D870" s="3" t="n">
        <v>-76.90902778</v>
      </c>
      <c r="E870" s="3" t="n">
        <v>2658</v>
      </c>
      <c r="F870" s="3" t="inlineStr">
        <is>
          <t>El Tambo</t>
        </is>
      </c>
      <c r="G870" s="3" t="inlineStr">
        <is>
          <t>Cauca</t>
        </is>
      </c>
      <c r="H870" s="54" t="n">
        <v>120.5</v>
      </c>
      <c r="I870" s="54" t="n">
        <v>2005</v>
      </c>
      <c r="J870" s="54" t="n">
        <v>14</v>
      </c>
      <c r="K870" s="3" t="n">
        <v>110</v>
      </c>
      <c r="L870" s="3" t="n">
        <v>1998</v>
      </c>
      <c r="M870" s="3" t="n">
        <v>8</v>
      </c>
      <c r="N870" s="54" t="n">
        <v>157.5</v>
      </c>
      <c r="O870" s="54" t="n">
        <v>2014</v>
      </c>
      <c r="P870" s="54" t="n">
        <v>4</v>
      </c>
      <c r="Q870" s="3" t="n">
        <v>122.1</v>
      </c>
      <c r="R870" s="3" t="n">
        <v>2003</v>
      </c>
      <c r="S870" s="3" t="n">
        <v>21</v>
      </c>
      <c r="T870" s="54" t="n">
        <v>101.2</v>
      </c>
      <c r="U870" s="54" t="n">
        <v>1998</v>
      </c>
      <c r="V870" s="54" t="n">
        <v>3</v>
      </c>
      <c r="W870" s="3" t="n">
        <v>101.4</v>
      </c>
      <c r="X870" s="3" t="n">
        <v>2017</v>
      </c>
      <c r="Y870" s="3" t="n">
        <v>10</v>
      </c>
      <c r="Z870" s="54" t="n">
        <v>93.3</v>
      </c>
      <c r="AA870" s="54" t="n">
        <v>2000</v>
      </c>
      <c r="AB870" s="54" t="n">
        <v>18</v>
      </c>
      <c r="AC870" s="3" t="n">
        <v>82.3</v>
      </c>
      <c r="AD870" s="3" t="n">
        <v>1999</v>
      </c>
      <c r="AE870" s="3" t="n">
        <v>6</v>
      </c>
      <c r="AF870" s="54" t="n">
        <v>77.90000000000001</v>
      </c>
      <c r="AG870" s="54" t="n">
        <v>2011</v>
      </c>
      <c r="AH870" s="54" t="n">
        <v>24</v>
      </c>
      <c r="AI870" s="3" t="n">
        <v>108.4</v>
      </c>
      <c r="AJ870" s="3" t="n">
        <v>1985</v>
      </c>
      <c r="AK870" s="3" t="n">
        <v>24</v>
      </c>
      <c r="AL870" s="54" t="n">
        <v>138.7</v>
      </c>
      <c r="AM870" s="54" t="n">
        <v>1996</v>
      </c>
      <c r="AN870" s="54" t="n">
        <v>8</v>
      </c>
      <c r="AO870" s="3" t="n">
        <v>167.1</v>
      </c>
      <c r="AP870" s="3" t="n">
        <v>2005</v>
      </c>
      <c r="AQ870" s="3" t="n">
        <v>17</v>
      </c>
    </row>
    <row r="871">
      <c r="A871" s="3" t="n">
        <v>26030050</v>
      </c>
      <c r="B871" s="3" t="inlineStr">
        <is>
          <t>TAMBO [26030050]</t>
        </is>
      </c>
      <c r="C871" s="3" t="n">
        <v>2.455972222</v>
      </c>
      <c r="D871" s="3" t="n">
        <v>-76.81111111</v>
      </c>
      <c r="E871" s="3" t="n">
        <v>1742</v>
      </c>
      <c r="F871" s="3" t="inlineStr">
        <is>
          <t>El Tambo</t>
        </is>
      </c>
      <c r="G871" s="3" t="inlineStr">
        <is>
          <t>Cauca</t>
        </is>
      </c>
      <c r="H871" s="54" t="n">
        <v>126</v>
      </c>
      <c r="I871" s="54" t="n">
        <v>2012</v>
      </c>
      <c r="J871" s="54" t="n">
        <v>16</v>
      </c>
      <c r="K871" s="3" t="n">
        <v>85</v>
      </c>
      <c r="L871" s="3" t="n">
        <v>2012</v>
      </c>
      <c r="M871" s="3" t="n">
        <v>21</v>
      </c>
      <c r="N871" s="54" t="n">
        <v>98</v>
      </c>
      <c r="O871" s="54" t="n">
        <v>2018</v>
      </c>
      <c r="P871" s="54" t="n">
        <v>18</v>
      </c>
      <c r="Q871" s="3" t="n">
        <v>119</v>
      </c>
      <c r="R871" s="3" t="n">
        <v>1983</v>
      </c>
      <c r="S871" s="3" t="n">
        <v>21</v>
      </c>
      <c r="T871" s="54" t="n">
        <v>86.5</v>
      </c>
      <c r="U871" s="54" t="n">
        <v>2007</v>
      </c>
      <c r="V871" s="54" t="n">
        <v>7</v>
      </c>
      <c r="W871" s="3" t="n">
        <v>75</v>
      </c>
      <c r="X871" s="3" t="n">
        <v>2021</v>
      </c>
      <c r="Y871" s="3" t="n">
        <v>9</v>
      </c>
      <c r="Z871" s="54" t="n">
        <v>75</v>
      </c>
      <c r="AA871" s="54" t="n">
        <v>1973</v>
      </c>
      <c r="AB871" s="54" t="n">
        <v>30</v>
      </c>
      <c r="AC871" s="3" t="n">
        <v>80</v>
      </c>
      <c r="AD871" s="3" t="n">
        <v>2012</v>
      </c>
      <c r="AE871" s="3" t="n">
        <v>16</v>
      </c>
      <c r="AF871" s="54" t="n">
        <v>98</v>
      </c>
      <c r="AG871" s="54" t="n">
        <v>2000</v>
      </c>
      <c r="AH871" s="54" t="n">
        <v>8</v>
      </c>
      <c r="AI871" s="3" t="n">
        <v>110</v>
      </c>
      <c r="AJ871" s="3" t="n">
        <v>2012</v>
      </c>
      <c r="AK871" s="3" t="n">
        <v>4</v>
      </c>
      <c r="AL871" s="54" t="n">
        <v>100.2</v>
      </c>
      <c r="AM871" s="54" t="n">
        <v>2017</v>
      </c>
      <c r="AN871" s="54" t="n">
        <v>26</v>
      </c>
      <c r="AO871" s="3" t="n">
        <v>101</v>
      </c>
      <c r="AP871" s="3" t="n">
        <v>1983</v>
      </c>
      <c r="AQ871" s="3" t="n">
        <v>4</v>
      </c>
    </row>
    <row r="872">
      <c r="A872" s="3" t="n">
        <v>26030060</v>
      </c>
      <c r="B872" s="3" t="inlineStr">
        <is>
          <t>GAMBOA [26030060]</t>
        </is>
      </c>
      <c r="C872" s="3" t="n">
        <v>2.625583333</v>
      </c>
      <c r="D872" s="3" t="n">
        <v>-76.85361111</v>
      </c>
      <c r="E872" s="3" t="n">
        <v>2171</v>
      </c>
      <c r="F872" s="3" t="inlineStr">
        <is>
          <t>El Tambo</t>
        </is>
      </c>
      <c r="G872" s="3" t="inlineStr">
        <is>
          <t>Cauca</t>
        </is>
      </c>
      <c r="H872" s="54" t="n">
        <v>90</v>
      </c>
      <c r="I872" s="54" t="n">
        <v>1987</v>
      </c>
      <c r="J872" s="54" t="n">
        <v>25</v>
      </c>
      <c r="K872" s="3" t="n">
        <v>78</v>
      </c>
      <c r="L872" s="3" t="n">
        <v>1990</v>
      </c>
      <c r="M872" s="3" t="n">
        <v>5</v>
      </c>
      <c r="N872" s="54" t="n">
        <v>90</v>
      </c>
      <c r="O872" s="54" t="n">
        <v>1987</v>
      </c>
      <c r="P872" s="54" t="n">
        <v>6</v>
      </c>
      <c r="Q872" s="3" t="n">
        <v>100</v>
      </c>
      <c r="R872" s="3" t="n">
        <v>1975</v>
      </c>
      <c r="S872" s="3" t="n">
        <v>26</v>
      </c>
      <c r="T872" s="54" t="n">
        <v>76</v>
      </c>
      <c r="U872" s="54" t="n">
        <v>1993</v>
      </c>
      <c r="V872" s="54" t="n">
        <v>13</v>
      </c>
      <c r="W872" s="3" t="n">
        <v>59</v>
      </c>
      <c r="X872" s="3" t="n">
        <v>1996</v>
      </c>
      <c r="Y872" s="3" t="n">
        <v>19</v>
      </c>
      <c r="Z872" s="54" t="n">
        <v>62</v>
      </c>
      <c r="AA872" s="54" t="n">
        <v>1980</v>
      </c>
      <c r="AB872" s="54" t="n">
        <v>9</v>
      </c>
      <c r="AC872" s="3" t="n">
        <v>72</v>
      </c>
      <c r="AD872" s="3" t="n">
        <v>2008</v>
      </c>
      <c r="AE872" s="3" t="n">
        <v>31</v>
      </c>
      <c r="AF872" s="54" t="n">
        <v>90</v>
      </c>
      <c r="AG872" s="54" t="n">
        <v>2009</v>
      </c>
      <c r="AH872" s="54" t="n">
        <v>15</v>
      </c>
      <c r="AI872" s="3" t="n">
        <v>88</v>
      </c>
      <c r="AJ872" s="3" t="n">
        <v>1999</v>
      </c>
      <c r="AK872" s="3" t="n">
        <v>29</v>
      </c>
      <c r="AL872" s="54" t="n">
        <v>95</v>
      </c>
      <c r="AM872" s="54" t="n">
        <v>1998</v>
      </c>
      <c r="AN872" s="54" t="n">
        <v>7</v>
      </c>
      <c r="AO872" s="3" t="n">
        <v>88</v>
      </c>
      <c r="AP872" s="3" t="n">
        <v>1999</v>
      </c>
      <c r="AQ872" s="3" t="n">
        <v>14</v>
      </c>
    </row>
    <row r="873">
      <c r="A873" s="3" t="n">
        <v>26030070</v>
      </c>
      <c r="B873" s="3" t="inlineStr">
        <is>
          <t>DINDE [26030070]</t>
        </is>
      </c>
      <c r="C873" s="3" t="n">
        <v>2.697416667</v>
      </c>
      <c r="D873" s="3" t="n">
        <v>-76.75472222</v>
      </c>
      <c r="E873" s="3" t="n">
        <v>1246</v>
      </c>
      <c r="F873" s="3" t="inlineStr">
        <is>
          <t>Cajibío</t>
        </is>
      </c>
      <c r="G873" s="3" t="inlineStr">
        <is>
          <t>Cauca</t>
        </is>
      </c>
      <c r="H873" s="54" t="n">
        <v>93</v>
      </c>
      <c r="I873" s="54" t="n">
        <v>2014</v>
      </c>
      <c r="J873" s="54" t="n">
        <v>6</v>
      </c>
      <c r="K873" s="3" t="n">
        <v>98</v>
      </c>
      <c r="L873" s="3" t="n">
        <v>2006</v>
      </c>
      <c r="M873" s="3" t="n">
        <v>24</v>
      </c>
      <c r="N873" s="54" t="n">
        <v>160</v>
      </c>
      <c r="O873" s="54" t="n">
        <v>1994</v>
      </c>
      <c r="P873" s="54" t="n">
        <v>12</v>
      </c>
      <c r="Q873" s="3" t="n">
        <v>100</v>
      </c>
      <c r="R873" s="3" t="n">
        <v>1985</v>
      </c>
      <c r="S873" s="3" t="n">
        <v>25</v>
      </c>
      <c r="T873" s="54" t="n">
        <v>96</v>
      </c>
      <c r="U873" s="54" t="n">
        <v>1976</v>
      </c>
      <c r="V873" s="54" t="n">
        <v>5</v>
      </c>
      <c r="W873" s="3" t="n">
        <v>87</v>
      </c>
      <c r="X873" s="3" t="n">
        <v>1991</v>
      </c>
      <c r="Y873" s="3" t="n">
        <v>15</v>
      </c>
      <c r="Z873" s="54" t="n">
        <v>96</v>
      </c>
      <c r="AA873" s="54" t="n">
        <v>2011</v>
      </c>
      <c r="AB873" s="54" t="n">
        <v>12</v>
      </c>
      <c r="AC873" s="3" t="n">
        <v>75</v>
      </c>
      <c r="AD873" s="3" t="n">
        <v>1995</v>
      </c>
      <c r="AE873" s="3" t="n">
        <v>15</v>
      </c>
      <c r="AF873" s="54" t="n">
        <v>95</v>
      </c>
      <c r="AG873" s="54" t="n">
        <v>1977</v>
      </c>
      <c r="AH873" s="54" t="n">
        <v>20</v>
      </c>
      <c r="AI873" s="3" t="n">
        <v>89</v>
      </c>
      <c r="AJ873" s="3" t="n">
        <v>1997</v>
      </c>
      <c r="AK873" s="3" t="n">
        <v>11</v>
      </c>
      <c r="AL873" s="54" t="n">
        <v>97</v>
      </c>
      <c r="AM873" s="54" t="n">
        <v>1978</v>
      </c>
      <c r="AN873" s="54" t="n">
        <v>7</v>
      </c>
      <c r="AO873" s="3" t="n">
        <v>130</v>
      </c>
      <c r="AP873" s="3" t="n">
        <v>2009</v>
      </c>
      <c r="AQ873" s="3" t="n">
        <v>12</v>
      </c>
    </row>
    <row r="874">
      <c r="A874" s="3" t="n">
        <v>26030080</v>
      </c>
      <c r="B874" s="3" t="inlineStr">
        <is>
          <t>ROMELIA LA [26030080]</t>
        </is>
      </c>
      <c r="C874" s="3" t="n">
        <v>2.622805556</v>
      </c>
      <c r="D874" s="3" t="n">
        <v>-76.89511111</v>
      </c>
      <c r="E874" s="3" t="n">
        <v>2502</v>
      </c>
      <c r="F874" s="3" t="inlineStr">
        <is>
          <t>El Tambo</t>
        </is>
      </c>
      <c r="G874" s="3" t="inlineStr">
        <is>
          <t>Cauca</t>
        </is>
      </c>
      <c r="H874" s="54" t="n">
        <v>140</v>
      </c>
      <c r="I874" s="54" t="n">
        <v>2008</v>
      </c>
      <c r="J874" s="54" t="n">
        <v>20</v>
      </c>
      <c r="K874" s="3" t="n">
        <v>122</v>
      </c>
      <c r="L874" s="3" t="n">
        <v>2008</v>
      </c>
      <c r="M874" s="3" t="n">
        <v>9</v>
      </c>
      <c r="N874" s="54" t="n">
        <v>122</v>
      </c>
      <c r="O874" s="54" t="n">
        <v>2008</v>
      </c>
      <c r="P874" s="54" t="n">
        <v>9</v>
      </c>
      <c r="Q874" s="3" t="n">
        <v>81</v>
      </c>
      <c r="R874" s="3" t="n">
        <v>1990</v>
      </c>
      <c r="S874" s="3" t="n">
        <v>15</v>
      </c>
      <c r="T874" s="54" t="n">
        <v>85</v>
      </c>
      <c r="U874" s="54" t="n">
        <v>1977</v>
      </c>
      <c r="V874" s="54" t="n">
        <v>27</v>
      </c>
      <c r="W874" s="3" t="n">
        <v>107</v>
      </c>
      <c r="X874" s="3" t="n">
        <v>2006</v>
      </c>
      <c r="Y874" s="3" t="n">
        <v>23</v>
      </c>
      <c r="Z874" s="54" t="n">
        <v>58</v>
      </c>
      <c r="AA874" s="54" t="n">
        <v>2007</v>
      </c>
      <c r="AB874" s="54" t="n">
        <v>20</v>
      </c>
      <c r="AC874" s="3" t="n">
        <v>131</v>
      </c>
      <c r="AD874" s="3" t="n">
        <v>2008</v>
      </c>
      <c r="AE874" s="3" t="n">
        <v>20</v>
      </c>
      <c r="AF874" s="54" t="n">
        <v>89</v>
      </c>
      <c r="AG874" s="54" t="n">
        <v>2005</v>
      </c>
      <c r="AH874" s="54" t="n">
        <v>30</v>
      </c>
      <c r="AI874" s="3" t="n">
        <v>119</v>
      </c>
      <c r="AJ874" s="3" t="n">
        <v>2006</v>
      </c>
      <c r="AK874" s="3" t="n">
        <v>15</v>
      </c>
      <c r="AL874" s="54" t="n">
        <v>128</v>
      </c>
      <c r="AM874" s="54" t="n">
        <v>2008</v>
      </c>
      <c r="AN874" s="54" t="n">
        <v>10</v>
      </c>
      <c r="AO874" s="3" t="n">
        <v>137</v>
      </c>
      <c r="AP874" s="3" t="n">
        <v>2008</v>
      </c>
      <c r="AQ874" s="3" t="n">
        <v>4</v>
      </c>
    </row>
    <row r="875">
      <c r="A875" s="3" t="n">
        <v>26030090</v>
      </c>
      <c r="B875" s="3" t="inlineStr">
        <is>
          <t>REMOLINO [26030090]</t>
        </is>
      </c>
      <c r="C875" s="3" t="n">
        <v>2.515</v>
      </c>
      <c r="D875" s="3" t="n">
        <v>-76.82972221999999</v>
      </c>
      <c r="E875" s="3" t="n">
        <v>1628</v>
      </c>
      <c r="F875" s="3" t="inlineStr">
        <is>
          <t>El Tambo</t>
        </is>
      </c>
      <c r="G875" s="3" t="inlineStr">
        <is>
          <t>Cauca</t>
        </is>
      </c>
      <c r="H875" s="54" t="n">
        <v>90</v>
      </c>
      <c r="I875" s="54" t="n">
        <v>1997</v>
      </c>
      <c r="J875" s="54" t="n">
        <v>18</v>
      </c>
      <c r="K875" s="3" t="n">
        <v>80</v>
      </c>
      <c r="L875" s="3" t="n">
        <v>1996</v>
      </c>
      <c r="M875" s="3" t="n">
        <v>7</v>
      </c>
      <c r="N875" s="54" t="n">
        <v>90</v>
      </c>
      <c r="O875" s="54" t="n">
        <v>2002</v>
      </c>
      <c r="P875" s="54" t="n">
        <v>22</v>
      </c>
      <c r="Q875" s="3" t="n">
        <v>130</v>
      </c>
      <c r="R875" s="3" t="n">
        <v>1983</v>
      </c>
      <c r="S875" s="3" t="n">
        <v>21</v>
      </c>
      <c r="T875" s="54" t="n">
        <v>100</v>
      </c>
      <c r="U875" s="54" t="n">
        <v>1986</v>
      </c>
      <c r="V875" s="54" t="n">
        <v>7</v>
      </c>
      <c r="W875" s="3" t="n">
        <v>90</v>
      </c>
      <c r="X875" s="3" t="n">
        <v>1996</v>
      </c>
      <c r="Y875" s="3" t="n">
        <v>18</v>
      </c>
      <c r="Z875" s="54" t="n">
        <v>90</v>
      </c>
      <c r="AA875" s="54" t="n">
        <v>1991</v>
      </c>
      <c r="AB875" s="54" t="n">
        <v>30</v>
      </c>
      <c r="AC875" s="3" t="n">
        <v>77.5</v>
      </c>
      <c r="AD875" s="3" t="n">
        <v>1984</v>
      </c>
      <c r="AE875" s="3" t="n">
        <v>24</v>
      </c>
      <c r="AF875" s="54" t="n">
        <v>80</v>
      </c>
      <c r="AG875" s="54" t="n">
        <v>1989</v>
      </c>
      <c r="AH875" s="54" t="n">
        <v>5</v>
      </c>
      <c r="AI875" s="3" t="n">
        <v>175</v>
      </c>
      <c r="AJ875" s="3" t="n">
        <v>2021</v>
      </c>
      <c r="AK875" s="3" t="n">
        <v>21</v>
      </c>
      <c r="AL875" s="54" t="n">
        <v>140</v>
      </c>
      <c r="AM875" s="54" t="n">
        <v>1999</v>
      </c>
      <c r="AN875" s="54" t="n">
        <v>15</v>
      </c>
      <c r="AO875" s="3" t="n">
        <v>106</v>
      </c>
      <c r="AP875" s="3" t="n">
        <v>1982</v>
      </c>
      <c r="AQ875" s="3" t="n">
        <v>19</v>
      </c>
    </row>
    <row r="876">
      <c r="A876" s="3" t="n">
        <v>26030150</v>
      </c>
      <c r="B876" s="3" t="inlineStr">
        <is>
          <t>SALVAJINA LA [26030150]</t>
        </is>
      </c>
      <c r="C876" s="3" t="n">
        <v>2.943333333</v>
      </c>
      <c r="D876" s="3" t="n">
        <v>-76.70694444</v>
      </c>
      <c r="E876" s="3" t="n">
        <v>1171</v>
      </c>
      <c r="F876" s="3" t="inlineStr">
        <is>
          <t>Suárez</t>
        </is>
      </c>
      <c r="G876" s="3" t="inlineStr">
        <is>
          <t>Cauca</t>
        </is>
      </c>
      <c r="H876" s="54" t="n">
        <v>104.3</v>
      </c>
      <c r="I876" s="54" t="n">
        <v>2014</v>
      </c>
      <c r="J876" s="54" t="n">
        <v>6</v>
      </c>
      <c r="K876" s="3" t="n">
        <v>69</v>
      </c>
      <c r="L876" s="3" t="n">
        <v>2018</v>
      </c>
      <c r="M876" s="3" t="n">
        <v>15</v>
      </c>
      <c r="N876" s="54" t="n">
        <v>76.90000000000001</v>
      </c>
      <c r="O876" s="54" t="n">
        <v>2022</v>
      </c>
      <c r="P876" s="54" t="n">
        <v>3</v>
      </c>
      <c r="Q876" s="3" t="n">
        <v>87.09999999999999</v>
      </c>
      <c r="R876" s="3" t="n">
        <v>2015</v>
      </c>
      <c r="S876" s="3" t="n">
        <v>18</v>
      </c>
      <c r="T876" s="54" t="n">
        <v>77</v>
      </c>
      <c r="U876" s="54" t="n">
        <v>2024</v>
      </c>
      <c r="V876" s="54" t="n">
        <v>4</v>
      </c>
      <c r="W876" s="3" t="n">
        <v>69.59999999999999</v>
      </c>
      <c r="X876" s="3" t="n">
        <v>2021</v>
      </c>
      <c r="Y876" s="3" t="n">
        <v>8</v>
      </c>
      <c r="Z876" s="54" t="n">
        <v>97.3</v>
      </c>
      <c r="AA876" s="54" t="n">
        <v>2023</v>
      </c>
      <c r="AB876" s="54" t="n">
        <v>6</v>
      </c>
      <c r="AC876" s="3" t="n">
        <v>79</v>
      </c>
      <c r="AD876" s="3" t="n">
        <v>2017</v>
      </c>
      <c r="AE876" s="3" t="n">
        <v>18</v>
      </c>
      <c r="AF876" s="54" t="n">
        <v>61.5</v>
      </c>
      <c r="AG876" s="54" t="n">
        <v>2018</v>
      </c>
      <c r="AH876" s="54" t="n">
        <v>15</v>
      </c>
      <c r="AI876" s="3" t="n">
        <v>73.5</v>
      </c>
      <c r="AJ876" s="3" t="n">
        <v>2013</v>
      </c>
      <c r="AK876" s="3" t="n">
        <v>11</v>
      </c>
      <c r="AL876" s="54" t="n">
        <v>74.7</v>
      </c>
      <c r="AM876" s="54" t="n">
        <v>2020</v>
      </c>
      <c r="AN876" s="54" t="n">
        <v>26</v>
      </c>
      <c r="AO876" s="3" t="n">
        <v>69</v>
      </c>
      <c r="AP876" s="3" t="n">
        <v>2014</v>
      </c>
      <c r="AQ876" s="3" t="n">
        <v>11</v>
      </c>
    </row>
    <row r="877">
      <c r="A877" s="3" t="n">
        <v>26040260</v>
      </c>
      <c r="B877" s="3" t="inlineStr">
        <is>
          <t>TORIBIO ALERTAS [26040260]</t>
        </is>
      </c>
      <c r="C877" s="3" t="n">
        <v>2.952361111</v>
      </c>
      <c r="D877" s="3" t="n">
        <v>-76.26222222200001</v>
      </c>
      <c r="E877" s="3" t="n">
        <v>1774</v>
      </c>
      <c r="F877" s="3" t="inlineStr">
        <is>
          <t>Toribío</t>
        </is>
      </c>
      <c r="G877" s="3" t="inlineStr">
        <is>
          <t>Cauca</t>
        </is>
      </c>
      <c r="H877" s="54" t="n">
        <v>75</v>
      </c>
      <c r="I877" s="54" t="n">
        <v>2017</v>
      </c>
      <c r="J877" s="54" t="n">
        <v>17</v>
      </c>
      <c r="K877" s="3" t="n">
        <v>80</v>
      </c>
      <c r="L877" s="3" t="n">
        <v>2017</v>
      </c>
      <c r="M877" s="3" t="n">
        <v>11</v>
      </c>
      <c r="N877" s="54" t="n">
        <v>80</v>
      </c>
      <c r="O877" s="54" t="n">
        <v>2014</v>
      </c>
      <c r="P877" s="54" t="n">
        <v>8</v>
      </c>
      <c r="Q877" s="3" t="n">
        <v>90</v>
      </c>
      <c r="R877" s="3" t="n">
        <v>1995</v>
      </c>
      <c r="S877" s="3" t="n">
        <v>9</v>
      </c>
      <c r="T877" s="54" t="n">
        <v>63</v>
      </c>
      <c r="U877" s="54" t="n">
        <v>2023</v>
      </c>
      <c r="V877" s="54" t="n">
        <v>11</v>
      </c>
      <c r="W877" s="3" t="n">
        <v>55</v>
      </c>
      <c r="X877" s="3" t="n">
        <v>2011</v>
      </c>
      <c r="Y877" s="3" t="n">
        <v>29</v>
      </c>
      <c r="Z877" s="54" t="n">
        <v>54</v>
      </c>
      <c r="AA877" s="54" t="n">
        <v>2002</v>
      </c>
      <c r="AB877" s="54" t="n">
        <v>5</v>
      </c>
      <c r="AC877" s="3" t="n">
        <v>49</v>
      </c>
      <c r="AD877" s="3" t="n">
        <v>2020</v>
      </c>
      <c r="AE877" s="3" t="n">
        <v>29</v>
      </c>
      <c r="AF877" s="54" t="n">
        <v>56</v>
      </c>
      <c r="AG877" s="54" t="n">
        <v>2016</v>
      </c>
      <c r="AH877" s="54" t="n">
        <v>13</v>
      </c>
      <c r="AI877" s="3" t="n">
        <v>97</v>
      </c>
      <c r="AJ877" s="3" t="n">
        <v>2006</v>
      </c>
      <c r="AK877" s="3" t="n">
        <v>13</v>
      </c>
      <c r="AL877" s="54" t="n">
        <v>80</v>
      </c>
      <c r="AM877" s="54" t="n">
        <v>1998</v>
      </c>
      <c r="AN877" s="54" t="n">
        <v>24</v>
      </c>
      <c r="AO877" s="3" t="n">
        <v>94</v>
      </c>
      <c r="AP877" s="3" t="n">
        <v>2020</v>
      </c>
      <c r="AQ877" s="3" t="n">
        <v>25</v>
      </c>
    </row>
    <row r="878">
      <c r="A878" s="3" t="n">
        <v>26040290</v>
      </c>
      <c r="B878" s="3" t="inlineStr">
        <is>
          <t>AGUADA LA [26040290]</t>
        </is>
      </c>
      <c r="C878" s="3" t="n">
        <v>2.880527778</v>
      </c>
      <c r="D878" s="3" t="n">
        <v>-76.4075</v>
      </c>
      <c r="E878" s="3" t="n">
        <v>2093</v>
      </c>
      <c r="F878" s="3" t="inlineStr">
        <is>
          <t>Caldono</t>
        </is>
      </c>
      <c r="G878" s="3" t="inlineStr">
        <is>
          <t>Cauca</t>
        </is>
      </c>
      <c r="H878" s="54" t="n">
        <v>80</v>
      </c>
      <c r="I878" s="54" t="n">
        <v>2008</v>
      </c>
      <c r="J878" s="54" t="n">
        <v>28</v>
      </c>
      <c r="K878" s="3" t="n">
        <v>95</v>
      </c>
      <c r="L878" s="3" t="n">
        <v>1983</v>
      </c>
      <c r="M878" s="3" t="n">
        <v>9</v>
      </c>
      <c r="N878" s="54" t="n">
        <v>103</v>
      </c>
      <c r="O878" s="54" t="n">
        <v>2004</v>
      </c>
      <c r="P878" s="54" t="n">
        <v>27</v>
      </c>
      <c r="Q878" s="3" t="n">
        <v>100</v>
      </c>
      <c r="R878" s="3" t="n">
        <v>2011</v>
      </c>
      <c r="S878" s="3" t="n">
        <v>11</v>
      </c>
      <c r="T878" s="54" t="n">
        <v>73</v>
      </c>
      <c r="U878" s="54" t="n">
        <v>1990</v>
      </c>
      <c r="V878" s="54" t="n">
        <v>2</v>
      </c>
      <c r="W878" s="3" t="n">
        <v>60</v>
      </c>
      <c r="X878" s="3" t="n">
        <v>2017</v>
      </c>
      <c r="Y878" s="3" t="n">
        <v>17</v>
      </c>
      <c r="Z878" s="54" t="n">
        <v>50</v>
      </c>
      <c r="AA878" s="54" t="n">
        <v>1995</v>
      </c>
      <c r="AB878" s="54" t="n">
        <v>26</v>
      </c>
      <c r="AC878" s="3" t="n">
        <v>59</v>
      </c>
      <c r="AD878" s="3" t="n">
        <v>1979</v>
      </c>
      <c r="AE878" s="3" t="n">
        <v>23</v>
      </c>
      <c r="AF878" s="54" t="n">
        <v>65</v>
      </c>
      <c r="AG878" s="54" t="n">
        <v>1991</v>
      </c>
      <c r="AH878" s="54" t="n">
        <v>26</v>
      </c>
      <c r="AI878" s="3" t="n">
        <v>90</v>
      </c>
      <c r="AJ878" s="3" t="n">
        <v>1987</v>
      </c>
      <c r="AK878" s="3" t="n">
        <v>21</v>
      </c>
      <c r="AL878" s="54" t="n">
        <v>85</v>
      </c>
      <c r="AM878" s="54" t="n">
        <v>1974</v>
      </c>
      <c r="AN878" s="54" t="n">
        <v>8</v>
      </c>
      <c r="AO878" s="3" t="n">
        <v>95</v>
      </c>
      <c r="AP878" s="3" t="n">
        <v>1977</v>
      </c>
      <c r="AQ878" s="3" t="n">
        <v>31</v>
      </c>
    </row>
    <row r="879">
      <c r="A879" s="3" t="n">
        <v>26040310</v>
      </c>
      <c r="B879" s="3" t="inlineStr">
        <is>
          <t>RIO PALO [26040310]</t>
        </is>
      </c>
      <c r="C879" s="3" t="n">
        <v>3.070611111</v>
      </c>
      <c r="D879" s="3" t="n">
        <v>-76.377833333</v>
      </c>
      <c r="E879" s="3" t="n">
        <v>1090</v>
      </c>
      <c r="F879" s="3" t="inlineStr">
        <is>
          <t>Caloto</t>
        </is>
      </c>
      <c r="G879" s="3" t="inlineStr">
        <is>
          <t>Cauca</t>
        </is>
      </c>
      <c r="H879" s="54" t="n">
        <v>88</v>
      </c>
      <c r="I879" s="54" t="n">
        <v>2004</v>
      </c>
      <c r="J879" s="54" t="n">
        <v>5</v>
      </c>
      <c r="K879" s="3" t="n">
        <v>90</v>
      </c>
      <c r="L879" s="3" t="n">
        <v>1987</v>
      </c>
      <c r="M879" s="3" t="n">
        <v>12</v>
      </c>
      <c r="N879" s="54" t="n">
        <v>90</v>
      </c>
      <c r="O879" s="54" t="n">
        <v>2008</v>
      </c>
      <c r="P879" s="54" t="n">
        <v>5</v>
      </c>
      <c r="Q879" s="3" t="n">
        <v>129.3</v>
      </c>
      <c r="R879" s="3" t="n">
        <v>1978</v>
      </c>
      <c r="S879" s="3" t="n">
        <v>14</v>
      </c>
      <c r="T879" s="54" t="n">
        <v>96</v>
      </c>
      <c r="U879" s="54" t="n">
        <v>1971</v>
      </c>
      <c r="V879" s="54" t="n">
        <v>15</v>
      </c>
      <c r="W879" s="3" t="n">
        <v>100</v>
      </c>
      <c r="X879" s="3" t="n">
        <v>1978</v>
      </c>
      <c r="Y879" s="3" t="n">
        <v>1</v>
      </c>
      <c r="Z879" s="54" t="n">
        <v>115</v>
      </c>
      <c r="AA879" s="54" t="n">
        <v>2004</v>
      </c>
      <c r="AB879" s="54" t="n">
        <v>12</v>
      </c>
      <c r="AC879" s="3" t="n">
        <v>83</v>
      </c>
      <c r="AD879" s="3" t="n">
        <v>1984</v>
      </c>
      <c r="AE879" s="3" t="n">
        <v>19</v>
      </c>
      <c r="AF879" s="54" t="n">
        <v>75</v>
      </c>
      <c r="AG879" s="54" t="n">
        <v>1989</v>
      </c>
      <c r="AH879" s="54" t="n">
        <v>3</v>
      </c>
      <c r="AI879" s="3" t="n">
        <v>108</v>
      </c>
      <c r="AJ879" s="3" t="n">
        <v>1982</v>
      </c>
      <c r="AK879" s="3" t="n">
        <v>14</v>
      </c>
      <c r="AL879" s="54" t="n">
        <v>90</v>
      </c>
      <c r="AM879" s="54" t="n">
        <v>1993</v>
      </c>
      <c r="AN879" s="54" t="n">
        <v>18</v>
      </c>
      <c r="AO879" s="3" t="n">
        <v>108</v>
      </c>
      <c r="AP879" s="3" t="n">
        <v>1981</v>
      </c>
      <c r="AQ879" s="3" t="n">
        <v>5</v>
      </c>
    </row>
    <row r="880">
      <c r="A880" s="3" t="n">
        <v>26045010</v>
      </c>
      <c r="B880" s="3" t="inlineStr">
        <is>
          <t>INGENIO BENGALA [26045010]</t>
        </is>
      </c>
      <c r="C880" s="3" t="n">
        <v>3.262805556</v>
      </c>
      <c r="D880" s="3" t="n">
        <v>-76.41447221999999</v>
      </c>
      <c r="E880" s="3" t="n">
        <v>983</v>
      </c>
      <c r="F880" s="3" t="inlineStr">
        <is>
          <t>Puerto Tejada</t>
        </is>
      </c>
      <c r="G880" s="3" t="inlineStr">
        <is>
          <t>Cauca</t>
        </is>
      </c>
      <c r="H880" s="54" t="n">
        <v>70</v>
      </c>
      <c r="I880" s="54" t="n">
        <v>2017</v>
      </c>
      <c r="J880" s="54" t="n">
        <v>7</v>
      </c>
      <c r="K880" s="3" t="n">
        <v>82.7</v>
      </c>
      <c r="L880" s="3" t="n">
        <v>1994</v>
      </c>
      <c r="M880" s="3" t="n">
        <v>5</v>
      </c>
      <c r="N880" s="54" t="n">
        <v>80.5</v>
      </c>
      <c r="O880" s="54" t="n">
        <v>1995</v>
      </c>
      <c r="P880" s="54" t="n">
        <v>21</v>
      </c>
      <c r="Q880" s="3" t="n">
        <v>97</v>
      </c>
      <c r="R880" s="3" t="n">
        <v>2012</v>
      </c>
      <c r="S880" s="3" t="n">
        <v>18</v>
      </c>
      <c r="T880" s="54" t="n">
        <v>94.3</v>
      </c>
      <c r="U880" s="54" t="n">
        <v>1979</v>
      </c>
      <c r="V880" s="54" t="n">
        <v>14</v>
      </c>
      <c r="W880" s="3" t="n">
        <v>69.5</v>
      </c>
      <c r="X880" s="3" t="n">
        <v>1981</v>
      </c>
      <c r="Y880" s="3" t="n">
        <v>8</v>
      </c>
      <c r="Z880" s="54" t="n">
        <v>54</v>
      </c>
      <c r="AA880" s="54" t="n">
        <v>2002</v>
      </c>
      <c r="AB880" s="54" t="n">
        <v>5</v>
      </c>
      <c r="AC880" s="3" t="n">
        <v>54</v>
      </c>
      <c r="AD880" s="3" t="n">
        <v>1984</v>
      </c>
      <c r="AE880" s="3" t="n">
        <v>3</v>
      </c>
      <c r="AF880" s="54" t="n">
        <v>90</v>
      </c>
      <c r="AG880" s="54" t="n">
        <v>2016</v>
      </c>
      <c r="AH880" s="54" t="n">
        <v>6</v>
      </c>
      <c r="AI880" s="3" t="n">
        <v>90</v>
      </c>
      <c r="AJ880" s="3" t="n">
        <v>2013</v>
      </c>
      <c r="AK880" s="3" t="n">
        <v>29</v>
      </c>
      <c r="AL880" s="54" t="n">
        <v>67</v>
      </c>
      <c r="AM880" s="54" t="n">
        <v>1993</v>
      </c>
      <c r="AN880" s="54" t="n">
        <v>4</v>
      </c>
      <c r="AO880" s="3" t="n">
        <v>69.59999999999999</v>
      </c>
      <c r="AP880" s="3" t="n">
        <v>1981</v>
      </c>
      <c r="AQ880" s="3" t="n">
        <v>5</v>
      </c>
    </row>
    <row r="881">
      <c r="A881" s="3" t="n">
        <v>26050060</v>
      </c>
      <c r="B881" s="3" t="inlineStr">
        <is>
          <t>SUAREZ [26050060]</t>
        </is>
      </c>
      <c r="C881" s="3" t="n">
        <v>2.954555556</v>
      </c>
      <c r="D881" s="3" t="n">
        <v>-76.69611111099999</v>
      </c>
      <c r="E881" s="3" t="n">
        <v>1095</v>
      </c>
      <c r="F881" s="3" t="inlineStr">
        <is>
          <t>Suárez</t>
        </is>
      </c>
      <c r="G881" s="3" t="inlineStr">
        <is>
          <t>Cauca</t>
        </is>
      </c>
      <c r="H881" s="54" t="n">
        <v>87</v>
      </c>
      <c r="I881" s="54" t="n">
        <v>2014</v>
      </c>
      <c r="J881" s="54" t="n">
        <v>6</v>
      </c>
      <c r="K881" s="3" t="n">
        <v>95</v>
      </c>
      <c r="L881" s="3" t="n">
        <v>1972</v>
      </c>
      <c r="M881" s="3" t="n">
        <v>7</v>
      </c>
      <c r="N881" s="54" t="n">
        <v>130</v>
      </c>
      <c r="O881" s="54" t="n">
        <v>1994</v>
      </c>
      <c r="P881" s="54" t="n">
        <v>29</v>
      </c>
      <c r="Q881" s="3" t="n">
        <v>95</v>
      </c>
      <c r="R881" s="3" t="n">
        <v>1990</v>
      </c>
      <c r="S881" s="3" t="n">
        <v>23</v>
      </c>
      <c r="T881" s="54" t="n">
        <v>95</v>
      </c>
      <c r="U881" s="54" t="n">
        <v>1983</v>
      </c>
      <c r="V881" s="54" t="n">
        <v>26</v>
      </c>
      <c r="W881" s="3" t="n">
        <v>90</v>
      </c>
      <c r="X881" s="3" t="n">
        <v>1967</v>
      </c>
      <c r="Y881" s="3" t="n">
        <v>4</v>
      </c>
      <c r="Z881" s="54" t="n">
        <v>86</v>
      </c>
      <c r="AA881" s="54" t="n">
        <v>1967</v>
      </c>
      <c r="AB881" s="54" t="n">
        <v>12</v>
      </c>
      <c r="AC881" s="3" t="n">
        <v>90</v>
      </c>
      <c r="AD881" s="3" t="n">
        <v>1968</v>
      </c>
      <c r="AE881" s="3" t="n">
        <v>31</v>
      </c>
      <c r="AF881" s="54" t="n">
        <v>83</v>
      </c>
      <c r="AG881" s="54" t="n">
        <v>1968</v>
      </c>
      <c r="AH881" s="54" t="n">
        <v>30</v>
      </c>
      <c r="AI881" s="3" t="n">
        <v>111</v>
      </c>
      <c r="AJ881" s="3" t="n">
        <v>1982</v>
      </c>
      <c r="AK881" s="3" t="n">
        <v>7</v>
      </c>
      <c r="AL881" s="54" t="n">
        <v>96</v>
      </c>
      <c r="AM881" s="54" t="n">
        <v>1967</v>
      </c>
      <c r="AN881" s="54" t="n">
        <v>15</v>
      </c>
      <c r="AO881" s="3" t="n">
        <v>90</v>
      </c>
      <c r="AP881" s="3" t="n">
        <v>1964</v>
      </c>
      <c r="AQ881" s="3" t="n">
        <v>10</v>
      </c>
    </row>
    <row r="882">
      <c r="A882" s="3" t="n">
        <v>26050270</v>
      </c>
      <c r="B882" s="3" t="inlineStr">
        <is>
          <t>SILENCIOSO EL [26050270]</t>
        </is>
      </c>
      <c r="C882" s="3" t="n">
        <v>3.115638889</v>
      </c>
      <c r="D882" s="3" t="n">
        <v>-76.71941667</v>
      </c>
      <c r="E882" s="3" t="n">
        <v>1156</v>
      </c>
      <c r="F882" s="3" t="inlineStr">
        <is>
          <t>Buenos Aires</t>
        </is>
      </c>
      <c r="G882" s="3" t="inlineStr">
        <is>
          <t>Cauca</t>
        </is>
      </c>
      <c r="H882" s="54" t="n">
        <v>110</v>
      </c>
      <c r="I882" s="54" t="n">
        <v>2008</v>
      </c>
      <c r="J882" s="54" t="n">
        <v>19</v>
      </c>
      <c r="K882" s="3" t="n">
        <v>112</v>
      </c>
      <c r="L882" s="3" t="n">
        <v>2005</v>
      </c>
      <c r="M882" s="3" t="n">
        <v>10</v>
      </c>
      <c r="N882" s="54" t="n">
        <v>95</v>
      </c>
      <c r="O882" s="54" t="n">
        <v>2006</v>
      </c>
      <c r="P882" s="54" t="n">
        <v>26</v>
      </c>
      <c r="Q882" s="3" t="n">
        <v>105</v>
      </c>
      <c r="R882" s="3" t="n">
        <v>1998</v>
      </c>
      <c r="S882" s="3" t="n">
        <v>3</v>
      </c>
      <c r="T882" s="54" t="n">
        <v>143</v>
      </c>
      <c r="U882" s="54" t="n">
        <v>1989</v>
      </c>
      <c r="V882" s="54" t="n">
        <v>5</v>
      </c>
      <c r="W882" s="3" t="n">
        <v>100</v>
      </c>
      <c r="X882" s="3" t="n">
        <v>1984</v>
      </c>
      <c r="Y882" s="3" t="n">
        <v>3</v>
      </c>
      <c r="Z882" s="54" t="n">
        <v>82</v>
      </c>
      <c r="AA882" s="54" t="n">
        <v>2006</v>
      </c>
      <c r="AB882" s="54" t="n">
        <v>24</v>
      </c>
      <c r="AC882" s="3" t="n">
        <v>91</v>
      </c>
      <c r="AD882" s="3" t="n">
        <v>2013</v>
      </c>
      <c r="AE882" s="3" t="n">
        <v>25</v>
      </c>
      <c r="AF882" s="54" t="n">
        <v>110</v>
      </c>
      <c r="AG882" s="54" t="n">
        <v>1997</v>
      </c>
      <c r="AH882" s="54" t="n">
        <v>26</v>
      </c>
      <c r="AI882" s="3" t="n">
        <v>99</v>
      </c>
      <c r="AJ882" s="3" t="n">
        <v>2002</v>
      </c>
      <c r="AK882" s="3" t="n">
        <v>21</v>
      </c>
      <c r="AL882" s="54" t="n">
        <v>97</v>
      </c>
      <c r="AM882" s="54" t="n">
        <v>2005</v>
      </c>
      <c r="AN882" s="54" t="n">
        <v>9</v>
      </c>
      <c r="AO882" s="3" t="n">
        <v>95</v>
      </c>
      <c r="AP882" s="3" t="n">
        <v>1999</v>
      </c>
      <c r="AQ882" s="3" t="n">
        <v>11</v>
      </c>
    </row>
    <row r="883">
      <c r="A883" s="3" t="n">
        <v>26055120</v>
      </c>
      <c r="B883" s="3" t="inlineStr">
        <is>
          <t>UNIVERSIDAD DEL VALLE  - AUT [26055120]</t>
        </is>
      </c>
      <c r="C883" s="3" t="n">
        <v>3.378</v>
      </c>
      <c r="D883" s="3" t="n">
        <v>-76.53388889</v>
      </c>
      <c r="E883" s="3" t="n">
        <v>996</v>
      </c>
      <c r="F883" s="3" t="inlineStr">
        <is>
          <t>Cali</t>
        </is>
      </c>
      <c r="G883" s="3" t="inlineStr">
        <is>
          <t>Valle Del Cauca</t>
        </is>
      </c>
      <c r="H883" s="54" t="n">
        <v>65.3</v>
      </c>
      <c r="I883" s="54" t="n">
        <v>2001</v>
      </c>
      <c r="J883" s="54" t="n">
        <v>22</v>
      </c>
      <c r="K883" s="3" t="n">
        <v>72.09999999999999</v>
      </c>
      <c r="L883" s="3" t="n">
        <v>2025</v>
      </c>
      <c r="M883" s="3" t="n">
        <v>20</v>
      </c>
      <c r="N883" s="54" t="n">
        <v>83.40000000000001</v>
      </c>
      <c r="O883" s="54" t="n">
        <v>1983</v>
      </c>
      <c r="P883" s="54" t="n">
        <v>25</v>
      </c>
      <c r="Q883" s="3" t="n">
        <v>101.4</v>
      </c>
      <c r="R883" s="3" t="n">
        <v>1979</v>
      </c>
      <c r="S883" s="3" t="n">
        <v>27</v>
      </c>
      <c r="T883" s="54" t="n">
        <v>93.90000000000001</v>
      </c>
      <c r="U883" s="54" t="n">
        <v>2010</v>
      </c>
      <c r="V883" s="54" t="n">
        <v>3</v>
      </c>
      <c r="W883" s="3" t="n">
        <v>75.59999999999999</v>
      </c>
      <c r="X883" s="3" t="n">
        <v>2014</v>
      </c>
      <c r="Y883" s="3" t="n">
        <v>24</v>
      </c>
      <c r="Z883" s="54" t="n">
        <v>62.4</v>
      </c>
      <c r="AA883" s="54" t="n">
        <v>1984</v>
      </c>
      <c r="AB883" s="54" t="n">
        <v>4</v>
      </c>
      <c r="AC883" s="3" t="n">
        <v>81</v>
      </c>
      <c r="AD883" s="3" t="n">
        <v>2010</v>
      </c>
      <c r="AE883" s="3" t="n">
        <v>31</v>
      </c>
      <c r="AF883" s="54" t="n">
        <v>81.3</v>
      </c>
      <c r="AG883" s="54" t="n">
        <v>1968</v>
      </c>
      <c r="AH883" s="54" t="n">
        <v>22</v>
      </c>
      <c r="AI883" s="3" t="n">
        <v>114.3</v>
      </c>
      <c r="AJ883" s="3" t="n">
        <v>1967</v>
      </c>
      <c r="AK883" s="3" t="n">
        <v>29</v>
      </c>
      <c r="AL883" s="54" t="n">
        <v>122.6</v>
      </c>
      <c r="AM883" s="54" t="n">
        <v>2011</v>
      </c>
      <c r="AN883" s="54" t="n">
        <v>7</v>
      </c>
      <c r="AO883" s="3" t="n">
        <v>135</v>
      </c>
      <c r="AP883" s="3" t="n">
        <v>1975</v>
      </c>
      <c r="AQ883" s="3" t="n">
        <v>6</v>
      </c>
    </row>
    <row r="884">
      <c r="A884" s="3" t="n">
        <v>26060020</v>
      </c>
      <c r="B884" s="3" t="inlineStr">
        <is>
          <t>CABUYAL [26060020]</t>
        </is>
      </c>
      <c r="C884" s="3" t="n">
        <v>3.320222222</v>
      </c>
      <c r="D884" s="3" t="n">
        <v>-76.346611111</v>
      </c>
      <c r="E884" s="3" t="n">
        <v>1003</v>
      </c>
      <c r="F884" s="3" t="inlineStr">
        <is>
          <t>Candelaria</t>
        </is>
      </c>
      <c r="G884" s="3" t="inlineStr">
        <is>
          <t>Valle Del Cauca</t>
        </is>
      </c>
      <c r="H884" s="54" t="n">
        <v>73</v>
      </c>
      <c r="I884" s="54" t="n">
        <v>2015</v>
      </c>
      <c r="J884" s="54" t="n">
        <v>17</v>
      </c>
      <c r="K884" s="3" t="n">
        <v>118</v>
      </c>
      <c r="L884" s="3" t="n">
        <v>2013</v>
      </c>
      <c r="M884" s="3" t="n">
        <v>1</v>
      </c>
      <c r="N884" s="54" t="n">
        <v>107</v>
      </c>
      <c r="O884" s="54" t="n">
        <v>1983</v>
      </c>
      <c r="P884" s="54" t="n">
        <v>26</v>
      </c>
      <c r="Q884" s="3" t="n">
        <v>96</v>
      </c>
      <c r="R884" s="3" t="n">
        <v>2006</v>
      </c>
      <c r="S884" s="3" t="n">
        <v>11</v>
      </c>
      <c r="T884" s="54" t="n">
        <v>123</v>
      </c>
      <c r="U884" s="54" t="n">
        <v>2005</v>
      </c>
      <c r="V884" s="54" t="n">
        <v>15</v>
      </c>
      <c r="W884" s="3" t="n">
        <v>95</v>
      </c>
      <c r="X884" s="3" t="n">
        <v>2023</v>
      </c>
      <c r="Y884" s="3" t="n">
        <v>1</v>
      </c>
      <c r="Z884" s="54" t="n">
        <v>107.3</v>
      </c>
      <c r="AA884" s="54" t="n">
        <v>1981</v>
      </c>
      <c r="AB884" s="54" t="n">
        <v>12</v>
      </c>
      <c r="AC884" s="3" t="n">
        <v>63</v>
      </c>
      <c r="AD884" s="3" t="n">
        <v>1984</v>
      </c>
      <c r="AE884" s="3" t="n">
        <v>21</v>
      </c>
      <c r="AF884" s="54" t="n">
        <v>90</v>
      </c>
      <c r="AG884" s="54" t="n">
        <v>1968</v>
      </c>
      <c r="AH884" s="54" t="n">
        <v>2</v>
      </c>
      <c r="AI884" s="3" t="n">
        <v>85</v>
      </c>
      <c r="AJ884" s="3" t="n">
        <v>1967</v>
      </c>
      <c r="AK884" s="3" t="n">
        <v>31</v>
      </c>
      <c r="AL884" s="54" t="n">
        <v>82</v>
      </c>
      <c r="AM884" s="54" t="n">
        <v>1990</v>
      </c>
      <c r="AN884" s="54" t="n">
        <v>20</v>
      </c>
      <c r="AO884" s="3" t="n">
        <v>61</v>
      </c>
      <c r="AP884" s="3" t="n">
        <v>1982</v>
      </c>
      <c r="AQ884" s="3" t="n">
        <v>21</v>
      </c>
    </row>
    <row r="885">
      <c r="A885" s="3" t="n">
        <v>26060030</v>
      </c>
      <c r="B885" s="3" t="inlineStr">
        <is>
          <t>VILLA RICA [26060030]</t>
        </is>
      </c>
      <c r="C885" s="3" t="n">
        <v>3.178944444</v>
      </c>
      <c r="D885" s="3" t="n">
        <v>-76.46299999999999</v>
      </c>
      <c r="E885" s="3" t="n">
        <v>988</v>
      </c>
      <c r="F885" s="3" t="inlineStr">
        <is>
          <t>Villa Rica</t>
        </is>
      </c>
      <c r="G885" s="3" t="inlineStr">
        <is>
          <t>Cauca</t>
        </is>
      </c>
      <c r="H885" s="54" t="n">
        <v>90</v>
      </c>
      <c r="I885" s="54" t="n">
        <v>2008</v>
      </c>
      <c r="J885" s="54" t="n">
        <v>25</v>
      </c>
      <c r="K885" s="3" t="n">
        <v>99</v>
      </c>
      <c r="L885" s="3" t="n">
        <v>2022</v>
      </c>
      <c r="M885" s="3" t="n">
        <v>6</v>
      </c>
      <c r="N885" s="54" t="n">
        <v>105</v>
      </c>
      <c r="O885" s="54" t="n">
        <v>2025</v>
      </c>
      <c r="P885" s="54" t="n">
        <v>26</v>
      </c>
      <c r="Q885" s="3" t="n">
        <v>112</v>
      </c>
      <c r="R885" s="3" t="n">
        <v>1987</v>
      </c>
      <c r="S885" s="3" t="n">
        <v>28</v>
      </c>
      <c r="T885" s="54" t="n">
        <v>115</v>
      </c>
      <c r="U885" s="54" t="n">
        <v>2025</v>
      </c>
      <c r="V885" s="54" t="n">
        <v>27</v>
      </c>
      <c r="W885" s="3" t="n">
        <v>115</v>
      </c>
      <c r="X885" s="3" t="n">
        <v>2024</v>
      </c>
      <c r="Y885" s="3" t="n">
        <v>13</v>
      </c>
      <c r="Z885" s="54" t="n">
        <v>75</v>
      </c>
      <c r="AA885" s="54" t="n">
        <v>2024</v>
      </c>
      <c r="AB885" s="54" t="n">
        <v>3</v>
      </c>
      <c r="AC885" s="3" t="n">
        <v>91</v>
      </c>
      <c r="AD885" s="3" t="n">
        <v>2023</v>
      </c>
      <c r="AE885" s="3" t="n">
        <v>18</v>
      </c>
      <c r="AF885" s="54" t="n">
        <v>95</v>
      </c>
      <c r="AG885" s="54" t="n">
        <v>1973</v>
      </c>
      <c r="AH885" s="54" t="n">
        <v>21</v>
      </c>
      <c r="AI885" s="3" t="n">
        <v>107</v>
      </c>
      <c r="AJ885" s="3" t="n">
        <v>2018</v>
      </c>
      <c r="AK885" s="3" t="n">
        <v>6</v>
      </c>
      <c r="AL885" s="54" t="n">
        <v>107</v>
      </c>
      <c r="AM885" s="54" t="n">
        <v>2017</v>
      </c>
      <c r="AN885" s="54" t="n">
        <v>13</v>
      </c>
      <c r="AO885" s="3" t="n">
        <v>92</v>
      </c>
      <c r="AP885" s="3" t="n">
        <v>1975</v>
      </c>
      <c r="AQ885" s="3" t="n">
        <v>6</v>
      </c>
    </row>
    <row r="886">
      <c r="A886" s="3" t="n">
        <v>26060200</v>
      </c>
      <c r="B886" s="3" t="inlineStr">
        <is>
          <t>CAJONES [26060200]</t>
        </is>
      </c>
      <c r="C886" s="3" t="n">
        <v>3.226416667</v>
      </c>
      <c r="D886" s="3" t="n">
        <v>-76.14080556</v>
      </c>
      <c r="E886" s="3" t="n">
        <v>2472</v>
      </c>
      <c r="F886" s="3" t="inlineStr">
        <is>
          <t>Miranda</t>
        </is>
      </c>
      <c r="G886" s="3" t="inlineStr">
        <is>
          <t>Cauca</t>
        </is>
      </c>
      <c r="H886" s="54" t="n">
        <v>78</v>
      </c>
      <c r="I886" s="54" t="n">
        <v>2017</v>
      </c>
      <c r="J886" s="54" t="n">
        <v>17</v>
      </c>
      <c r="K886" s="3" t="n">
        <v>75</v>
      </c>
      <c r="L886" s="3" t="n">
        <v>1990</v>
      </c>
      <c r="M886" s="3" t="n">
        <v>18</v>
      </c>
      <c r="N886" s="54" t="n">
        <v>74</v>
      </c>
      <c r="O886" s="54" t="n">
        <v>2015</v>
      </c>
      <c r="P886" s="54" t="n">
        <v>19</v>
      </c>
      <c r="Q886" s="3" t="n">
        <v>92</v>
      </c>
      <c r="R886" s="3" t="n">
        <v>1985</v>
      </c>
      <c r="S886" s="3" t="n">
        <v>25</v>
      </c>
      <c r="T886" s="54" t="n">
        <v>60</v>
      </c>
      <c r="U886" s="54" t="n">
        <v>1984</v>
      </c>
      <c r="V886" s="54" t="n">
        <v>11</v>
      </c>
      <c r="W886" s="3" t="n">
        <v>50</v>
      </c>
      <c r="X886" s="3" t="n">
        <v>2010</v>
      </c>
      <c r="Y886" s="3" t="n">
        <v>19</v>
      </c>
      <c r="Z886" s="54" t="n">
        <v>40</v>
      </c>
      <c r="AA886" s="54" t="n">
        <v>2010</v>
      </c>
      <c r="AB886" s="54" t="n">
        <v>6</v>
      </c>
      <c r="AC886" s="3" t="n">
        <v>27</v>
      </c>
      <c r="AD886" s="3" t="n">
        <v>1988</v>
      </c>
      <c r="AE886" s="3" t="n">
        <v>30</v>
      </c>
      <c r="AF886" s="54" t="n">
        <v>73</v>
      </c>
      <c r="AG886" s="54" t="n">
        <v>1994</v>
      </c>
      <c r="AH886" s="54" t="n">
        <v>23</v>
      </c>
      <c r="AI886" s="3" t="n">
        <v>102</v>
      </c>
      <c r="AJ886" s="3" t="n">
        <v>2011</v>
      </c>
      <c r="AK886" s="3" t="n">
        <v>15</v>
      </c>
      <c r="AL886" s="54" t="n">
        <v>118</v>
      </c>
      <c r="AM886" s="54" t="n">
        <v>1989</v>
      </c>
      <c r="AN886" s="54" t="n">
        <v>6</v>
      </c>
      <c r="AO886" s="3" t="n">
        <v>78</v>
      </c>
      <c r="AP886" s="3" t="n">
        <v>1989</v>
      </c>
      <c r="AQ886" s="3" t="n">
        <v>28</v>
      </c>
    </row>
    <row r="887">
      <c r="A887" s="3" t="n">
        <v>26065020</v>
      </c>
      <c r="B887" s="3" t="inlineStr">
        <is>
          <t>MIRANDA [26065020]</t>
        </is>
      </c>
      <c r="C887" s="3" t="n">
        <v>3.245666667</v>
      </c>
      <c r="D887" s="3" t="n">
        <v>-76.22305556000001</v>
      </c>
      <c r="E887" s="3" t="n">
        <v>1133</v>
      </c>
      <c r="F887" s="3" t="inlineStr">
        <is>
          <t>Miranda</t>
        </is>
      </c>
      <c r="G887" s="3" t="inlineStr">
        <is>
          <t>Cauca</t>
        </is>
      </c>
      <c r="H887" s="54" t="n">
        <v>69.40000000000001</v>
      </c>
      <c r="I887" s="54" t="n">
        <v>2005</v>
      </c>
      <c r="J887" s="54" t="n">
        <v>19</v>
      </c>
      <c r="K887" s="3" t="n">
        <v>124.2</v>
      </c>
      <c r="L887" s="3" t="n">
        <v>1975</v>
      </c>
      <c r="M887" s="3" t="n">
        <v>17</v>
      </c>
      <c r="N887" s="54" t="n">
        <v>115.8</v>
      </c>
      <c r="O887" s="54" t="n">
        <v>1972</v>
      </c>
      <c r="P887" s="54" t="n">
        <v>21</v>
      </c>
      <c r="Q887" s="3" t="n">
        <v>124.5</v>
      </c>
      <c r="R887" s="3" t="n">
        <v>1987</v>
      </c>
      <c r="S887" s="3" t="n">
        <v>28</v>
      </c>
      <c r="T887" s="54" t="n">
        <v>83.2</v>
      </c>
      <c r="U887" s="54" t="n">
        <v>1972</v>
      </c>
      <c r="V887" s="54" t="n">
        <v>26</v>
      </c>
      <c r="W887" s="3" t="n">
        <v>77.5</v>
      </c>
      <c r="X887" s="3" t="n">
        <v>2024</v>
      </c>
      <c r="Y887" s="3" t="n">
        <v>14</v>
      </c>
      <c r="Z887" s="54" t="n">
        <v>75.5</v>
      </c>
      <c r="AA887" s="54" t="n">
        <v>2012</v>
      </c>
      <c r="AB887" s="54" t="n">
        <v>12</v>
      </c>
      <c r="AC887" s="3" t="n">
        <v>88.5</v>
      </c>
      <c r="AD887" s="3" t="n">
        <v>2013</v>
      </c>
      <c r="AE887" s="3" t="n">
        <v>7</v>
      </c>
      <c r="AF887" s="54" t="n">
        <v>105.5</v>
      </c>
      <c r="AG887" s="54" t="n">
        <v>2002</v>
      </c>
      <c r="AH887" s="54" t="n">
        <v>25</v>
      </c>
      <c r="AI887" s="3" t="n">
        <v>102.2</v>
      </c>
      <c r="AJ887" s="3" t="n">
        <v>2020</v>
      </c>
      <c r="AK887" s="3" t="n">
        <v>18</v>
      </c>
      <c r="AL887" s="54" t="n">
        <v>110.5</v>
      </c>
      <c r="AM887" s="54" t="n">
        <v>2018</v>
      </c>
      <c r="AN887" s="54" t="n">
        <v>20</v>
      </c>
      <c r="AO887" s="3" t="n">
        <v>85.7</v>
      </c>
      <c r="AP887" s="3" t="n">
        <v>2005</v>
      </c>
      <c r="AQ887" s="3" t="n">
        <v>13</v>
      </c>
    </row>
    <row r="888">
      <c r="A888" s="3" t="n">
        <v>26070110</v>
      </c>
      <c r="B888" s="3" t="inlineStr">
        <is>
          <t>ZAPATA LA [26070110]</t>
        </is>
      </c>
      <c r="C888" s="3" t="n">
        <v>3.527194444</v>
      </c>
      <c r="D888" s="3" t="n">
        <v>-76.210833333</v>
      </c>
      <c r="E888" s="3" t="n">
        <v>1119</v>
      </c>
      <c r="F888" s="3" t="inlineStr">
        <is>
          <t>Palmira</t>
        </is>
      </c>
      <c r="G888" s="3" t="inlineStr">
        <is>
          <t>Valle Del Cauca</t>
        </is>
      </c>
      <c r="H888" s="54" t="n">
        <v>100</v>
      </c>
      <c r="I888" s="54" t="n">
        <v>1980</v>
      </c>
      <c r="J888" s="54" t="n">
        <v>30</v>
      </c>
      <c r="K888" s="3" t="n">
        <v>110</v>
      </c>
      <c r="L888" s="3" t="n">
        <v>1977</v>
      </c>
      <c r="M888" s="3" t="n">
        <v>16</v>
      </c>
      <c r="N888" s="54" t="n">
        <v>125</v>
      </c>
      <c r="O888" s="54" t="n">
        <v>2018</v>
      </c>
      <c r="P888" s="54" t="n">
        <v>7</v>
      </c>
      <c r="Q888" s="3" t="n">
        <v>135</v>
      </c>
      <c r="R888" s="3" t="n">
        <v>1978</v>
      </c>
      <c r="S888" s="3" t="n">
        <v>10</v>
      </c>
      <c r="T888" s="54" t="n">
        <v>110</v>
      </c>
      <c r="U888" s="54" t="n">
        <v>1977</v>
      </c>
      <c r="V888" s="54" t="n">
        <v>15</v>
      </c>
      <c r="W888" s="3" t="n">
        <v>100</v>
      </c>
      <c r="X888" s="3" t="n">
        <v>1997</v>
      </c>
      <c r="Y888" s="3" t="n">
        <v>4</v>
      </c>
      <c r="Z888" s="54" t="n">
        <v>77</v>
      </c>
      <c r="AA888" s="54" t="n">
        <v>1975</v>
      </c>
      <c r="AB888" s="54" t="n">
        <v>7</v>
      </c>
      <c r="AC888" s="3" t="n">
        <v>70</v>
      </c>
      <c r="AD888" s="3" t="n">
        <v>1995</v>
      </c>
      <c r="AE888" s="3" t="n">
        <v>10</v>
      </c>
      <c r="AF888" s="54" t="n">
        <v>120</v>
      </c>
      <c r="AG888" s="54" t="n">
        <v>1976</v>
      </c>
      <c r="AH888" s="54" t="n">
        <v>11</v>
      </c>
      <c r="AI888" s="3" t="n">
        <v>100</v>
      </c>
      <c r="AJ888" s="3" t="n">
        <v>1994</v>
      </c>
      <c r="AK888" s="3" t="n">
        <v>8</v>
      </c>
      <c r="AL888" s="54" t="n">
        <v>120</v>
      </c>
      <c r="AM888" s="54" t="n">
        <v>1994</v>
      </c>
      <c r="AN888" s="54" t="n">
        <v>18</v>
      </c>
      <c r="AO888" s="3" t="n">
        <v>96</v>
      </c>
      <c r="AP888" s="3" t="n">
        <v>2006</v>
      </c>
      <c r="AQ888" s="3" t="n">
        <v>17</v>
      </c>
    </row>
    <row r="889">
      <c r="A889" s="3" t="n">
        <v>26070170</v>
      </c>
      <c r="B889" s="3" t="inlineStr">
        <is>
          <t>ESPERANZA PRADERA [26070170]</t>
        </is>
      </c>
      <c r="C889" s="3" t="n">
        <v>3.527194444</v>
      </c>
      <c r="D889" s="3" t="n">
        <v>-76.210833333</v>
      </c>
      <c r="E889" s="3" t="n">
        <v>1055</v>
      </c>
      <c r="F889" s="3" t="inlineStr">
        <is>
          <t>Palmira</t>
        </is>
      </c>
      <c r="G889" s="3" t="inlineStr">
        <is>
          <t>Valle Del Cauca</t>
        </is>
      </c>
      <c r="H889" s="54" t="n">
        <v>95</v>
      </c>
      <c r="I889" s="54" t="n">
        <v>2023</v>
      </c>
      <c r="J889" s="54" t="n">
        <v>1</v>
      </c>
      <c r="K889" s="3" t="n">
        <v>111</v>
      </c>
      <c r="L889" s="3" t="n">
        <v>2008</v>
      </c>
      <c r="M889" s="3" t="n">
        <v>17</v>
      </c>
      <c r="N889" s="54" t="n">
        <v>124</v>
      </c>
      <c r="O889" s="54" t="n">
        <v>2008</v>
      </c>
      <c r="P889" s="54" t="n">
        <v>12</v>
      </c>
      <c r="Q889" s="3" t="n">
        <v>110</v>
      </c>
      <c r="R889" s="3" t="n">
        <v>2010</v>
      </c>
      <c r="S889" s="3" t="n">
        <v>5</v>
      </c>
      <c r="T889" s="54" t="n">
        <v>82</v>
      </c>
      <c r="U889" s="54" t="n">
        <v>2008</v>
      </c>
      <c r="V889" s="54" t="n">
        <v>27</v>
      </c>
      <c r="W889" s="3" t="n">
        <v>90</v>
      </c>
      <c r="X889" s="3" t="n">
        <v>1997</v>
      </c>
      <c r="Y889" s="3" t="n">
        <v>5</v>
      </c>
      <c r="Z889" s="54" t="n">
        <v>80</v>
      </c>
      <c r="AA889" s="54" t="n">
        <v>1995</v>
      </c>
      <c r="AB889" s="54" t="n">
        <v>30</v>
      </c>
      <c r="AC889" s="3" t="n">
        <v>60</v>
      </c>
      <c r="AD889" s="3" t="n">
        <v>2003</v>
      </c>
      <c r="AE889" s="3" t="n">
        <v>21</v>
      </c>
      <c r="AF889" s="54" t="n">
        <v>78</v>
      </c>
      <c r="AG889" s="54" t="n">
        <v>1993</v>
      </c>
      <c r="AH889" s="54" t="n">
        <v>13</v>
      </c>
      <c r="AI889" s="3" t="n">
        <v>95</v>
      </c>
      <c r="AJ889" s="3" t="n">
        <v>1992</v>
      </c>
      <c r="AK889" s="3" t="n">
        <v>10</v>
      </c>
      <c r="AL889" s="54" t="n">
        <v>110</v>
      </c>
      <c r="AM889" s="54" t="n">
        <v>2014</v>
      </c>
      <c r="AN889" s="54" t="n">
        <v>9</v>
      </c>
      <c r="AO889" s="3" t="n">
        <v>95</v>
      </c>
      <c r="AP889" s="3" t="n">
        <v>2002</v>
      </c>
      <c r="AQ889" s="3" t="n">
        <v>7</v>
      </c>
    </row>
    <row r="890">
      <c r="A890" s="3" t="n">
        <v>26070760</v>
      </c>
      <c r="B890" s="3" t="inlineStr">
        <is>
          <t>FLORIDA [26070760]</t>
        </is>
      </c>
      <c r="C890" s="3" t="n">
        <v>3.327777778</v>
      </c>
      <c r="D890" s="3" t="n">
        <v>-76.239138889</v>
      </c>
      <c r="E890" s="3" t="n">
        <v>1059</v>
      </c>
      <c r="F890" s="3" t="inlineStr">
        <is>
          <t>Florida</t>
        </is>
      </c>
      <c r="G890" s="3" t="inlineStr">
        <is>
          <t>Valle Del Cauca</t>
        </is>
      </c>
      <c r="H890" s="54" t="n">
        <v>121</v>
      </c>
      <c r="I890" s="54" t="n">
        <v>2023</v>
      </c>
      <c r="J890" s="54" t="n">
        <v>6</v>
      </c>
      <c r="K890" s="3" t="n">
        <v>112</v>
      </c>
      <c r="L890" s="3" t="n">
        <v>2011</v>
      </c>
      <c r="M890" s="3" t="n">
        <v>8</v>
      </c>
      <c r="N890" s="54" t="n">
        <v>163</v>
      </c>
      <c r="O890" s="54" t="n">
        <v>2018</v>
      </c>
      <c r="P890" s="54" t="n">
        <v>27</v>
      </c>
      <c r="Q890" s="3" t="n">
        <v>135</v>
      </c>
      <c r="R890" s="3" t="n">
        <v>1973</v>
      </c>
      <c r="S890" s="3" t="n">
        <v>16</v>
      </c>
      <c r="T890" s="54" t="n">
        <v>146</v>
      </c>
      <c r="U890" s="54" t="n">
        <v>2009</v>
      </c>
      <c r="V890" s="54" t="n">
        <v>16</v>
      </c>
      <c r="W890" s="3" t="n">
        <v>70</v>
      </c>
      <c r="X890" s="3" t="n">
        <v>1959</v>
      </c>
      <c r="Y890" s="3" t="n">
        <v>4</v>
      </c>
      <c r="Z890" s="54" t="n">
        <v>90</v>
      </c>
      <c r="AA890" s="54" t="n">
        <v>1953</v>
      </c>
      <c r="AB890" s="54" t="n">
        <v>5</v>
      </c>
      <c r="AC890" s="3" t="n">
        <v>73</v>
      </c>
      <c r="AD890" s="3" t="n">
        <v>2011</v>
      </c>
      <c r="AE890" s="3" t="n">
        <v>23</v>
      </c>
      <c r="AF890" s="54" t="n">
        <v>94</v>
      </c>
      <c r="AG890" s="54" t="n">
        <v>2011</v>
      </c>
      <c r="AH890" s="54" t="n">
        <v>23</v>
      </c>
      <c r="AI890" s="3" t="n">
        <v>138</v>
      </c>
      <c r="AJ890" s="3" t="n">
        <v>2014</v>
      </c>
      <c r="AK890" s="3" t="n">
        <v>30</v>
      </c>
      <c r="AL890" s="54" t="n">
        <v>130</v>
      </c>
      <c r="AM890" s="54" t="n">
        <v>2022</v>
      </c>
      <c r="AN890" s="54" t="n">
        <v>7</v>
      </c>
      <c r="AO890" s="3" t="n">
        <v>94</v>
      </c>
      <c r="AP890" s="3" t="n">
        <v>2015</v>
      </c>
      <c r="AQ890" s="3" t="n">
        <v>14</v>
      </c>
    </row>
    <row r="891">
      <c r="A891" s="3" t="n">
        <v>26075010</v>
      </c>
      <c r="B891" s="3" t="inlineStr">
        <is>
          <t>PALMIRA ICA [26075010]</t>
        </is>
      </c>
      <c r="C891" s="3" t="n">
        <v>3.513472222</v>
      </c>
      <c r="D891" s="3" t="n">
        <v>-76.314888889</v>
      </c>
      <c r="E891" s="3" t="n">
        <v>1018</v>
      </c>
      <c r="F891" s="3" t="inlineStr">
        <is>
          <t>Palmira</t>
        </is>
      </c>
      <c r="G891" s="3" t="inlineStr">
        <is>
          <t>Valle Del Cauca</t>
        </is>
      </c>
      <c r="H891" s="54" t="n">
        <v>75.3</v>
      </c>
      <c r="I891" s="54" t="n">
        <v>1971</v>
      </c>
      <c r="J891" s="54" t="n">
        <v>29</v>
      </c>
      <c r="K891" s="3" t="n">
        <v>71</v>
      </c>
      <c r="L891" s="3" t="n">
        <v>1950</v>
      </c>
      <c r="M891" s="3" t="n">
        <v>10</v>
      </c>
      <c r="N891" s="54" t="n">
        <v>84</v>
      </c>
      <c r="O891" s="54" t="n">
        <v>1994</v>
      </c>
      <c r="P891" s="54" t="n">
        <v>28</v>
      </c>
      <c r="Q891" s="3" t="n">
        <v>96.40000000000001</v>
      </c>
      <c r="R891" s="3" t="n">
        <v>1965</v>
      </c>
      <c r="S891" s="3" t="n">
        <v>25</v>
      </c>
      <c r="T891" s="54" t="n">
        <v>108.3</v>
      </c>
      <c r="U891" s="54" t="n">
        <v>1959</v>
      </c>
      <c r="V891" s="54" t="n">
        <v>29</v>
      </c>
      <c r="W891" s="3" t="n">
        <v>74</v>
      </c>
      <c r="X891" s="3" t="n">
        <v>1964</v>
      </c>
      <c r="Y891" s="3" t="n">
        <v>30</v>
      </c>
      <c r="Z891" s="54" t="n">
        <v>64.2</v>
      </c>
      <c r="AA891" s="54" t="n">
        <v>2018</v>
      </c>
      <c r="AB891" s="54" t="n">
        <v>30</v>
      </c>
      <c r="AC891" s="3" t="n">
        <v>77.2</v>
      </c>
      <c r="AD891" s="3" t="n">
        <v>2007</v>
      </c>
      <c r="AE891" s="3" t="n">
        <v>25</v>
      </c>
      <c r="AF891" s="54" t="n">
        <v>80</v>
      </c>
      <c r="AG891" s="54" t="n">
        <v>1996</v>
      </c>
      <c r="AH891" s="54" t="n">
        <v>23</v>
      </c>
      <c r="AI891" s="3" t="n">
        <v>73.2</v>
      </c>
      <c r="AJ891" s="3" t="n">
        <v>2012</v>
      </c>
      <c r="AK891" s="3" t="n">
        <v>13</v>
      </c>
      <c r="AL891" s="54" t="n">
        <v>82.40000000000001</v>
      </c>
      <c r="AM891" s="54" t="n">
        <v>1997</v>
      </c>
      <c r="AN891" s="54" t="n">
        <v>29</v>
      </c>
      <c r="AO891" s="3" t="n">
        <v>102.2</v>
      </c>
      <c r="AP891" s="3" t="n">
        <v>1984</v>
      </c>
      <c r="AQ891" s="3" t="n">
        <v>18</v>
      </c>
    </row>
    <row r="892">
      <c r="A892" s="3" t="n">
        <v>26075040</v>
      </c>
      <c r="B892" s="3" t="inlineStr">
        <is>
          <t>AEROPUERTO A BONILLA [26075040]</t>
        </is>
      </c>
      <c r="C892" s="3" t="n">
        <v>3.536688889</v>
      </c>
      <c r="D892" s="3" t="n">
        <v>-76.386638889</v>
      </c>
      <c r="E892" s="3" t="n">
        <v>970</v>
      </c>
      <c r="F892" s="3" t="inlineStr">
        <is>
          <t>Palmira</t>
        </is>
      </c>
      <c r="G892" s="3" t="inlineStr">
        <is>
          <t>Valle Del Cauca</t>
        </is>
      </c>
      <c r="H892" s="54" t="n">
        <v>60.6</v>
      </c>
      <c r="I892" s="54" t="n">
        <v>1984</v>
      </c>
      <c r="J892" s="54" t="n">
        <v>7</v>
      </c>
      <c r="K892" s="3" t="n">
        <v>51.8</v>
      </c>
      <c r="L892" s="3" t="n">
        <v>1999</v>
      </c>
      <c r="M892" s="3" t="n">
        <v>23</v>
      </c>
      <c r="N892" s="54" t="n">
        <v>72.7</v>
      </c>
      <c r="O892" s="54" t="n">
        <v>1987</v>
      </c>
      <c r="P892" s="54" t="n">
        <v>4</v>
      </c>
      <c r="Q892" s="3" t="n">
        <v>84.7</v>
      </c>
      <c r="R892" s="3" t="n">
        <v>1999</v>
      </c>
      <c r="S892" s="3" t="n">
        <v>7</v>
      </c>
      <c r="T892" s="54" t="n">
        <v>81.5</v>
      </c>
      <c r="U892" s="54" t="n">
        <v>1988</v>
      </c>
      <c r="V892" s="54" t="n">
        <v>27</v>
      </c>
      <c r="W892" s="3" t="n">
        <v>72.2</v>
      </c>
      <c r="X892" s="3" t="n">
        <v>2021</v>
      </c>
      <c r="Y892" s="3" t="n">
        <v>14</v>
      </c>
      <c r="Z892" s="54" t="n">
        <v>60.3</v>
      </c>
      <c r="AA892" s="54" t="n">
        <v>1975</v>
      </c>
      <c r="AB892" s="54" t="n">
        <v>7</v>
      </c>
      <c r="AC892" s="3" t="n">
        <v>62.4</v>
      </c>
      <c r="AD892" s="3" t="n">
        <v>2007</v>
      </c>
      <c r="AE892" s="3" t="n">
        <v>25</v>
      </c>
      <c r="AF892" s="54" t="n">
        <v>62.5</v>
      </c>
      <c r="AG892" s="54" t="n">
        <v>2002</v>
      </c>
      <c r="AH892" s="54" t="n">
        <v>25</v>
      </c>
      <c r="AI892" s="3" t="n">
        <v>89.59999999999999</v>
      </c>
      <c r="AJ892" s="3" t="n">
        <v>2002</v>
      </c>
      <c r="AK892" s="3" t="n">
        <v>26</v>
      </c>
      <c r="AL892" s="54" t="n">
        <v>86.2</v>
      </c>
      <c r="AM892" s="54" t="n">
        <v>2007</v>
      </c>
      <c r="AN892" s="54" t="n">
        <v>30</v>
      </c>
      <c r="AO892" s="3" t="n">
        <v>84.09999999999999</v>
      </c>
      <c r="AP892" s="3" t="n">
        <v>2002</v>
      </c>
      <c r="AQ892" s="3" t="n">
        <v>16</v>
      </c>
    </row>
    <row r="893">
      <c r="A893" s="3" t="n">
        <v>26075050</v>
      </c>
      <c r="B893" s="3" t="inlineStr">
        <is>
          <t>INGENIO MANUELITA [26075050]</t>
        </is>
      </c>
      <c r="C893" s="3" t="n">
        <v>3.574055556</v>
      </c>
      <c r="D893" s="3" t="n">
        <v>-76.277805556</v>
      </c>
      <c r="E893" s="3" t="n">
        <v>1059</v>
      </c>
      <c r="F893" s="3" t="inlineStr">
        <is>
          <t>Palmira</t>
        </is>
      </c>
      <c r="G893" s="3" t="inlineStr">
        <is>
          <t>Valle Del Cauca</t>
        </is>
      </c>
      <c r="H893" s="54" t="n">
        <v>61</v>
      </c>
      <c r="I893" s="54" t="n">
        <v>1999</v>
      </c>
      <c r="J893" s="54" t="n">
        <v>4</v>
      </c>
      <c r="K893" s="3" t="n">
        <v>60.4</v>
      </c>
      <c r="L893" s="3" t="n">
        <v>1967</v>
      </c>
      <c r="M893" s="3" t="n">
        <v>6</v>
      </c>
      <c r="N893" s="54" t="n">
        <v>116.3</v>
      </c>
      <c r="O893" s="54" t="n">
        <v>1998</v>
      </c>
      <c r="P893" s="54" t="n">
        <v>27</v>
      </c>
      <c r="Q893" s="3" t="n">
        <v>106.5</v>
      </c>
      <c r="R893" s="3" t="n">
        <v>1956</v>
      </c>
      <c r="S893" s="3" t="n">
        <v>9</v>
      </c>
      <c r="T893" s="54" t="n">
        <v>126.4</v>
      </c>
      <c r="U893" s="54" t="n">
        <v>1956</v>
      </c>
      <c r="V893" s="54" t="n">
        <v>11</v>
      </c>
      <c r="W893" s="3" t="n">
        <v>76.8</v>
      </c>
      <c r="X893" s="3" t="n">
        <v>1956</v>
      </c>
      <c r="Y893" s="3" t="n">
        <v>16</v>
      </c>
      <c r="Z893" s="54" t="n">
        <v>69</v>
      </c>
      <c r="AA893" s="54" t="n">
        <v>1975</v>
      </c>
      <c r="AB893" s="54" t="n">
        <v>7</v>
      </c>
      <c r="AC893" s="3" t="n">
        <v>76</v>
      </c>
      <c r="AD893" s="3" t="n">
        <v>1968</v>
      </c>
      <c r="AE893" s="3" t="n">
        <v>27</v>
      </c>
      <c r="AF893" s="54" t="n">
        <v>83.3</v>
      </c>
      <c r="AG893" s="54" t="n">
        <v>1971</v>
      </c>
      <c r="AH893" s="54" t="n">
        <v>8</v>
      </c>
      <c r="AI893" s="3" t="n">
        <v>107.7</v>
      </c>
      <c r="AJ893" s="3" t="n">
        <v>1956</v>
      </c>
      <c r="AK893" s="3" t="n">
        <v>12</v>
      </c>
      <c r="AL893" s="54" t="n">
        <v>92.5</v>
      </c>
      <c r="AM893" s="54" t="n">
        <v>2010</v>
      </c>
      <c r="AN893" s="54" t="n">
        <v>27</v>
      </c>
      <c r="AO893" s="3" t="n">
        <v>63.8</v>
      </c>
      <c r="AP893" s="3" t="n">
        <v>1961</v>
      </c>
      <c r="AQ893" s="3" t="n">
        <v>11</v>
      </c>
    </row>
    <row r="894">
      <c r="A894" s="3" t="n">
        <v>26075080</v>
      </c>
      <c r="B894" s="3" t="inlineStr">
        <is>
          <t>CENICANA [26075080]</t>
        </is>
      </c>
      <c r="C894" s="3" t="n">
        <v>3.360416667</v>
      </c>
      <c r="D894" s="3" t="n">
        <v>-76.299722222</v>
      </c>
      <c r="E894" s="3" t="n">
        <v>128</v>
      </c>
      <c r="F894" s="3" t="inlineStr">
        <is>
          <t>Florida</t>
        </is>
      </c>
      <c r="G894" s="3" t="inlineStr">
        <is>
          <t>Valle Del Cauca</t>
        </is>
      </c>
      <c r="H894" s="54" t="n">
        <v>64.8</v>
      </c>
      <c r="I894" s="54" t="n">
        <v>1986</v>
      </c>
      <c r="J894" s="54" t="n">
        <v>23</v>
      </c>
      <c r="K894" s="3" t="n">
        <v>81</v>
      </c>
      <c r="L894" s="3" t="n">
        <v>2011</v>
      </c>
      <c r="M894" s="3" t="n">
        <v>12</v>
      </c>
      <c r="N894" s="54" t="n">
        <v>74.8</v>
      </c>
      <c r="O894" s="54" t="n">
        <v>2021</v>
      </c>
      <c r="P894" s="54" t="n">
        <v>2</v>
      </c>
      <c r="Q894" s="3" t="n">
        <v>114</v>
      </c>
      <c r="R894" s="3" t="n">
        <v>1988</v>
      </c>
      <c r="S894" s="3" t="n">
        <v>15</v>
      </c>
      <c r="T894" s="54" t="n">
        <v>90</v>
      </c>
      <c r="U894" s="54" t="n">
        <v>2016</v>
      </c>
      <c r="V894" s="54" t="n">
        <v>25</v>
      </c>
      <c r="W894" s="3" t="n">
        <v>94.5</v>
      </c>
      <c r="X894" s="3" t="n">
        <v>2017</v>
      </c>
      <c r="Y894" s="3" t="n">
        <v>26</v>
      </c>
      <c r="Z894" s="54" t="n">
        <v>50.3</v>
      </c>
      <c r="AA894" s="54" t="n">
        <v>1988</v>
      </c>
      <c r="AB894" s="54" t="n">
        <v>3</v>
      </c>
      <c r="AC894" s="3" t="n">
        <v>54.7</v>
      </c>
      <c r="AD894" s="3" t="n">
        <v>2023</v>
      </c>
      <c r="AE894" s="3" t="n">
        <v>19</v>
      </c>
      <c r="AF894" s="54" t="n">
        <v>99.90000000000001</v>
      </c>
      <c r="AG894" s="54" t="n">
        <v>1997</v>
      </c>
      <c r="AH894" s="54" t="n">
        <v>24</v>
      </c>
      <c r="AI894" s="3" t="n">
        <v>82.59999999999999</v>
      </c>
      <c r="AJ894" s="3" t="n">
        <v>2022</v>
      </c>
      <c r="AK894" s="3" t="n">
        <v>23</v>
      </c>
      <c r="AL894" s="54" t="n">
        <v>94</v>
      </c>
      <c r="AM894" s="54" t="n">
        <v>2018</v>
      </c>
      <c r="AN894" s="54" t="n">
        <v>30</v>
      </c>
      <c r="AO894" s="3" t="n">
        <v>55.1</v>
      </c>
      <c r="AP894" s="3" t="n">
        <v>1982</v>
      </c>
      <c r="AQ894" s="3" t="n">
        <v>21</v>
      </c>
    </row>
    <row r="895">
      <c r="A895" s="3" t="n">
        <v>26080070</v>
      </c>
      <c r="B895" s="3" t="inlineStr">
        <is>
          <t>VIJES [26080070]</t>
        </is>
      </c>
      <c r="C895" s="3" t="n">
        <v>3.698527778</v>
      </c>
      <c r="D895" s="3" t="n">
        <v>-76.42972222</v>
      </c>
      <c r="E895" s="3" t="n">
        <v>974</v>
      </c>
      <c r="F895" s="3" t="inlineStr">
        <is>
          <t>Vijes</t>
        </is>
      </c>
      <c r="G895" s="3" t="inlineStr">
        <is>
          <t>Valle Del Cauca</t>
        </is>
      </c>
      <c r="H895" s="54" t="n">
        <v>60</v>
      </c>
      <c r="I895" s="54" t="n">
        <v>1951</v>
      </c>
      <c r="J895" s="54" t="n">
        <v>6</v>
      </c>
      <c r="K895" s="3" t="n">
        <v>59</v>
      </c>
      <c r="L895" s="3" t="n">
        <v>1956</v>
      </c>
      <c r="M895" s="3" t="n">
        <v>28</v>
      </c>
      <c r="N895" s="54" t="n">
        <v>75</v>
      </c>
      <c r="O895" s="54" t="n">
        <v>1990</v>
      </c>
      <c r="P895" s="54" t="n">
        <v>31</v>
      </c>
      <c r="Q895" s="3" t="n">
        <v>65</v>
      </c>
      <c r="R895" s="3" t="n">
        <v>1986</v>
      </c>
      <c r="S895" s="3" t="n">
        <v>20</v>
      </c>
      <c r="T895" s="54" t="n">
        <v>67</v>
      </c>
      <c r="U895" s="54" t="n">
        <v>2009</v>
      </c>
      <c r="V895" s="54" t="n">
        <v>5</v>
      </c>
      <c r="W895" s="3" t="n">
        <v>80</v>
      </c>
      <c r="X895" s="3" t="n">
        <v>1969</v>
      </c>
      <c r="Y895" s="3" t="n">
        <v>27</v>
      </c>
      <c r="Z895" s="54" t="n">
        <v>57</v>
      </c>
      <c r="AA895" s="54" t="n">
        <v>1953</v>
      </c>
      <c r="AB895" s="54" t="n">
        <v>28</v>
      </c>
      <c r="AC895" s="3" t="n">
        <v>70</v>
      </c>
      <c r="AD895" s="3" t="n">
        <v>1981</v>
      </c>
      <c r="AE895" s="3" t="n">
        <v>22</v>
      </c>
      <c r="AF895" s="54" t="n">
        <v>101</v>
      </c>
      <c r="AG895" s="54" t="n">
        <v>1977</v>
      </c>
      <c r="AH895" s="54" t="n">
        <v>19</v>
      </c>
      <c r="AI895" s="3" t="n">
        <v>80</v>
      </c>
      <c r="AJ895" s="3" t="n">
        <v>1966</v>
      </c>
      <c r="AK895" s="3" t="n">
        <v>5</v>
      </c>
      <c r="AL895" s="54" t="n">
        <v>66</v>
      </c>
      <c r="AM895" s="54" t="n">
        <v>2005</v>
      </c>
      <c r="AN895" s="54" t="n">
        <v>9</v>
      </c>
      <c r="AO895" s="3" t="n">
        <v>60</v>
      </c>
      <c r="AP895" s="3" t="n">
        <v>1958</v>
      </c>
      <c r="AQ895" s="3" t="n">
        <v>29</v>
      </c>
    </row>
    <row r="896">
      <c r="A896" s="3" t="n">
        <v>26080280</v>
      </c>
      <c r="B896" s="3" t="inlineStr">
        <is>
          <t>PICHINDE [26080280]</t>
        </is>
      </c>
      <c r="C896" s="3" t="n">
        <v>3.438194444</v>
      </c>
      <c r="D896" s="3" t="n">
        <v>-76.60155555999999</v>
      </c>
      <c r="E896" s="3" t="n">
        <v>1637</v>
      </c>
      <c r="F896" s="3" t="inlineStr">
        <is>
          <t>Cali</t>
        </is>
      </c>
      <c r="G896" s="3" t="inlineStr">
        <is>
          <t>Valle Del Cauca</t>
        </is>
      </c>
      <c r="H896" s="54" t="n">
        <v>89</v>
      </c>
      <c r="I896" s="54" t="n">
        <v>2000</v>
      </c>
      <c r="J896" s="54" t="n">
        <v>30</v>
      </c>
      <c r="K896" s="3" t="n">
        <v>93</v>
      </c>
      <c r="L896" s="3" t="n">
        <v>2001</v>
      </c>
      <c r="M896" s="3" t="n">
        <v>9</v>
      </c>
      <c r="N896" s="54" t="n">
        <v>135</v>
      </c>
      <c r="O896" s="54" t="n">
        <v>1996</v>
      </c>
      <c r="P896" s="54" t="n">
        <v>5</v>
      </c>
      <c r="Q896" s="3" t="n">
        <v>125</v>
      </c>
      <c r="R896" s="3" t="n">
        <v>2003</v>
      </c>
      <c r="S896" s="3" t="n">
        <v>24</v>
      </c>
      <c r="T896" s="54" t="n">
        <v>82</v>
      </c>
      <c r="U896" s="54" t="n">
        <v>2013</v>
      </c>
      <c r="V896" s="54" t="n">
        <v>26</v>
      </c>
      <c r="W896" s="3" t="n">
        <v>93</v>
      </c>
      <c r="X896" s="3" t="n">
        <v>2003</v>
      </c>
      <c r="Y896" s="3" t="n">
        <v>17</v>
      </c>
      <c r="Z896" s="54" t="n">
        <v>90</v>
      </c>
      <c r="AA896" s="54" t="n">
        <v>1984</v>
      </c>
      <c r="AB896" s="54" t="n">
        <v>1</v>
      </c>
      <c r="AC896" s="3" t="n">
        <v>80</v>
      </c>
      <c r="AD896" s="3" t="n">
        <v>1989</v>
      </c>
      <c r="AE896" s="3" t="n">
        <v>21</v>
      </c>
      <c r="AF896" s="54" t="n">
        <v>63</v>
      </c>
      <c r="AG896" s="54" t="n">
        <v>1998</v>
      </c>
      <c r="AH896" s="54" t="n">
        <v>26</v>
      </c>
      <c r="AI896" s="3" t="n">
        <v>85</v>
      </c>
      <c r="AJ896" s="3" t="n">
        <v>1986</v>
      </c>
      <c r="AK896" s="3" t="n">
        <v>22</v>
      </c>
      <c r="AL896" s="54" t="n">
        <v>91</v>
      </c>
      <c r="AM896" s="54" t="n">
        <v>1997</v>
      </c>
      <c r="AN896" s="54" t="n">
        <v>24</v>
      </c>
      <c r="AO896" s="3" t="n">
        <v>92</v>
      </c>
      <c r="AP896" s="3" t="n">
        <v>1987</v>
      </c>
      <c r="AQ896" s="3" t="n">
        <v>3</v>
      </c>
    </row>
    <row r="897">
      <c r="A897" s="3" t="n">
        <v>26080290</v>
      </c>
      <c r="B897" s="3" t="inlineStr">
        <is>
          <t>MEDIACANOA-ALERTAS [26080290]</t>
        </is>
      </c>
      <c r="C897" s="3" t="n">
        <v>3.890888889</v>
      </c>
      <c r="D897" s="3" t="n">
        <v>-76.35083333</v>
      </c>
      <c r="E897" s="3" t="n">
        <v>962</v>
      </c>
      <c r="F897" s="3" t="inlineStr">
        <is>
          <t>Yotoco</t>
        </is>
      </c>
      <c r="G897" s="3" t="inlineStr">
        <is>
          <t>Valle Del Cauca</t>
        </is>
      </c>
      <c r="H897" s="54" t="n">
        <v>62</v>
      </c>
      <c r="I897" s="54" t="n">
        <v>2008</v>
      </c>
      <c r="J897" s="54" t="n">
        <v>9</v>
      </c>
      <c r="K897" s="3" t="n">
        <v>99</v>
      </c>
      <c r="L897" s="3" t="n">
        <v>2009</v>
      </c>
      <c r="M897" s="3" t="n">
        <v>26</v>
      </c>
      <c r="N897" s="54" t="n">
        <v>100</v>
      </c>
      <c r="O897" s="54" t="n">
        <v>2021</v>
      </c>
      <c r="P897" s="54" t="n">
        <v>17</v>
      </c>
      <c r="Q897" s="3" t="n">
        <v>115</v>
      </c>
      <c r="R897" s="3" t="n">
        <v>2015</v>
      </c>
      <c r="S897" s="3" t="n">
        <v>18</v>
      </c>
      <c r="T897" s="54" t="n">
        <v>70</v>
      </c>
      <c r="U897" s="54" t="n">
        <v>2005</v>
      </c>
      <c r="V897" s="54" t="n">
        <v>15</v>
      </c>
      <c r="W897" s="3" t="n">
        <v>78</v>
      </c>
      <c r="X897" s="3" t="n">
        <v>2018</v>
      </c>
      <c r="Y897" s="3" t="n">
        <v>11</v>
      </c>
      <c r="Z897" s="54" t="n">
        <v>75</v>
      </c>
      <c r="AA897" s="54" t="n">
        <v>2003</v>
      </c>
      <c r="AB897" s="54" t="n">
        <v>11</v>
      </c>
      <c r="AC897" s="3" t="n">
        <v>77</v>
      </c>
      <c r="AD897" s="3" t="n">
        <v>2017</v>
      </c>
      <c r="AE897" s="3" t="n">
        <v>18</v>
      </c>
      <c r="AF897" s="54" t="n">
        <v>92</v>
      </c>
      <c r="AG897" s="54" t="n">
        <v>2016</v>
      </c>
      <c r="AH897" s="54" t="n">
        <v>1</v>
      </c>
      <c r="AI897" s="3" t="n">
        <v>90</v>
      </c>
      <c r="AJ897" s="3" t="n">
        <v>1984</v>
      </c>
      <c r="AK897" s="3" t="n">
        <v>29</v>
      </c>
      <c r="AL897" s="54" t="n">
        <v>100</v>
      </c>
      <c r="AM897" s="54" t="n">
        <v>1990</v>
      </c>
      <c r="AN897" s="54" t="n">
        <v>20</v>
      </c>
      <c r="AO897" s="3" t="n">
        <v>72</v>
      </c>
      <c r="AP897" s="3" t="n">
        <v>2002</v>
      </c>
      <c r="AQ897" s="3" t="n">
        <v>15</v>
      </c>
    </row>
    <row r="898">
      <c r="A898" s="3" t="n">
        <v>26080310</v>
      </c>
      <c r="B898" s="3" t="inlineStr">
        <is>
          <t>CALI SEDE IDEAM [26080310]</t>
        </is>
      </c>
      <c r="C898" s="3" t="n">
        <v>3.475972222</v>
      </c>
      <c r="D898" s="3" t="n">
        <v>-76.52302778000001</v>
      </c>
      <c r="E898" s="3" t="n">
        <v>983</v>
      </c>
      <c r="F898" s="3" t="inlineStr">
        <is>
          <t>Cali</t>
        </is>
      </c>
      <c r="G898" s="3" t="inlineStr">
        <is>
          <t>Valle Del Cauca</t>
        </is>
      </c>
      <c r="H898" s="54" t="n">
        <v>91.3</v>
      </c>
      <c r="I898" s="54" t="n">
        <v>1997</v>
      </c>
      <c r="J898" s="54" t="n">
        <v>20</v>
      </c>
      <c r="K898" s="3" t="n">
        <v>52.7</v>
      </c>
      <c r="L898" s="3" t="n">
        <v>2013</v>
      </c>
      <c r="M898" s="3" t="n">
        <v>1</v>
      </c>
      <c r="N898" s="54" t="n">
        <v>69.2</v>
      </c>
      <c r="O898" s="54" t="n">
        <v>2021</v>
      </c>
      <c r="P898" s="54" t="n">
        <v>8</v>
      </c>
      <c r="Q898" s="3" t="n">
        <v>88.5</v>
      </c>
      <c r="R898" s="3" t="n">
        <v>2003</v>
      </c>
      <c r="S898" s="3" t="n">
        <v>9</v>
      </c>
      <c r="T898" s="54" t="n">
        <v>101.5</v>
      </c>
      <c r="U898" s="54" t="n">
        <v>2024</v>
      </c>
      <c r="V898" s="54" t="n">
        <v>15</v>
      </c>
      <c r="W898" s="3" t="n">
        <v>71.5</v>
      </c>
      <c r="X898" s="3" t="n">
        <v>2022</v>
      </c>
      <c r="Y898" s="3" t="n">
        <v>25</v>
      </c>
      <c r="Z898" s="54" t="n">
        <v>62.3</v>
      </c>
      <c r="AA898" s="54" t="n">
        <v>2001</v>
      </c>
      <c r="AB898" s="54" t="n">
        <v>13</v>
      </c>
      <c r="AC898" s="3" t="n">
        <v>58.3</v>
      </c>
      <c r="AD898" s="3" t="n">
        <v>2010</v>
      </c>
      <c r="AE898" s="3" t="n">
        <v>30</v>
      </c>
      <c r="AF898" s="54" t="n">
        <v>72.5</v>
      </c>
      <c r="AG898" s="54" t="n">
        <v>2011</v>
      </c>
      <c r="AH898" s="54" t="n">
        <v>15</v>
      </c>
      <c r="AI898" s="3" t="n">
        <v>111.5</v>
      </c>
      <c r="AJ898" s="3" t="n">
        <v>2023</v>
      </c>
      <c r="AK898" s="3" t="n">
        <v>10</v>
      </c>
      <c r="AL898" s="54" t="n">
        <v>82</v>
      </c>
      <c r="AM898" s="54" t="n">
        <v>2000</v>
      </c>
      <c r="AN898" s="54" t="n">
        <v>18</v>
      </c>
      <c r="AO898" s="3" t="n">
        <v>122.4</v>
      </c>
      <c r="AP898" s="3" t="n">
        <v>2011</v>
      </c>
      <c r="AQ898" s="3" t="n">
        <v>15</v>
      </c>
    </row>
    <row r="899">
      <c r="A899" s="3" t="n">
        <v>26085170</v>
      </c>
      <c r="B899" s="3" t="inlineStr">
        <is>
          <t>BASE AEREA MARCO FIDEL SUAREZ  - AUT [26085170]</t>
        </is>
      </c>
      <c r="C899" s="3" t="n">
        <v>3.454414</v>
      </c>
      <c r="D899" s="3" t="n">
        <v>-76.499948</v>
      </c>
      <c r="E899" s="3" t="n">
        <v>971</v>
      </c>
      <c r="F899" s="3" t="inlineStr">
        <is>
          <t>Cali</t>
        </is>
      </c>
      <c r="G899" s="3" t="inlineStr">
        <is>
          <t>Valle Del Cauca</t>
        </is>
      </c>
      <c r="H899" s="54" t="n">
        <v>95</v>
      </c>
      <c r="I899" s="54" t="n">
        <v>1981</v>
      </c>
      <c r="J899" s="54" t="n">
        <v>30</v>
      </c>
      <c r="K899" s="3" t="n">
        <v>102.7</v>
      </c>
      <c r="L899" s="3" t="n">
        <v>1998</v>
      </c>
      <c r="M899" s="3" t="n">
        <v>6</v>
      </c>
      <c r="N899" s="54" t="n">
        <v>80.40000000000001</v>
      </c>
      <c r="O899" s="54" t="n">
        <v>2007</v>
      </c>
      <c r="P899" s="54" t="n">
        <v>7</v>
      </c>
      <c r="Q899" s="3" t="n">
        <v>60.7</v>
      </c>
      <c r="R899" s="3" t="n">
        <v>1982</v>
      </c>
      <c r="S899" s="3" t="n">
        <v>4</v>
      </c>
      <c r="T899" s="54" t="n">
        <v>73</v>
      </c>
      <c r="U899" s="54" t="n">
        <v>2007</v>
      </c>
      <c r="V899" s="54" t="n">
        <v>18</v>
      </c>
      <c r="W899" s="3" t="n">
        <v>82</v>
      </c>
      <c r="X899" s="3" t="n">
        <v>1977</v>
      </c>
      <c r="Y899" s="3" t="n">
        <v>7</v>
      </c>
      <c r="Z899" s="54" t="n">
        <v>69.3</v>
      </c>
      <c r="AA899" s="54" t="n">
        <v>2006</v>
      </c>
      <c r="AB899" s="54" t="n">
        <v>27</v>
      </c>
      <c r="AC899" s="3" t="n">
        <v>36.2</v>
      </c>
      <c r="AD899" s="3" t="n">
        <v>1998</v>
      </c>
      <c r="AE899" s="3" t="n">
        <v>30</v>
      </c>
      <c r="AF899" s="54" t="n">
        <v>61.8</v>
      </c>
      <c r="AG899" s="54" t="n">
        <v>2001</v>
      </c>
      <c r="AH899" s="54" t="n">
        <v>13</v>
      </c>
      <c r="AI899" s="3" t="n">
        <v>100</v>
      </c>
      <c r="AJ899" s="3" t="n">
        <v>1979</v>
      </c>
      <c r="AK899" s="3" t="n">
        <v>16</v>
      </c>
      <c r="AL899" s="54" t="n">
        <v>73</v>
      </c>
      <c r="AM899" s="54" t="n">
        <v>2008</v>
      </c>
      <c r="AN899" s="54" t="n">
        <v>1</v>
      </c>
      <c r="AO899" s="3" t="n">
        <v>65.09999999999999</v>
      </c>
      <c r="AP899" s="3" t="n">
        <v>2004</v>
      </c>
      <c r="AQ899" s="3" t="n">
        <v>14</v>
      </c>
    </row>
    <row r="900">
      <c r="A900" s="3" t="n">
        <v>26090060</v>
      </c>
      <c r="B900" s="3" t="inlineStr">
        <is>
          <t>JUNTAS LAS [26090060]</t>
        </is>
      </c>
      <c r="C900" s="3" t="n">
        <v>3.773222222</v>
      </c>
      <c r="D900" s="3" t="n">
        <v>-76.16555556</v>
      </c>
      <c r="E900" s="3" t="n">
        <v>1826</v>
      </c>
      <c r="F900" s="3" t="inlineStr">
        <is>
          <t>Ginebra</t>
        </is>
      </c>
      <c r="G900" s="3" t="inlineStr">
        <is>
          <t>Valle Del Cauca</t>
        </is>
      </c>
      <c r="H900" s="54" t="n">
        <v>95</v>
      </c>
      <c r="I900" s="54" t="n">
        <v>1984</v>
      </c>
      <c r="J900" s="54" t="n">
        <v>27</v>
      </c>
      <c r="K900" s="3" t="n">
        <v>105</v>
      </c>
      <c r="L900" s="3" t="n">
        <v>1982</v>
      </c>
      <c r="M900" s="3" t="n">
        <v>19</v>
      </c>
      <c r="N900" s="54" t="n">
        <v>98</v>
      </c>
      <c r="O900" s="54" t="n">
        <v>2021</v>
      </c>
      <c r="P900" s="54" t="n">
        <v>21</v>
      </c>
      <c r="Q900" s="3" t="n">
        <v>125</v>
      </c>
      <c r="R900" s="3" t="n">
        <v>1982</v>
      </c>
      <c r="S900" s="3" t="n">
        <v>16</v>
      </c>
      <c r="T900" s="54" t="n">
        <v>87</v>
      </c>
      <c r="U900" s="54" t="n">
        <v>2021</v>
      </c>
      <c r="V900" s="54" t="n">
        <v>6</v>
      </c>
      <c r="W900" s="3" t="n">
        <v>64</v>
      </c>
      <c r="X900" s="3" t="n">
        <v>2025</v>
      </c>
      <c r="Y900" s="3" t="n">
        <v>22</v>
      </c>
      <c r="Z900" s="54" t="n">
        <v>63</v>
      </c>
      <c r="AA900" s="54" t="n">
        <v>2010</v>
      </c>
      <c r="AB900" s="54" t="n">
        <v>14</v>
      </c>
      <c r="AC900" s="3" t="n">
        <v>48</v>
      </c>
      <c r="AD900" s="3" t="n">
        <v>1995</v>
      </c>
      <c r="AE900" s="3" t="n">
        <v>10</v>
      </c>
      <c r="AF900" s="54" t="n">
        <v>73</v>
      </c>
      <c r="AG900" s="54" t="n">
        <v>1993</v>
      </c>
      <c r="AH900" s="54" t="n">
        <v>28</v>
      </c>
      <c r="AI900" s="3" t="n">
        <v>130</v>
      </c>
      <c r="AJ900" s="3" t="n">
        <v>1990</v>
      </c>
      <c r="AK900" s="3" t="n">
        <v>21</v>
      </c>
      <c r="AL900" s="54" t="n">
        <v>95</v>
      </c>
      <c r="AM900" s="54" t="n">
        <v>2023</v>
      </c>
      <c r="AN900" s="54" t="n">
        <v>2</v>
      </c>
      <c r="AO900" s="3" t="n">
        <v>135</v>
      </c>
      <c r="AP900" s="3" t="n">
        <v>1999</v>
      </c>
      <c r="AQ900" s="3" t="n">
        <v>24</v>
      </c>
    </row>
    <row r="901">
      <c r="A901" s="3" t="n">
        <v>26090460</v>
      </c>
      <c r="B901" s="3" t="inlineStr">
        <is>
          <t>PARAISO EL [26090460]</t>
        </is>
      </c>
      <c r="C901" s="3" t="n">
        <v>3.649722222</v>
      </c>
      <c r="D901" s="3" t="n">
        <v>-76.19972222</v>
      </c>
      <c r="E901" s="3" t="n">
        <v>1305</v>
      </c>
      <c r="F901" s="3" t="inlineStr">
        <is>
          <t>El Cerrito</t>
        </is>
      </c>
      <c r="G901" s="3" t="inlineStr">
        <is>
          <t>Valle Del Cauca</t>
        </is>
      </c>
      <c r="H901" s="54" t="n">
        <v>103</v>
      </c>
      <c r="I901" s="54" t="n">
        <v>2022</v>
      </c>
      <c r="J901" s="54" t="n">
        <v>5</v>
      </c>
      <c r="K901" s="3" t="n">
        <v>92</v>
      </c>
      <c r="L901" s="3" t="n">
        <v>2020</v>
      </c>
      <c r="M901" s="3" t="n">
        <v>21</v>
      </c>
      <c r="N901" s="54" t="n">
        <v>91</v>
      </c>
      <c r="O901" s="54" t="n">
        <v>2021</v>
      </c>
      <c r="P901" s="54" t="n">
        <v>18</v>
      </c>
      <c r="Q901" s="3" t="n">
        <v>115</v>
      </c>
      <c r="R901" s="3" t="n">
        <v>2007</v>
      </c>
      <c r="S901" s="3" t="n">
        <v>4</v>
      </c>
      <c r="T901" s="54" t="n">
        <v>113</v>
      </c>
      <c r="U901" s="54" t="n">
        <v>1977</v>
      </c>
      <c r="V901" s="54" t="n">
        <v>14</v>
      </c>
      <c r="W901" s="3" t="n">
        <v>68</v>
      </c>
      <c r="X901" s="3" t="n">
        <v>2002</v>
      </c>
      <c r="Y901" s="3" t="n">
        <v>4</v>
      </c>
      <c r="Z901" s="54" t="n">
        <v>65</v>
      </c>
      <c r="AA901" s="54" t="n">
        <v>1989</v>
      </c>
      <c r="AB901" s="54" t="n">
        <v>24</v>
      </c>
      <c r="AC901" s="3" t="n">
        <v>79</v>
      </c>
      <c r="AD901" s="3" t="n">
        <v>1988</v>
      </c>
      <c r="AE901" s="3" t="n">
        <v>28</v>
      </c>
      <c r="AF901" s="54" t="n">
        <v>109</v>
      </c>
      <c r="AG901" s="54" t="n">
        <v>1992</v>
      </c>
      <c r="AH901" s="54" t="n">
        <v>14</v>
      </c>
      <c r="AI901" s="3" t="n">
        <v>130</v>
      </c>
      <c r="AJ901" s="3" t="n">
        <v>1995</v>
      </c>
      <c r="AK901" s="3" t="n">
        <v>10</v>
      </c>
      <c r="AL901" s="54" t="n">
        <v>115</v>
      </c>
      <c r="AM901" s="54" t="n">
        <v>2016</v>
      </c>
      <c r="AN901" s="54" t="n">
        <v>18</v>
      </c>
      <c r="AO901" s="3" t="n">
        <v>136</v>
      </c>
      <c r="AP901" s="3" t="n">
        <v>2001</v>
      </c>
      <c r="AQ901" s="3" t="n">
        <v>12</v>
      </c>
    </row>
    <row r="902">
      <c r="A902" s="3" t="n">
        <v>26090630</v>
      </c>
      <c r="B902" s="3" t="inlineStr">
        <is>
          <t>GUACARI [26090630]</t>
        </is>
      </c>
      <c r="C902" s="3" t="n">
        <v>3.770138889</v>
      </c>
      <c r="D902" s="3" t="n">
        <v>-76.33194444</v>
      </c>
      <c r="E902" s="3" t="n">
        <v>990</v>
      </c>
      <c r="F902" s="3" t="inlineStr">
        <is>
          <t>Guacarí</t>
        </is>
      </c>
      <c r="G902" s="3" t="inlineStr">
        <is>
          <t>Valle Del Cauca</t>
        </is>
      </c>
      <c r="H902" s="54" t="n">
        <v>55</v>
      </c>
      <c r="I902" s="54" t="n">
        <v>2023</v>
      </c>
      <c r="J902" s="54" t="n">
        <v>13</v>
      </c>
      <c r="K902" s="3" t="n">
        <v>75</v>
      </c>
      <c r="L902" s="3" t="n">
        <v>1974</v>
      </c>
      <c r="M902" s="3" t="n">
        <v>20</v>
      </c>
      <c r="N902" s="54" t="n">
        <v>85</v>
      </c>
      <c r="O902" s="54" t="n">
        <v>1998</v>
      </c>
      <c r="P902" s="54" t="n">
        <v>26</v>
      </c>
      <c r="Q902" s="3" t="n">
        <v>95</v>
      </c>
      <c r="R902" s="3" t="n">
        <v>1995</v>
      </c>
      <c r="S902" s="3" t="n">
        <v>13</v>
      </c>
      <c r="T902" s="54" t="n">
        <v>71</v>
      </c>
      <c r="U902" s="54" t="n">
        <v>2004</v>
      </c>
      <c r="V902" s="54" t="n">
        <v>18</v>
      </c>
      <c r="W902" s="3" t="n">
        <v>57</v>
      </c>
      <c r="X902" s="3" t="n">
        <v>1997</v>
      </c>
      <c r="Y902" s="3" t="n">
        <v>3</v>
      </c>
      <c r="Z902" s="54" t="n">
        <v>60</v>
      </c>
      <c r="AA902" s="54" t="n">
        <v>2002</v>
      </c>
      <c r="AB902" s="54" t="n">
        <v>3</v>
      </c>
      <c r="AC902" s="3" t="n">
        <v>68</v>
      </c>
      <c r="AD902" s="3" t="n">
        <v>1984</v>
      </c>
      <c r="AE902" s="3" t="n">
        <v>17</v>
      </c>
      <c r="AF902" s="54" t="n">
        <v>94</v>
      </c>
      <c r="AG902" s="54" t="n">
        <v>1985</v>
      </c>
      <c r="AH902" s="54" t="n">
        <v>24</v>
      </c>
      <c r="AI902" s="3" t="n">
        <v>96</v>
      </c>
      <c r="AJ902" s="3" t="n">
        <v>1977</v>
      </c>
      <c r="AK902" s="3" t="n">
        <v>1</v>
      </c>
      <c r="AL902" s="54" t="n">
        <v>73</v>
      </c>
      <c r="AM902" s="54" t="n">
        <v>1992</v>
      </c>
      <c r="AN902" s="54" t="n">
        <v>16</v>
      </c>
      <c r="AO902" s="3" t="n">
        <v>52</v>
      </c>
      <c r="AP902" s="3" t="n">
        <v>1977</v>
      </c>
      <c r="AQ902" s="3" t="n">
        <v>12</v>
      </c>
    </row>
    <row r="903">
      <c r="A903" s="3" t="n">
        <v>26095080</v>
      </c>
      <c r="B903" s="3" t="inlineStr">
        <is>
          <t>TENERIFE [26095080]</t>
        </is>
      </c>
      <c r="C903" s="3" t="n">
        <v>3.729972222</v>
      </c>
      <c r="D903" s="3" t="n">
        <v>-76.07477778000001</v>
      </c>
      <c r="E903" s="3" t="n">
        <v>2628</v>
      </c>
      <c r="F903" s="3" t="inlineStr">
        <is>
          <t>El Cerrito</t>
        </is>
      </c>
      <c r="G903" s="3" t="inlineStr">
        <is>
          <t>Valle Del Cauca</t>
        </is>
      </c>
      <c r="H903" s="54" t="n">
        <v>70</v>
      </c>
      <c r="I903" s="54" t="n">
        <v>1994</v>
      </c>
      <c r="J903" s="54" t="n">
        <v>9</v>
      </c>
      <c r="K903" s="3" t="n">
        <v>77.2</v>
      </c>
      <c r="L903" s="3" t="n">
        <v>2011</v>
      </c>
      <c r="M903" s="3" t="n">
        <v>24</v>
      </c>
      <c r="N903" s="54" t="n">
        <v>54.2</v>
      </c>
      <c r="O903" s="54" t="n">
        <v>1994</v>
      </c>
      <c r="P903" s="54" t="n">
        <v>3</v>
      </c>
      <c r="Q903" s="3" t="n">
        <v>44</v>
      </c>
      <c r="R903" s="3" t="n">
        <v>2007</v>
      </c>
      <c r="S903" s="3" t="n">
        <v>20</v>
      </c>
      <c r="T903" s="54" t="n">
        <v>54.6</v>
      </c>
      <c r="U903" s="54" t="n">
        <v>2014</v>
      </c>
      <c r="V903" s="54" t="n">
        <v>8</v>
      </c>
      <c r="W903" s="3" t="n">
        <v>60</v>
      </c>
      <c r="X903" s="3" t="n">
        <v>2010</v>
      </c>
      <c r="Y903" s="3" t="n">
        <v>19</v>
      </c>
      <c r="Z903" s="54" t="n">
        <v>31.6</v>
      </c>
      <c r="AA903" s="54" t="n">
        <v>1973</v>
      </c>
      <c r="AB903" s="54" t="n">
        <v>31</v>
      </c>
      <c r="AC903" s="3" t="n">
        <v>35.9</v>
      </c>
      <c r="AD903" s="3" t="n">
        <v>1979</v>
      </c>
      <c r="AE903" s="3" t="n">
        <v>27</v>
      </c>
      <c r="AF903" s="54" t="n">
        <v>63.5</v>
      </c>
      <c r="AG903" s="54" t="n">
        <v>1996</v>
      </c>
      <c r="AH903" s="54" t="n">
        <v>19</v>
      </c>
      <c r="AI903" s="3" t="n">
        <v>105.2</v>
      </c>
      <c r="AJ903" s="3" t="n">
        <v>1981</v>
      </c>
      <c r="AK903" s="3" t="n">
        <v>13</v>
      </c>
      <c r="AL903" s="54" t="n">
        <v>57.8</v>
      </c>
      <c r="AM903" s="54" t="n">
        <v>1987</v>
      </c>
      <c r="AN903" s="54" t="n">
        <v>20</v>
      </c>
      <c r="AO903" s="3" t="n">
        <v>54.7</v>
      </c>
      <c r="AP903" s="3" t="n">
        <v>2013</v>
      </c>
      <c r="AQ903" s="3" t="n">
        <v>22</v>
      </c>
    </row>
    <row r="904">
      <c r="A904" s="3" t="n">
        <v>26095320</v>
      </c>
      <c r="B904" s="3" t="inlineStr">
        <is>
          <t>EL VINCULO - AUT [26095320]</t>
        </is>
      </c>
      <c r="C904" s="3" t="n">
        <v>3.360416667</v>
      </c>
      <c r="D904" s="3" t="n">
        <v>-76.300005556</v>
      </c>
      <c r="E904" s="3" t="n">
        <v>980</v>
      </c>
      <c r="F904" s="3" t="inlineStr">
        <is>
          <t>Florida</t>
        </is>
      </c>
      <c r="G904" s="3" t="inlineStr">
        <is>
          <t>Valle Del Cauca</t>
        </is>
      </c>
      <c r="H904" s="54" t="n">
        <v>54.9</v>
      </c>
      <c r="I904" s="54" t="n">
        <v>1984</v>
      </c>
      <c r="J904" s="54" t="n">
        <v>19</v>
      </c>
      <c r="K904" s="3" t="n">
        <v>71.09999999999999</v>
      </c>
      <c r="L904" s="3" t="n">
        <v>2013</v>
      </c>
      <c r="M904" s="3" t="n">
        <v>28</v>
      </c>
      <c r="N904" s="54" t="n">
        <v>91.2</v>
      </c>
      <c r="O904" s="54" t="n">
        <v>2002</v>
      </c>
      <c r="P904" s="54" t="n">
        <v>18</v>
      </c>
      <c r="Q904" s="3" t="n">
        <v>85.5</v>
      </c>
      <c r="R904" s="3" t="n">
        <v>1994</v>
      </c>
      <c r="S904" s="3" t="n">
        <v>25</v>
      </c>
      <c r="T904" s="54" t="n">
        <v>84.8</v>
      </c>
      <c r="U904" s="54" t="n">
        <v>2005</v>
      </c>
      <c r="V904" s="54" t="n">
        <v>15</v>
      </c>
      <c r="W904" s="3" t="n">
        <v>55.5</v>
      </c>
      <c r="X904" s="3" t="n">
        <v>1997</v>
      </c>
      <c r="Y904" s="3" t="n">
        <v>3</v>
      </c>
      <c r="Z904" s="54" t="n">
        <v>49.3</v>
      </c>
      <c r="AA904" s="54" t="n">
        <v>1988</v>
      </c>
      <c r="AB904" s="54" t="n">
        <v>30</v>
      </c>
      <c r="AC904" s="3" t="n">
        <v>41.9</v>
      </c>
      <c r="AD904" s="3" t="n">
        <v>2002</v>
      </c>
      <c r="AE904" s="3" t="n">
        <v>28</v>
      </c>
      <c r="AF904" s="54" t="n">
        <v>90</v>
      </c>
      <c r="AG904" s="54" t="n">
        <v>2018</v>
      </c>
      <c r="AH904" s="54" t="n">
        <v>11</v>
      </c>
      <c r="AI904" s="3" t="n">
        <v>108</v>
      </c>
      <c r="AJ904" s="3" t="n">
        <v>1984</v>
      </c>
      <c r="AK904" s="3" t="n">
        <v>29</v>
      </c>
      <c r="AL904" s="54" t="n">
        <v>78.59999999999999</v>
      </c>
      <c r="AM904" s="54" t="n">
        <v>1988</v>
      </c>
      <c r="AN904" s="54" t="n">
        <v>8</v>
      </c>
      <c r="AO904" s="3" t="n">
        <v>80.2</v>
      </c>
      <c r="AP904" s="3" t="n">
        <v>2007</v>
      </c>
      <c r="AQ904" s="3" t="n">
        <v>9</v>
      </c>
    </row>
    <row r="905">
      <c r="A905" s="3" t="n">
        <v>26100070</v>
      </c>
      <c r="B905" s="3" t="inlineStr">
        <is>
          <t>LUCERNA HACIENDA [26100070]</t>
        </is>
      </c>
      <c r="C905" s="3" t="n">
        <v>4.223805556</v>
      </c>
      <c r="D905" s="3" t="n">
        <v>-76.14730556000001</v>
      </c>
      <c r="E905" s="3" t="n">
        <v>964</v>
      </c>
      <c r="F905" s="3" t="inlineStr">
        <is>
          <t>Bugalagrande</t>
        </is>
      </c>
      <c r="G905" s="3" t="inlineStr">
        <is>
          <t>Valle Del Cauca</t>
        </is>
      </c>
      <c r="H905" s="54" t="n">
        <v>62</v>
      </c>
      <c r="I905" s="54" t="n">
        <v>2023</v>
      </c>
      <c r="J905" s="54" t="n">
        <v>11</v>
      </c>
      <c r="K905" s="3" t="n">
        <v>60</v>
      </c>
      <c r="L905" s="3" t="n">
        <v>2022</v>
      </c>
      <c r="M905" s="3" t="n">
        <v>18</v>
      </c>
      <c r="N905" s="54" t="n">
        <v>98</v>
      </c>
      <c r="O905" s="54" t="n">
        <v>1979</v>
      </c>
      <c r="P905" s="54" t="n">
        <v>5</v>
      </c>
      <c r="Q905" s="3" t="n">
        <v>97</v>
      </c>
      <c r="R905" s="3" t="n">
        <v>1984</v>
      </c>
      <c r="S905" s="3" t="n">
        <v>27</v>
      </c>
      <c r="T905" s="54" t="n">
        <v>80</v>
      </c>
      <c r="U905" s="54" t="n">
        <v>2021</v>
      </c>
      <c r="V905" s="54" t="n">
        <v>15</v>
      </c>
      <c r="W905" s="3" t="n">
        <v>72</v>
      </c>
      <c r="X905" s="3" t="n">
        <v>1997</v>
      </c>
      <c r="Y905" s="3" t="n">
        <v>6</v>
      </c>
      <c r="Z905" s="54" t="n">
        <v>69</v>
      </c>
      <c r="AA905" s="54" t="n">
        <v>1998</v>
      </c>
      <c r="AB905" s="54" t="n">
        <v>7</v>
      </c>
      <c r="AC905" s="3" t="n">
        <v>67</v>
      </c>
      <c r="AD905" s="3" t="n">
        <v>2020</v>
      </c>
      <c r="AE905" s="3" t="n">
        <v>13</v>
      </c>
      <c r="AF905" s="54" t="n">
        <v>73</v>
      </c>
      <c r="AG905" s="54" t="n">
        <v>2002</v>
      </c>
      <c r="AH905" s="54" t="n">
        <v>25</v>
      </c>
      <c r="AI905" s="3" t="n">
        <v>88</v>
      </c>
      <c r="AJ905" s="3" t="n">
        <v>1999</v>
      </c>
      <c r="AK905" s="3" t="n">
        <v>26</v>
      </c>
      <c r="AL905" s="54" t="n">
        <v>98</v>
      </c>
      <c r="AM905" s="54" t="n">
        <v>1987</v>
      </c>
      <c r="AN905" s="54" t="n">
        <v>14</v>
      </c>
      <c r="AO905" s="3" t="n">
        <v>80</v>
      </c>
      <c r="AP905" s="3" t="n">
        <v>2023</v>
      </c>
      <c r="AQ905" s="3" t="n">
        <v>26</v>
      </c>
    </row>
    <row r="906">
      <c r="A906" s="3" t="n">
        <v>26100300</v>
      </c>
      <c r="B906" s="3" t="inlineStr">
        <is>
          <t>OBANDO [26100300]</t>
        </is>
      </c>
      <c r="C906" s="3" t="n">
        <v>4.588611111</v>
      </c>
      <c r="D906" s="3" t="n">
        <v>-75.96583333</v>
      </c>
      <c r="E906" s="3" t="n">
        <v>986</v>
      </c>
      <c r="F906" s="3" t="inlineStr">
        <is>
          <t>Obando</t>
        </is>
      </c>
      <c r="G906" s="3" t="inlineStr">
        <is>
          <t>Valle Del Cauca</t>
        </is>
      </c>
      <c r="H906" s="54" t="n">
        <v>76</v>
      </c>
      <c r="I906" s="54" t="n">
        <v>2023</v>
      </c>
      <c r="J906" s="54" t="n">
        <v>9</v>
      </c>
      <c r="K906" s="3" t="n">
        <v>62</v>
      </c>
      <c r="L906" s="3" t="n">
        <v>2005</v>
      </c>
      <c r="M906" s="3" t="n">
        <v>11</v>
      </c>
      <c r="N906" s="54" t="n">
        <v>82</v>
      </c>
      <c r="O906" s="54" t="n">
        <v>2017</v>
      </c>
      <c r="P906" s="54" t="n">
        <v>22</v>
      </c>
      <c r="Q906" s="3" t="n">
        <v>95</v>
      </c>
      <c r="R906" s="3" t="n">
        <v>2002</v>
      </c>
      <c r="S906" s="3" t="n">
        <v>6</v>
      </c>
      <c r="T906" s="54" t="n">
        <v>105</v>
      </c>
      <c r="U906" s="54" t="n">
        <v>1977</v>
      </c>
      <c r="V906" s="54" t="n">
        <v>14</v>
      </c>
      <c r="W906" s="3" t="n">
        <v>118</v>
      </c>
      <c r="X906" s="3" t="n">
        <v>1997</v>
      </c>
      <c r="Y906" s="3" t="n">
        <v>3</v>
      </c>
      <c r="Z906" s="54" t="n">
        <v>85</v>
      </c>
      <c r="AA906" s="54" t="n">
        <v>2022</v>
      </c>
      <c r="AB906" s="54" t="n">
        <v>29</v>
      </c>
      <c r="AC906" s="3" t="n">
        <v>102</v>
      </c>
      <c r="AD906" s="3" t="n">
        <v>1983</v>
      </c>
      <c r="AE906" s="3" t="n">
        <v>29</v>
      </c>
      <c r="AF906" s="54" t="n">
        <v>67</v>
      </c>
      <c r="AG906" s="54" t="n">
        <v>2016</v>
      </c>
      <c r="AH906" s="54" t="n">
        <v>12</v>
      </c>
      <c r="AI906" s="3" t="n">
        <v>110</v>
      </c>
      <c r="AJ906" s="3" t="n">
        <v>1990</v>
      </c>
      <c r="AK906" s="3" t="n">
        <v>9</v>
      </c>
      <c r="AL906" s="54" t="n">
        <v>78</v>
      </c>
      <c r="AM906" s="54" t="n">
        <v>2004</v>
      </c>
      <c r="AN906" s="54" t="n">
        <v>19</v>
      </c>
      <c r="AO906" s="3" t="n">
        <v>78</v>
      </c>
      <c r="AP906" s="3" t="n">
        <v>2005</v>
      </c>
      <c r="AQ906" s="3" t="n">
        <v>11</v>
      </c>
    </row>
    <row r="907">
      <c r="A907" s="3" t="n">
        <v>26100350</v>
      </c>
      <c r="B907" s="3" t="inlineStr">
        <is>
          <t>PUERTO FRAZADAS [26100350]</t>
        </is>
      </c>
      <c r="C907" s="3" t="n">
        <v>4.054361111</v>
      </c>
      <c r="D907" s="3" t="n">
        <v>-75.99475</v>
      </c>
      <c r="E907" s="3" t="n">
        <v>1657</v>
      </c>
      <c r="F907" s="3" t="inlineStr">
        <is>
          <t>Tuluá</t>
        </is>
      </c>
      <c r="G907" s="3" t="inlineStr">
        <is>
          <t>Valle Del Cauca</t>
        </is>
      </c>
      <c r="H907" s="54" t="n">
        <v>105</v>
      </c>
      <c r="I907" s="54" t="n">
        <v>1985</v>
      </c>
      <c r="J907" s="54" t="n">
        <v>26</v>
      </c>
      <c r="K907" s="3" t="n">
        <v>149</v>
      </c>
      <c r="L907" s="3" t="n">
        <v>1982</v>
      </c>
      <c r="M907" s="3" t="n">
        <v>19</v>
      </c>
      <c r="N907" s="54" t="n">
        <v>98</v>
      </c>
      <c r="O907" s="54" t="n">
        <v>2021</v>
      </c>
      <c r="P907" s="54" t="n">
        <v>13</v>
      </c>
      <c r="Q907" s="3" t="n">
        <v>113</v>
      </c>
      <c r="R907" s="3" t="n">
        <v>1993</v>
      </c>
      <c r="S907" s="3" t="n">
        <v>5</v>
      </c>
      <c r="T907" s="54" t="n">
        <v>79</v>
      </c>
      <c r="U907" s="54" t="n">
        <v>1984</v>
      </c>
      <c r="V907" s="54" t="n">
        <v>12</v>
      </c>
      <c r="W907" s="3" t="n">
        <v>72</v>
      </c>
      <c r="X907" s="3" t="n">
        <v>1985</v>
      </c>
      <c r="Y907" s="3" t="n">
        <v>3</v>
      </c>
      <c r="Z907" s="54" t="n">
        <v>64</v>
      </c>
      <c r="AA907" s="54" t="n">
        <v>1975</v>
      </c>
      <c r="AB907" s="54" t="n">
        <v>7</v>
      </c>
      <c r="AC907" s="3" t="n">
        <v>75</v>
      </c>
      <c r="AD907" s="3" t="n">
        <v>1986</v>
      </c>
      <c r="AE907" s="3" t="n">
        <v>16</v>
      </c>
      <c r="AF907" s="54" t="n">
        <v>87</v>
      </c>
      <c r="AG907" s="54" t="n">
        <v>1979</v>
      </c>
      <c r="AH907" s="54" t="n">
        <v>6</v>
      </c>
      <c r="AI907" s="3" t="n">
        <v>105</v>
      </c>
      <c r="AJ907" s="3" t="n">
        <v>1981</v>
      </c>
      <c r="AK907" s="3" t="n">
        <v>14</v>
      </c>
      <c r="AL907" s="54" t="n">
        <v>100</v>
      </c>
      <c r="AM907" s="54" t="n">
        <v>2012</v>
      </c>
      <c r="AN907" s="54" t="n">
        <v>30</v>
      </c>
      <c r="AO907" s="3" t="n">
        <v>90</v>
      </c>
      <c r="AP907" s="3" t="n">
        <v>1990</v>
      </c>
      <c r="AQ907" s="3" t="n">
        <v>2</v>
      </c>
    </row>
    <row r="908">
      <c r="A908" s="3" t="n">
        <v>26100400</v>
      </c>
      <c r="B908" s="3" t="inlineStr">
        <is>
          <t>ALCAZAR EL [26100400]</t>
        </is>
      </c>
      <c r="C908" s="3" t="n">
        <v>4.31</v>
      </c>
      <c r="D908" s="3" t="n">
        <v>-76.02</v>
      </c>
      <c r="E908" s="3" t="n">
        <v>17</v>
      </c>
      <c r="F908" s="3" t="inlineStr">
        <is>
          <t>Zarzal</t>
        </is>
      </c>
      <c r="G908" s="3" t="inlineStr">
        <is>
          <t>Valle Del Cauca</t>
        </is>
      </c>
      <c r="H908" s="54" t="n">
        <v>126</v>
      </c>
      <c r="I908" s="54" t="n">
        <v>1974</v>
      </c>
      <c r="J908" s="54" t="n">
        <v>15</v>
      </c>
      <c r="K908" s="3" t="n">
        <v>110</v>
      </c>
      <c r="L908" s="3" t="n">
        <v>2018</v>
      </c>
      <c r="M908" s="3" t="n">
        <v>18</v>
      </c>
      <c r="N908" s="54" t="n">
        <v>112</v>
      </c>
      <c r="O908" s="54" t="n">
        <v>1996</v>
      </c>
      <c r="P908" s="54" t="n">
        <v>10</v>
      </c>
      <c r="Q908" s="3" t="n">
        <v>113</v>
      </c>
      <c r="R908" s="3" t="n">
        <v>1979</v>
      </c>
      <c r="S908" s="3" t="n">
        <v>4</v>
      </c>
      <c r="T908" s="54" t="n">
        <v>123</v>
      </c>
      <c r="U908" s="54" t="n">
        <v>1979</v>
      </c>
      <c r="V908" s="54" t="n">
        <v>18</v>
      </c>
      <c r="W908" s="3" t="n">
        <v>114</v>
      </c>
      <c r="X908" s="3" t="n">
        <v>1984</v>
      </c>
      <c r="Y908" s="3" t="n">
        <v>6</v>
      </c>
      <c r="Z908" s="54" t="n">
        <v>95</v>
      </c>
      <c r="AA908" s="54" t="n">
        <v>1972</v>
      </c>
      <c r="AB908" s="54" t="n">
        <v>5</v>
      </c>
      <c r="AC908" s="3" t="n">
        <v>116</v>
      </c>
      <c r="AD908" s="3" t="n">
        <v>2006</v>
      </c>
      <c r="AE908" s="3" t="n">
        <v>24</v>
      </c>
      <c r="AF908" s="54" t="n">
        <v>100</v>
      </c>
      <c r="AG908" s="54" t="n">
        <v>1978</v>
      </c>
      <c r="AH908" s="54" t="n">
        <v>30</v>
      </c>
      <c r="AI908" s="3" t="n">
        <v>93</v>
      </c>
      <c r="AJ908" s="3" t="n">
        <v>1978</v>
      </c>
      <c r="AK908" s="3" t="n">
        <v>22</v>
      </c>
      <c r="AL908" s="54" t="n">
        <v>90</v>
      </c>
      <c r="AM908" s="54" t="n">
        <v>1991</v>
      </c>
      <c r="AN908" s="54" t="n">
        <v>9</v>
      </c>
      <c r="AO908" s="3" t="n">
        <v>86</v>
      </c>
      <c r="AP908" s="3" t="n">
        <v>1978</v>
      </c>
      <c r="AQ908" s="3" t="n">
        <v>18</v>
      </c>
    </row>
    <row r="909">
      <c r="A909" s="3" t="n">
        <v>26100410</v>
      </c>
      <c r="B909" s="3" t="inlineStr">
        <is>
          <t>GALICIA [26100410]</t>
        </is>
      </c>
      <c r="C909" s="3" t="n">
        <v>4.171888889</v>
      </c>
      <c r="D909" s="3" t="n">
        <v>-76.05638888999999</v>
      </c>
      <c r="E909" s="3" t="n">
        <v>1191</v>
      </c>
      <c r="F909" s="3" t="inlineStr">
        <is>
          <t>Bugalagrande</t>
        </is>
      </c>
      <c r="G909" s="3" t="inlineStr">
        <is>
          <t>Valle Del Cauca</t>
        </is>
      </c>
      <c r="H909" s="54" t="n">
        <v>81</v>
      </c>
      <c r="I909" s="54" t="n">
        <v>2014</v>
      </c>
      <c r="J909" s="54" t="n">
        <v>6</v>
      </c>
      <c r="K909" s="3" t="n">
        <v>73</v>
      </c>
      <c r="L909" s="3" t="n">
        <v>1972</v>
      </c>
      <c r="M909" s="3" t="n">
        <v>28</v>
      </c>
      <c r="N909" s="54" t="n">
        <v>100</v>
      </c>
      <c r="O909" s="54" t="n">
        <v>2003</v>
      </c>
      <c r="P909" s="54" t="n">
        <v>15</v>
      </c>
      <c r="Q909" s="3" t="n">
        <v>110</v>
      </c>
      <c r="R909" s="3" t="n">
        <v>2011</v>
      </c>
      <c r="S909" s="3" t="n">
        <v>9</v>
      </c>
      <c r="T909" s="54" t="n">
        <v>100</v>
      </c>
      <c r="U909" s="54" t="n">
        <v>2001</v>
      </c>
      <c r="V909" s="54" t="n">
        <v>8</v>
      </c>
      <c r="W909" s="3" t="n">
        <v>97</v>
      </c>
      <c r="X909" s="3" t="n">
        <v>2018</v>
      </c>
      <c r="Y909" s="3" t="n">
        <v>30</v>
      </c>
      <c r="Z909" s="54" t="n">
        <v>52</v>
      </c>
      <c r="AA909" s="54" t="n">
        <v>1990</v>
      </c>
      <c r="AB909" s="54" t="n">
        <v>8</v>
      </c>
      <c r="AC909" s="3" t="n">
        <v>79</v>
      </c>
      <c r="AD909" s="3" t="n">
        <v>1989</v>
      </c>
      <c r="AE909" s="3" t="n">
        <v>9</v>
      </c>
      <c r="AF909" s="54" t="n">
        <v>65</v>
      </c>
      <c r="AG909" s="54" t="n">
        <v>1989</v>
      </c>
      <c r="AH909" s="54" t="n">
        <v>3</v>
      </c>
      <c r="AI909" s="3" t="n">
        <v>147</v>
      </c>
      <c r="AJ909" s="3" t="n">
        <v>1972</v>
      </c>
      <c r="AK909" s="3" t="n">
        <v>31</v>
      </c>
      <c r="AL909" s="54" t="n">
        <v>85</v>
      </c>
      <c r="AM909" s="54" t="n">
        <v>2020</v>
      </c>
      <c r="AN909" s="54" t="n">
        <v>9</v>
      </c>
      <c r="AO909" s="3" t="n">
        <v>80</v>
      </c>
      <c r="AP909" s="3" t="n">
        <v>2002</v>
      </c>
      <c r="AQ909" s="3" t="n">
        <v>15</v>
      </c>
    </row>
    <row r="910">
      <c r="A910" s="3" t="n">
        <v>26100690</v>
      </c>
      <c r="B910" s="3" t="inlineStr">
        <is>
          <t>PLACER EL [26100690]</t>
        </is>
      </c>
      <c r="C910" s="3" t="n">
        <v>3.878944444</v>
      </c>
      <c r="D910" s="3" t="n">
        <v>-76.100555556</v>
      </c>
      <c r="E910" s="3" t="n">
        <v>2132</v>
      </c>
      <c r="F910" s="3" t="inlineStr">
        <is>
          <t>Buga</t>
        </is>
      </c>
      <c r="G910" s="3" t="inlineStr">
        <is>
          <t>Valle Del Cauca</t>
        </is>
      </c>
      <c r="H910" s="54" t="n">
        <v>60</v>
      </c>
      <c r="I910" s="54" t="n">
        <v>1974</v>
      </c>
      <c r="J910" s="54" t="n">
        <v>15</v>
      </c>
      <c r="K910" s="3" t="n">
        <v>90</v>
      </c>
      <c r="L910" s="3" t="n">
        <v>1996</v>
      </c>
      <c r="M910" s="3" t="n">
        <v>6</v>
      </c>
      <c r="N910" s="54" t="n">
        <v>75</v>
      </c>
      <c r="O910" s="54" t="n">
        <v>1971</v>
      </c>
      <c r="P910" s="54" t="n">
        <v>30</v>
      </c>
      <c r="Q910" s="3" t="n">
        <v>77</v>
      </c>
      <c r="R910" s="3" t="n">
        <v>2003</v>
      </c>
      <c r="S910" s="3" t="n">
        <v>21</v>
      </c>
      <c r="T910" s="54" t="n">
        <v>110</v>
      </c>
      <c r="U910" s="54" t="n">
        <v>1998</v>
      </c>
      <c r="V910" s="54" t="n">
        <v>7</v>
      </c>
      <c r="W910" s="3" t="n">
        <v>63</v>
      </c>
      <c r="X910" s="3" t="n">
        <v>1977</v>
      </c>
      <c r="Y910" s="3" t="n">
        <v>1</v>
      </c>
      <c r="Z910" s="54" t="n">
        <v>135</v>
      </c>
      <c r="AA910" s="54" t="n">
        <v>1991</v>
      </c>
      <c r="AB910" s="54" t="n">
        <v>31</v>
      </c>
      <c r="AC910" s="3" t="n">
        <v>90</v>
      </c>
      <c r="AD910" s="3" t="n">
        <v>2002</v>
      </c>
      <c r="AE910" s="3" t="n">
        <v>28</v>
      </c>
      <c r="AF910" s="54" t="n">
        <v>90</v>
      </c>
      <c r="AG910" s="54" t="n">
        <v>1994</v>
      </c>
      <c r="AH910" s="54" t="n">
        <v>25</v>
      </c>
      <c r="AI910" s="3" t="n">
        <v>67</v>
      </c>
      <c r="AJ910" s="3" t="n">
        <v>1984</v>
      </c>
      <c r="AK910" s="3" t="n">
        <v>29</v>
      </c>
      <c r="AL910" s="54" t="n">
        <v>105</v>
      </c>
      <c r="AM910" s="54" t="n">
        <v>1973</v>
      </c>
      <c r="AN910" s="54" t="n">
        <v>15</v>
      </c>
      <c r="AO910" s="3" t="n">
        <v>120</v>
      </c>
      <c r="AP910" s="3" t="n">
        <v>2012</v>
      </c>
      <c r="AQ910" s="3" t="n">
        <v>17</v>
      </c>
    </row>
    <row r="911">
      <c r="A911" s="3" t="n">
        <v>26100700</v>
      </c>
      <c r="B911" s="3" t="inlineStr">
        <is>
          <t>PARDO [26100700]</t>
        </is>
      </c>
      <c r="C911" s="3" t="n">
        <v>4.08725</v>
      </c>
      <c r="D911" s="3" t="n">
        <v>-76.10080556</v>
      </c>
      <c r="E911" s="3" t="n">
        <v>1314</v>
      </c>
      <c r="F911" s="3" t="inlineStr">
        <is>
          <t>Andalucía</t>
        </is>
      </c>
      <c r="G911" s="3" t="inlineStr">
        <is>
          <t>Valle Del Cauca</t>
        </is>
      </c>
      <c r="H911" s="54" t="n">
        <v>98</v>
      </c>
      <c r="I911" s="54" t="n">
        <v>1997</v>
      </c>
      <c r="J911" s="54" t="n">
        <v>1</v>
      </c>
      <c r="K911" s="3" t="n">
        <v>101</v>
      </c>
      <c r="L911" s="3" t="n">
        <v>1996</v>
      </c>
      <c r="M911" s="3" t="n">
        <v>5</v>
      </c>
      <c r="N911" s="54" t="n">
        <v>99</v>
      </c>
      <c r="O911" s="54" t="n">
        <v>2011</v>
      </c>
      <c r="P911" s="54" t="n">
        <v>11</v>
      </c>
      <c r="Q911" s="3" t="n">
        <v>105</v>
      </c>
      <c r="R911" s="3" t="n">
        <v>1978</v>
      </c>
      <c r="S911" s="3" t="n">
        <v>15</v>
      </c>
      <c r="T911" s="54" t="n">
        <v>95</v>
      </c>
      <c r="U911" s="54" t="n">
        <v>1987</v>
      </c>
      <c r="V911" s="54" t="n">
        <v>3</v>
      </c>
      <c r="W911" s="3" t="n">
        <v>126</v>
      </c>
      <c r="X911" s="3" t="n">
        <v>1984</v>
      </c>
      <c r="Y911" s="3" t="n">
        <v>30</v>
      </c>
      <c r="Z911" s="54" t="n">
        <v>85</v>
      </c>
      <c r="AA911" s="54" t="n">
        <v>1995</v>
      </c>
      <c r="AB911" s="54" t="n">
        <v>23</v>
      </c>
      <c r="AC911" s="3" t="n">
        <v>64</v>
      </c>
      <c r="AD911" s="3" t="n">
        <v>2021</v>
      </c>
      <c r="AE911" s="3" t="n">
        <v>29</v>
      </c>
      <c r="AF911" s="54" t="n">
        <v>112</v>
      </c>
      <c r="AG911" s="54" t="n">
        <v>1972</v>
      </c>
      <c r="AH911" s="54" t="n">
        <v>19</v>
      </c>
      <c r="AI911" s="3" t="n">
        <v>100</v>
      </c>
      <c r="AJ911" s="3" t="n">
        <v>1995</v>
      </c>
      <c r="AK911" s="3" t="n">
        <v>13</v>
      </c>
      <c r="AL911" s="54" t="n">
        <v>120</v>
      </c>
      <c r="AM911" s="54" t="n">
        <v>2020</v>
      </c>
      <c r="AN911" s="54" t="n">
        <v>19</v>
      </c>
      <c r="AO911" s="3" t="n">
        <v>98</v>
      </c>
      <c r="AP911" s="3" t="n">
        <v>2006</v>
      </c>
      <c r="AQ911" s="3" t="n">
        <v>11</v>
      </c>
    </row>
    <row r="912">
      <c r="A912" s="3" t="n">
        <v>26100740</v>
      </c>
      <c r="B912" s="3" t="inlineStr">
        <is>
          <t>SAN PEDRO [26100740]</t>
        </is>
      </c>
      <c r="C912" s="3" t="n">
        <v>4.515638889</v>
      </c>
      <c r="D912" s="3" t="n">
        <v>-76.04055556</v>
      </c>
      <c r="E912" s="3" t="n">
        <v>949</v>
      </c>
      <c r="F912" s="3" t="inlineStr">
        <is>
          <t>La Victoria</t>
        </is>
      </c>
      <c r="G912" s="3" t="inlineStr">
        <is>
          <t>Valle Del Cauca</t>
        </is>
      </c>
      <c r="H912" s="54" t="n">
        <v>63</v>
      </c>
      <c r="I912" s="54" t="n">
        <v>2000</v>
      </c>
      <c r="J912" s="54" t="n">
        <v>26</v>
      </c>
      <c r="K912" s="3" t="n">
        <v>60</v>
      </c>
      <c r="L912" s="3" t="n">
        <v>2009</v>
      </c>
      <c r="M912" s="3" t="n">
        <v>24</v>
      </c>
      <c r="N912" s="54" t="n">
        <v>60</v>
      </c>
      <c r="O912" s="54" t="n">
        <v>1998</v>
      </c>
      <c r="P912" s="54" t="n">
        <v>8</v>
      </c>
      <c r="Q912" s="3" t="n">
        <v>100</v>
      </c>
      <c r="R912" s="3" t="n">
        <v>1995</v>
      </c>
      <c r="S912" s="3" t="n">
        <v>16</v>
      </c>
      <c r="T912" s="54" t="n">
        <v>71</v>
      </c>
      <c r="U912" s="54" t="n">
        <v>2021</v>
      </c>
      <c r="V912" s="54" t="n">
        <v>27</v>
      </c>
      <c r="W912" s="3" t="n">
        <v>138</v>
      </c>
      <c r="X912" s="3" t="n">
        <v>1999</v>
      </c>
      <c r="Y912" s="3" t="n">
        <v>24</v>
      </c>
      <c r="Z912" s="54" t="n">
        <v>80</v>
      </c>
      <c r="AA912" s="54" t="n">
        <v>1989</v>
      </c>
      <c r="AB912" s="54" t="n">
        <v>22</v>
      </c>
      <c r="AC912" s="3" t="n">
        <v>84</v>
      </c>
      <c r="AD912" s="3" t="n">
        <v>1975</v>
      </c>
      <c r="AE912" s="3" t="n">
        <v>31</v>
      </c>
      <c r="AF912" s="54" t="n">
        <v>82</v>
      </c>
      <c r="AG912" s="54" t="n">
        <v>2019</v>
      </c>
      <c r="AH912" s="54" t="n">
        <v>24</v>
      </c>
      <c r="AI912" s="3" t="n">
        <v>100</v>
      </c>
      <c r="AJ912" s="3" t="n">
        <v>1994</v>
      </c>
      <c r="AK912" s="3" t="n">
        <v>17</v>
      </c>
      <c r="AL912" s="54" t="n">
        <v>79</v>
      </c>
      <c r="AM912" s="54" t="n">
        <v>2022</v>
      </c>
      <c r="AN912" s="54" t="n">
        <v>7</v>
      </c>
      <c r="AO912" s="3" t="n">
        <v>180</v>
      </c>
      <c r="AP912" s="3" t="n">
        <v>2007</v>
      </c>
      <c r="AQ912" s="3" t="n">
        <v>9</v>
      </c>
    </row>
    <row r="913">
      <c r="A913" s="3" t="n">
        <v>26100770</v>
      </c>
      <c r="B913" s="3" t="inlineStr">
        <is>
          <t>CEILAN [26100770]</t>
        </is>
      </c>
      <c r="C913" s="3" t="n">
        <v>4.114305556</v>
      </c>
      <c r="D913" s="3" t="n">
        <v>-76.04252778</v>
      </c>
      <c r="E913" s="3" t="n">
        <v>1382</v>
      </c>
      <c r="F913" s="3" t="inlineStr">
        <is>
          <t>Bugalagrande</t>
        </is>
      </c>
      <c r="G913" s="3" t="inlineStr">
        <is>
          <t>Valle Del Cauca</t>
        </is>
      </c>
      <c r="H913" s="54" t="n">
        <v>125</v>
      </c>
      <c r="I913" s="54" t="n">
        <v>2021</v>
      </c>
      <c r="J913" s="54" t="n">
        <v>3</v>
      </c>
      <c r="K913" s="3" t="n">
        <v>131</v>
      </c>
      <c r="L913" s="3" t="n">
        <v>2021</v>
      </c>
      <c r="M913" s="3" t="n">
        <v>26</v>
      </c>
      <c r="N913" s="54" t="n">
        <v>139</v>
      </c>
      <c r="O913" s="54" t="n">
        <v>1978</v>
      </c>
      <c r="P913" s="54" t="n">
        <v>31</v>
      </c>
      <c r="Q913" s="3" t="n">
        <v>150</v>
      </c>
      <c r="R913" s="3" t="n">
        <v>1978</v>
      </c>
      <c r="S913" s="3" t="n">
        <v>21</v>
      </c>
      <c r="T913" s="54" t="n">
        <v>169</v>
      </c>
      <c r="U913" s="54" t="n">
        <v>1978</v>
      </c>
      <c r="V913" s="54" t="n">
        <v>6</v>
      </c>
      <c r="W913" s="3" t="n">
        <v>115</v>
      </c>
      <c r="X913" s="3" t="n">
        <v>2020</v>
      </c>
      <c r="Y913" s="3" t="n">
        <v>2</v>
      </c>
      <c r="Z913" s="54" t="n">
        <v>113</v>
      </c>
      <c r="AA913" s="54" t="n">
        <v>2020</v>
      </c>
      <c r="AB913" s="54" t="n">
        <v>23</v>
      </c>
      <c r="AC913" s="3" t="n">
        <v>134</v>
      </c>
      <c r="AD913" s="3" t="n">
        <v>2021</v>
      </c>
      <c r="AE913" s="3" t="n">
        <v>13</v>
      </c>
      <c r="AF913" s="54" t="n">
        <v>132</v>
      </c>
      <c r="AG913" s="54" t="n">
        <v>2020</v>
      </c>
      <c r="AH913" s="54" t="n">
        <v>7</v>
      </c>
      <c r="AI913" s="3" t="n">
        <v>130</v>
      </c>
      <c r="AJ913" s="3" t="n">
        <v>2019</v>
      </c>
      <c r="AK913" s="3" t="n">
        <v>26</v>
      </c>
      <c r="AL913" s="54" t="n">
        <v>130</v>
      </c>
      <c r="AM913" s="54" t="n">
        <v>2017</v>
      </c>
      <c r="AN913" s="54" t="n">
        <v>14</v>
      </c>
      <c r="AO913" s="3" t="n">
        <v>111</v>
      </c>
      <c r="AP913" s="3" t="n">
        <v>2017</v>
      </c>
      <c r="AQ913" s="3" t="n">
        <v>9</v>
      </c>
    </row>
    <row r="914">
      <c r="A914" s="3" t="n">
        <v>26100780</v>
      </c>
      <c r="B914" s="3" t="inlineStr">
        <is>
          <t>ZARZAL [26100780]</t>
        </is>
      </c>
      <c r="C914" s="3" t="n">
        <v>4.383055556</v>
      </c>
      <c r="D914" s="3" t="n">
        <v>-76.0735</v>
      </c>
      <c r="E914" s="3" t="n">
        <v>953</v>
      </c>
      <c r="F914" s="3" t="inlineStr">
        <is>
          <t>Zarzal</t>
        </is>
      </c>
      <c r="G914" s="3" t="inlineStr">
        <is>
          <t>Valle Del Cauca</t>
        </is>
      </c>
      <c r="H914" s="54" t="n">
        <v>78</v>
      </c>
      <c r="I914" s="54" t="n">
        <v>2014</v>
      </c>
      <c r="J914" s="54" t="n">
        <v>6</v>
      </c>
      <c r="K914" s="3" t="n">
        <v>61</v>
      </c>
      <c r="L914" s="3" t="n">
        <v>2003</v>
      </c>
      <c r="M914" s="3" t="n">
        <v>27</v>
      </c>
      <c r="N914" s="54" t="n">
        <v>70</v>
      </c>
      <c r="O914" s="54" t="n">
        <v>2012</v>
      </c>
      <c r="P914" s="54" t="n">
        <v>18</v>
      </c>
      <c r="Q914" s="3" t="n">
        <v>88</v>
      </c>
      <c r="R914" s="3" t="n">
        <v>1984</v>
      </c>
      <c r="S914" s="3" t="n">
        <v>10</v>
      </c>
      <c r="T914" s="54" t="n">
        <v>101</v>
      </c>
      <c r="U914" s="54" t="n">
        <v>1980</v>
      </c>
      <c r="V914" s="54" t="n">
        <v>8</v>
      </c>
      <c r="W914" s="3" t="n">
        <v>92</v>
      </c>
      <c r="X914" s="3" t="n">
        <v>2005</v>
      </c>
      <c r="Y914" s="3" t="n">
        <v>5</v>
      </c>
      <c r="Z914" s="54" t="n">
        <v>81</v>
      </c>
      <c r="AA914" s="54" t="n">
        <v>1980</v>
      </c>
      <c r="AB914" s="54" t="n">
        <v>10</v>
      </c>
      <c r="AC914" s="3" t="n">
        <v>70</v>
      </c>
      <c r="AD914" s="3" t="n">
        <v>2017</v>
      </c>
      <c r="AE914" s="3" t="n">
        <v>17</v>
      </c>
      <c r="AF914" s="54" t="n">
        <v>69</v>
      </c>
      <c r="AG914" s="54" t="n">
        <v>1998</v>
      </c>
      <c r="AH914" s="54" t="n">
        <v>22</v>
      </c>
      <c r="AI914" s="3" t="n">
        <v>91</v>
      </c>
      <c r="AJ914" s="3" t="n">
        <v>2018</v>
      </c>
      <c r="AK914" s="3" t="n">
        <v>7</v>
      </c>
      <c r="AL914" s="54" t="n">
        <v>71</v>
      </c>
      <c r="AM914" s="54" t="n">
        <v>2016</v>
      </c>
      <c r="AN914" s="54" t="n">
        <v>10</v>
      </c>
      <c r="AO914" s="3" t="n">
        <v>90</v>
      </c>
      <c r="AP914" s="3" t="n">
        <v>1992</v>
      </c>
      <c r="AQ914" s="3" t="n">
        <v>17</v>
      </c>
    </row>
    <row r="915">
      <c r="A915" s="3" t="n">
        <v>26100790</v>
      </c>
      <c r="B915" s="3" t="inlineStr">
        <is>
          <t>ITALIA LA [26100790]</t>
        </is>
      </c>
      <c r="C915" s="3" t="n">
        <v>4.057222222</v>
      </c>
      <c r="D915" s="3" t="n">
        <v>-75.80575</v>
      </c>
      <c r="E915" s="3" t="n">
        <v>2809</v>
      </c>
      <c r="F915" s="3" t="inlineStr">
        <is>
          <t>Sevilla</t>
        </is>
      </c>
      <c r="G915" s="3" t="inlineStr">
        <is>
          <t>Valle Del Cauca</t>
        </is>
      </c>
      <c r="H915" s="54" t="n">
        <v>84</v>
      </c>
      <c r="I915" s="54" t="n">
        <v>1999</v>
      </c>
      <c r="J915" s="54" t="n">
        <v>31</v>
      </c>
      <c r="K915" s="3" t="n">
        <v>90</v>
      </c>
      <c r="L915" s="3" t="n">
        <v>1988</v>
      </c>
      <c r="M915" s="3" t="n">
        <v>26</v>
      </c>
      <c r="N915" s="54" t="n">
        <v>81</v>
      </c>
      <c r="O915" s="54" t="n">
        <v>2018</v>
      </c>
      <c r="P915" s="54" t="n">
        <v>30</v>
      </c>
      <c r="Q915" s="3" t="n">
        <v>100</v>
      </c>
      <c r="R915" s="3" t="n">
        <v>2023</v>
      </c>
      <c r="S915" s="3" t="n">
        <v>28</v>
      </c>
      <c r="T915" s="54" t="n">
        <v>90</v>
      </c>
      <c r="U915" s="54" t="n">
        <v>1986</v>
      </c>
      <c r="V915" s="54" t="n">
        <v>28</v>
      </c>
      <c r="W915" s="3" t="n">
        <v>90</v>
      </c>
      <c r="X915" s="3" t="n">
        <v>1986</v>
      </c>
      <c r="Y915" s="3" t="n">
        <v>6</v>
      </c>
      <c r="Z915" s="54" t="n">
        <v>44</v>
      </c>
      <c r="AA915" s="54" t="n">
        <v>1999</v>
      </c>
      <c r="AB915" s="54" t="n">
        <v>31</v>
      </c>
      <c r="AC915" s="3" t="n">
        <v>41</v>
      </c>
      <c r="AD915" s="3" t="n">
        <v>1986</v>
      </c>
      <c r="AE915" s="3" t="n">
        <v>12</v>
      </c>
      <c r="AF915" s="54" t="n">
        <v>90</v>
      </c>
      <c r="AG915" s="54" t="n">
        <v>1987</v>
      </c>
      <c r="AH915" s="54" t="n">
        <v>4</v>
      </c>
      <c r="AI915" s="3" t="n">
        <v>90</v>
      </c>
      <c r="AJ915" s="3" t="n">
        <v>1987</v>
      </c>
      <c r="AK915" s="3" t="n">
        <v>20</v>
      </c>
      <c r="AL915" s="54" t="n">
        <v>100</v>
      </c>
      <c r="AM915" s="54" t="n">
        <v>1998</v>
      </c>
      <c r="AN915" s="54" t="n">
        <v>9</v>
      </c>
      <c r="AO915" s="3" t="n">
        <v>72</v>
      </c>
      <c r="AP915" s="3" t="n">
        <v>1998</v>
      </c>
      <c r="AQ915" s="3" t="n">
        <v>21</v>
      </c>
    </row>
    <row r="916">
      <c r="A916" s="3" t="n">
        <v>26100800</v>
      </c>
      <c r="B916" s="3" t="inlineStr">
        <is>
          <t>NOGALES ALTAGRACIA [26100800]</t>
        </is>
      </c>
      <c r="C916" s="3" t="n">
        <v>3.888666667</v>
      </c>
      <c r="D916" s="3" t="n">
        <v>-76.06583333</v>
      </c>
      <c r="E916" s="3" t="n">
        <v>2507</v>
      </c>
      <c r="F916" s="3" t="inlineStr">
        <is>
          <t>Buga</t>
        </is>
      </c>
      <c r="G916" s="3" t="inlineStr">
        <is>
          <t>Valle Del Cauca</t>
        </is>
      </c>
      <c r="H916" s="54" t="n">
        <v>55</v>
      </c>
      <c r="I916" s="54" t="n">
        <v>1982</v>
      </c>
      <c r="J916" s="54" t="n">
        <v>5</v>
      </c>
      <c r="K916" s="3" t="n">
        <v>90</v>
      </c>
      <c r="L916" s="3" t="n">
        <v>2008</v>
      </c>
      <c r="M916" s="3" t="n">
        <v>21</v>
      </c>
      <c r="N916" s="54" t="n">
        <v>90</v>
      </c>
      <c r="O916" s="54" t="n">
        <v>2000</v>
      </c>
      <c r="P916" s="54" t="n">
        <v>25</v>
      </c>
      <c r="Q916" s="3" t="n">
        <v>54</v>
      </c>
      <c r="R916" s="3" t="n">
        <v>1982</v>
      </c>
      <c r="S916" s="3" t="n">
        <v>16</v>
      </c>
      <c r="T916" s="54" t="n">
        <v>60</v>
      </c>
      <c r="U916" s="54" t="n">
        <v>1977</v>
      </c>
      <c r="V916" s="54" t="n">
        <v>17</v>
      </c>
      <c r="W916" s="3" t="n">
        <v>35</v>
      </c>
      <c r="X916" s="3" t="n">
        <v>1979</v>
      </c>
      <c r="Y916" s="3" t="n">
        <v>5</v>
      </c>
      <c r="Z916" s="54" t="n">
        <v>60</v>
      </c>
      <c r="AA916" s="54" t="n">
        <v>2008</v>
      </c>
      <c r="AB916" s="54" t="n">
        <v>8</v>
      </c>
      <c r="AC916" s="3" t="n">
        <v>67</v>
      </c>
      <c r="AD916" s="3" t="n">
        <v>1984</v>
      </c>
      <c r="AE916" s="3" t="n">
        <v>21</v>
      </c>
      <c r="AF916" s="54" t="n">
        <v>70</v>
      </c>
      <c r="AG916" s="54" t="n">
        <v>1993</v>
      </c>
      <c r="AH916" s="54" t="n">
        <v>27</v>
      </c>
      <c r="AI916" s="3" t="n">
        <v>74</v>
      </c>
      <c r="AJ916" s="3" t="n">
        <v>1984</v>
      </c>
      <c r="AK916" s="3" t="n">
        <v>29</v>
      </c>
      <c r="AL916" s="54" t="n">
        <v>60</v>
      </c>
      <c r="AM916" s="54" t="n">
        <v>2005</v>
      </c>
      <c r="AN916" s="54" t="n">
        <v>22</v>
      </c>
      <c r="AO916" s="3" t="n">
        <v>85</v>
      </c>
      <c r="AP916" s="3" t="n">
        <v>1992</v>
      </c>
      <c r="AQ916" s="3" t="n">
        <v>11</v>
      </c>
    </row>
    <row r="917">
      <c r="A917" s="3" t="n">
        <v>26100830</v>
      </c>
      <c r="B917" s="3" t="inlineStr">
        <is>
          <t>PALMASOLA [26100830]</t>
        </is>
      </c>
      <c r="C917" s="3" t="n">
        <v>4.688416667</v>
      </c>
      <c r="D917" s="3" t="n">
        <v>-75.96166667</v>
      </c>
      <c r="E917" s="3" t="n">
        <v>940</v>
      </c>
      <c r="F917" s="3" t="inlineStr">
        <is>
          <t>Cartago</t>
        </is>
      </c>
      <c r="G917" s="3" t="inlineStr">
        <is>
          <t>Valle Del Cauca</t>
        </is>
      </c>
      <c r="H917" s="54" t="n">
        <v>60</v>
      </c>
      <c r="I917" s="54" t="n">
        <v>1989</v>
      </c>
      <c r="J917" s="54" t="n">
        <v>4</v>
      </c>
      <c r="K917" s="3" t="n">
        <v>90</v>
      </c>
      <c r="L917" s="3" t="n">
        <v>1999</v>
      </c>
      <c r="M917" s="3" t="n">
        <v>26</v>
      </c>
      <c r="N917" s="54" t="n">
        <v>95</v>
      </c>
      <c r="O917" s="54" t="n">
        <v>1989</v>
      </c>
      <c r="P917" s="54" t="n">
        <v>7</v>
      </c>
      <c r="Q917" s="3" t="n">
        <v>241</v>
      </c>
      <c r="R917" s="3" t="n">
        <v>2000</v>
      </c>
      <c r="S917" s="3" t="n">
        <v>4</v>
      </c>
      <c r="T917" s="54" t="n">
        <v>78</v>
      </c>
      <c r="U917" s="54" t="n">
        <v>2005</v>
      </c>
      <c r="V917" s="54" t="n">
        <v>13</v>
      </c>
      <c r="W917" s="3" t="n">
        <v>80</v>
      </c>
      <c r="X917" s="3" t="n">
        <v>2016</v>
      </c>
      <c r="Y917" s="3" t="n">
        <v>3</v>
      </c>
      <c r="Z917" s="54" t="n">
        <v>90</v>
      </c>
      <c r="AA917" s="54" t="n">
        <v>1988</v>
      </c>
      <c r="AB917" s="54" t="n">
        <v>4</v>
      </c>
      <c r="AC917" s="3" t="n">
        <v>90</v>
      </c>
      <c r="AD917" s="3" t="n">
        <v>1999</v>
      </c>
      <c r="AE917" s="3" t="n">
        <v>25</v>
      </c>
      <c r="AF917" s="54" t="n">
        <v>98</v>
      </c>
      <c r="AG917" s="54" t="n">
        <v>2008</v>
      </c>
      <c r="AH917" s="54" t="n">
        <v>16</v>
      </c>
      <c r="AI917" s="3" t="n">
        <v>90</v>
      </c>
      <c r="AJ917" s="3" t="n">
        <v>1997</v>
      </c>
      <c r="AK917" s="3" t="n">
        <v>10</v>
      </c>
      <c r="AL917" s="54" t="n">
        <v>90</v>
      </c>
      <c r="AM917" s="54" t="n">
        <v>1986</v>
      </c>
      <c r="AN917" s="54" t="n">
        <v>24</v>
      </c>
      <c r="AO917" s="3" t="n">
        <v>75</v>
      </c>
      <c r="AP917" s="3" t="n">
        <v>2024</v>
      </c>
      <c r="AQ917" s="3" t="n">
        <v>22</v>
      </c>
    </row>
    <row r="918">
      <c r="A918" s="3" t="n">
        <v>26105110</v>
      </c>
      <c r="B918" s="3" t="inlineStr">
        <is>
          <t>INGENIO RIOPAILA [26105110]</t>
        </is>
      </c>
      <c r="C918" s="3" t="n">
        <v>4.3245</v>
      </c>
      <c r="D918" s="3" t="n">
        <v>-76.08452778</v>
      </c>
      <c r="E918" s="3" t="n">
        <v>954</v>
      </c>
      <c r="F918" s="3" t="inlineStr">
        <is>
          <t>Zarzal</t>
        </is>
      </c>
      <c r="G918" s="3" t="inlineStr">
        <is>
          <t>Valle Del Cauca</t>
        </is>
      </c>
      <c r="H918" s="54" t="n">
        <v>54</v>
      </c>
      <c r="I918" s="54" t="n">
        <v>2005</v>
      </c>
      <c r="J918" s="54" t="n">
        <v>14</v>
      </c>
      <c r="K918" s="3" t="n">
        <v>64.3</v>
      </c>
      <c r="L918" s="3" t="n">
        <v>2005</v>
      </c>
      <c r="M918" s="3" t="n">
        <v>11</v>
      </c>
      <c r="N918" s="54" t="n">
        <v>64</v>
      </c>
      <c r="O918" s="54" t="n">
        <v>2019</v>
      </c>
      <c r="P918" s="54" t="n">
        <v>21</v>
      </c>
      <c r="Q918" s="3" t="n">
        <v>67</v>
      </c>
      <c r="R918" s="3" t="n">
        <v>2012</v>
      </c>
      <c r="S918" s="3" t="n">
        <v>11</v>
      </c>
      <c r="T918" s="54" t="n">
        <v>73</v>
      </c>
      <c r="U918" s="54" t="n">
        <v>2002</v>
      </c>
      <c r="V918" s="54" t="n">
        <v>18</v>
      </c>
      <c r="W918" s="3" t="n">
        <v>74</v>
      </c>
      <c r="X918" s="3" t="n">
        <v>2010</v>
      </c>
      <c r="Y918" s="3" t="n">
        <v>12</v>
      </c>
      <c r="Z918" s="54" t="n">
        <v>93</v>
      </c>
      <c r="AA918" s="54" t="n">
        <v>2010</v>
      </c>
      <c r="AB918" s="54" t="n">
        <v>30</v>
      </c>
      <c r="AC918" s="3" t="n">
        <v>75</v>
      </c>
      <c r="AD918" s="3" t="n">
        <v>2003</v>
      </c>
      <c r="AE918" s="3" t="n">
        <v>21</v>
      </c>
      <c r="AF918" s="54" t="n">
        <v>61</v>
      </c>
      <c r="AG918" s="54" t="n">
        <v>2025</v>
      </c>
      <c r="AH918" s="54" t="n">
        <v>21</v>
      </c>
      <c r="AI918" s="3" t="n">
        <v>80</v>
      </c>
      <c r="AJ918" s="3" t="n">
        <v>2014</v>
      </c>
      <c r="AK918" s="3" t="n">
        <v>30</v>
      </c>
      <c r="AL918" s="54" t="n">
        <v>67</v>
      </c>
      <c r="AM918" s="54" t="n">
        <v>2017</v>
      </c>
      <c r="AN918" s="54" t="n">
        <v>14</v>
      </c>
      <c r="AO918" s="3" t="n">
        <v>119</v>
      </c>
      <c r="AP918" s="3" t="n">
        <v>2006</v>
      </c>
      <c r="AQ918" s="3" t="n">
        <v>6</v>
      </c>
    </row>
    <row r="919">
      <c r="A919" s="3" t="n">
        <v>26105140</v>
      </c>
      <c r="B919" s="3" t="inlineStr">
        <is>
          <t>BARRAGAN [26105140]</t>
        </is>
      </c>
      <c r="C919" s="3" t="n">
        <v>4.033055556</v>
      </c>
      <c r="D919" s="3" t="n">
        <v>-75.88802777799999</v>
      </c>
      <c r="E919" s="3" t="n">
        <v>2902</v>
      </c>
      <c r="F919" s="3" t="inlineStr">
        <is>
          <t>Tuluá</t>
        </is>
      </c>
      <c r="G919" s="3" t="inlineStr">
        <is>
          <t>Valle Del Cauca</t>
        </is>
      </c>
      <c r="H919" s="54" t="n">
        <v>47.9</v>
      </c>
      <c r="I919" s="54" t="n">
        <v>2008</v>
      </c>
      <c r="J919" s="54" t="n">
        <v>8</v>
      </c>
      <c r="K919" s="3" t="n">
        <v>62.8</v>
      </c>
      <c r="L919" s="3" t="n">
        <v>2016</v>
      </c>
      <c r="M919" s="3" t="n">
        <v>21</v>
      </c>
      <c r="N919" s="54" t="n">
        <v>55</v>
      </c>
      <c r="O919" s="54" t="n">
        <v>1983</v>
      </c>
      <c r="P919" s="54" t="n">
        <v>26</v>
      </c>
      <c r="Q919" s="3" t="n">
        <v>50</v>
      </c>
      <c r="R919" s="3" t="n">
        <v>1985</v>
      </c>
      <c r="S919" s="3" t="n">
        <v>25</v>
      </c>
      <c r="T919" s="54" t="n">
        <v>99.40000000000001</v>
      </c>
      <c r="U919" s="54" t="n">
        <v>1973</v>
      </c>
      <c r="V919" s="54" t="n">
        <v>18</v>
      </c>
      <c r="W919" s="3" t="n">
        <v>38.5</v>
      </c>
      <c r="X919" s="3" t="n">
        <v>2010</v>
      </c>
      <c r="Y919" s="3" t="n">
        <v>19</v>
      </c>
      <c r="Z919" s="54" t="n">
        <v>28</v>
      </c>
      <c r="AA919" s="54" t="n">
        <v>1988</v>
      </c>
      <c r="AB919" s="54" t="n">
        <v>3</v>
      </c>
      <c r="AC919" s="3" t="n">
        <v>34.4</v>
      </c>
      <c r="AD919" s="3" t="n">
        <v>2021</v>
      </c>
      <c r="AE919" s="3" t="n">
        <v>14</v>
      </c>
      <c r="AF919" s="54" t="n">
        <v>81</v>
      </c>
      <c r="AG919" s="54" t="n">
        <v>1997</v>
      </c>
      <c r="AH919" s="54" t="n">
        <v>7</v>
      </c>
      <c r="AI919" s="3" t="n">
        <v>99.5</v>
      </c>
      <c r="AJ919" s="3" t="n">
        <v>1979</v>
      </c>
      <c r="AK919" s="3" t="n">
        <v>15</v>
      </c>
      <c r="AL919" s="54" t="n">
        <v>51.2</v>
      </c>
      <c r="AM919" s="54" t="n">
        <v>1993</v>
      </c>
      <c r="AN919" s="54" t="n">
        <v>19</v>
      </c>
      <c r="AO919" s="3" t="n">
        <v>47.2</v>
      </c>
      <c r="AP919" s="3" t="n">
        <v>2007</v>
      </c>
      <c r="AQ919" s="3" t="n">
        <v>16</v>
      </c>
    </row>
    <row r="920">
      <c r="A920" s="3" t="n">
        <v>26105150</v>
      </c>
      <c r="B920" s="3" t="inlineStr">
        <is>
          <t>SAN MARCOS [26105150]</t>
        </is>
      </c>
      <c r="C920" s="3" t="n">
        <v>4.238916667</v>
      </c>
      <c r="D920" s="3" t="n">
        <v>-76.03305555599999</v>
      </c>
      <c r="E920" s="3" t="n">
        <v>1011</v>
      </c>
      <c r="F920" s="3" t="inlineStr">
        <is>
          <t>Bugalagrande</t>
        </is>
      </c>
      <c r="G920" s="3" t="inlineStr">
        <is>
          <t>Valle Del Cauca</t>
        </is>
      </c>
      <c r="H920" s="54" t="n">
        <v>67</v>
      </c>
      <c r="I920" s="54" t="n">
        <v>1985</v>
      </c>
      <c r="J920" s="54" t="n">
        <v>22</v>
      </c>
      <c r="K920" s="3" t="n">
        <v>77</v>
      </c>
      <c r="L920" s="3" t="n">
        <v>1999</v>
      </c>
      <c r="M920" s="3" t="n">
        <v>19</v>
      </c>
      <c r="N920" s="54" t="n">
        <v>79.90000000000001</v>
      </c>
      <c r="O920" s="54" t="n">
        <v>2008</v>
      </c>
      <c r="P920" s="54" t="n">
        <v>28</v>
      </c>
      <c r="Q920" s="3" t="n">
        <v>112</v>
      </c>
      <c r="R920" s="3" t="n">
        <v>1997</v>
      </c>
      <c r="S920" s="3" t="n">
        <v>13</v>
      </c>
      <c r="T920" s="54" t="n">
        <v>76.7</v>
      </c>
      <c r="U920" s="54" t="n">
        <v>1983</v>
      </c>
      <c r="V920" s="54" t="n">
        <v>28</v>
      </c>
      <c r="W920" s="3" t="n">
        <v>81.8</v>
      </c>
      <c r="X920" s="3" t="n">
        <v>1972</v>
      </c>
      <c r="Y920" s="3" t="n">
        <v>10</v>
      </c>
      <c r="Z920" s="54" t="n">
        <v>65</v>
      </c>
      <c r="AA920" s="54" t="n">
        <v>1995</v>
      </c>
      <c r="AB920" s="54" t="n">
        <v>23</v>
      </c>
      <c r="AC920" s="3" t="n">
        <v>68.7</v>
      </c>
      <c r="AD920" s="3" t="n">
        <v>1972</v>
      </c>
      <c r="AE920" s="3" t="n">
        <v>30</v>
      </c>
      <c r="AF920" s="54" t="n">
        <v>70</v>
      </c>
      <c r="AG920" s="54" t="n">
        <v>1990</v>
      </c>
      <c r="AH920" s="54" t="n">
        <v>30</v>
      </c>
      <c r="AI920" s="3" t="n">
        <v>84</v>
      </c>
      <c r="AJ920" s="3" t="n">
        <v>1999</v>
      </c>
      <c r="AK920" s="3" t="n">
        <v>26</v>
      </c>
      <c r="AL920" s="54" t="n">
        <v>79.40000000000001</v>
      </c>
      <c r="AM920" s="54" t="n">
        <v>2024</v>
      </c>
      <c r="AN920" s="54" t="n">
        <v>22</v>
      </c>
      <c r="AO920" s="3" t="n">
        <v>83.09999999999999</v>
      </c>
      <c r="AP920" s="3" t="n">
        <v>2005</v>
      </c>
      <c r="AQ920" s="3" t="n">
        <v>13</v>
      </c>
    </row>
    <row r="921">
      <c r="A921" s="3" t="n">
        <v>26105230</v>
      </c>
      <c r="B921" s="3" t="inlineStr">
        <is>
          <t>MATEGUADUA [26105230]</t>
        </is>
      </c>
      <c r="C921" s="3" t="n">
        <v>4.028333333</v>
      </c>
      <c r="D921" s="3" t="n">
        <v>-76.16852778000001</v>
      </c>
      <c r="E921" s="3" t="n">
        <v>1119</v>
      </c>
      <c r="F921" s="3" t="inlineStr">
        <is>
          <t>Tuluá</t>
        </is>
      </c>
      <c r="G921" s="3" t="inlineStr">
        <is>
          <t>Valle Del Cauca</t>
        </is>
      </c>
      <c r="H921" s="54" t="n">
        <v>83.2</v>
      </c>
      <c r="I921" s="54" t="n">
        <v>2012</v>
      </c>
      <c r="J921" s="54" t="n">
        <v>5</v>
      </c>
      <c r="K921" s="3" t="n">
        <v>67.09999999999999</v>
      </c>
      <c r="L921" s="3" t="n">
        <v>2011</v>
      </c>
      <c r="M921" s="3" t="n">
        <v>23</v>
      </c>
      <c r="N921" s="54" t="n">
        <v>76.8</v>
      </c>
      <c r="O921" s="54" t="n">
        <v>1995</v>
      </c>
      <c r="P921" s="54" t="n">
        <v>10</v>
      </c>
      <c r="Q921" s="3" t="n">
        <v>102.5</v>
      </c>
      <c r="R921" s="3" t="n">
        <v>1986</v>
      </c>
      <c r="S921" s="3" t="n">
        <v>3</v>
      </c>
      <c r="T921" s="54" t="n">
        <v>76.09999999999999</v>
      </c>
      <c r="U921" s="54" t="n">
        <v>1987</v>
      </c>
      <c r="V921" s="54" t="n">
        <v>20</v>
      </c>
      <c r="W921" s="3" t="n">
        <v>60</v>
      </c>
      <c r="X921" s="3" t="n">
        <v>2024</v>
      </c>
      <c r="Y921" s="3" t="n">
        <v>27</v>
      </c>
      <c r="Z921" s="54" t="n">
        <v>43.3</v>
      </c>
      <c r="AA921" s="54" t="n">
        <v>2021</v>
      </c>
      <c r="AB921" s="54" t="n">
        <v>29</v>
      </c>
      <c r="AC921" s="3" t="n">
        <v>47.3</v>
      </c>
      <c r="AD921" s="3" t="n">
        <v>1984</v>
      </c>
      <c r="AE921" s="3" t="n">
        <v>21</v>
      </c>
      <c r="AF921" s="54" t="n">
        <v>74.5</v>
      </c>
      <c r="AG921" s="54" t="n">
        <v>2022</v>
      </c>
      <c r="AH921" s="54" t="n">
        <v>12</v>
      </c>
      <c r="AI921" s="3" t="n">
        <v>82.40000000000001</v>
      </c>
      <c r="AJ921" s="3" t="n">
        <v>2014</v>
      </c>
      <c r="AK921" s="3" t="n">
        <v>20</v>
      </c>
      <c r="AL921" s="54" t="n">
        <v>82.40000000000001</v>
      </c>
      <c r="AM921" s="54" t="n">
        <v>1986</v>
      </c>
      <c r="AN921" s="54" t="n">
        <v>8</v>
      </c>
      <c r="AO921" s="3" t="n">
        <v>78.3</v>
      </c>
      <c r="AP921" s="3" t="n">
        <v>2005</v>
      </c>
      <c r="AQ921" s="3" t="n">
        <v>14</v>
      </c>
    </row>
    <row r="922">
      <c r="A922" s="3" t="n">
        <v>26110040</v>
      </c>
      <c r="B922" s="3" t="inlineStr">
        <is>
          <t>BOLIVAR [26110040]</t>
        </is>
      </c>
      <c r="C922" s="3" t="n">
        <v>4.342944444</v>
      </c>
      <c r="D922" s="3" t="n">
        <v>-76.19044443999999</v>
      </c>
      <c r="E922" s="3" t="n">
        <v>972</v>
      </c>
      <c r="F922" s="3" t="inlineStr">
        <is>
          <t>Bolívar</t>
        </is>
      </c>
      <c r="G922" s="3" t="inlineStr">
        <is>
          <t>Valle Del Cauca</t>
        </is>
      </c>
      <c r="H922" s="54" t="n">
        <v>91</v>
      </c>
      <c r="I922" s="54" t="n">
        <v>2000</v>
      </c>
      <c r="J922" s="54" t="n">
        <v>15</v>
      </c>
      <c r="K922" s="3" t="n">
        <v>79</v>
      </c>
      <c r="L922" s="3" t="n">
        <v>2005</v>
      </c>
      <c r="M922" s="3" t="n">
        <v>11</v>
      </c>
      <c r="N922" s="54" t="n">
        <v>95</v>
      </c>
      <c r="O922" s="54" t="n">
        <v>2007</v>
      </c>
      <c r="P922" s="54" t="n">
        <v>23</v>
      </c>
      <c r="Q922" s="3" t="n">
        <v>88</v>
      </c>
      <c r="R922" s="3" t="n">
        <v>2006</v>
      </c>
      <c r="S922" s="3" t="n">
        <v>11</v>
      </c>
      <c r="T922" s="54" t="n">
        <v>81</v>
      </c>
      <c r="U922" s="54" t="n">
        <v>1973</v>
      </c>
      <c r="V922" s="54" t="n">
        <v>20</v>
      </c>
      <c r="W922" s="3" t="n">
        <v>85</v>
      </c>
      <c r="X922" s="3" t="n">
        <v>1997</v>
      </c>
      <c r="Y922" s="3" t="n">
        <v>3</v>
      </c>
      <c r="Z922" s="54" t="n">
        <v>90</v>
      </c>
      <c r="AA922" s="54" t="n">
        <v>1966</v>
      </c>
      <c r="AB922" s="54" t="n">
        <v>24</v>
      </c>
      <c r="AC922" s="3" t="n">
        <v>63</v>
      </c>
      <c r="AD922" s="3" t="n">
        <v>1974</v>
      </c>
      <c r="AE922" s="3" t="n">
        <v>30</v>
      </c>
      <c r="AF922" s="54" t="n">
        <v>80</v>
      </c>
      <c r="AG922" s="54" t="n">
        <v>2011</v>
      </c>
      <c r="AH922" s="54" t="n">
        <v>10</v>
      </c>
      <c r="AI922" s="3" t="n">
        <v>115</v>
      </c>
      <c r="AJ922" s="3" t="n">
        <v>1994</v>
      </c>
      <c r="AK922" s="3" t="n">
        <v>16</v>
      </c>
      <c r="AL922" s="54" t="n">
        <v>95</v>
      </c>
      <c r="AM922" s="54" t="n">
        <v>2022</v>
      </c>
      <c r="AN922" s="54" t="n">
        <v>2</v>
      </c>
      <c r="AO922" s="3" t="n">
        <v>84</v>
      </c>
      <c r="AP922" s="3" t="n">
        <v>1998</v>
      </c>
      <c r="AQ922" s="3" t="n">
        <v>20</v>
      </c>
    </row>
    <row r="923">
      <c r="A923" s="3" t="n">
        <v>26110120</v>
      </c>
      <c r="B923" s="3" t="inlineStr">
        <is>
          <t>VILLA NUEVA [26110120]</t>
        </is>
      </c>
      <c r="C923" s="3" t="n">
        <v>4.971083333</v>
      </c>
      <c r="D923" s="3" t="n">
        <v>-76.03852778</v>
      </c>
      <c r="E923" s="3" t="n">
        <v>1341</v>
      </c>
      <c r="F923" s="3" t="inlineStr">
        <is>
          <t>El Águila</t>
        </is>
      </c>
      <c r="G923" s="3" t="inlineStr">
        <is>
          <t>Valle Del Cauca</t>
        </is>
      </c>
      <c r="H923" s="54" t="n">
        <v>100</v>
      </c>
      <c r="I923" s="54" t="n">
        <v>1984</v>
      </c>
      <c r="J923" s="54" t="n">
        <v>7</v>
      </c>
      <c r="K923" s="3" t="n">
        <v>80</v>
      </c>
      <c r="L923" s="3" t="n">
        <v>2016</v>
      </c>
      <c r="M923" s="3" t="n">
        <v>28</v>
      </c>
      <c r="N923" s="54" t="n">
        <v>145</v>
      </c>
      <c r="O923" s="54" t="n">
        <v>2025</v>
      </c>
      <c r="P923" s="54" t="n">
        <v>24</v>
      </c>
      <c r="Q923" s="3" t="n">
        <v>100</v>
      </c>
      <c r="R923" s="3" t="n">
        <v>2018</v>
      </c>
      <c r="S923" s="3" t="n">
        <v>16</v>
      </c>
      <c r="T923" s="54" t="n">
        <v>110</v>
      </c>
      <c r="U923" s="54" t="n">
        <v>1973</v>
      </c>
      <c r="V923" s="54" t="n">
        <v>16</v>
      </c>
      <c r="W923" s="3" t="n">
        <v>90</v>
      </c>
      <c r="X923" s="3" t="n">
        <v>2024</v>
      </c>
      <c r="Y923" s="3" t="n">
        <v>2</v>
      </c>
      <c r="Z923" s="54" t="n">
        <v>175</v>
      </c>
      <c r="AA923" s="54" t="n">
        <v>1984</v>
      </c>
      <c r="AB923" s="54" t="n">
        <v>31</v>
      </c>
      <c r="AC923" s="3" t="n">
        <v>100</v>
      </c>
      <c r="AD923" s="3" t="n">
        <v>1979</v>
      </c>
      <c r="AE923" s="3" t="n">
        <v>20</v>
      </c>
      <c r="AF923" s="54" t="n">
        <v>80</v>
      </c>
      <c r="AG923" s="54" t="n">
        <v>1982</v>
      </c>
      <c r="AH923" s="54" t="n">
        <v>23</v>
      </c>
      <c r="AI923" s="3" t="n">
        <v>102</v>
      </c>
      <c r="AJ923" s="3" t="n">
        <v>1975</v>
      </c>
      <c r="AK923" s="3" t="n">
        <v>21</v>
      </c>
      <c r="AL923" s="54" t="n">
        <v>95</v>
      </c>
      <c r="AM923" s="54" t="n">
        <v>1993</v>
      </c>
      <c r="AN923" s="54" t="n">
        <v>28</v>
      </c>
      <c r="AO923" s="3" t="n">
        <v>90</v>
      </c>
      <c r="AP923" s="3" t="n">
        <v>1982</v>
      </c>
      <c r="AQ923" s="3" t="n">
        <v>3</v>
      </c>
    </row>
    <row r="924">
      <c r="A924" s="3" t="n">
        <v>26110150</v>
      </c>
      <c r="B924" s="3" t="inlineStr">
        <is>
          <t>INMACULADA LA [26110150]</t>
        </is>
      </c>
      <c r="C924" s="3" t="n">
        <v>4.793833333</v>
      </c>
      <c r="D924" s="3" t="n">
        <v>-75.98650000000001</v>
      </c>
      <c r="E924" s="3" t="n">
        <v>960</v>
      </c>
      <c r="F924" s="3" t="inlineStr">
        <is>
          <t>Ansermanuevo</t>
        </is>
      </c>
      <c r="G924" s="3" t="inlineStr">
        <is>
          <t>Valle Del Cauca</t>
        </is>
      </c>
      <c r="H924" s="54" t="n">
        <v>75</v>
      </c>
      <c r="I924" s="54" t="n">
        <v>1994</v>
      </c>
      <c r="J924" s="54" t="n">
        <v>14</v>
      </c>
      <c r="K924" s="3" t="n">
        <v>98.5</v>
      </c>
      <c r="L924" s="3" t="n">
        <v>2025</v>
      </c>
      <c r="M924" s="3" t="n">
        <v>23</v>
      </c>
      <c r="N924" s="54" t="n">
        <v>81.2</v>
      </c>
      <c r="O924" s="54" t="n">
        <v>1987</v>
      </c>
      <c r="P924" s="54" t="n">
        <v>4</v>
      </c>
      <c r="Q924" s="3" t="n">
        <v>80</v>
      </c>
      <c r="R924" s="3" t="n">
        <v>1976</v>
      </c>
      <c r="S924" s="3" t="n">
        <v>30</v>
      </c>
      <c r="T924" s="54" t="n">
        <v>91</v>
      </c>
      <c r="U924" s="54" t="n">
        <v>1965</v>
      </c>
      <c r="V924" s="54" t="n">
        <v>28</v>
      </c>
      <c r="W924" s="3" t="n">
        <v>93.59999999999999</v>
      </c>
      <c r="X924" s="3" t="n">
        <v>2021</v>
      </c>
      <c r="Y924" s="3" t="n">
        <v>7</v>
      </c>
      <c r="Z924" s="54" t="n">
        <v>94.8</v>
      </c>
      <c r="AA924" s="54" t="n">
        <v>2021</v>
      </c>
      <c r="AB924" s="54" t="n">
        <v>25</v>
      </c>
      <c r="AC924" s="3" t="n">
        <v>86.40000000000001</v>
      </c>
      <c r="AD924" s="3" t="n">
        <v>2021</v>
      </c>
      <c r="AE924" s="3" t="n">
        <v>29</v>
      </c>
      <c r="AF924" s="54" t="n">
        <v>60</v>
      </c>
      <c r="AG924" s="54" t="n">
        <v>1998</v>
      </c>
      <c r="AH924" s="54" t="n">
        <v>21</v>
      </c>
      <c r="AI924" s="3" t="n">
        <v>144</v>
      </c>
      <c r="AJ924" s="3" t="n">
        <v>2016</v>
      </c>
      <c r="AK924" s="3" t="n">
        <v>17</v>
      </c>
      <c r="AL924" s="54" t="n">
        <v>78</v>
      </c>
      <c r="AM924" s="54" t="n">
        <v>1971</v>
      </c>
      <c r="AN924" s="54" t="n">
        <v>8</v>
      </c>
      <c r="AO924" s="3" t="n">
        <v>70</v>
      </c>
      <c r="AP924" s="3" t="n">
        <v>2011</v>
      </c>
      <c r="AQ924" s="3" t="n">
        <v>12</v>
      </c>
    </row>
    <row r="925">
      <c r="A925" s="3" t="n">
        <v>26110160</v>
      </c>
      <c r="B925" s="3" t="inlineStr">
        <is>
          <t>SAN FRANCISCO [26110160]</t>
        </is>
      </c>
      <c r="C925" s="3" t="n">
        <v>4.684861111</v>
      </c>
      <c r="D925" s="3" t="n">
        <v>-76.03572222</v>
      </c>
      <c r="E925" s="3" t="n">
        <v>974</v>
      </c>
      <c r="F925" s="3" t="inlineStr">
        <is>
          <t>Toro</t>
        </is>
      </c>
      <c r="G925" s="3" t="inlineStr">
        <is>
          <t>Valle Del Cauca</t>
        </is>
      </c>
      <c r="H925" s="54" t="n">
        <v>53</v>
      </c>
      <c r="I925" s="54" t="n">
        <v>2015</v>
      </c>
      <c r="J925" s="54" t="n">
        <v>21</v>
      </c>
      <c r="K925" s="3" t="n">
        <v>63</v>
      </c>
      <c r="L925" s="3" t="n">
        <v>2013</v>
      </c>
      <c r="M925" s="3" t="n">
        <v>13</v>
      </c>
      <c r="N925" s="54" t="n">
        <v>90</v>
      </c>
      <c r="O925" s="54" t="n">
        <v>1993</v>
      </c>
      <c r="P925" s="54" t="n">
        <v>29</v>
      </c>
      <c r="Q925" s="3" t="n">
        <v>78</v>
      </c>
      <c r="R925" s="3" t="n">
        <v>2007</v>
      </c>
      <c r="S925" s="3" t="n">
        <v>18</v>
      </c>
      <c r="T925" s="54" t="n">
        <v>75</v>
      </c>
      <c r="U925" s="54" t="n">
        <v>2016</v>
      </c>
      <c r="V925" s="54" t="n">
        <v>9</v>
      </c>
      <c r="W925" s="3" t="n">
        <v>97</v>
      </c>
      <c r="X925" s="3" t="n">
        <v>1986</v>
      </c>
      <c r="Y925" s="3" t="n">
        <v>30</v>
      </c>
      <c r="Z925" s="54" t="n">
        <v>77</v>
      </c>
      <c r="AA925" s="54" t="n">
        <v>2018</v>
      </c>
      <c r="AB925" s="54" t="n">
        <v>31</v>
      </c>
      <c r="AC925" s="3" t="n">
        <v>95</v>
      </c>
      <c r="AD925" s="3" t="n">
        <v>1971</v>
      </c>
      <c r="AE925" s="3" t="n">
        <v>17</v>
      </c>
      <c r="AF925" s="54" t="n">
        <v>125</v>
      </c>
      <c r="AG925" s="54" t="n">
        <v>2008</v>
      </c>
      <c r="AH925" s="54" t="n">
        <v>27</v>
      </c>
      <c r="AI925" s="3" t="n">
        <v>85</v>
      </c>
      <c r="AJ925" s="3" t="n">
        <v>1985</v>
      </c>
      <c r="AK925" s="3" t="n">
        <v>28</v>
      </c>
      <c r="AL925" s="54" t="n">
        <v>80</v>
      </c>
      <c r="AM925" s="54" t="n">
        <v>1986</v>
      </c>
      <c r="AN925" s="54" t="n">
        <v>27</v>
      </c>
      <c r="AO925" s="3" t="n">
        <v>83</v>
      </c>
      <c r="AP925" s="3" t="n">
        <v>1981</v>
      </c>
      <c r="AQ925" s="3" t="n">
        <v>11</v>
      </c>
    </row>
    <row r="926">
      <c r="A926" s="3" t="n">
        <v>26110230</v>
      </c>
      <c r="B926" s="3" t="inlineStr">
        <is>
          <t>ISUGU [26110230]</t>
        </is>
      </c>
      <c r="C926" s="3" t="n">
        <v>4.418666667</v>
      </c>
      <c r="D926" s="3" t="n">
        <v>-76.10052777999999</v>
      </c>
      <c r="E926" s="3" t="n">
        <v>933</v>
      </c>
      <c r="F926" s="3" t="inlineStr">
        <is>
          <t>Roldanillo</t>
        </is>
      </c>
      <c r="G926" s="3" t="inlineStr">
        <is>
          <t>Valle Del Cauca</t>
        </is>
      </c>
      <c r="H926" s="54" t="n">
        <v>48</v>
      </c>
      <c r="I926" s="54" t="n">
        <v>1972</v>
      </c>
      <c r="J926" s="54" t="n">
        <v>12</v>
      </c>
      <c r="K926" s="3" t="n">
        <v>67.7</v>
      </c>
      <c r="L926" s="3" t="n">
        <v>1975</v>
      </c>
      <c r="M926" s="3" t="n">
        <v>3</v>
      </c>
      <c r="N926" s="54" t="n">
        <v>76</v>
      </c>
      <c r="O926" s="54" t="n">
        <v>2021</v>
      </c>
      <c r="P926" s="54" t="n">
        <v>7</v>
      </c>
      <c r="Q926" s="3" t="n">
        <v>107</v>
      </c>
      <c r="R926" s="3" t="n">
        <v>2011</v>
      </c>
      <c r="S926" s="3" t="n">
        <v>26</v>
      </c>
      <c r="T926" s="54" t="n">
        <v>93</v>
      </c>
      <c r="U926" s="54" t="n">
        <v>2007</v>
      </c>
      <c r="V926" s="54" t="n">
        <v>9</v>
      </c>
      <c r="W926" s="3" t="n">
        <v>64</v>
      </c>
      <c r="X926" s="3" t="n">
        <v>2025</v>
      </c>
      <c r="Y926" s="3" t="n">
        <v>12</v>
      </c>
      <c r="Z926" s="54" t="n">
        <v>77</v>
      </c>
      <c r="AA926" s="54" t="n">
        <v>2004</v>
      </c>
      <c r="AB926" s="54" t="n">
        <v>22</v>
      </c>
      <c r="AC926" s="3" t="n">
        <v>73</v>
      </c>
      <c r="AD926" s="3" t="n">
        <v>1983</v>
      </c>
      <c r="AE926" s="3" t="n">
        <v>18</v>
      </c>
      <c r="AF926" s="54" t="n">
        <v>60</v>
      </c>
      <c r="AG926" s="54" t="n">
        <v>2019</v>
      </c>
      <c r="AH926" s="54" t="n">
        <v>24</v>
      </c>
      <c r="AI926" s="3" t="n">
        <v>59</v>
      </c>
      <c r="AJ926" s="3" t="n">
        <v>2024</v>
      </c>
      <c r="AK926" s="3" t="n">
        <v>10</v>
      </c>
      <c r="AL926" s="54" t="n">
        <v>95</v>
      </c>
      <c r="AM926" s="54" t="n">
        <v>2016</v>
      </c>
      <c r="AN926" s="54" t="n">
        <v>10</v>
      </c>
      <c r="AO926" s="3" t="n">
        <v>83</v>
      </c>
      <c r="AP926" s="3" t="n">
        <v>2010</v>
      </c>
      <c r="AQ926" s="3" t="n">
        <v>26</v>
      </c>
    </row>
    <row r="927">
      <c r="A927" s="3" t="n">
        <v>26110290</v>
      </c>
      <c r="B927" s="3" t="inlineStr">
        <is>
          <t>ARBOLEDA LA [26110290]</t>
        </is>
      </c>
      <c r="C927" s="3" t="n">
        <v>4.531611111</v>
      </c>
      <c r="D927" s="3" t="n">
        <v>-76.09361111</v>
      </c>
      <c r="E927" s="3" t="n">
        <v>959</v>
      </c>
      <c r="F927" s="3" t="inlineStr">
        <is>
          <t>La Unión</t>
        </is>
      </c>
      <c r="G927" s="3" t="inlineStr">
        <is>
          <t>Valle Del Cauca</t>
        </is>
      </c>
      <c r="H927" s="54" t="n">
        <v>110</v>
      </c>
      <c r="I927" s="54" t="n">
        <v>2018</v>
      </c>
      <c r="J927" s="54" t="n">
        <v>1</v>
      </c>
      <c r="K927" s="3" t="n">
        <v>115</v>
      </c>
      <c r="L927" s="3" t="n">
        <v>2014</v>
      </c>
      <c r="M927" s="3" t="n">
        <v>28</v>
      </c>
      <c r="N927" s="54" t="n">
        <v>124</v>
      </c>
      <c r="O927" s="54" t="n">
        <v>2018</v>
      </c>
      <c r="P927" s="54" t="n">
        <v>30</v>
      </c>
      <c r="Q927" s="3" t="n">
        <v>125</v>
      </c>
      <c r="R927" s="3" t="n">
        <v>2014</v>
      </c>
      <c r="S927" s="3" t="n">
        <v>30</v>
      </c>
      <c r="T927" s="54" t="n">
        <v>150</v>
      </c>
      <c r="U927" s="54" t="n">
        <v>2023</v>
      </c>
      <c r="V927" s="54" t="n">
        <v>1</v>
      </c>
      <c r="W927" s="3" t="n">
        <v>97</v>
      </c>
      <c r="X927" s="3" t="n">
        <v>1999</v>
      </c>
      <c r="Y927" s="3" t="n">
        <v>24</v>
      </c>
      <c r="Z927" s="54" t="n">
        <v>65</v>
      </c>
      <c r="AA927" s="54" t="n">
        <v>2007</v>
      </c>
      <c r="AB927" s="54" t="n">
        <v>10</v>
      </c>
      <c r="AC927" s="3" t="n">
        <v>100</v>
      </c>
      <c r="AD927" s="3" t="n">
        <v>2017</v>
      </c>
      <c r="AE927" s="3" t="n">
        <v>17</v>
      </c>
      <c r="AF927" s="54" t="n">
        <v>80</v>
      </c>
      <c r="AG927" s="54" t="n">
        <v>1987</v>
      </c>
      <c r="AH927" s="54" t="n">
        <v>29</v>
      </c>
      <c r="AI927" s="3" t="n">
        <v>90</v>
      </c>
      <c r="AJ927" s="3" t="n">
        <v>1994</v>
      </c>
      <c r="AK927" s="3" t="n">
        <v>17</v>
      </c>
      <c r="AL927" s="54" t="n">
        <v>135</v>
      </c>
      <c r="AM927" s="54" t="n">
        <v>2017</v>
      </c>
      <c r="AN927" s="54" t="n">
        <v>17</v>
      </c>
      <c r="AO927" s="3" t="n">
        <v>110</v>
      </c>
      <c r="AP927" s="3" t="n">
        <v>2005</v>
      </c>
      <c r="AQ927" s="3" t="n">
        <v>4</v>
      </c>
    </row>
    <row r="928">
      <c r="A928" s="3" t="n">
        <v>26110300</v>
      </c>
      <c r="B928" s="3" t="inlineStr">
        <is>
          <t>CEROS [26110300]</t>
        </is>
      </c>
      <c r="C928" s="3" t="n">
        <v>4.616388889</v>
      </c>
      <c r="D928" s="3" t="n">
        <v>-76.03444444</v>
      </c>
      <c r="E928" s="3" t="n">
        <v>940</v>
      </c>
      <c r="F928" s="3" t="inlineStr">
        <is>
          <t>Toro</t>
        </is>
      </c>
      <c r="G928" s="3" t="inlineStr">
        <is>
          <t>Valle Del Cauca</t>
        </is>
      </c>
      <c r="H928" s="54" t="n">
        <v>57</v>
      </c>
      <c r="I928" s="54" t="n">
        <v>2011</v>
      </c>
      <c r="J928" s="54" t="n">
        <v>4</v>
      </c>
      <c r="K928" s="3" t="n">
        <v>87</v>
      </c>
      <c r="L928" s="3" t="n">
        <v>2011</v>
      </c>
      <c r="M928" s="3" t="n">
        <v>7</v>
      </c>
      <c r="N928" s="54" t="n">
        <v>78</v>
      </c>
      <c r="O928" s="54" t="n">
        <v>2019</v>
      </c>
      <c r="P928" s="54" t="n">
        <v>10</v>
      </c>
      <c r="Q928" s="3" t="n">
        <v>77</v>
      </c>
      <c r="R928" s="3" t="n">
        <v>2003</v>
      </c>
      <c r="S928" s="3" t="n">
        <v>24</v>
      </c>
      <c r="T928" s="54" t="n">
        <v>113</v>
      </c>
      <c r="U928" s="54" t="n">
        <v>2017</v>
      </c>
      <c r="V928" s="54" t="n">
        <v>1</v>
      </c>
      <c r="W928" s="3" t="n">
        <v>68</v>
      </c>
      <c r="X928" s="3" t="n">
        <v>2008</v>
      </c>
      <c r="Y928" s="3" t="n">
        <v>2</v>
      </c>
      <c r="Z928" s="54" t="n">
        <v>95</v>
      </c>
      <c r="AA928" s="54" t="n">
        <v>2022</v>
      </c>
      <c r="AB928" s="54" t="n">
        <v>28</v>
      </c>
      <c r="AC928" s="3" t="n">
        <v>67</v>
      </c>
      <c r="AD928" s="3" t="n">
        <v>2021</v>
      </c>
      <c r="AE928" s="3" t="n">
        <v>19</v>
      </c>
      <c r="AF928" s="54" t="n">
        <v>70</v>
      </c>
      <c r="AG928" s="54" t="n">
        <v>1996</v>
      </c>
      <c r="AH928" s="54" t="n">
        <v>2</v>
      </c>
      <c r="AI928" s="3" t="n">
        <v>74</v>
      </c>
      <c r="AJ928" s="3" t="n">
        <v>1994</v>
      </c>
      <c r="AK928" s="3" t="n">
        <v>17</v>
      </c>
      <c r="AL928" s="54" t="n">
        <v>63</v>
      </c>
      <c r="AM928" s="54" t="n">
        <v>2025</v>
      </c>
      <c r="AN928" s="54" t="n">
        <v>7</v>
      </c>
      <c r="AO928" s="3" t="n">
        <v>41</v>
      </c>
      <c r="AP928" s="3" t="n">
        <v>1994</v>
      </c>
      <c r="AQ928" s="3" t="n">
        <v>21</v>
      </c>
    </row>
    <row r="929">
      <c r="A929" s="3" t="n">
        <v>26115080</v>
      </c>
      <c r="B929" s="3" t="inlineStr">
        <is>
          <t>CANDELARIA [26115080]</t>
        </is>
      </c>
      <c r="C929" s="3" t="n">
        <v>4.480916667</v>
      </c>
      <c r="D929" s="3" t="n">
        <v>-76.07988889000001</v>
      </c>
      <c r="E929" s="3" t="n">
        <v>945</v>
      </c>
      <c r="F929" s="3" t="inlineStr">
        <is>
          <t>Roldanillo</t>
        </is>
      </c>
      <c r="G929" s="3" t="inlineStr">
        <is>
          <t>Valle Del Cauca</t>
        </is>
      </c>
      <c r="H929" s="54" t="n">
        <v>66</v>
      </c>
      <c r="I929" s="54" t="n">
        <v>1986</v>
      </c>
      <c r="J929" s="54" t="n">
        <v>14</v>
      </c>
      <c r="K929" s="3" t="n">
        <v>67</v>
      </c>
      <c r="L929" s="3" t="n">
        <v>1979</v>
      </c>
      <c r="M929" s="3" t="n">
        <v>25</v>
      </c>
      <c r="N929" s="54" t="n">
        <v>88</v>
      </c>
      <c r="O929" s="54" t="n">
        <v>1985</v>
      </c>
      <c r="P929" s="54" t="n">
        <v>31</v>
      </c>
      <c r="Q929" s="3" t="n">
        <v>104</v>
      </c>
      <c r="R929" s="3" t="n">
        <v>2000</v>
      </c>
      <c r="S929" s="3" t="n">
        <v>22</v>
      </c>
      <c r="T929" s="54" t="n">
        <v>93</v>
      </c>
      <c r="U929" s="54" t="n">
        <v>2003</v>
      </c>
      <c r="V929" s="54" t="n">
        <v>31</v>
      </c>
      <c r="W929" s="3" t="n">
        <v>53</v>
      </c>
      <c r="X929" s="3" t="n">
        <v>1996</v>
      </c>
      <c r="Y929" s="3" t="n">
        <v>21</v>
      </c>
      <c r="Z929" s="54" t="n">
        <v>76.59999999999999</v>
      </c>
      <c r="AA929" s="54" t="n">
        <v>2020</v>
      </c>
      <c r="AB929" s="54" t="n">
        <v>4</v>
      </c>
      <c r="AC929" s="3" t="n">
        <v>54</v>
      </c>
      <c r="AD929" s="3" t="n">
        <v>1985</v>
      </c>
      <c r="AE929" s="3" t="n">
        <v>29</v>
      </c>
      <c r="AF929" s="54" t="n">
        <v>110</v>
      </c>
      <c r="AG929" s="54" t="n">
        <v>1978</v>
      </c>
      <c r="AH929" s="54" t="n">
        <v>30</v>
      </c>
      <c r="AI929" s="3" t="n">
        <v>57</v>
      </c>
      <c r="AJ929" s="3" t="n">
        <v>2023</v>
      </c>
      <c r="AK929" s="3" t="n">
        <v>10</v>
      </c>
      <c r="AL929" s="54" t="n">
        <v>80</v>
      </c>
      <c r="AM929" s="54" t="n">
        <v>1983</v>
      </c>
      <c r="AN929" s="54" t="n">
        <v>23</v>
      </c>
      <c r="AO929" s="3" t="n">
        <v>54</v>
      </c>
      <c r="AP929" s="3" t="n">
        <v>1981</v>
      </c>
      <c r="AQ929" s="3" t="n">
        <v>25</v>
      </c>
    </row>
    <row r="930">
      <c r="A930" s="3" t="n">
        <v>26115090</v>
      </c>
      <c r="B930" s="3" t="inlineStr">
        <is>
          <t>LAS BRISAS - AUT [26115090]</t>
        </is>
      </c>
      <c r="C930" s="3" t="n">
        <v>4.775583333</v>
      </c>
      <c r="D930" s="3" t="n">
        <v>-76.144277778</v>
      </c>
      <c r="E930" s="3" t="n">
        <v>1971</v>
      </c>
      <c r="F930" s="3" t="inlineStr">
        <is>
          <t>Argelia</t>
        </is>
      </c>
      <c r="G930" s="3" t="inlineStr">
        <is>
          <t>Valle Del Cauca</t>
        </is>
      </c>
      <c r="H930" s="54" t="n">
        <v>69</v>
      </c>
      <c r="I930" s="54" t="n">
        <v>1980</v>
      </c>
      <c r="J930" s="54" t="n">
        <v>23</v>
      </c>
      <c r="K930" s="3" t="n">
        <v>60</v>
      </c>
      <c r="L930" s="3" t="n">
        <v>1999</v>
      </c>
      <c r="M930" s="3" t="n">
        <v>24</v>
      </c>
      <c r="N930" s="54" t="n">
        <v>76</v>
      </c>
      <c r="O930" s="54" t="n">
        <v>1981</v>
      </c>
      <c r="P930" s="54" t="n">
        <v>26</v>
      </c>
      <c r="Q930" s="3" t="n">
        <v>73</v>
      </c>
      <c r="R930" s="3" t="n">
        <v>2002</v>
      </c>
      <c r="S930" s="3" t="n">
        <v>28</v>
      </c>
      <c r="T930" s="54" t="n">
        <v>63</v>
      </c>
      <c r="U930" s="54" t="n">
        <v>2013</v>
      </c>
      <c r="V930" s="54" t="n">
        <v>4</v>
      </c>
      <c r="W930" s="3" t="n">
        <v>75</v>
      </c>
      <c r="X930" s="3" t="n">
        <v>1992</v>
      </c>
      <c r="Y930" s="3" t="n">
        <v>28</v>
      </c>
      <c r="Z930" s="54" t="n">
        <v>70</v>
      </c>
      <c r="AA930" s="54" t="n">
        <v>1979</v>
      </c>
      <c r="AB930" s="54" t="n">
        <v>17</v>
      </c>
      <c r="AC930" s="3" t="n">
        <v>53</v>
      </c>
      <c r="AD930" s="3" t="n">
        <v>2013</v>
      </c>
      <c r="AE930" s="3" t="n">
        <v>12</v>
      </c>
      <c r="AF930" s="54" t="n">
        <v>63</v>
      </c>
      <c r="AG930" s="54" t="n">
        <v>1980</v>
      </c>
      <c r="AH930" s="54" t="n">
        <v>22</v>
      </c>
      <c r="AI930" s="3" t="n">
        <v>102</v>
      </c>
      <c r="AJ930" s="3" t="n">
        <v>1994</v>
      </c>
      <c r="AK930" s="3" t="n">
        <v>17</v>
      </c>
      <c r="AL930" s="54" t="n">
        <v>114</v>
      </c>
      <c r="AM930" s="54" t="n">
        <v>2010</v>
      </c>
      <c r="AN930" s="54" t="n">
        <v>1</v>
      </c>
      <c r="AO930" s="3" t="n">
        <v>200</v>
      </c>
      <c r="AP930" s="3" t="n">
        <v>1994</v>
      </c>
      <c r="AQ930" s="3" t="n">
        <v>7</v>
      </c>
    </row>
    <row r="931">
      <c r="A931" s="3" t="n">
        <v>26120120</v>
      </c>
      <c r="B931" s="3" t="inlineStr">
        <is>
          <t>CAMELIA LA [26120120]</t>
        </is>
      </c>
      <c r="C931" s="3" t="n">
        <v>4.331555556</v>
      </c>
      <c r="D931" s="3" t="n">
        <v>-75.83483333300001</v>
      </c>
      <c r="E931" s="3" t="n">
        <v>1240</v>
      </c>
      <c r="F931" s="3" t="inlineStr">
        <is>
          <t>Caicedonia</t>
        </is>
      </c>
      <c r="G931" s="3" t="inlineStr">
        <is>
          <t>Valle Del Cauca</t>
        </is>
      </c>
      <c r="H931" s="54" t="n">
        <v>117</v>
      </c>
      <c r="I931" s="54" t="n">
        <v>1994</v>
      </c>
      <c r="J931" s="54" t="n">
        <v>14</v>
      </c>
      <c r="K931" s="3" t="n">
        <v>76.40000000000001</v>
      </c>
      <c r="L931" s="3" t="n">
        <v>2018</v>
      </c>
      <c r="M931" s="3" t="n">
        <v>18</v>
      </c>
      <c r="N931" s="54" t="n">
        <v>105</v>
      </c>
      <c r="O931" s="54" t="n">
        <v>1977</v>
      </c>
      <c r="P931" s="54" t="n">
        <v>28</v>
      </c>
      <c r="Q931" s="3" t="n">
        <v>103.5</v>
      </c>
      <c r="R931" s="3" t="n">
        <v>2018</v>
      </c>
      <c r="S931" s="3" t="n">
        <v>11</v>
      </c>
      <c r="T931" s="54" t="n">
        <v>102.5</v>
      </c>
      <c r="U931" s="54" t="n">
        <v>2013</v>
      </c>
      <c r="V931" s="54" t="n">
        <v>4</v>
      </c>
      <c r="W931" s="3" t="n">
        <v>81</v>
      </c>
      <c r="X931" s="3" t="n">
        <v>2020</v>
      </c>
      <c r="Y931" s="3" t="n">
        <v>2</v>
      </c>
      <c r="Z931" s="54" t="n">
        <v>100</v>
      </c>
      <c r="AA931" s="54" t="n">
        <v>1979</v>
      </c>
      <c r="AB931" s="54" t="n">
        <v>31</v>
      </c>
      <c r="AC931" s="3" t="n">
        <v>125</v>
      </c>
      <c r="AD931" s="3" t="n">
        <v>1993</v>
      </c>
      <c r="AE931" s="3" t="n">
        <v>15</v>
      </c>
      <c r="AF931" s="54" t="n">
        <v>91</v>
      </c>
      <c r="AG931" s="54" t="n">
        <v>1972</v>
      </c>
      <c r="AH931" s="54" t="n">
        <v>19</v>
      </c>
      <c r="AI931" s="3" t="n">
        <v>91.5</v>
      </c>
      <c r="AJ931" s="3" t="n">
        <v>1996</v>
      </c>
      <c r="AK931" s="3" t="n">
        <v>6</v>
      </c>
      <c r="AL931" s="54" t="n">
        <v>108</v>
      </c>
      <c r="AM931" s="54" t="n">
        <v>1988</v>
      </c>
      <c r="AN931" s="54" t="n">
        <v>14</v>
      </c>
      <c r="AO931" s="3" t="n">
        <v>142</v>
      </c>
      <c r="AP931" s="3" t="n">
        <v>1973</v>
      </c>
      <c r="AQ931" s="3" t="n">
        <v>28</v>
      </c>
    </row>
    <row r="932">
      <c r="A932" s="3" t="n">
        <v>26120130</v>
      </c>
      <c r="B932" s="3" t="inlineStr">
        <is>
          <t>COROZAL [26120130]</t>
        </is>
      </c>
      <c r="C932" s="3" t="n">
        <v>4.402777778</v>
      </c>
      <c r="D932" s="3" t="n">
        <v>-75.91541667</v>
      </c>
      <c r="E932" s="3" t="n">
        <v>1178</v>
      </c>
      <c r="F932" s="3" t="inlineStr">
        <is>
          <t>Zarzal</t>
        </is>
      </c>
      <c r="G932" s="3" t="inlineStr">
        <is>
          <t>Valle Del Cauca</t>
        </is>
      </c>
      <c r="H932" s="54" t="n">
        <v>78</v>
      </c>
      <c r="I932" s="54" t="n">
        <v>1999</v>
      </c>
      <c r="J932" s="54" t="n">
        <v>10</v>
      </c>
      <c r="K932" s="3" t="n">
        <v>100</v>
      </c>
      <c r="L932" s="3" t="n">
        <v>1998</v>
      </c>
      <c r="M932" s="3" t="n">
        <v>7</v>
      </c>
      <c r="N932" s="54" t="n">
        <v>99</v>
      </c>
      <c r="O932" s="54" t="n">
        <v>2022</v>
      </c>
      <c r="P932" s="54" t="n">
        <v>27</v>
      </c>
      <c r="Q932" s="3" t="n">
        <v>135</v>
      </c>
      <c r="R932" s="3" t="n">
        <v>1995</v>
      </c>
      <c r="S932" s="3" t="n">
        <v>16</v>
      </c>
      <c r="T932" s="54" t="n">
        <v>100</v>
      </c>
      <c r="U932" s="54" t="n">
        <v>1998</v>
      </c>
      <c r="V932" s="54" t="n">
        <v>1</v>
      </c>
      <c r="W932" s="3" t="n">
        <v>100</v>
      </c>
      <c r="X932" s="3" t="n">
        <v>2017</v>
      </c>
      <c r="Y932" s="3" t="n">
        <v>11</v>
      </c>
      <c r="Z932" s="54" t="n">
        <v>90</v>
      </c>
      <c r="AA932" s="54" t="n">
        <v>2016</v>
      </c>
      <c r="AB932" s="54" t="n">
        <v>24</v>
      </c>
      <c r="AC932" s="3" t="n">
        <v>101</v>
      </c>
      <c r="AD932" s="3" t="n">
        <v>2023</v>
      </c>
      <c r="AE932" s="3" t="n">
        <v>20</v>
      </c>
      <c r="AF932" s="54" t="n">
        <v>90</v>
      </c>
      <c r="AG932" s="54" t="n">
        <v>1982</v>
      </c>
      <c r="AH932" s="54" t="n">
        <v>12</v>
      </c>
      <c r="AI932" s="3" t="n">
        <v>95</v>
      </c>
      <c r="AJ932" s="3" t="n">
        <v>1994</v>
      </c>
      <c r="AK932" s="3" t="n">
        <v>18</v>
      </c>
      <c r="AL932" s="54" t="n">
        <v>95</v>
      </c>
      <c r="AM932" s="54" t="n">
        <v>1971</v>
      </c>
      <c r="AN932" s="54" t="n">
        <v>8</v>
      </c>
      <c r="AO932" s="3" t="n">
        <v>91</v>
      </c>
      <c r="AP932" s="3" t="n">
        <v>1972</v>
      </c>
      <c r="AQ932" s="3" t="n">
        <v>16</v>
      </c>
    </row>
    <row r="933">
      <c r="A933" s="3" t="n">
        <v>26120150</v>
      </c>
      <c r="B933" s="3" t="inlineStr">
        <is>
          <t>ALCALA [26120150]</t>
        </is>
      </c>
      <c r="C933" s="3" t="n">
        <v>4.676472222</v>
      </c>
      <c r="D933" s="3" t="n">
        <v>-75.78630556</v>
      </c>
      <c r="E933" s="3" t="n">
        <v>1261</v>
      </c>
      <c r="F933" s="3" t="inlineStr">
        <is>
          <t>Alcalá</t>
        </is>
      </c>
      <c r="G933" s="3" t="inlineStr">
        <is>
          <t>Valle Del Cauca</t>
        </is>
      </c>
      <c r="H933" s="54" t="n">
        <v>98.2</v>
      </c>
      <c r="I933" s="54" t="n">
        <v>2022</v>
      </c>
      <c r="J933" s="54" t="n">
        <v>6</v>
      </c>
      <c r="K933" s="3" t="n">
        <v>80</v>
      </c>
      <c r="L933" s="3" t="n">
        <v>1999</v>
      </c>
      <c r="M933" s="3" t="n">
        <v>24</v>
      </c>
      <c r="N933" s="54" t="n">
        <v>120.8</v>
      </c>
      <c r="O933" s="54" t="n">
        <v>2010</v>
      </c>
      <c r="P933" s="54" t="n">
        <v>17</v>
      </c>
      <c r="Q933" s="3" t="n">
        <v>89</v>
      </c>
      <c r="R933" s="3" t="n">
        <v>1983</v>
      </c>
      <c r="S933" s="3" t="n">
        <v>5</v>
      </c>
      <c r="T933" s="54" t="n">
        <v>95</v>
      </c>
      <c r="U933" s="54" t="n">
        <v>1978</v>
      </c>
      <c r="V933" s="54" t="n">
        <v>26</v>
      </c>
      <c r="W933" s="3" t="n">
        <v>81.40000000000001</v>
      </c>
      <c r="X933" s="3" t="n">
        <v>2021</v>
      </c>
      <c r="Y933" s="3" t="n">
        <v>12</v>
      </c>
      <c r="Z933" s="54" t="n">
        <v>80</v>
      </c>
      <c r="AA933" s="54" t="n">
        <v>1994</v>
      </c>
      <c r="AB933" s="54" t="n">
        <v>4</v>
      </c>
      <c r="AC933" s="3" t="n">
        <v>82.2</v>
      </c>
      <c r="AD933" s="3" t="n">
        <v>2021</v>
      </c>
      <c r="AE933" s="3" t="n">
        <v>18</v>
      </c>
      <c r="AF933" s="54" t="n">
        <v>93.40000000000001</v>
      </c>
      <c r="AG933" s="54" t="n">
        <v>2021</v>
      </c>
      <c r="AH933" s="54" t="n">
        <v>22</v>
      </c>
      <c r="AI933" s="3" t="n">
        <v>105</v>
      </c>
      <c r="AJ933" s="3" t="n">
        <v>1984</v>
      </c>
      <c r="AK933" s="3" t="n">
        <v>14</v>
      </c>
      <c r="AL933" s="54" t="n">
        <v>97.8</v>
      </c>
      <c r="AM933" s="54" t="n">
        <v>2004</v>
      </c>
      <c r="AN933" s="54" t="n">
        <v>19</v>
      </c>
      <c r="AO933" s="3" t="n">
        <v>78</v>
      </c>
      <c r="AP933" s="3" t="n">
        <v>1998</v>
      </c>
      <c r="AQ933" s="3" t="n">
        <v>24</v>
      </c>
    </row>
    <row r="934">
      <c r="A934" s="3" t="n">
        <v>26120160</v>
      </c>
      <c r="B934" s="3" t="inlineStr">
        <is>
          <t>SALENTO [26120160]</t>
        </is>
      </c>
      <c r="C934" s="3" t="n">
        <v>4.636277778</v>
      </c>
      <c r="D934" s="3" t="n">
        <v>-75.569166667</v>
      </c>
      <c r="E934" s="3" t="n">
        <v>1926</v>
      </c>
      <c r="F934" s="3" t="inlineStr">
        <is>
          <t>Salento</t>
        </is>
      </c>
      <c r="G934" s="3" t="inlineStr">
        <is>
          <t>Quindío</t>
        </is>
      </c>
      <c r="H934" s="54" t="n">
        <v>135</v>
      </c>
      <c r="I934" s="54" t="n">
        <v>1979</v>
      </c>
      <c r="J934" s="54" t="n">
        <v>5</v>
      </c>
      <c r="K934" s="3" t="n">
        <v>125</v>
      </c>
      <c r="L934" s="3" t="n">
        <v>2001</v>
      </c>
      <c r="M934" s="3" t="n">
        <v>28</v>
      </c>
      <c r="N934" s="54" t="n">
        <v>130</v>
      </c>
      <c r="O934" s="54" t="n">
        <v>2018</v>
      </c>
      <c r="P934" s="54" t="n">
        <v>31</v>
      </c>
      <c r="Q934" s="3" t="n">
        <v>144</v>
      </c>
      <c r="R934" s="3" t="n">
        <v>1977</v>
      </c>
      <c r="S934" s="3" t="n">
        <v>29</v>
      </c>
      <c r="T934" s="54" t="n">
        <v>140</v>
      </c>
      <c r="U934" s="54" t="n">
        <v>2024</v>
      </c>
      <c r="V934" s="54" t="n">
        <v>4</v>
      </c>
      <c r="W934" s="3" t="n">
        <v>95</v>
      </c>
      <c r="X934" s="3" t="n">
        <v>2010</v>
      </c>
      <c r="Y934" s="3" t="n">
        <v>19</v>
      </c>
      <c r="Z934" s="54" t="n">
        <v>90</v>
      </c>
      <c r="AA934" s="54" t="n">
        <v>2024</v>
      </c>
      <c r="AB934" s="54" t="n">
        <v>4</v>
      </c>
      <c r="AC934" s="3" t="n">
        <v>95</v>
      </c>
      <c r="AD934" s="3" t="n">
        <v>2020</v>
      </c>
      <c r="AE934" s="3" t="n">
        <v>29</v>
      </c>
      <c r="AF934" s="54" t="n">
        <v>99</v>
      </c>
      <c r="AG934" s="54" t="n">
        <v>2000</v>
      </c>
      <c r="AH934" s="54" t="n">
        <v>6</v>
      </c>
      <c r="AI934" s="3" t="n">
        <v>150</v>
      </c>
      <c r="AJ934" s="3" t="n">
        <v>2014</v>
      </c>
      <c r="AK934" s="3" t="n">
        <v>25</v>
      </c>
      <c r="AL934" s="54" t="n">
        <v>130</v>
      </c>
      <c r="AM934" s="54" t="n">
        <v>2009</v>
      </c>
      <c r="AN934" s="54" t="n">
        <v>1</v>
      </c>
      <c r="AO934" s="3" t="n">
        <v>105</v>
      </c>
      <c r="AP934" s="3" t="n">
        <v>1988</v>
      </c>
      <c r="AQ934" s="3" t="n">
        <v>13</v>
      </c>
    </row>
    <row r="935">
      <c r="A935" s="3" t="n">
        <v>26120170</v>
      </c>
      <c r="B935" s="3" t="inlineStr">
        <is>
          <t>PIJAO [26120170]</t>
        </is>
      </c>
      <c r="C935" s="3" t="n">
        <v>4.33275</v>
      </c>
      <c r="D935" s="3" t="n">
        <v>-75.70627777999999</v>
      </c>
      <c r="E935" s="3" t="n">
        <v>1685</v>
      </c>
      <c r="F935" s="3" t="inlineStr">
        <is>
          <t>Pijao</t>
        </is>
      </c>
      <c r="G935" s="3" t="inlineStr">
        <is>
          <t>Quindío</t>
        </is>
      </c>
      <c r="H935" s="54" t="n">
        <v>165</v>
      </c>
      <c r="I935" s="54" t="n">
        <v>2006</v>
      </c>
      <c r="J935" s="54" t="n">
        <v>3</v>
      </c>
      <c r="K935" s="3" t="n">
        <v>100</v>
      </c>
      <c r="L935" s="3" t="n">
        <v>2025</v>
      </c>
      <c r="M935" s="3" t="n">
        <v>15</v>
      </c>
      <c r="N935" s="54" t="n">
        <v>137</v>
      </c>
      <c r="O935" s="54" t="n">
        <v>1988</v>
      </c>
      <c r="P935" s="54" t="n">
        <v>8</v>
      </c>
      <c r="Q935" s="3" t="n">
        <v>128</v>
      </c>
      <c r="R935" s="3" t="n">
        <v>2013</v>
      </c>
      <c r="S935" s="3" t="n">
        <v>20</v>
      </c>
      <c r="T935" s="54" t="n">
        <v>130</v>
      </c>
      <c r="U935" s="54" t="n">
        <v>2004</v>
      </c>
      <c r="V935" s="54" t="n">
        <v>17</v>
      </c>
      <c r="W935" s="3" t="n">
        <v>79</v>
      </c>
      <c r="X935" s="3" t="n">
        <v>2011</v>
      </c>
      <c r="Y935" s="3" t="n">
        <v>3</v>
      </c>
      <c r="Z935" s="54" t="n">
        <v>80</v>
      </c>
      <c r="AA935" s="54" t="n">
        <v>1975</v>
      </c>
      <c r="AB935" s="54" t="n">
        <v>13</v>
      </c>
      <c r="AC935" s="3" t="n">
        <v>79</v>
      </c>
      <c r="AD935" s="3" t="n">
        <v>2002</v>
      </c>
      <c r="AE935" s="3" t="n">
        <v>28</v>
      </c>
      <c r="AF935" s="54" t="n">
        <v>90</v>
      </c>
      <c r="AG935" s="54" t="n">
        <v>1988</v>
      </c>
      <c r="AH935" s="54" t="n">
        <v>11</v>
      </c>
      <c r="AI935" s="3" t="n">
        <v>140</v>
      </c>
      <c r="AJ935" s="3" t="n">
        <v>2005</v>
      </c>
      <c r="AK935" s="3" t="n">
        <v>29</v>
      </c>
      <c r="AL935" s="54" t="n">
        <v>113</v>
      </c>
      <c r="AM935" s="54" t="n">
        <v>1976</v>
      </c>
      <c r="AN935" s="54" t="n">
        <v>4</v>
      </c>
      <c r="AO935" s="3" t="n">
        <v>102</v>
      </c>
      <c r="AP935" s="3" t="n">
        <v>2011</v>
      </c>
      <c r="AQ935" s="3" t="n">
        <v>18</v>
      </c>
    </row>
    <row r="936">
      <c r="A936" s="3" t="n">
        <v>26120180</v>
      </c>
      <c r="B936" s="3" t="inlineStr">
        <is>
          <t>ALAMBRADO EL-ALERT [26120180]</t>
        </is>
      </c>
      <c r="C936" s="3" t="n">
        <v>4.409305556</v>
      </c>
      <c r="D936" s="3" t="n">
        <v>-75.875333333</v>
      </c>
      <c r="E936" s="3" t="n">
        <v>1071</v>
      </c>
      <c r="F936" s="3" t="inlineStr">
        <is>
          <t>Zarzal</t>
        </is>
      </c>
      <c r="G936" s="3" t="inlineStr">
        <is>
          <t>Valle Del Cauca</t>
        </is>
      </c>
      <c r="H936" s="54" t="n">
        <v>46.8</v>
      </c>
      <c r="I936" s="54" t="n">
        <v>2023</v>
      </c>
      <c r="J936" s="54" t="n">
        <v>2</v>
      </c>
      <c r="K936" s="3" t="n">
        <v>58.7</v>
      </c>
      <c r="L936" s="3" t="n">
        <v>2019</v>
      </c>
      <c r="M936" s="3" t="n">
        <v>7</v>
      </c>
      <c r="N936" s="54" t="n">
        <v>75</v>
      </c>
      <c r="O936" s="54" t="n">
        <v>2019</v>
      </c>
      <c r="P936" s="54" t="n">
        <v>19</v>
      </c>
      <c r="Q936" s="3" t="n">
        <v>46</v>
      </c>
      <c r="R936" s="3" t="n">
        <v>2023</v>
      </c>
      <c r="S936" s="3" t="n">
        <v>15</v>
      </c>
      <c r="T936" s="54" t="n">
        <v>48</v>
      </c>
      <c r="U936" s="54" t="n">
        <v>2021</v>
      </c>
      <c r="V936" s="54" t="n">
        <v>12</v>
      </c>
      <c r="W936" s="3" t="n">
        <v>41</v>
      </c>
      <c r="X936" s="3" t="n">
        <v>2022</v>
      </c>
      <c r="Y936" s="3" t="n">
        <v>5</v>
      </c>
      <c r="Z936" s="54" t="n">
        <v>42.5</v>
      </c>
      <c r="AA936" s="54" t="n">
        <v>2018</v>
      </c>
      <c r="AB936" s="54" t="n">
        <v>30</v>
      </c>
      <c r="AC936" s="3" t="n">
        <v>44.5</v>
      </c>
      <c r="AD936" s="3" t="n">
        <v>2022</v>
      </c>
      <c r="AE936" s="3" t="n">
        <v>1</v>
      </c>
      <c r="AF936" s="54" t="n">
        <v>42.5</v>
      </c>
      <c r="AG936" s="54" t="n">
        <v>2021</v>
      </c>
      <c r="AH936" s="54" t="n">
        <v>15</v>
      </c>
      <c r="AI936" s="3" t="n">
        <v>40.2</v>
      </c>
      <c r="AJ936" s="3" t="n">
        <v>2021</v>
      </c>
      <c r="AK936" s="3" t="n">
        <v>15</v>
      </c>
      <c r="AL936" s="54" t="n">
        <v>66.7</v>
      </c>
      <c r="AM936" s="54" t="n">
        <v>2020</v>
      </c>
      <c r="AN936" s="54" t="n">
        <v>27</v>
      </c>
      <c r="AO936" s="3" t="n">
        <v>40</v>
      </c>
      <c r="AP936" s="3" t="n">
        <v>2021</v>
      </c>
      <c r="AQ936" s="3" t="n">
        <v>30</v>
      </c>
    </row>
    <row r="937">
      <c r="A937" s="3" t="n">
        <v>26125061</v>
      </c>
      <c r="B937" s="3" t="inlineStr">
        <is>
          <t>AEROPUERTO EL EDEN - - AUT [26125061]</t>
        </is>
      </c>
      <c r="C937" s="3" t="n">
        <v>4.454722222</v>
      </c>
      <c r="D937" s="3" t="n">
        <v>-75.76638889</v>
      </c>
      <c r="E937" s="3" t="n">
        <v>1229</v>
      </c>
      <c r="F937" s="3" t="inlineStr">
        <is>
          <t>Armenia</t>
        </is>
      </c>
      <c r="G937" s="3" t="inlineStr">
        <is>
          <t>Quindío</t>
        </is>
      </c>
      <c r="H937" s="54" t="n">
        <v>108.2</v>
      </c>
      <c r="I937" s="54" t="n">
        <v>1994</v>
      </c>
      <c r="J937" s="54" t="n">
        <v>14</v>
      </c>
      <c r="K937" s="3" t="n">
        <v>121.8</v>
      </c>
      <c r="L937" s="3" t="n">
        <v>2019</v>
      </c>
      <c r="M937" s="3" t="n">
        <v>23</v>
      </c>
      <c r="N937" s="54" t="n">
        <v>138</v>
      </c>
      <c r="O937" s="54" t="n">
        <v>1968</v>
      </c>
      <c r="P937" s="54" t="n">
        <v>16</v>
      </c>
      <c r="Q937" s="3" t="n">
        <v>123.8</v>
      </c>
      <c r="R937" s="3" t="n">
        <v>2016</v>
      </c>
      <c r="S937" s="3" t="n">
        <v>11</v>
      </c>
      <c r="T937" s="54" t="n">
        <v>98</v>
      </c>
      <c r="U937" s="54" t="n">
        <v>1960</v>
      </c>
      <c r="V937" s="54" t="n">
        <v>7</v>
      </c>
      <c r="W937" s="3" t="n">
        <v>144.6</v>
      </c>
      <c r="X937" s="3" t="n">
        <v>2008</v>
      </c>
      <c r="Y937" s="3" t="n">
        <v>2</v>
      </c>
      <c r="Z937" s="54" t="n">
        <v>101.7</v>
      </c>
      <c r="AA937" s="54" t="n">
        <v>2000</v>
      </c>
      <c r="AB937" s="54" t="n">
        <v>20</v>
      </c>
      <c r="AC937" s="3" t="n">
        <v>98.09999999999999</v>
      </c>
      <c r="AD937" s="3" t="n">
        <v>2021</v>
      </c>
      <c r="AE937" s="3" t="n">
        <v>24</v>
      </c>
      <c r="AF937" s="54" t="n">
        <v>93</v>
      </c>
      <c r="AG937" s="54" t="n">
        <v>1969</v>
      </c>
      <c r="AH937" s="54" t="n">
        <v>28</v>
      </c>
      <c r="AI937" s="3" t="n">
        <v>120</v>
      </c>
      <c r="AJ937" s="3" t="n">
        <v>1959</v>
      </c>
      <c r="AK937" s="3" t="n">
        <v>18</v>
      </c>
      <c r="AL937" s="54" t="n">
        <v>114.5</v>
      </c>
      <c r="AM937" s="54" t="n">
        <v>2022</v>
      </c>
      <c r="AN937" s="54" t="n">
        <v>7</v>
      </c>
      <c r="AO937" s="3" t="n">
        <v>108.7</v>
      </c>
      <c r="AP937" s="3" t="n">
        <v>2016</v>
      </c>
      <c r="AQ937" s="3" t="n">
        <v>2</v>
      </c>
    </row>
    <row r="938">
      <c r="A938" s="3" t="n">
        <v>26125130</v>
      </c>
      <c r="B938" s="3" t="inlineStr">
        <is>
          <t>CUMBARCO [26125130]</t>
        </is>
      </c>
      <c r="C938" s="3" t="n">
        <v>4.185055556</v>
      </c>
      <c r="D938" s="3" t="n">
        <v>-75.83236110999999</v>
      </c>
      <c r="E938" s="3" t="n">
        <v>1749</v>
      </c>
      <c r="F938" s="3" t="inlineStr">
        <is>
          <t>Sevilla</t>
        </is>
      </c>
      <c r="G938" s="3" t="inlineStr">
        <is>
          <t>Valle Del Cauca</t>
        </is>
      </c>
      <c r="H938" s="54" t="n">
        <v>89.40000000000001</v>
      </c>
      <c r="I938" s="54" t="n">
        <v>2021</v>
      </c>
      <c r="J938" s="54" t="n">
        <v>3</v>
      </c>
      <c r="K938" s="3" t="n">
        <v>79</v>
      </c>
      <c r="L938" s="3" t="n">
        <v>2016</v>
      </c>
      <c r="M938" s="3" t="n">
        <v>21</v>
      </c>
      <c r="N938" s="54" t="n">
        <v>96.2</v>
      </c>
      <c r="O938" s="54" t="n">
        <v>2018</v>
      </c>
      <c r="P938" s="54" t="n">
        <v>23</v>
      </c>
      <c r="Q938" s="3" t="n">
        <v>87</v>
      </c>
      <c r="R938" s="3" t="n">
        <v>2017</v>
      </c>
      <c r="S938" s="3" t="n">
        <v>7</v>
      </c>
      <c r="T938" s="54" t="n">
        <v>91.2</v>
      </c>
      <c r="U938" s="54" t="n">
        <v>2018</v>
      </c>
      <c r="V938" s="54" t="n">
        <v>29</v>
      </c>
      <c r="W938" s="3" t="n">
        <v>71.5</v>
      </c>
      <c r="X938" s="3" t="n">
        <v>2025</v>
      </c>
      <c r="Y938" s="3" t="n">
        <v>22</v>
      </c>
      <c r="Z938" s="54" t="n">
        <v>68.90000000000001</v>
      </c>
      <c r="AA938" s="54" t="n">
        <v>1974</v>
      </c>
      <c r="AB938" s="54" t="n">
        <v>19</v>
      </c>
      <c r="AC938" s="3" t="n">
        <v>81.5</v>
      </c>
      <c r="AD938" s="3" t="n">
        <v>2025</v>
      </c>
      <c r="AE938" s="3" t="n">
        <v>22</v>
      </c>
      <c r="AF938" s="54" t="n">
        <v>83.40000000000001</v>
      </c>
      <c r="AG938" s="54" t="n">
        <v>1995</v>
      </c>
      <c r="AH938" s="54" t="n">
        <v>11</v>
      </c>
      <c r="AI938" s="3" t="n">
        <v>93.2</v>
      </c>
      <c r="AJ938" s="3" t="n">
        <v>2023</v>
      </c>
      <c r="AK938" s="3" t="n">
        <v>10</v>
      </c>
      <c r="AL938" s="54" t="n">
        <v>94.5</v>
      </c>
      <c r="AM938" s="54" t="n">
        <v>2025</v>
      </c>
      <c r="AN938" s="54" t="n">
        <v>16</v>
      </c>
      <c r="AO938" s="3" t="n">
        <v>95.5</v>
      </c>
      <c r="AP938" s="3" t="n">
        <v>1990</v>
      </c>
      <c r="AQ938" s="3" t="n">
        <v>2</v>
      </c>
    </row>
    <row r="939">
      <c r="A939" s="3" t="n">
        <v>26130020</v>
      </c>
      <c r="B939" s="3" t="inlineStr">
        <is>
          <t>TERMALES [26130020]</t>
        </is>
      </c>
      <c r="C939" s="3" t="n">
        <v>4.844166667</v>
      </c>
      <c r="D939" s="3" t="n">
        <v>-75.558055556</v>
      </c>
      <c r="E939" s="3" t="n">
        <v>2001</v>
      </c>
      <c r="F939" s="3" t="inlineStr">
        <is>
          <t>Santa Rosa De Cabal</t>
        </is>
      </c>
      <c r="G939" s="3" t="inlineStr">
        <is>
          <t>Risaralda</t>
        </is>
      </c>
      <c r="H939" s="54" t="n">
        <v>105</v>
      </c>
      <c r="I939" s="54" t="n">
        <v>1982</v>
      </c>
      <c r="J939" s="54" t="n">
        <v>4</v>
      </c>
      <c r="K939" s="3" t="n">
        <v>114.7</v>
      </c>
      <c r="L939" s="3" t="n">
        <v>2018</v>
      </c>
      <c r="M939" s="3" t="n">
        <v>18</v>
      </c>
      <c r="N939" s="54" t="n">
        <v>91</v>
      </c>
      <c r="O939" s="54" t="n">
        <v>1990</v>
      </c>
      <c r="P939" s="54" t="n">
        <v>31</v>
      </c>
      <c r="Q939" s="3" t="n">
        <v>101</v>
      </c>
      <c r="R939" s="3" t="n">
        <v>1978</v>
      </c>
      <c r="S939" s="3" t="n">
        <v>7</v>
      </c>
      <c r="T939" s="54" t="n">
        <v>100</v>
      </c>
      <c r="U939" s="54" t="n">
        <v>1986</v>
      </c>
      <c r="V939" s="54" t="n">
        <v>10</v>
      </c>
      <c r="W939" s="3" t="n">
        <v>100</v>
      </c>
      <c r="X939" s="3" t="n">
        <v>1988</v>
      </c>
      <c r="Y939" s="3" t="n">
        <v>30</v>
      </c>
      <c r="Z939" s="54" t="n">
        <v>120</v>
      </c>
      <c r="AA939" s="54" t="n">
        <v>1988</v>
      </c>
      <c r="AB939" s="54" t="n">
        <v>1</v>
      </c>
      <c r="AC939" s="3" t="n">
        <v>116</v>
      </c>
      <c r="AD939" s="3" t="n">
        <v>1979</v>
      </c>
      <c r="AE939" s="3" t="n">
        <v>31</v>
      </c>
      <c r="AF939" s="54" t="n">
        <v>95</v>
      </c>
      <c r="AG939" s="54" t="n">
        <v>2000</v>
      </c>
      <c r="AH939" s="54" t="n">
        <v>29</v>
      </c>
      <c r="AI939" s="3" t="n">
        <v>90</v>
      </c>
      <c r="AJ939" s="3" t="n">
        <v>1978</v>
      </c>
      <c r="AK939" s="3" t="n">
        <v>14</v>
      </c>
      <c r="AL939" s="54" t="n">
        <v>131</v>
      </c>
      <c r="AM939" s="54" t="n">
        <v>1976</v>
      </c>
      <c r="AN939" s="54" t="n">
        <v>11</v>
      </c>
      <c r="AO939" s="3" t="n">
        <v>111</v>
      </c>
      <c r="AP939" s="3" t="n">
        <v>1973</v>
      </c>
      <c r="AQ939" s="3" t="n">
        <v>5</v>
      </c>
    </row>
    <row r="940">
      <c r="A940" s="3" t="n">
        <v>26130170</v>
      </c>
      <c r="B940" s="3" t="inlineStr">
        <is>
          <t>POTREROS [26130170]</t>
        </is>
      </c>
      <c r="C940" s="3" t="n">
        <v>4.885555556</v>
      </c>
      <c r="D940" s="3" t="n">
        <v>-75.55805556</v>
      </c>
      <c r="E940" s="3" t="n">
        <v>2134</v>
      </c>
      <c r="F940" s="3" t="inlineStr">
        <is>
          <t>Santa Rosa De Cabal</t>
        </is>
      </c>
      <c r="G940" s="3" t="inlineStr">
        <is>
          <t>Risaralda</t>
        </is>
      </c>
      <c r="H940" s="54" t="n">
        <v>114</v>
      </c>
      <c r="I940" s="54" t="n">
        <v>1993</v>
      </c>
      <c r="J940" s="54" t="n">
        <v>15</v>
      </c>
      <c r="K940" s="3" t="n">
        <v>97</v>
      </c>
      <c r="L940" s="3" t="n">
        <v>1986</v>
      </c>
      <c r="M940" s="3" t="n">
        <v>26</v>
      </c>
      <c r="N940" s="54" t="n">
        <v>100</v>
      </c>
      <c r="O940" s="54" t="n">
        <v>1982</v>
      </c>
      <c r="P940" s="54" t="n">
        <v>20</v>
      </c>
      <c r="Q940" s="3" t="n">
        <v>91</v>
      </c>
      <c r="R940" s="3" t="n">
        <v>1995</v>
      </c>
      <c r="S940" s="3" t="n">
        <v>13</v>
      </c>
      <c r="T940" s="54" t="n">
        <v>90.7</v>
      </c>
      <c r="U940" s="54" t="n">
        <v>2011</v>
      </c>
      <c r="V940" s="54" t="n">
        <v>12</v>
      </c>
      <c r="W940" s="3" t="n">
        <v>100</v>
      </c>
      <c r="X940" s="3" t="n">
        <v>1980</v>
      </c>
      <c r="Y940" s="3" t="n">
        <v>21</v>
      </c>
      <c r="Z940" s="54" t="n">
        <v>101</v>
      </c>
      <c r="AA940" s="54" t="n">
        <v>2011</v>
      </c>
      <c r="AB940" s="54" t="n">
        <v>10</v>
      </c>
      <c r="AC940" s="3" t="n">
        <v>91</v>
      </c>
      <c r="AD940" s="3" t="n">
        <v>1975</v>
      </c>
      <c r="AE940" s="3" t="n">
        <v>19</v>
      </c>
      <c r="AF940" s="54" t="n">
        <v>95</v>
      </c>
      <c r="AG940" s="54" t="n">
        <v>1986</v>
      </c>
      <c r="AH940" s="54" t="n">
        <v>29</v>
      </c>
      <c r="AI940" s="3" t="n">
        <v>97</v>
      </c>
      <c r="AJ940" s="3" t="n">
        <v>1976</v>
      </c>
      <c r="AK940" s="3" t="n">
        <v>31</v>
      </c>
      <c r="AL940" s="54" t="n">
        <v>100</v>
      </c>
      <c r="AM940" s="54" t="n">
        <v>1981</v>
      </c>
      <c r="AN940" s="54" t="n">
        <v>18</v>
      </c>
      <c r="AO940" s="3" t="n">
        <v>120</v>
      </c>
      <c r="AP940" s="3" t="n">
        <v>1984</v>
      </c>
      <c r="AQ940" s="3" t="n">
        <v>16</v>
      </c>
    </row>
    <row r="941">
      <c r="A941" s="3" t="n">
        <v>26130180</v>
      </c>
      <c r="B941" s="3" t="inlineStr">
        <is>
          <t>SAN ISIDRO [26130180]</t>
        </is>
      </c>
      <c r="C941" s="3" t="n">
        <v>4.800972222</v>
      </c>
      <c r="D941" s="3" t="n">
        <v>-75.85833332999999</v>
      </c>
      <c r="E941" s="3" t="n">
        <v>1196</v>
      </c>
      <c r="F941" s="3" t="inlineStr">
        <is>
          <t>Pereira</t>
        </is>
      </c>
      <c r="G941" s="3" t="inlineStr">
        <is>
          <t>Risaralda</t>
        </is>
      </c>
      <c r="H941" s="54" t="n">
        <v>89</v>
      </c>
      <c r="I941" s="54" t="n">
        <v>1986</v>
      </c>
      <c r="J941" s="54" t="n">
        <v>17</v>
      </c>
      <c r="K941" s="3" t="n">
        <v>95</v>
      </c>
      <c r="L941" s="3" t="n">
        <v>2006</v>
      </c>
      <c r="M941" s="3" t="n">
        <v>4</v>
      </c>
      <c r="N941" s="54" t="n">
        <v>80</v>
      </c>
      <c r="O941" s="54" t="n">
        <v>1978</v>
      </c>
      <c r="P941" s="54" t="n">
        <v>1</v>
      </c>
      <c r="Q941" s="3" t="n">
        <v>93</v>
      </c>
      <c r="R941" s="3" t="n">
        <v>1981</v>
      </c>
      <c r="S941" s="3" t="n">
        <v>18</v>
      </c>
      <c r="T941" s="54" t="n">
        <v>90</v>
      </c>
      <c r="U941" s="54" t="n">
        <v>2000</v>
      </c>
      <c r="V941" s="54" t="n">
        <v>18</v>
      </c>
      <c r="W941" s="3" t="n">
        <v>137</v>
      </c>
      <c r="X941" s="3" t="n">
        <v>1973</v>
      </c>
      <c r="Y941" s="3" t="n">
        <v>10</v>
      </c>
      <c r="Z941" s="54" t="n">
        <v>80</v>
      </c>
      <c r="AA941" s="54" t="n">
        <v>2018</v>
      </c>
      <c r="AB941" s="54" t="n">
        <v>17</v>
      </c>
      <c r="AC941" s="3" t="n">
        <v>70</v>
      </c>
      <c r="AD941" s="3" t="n">
        <v>2002</v>
      </c>
      <c r="AE941" s="3" t="n">
        <v>28</v>
      </c>
      <c r="AF941" s="54" t="n">
        <v>93</v>
      </c>
      <c r="AG941" s="54" t="n">
        <v>1974</v>
      </c>
      <c r="AH941" s="54" t="n">
        <v>15</v>
      </c>
      <c r="AI941" s="3" t="n">
        <v>77</v>
      </c>
      <c r="AJ941" s="3" t="n">
        <v>1970</v>
      </c>
      <c r="AK941" s="3" t="n">
        <v>21</v>
      </c>
      <c r="AL941" s="54" t="n">
        <v>100</v>
      </c>
      <c r="AM941" s="54" t="n">
        <v>1974</v>
      </c>
      <c r="AN941" s="54" t="n">
        <v>18</v>
      </c>
      <c r="AO941" s="3" t="n">
        <v>85</v>
      </c>
      <c r="AP941" s="3" t="n">
        <v>2006</v>
      </c>
      <c r="AQ941" s="3" t="n">
        <v>6</v>
      </c>
    </row>
    <row r="942">
      <c r="A942" s="3" t="n">
        <v>26130200</v>
      </c>
      <c r="B942" s="3" t="inlineStr">
        <is>
          <t>RECUERDO EL [26130200]</t>
        </is>
      </c>
      <c r="C942" s="3" t="n">
        <v>4.962416667</v>
      </c>
      <c r="D942" s="3" t="n">
        <v>-75.74166667</v>
      </c>
      <c r="E942" s="3" t="n">
        <v>1587</v>
      </c>
      <c r="F942" s="3" t="inlineStr">
        <is>
          <t>Marsella</t>
        </is>
      </c>
      <c r="G942" s="3" t="inlineStr">
        <is>
          <t>Risaralda</t>
        </is>
      </c>
      <c r="H942" s="54" t="n">
        <v>116</v>
      </c>
      <c r="I942" s="54" t="n">
        <v>1980</v>
      </c>
      <c r="J942" s="54" t="n">
        <v>30</v>
      </c>
      <c r="K942" s="3" t="n">
        <v>98</v>
      </c>
      <c r="L942" s="3" t="n">
        <v>2015</v>
      </c>
      <c r="M942" s="3" t="n">
        <v>1</v>
      </c>
      <c r="N942" s="54" t="n">
        <v>145</v>
      </c>
      <c r="O942" s="54" t="n">
        <v>2011</v>
      </c>
      <c r="P942" s="54" t="n">
        <v>23</v>
      </c>
      <c r="Q942" s="3" t="n">
        <v>99</v>
      </c>
      <c r="R942" s="3" t="n">
        <v>2019</v>
      </c>
      <c r="S942" s="3" t="n">
        <v>5</v>
      </c>
      <c r="T942" s="54" t="n">
        <v>120</v>
      </c>
      <c r="U942" s="54" t="n">
        <v>2015</v>
      </c>
      <c r="V942" s="54" t="n">
        <v>23</v>
      </c>
      <c r="W942" s="3" t="n">
        <v>190</v>
      </c>
      <c r="X942" s="3" t="n">
        <v>2015</v>
      </c>
      <c r="Y942" s="3" t="n">
        <v>8</v>
      </c>
      <c r="Z942" s="54" t="n">
        <v>128</v>
      </c>
      <c r="AA942" s="54" t="n">
        <v>2012</v>
      </c>
      <c r="AB942" s="54" t="n">
        <v>12</v>
      </c>
      <c r="AC942" s="3" t="n">
        <v>143</v>
      </c>
      <c r="AD942" s="3" t="n">
        <v>1975</v>
      </c>
      <c r="AE942" s="3" t="n">
        <v>11</v>
      </c>
      <c r="AF942" s="54" t="n">
        <v>108</v>
      </c>
      <c r="AG942" s="54" t="n">
        <v>1999</v>
      </c>
      <c r="AH942" s="54" t="n">
        <v>30</v>
      </c>
      <c r="AI942" s="3" t="n">
        <v>118</v>
      </c>
      <c r="AJ942" s="3" t="n">
        <v>2015</v>
      </c>
      <c r="AK942" s="3" t="n">
        <v>30</v>
      </c>
      <c r="AL942" s="54" t="n">
        <v>130</v>
      </c>
      <c r="AM942" s="54" t="n">
        <v>2000</v>
      </c>
      <c r="AN942" s="54" t="n">
        <v>17</v>
      </c>
      <c r="AO942" s="3" t="n">
        <v>110</v>
      </c>
      <c r="AP942" s="3" t="n">
        <v>2000</v>
      </c>
      <c r="AQ942" s="3" t="n">
        <v>14</v>
      </c>
    </row>
    <row r="943">
      <c r="A943" s="3" t="n">
        <v>26130220</v>
      </c>
      <c r="B943" s="3" t="inlineStr">
        <is>
          <t>MARACAY [26130220]</t>
        </is>
      </c>
      <c r="C943" s="3" t="n">
        <v>4.812166667</v>
      </c>
      <c r="D943" s="3" t="n">
        <v>-75.843055556</v>
      </c>
      <c r="E943" s="3" t="n">
        <v>1201</v>
      </c>
      <c r="F943" s="3" t="inlineStr">
        <is>
          <t>Pereira</t>
        </is>
      </c>
      <c r="G943" s="3" t="inlineStr">
        <is>
          <t>Risaralda</t>
        </is>
      </c>
      <c r="H943" s="54" t="n">
        <v>70</v>
      </c>
      <c r="I943" s="54" t="n">
        <v>2005</v>
      </c>
      <c r="J943" s="54" t="n">
        <v>11</v>
      </c>
      <c r="K943" s="3" t="n">
        <v>102</v>
      </c>
      <c r="L943" s="3" t="n">
        <v>2016</v>
      </c>
      <c r="M943" s="3" t="n">
        <v>21</v>
      </c>
      <c r="N943" s="54" t="n">
        <v>80</v>
      </c>
      <c r="O943" s="54" t="n">
        <v>1988</v>
      </c>
      <c r="P943" s="54" t="n">
        <v>9</v>
      </c>
      <c r="Q943" s="3" t="n">
        <v>126</v>
      </c>
      <c r="R943" s="3" t="n">
        <v>2009</v>
      </c>
      <c r="S943" s="3" t="n">
        <v>8</v>
      </c>
      <c r="T943" s="54" t="n">
        <v>92</v>
      </c>
      <c r="U943" s="54" t="n">
        <v>2008</v>
      </c>
      <c r="V943" s="54" t="n">
        <v>20</v>
      </c>
      <c r="W943" s="3" t="n">
        <v>68</v>
      </c>
      <c r="X943" s="3" t="n">
        <v>1991</v>
      </c>
      <c r="Y943" s="3" t="n">
        <v>27</v>
      </c>
      <c r="Z943" s="54" t="n">
        <v>70</v>
      </c>
      <c r="AA943" s="54" t="n">
        <v>1995</v>
      </c>
      <c r="AB943" s="54" t="n">
        <v>26</v>
      </c>
      <c r="AC943" s="3" t="n">
        <v>64</v>
      </c>
      <c r="AD943" s="3" t="n">
        <v>1988</v>
      </c>
      <c r="AE943" s="3" t="n">
        <v>4</v>
      </c>
      <c r="AF943" s="54" t="n">
        <v>85</v>
      </c>
      <c r="AG943" s="54" t="n">
        <v>1986</v>
      </c>
      <c r="AH943" s="54" t="n">
        <v>20</v>
      </c>
      <c r="AI943" s="3" t="n">
        <v>85</v>
      </c>
      <c r="AJ943" s="3" t="n">
        <v>1979</v>
      </c>
      <c r="AK943" s="3" t="n">
        <v>16</v>
      </c>
      <c r="AL943" s="54" t="n">
        <v>88</v>
      </c>
      <c r="AM943" s="54" t="n">
        <v>1992</v>
      </c>
      <c r="AN943" s="54" t="n">
        <v>23</v>
      </c>
      <c r="AO943" s="3" t="n">
        <v>68</v>
      </c>
      <c r="AP943" s="3" t="n">
        <v>2011</v>
      </c>
      <c r="AQ943" s="3" t="n">
        <v>6</v>
      </c>
    </row>
    <row r="944">
      <c r="A944" s="3" t="n">
        <v>26130540</v>
      </c>
      <c r="B944" s="3" t="inlineStr">
        <is>
          <t>PLAYA RICA [26130540]</t>
        </is>
      </c>
      <c r="C944" s="3" t="n">
        <v>4.756722222</v>
      </c>
      <c r="D944" s="3" t="n">
        <v>-75.59719444</v>
      </c>
      <c r="E944" s="3" t="n">
        <v>1728</v>
      </c>
      <c r="F944" s="3" t="inlineStr">
        <is>
          <t>Santa Rosa De Cabal</t>
        </is>
      </c>
      <c r="G944" s="3" t="inlineStr">
        <is>
          <t>Risaralda</t>
        </is>
      </c>
      <c r="H944" s="54" t="n">
        <v>97.59999999999999</v>
      </c>
      <c r="I944" s="54" t="n">
        <v>1996</v>
      </c>
      <c r="J944" s="54" t="n">
        <v>28</v>
      </c>
      <c r="K944" s="3" t="n">
        <v>111.4</v>
      </c>
      <c r="L944" s="3" t="n">
        <v>2021</v>
      </c>
      <c r="M944" s="3" t="n">
        <v>8</v>
      </c>
      <c r="N944" s="54" t="n">
        <v>123</v>
      </c>
      <c r="O944" s="54" t="n">
        <v>2007</v>
      </c>
      <c r="P944" s="54" t="n">
        <v>21</v>
      </c>
      <c r="Q944" s="3" t="n">
        <v>102</v>
      </c>
      <c r="R944" s="3" t="n">
        <v>2006</v>
      </c>
      <c r="S944" s="3" t="n">
        <v>4</v>
      </c>
      <c r="T944" s="54" t="n">
        <v>102</v>
      </c>
      <c r="U944" s="54" t="n">
        <v>2007</v>
      </c>
      <c r="V944" s="54" t="n">
        <v>28</v>
      </c>
      <c r="W944" s="3" t="n">
        <v>71.59999999999999</v>
      </c>
      <c r="X944" s="3" t="n">
        <v>2010</v>
      </c>
      <c r="Y944" s="3" t="n">
        <v>19</v>
      </c>
      <c r="Z944" s="54" t="n">
        <v>94.59999999999999</v>
      </c>
      <c r="AA944" s="54" t="n">
        <v>2024</v>
      </c>
      <c r="AB944" s="54" t="n">
        <v>4</v>
      </c>
      <c r="AC944" s="3" t="n">
        <v>88.09999999999999</v>
      </c>
      <c r="AD944" s="3" t="n">
        <v>2022</v>
      </c>
      <c r="AE944" s="3" t="n">
        <v>5</v>
      </c>
      <c r="AF944" s="54" t="n">
        <v>95</v>
      </c>
      <c r="AG944" s="54" t="n">
        <v>2016</v>
      </c>
      <c r="AH944" s="54" t="n">
        <v>30</v>
      </c>
      <c r="AI944" s="3" t="n">
        <v>97.09999999999999</v>
      </c>
      <c r="AJ944" s="3" t="n">
        <v>2023</v>
      </c>
      <c r="AK944" s="3" t="n">
        <v>3</v>
      </c>
      <c r="AL944" s="54" t="n">
        <v>133.2</v>
      </c>
      <c r="AM944" s="54" t="n">
        <v>2018</v>
      </c>
      <c r="AN944" s="54" t="n">
        <v>1</v>
      </c>
      <c r="AO944" s="3" t="n">
        <v>100.2</v>
      </c>
      <c r="AP944" s="3" t="n">
        <v>2010</v>
      </c>
      <c r="AQ944" s="3" t="n">
        <v>2</v>
      </c>
    </row>
    <row r="945">
      <c r="A945" s="3" t="n">
        <v>26130560</v>
      </c>
      <c r="B945" s="3" t="inlineStr">
        <is>
          <t>PEZ FRESCO [26130560]</t>
        </is>
      </c>
      <c r="C945" s="3" t="n">
        <v>4.732722222</v>
      </c>
      <c r="D945" s="3" t="n">
        <v>-75.57555556</v>
      </c>
      <c r="E945" s="3" t="n">
        <v>1875</v>
      </c>
      <c r="F945" s="3" t="inlineStr">
        <is>
          <t>Santa Rosa De Cabal</t>
        </is>
      </c>
      <c r="G945" s="3" t="inlineStr">
        <is>
          <t>Risaralda</t>
        </is>
      </c>
      <c r="H945" s="54" t="n">
        <v>95.5</v>
      </c>
      <c r="I945" s="54" t="n">
        <v>2020</v>
      </c>
      <c r="J945" s="54" t="n">
        <v>21</v>
      </c>
      <c r="K945" s="3" t="n">
        <v>126.4</v>
      </c>
      <c r="L945" s="3" t="n">
        <v>2024</v>
      </c>
      <c r="M945" s="3" t="n">
        <v>21</v>
      </c>
      <c r="N945" s="54" t="n">
        <v>97.2</v>
      </c>
      <c r="O945" s="54" t="n">
        <v>2017</v>
      </c>
      <c r="P945" s="54" t="n">
        <v>29</v>
      </c>
      <c r="Q945" s="3" t="n">
        <v>102.1</v>
      </c>
      <c r="R945" s="3" t="n">
        <v>2018</v>
      </c>
      <c r="S945" s="3" t="n">
        <v>5</v>
      </c>
      <c r="T945" s="54" t="n">
        <v>105.5</v>
      </c>
      <c r="U945" s="54" t="n">
        <v>1998</v>
      </c>
      <c r="V945" s="54" t="n">
        <v>3</v>
      </c>
      <c r="W945" s="3" t="n">
        <v>83</v>
      </c>
      <c r="X945" s="3" t="n">
        <v>2010</v>
      </c>
      <c r="Y945" s="3" t="n">
        <v>19</v>
      </c>
      <c r="Z945" s="54" t="n">
        <v>98.5</v>
      </c>
      <c r="AA945" s="54" t="n">
        <v>2024</v>
      </c>
      <c r="AB945" s="54" t="n">
        <v>4</v>
      </c>
      <c r="AC945" s="3" t="n">
        <v>80</v>
      </c>
      <c r="AD945" s="3" t="n">
        <v>1998</v>
      </c>
      <c r="AE945" s="3" t="n">
        <v>24</v>
      </c>
      <c r="AF945" s="54" t="n">
        <v>112.1</v>
      </c>
      <c r="AG945" s="54" t="n">
        <v>2016</v>
      </c>
      <c r="AH945" s="54" t="n">
        <v>30</v>
      </c>
      <c r="AI945" s="3" t="n">
        <v>127</v>
      </c>
      <c r="AJ945" s="3" t="n">
        <v>2023</v>
      </c>
      <c r="AK945" s="3" t="n">
        <v>26</v>
      </c>
      <c r="AL945" s="54" t="n">
        <v>97.90000000000001</v>
      </c>
      <c r="AM945" s="54" t="n">
        <v>2002</v>
      </c>
      <c r="AN945" s="54" t="n">
        <v>3</v>
      </c>
      <c r="AO945" s="3" t="n">
        <v>124</v>
      </c>
      <c r="AP945" s="3" t="n">
        <v>1996</v>
      </c>
      <c r="AQ945" s="3" t="n">
        <v>30</v>
      </c>
    </row>
    <row r="946">
      <c r="A946" s="3" t="n">
        <v>26130570</v>
      </c>
      <c r="B946" s="3" t="inlineStr">
        <is>
          <t>NUEVO LIBARE [26130570]</t>
        </is>
      </c>
      <c r="C946" s="3" t="n">
        <v>4.782055556</v>
      </c>
      <c r="D946" s="3" t="n">
        <v>-75.64583333</v>
      </c>
      <c r="E946" s="3" t="n">
        <v>1625</v>
      </c>
      <c r="F946" s="3" t="inlineStr">
        <is>
          <t>Pereira</t>
        </is>
      </c>
      <c r="G946" s="3" t="inlineStr">
        <is>
          <t>Risaralda</t>
        </is>
      </c>
      <c r="H946" s="54" t="n">
        <v>78.2</v>
      </c>
      <c r="I946" s="54" t="n">
        <v>2011</v>
      </c>
      <c r="J946" s="54" t="n">
        <v>3</v>
      </c>
      <c r="K946" s="3" t="n">
        <v>103.7</v>
      </c>
      <c r="L946" s="3" t="n">
        <v>2024</v>
      </c>
      <c r="M946" s="3" t="n">
        <v>2</v>
      </c>
      <c r="N946" s="54" t="n">
        <v>100.2</v>
      </c>
      <c r="O946" s="54" t="n">
        <v>2007</v>
      </c>
      <c r="P946" s="54" t="n">
        <v>21</v>
      </c>
      <c r="Q946" s="3" t="n">
        <v>87.7</v>
      </c>
      <c r="R946" s="3" t="n">
        <v>2019</v>
      </c>
      <c r="S946" s="3" t="n">
        <v>17</v>
      </c>
      <c r="T946" s="54" t="n">
        <v>99.2</v>
      </c>
      <c r="U946" s="54" t="n">
        <v>2021</v>
      </c>
      <c r="V946" s="54" t="n">
        <v>25</v>
      </c>
      <c r="W946" s="3" t="n">
        <v>84</v>
      </c>
      <c r="X946" s="3" t="n">
        <v>2009</v>
      </c>
      <c r="Y946" s="3" t="n">
        <v>5</v>
      </c>
      <c r="Z946" s="54" t="n">
        <v>80.3</v>
      </c>
      <c r="AA946" s="54" t="n">
        <v>2011</v>
      </c>
      <c r="AB946" s="54" t="n">
        <v>14</v>
      </c>
      <c r="AC946" s="3" t="n">
        <v>109.6</v>
      </c>
      <c r="AD946" s="3" t="n">
        <v>2013</v>
      </c>
      <c r="AE946" s="3" t="n">
        <v>11</v>
      </c>
      <c r="AF946" s="54" t="n">
        <v>75.2</v>
      </c>
      <c r="AG946" s="54" t="n">
        <v>2015</v>
      </c>
      <c r="AH946" s="54" t="n">
        <v>11</v>
      </c>
      <c r="AI946" s="3" t="n">
        <v>95.7</v>
      </c>
      <c r="AJ946" s="3" t="n">
        <v>2018</v>
      </c>
      <c r="AK946" s="3" t="n">
        <v>20</v>
      </c>
      <c r="AL946" s="54" t="n">
        <v>104.2</v>
      </c>
      <c r="AM946" s="54" t="n">
        <v>2019</v>
      </c>
      <c r="AN946" s="54" t="n">
        <v>4</v>
      </c>
      <c r="AO946" s="3" t="n">
        <v>97</v>
      </c>
      <c r="AP946" s="3" t="n">
        <v>2008</v>
      </c>
      <c r="AQ946" s="3" t="n">
        <v>23</v>
      </c>
    </row>
    <row r="947">
      <c r="A947" s="3" t="n">
        <v>26135040</v>
      </c>
      <c r="B947" s="3" t="inlineStr">
        <is>
          <t>AEROPUERTO MATECANA [26135040]</t>
        </is>
      </c>
      <c r="C947" s="3" t="n">
        <v>4.815861111</v>
      </c>
      <c r="D947" s="3" t="n">
        <v>-75.737222222</v>
      </c>
      <c r="E947" s="3" t="n">
        <v>1342</v>
      </c>
      <c r="F947" s="3" t="inlineStr">
        <is>
          <t>Pereira</t>
        </is>
      </c>
      <c r="G947" s="3" t="inlineStr">
        <is>
          <t>Risaralda</t>
        </is>
      </c>
      <c r="H947" s="54" t="n">
        <v>76.59999999999999</v>
      </c>
      <c r="I947" s="54" t="n">
        <v>2012</v>
      </c>
      <c r="J947" s="54" t="n">
        <v>23</v>
      </c>
      <c r="K947" s="3" t="n">
        <v>76.40000000000001</v>
      </c>
      <c r="L947" s="3" t="n">
        <v>2020</v>
      </c>
      <c r="M947" s="3" t="n">
        <v>21</v>
      </c>
      <c r="N947" s="54" t="n">
        <v>103.4</v>
      </c>
      <c r="O947" s="54" t="n">
        <v>2001</v>
      </c>
      <c r="P947" s="54" t="n">
        <v>4</v>
      </c>
      <c r="Q947" s="3" t="n">
        <v>103.1</v>
      </c>
      <c r="R947" s="3" t="n">
        <v>2022</v>
      </c>
      <c r="S947" s="3" t="n">
        <v>24</v>
      </c>
      <c r="T947" s="54" t="n">
        <v>123.7</v>
      </c>
      <c r="U947" s="54" t="n">
        <v>1994</v>
      </c>
      <c r="V947" s="54" t="n">
        <v>28</v>
      </c>
      <c r="W947" s="3" t="n">
        <v>103.3</v>
      </c>
      <c r="X947" s="3" t="n">
        <v>1999</v>
      </c>
      <c r="Y947" s="3" t="n">
        <v>1</v>
      </c>
      <c r="Z947" s="54" t="n">
        <v>75.8</v>
      </c>
      <c r="AA947" s="54" t="n">
        <v>2006</v>
      </c>
      <c r="AB947" s="54" t="n">
        <v>27</v>
      </c>
      <c r="AC947" s="3" t="n">
        <v>79.90000000000001</v>
      </c>
      <c r="AD947" s="3" t="n">
        <v>1988</v>
      </c>
      <c r="AE947" s="3" t="n">
        <v>18</v>
      </c>
      <c r="AF947" s="54" t="n">
        <v>92.40000000000001</v>
      </c>
      <c r="AG947" s="54" t="n">
        <v>1993</v>
      </c>
      <c r="AH947" s="54" t="n">
        <v>28</v>
      </c>
      <c r="AI947" s="3" t="n">
        <v>104.4</v>
      </c>
      <c r="AJ947" s="3" t="n">
        <v>2015</v>
      </c>
      <c r="AK947" s="3" t="n">
        <v>15</v>
      </c>
      <c r="AL947" s="54" t="n">
        <v>90.8</v>
      </c>
      <c r="AM947" s="54" t="n">
        <v>2023</v>
      </c>
      <c r="AN947" s="54" t="n">
        <v>5</v>
      </c>
      <c r="AO947" s="3" t="n">
        <v>104.7</v>
      </c>
      <c r="AP947" s="3" t="n">
        <v>2011</v>
      </c>
      <c r="AQ947" s="3" t="n">
        <v>18</v>
      </c>
    </row>
    <row r="948">
      <c r="A948" s="3" t="n">
        <v>26135100</v>
      </c>
      <c r="B948" s="3" t="inlineStr">
        <is>
          <t>BOHEMIA LA [26135100]</t>
        </is>
      </c>
      <c r="C948" s="3" t="n">
        <v>4.878027778</v>
      </c>
      <c r="D948" s="3" t="n">
        <v>-75.87755556</v>
      </c>
      <c r="E948" s="3" t="n">
        <v>995</v>
      </c>
      <c r="F948" s="3" t="inlineStr">
        <is>
          <t>Pereira</t>
        </is>
      </c>
      <c r="G948" s="3" t="inlineStr">
        <is>
          <t>Risaralda</t>
        </is>
      </c>
      <c r="H948" s="54" t="n">
        <v>56.2</v>
      </c>
      <c r="I948" s="54" t="n">
        <v>1984</v>
      </c>
      <c r="J948" s="54" t="n">
        <v>7</v>
      </c>
      <c r="K948" s="3" t="n">
        <v>97.59999999999999</v>
      </c>
      <c r="L948" s="3" t="n">
        <v>1972</v>
      </c>
      <c r="M948" s="3" t="n">
        <v>7</v>
      </c>
      <c r="N948" s="54" t="n">
        <v>100</v>
      </c>
      <c r="O948" s="54" t="n">
        <v>2007</v>
      </c>
      <c r="P948" s="54" t="n">
        <v>15</v>
      </c>
      <c r="Q948" s="3" t="n">
        <v>125.5</v>
      </c>
      <c r="R948" s="3" t="n">
        <v>1998</v>
      </c>
      <c r="S948" s="3" t="n">
        <v>19</v>
      </c>
      <c r="T948" s="54" t="n">
        <v>115</v>
      </c>
      <c r="U948" s="54" t="n">
        <v>2010</v>
      </c>
      <c r="V948" s="54" t="n">
        <v>25</v>
      </c>
      <c r="W948" s="3" t="n">
        <v>90</v>
      </c>
      <c r="X948" s="3" t="n">
        <v>1996</v>
      </c>
      <c r="Y948" s="3" t="n">
        <v>24</v>
      </c>
      <c r="Z948" s="54" t="n">
        <v>81.59999999999999</v>
      </c>
      <c r="AA948" s="54" t="n">
        <v>1994</v>
      </c>
      <c r="AB948" s="54" t="n">
        <v>4</v>
      </c>
      <c r="AC948" s="3" t="n">
        <v>72</v>
      </c>
      <c r="AD948" s="3" t="n">
        <v>2021</v>
      </c>
      <c r="AE948" s="3" t="n">
        <v>29</v>
      </c>
      <c r="AF948" s="54" t="n">
        <v>78.5</v>
      </c>
      <c r="AG948" s="54" t="n">
        <v>1986</v>
      </c>
      <c r="AH948" s="54" t="n">
        <v>20</v>
      </c>
      <c r="AI948" s="3" t="n">
        <v>104.6</v>
      </c>
      <c r="AJ948" s="3" t="n">
        <v>1965</v>
      </c>
      <c r="AK948" s="3" t="n">
        <v>19</v>
      </c>
      <c r="AL948" s="54" t="n">
        <v>87</v>
      </c>
      <c r="AM948" s="54" t="n">
        <v>1973</v>
      </c>
      <c r="AN948" s="54" t="n">
        <v>15</v>
      </c>
      <c r="AO948" s="3" t="n">
        <v>83</v>
      </c>
      <c r="AP948" s="3" t="n">
        <v>1969</v>
      </c>
      <c r="AQ948" s="3" t="n">
        <v>12</v>
      </c>
    </row>
    <row r="949">
      <c r="A949" s="3" t="n">
        <v>26135140</v>
      </c>
      <c r="B949" s="3" t="inlineStr">
        <is>
          <t>LAGUNA LA [26135140]</t>
        </is>
      </c>
      <c r="C949" s="3" t="n">
        <v>4.776416667</v>
      </c>
      <c r="D949" s="3" t="n">
        <v>-75.41249999999999</v>
      </c>
      <c r="E949" s="3" t="n">
        <v>3950</v>
      </c>
      <c r="F949" s="3" t="inlineStr">
        <is>
          <t>Pereira</t>
        </is>
      </c>
      <c r="G949" s="3" t="inlineStr">
        <is>
          <t>Risaralda</t>
        </is>
      </c>
      <c r="H949" s="54" t="n">
        <v>20.5</v>
      </c>
      <c r="I949" s="54" t="n">
        <v>2009</v>
      </c>
      <c r="J949" s="54" t="n">
        <v>17</v>
      </c>
      <c r="K949" s="3" t="n">
        <v>32</v>
      </c>
      <c r="L949" s="3" t="n">
        <v>1999</v>
      </c>
      <c r="M949" s="3" t="n">
        <v>21</v>
      </c>
      <c r="N949" s="54" t="n">
        <v>62</v>
      </c>
      <c r="O949" s="54" t="n">
        <v>2014</v>
      </c>
      <c r="P949" s="54" t="n">
        <v>8</v>
      </c>
      <c r="Q949" s="3" t="n">
        <v>46.8</v>
      </c>
      <c r="R949" s="3" t="n">
        <v>2003</v>
      </c>
      <c r="S949" s="3" t="n">
        <v>27</v>
      </c>
      <c r="T949" s="54" t="n">
        <v>47.7</v>
      </c>
      <c r="U949" s="54" t="n">
        <v>2014</v>
      </c>
      <c r="V949" s="54" t="n">
        <v>9</v>
      </c>
      <c r="W949" s="3" t="n">
        <v>48.6</v>
      </c>
      <c r="X949" s="3" t="n">
        <v>2009</v>
      </c>
      <c r="Y949" s="3" t="n">
        <v>7</v>
      </c>
      <c r="Z949" s="54" t="n">
        <v>34</v>
      </c>
      <c r="AA949" s="54" t="n">
        <v>2002</v>
      </c>
      <c r="AB949" s="54" t="n">
        <v>5</v>
      </c>
      <c r="AC949" s="3" t="n">
        <v>30.5</v>
      </c>
      <c r="AD949" s="3" t="n">
        <v>2018</v>
      </c>
      <c r="AE949" s="3" t="n">
        <v>3</v>
      </c>
      <c r="AF949" s="54" t="n">
        <v>38</v>
      </c>
      <c r="AG949" s="54" t="n">
        <v>2016</v>
      </c>
      <c r="AH949" s="54" t="n">
        <v>30</v>
      </c>
      <c r="AI949" s="3" t="n">
        <v>50</v>
      </c>
      <c r="AJ949" s="3" t="n">
        <v>1997</v>
      </c>
      <c r="AK949" s="3" t="n">
        <v>17</v>
      </c>
      <c r="AL949" s="54" t="n">
        <v>44.7</v>
      </c>
      <c r="AM949" s="54" t="n">
        <v>2009</v>
      </c>
      <c r="AN949" s="54" t="n">
        <v>16</v>
      </c>
      <c r="AO949" s="3" t="n">
        <v>95.3</v>
      </c>
      <c r="AP949" s="3" t="n">
        <v>2003</v>
      </c>
      <c r="AQ949" s="3" t="n">
        <v>23</v>
      </c>
    </row>
    <row r="950">
      <c r="A950" s="3" t="n">
        <v>26135160</v>
      </c>
      <c r="B950" s="3" t="inlineStr">
        <is>
          <t>SAN REMO [26135160]</t>
        </is>
      </c>
      <c r="C950" s="3" t="n">
        <v>4.841666667</v>
      </c>
      <c r="D950" s="3" t="n">
        <v>-75.57997222</v>
      </c>
      <c r="E950" s="3" t="n">
        <v>1947</v>
      </c>
      <c r="F950" s="3" t="inlineStr">
        <is>
          <t>Santa Rosa De Cabal</t>
        </is>
      </c>
      <c r="G950" s="3" t="inlineStr">
        <is>
          <t>Risaralda</t>
        </is>
      </c>
      <c r="H950" s="54" t="n">
        <v>93.3</v>
      </c>
      <c r="I950" s="54" t="n">
        <v>2022</v>
      </c>
      <c r="J950" s="54" t="n">
        <v>6</v>
      </c>
      <c r="K950" s="3" t="n">
        <v>100.2</v>
      </c>
      <c r="L950" s="3" t="n">
        <v>2018</v>
      </c>
      <c r="M950" s="3" t="n">
        <v>4</v>
      </c>
      <c r="N950" s="54" t="n">
        <v>117.7</v>
      </c>
      <c r="O950" s="54" t="n">
        <v>2002</v>
      </c>
      <c r="P950" s="54" t="n">
        <v>28</v>
      </c>
      <c r="Q950" s="3" t="n">
        <v>95.3</v>
      </c>
      <c r="R950" s="3" t="n">
        <v>2022</v>
      </c>
      <c r="S950" s="3" t="n">
        <v>18</v>
      </c>
      <c r="T950" s="54" t="n">
        <v>119</v>
      </c>
      <c r="U950" s="54" t="n">
        <v>1998</v>
      </c>
      <c r="V950" s="54" t="n">
        <v>3</v>
      </c>
      <c r="W950" s="3" t="n">
        <v>87.5</v>
      </c>
      <c r="X950" s="3" t="n">
        <v>2010</v>
      </c>
      <c r="Y950" s="3" t="n">
        <v>19</v>
      </c>
      <c r="Z950" s="54" t="n">
        <v>79</v>
      </c>
      <c r="AA950" s="54" t="n">
        <v>2024</v>
      </c>
      <c r="AB950" s="54" t="n">
        <v>4</v>
      </c>
      <c r="AC950" s="3" t="n">
        <v>76.3</v>
      </c>
      <c r="AD950" s="3" t="n">
        <v>2022</v>
      </c>
      <c r="AE950" s="3" t="n">
        <v>5</v>
      </c>
      <c r="AF950" s="54" t="n">
        <v>89</v>
      </c>
      <c r="AG950" s="54" t="n">
        <v>1993</v>
      </c>
      <c r="AH950" s="54" t="n">
        <v>28</v>
      </c>
      <c r="AI950" s="3" t="n">
        <v>101.8</v>
      </c>
      <c r="AJ950" s="3" t="n">
        <v>2023</v>
      </c>
      <c r="AK950" s="3" t="n">
        <v>10</v>
      </c>
      <c r="AL950" s="54" t="n">
        <v>86</v>
      </c>
      <c r="AM950" s="54" t="n">
        <v>1998</v>
      </c>
      <c r="AN950" s="54" t="n">
        <v>26</v>
      </c>
      <c r="AO950" s="3" t="n">
        <v>94</v>
      </c>
      <c r="AP950" s="3" t="n">
        <v>1989</v>
      </c>
      <c r="AQ950" s="3" t="n">
        <v>9</v>
      </c>
    </row>
    <row r="951">
      <c r="A951" s="3" t="n">
        <v>26140080</v>
      </c>
      <c r="B951" s="3" t="inlineStr">
        <is>
          <t>TAIJARA ALEJANDRIA [26140080]</t>
        </is>
      </c>
      <c r="C951" s="3" t="n">
        <v>5.280805556</v>
      </c>
      <c r="D951" s="3" t="n">
        <v>-75.82583332999999</v>
      </c>
      <c r="E951" s="3" t="n">
        <v>1478</v>
      </c>
      <c r="F951" s="3" t="inlineStr">
        <is>
          <t>Guática</t>
        </is>
      </c>
      <c r="G951" s="3" t="inlineStr">
        <is>
          <t>Risaralda</t>
        </is>
      </c>
      <c r="H951" s="54" t="n">
        <v>60</v>
      </c>
      <c r="I951" s="54" t="n">
        <v>2006</v>
      </c>
      <c r="J951" s="54" t="n">
        <v>28</v>
      </c>
      <c r="K951" s="3" t="n">
        <v>48</v>
      </c>
      <c r="L951" s="3" t="n">
        <v>1992</v>
      </c>
      <c r="M951" s="3" t="n">
        <v>11</v>
      </c>
      <c r="N951" s="54" t="n">
        <v>72</v>
      </c>
      <c r="O951" s="54" t="n">
        <v>2022</v>
      </c>
      <c r="P951" s="54" t="n">
        <v>3</v>
      </c>
      <c r="Q951" s="3" t="n">
        <v>138</v>
      </c>
      <c r="R951" s="3" t="n">
        <v>2011</v>
      </c>
      <c r="S951" s="3" t="n">
        <v>10</v>
      </c>
      <c r="T951" s="54" t="n">
        <v>110</v>
      </c>
      <c r="U951" s="54" t="n">
        <v>1998</v>
      </c>
      <c r="V951" s="54" t="n">
        <v>28</v>
      </c>
      <c r="W951" s="3" t="n">
        <v>80</v>
      </c>
      <c r="X951" s="3" t="n">
        <v>2009</v>
      </c>
      <c r="Y951" s="3" t="n">
        <v>6</v>
      </c>
      <c r="Z951" s="54" t="n">
        <v>65</v>
      </c>
      <c r="AA951" s="54" t="n">
        <v>2000</v>
      </c>
      <c r="AB951" s="54" t="n">
        <v>10</v>
      </c>
      <c r="AC951" s="3" t="n">
        <v>100</v>
      </c>
      <c r="AD951" s="3" t="n">
        <v>1999</v>
      </c>
      <c r="AE951" s="3" t="n">
        <v>24</v>
      </c>
      <c r="AF951" s="54" t="n">
        <v>89</v>
      </c>
      <c r="AG951" s="54" t="n">
        <v>2001</v>
      </c>
      <c r="AH951" s="54" t="n">
        <v>11</v>
      </c>
      <c r="AI951" s="3" t="n">
        <v>70</v>
      </c>
      <c r="AJ951" s="3" t="n">
        <v>1994</v>
      </c>
      <c r="AK951" s="3" t="n">
        <v>17</v>
      </c>
      <c r="AL951" s="54" t="n">
        <v>50</v>
      </c>
      <c r="AM951" s="54" t="n">
        <v>2005</v>
      </c>
      <c r="AN951" s="54" t="n">
        <v>14</v>
      </c>
      <c r="AO951" s="3" t="n">
        <v>80</v>
      </c>
      <c r="AP951" s="3" t="n">
        <v>2014</v>
      </c>
      <c r="AQ951" s="3" t="n">
        <v>13</v>
      </c>
    </row>
    <row r="952">
      <c r="A952" s="3" t="n">
        <v>26140090</v>
      </c>
      <c r="B952" s="3" t="inlineStr">
        <is>
          <t>TAPARCAL [26140090]</t>
        </is>
      </c>
      <c r="C952" s="3" t="n">
        <v>5.167055556</v>
      </c>
      <c r="D952" s="3" t="n">
        <v>-75.86277778</v>
      </c>
      <c r="E952" s="3" t="n">
        <v>1609</v>
      </c>
      <c r="F952" s="3" t="inlineStr">
        <is>
          <t>Belén De Umbría</t>
        </is>
      </c>
      <c r="G952" s="3" t="inlineStr">
        <is>
          <t>Risaralda</t>
        </is>
      </c>
      <c r="H952" s="54" t="n">
        <v>123</v>
      </c>
      <c r="I952" s="54" t="n">
        <v>1984</v>
      </c>
      <c r="J952" s="54" t="n">
        <v>8</v>
      </c>
      <c r="K952" s="3" t="n">
        <v>121</v>
      </c>
      <c r="L952" s="3" t="n">
        <v>1984</v>
      </c>
      <c r="M952" s="3" t="n">
        <v>5</v>
      </c>
      <c r="N952" s="54" t="n">
        <v>110</v>
      </c>
      <c r="O952" s="54" t="n">
        <v>1971</v>
      </c>
      <c r="P952" s="54" t="n">
        <v>28</v>
      </c>
      <c r="Q952" s="3" t="n">
        <v>168</v>
      </c>
      <c r="R952" s="3" t="n">
        <v>1969</v>
      </c>
      <c r="S952" s="3" t="n">
        <v>15</v>
      </c>
      <c r="T952" s="54" t="n">
        <v>134</v>
      </c>
      <c r="U952" s="54" t="n">
        <v>1998</v>
      </c>
      <c r="V952" s="54" t="n">
        <v>28</v>
      </c>
      <c r="W952" s="3" t="n">
        <v>132</v>
      </c>
      <c r="X952" s="3" t="n">
        <v>2017</v>
      </c>
      <c r="Y952" s="3" t="n">
        <v>7</v>
      </c>
      <c r="Z952" s="54" t="n">
        <v>122</v>
      </c>
      <c r="AA952" s="54" t="n">
        <v>2011</v>
      </c>
      <c r="AB952" s="54" t="n">
        <v>28</v>
      </c>
      <c r="AC952" s="3" t="n">
        <v>127</v>
      </c>
      <c r="AD952" s="3" t="n">
        <v>2021</v>
      </c>
      <c r="AE952" s="3" t="n">
        <v>16</v>
      </c>
      <c r="AF952" s="54" t="n">
        <v>139</v>
      </c>
      <c r="AG952" s="54" t="n">
        <v>2021</v>
      </c>
      <c r="AH952" s="54" t="n">
        <v>1</v>
      </c>
      <c r="AI952" s="3" t="n">
        <v>159</v>
      </c>
      <c r="AJ952" s="3" t="n">
        <v>2014</v>
      </c>
      <c r="AK952" s="3" t="n">
        <v>8</v>
      </c>
      <c r="AL952" s="54" t="n">
        <v>151</v>
      </c>
      <c r="AM952" s="54" t="n">
        <v>2008</v>
      </c>
      <c r="AN952" s="54" t="n">
        <v>13</v>
      </c>
      <c r="AO952" s="3" t="n">
        <v>177</v>
      </c>
      <c r="AP952" s="3" t="n">
        <v>1975</v>
      </c>
      <c r="AQ952" s="3" t="n">
        <v>1</v>
      </c>
    </row>
    <row r="953">
      <c r="A953" s="3" t="n">
        <v>26140110</v>
      </c>
      <c r="B953" s="3" t="inlineStr">
        <is>
          <t>SAN CLEMENTE [26140110]</t>
        </is>
      </c>
      <c r="C953" s="3" t="n">
        <v>5.317861111</v>
      </c>
      <c r="D953" s="3" t="n">
        <v>-75.78766666999999</v>
      </c>
      <c r="E953" s="3" t="n">
        <v>2173</v>
      </c>
      <c r="F953" s="3" t="inlineStr">
        <is>
          <t>Guática</t>
        </is>
      </c>
      <c r="G953" s="3" t="inlineStr">
        <is>
          <t>Risaralda</t>
        </is>
      </c>
      <c r="H953" s="54" t="n">
        <v>80</v>
      </c>
      <c r="I953" s="54" t="n">
        <v>1990</v>
      </c>
      <c r="J953" s="54" t="n">
        <v>4</v>
      </c>
      <c r="K953" s="3" t="n">
        <v>70</v>
      </c>
      <c r="L953" s="3" t="n">
        <v>1986</v>
      </c>
      <c r="M953" s="3" t="n">
        <v>16</v>
      </c>
      <c r="N953" s="54" t="n">
        <v>122</v>
      </c>
      <c r="O953" s="54" t="n">
        <v>1993</v>
      </c>
      <c r="P953" s="54" t="n">
        <v>30</v>
      </c>
      <c r="Q953" s="3" t="n">
        <v>90</v>
      </c>
      <c r="R953" s="3" t="n">
        <v>1990</v>
      </c>
      <c r="S953" s="3" t="n">
        <v>2</v>
      </c>
      <c r="T953" s="54" t="n">
        <v>86</v>
      </c>
      <c r="U953" s="54" t="n">
        <v>2008</v>
      </c>
      <c r="V953" s="54" t="n">
        <v>20</v>
      </c>
      <c r="W953" s="3" t="n">
        <v>90</v>
      </c>
      <c r="X953" s="3" t="n">
        <v>1990</v>
      </c>
      <c r="Y953" s="3" t="n">
        <v>13</v>
      </c>
      <c r="Z953" s="54" t="n">
        <v>100</v>
      </c>
      <c r="AA953" s="54" t="n">
        <v>1985</v>
      </c>
      <c r="AB953" s="54" t="n">
        <v>17</v>
      </c>
      <c r="AC953" s="3" t="n">
        <v>90</v>
      </c>
      <c r="AD953" s="3" t="n">
        <v>1990</v>
      </c>
      <c r="AE953" s="3" t="n">
        <v>7</v>
      </c>
      <c r="AF953" s="54" t="n">
        <v>155</v>
      </c>
      <c r="AG953" s="54" t="n">
        <v>1985</v>
      </c>
      <c r="AH953" s="54" t="n">
        <v>22</v>
      </c>
      <c r="AI953" s="3" t="n">
        <v>100</v>
      </c>
      <c r="AJ953" s="3" t="n">
        <v>1986</v>
      </c>
      <c r="AK953" s="3" t="n">
        <v>26</v>
      </c>
      <c r="AL953" s="54" t="n">
        <v>90</v>
      </c>
      <c r="AM953" s="54" t="n">
        <v>1990</v>
      </c>
      <c r="AN953" s="54" t="n">
        <v>16</v>
      </c>
      <c r="AO953" s="3" t="n">
        <v>90</v>
      </c>
      <c r="AP953" s="3" t="n">
        <v>1975</v>
      </c>
      <c r="AQ953" s="3" t="n">
        <v>1</v>
      </c>
    </row>
    <row r="954">
      <c r="A954" s="3" t="n">
        <v>26140120</v>
      </c>
      <c r="B954" s="3" t="inlineStr">
        <is>
          <t>MISTRATO [26140120]</t>
        </is>
      </c>
      <c r="C954" s="3" t="n">
        <v>5.29425</v>
      </c>
      <c r="D954" s="3" t="n">
        <v>-75.87272222</v>
      </c>
      <c r="E954" s="3" t="n">
        <v>1483</v>
      </c>
      <c r="F954" s="3" t="inlineStr">
        <is>
          <t>Mistrató</t>
        </is>
      </c>
      <c r="G954" s="3" t="inlineStr">
        <is>
          <t>Risaralda</t>
        </is>
      </c>
      <c r="H954" s="54" t="n">
        <v>87</v>
      </c>
      <c r="I954" s="54" t="n">
        <v>1964</v>
      </c>
      <c r="J954" s="54" t="n">
        <v>2</v>
      </c>
      <c r="K954" s="3" t="n">
        <v>88</v>
      </c>
      <c r="L954" s="3" t="n">
        <v>1964</v>
      </c>
      <c r="M954" s="3" t="n">
        <v>24</v>
      </c>
      <c r="N954" s="54" t="n">
        <v>90</v>
      </c>
      <c r="O954" s="54" t="n">
        <v>1990</v>
      </c>
      <c r="P954" s="54" t="n">
        <v>17</v>
      </c>
      <c r="Q954" s="3" t="n">
        <v>132</v>
      </c>
      <c r="R954" s="3" t="n">
        <v>1964</v>
      </c>
      <c r="S954" s="3" t="n">
        <v>14</v>
      </c>
      <c r="T954" s="54" t="n">
        <v>90</v>
      </c>
      <c r="U954" s="54" t="n">
        <v>2013</v>
      </c>
      <c r="V954" s="54" t="n">
        <v>22</v>
      </c>
      <c r="W954" s="3" t="n">
        <v>129</v>
      </c>
      <c r="X954" s="3" t="n">
        <v>1964</v>
      </c>
      <c r="Y954" s="3" t="n">
        <v>16</v>
      </c>
      <c r="Z954" s="54" t="n">
        <v>102</v>
      </c>
      <c r="AA954" s="54" t="n">
        <v>1964</v>
      </c>
      <c r="AB954" s="54" t="n">
        <v>15</v>
      </c>
      <c r="AC954" s="3" t="n">
        <v>120</v>
      </c>
      <c r="AD954" s="3" t="n">
        <v>1964</v>
      </c>
      <c r="AE954" s="3" t="n">
        <v>14</v>
      </c>
      <c r="AF954" s="54" t="n">
        <v>124</v>
      </c>
      <c r="AG954" s="54" t="n">
        <v>1964</v>
      </c>
      <c r="AH954" s="54" t="n">
        <v>6</v>
      </c>
      <c r="AI954" s="3" t="n">
        <v>145</v>
      </c>
      <c r="AJ954" s="3" t="n">
        <v>1969</v>
      </c>
      <c r="AK954" s="3" t="n">
        <v>5</v>
      </c>
      <c r="AL954" s="54" t="n">
        <v>118</v>
      </c>
      <c r="AM954" s="54" t="n">
        <v>1973</v>
      </c>
      <c r="AN954" s="54" t="n">
        <v>11</v>
      </c>
      <c r="AO954" s="3" t="n">
        <v>165</v>
      </c>
      <c r="AP954" s="3" t="n">
        <v>1971</v>
      </c>
      <c r="AQ954" s="3" t="n">
        <v>25</v>
      </c>
    </row>
    <row r="955">
      <c r="A955" s="3" t="n">
        <v>26140180</v>
      </c>
      <c r="B955" s="3" t="inlineStr">
        <is>
          <t>VIRGINIA LA-ALERTA [26140180]</t>
        </is>
      </c>
      <c r="C955" s="3" t="n">
        <v>4.8925</v>
      </c>
      <c r="D955" s="3" t="n">
        <v>-75.882777778</v>
      </c>
      <c r="E955" s="3" t="n">
        <v>922</v>
      </c>
      <c r="F955" s="3" t="inlineStr">
        <is>
          <t>La Virginia</t>
        </is>
      </c>
      <c r="G955" s="3" t="inlineStr">
        <is>
          <t>Risaralda</t>
        </is>
      </c>
      <c r="H955" s="54" t="n">
        <v>70</v>
      </c>
      <c r="I955" s="54" t="n">
        <v>1983</v>
      </c>
      <c r="J955" s="54" t="n">
        <v>26</v>
      </c>
      <c r="K955" s="3" t="n">
        <v>68</v>
      </c>
      <c r="L955" s="3" t="n">
        <v>2010</v>
      </c>
      <c r="M955" s="3" t="n">
        <v>9</v>
      </c>
      <c r="N955" s="54" t="n">
        <v>120.2</v>
      </c>
      <c r="O955" s="54" t="n">
        <v>2001</v>
      </c>
      <c r="P955" s="54" t="n">
        <v>6</v>
      </c>
      <c r="Q955" s="3" t="n">
        <v>99</v>
      </c>
      <c r="R955" s="3" t="n">
        <v>2000</v>
      </c>
      <c r="S955" s="3" t="n">
        <v>7</v>
      </c>
      <c r="T955" s="54" t="n">
        <v>122</v>
      </c>
      <c r="U955" s="54" t="n">
        <v>2004</v>
      </c>
      <c r="V955" s="54" t="n">
        <v>27</v>
      </c>
      <c r="W955" s="3" t="n">
        <v>150</v>
      </c>
      <c r="X955" s="3" t="n">
        <v>2010</v>
      </c>
      <c r="Y955" s="3" t="n">
        <v>26</v>
      </c>
      <c r="Z955" s="54" t="n">
        <v>110</v>
      </c>
      <c r="AA955" s="54" t="n">
        <v>2013</v>
      </c>
      <c r="AB955" s="54" t="n">
        <v>22</v>
      </c>
      <c r="AC955" s="3" t="n">
        <v>70</v>
      </c>
      <c r="AD955" s="3" t="n">
        <v>2008</v>
      </c>
      <c r="AE955" s="3" t="n">
        <v>18</v>
      </c>
      <c r="AF955" s="54" t="n">
        <v>78</v>
      </c>
      <c r="AG955" s="54" t="n">
        <v>2005</v>
      </c>
      <c r="AH955" s="54" t="n">
        <v>22</v>
      </c>
      <c r="AI955" s="3" t="n">
        <v>90</v>
      </c>
      <c r="AJ955" s="3" t="n">
        <v>2022</v>
      </c>
      <c r="AK955" s="3" t="n">
        <v>19</v>
      </c>
      <c r="AL955" s="54" t="n">
        <v>78</v>
      </c>
      <c r="AM955" s="54" t="n">
        <v>2015</v>
      </c>
      <c r="AN955" s="54" t="n">
        <v>17</v>
      </c>
      <c r="AO955" s="3" t="n">
        <v>73</v>
      </c>
      <c r="AP955" s="3" t="n">
        <v>2024</v>
      </c>
      <c r="AQ955" s="3" t="n">
        <v>23</v>
      </c>
    </row>
    <row r="956">
      <c r="A956" s="3" t="n">
        <v>26145020</v>
      </c>
      <c r="B956" s="3" t="inlineStr">
        <is>
          <t>BELLAVISTA [26145020]</t>
        </is>
      </c>
      <c r="C956" s="3" t="n">
        <v>5.275944444</v>
      </c>
      <c r="D956" s="3" t="n">
        <v>-75.800138889</v>
      </c>
      <c r="E956" s="3" t="n">
        <v>1984</v>
      </c>
      <c r="F956" s="3" t="inlineStr">
        <is>
          <t>Anserma</t>
        </is>
      </c>
      <c r="G956" s="3" t="inlineStr">
        <is>
          <t>Caldas</t>
        </is>
      </c>
      <c r="H956" s="54" t="n">
        <v>51</v>
      </c>
      <c r="I956" s="54" t="n">
        <v>2006</v>
      </c>
      <c r="J956" s="54" t="n">
        <v>13</v>
      </c>
      <c r="K956" s="3" t="n">
        <v>65</v>
      </c>
      <c r="L956" s="3" t="n">
        <v>1971</v>
      </c>
      <c r="M956" s="3" t="n">
        <v>3</v>
      </c>
      <c r="N956" s="54" t="n">
        <v>114.3</v>
      </c>
      <c r="O956" s="54" t="n">
        <v>1984</v>
      </c>
      <c r="P956" s="54" t="n">
        <v>1</v>
      </c>
      <c r="Q956" s="3" t="n">
        <v>90.40000000000001</v>
      </c>
      <c r="R956" s="3" t="n">
        <v>1981</v>
      </c>
      <c r="S956" s="3" t="n">
        <v>19</v>
      </c>
      <c r="T956" s="54" t="n">
        <v>72.5</v>
      </c>
      <c r="U956" s="54" t="n">
        <v>1974</v>
      </c>
      <c r="V956" s="54" t="n">
        <v>3</v>
      </c>
      <c r="W956" s="3" t="n">
        <v>60</v>
      </c>
      <c r="X956" s="3" t="n">
        <v>1988</v>
      </c>
      <c r="Y956" s="3" t="n">
        <v>18</v>
      </c>
      <c r="Z956" s="54" t="n">
        <v>61.7</v>
      </c>
      <c r="AA956" s="54" t="n">
        <v>2018</v>
      </c>
      <c r="AB956" s="54" t="n">
        <v>31</v>
      </c>
      <c r="AC956" s="3" t="n">
        <v>77</v>
      </c>
      <c r="AD956" s="3" t="n">
        <v>2021</v>
      </c>
      <c r="AE956" s="3" t="n">
        <v>19</v>
      </c>
      <c r="AF956" s="54" t="n">
        <v>81</v>
      </c>
      <c r="AG956" s="54" t="n">
        <v>1998</v>
      </c>
      <c r="AH956" s="54" t="n">
        <v>26</v>
      </c>
      <c r="AI956" s="3" t="n">
        <v>76</v>
      </c>
      <c r="AJ956" s="3" t="n">
        <v>1987</v>
      </c>
      <c r="AK956" s="3" t="n">
        <v>31</v>
      </c>
      <c r="AL956" s="54" t="n">
        <v>60</v>
      </c>
      <c r="AM956" s="54" t="n">
        <v>1986</v>
      </c>
      <c r="AN956" s="54" t="n">
        <v>17</v>
      </c>
      <c r="AO956" s="3" t="n">
        <v>121</v>
      </c>
      <c r="AP956" s="3" t="n">
        <v>1975</v>
      </c>
      <c r="AQ956" s="3" t="n">
        <v>1</v>
      </c>
    </row>
    <row r="957">
      <c r="A957" s="3" t="n">
        <v>26145030</v>
      </c>
      <c r="B957" s="3" t="inlineStr">
        <is>
          <t>CAMELIA LA [26145030]</t>
        </is>
      </c>
      <c r="C957" s="3" t="n">
        <v>5.08</v>
      </c>
      <c r="D957" s="3" t="n">
        <v>-75.97</v>
      </c>
      <c r="E957" s="3" t="n">
        <v>1763</v>
      </c>
      <c r="F957" s="3" t="inlineStr">
        <is>
          <t>Santuario</t>
        </is>
      </c>
      <c r="G957" s="3" t="inlineStr">
        <is>
          <t>Risaralda</t>
        </is>
      </c>
      <c r="H957" s="54" t="n">
        <v>64</v>
      </c>
      <c r="I957" s="54" t="n">
        <v>1982</v>
      </c>
      <c r="J957" s="54" t="n">
        <v>2</v>
      </c>
      <c r="K957" s="3" t="n">
        <v>97.5</v>
      </c>
      <c r="L957" s="3" t="n">
        <v>2009</v>
      </c>
      <c r="M957" s="3" t="n">
        <v>12</v>
      </c>
      <c r="N957" s="54" t="n">
        <v>69</v>
      </c>
      <c r="O957" s="54" t="n">
        <v>2007</v>
      </c>
      <c r="P957" s="54" t="n">
        <v>30</v>
      </c>
      <c r="Q957" s="3" t="n">
        <v>100</v>
      </c>
      <c r="R957" s="3" t="n">
        <v>2002</v>
      </c>
      <c r="S957" s="3" t="n">
        <v>24</v>
      </c>
      <c r="T957" s="54" t="n">
        <v>84.5</v>
      </c>
      <c r="U957" s="54" t="n">
        <v>1980</v>
      </c>
      <c r="V957" s="54" t="n">
        <v>12</v>
      </c>
      <c r="W957" s="3" t="n">
        <v>68</v>
      </c>
      <c r="X957" s="3" t="n">
        <v>2024</v>
      </c>
      <c r="Y957" s="3" t="n">
        <v>14</v>
      </c>
      <c r="Z957" s="54" t="n">
        <v>88</v>
      </c>
      <c r="AA957" s="54" t="n">
        <v>1984</v>
      </c>
      <c r="AB957" s="54" t="n">
        <v>12</v>
      </c>
      <c r="AC957" s="3" t="n">
        <v>86</v>
      </c>
      <c r="AD957" s="3" t="n">
        <v>2024</v>
      </c>
      <c r="AE957" s="3" t="n">
        <v>10</v>
      </c>
      <c r="AF957" s="54" t="n">
        <v>77</v>
      </c>
      <c r="AG957" s="54" t="n">
        <v>1985</v>
      </c>
      <c r="AH957" s="54" t="n">
        <v>25</v>
      </c>
      <c r="AI957" s="3" t="n">
        <v>78</v>
      </c>
      <c r="AJ957" s="3" t="n">
        <v>1985</v>
      </c>
      <c r="AK957" s="3" t="n">
        <v>27</v>
      </c>
      <c r="AL957" s="54" t="n">
        <v>79.90000000000001</v>
      </c>
      <c r="AM957" s="54" t="n">
        <v>1974</v>
      </c>
      <c r="AN957" s="54" t="n">
        <v>30</v>
      </c>
      <c r="AO957" s="3" t="n">
        <v>75.90000000000001</v>
      </c>
      <c r="AP957" s="3" t="n">
        <v>2008</v>
      </c>
      <c r="AQ957" s="3" t="n">
        <v>19</v>
      </c>
    </row>
    <row r="958">
      <c r="A958" s="3" t="n">
        <v>26150060</v>
      </c>
      <c r="B958" s="3" t="inlineStr">
        <is>
          <t>ARAUCA [26150060]</t>
        </is>
      </c>
      <c r="C958" s="3" t="n">
        <v>5.108527778</v>
      </c>
      <c r="D958" s="3" t="n">
        <v>-75.701666667</v>
      </c>
      <c r="E958" s="3" t="n">
        <v>917</v>
      </c>
      <c r="F958" s="3" t="inlineStr">
        <is>
          <t>Palestina</t>
        </is>
      </c>
      <c r="G958" s="3" t="inlineStr">
        <is>
          <t>Caldas</t>
        </is>
      </c>
      <c r="H958" s="54" t="n">
        <v>61</v>
      </c>
      <c r="I958" s="54" t="n">
        <v>1987</v>
      </c>
      <c r="J958" s="54" t="n">
        <v>7</v>
      </c>
      <c r="K958" s="3" t="n">
        <v>93</v>
      </c>
      <c r="L958" s="3" t="n">
        <v>1974</v>
      </c>
      <c r="M958" s="3" t="n">
        <v>17</v>
      </c>
      <c r="N958" s="54" t="n">
        <v>113</v>
      </c>
      <c r="O958" s="54" t="n">
        <v>2022</v>
      </c>
      <c r="P958" s="54" t="n">
        <v>1</v>
      </c>
      <c r="Q958" s="3" t="n">
        <v>100</v>
      </c>
      <c r="R958" s="3" t="n">
        <v>1990</v>
      </c>
      <c r="S958" s="3" t="n">
        <v>27</v>
      </c>
      <c r="T958" s="54" t="n">
        <v>98</v>
      </c>
      <c r="U958" s="54" t="n">
        <v>2001</v>
      </c>
      <c r="V958" s="54" t="n">
        <v>14</v>
      </c>
      <c r="W958" s="3" t="n">
        <v>105</v>
      </c>
      <c r="X958" s="3" t="n">
        <v>1983</v>
      </c>
      <c r="Y958" s="3" t="n">
        <v>3</v>
      </c>
      <c r="Z958" s="54" t="n">
        <v>89</v>
      </c>
      <c r="AA958" s="54" t="n">
        <v>1975</v>
      </c>
      <c r="AB958" s="54" t="n">
        <v>26</v>
      </c>
      <c r="AC958" s="3" t="n">
        <v>87</v>
      </c>
      <c r="AD958" s="3" t="n">
        <v>2003</v>
      </c>
      <c r="AE958" s="3" t="n">
        <v>21</v>
      </c>
      <c r="AF958" s="54" t="n">
        <v>118</v>
      </c>
      <c r="AG958" s="54" t="n">
        <v>1983</v>
      </c>
      <c r="AH958" s="54" t="n">
        <v>17</v>
      </c>
      <c r="AI958" s="3" t="n">
        <v>86.8</v>
      </c>
      <c r="AJ958" s="3" t="n">
        <v>2024</v>
      </c>
      <c r="AK958" s="3" t="n">
        <v>18</v>
      </c>
      <c r="AL958" s="54" t="n">
        <v>96.2</v>
      </c>
      <c r="AM958" s="54" t="n">
        <v>2018</v>
      </c>
      <c r="AN958" s="54" t="n">
        <v>1</v>
      </c>
      <c r="AO958" s="3" t="n">
        <v>91.40000000000001</v>
      </c>
      <c r="AP958" s="3" t="n">
        <v>2016</v>
      </c>
      <c r="AQ958" s="3" t="n">
        <v>15</v>
      </c>
    </row>
    <row r="959">
      <c r="A959" s="3" t="n">
        <v>26150150</v>
      </c>
      <c r="B959" s="3" t="inlineStr">
        <is>
          <t>PAPAYAL [26150150]</t>
        </is>
      </c>
      <c r="C959" s="3" t="n">
        <v>4.951666667</v>
      </c>
      <c r="D959" s="3" t="n">
        <v>-75.48972222</v>
      </c>
      <c r="E959" s="3" t="n">
        <v>2304</v>
      </c>
      <c r="F959" s="3" t="inlineStr">
        <is>
          <t>Villamaria</t>
        </is>
      </c>
      <c r="G959" s="3" t="inlineStr">
        <is>
          <t>Caldas</t>
        </is>
      </c>
      <c r="H959" s="54" t="n">
        <v>64</v>
      </c>
      <c r="I959" s="54" t="n">
        <v>1986</v>
      </c>
      <c r="J959" s="54" t="n">
        <v>23</v>
      </c>
      <c r="K959" s="3" t="n">
        <v>150</v>
      </c>
      <c r="L959" s="3" t="n">
        <v>2001</v>
      </c>
      <c r="M959" s="3" t="n">
        <v>2</v>
      </c>
      <c r="N959" s="54" t="n">
        <v>100</v>
      </c>
      <c r="O959" s="54" t="n">
        <v>2016</v>
      </c>
      <c r="P959" s="54" t="n">
        <v>29</v>
      </c>
      <c r="Q959" s="3" t="n">
        <v>98</v>
      </c>
      <c r="R959" s="3" t="n">
        <v>1973</v>
      </c>
      <c r="S959" s="3" t="n">
        <v>11</v>
      </c>
      <c r="T959" s="54" t="n">
        <v>106</v>
      </c>
      <c r="U959" s="54" t="n">
        <v>1980</v>
      </c>
      <c r="V959" s="54" t="n">
        <v>1</v>
      </c>
      <c r="W959" s="3" t="n">
        <v>62</v>
      </c>
      <c r="X959" s="3" t="n">
        <v>1995</v>
      </c>
      <c r="Y959" s="3" t="n">
        <v>7</v>
      </c>
      <c r="Z959" s="54" t="n">
        <v>70</v>
      </c>
      <c r="AA959" s="54" t="n">
        <v>1972</v>
      </c>
      <c r="AB959" s="54" t="n">
        <v>31</v>
      </c>
      <c r="AC959" s="3" t="n">
        <v>95.2</v>
      </c>
      <c r="AD959" s="3" t="n">
        <v>2023</v>
      </c>
      <c r="AE959" s="3" t="n">
        <v>25</v>
      </c>
      <c r="AF959" s="54" t="n">
        <v>95</v>
      </c>
      <c r="AG959" s="54" t="n">
        <v>2021</v>
      </c>
      <c r="AH959" s="54" t="n">
        <v>30</v>
      </c>
      <c r="AI959" s="3" t="n">
        <v>89</v>
      </c>
      <c r="AJ959" s="3" t="n">
        <v>1988</v>
      </c>
      <c r="AK959" s="3" t="n">
        <v>2</v>
      </c>
      <c r="AL959" s="54" t="n">
        <v>90</v>
      </c>
      <c r="AM959" s="54" t="n">
        <v>2014</v>
      </c>
      <c r="AN959" s="54" t="n">
        <v>7</v>
      </c>
      <c r="AO959" s="3" t="n">
        <v>95</v>
      </c>
      <c r="AP959" s="3" t="n">
        <v>2020</v>
      </c>
      <c r="AQ959" s="3" t="n">
        <v>26</v>
      </c>
    </row>
    <row r="960">
      <c r="A960" s="3" t="n">
        <v>26150160</v>
      </c>
      <c r="B960" s="3" t="inlineStr">
        <is>
          <t>LA ESPERANZA [26150160]</t>
        </is>
      </c>
      <c r="C960" s="3" t="n">
        <v>5.017833333</v>
      </c>
      <c r="D960" s="3" t="n">
        <v>-75.356555556</v>
      </c>
      <c r="E960" s="3" t="n">
        <v>3341</v>
      </c>
      <c r="F960" s="3" t="inlineStr">
        <is>
          <t>Manizales</t>
        </is>
      </c>
      <c r="G960" s="3" t="inlineStr">
        <is>
          <t>Caldas</t>
        </is>
      </c>
      <c r="H960" s="54" t="n">
        <v>55</v>
      </c>
      <c r="I960" s="54" t="n">
        <v>2004</v>
      </c>
      <c r="J960" s="54" t="n">
        <v>21</v>
      </c>
      <c r="K960" s="3" t="n">
        <v>57</v>
      </c>
      <c r="L960" s="3" t="n">
        <v>2016</v>
      </c>
      <c r="M960" s="3" t="n">
        <v>21</v>
      </c>
      <c r="N960" s="54" t="n">
        <v>56</v>
      </c>
      <c r="O960" s="54" t="n">
        <v>2023</v>
      </c>
      <c r="P960" s="54" t="n">
        <v>8</v>
      </c>
      <c r="Q960" s="3" t="n">
        <v>45</v>
      </c>
      <c r="R960" s="3" t="n">
        <v>2003</v>
      </c>
      <c r="S960" s="3" t="n">
        <v>13</v>
      </c>
      <c r="T960" s="54" t="n">
        <v>55</v>
      </c>
      <c r="U960" s="54" t="n">
        <v>2011</v>
      </c>
      <c r="V960" s="54" t="n">
        <v>13</v>
      </c>
      <c r="W960" s="3" t="n">
        <v>50</v>
      </c>
      <c r="X960" s="3" t="n">
        <v>2010</v>
      </c>
      <c r="Y960" s="3" t="n">
        <v>19</v>
      </c>
      <c r="Z960" s="54" t="n">
        <v>47</v>
      </c>
      <c r="AA960" s="54" t="n">
        <v>2002</v>
      </c>
      <c r="AB960" s="54" t="n">
        <v>5</v>
      </c>
      <c r="AC960" s="3" t="n">
        <v>49</v>
      </c>
      <c r="AD960" s="3" t="n">
        <v>1973</v>
      </c>
      <c r="AE960" s="3" t="n">
        <v>31</v>
      </c>
      <c r="AF960" s="54" t="n">
        <v>51</v>
      </c>
      <c r="AG960" s="54" t="n">
        <v>1993</v>
      </c>
      <c r="AH960" s="54" t="n">
        <v>28</v>
      </c>
      <c r="AI960" s="3" t="n">
        <v>65</v>
      </c>
      <c r="AJ960" s="3" t="n">
        <v>2018</v>
      </c>
      <c r="AK960" s="3" t="n">
        <v>23</v>
      </c>
      <c r="AL960" s="54" t="n">
        <v>77</v>
      </c>
      <c r="AM960" s="54" t="n">
        <v>2000</v>
      </c>
      <c r="AN960" s="54" t="n">
        <v>5</v>
      </c>
      <c r="AO960" s="3" t="n">
        <v>52</v>
      </c>
      <c r="AP960" s="3" t="n">
        <v>1987</v>
      </c>
      <c r="AQ960" s="3" t="n">
        <v>5</v>
      </c>
    </row>
    <row r="961">
      <c r="A961" s="3" t="n">
        <v>26155110</v>
      </c>
      <c r="B961" s="3" t="inlineStr">
        <is>
          <t>AEROPUERTO LA NUBIA AUT [26155110]</t>
        </is>
      </c>
      <c r="C961" s="3" t="n">
        <v>5.029777778</v>
      </c>
      <c r="D961" s="3" t="n">
        <v>-75.46991666700001</v>
      </c>
      <c r="E961" s="3" t="n">
        <v>2104</v>
      </c>
      <c r="F961" s="3" t="inlineStr">
        <is>
          <t>Manizales</t>
        </is>
      </c>
      <c r="G961" s="3" t="inlineStr">
        <is>
          <t>Caldas</t>
        </is>
      </c>
      <c r="H961" s="54" t="n">
        <v>63.8</v>
      </c>
      <c r="I961" s="54" t="n">
        <v>1982</v>
      </c>
      <c r="J961" s="54" t="n">
        <v>4</v>
      </c>
      <c r="K961" s="3" t="n">
        <v>65</v>
      </c>
      <c r="L961" s="3" t="n">
        <v>2005</v>
      </c>
      <c r="M961" s="3" t="n">
        <v>27</v>
      </c>
      <c r="N961" s="54" t="n">
        <v>75.2</v>
      </c>
      <c r="O961" s="54" t="n">
        <v>2003</v>
      </c>
      <c r="P961" s="54" t="n">
        <v>18</v>
      </c>
      <c r="Q961" s="3" t="n">
        <v>90</v>
      </c>
      <c r="R961" s="3" t="n">
        <v>2017</v>
      </c>
      <c r="S961" s="3" t="n">
        <v>18</v>
      </c>
      <c r="T961" s="54" t="n">
        <v>89.3</v>
      </c>
      <c r="U961" s="54" t="n">
        <v>2014</v>
      </c>
      <c r="V961" s="54" t="n">
        <v>8</v>
      </c>
      <c r="W961" s="3" t="n">
        <v>60</v>
      </c>
      <c r="X961" s="3" t="n">
        <v>1969</v>
      </c>
      <c r="Y961" s="3" t="n">
        <v>3</v>
      </c>
      <c r="Z961" s="54" t="n">
        <v>48.7</v>
      </c>
      <c r="AA961" s="54" t="n">
        <v>1975</v>
      </c>
      <c r="AB961" s="54" t="n">
        <v>13</v>
      </c>
      <c r="AC961" s="3" t="n">
        <v>58.2</v>
      </c>
      <c r="AD961" s="3" t="n">
        <v>2021</v>
      </c>
      <c r="AE961" s="3" t="n">
        <v>30</v>
      </c>
      <c r="AF961" s="54" t="n">
        <v>63</v>
      </c>
      <c r="AG961" s="54" t="n">
        <v>1995</v>
      </c>
      <c r="AH961" s="54" t="n">
        <v>15</v>
      </c>
      <c r="AI961" s="3" t="n">
        <v>74.5</v>
      </c>
      <c r="AJ961" s="3" t="n">
        <v>2009</v>
      </c>
      <c r="AK961" s="3" t="n">
        <v>31</v>
      </c>
      <c r="AL961" s="54" t="n">
        <v>123.6</v>
      </c>
      <c r="AM961" s="54" t="n">
        <v>2008</v>
      </c>
      <c r="AN961" s="54" t="n">
        <v>14</v>
      </c>
      <c r="AO961" s="3" t="n">
        <v>84.5</v>
      </c>
      <c r="AP961" s="3" t="n">
        <v>1973</v>
      </c>
      <c r="AQ961" s="3" t="n">
        <v>4</v>
      </c>
    </row>
    <row r="962">
      <c r="A962" s="3" t="n">
        <v>26155170</v>
      </c>
      <c r="B962" s="3" t="inlineStr">
        <is>
          <t>TESORITO FINCA  - AUT [26155170]</t>
        </is>
      </c>
      <c r="C962" s="3" t="n">
        <v>5.032222222</v>
      </c>
      <c r="D962" s="3" t="n">
        <v>-75.43833333000001</v>
      </c>
      <c r="E962" s="3" t="n">
        <v>2325</v>
      </c>
      <c r="F962" s="3" t="inlineStr">
        <is>
          <t>Manizales</t>
        </is>
      </c>
      <c r="G962" s="3" t="inlineStr">
        <is>
          <t>Caldas</t>
        </is>
      </c>
      <c r="H962" s="54" t="n">
        <v>65</v>
      </c>
      <c r="I962" s="54" t="n">
        <v>1996</v>
      </c>
      <c r="J962" s="54" t="n">
        <v>24</v>
      </c>
      <c r="K962" s="3" t="n">
        <v>77</v>
      </c>
      <c r="L962" s="3" t="n">
        <v>2021</v>
      </c>
      <c r="M962" s="3" t="n">
        <v>18</v>
      </c>
      <c r="N962" s="54" t="n">
        <v>76.8</v>
      </c>
      <c r="O962" s="54" t="n">
        <v>1998</v>
      </c>
      <c r="P962" s="54" t="n">
        <v>22</v>
      </c>
      <c r="Q962" s="3" t="n">
        <v>96.09999999999999</v>
      </c>
      <c r="R962" s="3" t="n">
        <v>2017</v>
      </c>
      <c r="S962" s="3" t="n">
        <v>18</v>
      </c>
      <c r="T962" s="54" t="n">
        <v>59.5</v>
      </c>
      <c r="U962" s="54" t="n">
        <v>2008</v>
      </c>
      <c r="V962" s="54" t="n">
        <v>26</v>
      </c>
      <c r="W962" s="3" t="n">
        <v>53.1</v>
      </c>
      <c r="X962" s="3" t="n">
        <v>2025</v>
      </c>
      <c r="Y962" s="3" t="n">
        <v>13</v>
      </c>
      <c r="Z962" s="54" t="n">
        <v>50.5</v>
      </c>
      <c r="AA962" s="54" t="n">
        <v>1998</v>
      </c>
      <c r="AB962" s="54" t="n">
        <v>4</v>
      </c>
      <c r="AC962" s="3" t="n">
        <v>56</v>
      </c>
      <c r="AD962" s="3" t="n">
        <v>2021</v>
      </c>
      <c r="AE962" s="3" t="n">
        <v>30</v>
      </c>
      <c r="AF962" s="54" t="n">
        <v>60.6</v>
      </c>
      <c r="AG962" s="54" t="n">
        <v>2000</v>
      </c>
      <c r="AH962" s="54" t="n">
        <v>6</v>
      </c>
      <c r="AI962" s="3" t="n">
        <v>75</v>
      </c>
      <c r="AJ962" s="3" t="n">
        <v>1994</v>
      </c>
      <c r="AK962" s="3" t="n">
        <v>17</v>
      </c>
      <c r="AL962" s="54" t="n">
        <v>98.59999999999999</v>
      </c>
      <c r="AM962" s="54" t="n">
        <v>2008</v>
      </c>
      <c r="AN962" s="54" t="n">
        <v>14</v>
      </c>
      <c r="AO962" s="3" t="n">
        <v>51.2</v>
      </c>
      <c r="AP962" s="3" t="n">
        <v>2008</v>
      </c>
      <c r="AQ962" s="3" t="n">
        <v>20</v>
      </c>
    </row>
    <row r="963">
      <c r="A963" s="3" t="n">
        <v>26160080</v>
      </c>
      <c r="B963" s="3" t="inlineStr">
        <is>
          <t>SALAMINA CONC BARC [26160080]</t>
        </is>
      </c>
      <c r="C963" s="3" t="n">
        <v>5.395444444</v>
      </c>
      <c r="D963" s="3" t="n">
        <v>-75.48930556000001</v>
      </c>
      <c r="E963" s="3" t="n">
        <v>1890</v>
      </c>
      <c r="F963" s="3" t="inlineStr">
        <is>
          <t>Salamina</t>
        </is>
      </c>
      <c r="G963" s="3" t="inlineStr">
        <is>
          <t>Caldas</t>
        </is>
      </c>
      <c r="H963" s="54" t="n">
        <v>60</v>
      </c>
      <c r="I963" s="54" t="n">
        <v>1995</v>
      </c>
      <c r="J963" s="54" t="n">
        <v>9</v>
      </c>
      <c r="K963" s="3" t="n">
        <v>80</v>
      </c>
      <c r="L963" s="3" t="n">
        <v>2010</v>
      </c>
      <c r="M963" s="3" t="n">
        <v>24</v>
      </c>
      <c r="N963" s="54" t="n">
        <v>89</v>
      </c>
      <c r="O963" s="54" t="n">
        <v>2020</v>
      </c>
      <c r="P963" s="54" t="n">
        <v>12</v>
      </c>
      <c r="Q963" s="3" t="n">
        <v>100</v>
      </c>
      <c r="R963" s="3" t="n">
        <v>1981</v>
      </c>
      <c r="S963" s="3" t="n">
        <v>18</v>
      </c>
      <c r="T963" s="54" t="n">
        <v>65</v>
      </c>
      <c r="U963" s="54" t="n">
        <v>2014</v>
      </c>
      <c r="V963" s="54" t="n">
        <v>22</v>
      </c>
      <c r="W963" s="3" t="n">
        <v>72</v>
      </c>
      <c r="X963" s="3" t="n">
        <v>2022</v>
      </c>
      <c r="Y963" s="3" t="n">
        <v>6</v>
      </c>
      <c r="Z963" s="54" t="n">
        <v>48</v>
      </c>
      <c r="AA963" s="54" t="n">
        <v>1978</v>
      </c>
      <c r="AB963" s="54" t="n">
        <v>13</v>
      </c>
      <c r="AC963" s="3" t="n">
        <v>72</v>
      </c>
      <c r="AD963" s="3" t="n">
        <v>1974</v>
      </c>
      <c r="AE963" s="3" t="n">
        <v>27</v>
      </c>
      <c r="AF963" s="54" t="n">
        <v>71</v>
      </c>
      <c r="AG963" s="54" t="n">
        <v>2014</v>
      </c>
      <c r="AH963" s="54" t="n">
        <v>17</v>
      </c>
      <c r="AI963" s="3" t="n">
        <v>85</v>
      </c>
      <c r="AJ963" s="3" t="n">
        <v>2008</v>
      </c>
      <c r="AK963" s="3" t="n">
        <v>31</v>
      </c>
      <c r="AL963" s="54" t="n">
        <v>68</v>
      </c>
      <c r="AM963" s="54" t="n">
        <v>2024</v>
      </c>
      <c r="AN963" s="54" t="n">
        <v>7</v>
      </c>
      <c r="AO963" s="3" t="n">
        <v>95</v>
      </c>
      <c r="AP963" s="3" t="n">
        <v>2020</v>
      </c>
      <c r="AQ963" s="3" t="n">
        <v>25</v>
      </c>
    </row>
    <row r="964">
      <c r="A964" s="3" t="n">
        <v>26160090</v>
      </c>
      <c r="B964" s="3" t="inlineStr">
        <is>
          <t>PACORA PLAZA FERIA [26160090]</t>
        </is>
      </c>
      <c r="C964" s="3" t="n">
        <v>5.522444444</v>
      </c>
      <c r="D964" s="3" t="n">
        <v>-75.45508332999999</v>
      </c>
      <c r="E964" s="3" t="n">
        <v>1821</v>
      </c>
      <c r="F964" s="3" t="inlineStr">
        <is>
          <t>Pácora</t>
        </is>
      </c>
      <c r="G964" s="3" t="inlineStr">
        <is>
          <t>Caldas</t>
        </is>
      </c>
      <c r="H964" s="54" t="n">
        <v>95</v>
      </c>
      <c r="I964" s="54" t="n">
        <v>1983</v>
      </c>
      <c r="J964" s="54" t="n">
        <v>1</v>
      </c>
      <c r="K964" s="3" t="n">
        <v>100</v>
      </c>
      <c r="L964" s="3" t="n">
        <v>1990</v>
      </c>
      <c r="M964" s="3" t="n">
        <v>5</v>
      </c>
      <c r="N964" s="54" t="n">
        <v>143</v>
      </c>
      <c r="O964" s="54" t="n">
        <v>1972</v>
      </c>
      <c r="P964" s="54" t="n">
        <v>27</v>
      </c>
      <c r="Q964" s="3" t="n">
        <v>137.4</v>
      </c>
      <c r="R964" s="3" t="n">
        <v>1983</v>
      </c>
      <c r="S964" s="3" t="n">
        <v>15</v>
      </c>
      <c r="T964" s="54" t="n">
        <v>85</v>
      </c>
      <c r="U964" s="54" t="n">
        <v>2014</v>
      </c>
      <c r="V964" s="54" t="n">
        <v>22</v>
      </c>
      <c r="W964" s="3" t="n">
        <v>71</v>
      </c>
      <c r="X964" s="3" t="n">
        <v>1981</v>
      </c>
      <c r="Y964" s="3" t="n">
        <v>29</v>
      </c>
      <c r="Z964" s="54" t="n">
        <v>72</v>
      </c>
      <c r="AA964" s="54" t="n">
        <v>2004</v>
      </c>
      <c r="AB964" s="54" t="n">
        <v>21</v>
      </c>
      <c r="AC964" s="3" t="n">
        <v>135</v>
      </c>
      <c r="AD964" s="3" t="n">
        <v>1973</v>
      </c>
      <c r="AE964" s="3" t="n">
        <v>27</v>
      </c>
      <c r="AF964" s="54" t="n">
        <v>200</v>
      </c>
      <c r="AG964" s="54" t="n">
        <v>2006</v>
      </c>
      <c r="AH964" s="54" t="n">
        <v>19</v>
      </c>
      <c r="AI964" s="3" t="n">
        <v>123</v>
      </c>
      <c r="AJ964" s="3" t="n">
        <v>1974</v>
      </c>
      <c r="AK964" s="3" t="n">
        <v>13</v>
      </c>
      <c r="AL964" s="54" t="n">
        <v>172</v>
      </c>
      <c r="AM964" s="54" t="n">
        <v>1972</v>
      </c>
      <c r="AN964" s="54" t="n">
        <v>13</v>
      </c>
      <c r="AO964" s="3" t="n">
        <v>125</v>
      </c>
      <c r="AP964" s="3" t="n">
        <v>1983</v>
      </c>
      <c r="AQ964" s="3" t="n">
        <v>16</v>
      </c>
    </row>
    <row r="965">
      <c r="A965" s="3" t="n">
        <v>26160100</v>
      </c>
      <c r="B965" s="3" t="inlineStr">
        <is>
          <t>NEIRA [26160100]</t>
        </is>
      </c>
      <c r="C965" s="3" t="n">
        <v>5.163166667</v>
      </c>
      <c r="D965" s="3" t="n">
        <v>-75.518444444</v>
      </c>
      <c r="E965" s="3" t="n">
        <v>1980</v>
      </c>
      <c r="F965" s="3" t="inlineStr">
        <is>
          <t>Neira</t>
        </is>
      </c>
      <c r="G965" s="3" t="inlineStr">
        <is>
          <t>Caldas</t>
        </is>
      </c>
      <c r="H965" s="54" t="n">
        <v>100</v>
      </c>
      <c r="I965" s="54" t="n">
        <v>1997</v>
      </c>
      <c r="J965" s="54" t="n">
        <v>26</v>
      </c>
      <c r="K965" s="3" t="n">
        <v>130</v>
      </c>
      <c r="L965" s="3" t="n">
        <v>2013</v>
      </c>
      <c r="M965" s="3" t="n">
        <v>9</v>
      </c>
      <c r="N965" s="54" t="n">
        <v>104</v>
      </c>
      <c r="O965" s="54" t="n">
        <v>2024</v>
      </c>
      <c r="P965" s="54" t="n">
        <v>26</v>
      </c>
      <c r="Q965" s="3" t="n">
        <v>130</v>
      </c>
      <c r="R965" s="3" t="n">
        <v>2022</v>
      </c>
      <c r="S965" s="3" t="n">
        <v>22</v>
      </c>
      <c r="T965" s="54" t="n">
        <v>141</v>
      </c>
      <c r="U965" s="54" t="n">
        <v>2011</v>
      </c>
      <c r="V965" s="54" t="n">
        <v>13</v>
      </c>
      <c r="W965" s="3" t="n">
        <v>80</v>
      </c>
      <c r="X965" s="3" t="n">
        <v>2017</v>
      </c>
      <c r="Y965" s="3" t="n">
        <v>11</v>
      </c>
      <c r="Z965" s="54" t="n">
        <v>72</v>
      </c>
      <c r="AA965" s="54" t="n">
        <v>2010</v>
      </c>
      <c r="AB965" s="54" t="n">
        <v>5</v>
      </c>
      <c r="AC965" s="3" t="n">
        <v>111</v>
      </c>
      <c r="AD965" s="3" t="n">
        <v>2021</v>
      </c>
      <c r="AE965" s="3" t="n">
        <v>30</v>
      </c>
      <c r="AF965" s="54" t="n">
        <v>110</v>
      </c>
      <c r="AG965" s="54" t="n">
        <v>1977</v>
      </c>
      <c r="AH965" s="54" t="n">
        <v>18</v>
      </c>
      <c r="AI965" s="3" t="n">
        <v>134</v>
      </c>
      <c r="AJ965" s="3" t="n">
        <v>2018</v>
      </c>
      <c r="AK965" s="3" t="n">
        <v>10</v>
      </c>
      <c r="AL965" s="54" t="n">
        <v>122</v>
      </c>
      <c r="AM965" s="54" t="n">
        <v>2011</v>
      </c>
      <c r="AN965" s="54" t="n">
        <v>20</v>
      </c>
      <c r="AO965" s="3" t="n">
        <v>112</v>
      </c>
      <c r="AP965" s="3" t="n">
        <v>2012</v>
      </c>
      <c r="AQ965" s="3" t="n">
        <v>14</v>
      </c>
    </row>
    <row r="966">
      <c r="A966" s="3" t="n">
        <v>26160120</v>
      </c>
      <c r="B966" s="3" t="inlineStr">
        <is>
          <t>CRISTALINA LA [26160120]</t>
        </is>
      </c>
      <c r="C966" s="3" t="n">
        <v>5.192194444</v>
      </c>
      <c r="D966" s="3" t="n">
        <v>-75.43577778</v>
      </c>
      <c r="E966" s="3" t="n">
        <v>2411</v>
      </c>
      <c r="F966" s="3" t="inlineStr">
        <is>
          <t>Neira</t>
        </is>
      </c>
      <c r="G966" s="3" t="inlineStr">
        <is>
          <t>Caldas</t>
        </is>
      </c>
      <c r="H966" s="54" t="n">
        <v>75</v>
      </c>
      <c r="I966" s="54" t="n">
        <v>2004</v>
      </c>
      <c r="J966" s="54" t="n">
        <v>21</v>
      </c>
      <c r="K966" s="3" t="n">
        <v>165</v>
      </c>
      <c r="L966" s="3" t="n">
        <v>1972</v>
      </c>
      <c r="M966" s="3" t="n">
        <v>6</v>
      </c>
      <c r="N966" s="54" t="n">
        <v>92</v>
      </c>
      <c r="O966" s="54" t="n">
        <v>1971</v>
      </c>
      <c r="P966" s="54" t="n">
        <v>17</v>
      </c>
      <c r="Q966" s="3" t="n">
        <v>87</v>
      </c>
      <c r="R966" s="3" t="n">
        <v>2018</v>
      </c>
      <c r="S966" s="3" t="n">
        <v>23</v>
      </c>
      <c r="T966" s="54" t="n">
        <v>77</v>
      </c>
      <c r="U966" s="54" t="n">
        <v>2014</v>
      </c>
      <c r="V966" s="54" t="n">
        <v>8</v>
      </c>
      <c r="W966" s="3" t="n">
        <v>65</v>
      </c>
      <c r="X966" s="3" t="n">
        <v>2010</v>
      </c>
      <c r="Y966" s="3" t="n">
        <v>19</v>
      </c>
      <c r="Z966" s="54" t="n">
        <v>64</v>
      </c>
      <c r="AA966" s="54" t="n">
        <v>2011</v>
      </c>
      <c r="AB966" s="54" t="n">
        <v>14</v>
      </c>
      <c r="AC966" s="3" t="n">
        <v>90</v>
      </c>
      <c r="AD966" s="3" t="n">
        <v>1972</v>
      </c>
      <c r="AE966" s="3" t="n">
        <v>30</v>
      </c>
      <c r="AF966" s="54" t="n">
        <v>99</v>
      </c>
      <c r="AG966" s="54" t="n">
        <v>1997</v>
      </c>
      <c r="AH966" s="54" t="n">
        <v>23</v>
      </c>
      <c r="AI966" s="3" t="n">
        <v>78</v>
      </c>
      <c r="AJ966" s="3" t="n">
        <v>1990</v>
      </c>
      <c r="AK966" s="3" t="n">
        <v>18</v>
      </c>
      <c r="AL966" s="54" t="n">
        <v>109</v>
      </c>
      <c r="AM966" s="54" t="n">
        <v>2007</v>
      </c>
      <c r="AN966" s="54" t="n">
        <v>23</v>
      </c>
      <c r="AO966" s="3" t="n">
        <v>75</v>
      </c>
      <c r="AP966" s="3" t="n">
        <v>1991</v>
      </c>
      <c r="AQ966" s="3" t="n">
        <v>15</v>
      </c>
    </row>
    <row r="967">
      <c r="A967" s="3" t="n">
        <v>26160160</v>
      </c>
      <c r="B967" s="3" t="inlineStr">
        <is>
          <t>LA MARIA [26160160]</t>
        </is>
      </c>
      <c r="C967" s="3" t="n">
        <v>5.5875</v>
      </c>
      <c r="D967" s="3" t="n">
        <v>-75.5775</v>
      </c>
      <c r="E967" s="3" t="n">
        <v>645</v>
      </c>
      <c r="F967" s="3" t="inlineStr">
        <is>
          <t>Aguadas</t>
        </is>
      </c>
      <c r="G967" s="3" t="inlineStr">
        <is>
          <t>Caldas</t>
        </is>
      </c>
      <c r="H967" s="54" t="n">
        <v>91</v>
      </c>
      <c r="I967" s="54" t="n">
        <v>1987</v>
      </c>
      <c r="J967" s="54" t="n">
        <v>7</v>
      </c>
      <c r="K967" s="3" t="n">
        <v>95</v>
      </c>
      <c r="L967" s="3" t="n">
        <v>1987</v>
      </c>
      <c r="M967" s="3" t="n">
        <v>12</v>
      </c>
      <c r="N967" s="54" t="n">
        <v>91</v>
      </c>
      <c r="O967" s="54" t="n">
        <v>1971</v>
      </c>
      <c r="P967" s="54" t="n">
        <v>20</v>
      </c>
      <c r="Q967" s="3" t="n">
        <v>103</v>
      </c>
      <c r="R967" s="3" t="n">
        <v>2007</v>
      </c>
      <c r="S967" s="3" t="n">
        <v>18</v>
      </c>
      <c r="T967" s="54" t="n">
        <v>130</v>
      </c>
      <c r="U967" s="54" t="n">
        <v>2011</v>
      </c>
      <c r="V967" s="54" t="n">
        <v>13</v>
      </c>
      <c r="W967" s="3" t="n">
        <v>140</v>
      </c>
      <c r="X967" s="3" t="n">
        <v>1973</v>
      </c>
      <c r="Y967" s="3" t="n">
        <v>24</v>
      </c>
      <c r="Z967" s="54" t="n">
        <v>104</v>
      </c>
      <c r="AA967" s="54" t="n">
        <v>2007</v>
      </c>
      <c r="AB967" s="54" t="n">
        <v>8</v>
      </c>
      <c r="AC967" s="3" t="n">
        <v>88</v>
      </c>
      <c r="AD967" s="3" t="n">
        <v>1963</v>
      </c>
      <c r="AE967" s="3" t="n">
        <v>9</v>
      </c>
      <c r="AF967" s="54" t="n">
        <v>100.6</v>
      </c>
      <c r="AG967" s="54" t="n">
        <v>2017</v>
      </c>
      <c r="AH967" s="54" t="n">
        <v>22</v>
      </c>
      <c r="AI967" s="3" t="n">
        <v>130</v>
      </c>
      <c r="AJ967" s="3" t="n">
        <v>1982</v>
      </c>
      <c r="AK967" s="3" t="n">
        <v>31</v>
      </c>
      <c r="AL967" s="54" t="n">
        <v>116</v>
      </c>
      <c r="AM967" s="54" t="n">
        <v>2004</v>
      </c>
      <c r="AN967" s="54" t="n">
        <v>19</v>
      </c>
      <c r="AO967" s="3" t="n">
        <v>200</v>
      </c>
      <c r="AP967" s="3" t="n">
        <v>1992</v>
      </c>
      <c r="AQ967" s="3" t="n">
        <v>5</v>
      </c>
    </row>
    <row r="968">
      <c r="A968" s="3" t="n">
        <v>26170180</v>
      </c>
      <c r="B968" s="3" t="inlineStr">
        <is>
          <t>CARAMANTA [26170180]</t>
        </is>
      </c>
      <c r="C968" s="3" t="n">
        <v>5.547833333</v>
      </c>
      <c r="D968" s="3" t="n">
        <v>-75.64130556000001</v>
      </c>
      <c r="E968" s="3" t="n">
        <v>2112</v>
      </c>
      <c r="F968" s="3" t="inlineStr">
        <is>
          <t>Caramanta</t>
        </is>
      </c>
      <c r="G968" s="3" t="inlineStr">
        <is>
          <t>Antioquia</t>
        </is>
      </c>
      <c r="H968" s="54" t="n">
        <v>85</v>
      </c>
      <c r="I968" s="54" t="n">
        <v>1980</v>
      </c>
      <c r="J968" s="54" t="n">
        <v>17</v>
      </c>
      <c r="K968" s="3" t="n">
        <v>90</v>
      </c>
      <c r="L968" s="3" t="n">
        <v>1983</v>
      </c>
      <c r="M968" s="3" t="n">
        <v>1</v>
      </c>
      <c r="N968" s="54" t="n">
        <v>130</v>
      </c>
      <c r="O968" s="54" t="n">
        <v>1982</v>
      </c>
      <c r="P968" s="54" t="n">
        <v>2</v>
      </c>
      <c r="Q968" s="3" t="n">
        <v>117</v>
      </c>
      <c r="R968" s="3" t="n">
        <v>1979</v>
      </c>
      <c r="S968" s="3" t="n">
        <v>27</v>
      </c>
      <c r="T968" s="54" t="n">
        <v>96</v>
      </c>
      <c r="U968" s="54" t="n">
        <v>1975</v>
      </c>
      <c r="V968" s="54" t="n">
        <v>31</v>
      </c>
      <c r="W968" s="3" t="n">
        <v>100</v>
      </c>
      <c r="X968" s="3" t="n">
        <v>2020</v>
      </c>
      <c r="Y968" s="3" t="n">
        <v>15</v>
      </c>
      <c r="Z968" s="54" t="n">
        <v>88</v>
      </c>
      <c r="AA968" s="54" t="n">
        <v>1973</v>
      </c>
      <c r="AB968" s="54" t="n">
        <v>31</v>
      </c>
      <c r="AC968" s="3" t="n">
        <v>85</v>
      </c>
      <c r="AD968" s="3" t="n">
        <v>1971</v>
      </c>
      <c r="AE968" s="3" t="n">
        <v>26</v>
      </c>
      <c r="AF968" s="54" t="n">
        <v>99</v>
      </c>
      <c r="AG968" s="54" t="n">
        <v>2008</v>
      </c>
      <c r="AH968" s="54" t="n">
        <v>14</v>
      </c>
      <c r="AI968" s="3" t="n">
        <v>120</v>
      </c>
      <c r="AJ968" s="3" t="n">
        <v>2017</v>
      </c>
      <c r="AK968" s="3" t="n">
        <v>28</v>
      </c>
      <c r="AL968" s="54" t="n">
        <v>100</v>
      </c>
      <c r="AM968" s="54" t="n">
        <v>2007</v>
      </c>
      <c r="AN968" s="54" t="n">
        <v>3</v>
      </c>
      <c r="AO968" s="3" t="n">
        <v>70</v>
      </c>
      <c r="AP968" s="3" t="n">
        <v>2010</v>
      </c>
      <c r="AQ968" s="3" t="n">
        <v>2</v>
      </c>
    </row>
    <row r="969">
      <c r="A969" s="3" t="n">
        <v>26170190</v>
      </c>
      <c r="B969" s="3" t="inlineStr">
        <is>
          <t>EL DIQUE [26170190]</t>
        </is>
      </c>
      <c r="C969" s="3" t="n">
        <v>5.803861111</v>
      </c>
      <c r="D969" s="3" t="n">
        <v>-75.72361110999999</v>
      </c>
      <c r="E969" s="3" t="n">
        <v>922</v>
      </c>
      <c r="F969" s="3" t="inlineStr">
        <is>
          <t>Jericó</t>
        </is>
      </c>
      <c r="G969" s="3" t="inlineStr">
        <is>
          <t>Antioquia</t>
        </is>
      </c>
      <c r="H969" s="54" t="n">
        <v>145</v>
      </c>
      <c r="I969" s="54" t="n">
        <v>1994</v>
      </c>
      <c r="J969" s="54" t="n">
        <v>7</v>
      </c>
      <c r="K969" s="3" t="n">
        <v>90</v>
      </c>
      <c r="L969" s="3" t="n">
        <v>2009</v>
      </c>
      <c r="M969" s="3" t="n">
        <v>21</v>
      </c>
      <c r="N969" s="54" t="n">
        <v>150</v>
      </c>
      <c r="O969" s="54" t="n">
        <v>1989</v>
      </c>
      <c r="P969" s="54" t="n">
        <v>12</v>
      </c>
      <c r="Q969" s="3" t="n">
        <v>140</v>
      </c>
      <c r="R969" s="3" t="n">
        <v>1997</v>
      </c>
      <c r="S969" s="3" t="n">
        <v>3</v>
      </c>
      <c r="T969" s="54" t="n">
        <v>100</v>
      </c>
      <c r="U969" s="54" t="n">
        <v>2025</v>
      </c>
      <c r="V969" s="54" t="n">
        <v>18</v>
      </c>
      <c r="W969" s="3" t="n">
        <v>124</v>
      </c>
      <c r="X969" s="3" t="n">
        <v>1984</v>
      </c>
      <c r="Y969" s="3" t="n">
        <v>13</v>
      </c>
      <c r="Z969" s="54" t="n">
        <v>106</v>
      </c>
      <c r="AA969" s="54" t="n">
        <v>2012</v>
      </c>
      <c r="AB969" s="54" t="n">
        <v>11</v>
      </c>
      <c r="AC969" s="3" t="n">
        <v>90</v>
      </c>
      <c r="AD969" s="3" t="n">
        <v>1992</v>
      </c>
      <c r="AE969" s="3" t="n">
        <v>16</v>
      </c>
      <c r="AF969" s="54" t="n">
        <v>130</v>
      </c>
      <c r="AG969" s="54" t="n">
        <v>1988</v>
      </c>
      <c r="AH969" s="54" t="n">
        <v>22</v>
      </c>
      <c r="AI969" s="3" t="n">
        <v>95</v>
      </c>
      <c r="AJ969" s="3" t="n">
        <v>1977</v>
      </c>
      <c r="AK969" s="3" t="n">
        <v>25</v>
      </c>
      <c r="AL969" s="54" t="n">
        <v>100</v>
      </c>
      <c r="AM969" s="54" t="n">
        <v>1972</v>
      </c>
      <c r="AN969" s="54" t="n">
        <v>9</v>
      </c>
      <c r="AO969" s="3" t="n">
        <v>82</v>
      </c>
      <c r="AP969" s="3" t="n">
        <v>2013</v>
      </c>
      <c r="AQ969" s="3" t="n">
        <v>1</v>
      </c>
    </row>
    <row r="970">
      <c r="A970" s="3" t="n">
        <v>26170260</v>
      </c>
      <c r="B970" s="3" t="inlineStr">
        <is>
          <t>GUERRERITO [26170260]</t>
        </is>
      </c>
      <c r="C970" s="3" t="n">
        <v>5.281055556</v>
      </c>
      <c r="D970" s="3" t="n">
        <v>-75.66497222</v>
      </c>
      <c r="E970" s="3" t="n">
        <v>797</v>
      </c>
      <c r="F970" s="3" t="inlineStr">
        <is>
          <t>Quinchía</t>
        </is>
      </c>
      <c r="G970" s="3" t="inlineStr">
        <is>
          <t>Risaralda</t>
        </is>
      </c>
      <c r="H970" s="54" t="n">
        <v>80</v>
      </c>
      <c r="I970" s="54" t="n">
        <v>2012</v>
      </c>
      <c r="J970" s="54" t="n">
        <v>23</v>
      </c>
      <c r="K970" s="3" t="n">
        <v>82</v>
      </c>
      <c r="L970" s="3" t="n">
        <v>1996</v>
      </c>
      <c r="M970" s="3" t="n">
        <v>5</v>
      </c>
      <c r="N970" s="54" t="n">
        <v>90</v>
      </c>
      <c r="O970" s="54" t="n">
        <v>2025</v>
      </c>
      <c r="P970" s="54" t="n">
        <v>25</v>
      </c>
      <c r="Q970" s="3" t="n">
        <v>93</v>
      </c>
      <c r="R970" s="3" t="n">
        <v>1979</v>
      </c>
      <c r="S970" s="3" t="n">
        <v>27</v>
      </c>
      <c r="T970" s="54" t="n">
        <v>110</v>
      </c>
      <c r="U970" s="54" t="n">
        <v>2008</v>
      </c>
      <c r="V970" s="54" t="n">
        <v>21</v>
      </c>
      <c r="W970" s="3" t="n">
        <v>90</v>
      </c>
      <c r="X970" s="3" t="n">
        <v>2008</v>
      </c>
      <c r="Y970" s="3" t="n">
        <v>16</v>
      </c>
      <c r="Z970" s="54" t="n">
        <v>145</v>
      </c>
      <c r="AA970" s="54" t="n">
        <v>2013</v>
      </c>
      <c r="AB970" s="54" t="n">
        <v>3</v>
      </c>
      <c r="AC970" s="3" t="n">
        <v>90</v>
      </c>
      <c r="AD970" s="3" t="n">
        <v>2003</v>
      </c>
      <c r="AE970" s="3" t="n">
        <v>14</v>
      </c>
      <c r="AF970" s="54" t="n">
        <v>90</v>
      </c>
      <c r="AG970" s="54" t="n">
        <v>1982</v>
      </c>
      <c r="AH970" s="54" t="n">
        <v>12</v>
      </c>
      <c r="AI970" s="3" t="n">
        <v>95</v>
      </c>
      <c r="AJ970" s="3" t="n">
        <v>2012</v>
      </c>
      <c r="AK970" s="3" t="n">
        <v>30</v>
      </c>
      <c r="AL970" s="54" t="n">
        <v>81</v>
      </c>
      <c r="AM970" s="54" t="n">
        <v>2020</v>
      </c>
      <c r="AN970" s="54" t="n">
        <v>4</v>
      </c>
      <c r="AO970" s="3" t="n">
        <v>90</v>
      </c>
      <c r="AP970" s="3" t="n">
        <v>1981</v>
      </c>
      <c r="AQ970" s="3" t="n">
        <v>21</v>
      </c>
    </row>
    <row r="971">
      <c r="A971" s="3" t="n">
        <v>26170290</v>
      </c>
      <c r="B971" s="3" t="inlineStr">
        <is>
          <t>RIOSUCIO [26170290]</t>
        </is>
      </c>
      <c r="C971" s="3" t="n">
        <v>5.424777778</v>
      </c>
      <c r="D971" s="3" t="n">
        <v>-75.73025</v>
      </c>
      <c r="E971" s="3" t="n">
        <v>1946</v>
      </c>
      <c r="F971" s="3" t="inlineStr">
        <is>
          <t>Riosucio</t>
        </is>
      </c>
      <c r="G971" s="3" t="inlineStr">
        <is>
          <t>Caldas</t>
        </is>
      </c>
      <c r="H971" s="54" t="n">
        <v>88</v>
      </c>
      <c r="I971" s="54" t="n">
        <v>2002</v>
      </c>
      <c r="J971" s="54" t="n">
        <v>22</v>
      </c>
      <c r="K971" s="3" t="n">
        <v>72</v>
      </c>
      <c r="L971" s="3" t="n">
        <v>2005</v>
      </c>
      <c r="M971" s="3" t="n">
        <v>11</v>
      </c>
      <c r="N971" s="54" t="n">
        <v>63</v>
      </c>
      <c r="O971" s="54" t="n">
        <v>2005</v>
      </c>
      <c r="P971" s="54" t="n">
        <v>19</v>
      </c>
      <c r="Q971" s="3" t="n">
        <v>79</v>
      </c>
      <c r="R971" s="3" t="n">
        <v>2019</v>
      </c>
      <c r="S971" s="3" t="n">
        <v>9</v>
      </c>
      <c r="T971" s="54" t="n">
        <v>86</v>
      </c>
      <c r="U971" s="54" t="n">
        <v>1999</v>
      </c>
      <c r="V971" s="54" t="n">
        <v>9</v>
      </c>
      <c r="W971" s="3" t="n">
        <v>80</v>
      </c>
      <c r="X971" s="3" t="n">
        <v>1994</v>
      </c>
      <c r="Y971" s="3" t="n">
        <v>28</v>
      </c>
      <c r="Z971" s="54" t="n">
        <v>71</v>
      </c>
      <c r="AA971" s="54" t="n">
        <v>1998</v>
      </c>
      <c r="AB971" s="54" t="n">
        <v>3</v>
      </c>
      <c r="AC971" s="3" t="n">
        <v>88</v>
      </c>
      <c r="AD971" s="3" t="n">
        <v>2018</v>
      </c>
      <c r="AE971" s="3" t="n">
        <v>18</v>
      </c>
      <c r="AF971" s="54" t="n">
        <v>69</v>
      </c>
      <c r="AG971" s="54" t="n">
        <v>2019</v>
      </c>
      <c r="AH971" s="54" t="n">
        <v>2</v>
      </c>
      <c r="AI971" s="3" t="n">
        <v>95</v>
      </c>
      <c r="AJ971" s="3" t="n">
        <v>1986</v>
      </c>
      <c r="AK971" s="3" t="n">
        <v>21</v>
      </c>
      <c r="AL971" s="54" t="n">
        <v>80</v>
      </c>
      <c r="AM971" s="54" t="n">
        <v>1987</v>
      </c>
      <c r="AN971" s="54" t="n">
        <v>14</v>
      </c>
      <c r="AO971" s="3" t="n">
        <v>64</v>
      </c>
      <c r="AP971" s="3" t="n">
        <v>2005</v>
      </c>
      <c r="AQ971" s="3" t="n">
        <v>15</v>
      </c>
    </row>
    <row r="972">
      <c r="A972" s="3" t="n">
        <v>26175030</v>
      </c>
      <c r="B972" s="3" t="inlineStr">
        <is>
          <t>GRANJA LA NACIONAL [26175030]</t>
        </is>
      </c>
      <c r="C972" s="3" t="n">
        <v>5.717333333</v>
      </c>
      <c r="D972" s="3" t="n">
        <v>-75.69091666999999</v>
      </c>
      <c r="E972" s="3" t="n">
        <v>1153</v>
      </c>
      <c r="F972" s="3" t="inlineStr">
        <is>
          <t>Támesis</t>
        </is>
      </c>
      <c r="G972" s="3" t="inlineStr">
        <is>
          <t>Antioquia</t>
        </is>
      </c>
      <c r="H972" s="54" t="n">
        <v>93.8</v>
      </c>
      <c r="I972" s="54" t="n">
        <v>2011</v>
      </c>
      <c r="J972" s="54" t="n">
        <v>3</v>
      </c>
      <c r="K972" s="3" t="n">
        <v>71.59999999999999</v>
      </c>
      <c r="L972" s="3" t="n">
        <v>2024</v>
      </c>
      <c r="M972" s="3" t="n">
        <v>2</v>
      </c>
      <c r="N972" s="54" t="n">
        <v>60.6</v>
      </c>
      <c r="O972" s="54" t="n">
        <v>2017</v>
      </c>
      <c r="P972" s="54" t="n">
        <v>7</v>
      </c>
      <c r="Q972" s="3" t="n">
        <v>104.2</v>
      </c>
      <c r="R972" s="3" t="n">
        <v>1997</v>
      </c>
      <c r="S972" s="3" t="n">
        <v>19</v>
      </c>
      <c r="T972" s="54" t="n">
        <v>117.5</v>
      </c>
      <c r="U972" s="54" t="n">
        <v>2005</v>
      </c>
      <c r="V972" s="54" t="n">
        <v>13</v>
      </c>
      <c r="W972" s="3" t="n">
        <v>81.2</v>
      </c>
      <c r="X972" s="3" t="n">
        <v>1995</v>
      </c>
      <c r="Y972" s="3" t="n">
        <v>10</v>
      </c>
      <c r="Z972" s="54" t="n">
        <v>94.40000000000001</v>
      </c>
      <c r="AA972" s="54" t="n">
        <v>2015</v>
      </c>
      <c r="AB972" s="54" t="n">
        <v>20</v>
      </c>
      <c r="AC972" s="3" t="n">
        <v>82.2</v>
      </c>
      <c r="AD972" s="3" t="n">
        <v>2020</v>
      </c>
      <c r="AE972" s="3" t="n">
        <v>21</v>
      </c>
      <c r="AF972" s="54" t="n">
        <v>92.59999999999999</v>
      </c>
      <c r="AG972" s="54" t="n">
        <v>1989</v>
      </c>
      <c r="AH972" s="54" t="n">
        <v>21</v>
      </c>
      <c r="AI972" s="3" t="n">
        <v>197.5</v>
      </c>
      <c r="AJ972" s="3" t="n">
        <v>1992</v>
      </c>
      <c r="AK972" s="3" t="n">
        <v>31</v>
      </c>
      <c r="AL972" s="54" t="n">
        <v>73.59999999999999</v>
      </c>
      <c r="AM972" s="54" t="n">
        <v>1983</v>
      </c>
      <c r="AN972" s="54" t="n">
        <v>13</v>
      </c>
      <c r="AO972" s="3" t="n">
        <v>100.6</v>
      </c>
      <c r="AP972" s="3" t="n">
        <v>1990</v>
      </c>
      <c r="AQ972" s="3" t="n">
        <v>4</v>
      </c>
    </row>
    <row r="973">
      <c r="A973" s="3" t="n">
        <v>26175040</v>
      </c>
      <c r="B973" s="3" t="inlineStr">
        <is>
          <t>HACIENDA TUNEZ [26175040]</t>
        </is>
      </c>
      <c r="C973" s="3" t="n">
        <v>5.80025</v>
      </c>
      <c r="D973" s="3" t="n">
        <v>-75.65097222</v>
      </c>
      <c r="E973" s="3" t="n">
        <v>604</v>
      </c>
      <c r="F973" s="3" t="inlineStr">
        <is>
          <t>Fredonia</t>
        </is>
      </c>
      <c r="G973" s="3" t="inlineStr">
        <is>
          <t>Antioquia</t>
        </is>
      </c>
      <c r="H973" s="54" t="n">
        <v>97.5</v>
      </c>
      <c r="I973" s="54" t="n">
        <v>2022</v>
      </c>
      <c r="J973" s="54" t="n">
        <v>1</v>
      </c>
      <c r="K973" s="3" t="n">
        <v>71.2</v>
      </c>
      <c r="L973" s="3" t="n">
        <v>2024</v>
      </c>
      <c r="M973" s="3" t="n">
        <v>5</v>
      </c>
      <c r="N973" s="54" t="n">
        <v>69</v>
      </c>
      <c r="O973" s="54" t="n">
        <v>2025</v>
      </c>
      <c r="P973" s="54" t="n">
        <v>13</v>
      </c>
      <c r="Q973" s="3" t="n">
        <v>91.5</v>
      </c>
      <c r="R973" s="3" t="n">
        <v>2023</v>
      </c>
      <c r="S973" s="3" t="n">
        <v>27</v>
      </c>
      <c r="T973" s="54" t="n">
        <v>130</v>
      </c>
      <c r="U973" s="54" t="n">
        <v>2005</v>
      </c>
      <c r="V973" s="54" t="n">
        <v>13</v>
      </c>
      <c r="W973" s="3" t="n">
        <v>80</v>
      </c>
      <c r="X973" s="3" t="n">
        <v>2003</v>
      </c>
      <c r="Y973" s="3" t="n">
        <v>14</v>
      </c>
      <c r="Z973" s="54" t="n">
        <v>76</v>
      </c>
      <c r="AA973" s="54" t="n">
        <v>2011</v>
      </c>
      <c r="AB973" s="54" t="n">
        <v>14</v>
      </c>
      <c r="AC973" s="3" t="n">
        <v>108</v>
      </c>
      <c r="AD973" s="3" t="n">
        <v>1980</v>
      </c>
      <c r="AE973" s="3" t="n">
        <v>7</v>
      </c>
      <c r="AF973" s="54" t="n">
        <v>69.2</v>
      </c>
      <c r="AG973" s="54" t="n">
        <v>2022</v>
      </c>
      <c r="AH973" s="54" t="n">
        <v>15</v>
      </c>
      <c r="AI973" s="3" t="n">
        <v>98.8</v>
      </c>
      <c r="AJ973" s="3" t="n">
        <v>2025</v>
      </c>
      <c r="AK973" s="3" t="n">
        <v>26</v>
      </c>
      <c r="AL973" s="54" t="n">
        <v>81</v>
      </c>
      <c r="AM973" s="54" t="n">
        <v>2006</v>
      </c>
      <c r="AN973" s="54" t="n">
        <v>2</v>
      </c>
      <c r="AO973" s="3" t="n">
        <v>72.3</v>
      </c>
      <c r="AP973" s="3" t="n">
        <v>1993</v>
      </c>
      <c r="AQ973" s="3" t="n">
        <v>11</v>
      </c>
    </row>
    <row r="974">
      <c r="A974" s="3" t="n">
        <v>26180160</v>
      </c>
      <c r="B974" s="3" t="inlineStr">
        <is>
          <t>ABEJORRAL [26180160]</t>
        </is>
      </c>
      <c r="C974" s="3" t="n">
        <v>5.785972222</v>
      </c>
      <c r="D974" s="3" t="n">
        <v>-75.43041667</v>
      </c>
      <c r="E974" s="3" t="n">
        <v>2170</v>
      </c>
      <c r="F974" s="3" t="inlineStr">
        <is>
          <t>Abejorral</t>
        </is>
      </c>
      <c r="G974" s="3" t="inlineStr">
        <is>
          <t>Antioquia</t>
        </is>
      </c>
      <c r="H974" s="54" t="n">
        <v>65</v>
      </c>
      <c r="I974" s="54" t="n">
        <v>1971</v>
      </c>
      <c r="J974" s="54" t="n">
        <v>12</v>
      </c>
      <c r="K974" s="3" t="n">
        <v>83</v>
      </c>
      <c r="L974" s="3" t="n">
        <v>2024</v>
      </c>
      <c r="M974" s="3" t="n">
        <v>20</v>
      </c>
      <c r="N974" s="54" t="n">
        <v>78</v>
      </c>
      <c r="O974" s="54" t="n">
        <v>2009</v>
      </c>
      <c r="P974" s="54" t="n">
        <v>21</v>
      </c>
      <c r="Q974" s="3" t="n">
        <v>93</v>
      </c>
      <c r="R974" s="3" t="n">
        <v>1985</v>
      </c>
      <c r="S974" s="3" t="n">
        <v>21</v>
      </c>
      <c r="T974" s="54" t="n">
        <v>85</v>
      </c>
      <c r="U974" s="54" t="n">
        <v>1972</v>
      </c>
      <c r="V974" s="54" t="n">
        <v>19</v>
      </c>
      <c r="W974" s="3" t="n">
        <v>75</v>
      </c>
      <c r="X974" s="3" t="n">
        <v>1977</v>
      </c>
      <c r="Y974" s="3" t="n">
        <v>12</v>
      </c>
      <c r="Z974" s="54" t="n">
        <v>60</v>
      </c>
      <c r="AA974" s="54" t="n">
        <v>1975</v>
      </c>
      <c r="AB974" s="54" t="n">
        <v>13</v>
      </c>
      <c r="AC974" s="3" t="n">
        <v>80</v>
      </c>
      <c r="AD974" s="3" t="n">
        <v>1988</v>
      </c>
      <c r="AE974" s="3" t="n">
        <v>24</v>
      </c>
      <c r="AF974" s="54" t="n">
        <v>100</v>
      </c>
      <c r="AG974" s="54" t="n">
        <v>1977</v>
      </c>
      <c r="AH974" s="54" t="n">
        <v>24</v>
      </c>
      <c r="AI974" s="3" t="n">
        <v>90</v>
      </c>
      <c r="AJ974" s="3" t="n">
        <v>1979</v>
      </c>
      <c r="AK974" s="3" t="n">
        <v>27</v>
      </c>
      <c r="AL974" s="54" t="n">
        <v>85</v>
      </c>
      <c r="AM974" s="54" t="n">
        <v>1976</v>
      </c>
      <c r="AN974" s="54" t="n">
        <v>5</v>
      </c>
      <c r="AO974" s="3" t="n">
        <v>90</v>
      </c>
      <c r="AP974" s="3" t="n">
        <v>1978</v>
      </c>
      <c r="AQ974" s="3" t="n">
        <v>9</v>
      </c>
    </row>
    <row r="975">
      <c r="A975" s="3" t="n">
        <v>26180170</v>
      </c>
      <c r="B975" s="3" t="inlineStr">
        <is>
          <t>LA UNION [26180170]</t>
        </is>
      </c>
      <c r="C975" s="3" t="n">
        <v>5.998333333</v>
      </c>
      <c r="D975" s="3" t="n">
        <v>-75.38138889</v>
      </c>
      <c r="E975" s="3" t="n">
        <v>2530</v>
      </c>
      <c r="F975" s="3" t="inlineStr">
        <is>
          <t>La Unión</t>
        </is>
      </c>
      <c r="G975" s="3" t="inlineStr">
        <is>
          <t>Antioquia</t>
        </is>
      </c>
      <c r="H975" s="54" t="n">
        <v>47</v>
      </c>
      <c r="I975" s="54" t="n">
        <v>2012</v>
      </c>
      <c r="J975" s="54" t="n">
        <v>17</v>
      </c>
      <c r="K975" s="3" t="n">
        <v>155</v>
      </c>
      <c r="L975" s="3" t="n">
        <v>1984</v>
      </c>
      <c r="M975" s="3" t="n">
        <v>26</v>
      </c>
      <c r="N975" s="54" t="n">
        <v>72.40000000000001</v>
      </c>
      <c r="O975" s="54" t="n">
        <v>2018</v>
      </c>
      <c r="P975" s="54" t="n">
        <v>31</v>
      </c>
      <c r="Q975" s="3" t="n">
        <v>80.2</v>
      </c>
      <c r="R975" s="3" t="n">
        <v>2018</v>
      </c>
      <c r="S975" s="3" t="n">
        <v>28</v>
      </c>
      <c r="T975" s="54" t="n">
        <v>85</v>
      </c>
      <c r="U975" s="54" t="n">
        <v>1992</v>
      </c>
      <c r="V975" s="54" t="n">
        <v>6</v>
      </c>
      <c r="W975" s="3" t="n">
        <v>80.90000000000001</v>
      </c>
      <c r="X975" s="3" t="n">
        <v>2013</v>
      </c>
      <c r="Y975" s="3" t="n">
        <v>11</v>
      </c>
      <c r="Z975" s="54" t="n">
        <v>88</v>
      </c>
      <c r="AA975" s="54" t="n">
        <v>2001</v>
      </c>
      <c r="AB975" s="54" t="n">
        <v>9</v>
      </c>
      <c r="AC975" s="3" t="n">
        <v>83</v>
      </c>
      <c r="AD975" s="3" t="n">
        <v>1995</v>
      </c>
      <c r="AE975" s="3" t="n">
        <v>27</v>
      </c>
      <c r="AF975" s="54" t="n">
        <v>96</v>
      </c>
      <c r="AG975" s="54" t="n">
        <v>1992</v>
      </c>
      <c r="AH975" s="54" t="n">
        <v>19</v>
      </c>
      <c r="AI975" s="3" t="n">
        <v>72</v>
      </c>
      <c r="AJ975" s="3" t="n">
        <v>2011</v>
      </c>
      <c r="AK975" s="3" t="n">
        <v>8</v>
      </c>
      <c r="AL975" s="54" t="n">
        <v>120.8</v>
      </c>
      <c r="AM975" s="54" t="n">
        <v>2013</v>
      </c>
      <c r="AN975" s="54" t="n">
        <v>30</v>
      </c>
      <c r="AO975" s="3" t="n">
        <v>74.2</v>
      </c>
      <c r="AP975" s="3" t="n">
        <v>2013</v>
      </c>
      <c r="AQ975" s="3" t="n">
        <v>1</v>
      </c>
    </row>
    <row r="976">
      <c r="A976" s="3" t="n">
        <v>26180190</v>
      </c>
      <c r="B976" s="3" t="inlineStr">
        <is>
          <t>AGUADAS [26180190]</t>
        </is>
      </c>
      <c r="C976" s="3" t="n">
        <v>5.600027778</v>
      </c>
      <c r="D976" s="3" t="n">
        <v>-75.45119443999999</v>
      </c>
      <c r="E976" s="3" t="n">
        <v>2180</v>
      </c>
      <c r="F976" s="3" t="inlineStr">
        <is>
          <t>Aguadas</t>
        </is>
      </c>
      <c r="G976" s="3" t="inlineStr">
        <is>
          <t>Caldas</t>
        </is>
      </c>
      <c r="H976" s="54" t="n">
        <v>90</v>
      </c>
      <c r="I976" s="54" t="n">
        <v>1990</v>
      </c>
      <c r="J976" s="54" t="n">
        <v>23</v>
      </c>
      <c r="K976" s="3" t="n">
        <v>125</v>
      </c>
      <c r="L976" s="3" t="n">
        <v>2013</v>
      </c>
      <c r="M976" s="3" t="n">
        <v>11</v>
      </c>
      <c r="N976" s="54" t="n">
        <v>100</v>
      </c>
      <c r="O976" s="54" t="n">
        <v>2015</v>
      </c>
      <c r="P976" s="54" t="n">
        <v>23</v>
      </c>
      <c r="Q976" s="3" t="n">
        <v>177</v>
      </c>
      <c r="R976" s="3" t="n">
        <v>2011</v>
      </c>
      <c r="S976" s="3" t="n">
        <v>11</v>
      </c>
      <c r="T976" s="54" t="n">
        <v>100</v>
      </c>
      <c r="U976" s="54" t="n">
        <v>2007</v>
      </c>
      <c r="V976" s="54" t="n">
        <v>11</v>
      </c>
      <c r="W976" s="3" t="n">
        <v>113</v>
      </c>
      <c r="X976" s="3" t="n">
        <v>2013</v>
      </c>
      <c r="Y976" s="3" t="n">
        <v>16</v>
      </c>
      <c r="Z976" s="54" t="n">
        <v>123</v>
      </c>
      <c r="AA976" s="54" t="n">
        <v>2012</v>
      </c>
      <c r="AB976" s="54" t="n">
        <v>3</v>
      </c>
      <c r="AC976" s="3" t="n">
        <v>90</v>
      </c>
      <c r="AD976" s="3" t="n">
        <v>1995</v>
      </c>
      <c r="AE976" s="3" t="n">
        <v>27</v>
      </c>
      <c r="AF976" s="54" t="n">
        <v>270</v>
      </c>
      <c r="AG976" s="54" t="n">
        <v>2012</v>
      </c>
      <c r="AH976" s="54" t="n">
        <v>17</v>
      </c>
      <c r="AI976" s="3" t="n">
        <v>124</v>
      </c>
      <c r="AJ976" s="3" t="n">
        <v>2011</v>
      </c>
      <c r="AK976" s="3" t="n">
        <v>11</v>
      </c>
      <c r="AL976" s="54" t="n">
        <v>90</v>
      </c>
      <c r="AM976" s="54" t="n">
        <v>2011</v>
      </c>
      <c r="AN976" s="54" t="n">
        <v>28</v>
      </c>
      <c r="AO976" s="3" t="n">
        <v>100</v>
      </c>
      <c r="AP976" s="3" t="n">
        <v>1981</v>
      </c>
      <c r="AQ976" s="3" t="n">
        <v>5</v>
      </c>
    </row>
    <row r="977">
      <c r="A977" s="3" t="n">
        <v>26180200</v>
      </c>
      <c r="B977" s="3" t="inlineStr">
        <is>
          <t>MONTEBELLO [26180200]</t>
        </is>
      </c>
      <c r="C977" s="3" t="n">
        <v>5.9503</v>
      </c>
      <c r="D977" s="3" t="n">
        <v>-75.5369</v>
      </c>
      <c r="E977" s="3" t="n">
        <v>2129</v>
      </c>
      <c r="F977" s="3" t="inlineStr">
        <is>
          <t>Montebello</t>
        </is>
      </c>
      <c r="G977" s="3" t="inlineStr">
        <is>
          <t>Antioquia</t>
        </is>
      </c>
      <c r="H977" s="54" t="n">
        <v>65</v>
      </c>
      <c r="I977" s="54" t="n">
        <v>1974</v>
      </c>
      <c r="J977" s="54" t="n">
        <v>16</v>
      </c>
      <c r="K977" s="3" t="n">
        <v>100</v>
      </c>
      <c r="L977" s="3" t="n">
        <v>2016</v>
      </c>
      <c r="M977" s="3" t="n">
        <v>21</v>
      </c>
      <c r="N977" s="54" t="n">
        <v>90</v>
      </c>
      <c r="O977" s="54" t="n">
        <v>2016</v>
      </c>
      <c r="P977" s="54" t="n">
        <v>12</v>
      </c>
      <c r="Q977" s="3" t="n">
        <v>102</v>
      </c>
      <c r="R977" s="3" t="n">
        <v>2004</v>
      </c>
      <c r="S977" s="3" t="n">
        <v>24</v>
      </c>
      <c r="T977" s="54" t="n">
        <v>99</v>
      </c>
      <c r="U977" s="54" t="n">
        <v>1998</v>
      </c>
      <c r="V977" s="54" t="n">
        <v>3</v>
      </c>
      <c r="W977" s="3" t="n">
        <v>105</v>
      </c>
      <c r="X977" s="3" t="n">
        <v>2008</v>
      </c>
      <c r="Y977" s="3" t="n">
        <v>1</v>
      </c>
      <c r="Z977" s="54" t="n">
        <v>92</v>
      </c>
      <c r="AA977" s="54" t="n">
        <v>2018</v>
      </c>
      <c r="AB977" s="54" t="n">
        <v>2</v>
      </c>
      <c r="AC977" s="3" t="n">
        <v>102</v>
      </c>
      <c r="AD977" s="3" t="n">
        <v>1988</v>
      </c>
      <c r="AE977" s="3" t="n">
        <v>26</v>
      </c>
      <c r="AF977" s="54" t="n">
        <v>115</v>
      </c>
      <c r="AG977" s="54" t="n">
        <v>1992</v>
      </c>
      <c r="AH977" s="54" t="n">
        <v>21</v>
      </c>
      <c r="AI977" s="3" t="n">
        <v>93</v>
      </c>
      <c r="AJ977" s="3" t="n">
        <v>1988</v>
      </c>
      <c r="AK977" s="3" t="n">
        <v>14</v>
      </c>
      <c r="AL977" s="54" t="n">
        <v>98</v>
      </c>
      <c r="AM977" s="54" t="n">
        <v>2005</v>
      </c>
      <c r="AN977" s="54" t="n">
        <v>11</v>
      </c>
      <c r="AO977" s="3" t="n">
        <v>110</v>
      </c>
      <c r="AP977" s="3" t="n">
        <v>1972</v>
      </c>
      <c r="AQ977" s="3" t="n">
        <v>16</v>
      </c>
    </row>
    <row r="978">
      <c r="A978" s="3" t="n">
        <v>26180220</v>
      </c>
      <c r="B978" s="3" t="inlineStr">
        <is>
          <t>LA  PINTADA ALERTAS [26180220]</t>
        </is>
      </c>
      <c r="C978" s="3" t="n">
        <v>5.7414778</v>
      </c>
      <c r="D978" s="3" t="n">
        <v>-75.6005638</v>
      </c>
      <c r="E978" s="3" t="n">
        <v>620</v>
      </c>
      <c r="F978" s="3" t="inlineStr">
        <is>
          <t>La Pintada</t>
        </is>
      </c>
      <c r="G978" s="3" t="inlineStr">
        <is>
          <t>Antioquia</t>
        </is>
      </c>
      <c r="H978" s="54" t="n">
        <v>63</v>
      </c>
      <c r="I978" s="54" t="n">
        <v>1982</v>
      </c>
      <c r="J978" s="54" t="n">
        <v>4</v>
      </c>
      <c r="K978" s="3" t="n">
        <v>100.2</v>
      </c>
      <c r="L978" s="3" t="n">
        <v>2024</v>
      </c>
      <c r="M978" s="3" t="n">
        <v>2</v>
      </c>
      <c r="N978" s="54" t="n">
        <v>107</v>
      </c>
      <c r="O978" s="54" t="n">
        <v>2010</v>
      </c>
      <c r="P978" s="54" t="n">
        <v>31</v>
      </c>
      <c r="Q978" s="3" t="n">
        <v>115</v>
      </c>
      <c r="R978" s="3" t="n">
        <v>1986</v>
      </c>
      <c r="S978" s="3" t="n">
        <v>19</v>
      </c>
      <c r="T978" s="54" t="n">
        <v>180</v>
      </c>
      <c r="U978" s="54" t="n">
        <v>1982</v>
      </c>
      <c r="V978" s="54" t="n">
        <v>20</v>
      </c>
      <c r="W978" s="3" t="n">
        <v>91</v>
      </c>
      <c r="X978" s="3" t="n">
        <v>2006</v>
      </c>
      <c r="Y978" s="3" t="n">
        <v>1</v>
      </c>
      <c r="Z978" s="54" t="n">
        <v>88.90000000000001</v>
      </c>
      <c r="AA978" s="54" t="n">
        <v>2022</v>
      </c>
      <c r="AB978" s="54" t="n">
        <v>22</v>
      </c>
      <c r="AC978" s="3" t="n">
        <v>109</v>
      </c>
      <c r="AD978" s="3" t="n">
        <v>1980</v>
      </c>
      <c r="AE978" s="3" t="n">
        <v>7</v>
      </c>
      <c r="AF978" s="54" t="n">
        <v>94</v>
      </c>
      <c r="AG978" s="54" t="n">
        <v>2010</v>
      </c>
      <c r="AH978" s="54" t="n">
        <v>4</v>
      </c>
      <c r="AI978" s="3" t="n">
        <v>101</v>
      </c>
      <c r="AJ978" s="3" t="n">
        <v>1998</v>
      </c>
      <c r="AK978" s="3" t="n">
        <v>24</v>
      </c>
      <c r="AL978" s="54" t="n">
        <v>124</v>
      </c>
      <c r="AM978" s="54" t="n">
        <v>1982</v>
      </c>
      <c r="AN978" s="54" t="n">
        <v>3</v>
      </c>
      <c r="AO978" s="3" t="n">
        <v>73</v>
      </c>
      <c r="AP978" s="3" t="n">
        <v>2010</v>
      </c>
      <c r="AQ978" s="3" t="n">
        <v>19</v>
      </c>
    </row>
    <row r="979">
      <c r="A979" s="3" t="n">
        <v>26180240</v>
      </c>
      <c r="B979" s="3" t="inlineStr">
        <is>
          <t>LAS PAVAS [26180240]</t>
        </is>
      </c>
      <c r="C979" s="3" t="n">
        <v>5.522194444</v>
      </c>
      <c r="D979" s="3" t="n">
        <v>-75.39288888999999</v>
      </c>
      <c r="E979" s="3" t="n">
        <v>2770</v>
      </c>
      <c r="F979" s="3" t="inlineStr">
        <is>
          <t>Aguadas</t>
        </is>
      </c>
      <c r="G979" s="3" t="inlineStr">
        <is>
          <t>Caldas</t>
        </is>
      </c>
      <c r="H979" s="54" t="n">
        <v>40</v>
      </c>
      <c r="I979" s="54" t="n">
        <v>2004</v>
      </c>
      <c r="J979" s="54" t="n">
        <v>5</v>
      </c>
      <c r="K979" s="3" t="n">
        <v>111</v>
      </c>
      <c r="L979" s="3" t="n">
        <v>2004</v>
      </c>
      <c r="M979" s="3" t="n">
        <v>20</v>
      </c>
      <c r="N979" s="54" t="n">
        <v>90</v>
      </c>
      <c r="O979" s="54" t="n">
        <v>2003</v>
      </c>
      <c r="P979" s="54" t="n">
        <v>22</v>
      </c>
      <c r="Q979" s="3" t="n">
        <v>69.2</v>
      </c>
      <c r="R979" s="3" t="n">
        <v>2017</v>
      </c>
      <c r="S979" s="3" t="n">
        <v>25</v>
      </c>
      <c r="T979" s="54" t="n">
        <v>80</v>
      </c>
      <c r="U979" s="54" t="n">
        <v>2001</v>
      </c>
      <c r="V979" s="54" t="n">
        <v>5</v>
      </c>
      <c r="W979" s="3" t="n">
        <v>138</v>
      </c>
      <c r="X979" s="3" t="n">
        <v>1994</v>
      </c>
      <c r="Y979" s="3" t="n">
        <v>10</v>
      </c>
      <c r="Z979" s="54" t="n">
        <v>61</v>
      </c>
      <c r="AA979" s="54" t="n">
        <v>2010</v>
      </c>
      <c r="AB979" s="54" t="n">
        <v>25</v>
      </c>
      <c r="AC979" s="3" t="n">
        <v>60</v>
      </c>
      <c r="AD979" s="3" t="n">
        <v>2011</v>
      </c>
      <c r="AE979" s="3" t="n">
        <v>1</v>
      </c>
      <c r="AF979" s="54" t="n">
        <v>91.5</v>
      </c>
      <c r="AG979" s="54" t="n">
        <v>2022</v>
      </c>
      <c r="AH979" s="54" t="n">
        <v>14</v>
      </c>
      <c r="AI979" s="3" t="n">
        <v>111</v>
      </c>
      <c r="AJ979" s="3" t="n">
        <v>2003</v>
      </c>
      <c r="AK979" s="3" t="n">
        <v>1</v>
      </c>
      <c r="AL979" s="54" t="n">
        <v>110</v>
      </c>
      <c r="AM979" s="54" t="n">
        <v>2020</v>
      </c>
      <c r="AN979" s="54" t="n">
        <v>13</v>
      </c>
      <c r="AO979" s="3" t="n">
        <v>127</v>
      </c>
      <c r="AP979" s="3" t="n">
        <v>2001</v>
      </c>
      <c r="AQ979" s="3" t="n">
        <v>8</v>
      </c>
    </row>
    <row r="980">
      <c r="A980" s="3" t="n">
        <v>26180250</v>
      </c>
      <c r="B980" s="3" t="inlineStr">
        <is>
          <t>VALLE ALTO [26180250]</t>
        </is>
      </c>
      <c r="C980" s="3" t="n">
        <v>5.35</v>
      </c>
      <c r="D980" s="3" t="n">
        <v>-75.31777778</v>
      </c>
      <c r="E980" s="3" t="n">
        <v>3311</v>
      </c>
      <c r="F980" s="3" t="inlineStr">
        <is>
          <t>Salamina</t>
        </is>
      </c>
      <c r="G980" s="3" t="inlineStr">
        <is>
          <t>Caldas</t>
        </is>
      </c>
      <c r="H980" s="54" t="n">
        <v>55</v>
      </c>
      <c r="I980" s="54" t="n">
        <v>2014</v>
      </c>
      <c r="J980" s="54" t="n">
        <v>6</v>
      </c>
      <c r="K980" s="3" t="n">
        <v>61</v>
      </c>
      <c r="L980" s="3" t="n">
        <v>2014</v>
      </c>
      <c r="M980" s="3" t="n">
        <v>28</v>
      </c>
      <c r="N980" s="54" t="n">
        <v>110</v>
      </c>
      <c r="O980" s="54" t="n">
        <v>2010</v>
      </c>
      <c r="P980" s="54" t="n">
        <v>6</v>
      </c>
      <c r="Q980" s="3" t="n">
        <v>63.4</v>
      </c>
      <c r="R980" s="3" t="n">
        <v>2010</v>
      </c>
      <c r="S980" s="3" t="n">
        <v>3</v>
      </c>
      <c r="T980" s="54" t="n">
        <v>65.2</v>
      </c>
      <c r="U980" s="54" t="n">
        <v>1995</v>
      </c>
      <c r="V980" s="54" t="n">
        <v>17</v>
      </c>
      <c r="W980" s="3" t="n">
        <v>50</v>
      </c>
      <c r="X980" s="3" t="n">
        <v>2021</v>
      </c>
      <c r="Y980" s="3" t="n">
        <v>10</v>
      </c>
      <c r="Z980" s="54" t="n">
        <v>38</v>
      </c>
      <c r="AA980" s="54" t="n">
        <v>2011</v>
      </c>
      <c r="AB980" s="54" t="n">
        <v>14</v>
      </c>
      <c r="AC980" s="3" t="n">
        <v>41</v>
      </c>
      <c r="AD980" s="3" t="n">
        <v>2018</v>
      </c>
      <c r="AE980" s="3" t="n">
        <v>15</v>
      </c>
      <c r="AF980" s="54" t="n">
        <v>37</v>
      </c>
      <c r="AG980" s="54" t="n">
        <v>1998</v>
      </c>
      <c r="AH980" s="54" t="n">
        <v>14</v>
      </c>
      <c r="AI980" s="3" t="n">
        <v>133</v>
      </c>
      <c r="AJ980" s="3" t="n">
        <v>2017</v>
      </c>
      <c r="AK980" s="3" t="n">
        <v>11</v>
      </c>
      <c r="AL980" s="54" t="n">
        <v>91</v>
      </c>
      <c r="AM980" s="54" t="n">
        <v>2013</v>
      </c>
      <c r="AN980" s="54" t="n">
        <v>26</v>
      </c>
      <c r="AO980" s="3" t="n">
        <v>61</v>
      </c>
      <c r="AP980" s="3" t="n">
        <v>2013</v>
      </c>
      <c r="AQ980" s="3" t="n">
        <v>21</v>
      </c>
    </row>
    <row r="981">
      <c r="A981" s="3" t="n">
        <v>26180260</v>
      </c>
      <c r="B981" s="3" t="inlineStr">
        <is>
          <t>LA MIRANDA [26180260]</t>
        </is>
      </c>
      <c r="C981" s="3" t="n">
        <v>5.427166667</v>
      </c>
      <c r="D981" s="3" t="n">
        <v>-75.33358333</v>
      </c>
      <c r="E981" s="3" t="n">
        <v>2915</v>
      </c>
      <c r="F981" s="3" t="inlineStr">
        <is>
          <t>Salamina</t>
        </is>
      </c>
      <c r="G981" s="3" t="inlineStr">
        <is>
          <t>Caldas</t>
        </is>
      </c>
      <c r="H981" s="54" t="n">
        <v>39</v>
      </c>
      <c r="I981" s="54" t="n">
        <v>2013</v>
      </c>
      <c r="J981" s="54" t="n">
        <v>13</v>
      </c>
      <c r="K981" s="3" t="n">
        <v>130</v>
      </c>
      <c r="L981" s="3" t="n">
        <v>2007</v>
      </c>
      <c r="M981" s="3" t="n">
        <v>8</v>
      </c>
      <c r="N981" s="54" t="n">
        <v>64</v>
      </c>
      <c r="O981" s="54" t="n">
        <v>2023</v>
      </c>
      <c r="P981" s="54" t="n">
        <v>10</v>
      </c>
      <c r="Q981" s="3" t="n">
        <v>81</v>
      </c>
      <c r="R981" s="3" t="n">
        <v>2004</v>
      </c>
      <c r="S981" s="3" t="n">
        <v>9</v>
      </c>
      <c r="T981" s="54" t="n">
        <v>90</v>
      </c>
      <c r="U981" s="54" t="n">
        <v>2023</v>
      </c>
      <c r="V981" s="54" t="n">
        <v>11</v>
      </c>
      <c r="W981" s="3" t="n">
        <v>52</v>
      </c>
      <c r="X981" s="3" t="n">
        <v>2025</v>
      </c>
      <c r="Y981" s="3" t="n">
        <v>22</v>
      </c>
      <c r="Z981" s="54" t="n">
        <v>66</v>
      </c>
      <c r="AA981" s="54" t="n">
        <v>2019</v>
      </c>
      <c r="AB981" s="54" t="n">
        <v>5</v>
      </c>
      <c r="AC981" s="3" t="n">
        <v>48</v>
      </c>
      <c r="AD981" s="3" t="n">
        <v>2009</v>
      </c>
      <c r="AE981" s="3" t="n">
        <v>16</v>
      </c>
      <c r="AF981" s="54" t="n">
        <v>60</v>
      </c>
      <c r="AG981" s="54" t="n">
        <v>2024</v>
      </c>
      <c r="AH981" s="54" t="n">
        <v>22</v>
      </c>
      <c r="AI981" s="3" t="n">
        <v>90</v>
      </c>
      <c r="AJ981" s="3" t="n">
        <v>2013</v>
      </c>
      <c r="AK981" s="3" t="n">
        <v>10</v>
      </c>
      <c r="AL981" s="54" t="n">
        <v>46</v>
      </c>
      <c r="AM981" s="54" t="n">
        <v>2010</v>
      </c>
      <c r="AN981" s="54" t="n">
        <v>16</v>
      </c>
      <c r="AO981" s="3" t="n">
        <v>42</v>
      </c>
      <c r="AP981" s="3" t="n">
        <v>2008</v>
      </c>
      <c r="AQ981" s="3" t="n">
        <v>20</v>
      </c>
    </row>
    <row r="982">
      <c r="A982" s="3" t="n">
        <v>26185010</v>
      </c>
      <c r="B982" s="3" t="inlineStr">
        <is>
          <t>LA PELADA [26185010]</t>
        </is>
      </c>
      <c r="C982" s="3" t="n">
        <v>5.57875</v>
      </c>
      <c r="D982" s="3" t="n">
        <v>-75.34477778</v>
      </c>
      <c r="E982" s="3" t="n">
        <v>2180</v>
      </c>
      <c r="F982" s="3" t="inlineStr">
        <is>
          <t>Aguadas</t>
        </is>
      </c>
      <c r="G982" s="3" t="inlineStr">
        <is>
          <t>Caldas</t>
        </is>
      </c>
      <c r="H982" s="54" t="n">
        <v>80</v>
      </c>
      <c r="I982" s="54" t="n">
        <v>2003</v>
      </c>
      <c r="J982" s="54" t="n">
        <v>30</v>
      </c>
      <c r="K982" s="3" t="n">
        <v>80</v>
      </c>
      <c r="L982" s="3" t="n">
        <v>2020</v>
      </c>
      <c r="M982" s="3" t="n">
        <v>6</v>
      </c>
      <c r="N982" s="54" t="n">
        <v>63</v>
      </c>
      <c r="O982" s="54" t="n">
        <v>1995</v>
      </c>
      <c r="P982" s="54" t="n">
        <v>20</v>
      </c>
      <c r="Q982" s="3" t="n">
        <v>90</v>
      </c>
      <c r="R982" s="3" t="n">
        <v>1995</v>
      </c>
      <c r="S982" s="3" t="n">
        <v>18</v>
      </c>
      <c r="T982" s="54" t="n">
        <v>94</v>
      </c>
      <c r="U982" s="54" t="n">
        <v>1996</v>
      </c>
      <c r="V982" s="54" t="n">
        <v>15</v>
      </c>
      <c r="W982" s="3" t="n">
        <v>55</v>
      </c>
      <c r="X982" s="3" t="n">
        <v>1997</v>
      </c>
      <c r="Y982" s="3" t="n">
        <v>11</v>
      </c>
      <c r="Z982" s="54" t="n">
        <v>70.40000000000001</v>
      </c>
      <c r="AA982" s="54" t="n">
        <v>2020</v>
      </c>
      <c r="AB982" s="54" t="n">
        <v>13</v>
      </c>
      <c r="AC982" s="3" t="n">
        <v>101</v>
      </c>
      <c r="AD982" s="3" t="n">
        <v>2014</v>
      </c>
      <c r="AE982" s="3" t="n">
        <v>26</v>
      </c>
      <c r="AF982" s="54" t="n">
        <v>80</v>
      </c>
      <c r="AG982" s="54" t="n">
        <v>1996</v>
      </c>
      <c r="AH982" s="54" t="n">
        <v>30</v>
      </c>
      <c r="AI982" s="3" t="n">
        <v>110</v>
      </c>
      <c r="AJ982" s="3" t="n">
        <v>1996</v>
      </c>
      <c r="AK982" s="3" t="n">
        <v>15</v>
      </c>
      <c r="AL982" s="54" t="n">
        <v>66.59999999999999</v>
      </c>
      <c r="AM982" s="54" t="n">
        <v>2010</v>
      </c>
      <c r="AN982" s="54" t="n">
        <v>16</v>
      </c>
      <c r="AO982" s="3" t="n">
        <v>52</v>
      </c>
      <c r="AP982" s="3" t="n">
        <v>2008</v>
      </c>
      <c r="AQ982" s="3" t="n">
        <v>26</v>
      </c>
    </row>
    <row r="983">
      <c r="A983" s="3" t="n">
        <v>26185040</v>
      </c>
      <c r="B983" s="3" t="inlineStr">
        <is>
          <t>SAN FELIX [26185040]</t>
        </is>
      </c>
      <c r="C983" s="3" t="n">
        <v>5.372944444</v>
      </c>
      <c r="D983" s="3" t="n">
        <v>-75.37533333</v>
      </c>
      <c r="E983" s="3" t="n">
        <v>2855</v>
      </c>
      <c r="F983" s="3" t="inlineStr">
        <is>
          <t>Salamina</t>
        </is>
      </c>
      <c r="G983" s="3" t="inlineStr">
        <is>
          <t>Caldas</t>
        </is>
      </c>
      <c r="H983" s="54" t="n">
        <v>47</v>
      </c>
      <c r="I983" s="54" t="n">
        <v>1994</v>
      </c>
      <c r="J983" s="54" t="n">
        <v>14</v>
      </c>
      <c r="K983" s="3" t="n">
        <v>47</v>
      </c>
      <c r="L983" s="3" t="n">
        <v>2011</v>
      </c>
      <c r="M983" s="3" t="n">
        <v>28</v>
      </c>
      <c r="N983" s="54" t="n">
        <v>55</v>
      </c>
      <c r="O983" s="54" t="n">
        <v>1991</v>
      </c>
      <c r="P983" s="54" t="n">
        <v>2</v>
      </c>
      <c r="Q983" s="3" t="n">
        <v>72.40000000000001</v>
      </c>
      <c r="R983" s="3" t="n">
        <v>2002</v>
      </c>
      <c r="S983" s="3" t="n">
        <v>24</v>
      </c>
      <c r="T983" s="54" t="n">
        <v>71.59999999999999</v>
      </c>
      <c r="U983" s="54" t="n">
        <v>2009</v>
      </c>
      <c r="V983" s="54" t="n">
        <v>8</v>
      </c>
      <c r="W983" s="3" t="n">
        <v>72.90000000000001</v>
      </c>
      <c r="X983" s="3" t="n">
        <v>2010</v>
      </c>
      <c r="Y983" s="3" t="n">
        <v>19</v>
      </c>
      <c r="Z983" s="54" t="n">
        <v>39.2</v>
      </c>
      <c r="AA983" s="54" t="n">
        <v>2002</v>
      </c>
      <c r="AB983" s="54" t="n">
        <v>5</v>
      </c>
      <c r="AC983" s="3" t="n">
        <v>93</v>
      </c>
      <c r="AD983" s="3" t="n">
        <v>2021</v>
      </c>
      <c r="AE983" s="3" t="n">
        <v>20</v>
      </c>
      <c r="AF983" s="54" t="n">
        <v>49</v>
      </c>
      <c r="AG983" s="54" t="n">
        <v>2021</v>
      </c>
      <c r="AH983" s="54" t="n">
        <v>22</v>
      </c>
      <c r="AI983" s="3" t="n">
        <v>143</v>
      </c>
      <c r="AJ983" s="3" t="n">
        <v>1995</v>
      </c>
      <c r="AK983" s="3" t="n">
        <v>16</v>
      </c>
      <c r="AL983" s="54" t="n">
        <v>75</v>
      </c>
      <c r="AM983" s="54" t="n">
        <v>2005</v>
      </c>
      <c r="AN983" s="54" t="n">
        <v>21</v>
      </c>
      <c r="AO983" s="3" t="n">
        <v>66</v>
      </c>
      <c r="AP983" s="3" t="n">
        <v>1989</v>
      </c>
      <c r="AQ983" s="3" t="n">
        <v>9</v>
      </c>
    </row>
    <row r="984">
      <c r="A984" s="3" t="n">
        <v>26187110</v>
      </c>
      <c r="B984" s="3" t="inlineStr">
        <is>
          <t>LA PINTADA [26187110]</t>
        </is>
      </c>
      <c r="C984" s="3" t="n">
        <v>5.7414778</v>
      </c>
      <c r="D984" s="3" t="n">
        <v>-75.6005638</v>
      </c>
      <c r="E984" s="3" t="n">
        <v>620</v>
      </c>
      <c r="F984" s="3" t="inlineStr">
        <is>
          <t>La Pintada</t>
        </is>
      </c>
      <c r="G984" s="3" t="inlineStr">
        <is>
          <t>Antioquia</t>
        </is>
      </c>
      <c r="H984" s="54" t="n">
        <v>31.1</v>
      </c>
      <c r="I984" s="54" t="n">
        <v>2025</v>
      </c>
      <c r="J984" s="54" t="n">
        <v>4</v>
      </c>
      <c r="K984" s="3" t="n">
        <v>100.2</v>
      </c>
      <c r="L984" s="3" t="n">
        <v>2024</v>
      </c>
      <c r="M984" s="3" t="n">
        <v>2</v>
      </c>
      <c r="N984" s="54" t="n">
        <v>73.90000000000001</v>
      </c>
      <c r="O984" s="54" t="n">
        <v>2025</v>
      </c>
      <c r="P984" s="54" t="n">
        <v>13</v>
      </c>
      <c r="Q984" s="3" t="n">
        <v>66.7</v>
      </c>
      <c r="R984" s="3" t="n">
        <v>2025</v>
      </c>
      <c r="S984" s="3" t="n">
        <v>10</v>
      </c>
      <c r="T984" s="54" t="n">
        <v>38.9</v>
      </c>
      <c r="U984" s="54" t="n">
        <v>2024</v>
      </c>
      <c r="V984" s="54" t="n">
        <v>14</v>
      </c>
      <c r="W984" s="3" t="n">
        <v>52.6</v>
      </c>
      <c r="X984" s="3" t="n">
        <v>2024</v>
      </c>
      <c r="Y984" s="3" t="n">
        <v>27</v>
      </c>
      <c r="Z984" s="54" t="n">
        <v>52.2</v>
      </c>
      <c r="AA984" s="54" t="n">
        <v>2024</v>
      </c>
      <c r="AB984" s="54" t="n">
        <v>3</v>
      </c>
      <c r="AC984" s="3" t="n">
        <v>84.3</v>
      </c>
      <c r="AD984" s="3" t="n">
        <v>2024</v>
      </c>
      <c r="AE984" s="3" t="n">
        <v>22</v>
      </c>
      <c r="AF984" s="54" t="n">
        <v>25.8</v>
      </c>
      <c r="AG984" s="54" t="n">
        <v>2024</v>
      </c>
      <c r="AH984" s="54" t="n">
        <v>22</v>
      </c>
      <c r="AI984" s="3" t="n">
        <v>31.9</v>
      </c>
      <c r="AJ984" s="3" t="n">
        <v>2024</v>
      </c>
      <c r="AK984" s="3" t="n">
        <v>8</v>
      </c>
      <c r="AL984" s="54" t="n">
        <v>62.7</v>
      </c>
      <c r="AM984" s="54" t="n">
        <v>2024</v>
      </c>
      <c r="AN984" s="54" t="n">
        <v>20</v>
      </c>
      <c r="AO984" s="3" t="n">
        <v>72.7</v>
      </c>
      <c r="AP984" s="3" t="n">
        <v>2024</v>
      </c>
      <c r="AQ984" s="3" t="n">
        <v>14</v>
      </c>
    </row>
    <row r="985">
      <c r="A985" s="3" t="n">
        <v>26190090</v>
      </c>
      <c r="B985" s="3" t="inlineStr">
        <is>
          <t>BETANIA-LAS GUACAS [26190090]</t>
        </is>
      </c>
      <c r="C985" s="3" t="n">
        <v>5.755</v>
      </c>
      <c r="D985" s="3" t="n">
        <v>-75.97552777999999</v>
      </c>
      <c r="E985" s="3" t="n">
        <v>1600</v>
      </c>
      <c r="F985" s="3" t="inlineStr">
        <is>
          <t>Betania</t>
        </is>
      </c>
      <c r="G985" s="3" t="inlineStr">
        <is>
          <t>Antioquia</t>
        </is>
      </c>
      <c r="H985" s="54" t="n">
        <v>90</v>
      </c>
      <c r="I985" s="54" t="n">
        <v>1998</v>
      </c>
      <c r="J985" s="54" t="n">
        <v>23</v>
      </c>
      <c r="K985" s="3" t="n">
        <v>127</v>
      </c>
      <c r="L985" s="3" t="n">
        <v>1993</v>
      </c>
      <c r="M985" s="3" t="n">
        <v>8</v>
      </c>
      <c r="N985" s="54" t="n">
        <v>85</v>
      </c>
      <c r="O985" s="54" t="n">
        <v>2000</v>
      </c>
      <c r="P985" s="54" t="n">
        <v>2</v>
      </c>
      <c r="Q985" s="3" t="n">
        <v>125</v>
      </c>
      <c r="R985" s="3" t="n">
        <v>2019</v>
      </c>
      <c r="S985" s="3" t="n">
        <v>5</v>
      </c>
      <c r="T985" s="54" t="n">
        <v>120</v>
      </c>
      <c r="U985" s="54" t="n">
        <v>2001</v>
      </c>
      <c r="V985" s="54" t="n">
        <v>2</v>
      </c>
      <c r="W985" s="3" t="n">
        <v>91</v>
      </c>
      <c r="X985" s="3" t="n">
        <v>1984</v>
      </c>
      <c r="Y985" s="3" t="n">
        <v>29</v>
      </c>
      <c r="Z985" s="54" t="n">
        <v>148</v>
      </c>
      <c r="AA985" s="54" t="n">
        <v>2020</v>
      </c>
      <c r="AB985" s="54" t="n">
        <v>26</v>
      </c>
      <c r="AC985" s="3" t="n">
        <v>80</v>
      </c>
      <c r="AD985" s="3" t="n">
        <v>2005</v>
      </c>
      <c r="AE985" s="3" t="n">
        <v>31</v>
      </c>
      <c r="AF985" s="54" t="n">
        <v>92</v>
      </c>
      <c r="AG985" s="54" t="n">
        <v>1973</v>
      </c>
      <c r="AH985" s="54" t="n">
        <v>25</v>
      </c>
      <c r="AI985" s="3" t="n">
        <v>110</v>
      </c>
      <c r="AJ985" s="3" t="n">
        <v>1973</v>
      </c>
      <c r="AK985" s="3" t="n">
        <v>3</v>
      </c>
      <c r="AL985" s="54" t="n">
        <v>83</v>
      </c>
      <c r="AM985" s="54" t="n">
        <v>1998</v>
      </c>
      <c r="AN985" s="54" t="n">
        <v>13</v>
      </c>
      <c r="AO985" s="3" t="n">
        <v>95</v>
      </c>
      <c r="AP985" s="3" t="n">
        <v>2010</v>
      </c>
      <c r="AQ985" s="3" t="n">
        <v>26</v>
      </c>
    </row>
    <row r="986">
      <c r="A986" s="3" t="n">
        <v>26190100</v>
      </c>
      <c r="B986" s="3" t="inlineStr">
        <is>
          <t>SANTA BARBARA [26190100]</t>
        </is>
      </c>
      <c r="C986" s="3" t="n">
        <v>5.563972222</v>
      </c>
      <c r="D986" s="3" t="n">
        <v>-75.90008333</v>
      </c>
      <c r="E986" s="3" t="n">
        <v>1594</v>
      </c>
      <c r="F986" s="3" t="inlineStr">
        <is>
          <t>Andes</t>
        </is>
      </c>
      <c r="G986" s="3" t="inlineStr">
        <is>
          <t>Antioquia</t>
        </is>
      </c>
      <c r="H986" s="54" t="n">
        <v>70</v>
      </c>
      <c r="I986" s="54" t="n">
        <v>1986</v>
      </c>
      <c r="J986" s="54" t="n">
        <v>27</v>
      </c>
      <c r="K986" s="3" t="n">
        <v>73</v>
      </c>
      <c r="L986" s="3" t="n">
        <v>1982</v>
      </c>
      <c r="M986" s="3" t="n">
        <v>14</v>
      </c>
      <c r="N986" s="54" t="n">
        <v>71.5</v>
      </c>
      <c r="O986" s="54" t="n">
        <v>2018</v>
      </c>
      <c r="P986" s="54" t="n">
        <v>3</v>
      </c>
      <c r="Q986" s="3" t="n">
        <v>80.5</v>
      </c>
      <c r="R986" s="3" t="n">
        <v>2025</v>
      </c>
      <c r="S986" s="3" t="n">
        <v>4</v>
      </c>
      <c r="T986" s="54" t="n">
        <v>200.5</v>
      </c>
      <c r="U986" s="54" t="n">
        <v>2015</v>
      </c>
      <c r="V986" s="54" t="n">
        <v>28</v>
      </c>
      <c r="W986" s="3" t="n">
        <v>70.7</v>
      </c>
      <c r="X986" s="3" t="n">
        <v>2020</v>
      </c>
      <c r="Y986" s="3" t="n">
        <v>16</v>
      </c>
      <c r="Z986" s="54" t="n">
        <v>73</v>
      </c>
      <c r="AA986" s="54" t="n">
        <v>2007</v>
      </c>
      <c r="AB986" s="54" t="n">
        <v>23</v>
      </c>
      <c r="AC986" s="3" t="n">
        <v>81</v>
      </c>
      <c r="AD986" s="3" t="n">
        <v>1990</v>
      </c>
      <c r="AE986" s="3" t="n">
        <v>25</v>
      </c>
      <c r="AF986" s="54" t="n">
        <v>67</v>
      </c>
      <c r="AG986" s="54" t="n">
        <v>1998</v>
      </c>
      <c r="AH986" s="54" t="n">
        <v>14</v>
      </c>
      <c r="AI986" s="3" t="n">
        <v>123</v>
      </c>
      <c r="AJ986" s="3" t="n">
        <v>1999</v>
      </c>
      <c r="AK986" s="3" t="n">
        <v>22</v>
      </c>
      <c r="AL986" s="54" t="n">
        <v>90</v>
      </c>
      <c r="AM986" s="54" t="n">
        <v>1975</v>
      </c>
      <c r="AN986" s="54" t="n">
        <v>8</v>
      </c>
      <c r="AO986" s="3" t="n">
        <v>82.8</v>
      </c>
      <c r="AP986" s="3" t="n">
        <v>2014</v>
      </c>
      <c r="AQ986" s="3" t="n">
        <v>10</v>
      </c>
    </row>
    <row r="987">
      <c r="A987" s="3" t="n">
        <v>26195020</v>
      </c>
      <c r="B987" s="3" t="inlineStr">
        <is>
          <t>ITA ANDES [26195020]</t>
        </is>
      </c>
      <c r="C987" s="3" t="n">
        <v>5.691</v>
      </c>
      <c r="D987" s="3" t="n">
        <v>-75.88022221999999</v>
      </c>
      <c r="E987" s="3" t="n">
        <v>1180</v>
      </c>
      <c r="F987" s="3" t="inlineStr">
        <is>
          <t>Andes</t>
        </is>
      </c>
      <c r="G987" s="3" t="inlineStr">
        <is>
          <t>Antioquia</t>
        </is>
      </c>
      <c r="H987" s="54" t="n">
        <v>55</v>
      </c>
      <c r="I987" s="54" t="n">
        <v>2006</v>
      </c>
      <c r="J987" s="54" t="n">
        <v>28</v>
      </c>
      <c r="K987" s="3" t="n">
        <v>62</v>
      </c>
      <c r="L987" s="3" t="n">
        <v>2014</v>
      </c>
      <c r="M987" s="3" t="n">
        <v>26</v>
      </c>
      <c r="N987" s="54" t="n">
        <v>63</v>
      </c>
      <c r="O987" s="54" t="n">
        <v>1994</v>
      </c>
      <c r="P987" s="54" t="n">
        <v>12</v>
      </c>
      <c r="Q987" s="3" t="n">
        <v>91</v>
      </c>
      <c r="R987" s="3" t="n">
        <v>1982</v>
      </c>
      <c r="S987" s="3" t="n">
        <v>27</v>
      </c>
      <c r="T987" s="54" t="n">
        <v>80.2</v>
      </c>
      <c r="U987" s="54" t="n">
        <v>1971</v>
      </c>
      <c r="V987" s="54" t="n">
        <v>24</v>
      </c>
      <c r="W987" s="3" t="n">
        <v>68</v>
      </c>
      <c r="X987" s="3" t="n">
        <v>1980</v>
      </c>
      <c r="Y987" s="3" t="n">
        <v>12</v>
      </c>
      <c r="Z987" s="54" t="n">
        <v>45</v>
      </c>
      <c r="AA987" s="54" t="n">
        <v>1979</v>
      </c>
      <c r="AB987" s="54" t="n">
        <v>24</v>
      </c>
      <c r="AC987" s="3" t="n">
        <v>68.09999999999999</v>
      </c>
      <c r="AD987" s="3" t="n">
        <v>1977</v>
      </c>
      <c r="AE987" s="3" t="n">
        <v>20</v>
      </c>
      <c r="AF987" s="54" t="n">
        <v>68</v>
      </c>
      <c r="AG987" s="54" t="n">
        <v>1974</v>
      </c>
      <c r="AH987" s="54" t="n">
        <v>18</v>
      </c>
      <c r="AI987" s="3" t="n">
        <v>97.5</v>
      </c>
      <c r="AJ987" s="3" t="n">
        <v>1980</v>
      </c>
      <c r="AK987" s="3" t="n">
        <v>2</v>
      </c>
      <c r="AL987" s="54" t="n">
        <v>101</v>
      </c>
      <c r="AM987" s="54" t="n">
        <v>2010</v>
      </c>
      <c r="AN987" s="54" t="n">
        <v>16</v>
      </c>
      <c r="AO987" s="3" t="n">
        <v>83</v>
      </c>
      <c r="AP987" s="3" t="n">
        <v>2002</v>
      </c>
      <c r="AQ987" s="3" t="n">
        <v>14</v>
      </c>
    </row>
    <row r="988">
      <c r="A988" s="3" t="n">
        <v>26195030</v>
      </c>
      <c r="B988" s="3" t="inlineStr">
        <is>
          <t>EL JARDIN [26195030]</t>
        </is>
      </c>
      <c r="C988" s="3" t="n">
        <v>5.587722222</v>
      </c>
      <c r="D988" s="3" t="n">
        <v>-75.80055555600001</v>
      </c>
      <c r="E988" s="3" t="n">
        <v>2161</v>
      </c>
      <c r="F988" s="3" t="inlineStr">
        <is>
          <t>Jardín</t>
        </is>
      </c>
      <c r="G988" s="3" t="inlineStr">
        <is>
          <t>Antioquia</t>
        </is>
      </c>
      <c r="H988" s="54" t="n">
        <v>68</v>
      </c>
      <c r="I988" s="54" t="n">
        <v>2003</v>
      </c>
      <c r="J988" s="54" t="n">
        <v>18</v>
      </c>
      <c r="K988" s="3" t="n">
        <v>98</v>
      </c>
      <c r="L988" s="3" t="n">
        <v>2011</v>
      </c>
      <c r="M988" s="3" t="n">
        <v>23</v>
      </c>
      <c r="N988" s="54" t="n">
        <v>64</v>
      </c>
      <c r="O988" s="54" t="n">
        <v>2010</v>
      </c>
      <c r="P988" s="54" t="n">
        <v>10</v>
      </c>
      <c r="Q988" s="3" t="n">
        <v>63</v>
      </c>
      <c r="R988" s="3" t="n">
        <v>2002</v>
      </c>
      <c r="S988" s="3" t="n">
        <v>24</v>
      </c>
      <c r="T988" s="54" t="n">
        <v>80.2</v>
      </c>
      <c r="U988" s="54" t="n">
        <v>1992</v>
      </c>
      <c r="V988" s="54" t="n">
        <v>17</v>
      </c>
      <c r="W988" s="3" t="n">
        <v>62</v>
      </c>
      <c r="X988" s="3" t="n">
        <v>2006</v>
      </c>
      <c r="Y988" s="3" t="n">
        <v>19</v>
      </c>
      <c r="Z988" s="54" t="n">
        <v>47</v>
      </c>
      <c r="AA988" s="54" t="n">
        <v>1990</v>
      </c>
      <c r="AB988" s="54" t="n">
        <v>4</v>
      </c>
      <c r="AC988" s="3" t="n">
        <v>62</v>
      </c>
      <c r="AD988" s="3" t="n">
        <v>2003</v>
      </c>
      <c r="AE988" s="3" t="n">
        <v>19</v>
      </c>
      <c r="AF988" s="54" t="n">
        <v>65</v>
      </c>
      <c r="AG988" s="54" t="n">
        <v>2008</v>
      </c>
      <c r="AH988" s="54" t="n">
        <v>30</v>
      </c>
      <c r="AI988" s="3" t="n">
        <v>58</v>
      </c>
      <c r="AJ988" s="3" t="n">
        <v>1992</v>
      </c>
      <c r="AK988" s="3" t="n">
        <v>1</v>
      </c>
      <c r="AL988" s="54" t="n">
        <v>58</v>
      </c>
      <c r="AM988" s="54" t="n">
        <v>1991</v>
      </c>
      <c r="AN988" s="54" t="n">
        <v>28</v>
      </c>
      <c r="AO988" s="3" t="n">
        <v>67</v>
      </c>
      <c r="AP988" s="3" t="n">
        <v>2001</v>
      </c>
      <c r="AQ988" s="3" t="n">
        <v>7</v>
      </c>
    </row>
    <row r="989">
      <c r="A989" s="3" t="n">
        <v>26200130</v>
      </c>
      <c r="B989" s="3" t="inlineStr">
        <is>
          <t>BOLOMBOLO [26200130]</t>
        </is>
      </c>
      <c r="C989" s="3" t="n">
        <v>5.9681</v>
      </c>
      <c r="D989" s="3" t="n">
        <v>-75.8374</v>
      </c>
      <c r="E989" s="3" t="n">
        <v>530</v>
      </c>
      <c r="F989" s="3" t="inlineStr">
        <is>
          <t>Venecia</t>
        </is>
      </c>
      <c r="G989" s="3" t="inlineStr">
        <is>
          <t>Antioquia</t>
        </is>
      </c>
      <c r="H989" s="54" t="n">
        <v>88.8</v>
      </c>
      <c r="I989" s="54" t="n">
        <v>2018</v>
      </c>
      <c r="J989" s="54" t="n">
        <v>2</v>
      </c>
      <c r="K989" s="3" t="n">
        <v>41.8</v>
      </c>
      <c r="L989" s="3" t="n">
        <v>2019</v>
      </c>
      <c r="M989" s="3" t="n">
        <v>23</v>
      </c>
      <c r="N989" s="54" t="n">
        <v>57.9</v>
      </c>
      <c r="O989" s="54" t="n">
        <v>2019</v>
      </c>
      <c r="P989" s="54" t="n">
        <v>4</v>
      </c>
      <c r="Q989" s="3" t="n">
        <v>87.5</v>
      </c>
      <c r="R989" s="3" t="n">
        <v>2018</v>
      </c>
      <c r="S989" s="3" t="n">
        <v>13</v>
      </c>
      <c r="T989" s="54" t="n">
        <v>58.7</v>
      </c>
      <c r="U989" s="54" t="n">
        <v>2019</v>
      </c>
      <c r="V989" s="54" t="n">
        <v>9</v>
      </c>
      <c r="W989" s="3" t="n">
        <v>76.2</v>
      </c>
      <c r="X989" s="3" t="n">
        <v>2024</v>
      </c>
      <c r="Y989" s="3" t="n">
        <v>27</v>
      </c>
      <c r="Z989" s="54" t="n">
        <v>64.3</v>
      </c>
      <c r="AA989" s="54" t="n">
        <v>2021</v>
      </c>
      <c r="AB989" s="54" t="n">
        <v>16</v>
      </c>
      <c r="AC989" s="3" t="n">
        <v>71.09999999999999</v>
      </c>
      <c r="AD989" s="3" t="n">
        <v>2024</v>
      </c>
      <c r="AE989" s="3" t="n">
        <v>6</v>
      </c>
      <c r="AF989" s="54" t="n">
        <v>55.1</v>
      </c>
      <c r="AG989" s="54" t="n">
        <v>2019</v>
      </c>
      <c r="AH989" s="54" t="n">
        <v>12</v>
      </c>
      <c r="AI989" s="3" t="n">
        <v>57.5</v>
      </c>
      <c r="AJ989" s="3" t="n">
        <v>2018</v>
      </c>
      <c r="AK989" s="3" t="n">
        <v>4</v>
      </c>
      <c r="AL989" s="54" t="n">
        <v>39.5</v>
      </c>
      <c r="AM989" s="54" t="n">
        <v>2020</v>
      </c>
      <c r="AN989" s="54" t="n">
        <v>12</v>
      </c>
      <c r="AO989" s="3" t="n">
        <v>39.4</v>
      </c>
      <c r="AP989" s="3" t="n">
        <v>2019</v>
      </c>
      <c r="AQ989" s="3" t="n">
        <v>14</v>
      </c>
    </row>
    <row r="990">
      <c r="A990" s="3" t="n">
        <v>26205080</v>
      </c>
      <c r="B990" s="3" t="inlineStr">
        <is>
          <t>LA ALDEA [26205080]</t>
        </is>
      </c>
      <c r="C990" s="3" t="n">
        <v>6.341055556</v>
      </c>
      <c r="D990" s="3" t="n">
        <v>-75.70094444</v>
      </c>
      <c r="E990" s="3" t="n">
        <v>1737</v>
      </c>
      <c r="F990" s="3" t="inlineStr">
        <is>
          <t>Medellín</t>
        </is>
      </c>
      <c r="G990" s="3" t="inlineStr">
        <is>
          <t>Antioquia</t>
        </is>
      </c>
      <c r="H990" s="54" t="n">
        <v>103</v>
      </c>
      <c r="I990" s="54" t="n">
        <v>2012</v>
      </c>
      <c r="J990" s="54" t="n">
        <v>30</v>
      </c>
      <c r="K990" s="3" t="n">
        <v>77</v>
      </c>
      <c r="L990" s="3" t="n">
        <v>1999</v>
      </c>
      <c r="M990" s="3" t="n">
        <v>28</v>
      </c>
      <c r="N990" s="54" t="n">
        <v>101</v>
      </c>
      <c r="O990" s="54" t="n">
        <v>1991</v>
      </c>
      <c r="P990" s="54" t="n">
        <v>25</v>
      </c>
      <c r="Q990" s="3" t="n">
        <v>121</v>
      </c>
      <c r="R990" s="3" t="n">
        <v>2018</v>
      </c>
      <c r="S990" s="3" t="n">
        <v>9</v>
      </c>
      <c r="T990" s="54" t="n">
        <v>83</v>
      </c>
      <c r="U990" s="54" t="n">
        <v>1999</v>
      </c>
      <c r="V990" s="54" t="n">
        <v>11</v>
      </c>
      <c r="W990" s="3" t="n">
        <v>84</v>
      </c>
      <c r="X990" s="3" t="n">
        <v>2015</v>
      </c>
      <c r="Y990" s="3" t="n">
        <v>8</v>
      </c>
      <c r="Z990" s="54" t="n">
        <v>78</v>
      </c>
      <c r="AA990" s="54" t="n">
        <v>2019</v>
      </c>
      <c r="AB990" s="54" t="n">
        <v>4</v>
      </c>
      <c r="AC990" s="3" t="n">
        <v>46.6</v>
      </c>
      <c r="AD990" s="3" t="n">
        <v>2022</v>
      </c>
      <c r="AE990" s="3" t="n">
        <v>28</v>
      </c>
      <c r="AF990" s="54" t="n">
        <v>117</v>
      </c>
      <c r="AG990" s="54" t="n">
        <v>2006</v>
      </c>
      <c r="AH990" s="54" t="n">
        <v>7</v>
      </c>
      <c r="AI990" s="3" t="n">
        <v>129</v>
      </c>
      <c r="AJ990" s="3" t="n">
        <v>2018</v>
      </c>
      <c r="AK990" s="3" t="n">
        <v>10</v>
      </c>
      <c r="AL990" s="54" t="n">
        <v>105</v>
      </c>
      <c r="AM990" s="54" t="n">
        <v>2011</v>
      </c>
      <c r="AN990" s="54" t="n">
        <v>7</v>
      </c>
      <c r="AO990" s="3" t="n">
        <v>126</v>
      </c>
      <c r="AP990" s="3" t="n">
        <v>2001</v>
      </c>
      <c r="AQ990" s="3" t="n">
        <v>12</v>
      </c>
    </row>
    <row r="991">
      <c r="A991" s="3" t="n">
        <v>26210070</v>
      </c>
      <c r="B991" s="3" t="inlineStr">
        <is>
          <t>CAICEDO [26210070]</t>
        </is>
      </c>
      <c r="C991" s="3" t="n">
        <v>6.4049</v>
      </c>
      <c r="D991" s="3" t="n">
        <v>-75.98180000000001</v>
      </c>
      <c r="E991" s="3" t="n">
        <v>1778</v>
      </c>
      <c r="F991" s="3" t="inlineStr">
        <is>
          <t>Caicedo</t>
        </is>
      </c>
      <c r="G991" s="3" t="inlineStr">
        <is>
          <t>Antioquia</t>
        </is>
      </c>
      <c r="H991" s="54" t="n">
        <v>82</v>
      </c>
      <c r="I991" s="54" t="n">
        <v>1989</v>
      </c>
      <c r="J991" s="54" t="n">
        <v>4</v>
      </c>
      <c r="K991" s="3" t="n">
        <v>71</v>
      </c>
      <c r="L991" s="3" t="n">
        <v>1985</v>
      </c>
      <c r="M991" s="3" t="n">
        <v>21</v>
      </c>
      <c r="N991" s="54" t="n">
        <v>114</v>
      </c>
      <c r="O991" s="54" t="n">
        <v>1999</v>
      </c>
      <c r="P991" s="54" t="n">
        <v>10</v>
      </c>
      <c r="Q991" s="3" t="n">
        <v>96</v>
      </c>
      <c r="R991" s="3" t="n">
        <v>2025</v>
      </c>
      <c r="S991" s="3" t="n">
        <v>11</v>
      </c>
      <c r="T991" s="54" t="n">
        <v>96</v>
      </c>
      <c r="U991" s="54" t="n">
        <v>2006</v>
      </c>
      <c r="V991" s="54" t="n">
        <v>30</v>
      </c>
      <c r="W991" s="3" t="n">
        <v>90</v>
      </c>
      <c r="X991" s="3" t="n">
        <v>2005</v>
      </c>
      <c r="Y991" s="3" t="n">
        <v>5</v>
      </c>
      <c r="Z991" s="54" t="n">
        <v>90</v>
      </c>
      <c r="AA991" s="54" t="n">
        <v>2008</v>
      </c>
      <c r="AB991" s="54" t="n">
        <v>15</v>
      </c>
      <c r="AC991" s="3" t="n">
        <v>117</v>
      </c>
      <c r="AD991" s="3" t="n">
        <v>1996</v>
      </c>
      <c r="AE991" s="3" t="n">
        <v>17</v>
      </c>
      <c r="AF991" s="54" t="n">
        <v>131</v>
      </c>
      <c r="AG991" s="54" t="n">
        <v>2007</v>
      </c>
      <c r="AH991" s="54" t="n">
        <v>29</v>
      </c>
      <c r="AI991" s="3" t="n">
        <v>90</v>
      </c>
      <c r="AJ991" s="3" t="n">
        <v>1990</v>
      </c>
      <c r="AK991" s="3" t="n">
        <v>7</v>
      </c>
      <c r="AL991" s="54" t="n">
        <v>80</v>
      </c>
      <c r="AM991" s="54" t="n">
        <v>2007</v>
      </c>
      <c r="AN991" s="54" t="n">
        <v>7</v>
      </c>
      <c r="AO991" s="3" t="n">
        <v>90</v>
      </c>
      <c r="AP991" s="3" t="n">
        <v>2022</v>
      </c>
      <c r="AQ991" s="3" t="n">
        <v>12</v>
      </c>
    </row>
    <row r="992">
      <c r="A992" s="3" t="n">
        <v>26210080</v>
      </c>
      <c r="B992" s="3" t="inlineStr">
        <is>
          <t>LA HERRADURA [26210080]</t>
        </is>
      </c>
      <c r="C992" s="3" t="n">
        <v>6.099222222</v>
      </c>
      <c r="D992" s="3" t="n">
        <v>-75.87397222</v>
      </c>
      <c r="E992" s="3" t="n">
        <v>849</v>
      </c>
      <c r="F992" s="3" t="inlineStr">
        <is>
          <t>Concordia</t>
        </is>
      </c>
      <c r="G992" s="3" t="inlineStr">
        <is>
          <t>Antioquia</t>
        </is>
      </c>
      <c r="H992" s="54" t="n">
        <v>130</v>
      </c>
      <c r="I992" s="54" t="n">
        <v>1982</v>
      </c>
      <c r="J992" s="54" t="n">
        <v>5</v>
      </c>
      <c r="K992" s="3" t="n">
        <v>80</v>
      </c>
      <c r="L992" s="3" t="n">
        <v>1996</v>
      </c>
      <c r="M992" s="3" t="n">
        <v>28</v>
      </c>
      <c r="N992" s="54" t="n">
        <v>110</v>
      </c>
      <c r="O992" s="54" t="n">
        <v>1978</v>
      </c>
      <c r="P992" s="54" t="n">
        <v>11</v>
      </c>
      <c r="Q992" s="3" t="n">
        <v>140</v>
      </c>
      <c r="R992" s="3" t="n">
        <v>2006</v>
      </c>
      <c r="S992" s="3" t="n">
        <v>25</v>
      </c>
      <c r="T992" s="54" t="n">
        <v>120</v>
      </c>
      <c r="U992" s="54" t="n">
        <v>1982</v>
      </c>
      <c r="V992" s="54" t="n">
        <v>4</v>
      </c>
      <c r="W992" s="3" t="n">
        <v>201</v>
      </c>
      <c r="X992" s="3" t="n">
        <v>1982</v>
      </c>
      <c r="Y992" s="3" t="n">
        <v>12</v>
      </c>
      <c r="Z992" s="54" t="n">
        <v>103</v>
      </c>
      <c r="AA992" s="54" t="n">
        <v>1982</v>
      </c>
      <c r="AB992" s="54" t="n">
        <v>28</v>
      </c>
      <c r="AC992" s="3" t="n">
        <v>100</v>
      </c>
      <c r="AD992" s="3" t="n">
        <v>1985</v>
      </c>
      <c r="AE992" s="3" t="n">
        <v>29</v>
      </c>
      <c r="AF992" s="54" t="n">
        <v>91</v>
      </c>
      <c r="AG992" s="54" t="n">
        <v>2002</v>
      </c>
      <c r="AH992" s="54" t="n">
        <v>27</v>
      </c>
      <c r="AI992" s="3" t="n">
        <v>96</v>
      </c>
      <c r="AJ992" s="3" t="n">
        <v>1988</v>
      </c>
      <c r="AK992" s="3" t="n">
        <v>10</v>
      </c>
      <c r="AL992" s="54" t="n">
        <v>105</v>
      </c>
      <c r="AM992" s="54" t="n">
        <v>1978</v>
      </c>
      <c r="AN992" s="54" t="n">
        <v>9</v>
      </c>
      <c r="AO992" s="3" t="n">
        <v>131</v>
      </c>
      <c r="AP992" s="3" t="n">
        <v>1981</v>
      </c>
      <c r="AQ992" s="3" t="n">
        <v>10</v>
      </c>
    </row>
    <row r="993">
      <c r="A993" s="3" t="n">
        <v>26210090</v>
      </c>
      <c r="B993" s="3" t="inlineStr">
        <is>
          <t>ANZA [26210090]</t>
        </is>
      </c>
      <c r="C993" s="3" t="n">
        <v>6.303138889</v>
      </c>
      <c r="D993" s="3" t="n">
        <v>-75.85925</v>
      </c>
      <c r="E993" s="3" t="n">
        <v>743</v>
      </c>
      <c r="F993" s="3" t="inlineStr">
        <is>
          <t>Anzá</t>
        </is>
      </c>
      <c r="G993" s="3" t="inlineStr">
        <is>
          <t>Antioquia</t>
        </is>
      </c>
      <c r="H993" s="54" t="n">
        <v>71</v>
      </c>
      <c r="I993" s="54" t="n">
        <v>1982</v>
      </c>
      <c r="J993" s="54" t="n">
        <v>5</v>
      </c>
      <c r="K993" s="3" t="n">
        <v>66</v>
      </c>
      <c r="L993" s="3" t="n">
        <v>1971</v>
      </c>
      <c r="M993" s="3" t="n">
        <v>18</v>
      </c>
      <c r="N993" s="54" t="n">
        <v>165</v>
      </c>
      <c r="O993" s="54" t="n">
        <v>1971</v>
      </c>
      <c r="P993" s="54" t="n">
        <v>29</v>
      </c>
      <c r="Q993" s="3" t="n">
        <v>100</v>
      </c>
      <c r="R993" s="3" t="n">
        <v>1982</v>
      </c>
      <c r="S993" s="3" t="n">
        <v>26</v>
      </c>
      <c r="T993" s="54" t="n">
        <v>169</v>
      </c>
      <c r="U993" s="54" t="n">
        <v>1971</v>
      </c>
      <c r="V993" s="54" t="n">
        <v>30</v>
      </c>
      <c r="W993" s="3" t="n">
        <v>100</v>
      </c>
      <c r="X993" s="3" t="n">
        <v>2000</v>
      </c>
      <c r="Y993" s="3" t="n">
        <v>1</v>
      </c>
      <c r="Z993" s="54" t="n">
        <v>90</v>
      </c>
      <c r="AA993" s="54" t="n">
        <v>1978</v>
      </c>
      <c r="AB993" s="54" t="n">
        <v>11</v>
      </c>
      <c r="AC993" s="3" t="n">
        <v>325</v>
      </c>
      <c r="AD993" s="3" t="n">
        <v>1971</v>
      </c>
      <c r="AE993" s="3" t="n">
        <v>11</v>
      </c>
      <c r="AF993" s="54" t="n">
        <v>82</v>
      </c>
      <c r="AG993" s="54" t="n">
        <v>2009</v>
      </c>
      <c r="AH993" s="54" t="n">
        <v>3</v>
      </c>
      <c r="AI993" s="3" t="n">
        <v>82.90000000000001</v>
      </c>
      <c r="AJ993" s="3" t="n">
        <v>2024</v>
      </c>
      <c r="AK993" s="3" t="n">
        <v>30</v>
      </c>
      <c r="AL993" s="54" t="n">
        <v>90</v>
      </c>
      <c r="AM993" s="54" t="n">
        <v>1972</v>
      </c>
      <c r="AN993" s="54" t="n">
        <v>30</v>
      </c>
      <c r="AO993" s="3" t="n">
        <v>76</v>
      </c>
      <c r="AP993" s="3" t="n">
        <v>2016</v>
      </c>
      <c r="AQ993" s="3" t="n">
        <v>1</v>
      </c>
    </row>
    <row r="994">
      <c r="A994" s="3" t="n">
        <v>26210110</v>
      </c>
      <c r="B994" s="3" t="inlineStr">
        <is>
          <t>PENALISA [26210110]</t>
        </is>
      </c>
      <c r="C994" s="3" t="n">
        <v>5.934916667</v>
      </c>
      <c r="D994" s="3" t="n">
        <v>-75.86116667</v>
      </c>
      <c r="E994" s="3" t="n">
        <v>552</v>
      </c>
      <c r="F994" s="3" t="inlineStr">
        <is>
          <t>Salgar</t>
        </is>
      </c>
      <c r="G994" s="3" t="inlineStr">
        <is>
          <t>Antioquia</t>
        </is>
      </c>
      <c r="H994" s="54" t="n">
        <v>146</v>
      </c>
      <c r="I994" s="54" t="n">
        <v>2004</v>
      </c>
      <c r="J994" s="54" t="n">
        <v>7</v>
      </c>
      <c r="K994" s="3" t="n">
        <v>96</v>
      </c>
      <c r="L994" s="3" t="n">
        <v>2003</v>
      </c>
      <c r="M994" s="3" t="n">
        <v>24</v>
      </c>
      <c r="N994" s="54" t="n">
        <v>98</v>
      </c>
      <c r="O994" s="54" t="n">
        <v>2022</v>
      </c>
      <c r="P994" s="54" t="n">
        <v>31</v>
      </c>
      <c r="Q994" s="3" t="n">
        <v>105</v>
      </c>
      <c r="R994" s="3" t="n">
        <v>2012</v>
      </c>
      <c r="S994" s="3" t="n">
        <v>30</v>
      </c>
      <c r="T994" s="54" t="n">
        <v>120</v>
      </c>
      <c r="U994" s="54" t="n">
        <v>2008</v>
      </c>
      <c r="V994" s="54" t="n">
        <v>17</v>
      </c>
      <c r="W994" s="3" t="n">
        <v>161</v>
      </c>
      <c r="X994" s="3" t="n">
        <v>2008</v>
      </c>
      <c r="Y994" s="3" t="n">
        <v>12</v>
      </c>
      <c r="Z994" s="54" t="n">
        <v>145</v>
      </c>
      <c r="AA994" s="54" t="n">
        <v>2021</v>
      </c>
      <c r="AB994" s="54" t="n">
        <v>12</v>
      </c>
      <c r="AC994" s="3" t="n">
        <v>157</v>
      </c>
      <c r="AD994" s="3" t="n">
        <v>1984</v>
      </c>
      <c r="AE994" s="3" t="n">
        <v>1</v>
      </c>
      <c r="AF994" s="54" t="n">
        <v>110</v>
      </c>
      <c r="AG994" s="54" t="n">
        <v>2010</v>
      </c>
      <c r="AH994" s="54" t="n">
        <v>29</v>
      </c>
      <c r="AI994" s="3" t="n">
        <v>102</v>
      </c>
      <c r="AJ994" s="3" t="n">
        <v>1981</v>
      </c>
      <c r="AK994" s="3" t="n">
        <v>25</v>
      </c>
      <c r="AL994" s="54" t="n">
        <v>125</v>
      </c>
      <c r="AM994" s="54" t="n">
        <v>2010</v>
      </c>
      <c r="AN994" s="54" t="n">
        <v>1</v>
      </c>
      <c r="AO994" s="3" t="n">
        <v>136</v>
      </c>
      <c r="AP994" s="3" t="n">
        <v>1977</v>
      </c>
      <c r="AQ994" s="3" t="n">
        <v>2</v>
      </c>
    </row>
    <row r="995">
      <c r="A995" s="3" t="n">
        <v>26210130</v>
      </c>
      <c r="B995" s="3" t="inlineStr">
        <is>
          <t>GUASABRA [26210130]</t>
        </is>
      </c>
      <c r="C995" s="3" t="n">
        <v>6.503333333</v>
      </c>
      <c r="D995" s="3" t="n">
        <v>-75.95583333</v>
      </c>
      <c r="E995" s="3" t="n">
        <v>2182</v>
      </c>
      <c r="F995" s="3" t="inlineStr">
        <is>
          <t>Santa Fe De Antioquia</t>
        </is>
      </c>
      <c r="G995" s="3" t="inlineStr">
        <is>
          <t>Antioquia</t>
        </is>
      </c>
      <c r="H995" s="54" t="n">
        <v>60</v>
      </c>
      <c r="I995" s="54" t="n">
        <v>1997</v>
      </c>
      <c r="J995" s="54" t="n">
        <v>1</v>
      </c>
      <c r="K995" s="3" t="n">
        <v>70</v>
      </c>
      <c r="L995" s="3" t="n">
        <v>2001</v>
      </c>
      <c r="M995" s="3" t="n">
        <v>2</v>
      </c>
      <c r="N995" s="54" t="n">
        <v>80</v>
      </c>
      <c r="O995" s="54" t="n">
        <v>1994</v>
      </c>
      <c r="P995" s="54" t="n">
        <v>26</v>
      </c>
      <c r="Q995" s="3" t="n">
        <v>113</v>
      </c>
      <c r="R995" s="3" t="n">
        <v>1979</v>
      </c>
      <c r="S995" s="3" t="n">
        <v>26</v>
      </c>
      <c r="T995" s="54" t="n">
        <v>96</v>
      </c>
      <c r="U995" s="54" t="n">
        <v>1982</v>
      </c>
      <c r="V995" s="54" t="n">
        <v>5</v>
      </c>
      <c r="W995" s="3" t="n">
        <v>80</v>
      </c>
      <c r="X995" s="3" t="n">
        <v>1995</v>
      </c>
      <c r="Y995" s="3" t="n">
        <v>2</v>
      </c>
      <c r="Z995" s="54" t="n">
        <v>57</v>
      </c>
      <c r="AA995" s="54" t="n">
        <v>2010</v>
      </c>
      <c r="AB995" s="54" t="n">
        <v>13</v>
      </c>
      <c r="AC995" s="3" t="n">
        <v>90</v>
      </c>
      <c r="AD995" s="3" t="n">
        <v>2011</v>
      </c>
      <c r="AE995" s="3" t="n">
        <v>18</v>
      </c>
      <c r="AF995" s="54" t="n">
        <v>62</v>
      </c>
      <c r="AG995" s="54" t="n">
        <v>1978</v>
      </c>
      <c r="AH995" s="54" t="n">
        <v>26</v>
      </c>
      <c r="AI995" s="3" t="n">
        <v>83</v>
      </c>
      <c r="AJ995" s="3" t="n">
        <v>2020</v>
      </c>
      <c r="AK995" s="3" t="n">
        <v>18</v>
      </c>
      <c r="AL995" s="54" t="n">
        <v>130</v>
      </c>
      <c r="AM995" s="54" t="n">
        <v>1998</v>
      </c>
      <c r="AN995" s="54" t="n">
        <v>5</v>
      </c>
      <c r="AO995" s="3" t="n">
        <v>125</v>
      </c>
      <c r="AP995" s="3" t="n">
        <v>1980</v>
      </c>
      <c r="AQ995" s="3" t="n">
        <v>5</v>
      </c>
    </row>
    <row r="996">
      <c r="A996" s="3" t="n">
        <v>26210140</v>
      </c>
      <c r="B996" s="3" t="inlineStr">
        <is>
          <t>ALTAMIRA [26210140]</t>
        </is>
      </c>
      <c r="C996" s="3" t="n">
        <v>6.2188</v>
      </c>
      <c r="D996" s="3" t="n">
        <v>-75.9449</v>
      </c>
      <c r="E996" s="3" t="n">
        <v>1816</v>
      </c>
      <c r="F996" s="3" t="inlineStr">
        <is>
          <t>Betulia</t>
        </is>
      </c>
      <c r="G996" s="3" t="inlineStr">
        <is>
          <t>Antioquia</t>
        </is>
      </c>
      <c r="H996" s="54" t="n">
        <v>50</v>
      </c>
      <c r="I996" s="54" t="n">
        <v>1997</v>
      </c>
      <c r="J996" s="54" t="n">
        <v>10</v>
      </c>
      <c r="K996" s="3" t="n">
        <v>75</v>
      </c>
      <c r="L996" s="3" t="n">
        <v>2025</v>
      </c>
      <c r="M996" s="3" t="n">
        <v>27</v>
      </c>
      <c r="N996" s="54" t="n">
        <v>95</v>
      </c>
      <c r="O996" s="54" t="n">
        <v>2015</v>
      </c>
      <c r="P996" s="54" t="n">
        <v>28</v>
      </c>
      <c r="Q996" s="3" t="n">
        <v>105</v>
      </c>
      <c r="R996" s="3" t="n">
        <v>2020</v>
      </c>
      <c r="S996" s="3" t="n">
        <v>22</v>
      </c>
      <c r="T996" s="54" t="n">
        <v>133</v>
      </c>
      <c r="U996" s="54" t="n">
        <v>1979</v>
      </c>
      <c r="V996" s="54" t="n">
        <v>23</v>
      </c>
      <c r="W996" s="3" t="n">
        <v>118</v>
      </c>
      <c r="X996" s="3" t="n">
        <v>1979</v>
      </c>
      <c r="Y996" s="3" t="n">
        <v>24</v>
      </c>
      <c r="Z996" s="54" t="n">
        <v>105.9</v>
      </c>
      <c r="AA996" s="54" t="n">
        <v>1986</v>
      </c>
      <c r="AB996" s="54" t="n">
        <v>31</v>
      </c>
      <c r="AC996" s="3" t="n">
        <v>101</v>
      </c>
      <c r="AD996" s="3" t="n">
        <v>2018</v>
      </c>
      <c r="AE996" s="3" t="n">
        <v>14</v>
      </c>
      <c r="AF996" s="54" t="n">
        <v>130</v>
      </c>
      <c r="AG996" s="54" t="n">
        <v>1978</v>
      </c>
      <c r="AH996" s="54" t="n">
        <v>21</v>
      </c>
      <c r="AI996" s="3" t="n">
        <v>98</v>
      </c>
      <c r="AJ996" s="3" t="n">
        <v>1977</v>
      </c>
      <c r="AK996" s="3" t="n">
        <v>17</v>
      </c>
      <c r="AL996" s="54" t="n">
        <v>136</v>
      </c>
      <c r="AM996" s="54" t="n">
        <v>1978</v>
      </c>
      <c r="AN996" s="54" t="n">
        <v>14</v>
      </c>
      <c r="AO996" s="3" t="n">
        <v>70</v>
      </c>
      <c r="AP996" s="3" t="n">
        <v>1978</v>
      </c>
      <c r="AQ996" s="3" t="n">
        <v>19</v>
      </c>
    </row>
    <row r="997">
      <c r="A997" s="3" t="n">
        <v>26215010</v>
      </c>
      <c r="B997" s="3" t="inlineStr">
        <is>
          <t>CONCORDIA [26215010]</t>
        </is>
      </c>
      <c r="C997" s="3" t="n">
        <v>6.039555556</v>
      </c>
      <c r="D997" s="3" t="n">
        <v>-75.919527778</v>
      </c>
      <c r="E997" s="3" t="n">
        <v>2032</v>
      </c>
      <c r="F997" s="3" t="inlineStr">
        <is>
          <t>Concordia</t>
        </is>
      </c>
      <c r="G997" s="3" t="inlineStr">
        <is>
          <t>Antioquia</t>
        </is>
      </c>
      <c r="H997" s="54" t="n">
        <v>100</v>
      </c>
      <c r="I997" s="54" t="n">
        <v>2018</v>
      </c>
      <c r="J997" s="54" t="n">
        <v>17</v>
      </c>
      <c r="K997" s="3" t="n">
        <v>90</v>
      </c>
      <c r="L997" s="3" t="n">
        <v>2022</v>
      </c>
      <c r="M997" s="3" t="n">
        <v>13</v>
      </c>
      <c r="N997" s="54" t="n">
        <v>94.2</v>
      </c>
      <c r="O997" s="54" t="n">
        <v>1984</v>
      </c>
      <c r="P997" s="54" t="n">
        <v>28</v>
      </c>
      <c r="Q997" s="3" t="n">
        <v>95</v>
      </c>
      <c r="R997" s="3" t="n">
        <v>2007</v>
      </c>
      <c r="S997" s="3" t="n">
        <v>24</v>
      </c>
      <c r="T997" s="54" t="n">
        <v>120</v>
      </c>
      <c r="U997" s="54" t="n">
        <v>2010</v>
      </c>
      <c r="V997" s="54" t="n">
        <v>3</v>
      </c>
      <c r="W997" s="3" t="n">
        <v>104.3</v>
      </c>
      <c r="X997" s="3" t="n">
        <v>1980</v>
      </c>
      <c r="Y997" s="3" t="n">
        <v>12</v>
      </c>
      <c r="Z997" s="54" t="n">
        <v>82</v>
      </c>
      <c r="AA997" s="54" t="n">
        <v>2008</v>
      </c>
      <c r="AB997" s="54" t="n">
        <v>30</v>
      </c>
      <c r="AC997" s="3" t="n">
        <v>91.09999999999999</v>
      </c>
      <c r="AD997" s="3" t="n">
        <v>2012</v>
      </c>
      <c r="AE997" s="3" t="n">
        <v>19</v>
      </c>
      <c r="AF997" s="54" t="n">
        <v>81</v>
      </c>
      <c r="AG997" s="54" t="n">
        <v>2009</v>
      </c>
      <c r="AH997" s="54" t="n">
        <v>21</v>
      </c>
      <c r="AI997" s="3" t="n">
        <v>82.8</v>
      </c>
      <c r="AJ997" s="3" t="n">
        <v>1985</v>
      </c>
      <c r="AK997" s="3" t="n">
        <v>10</v>
      </c>
      <c r="AL997" s="54" t="n">
        <v>79.59999999999999</v>
      </c>
      <c r="AM997" s="54" t="n">
        <v>2003</v>
      </c>
      <c r="AN997" s="54" t="n">
        <v>23</v>
      </c>
      <c r="AO997" s="3" t="n">
        <v>74</v>
      </c>
      <c r="AP997" s="3" t="n">
        <v>1980</v>
      </c>
      <c r="AQ997" s="3" t="n">
        <v>25</v>
      </c>
    </row>
    <row r="998">
      <c r="A998" s="3" t="n">
        <v>26220090</v>
      </c>
      <c r="B998" s="3" t="inlineStr">
        <is>
          <t>GIRALDO [26220090]</t>
        </is>
      </c>
      <c r="C998" s="3" t="n">
        <v>6.6802</v>
      </c>
      <c r="D998" s="3" t="n">
        <v>-75.95269999999999</v>
      </c>
      <c r="E998" s="3" t="n">
        <v>1930</v>
      </c>
      <c r="F998" s="3" t="inlineStr">
        <is>
          <t>Giraldo</t>
        </is>
      </c>
      <c r="G998" s="3" t="inlineStr">
        <is>
          <t>Antioquia</t>
        </is>
      </c>
      <c r="H998" s="54" t="n">
        <v>83</v>
      </c>
      <c r="I998" s="54" t="n">
        <v>2008</v>
      </c>
      <c r="J998" s="54" t="n">
        <v>9</v>
      </c>
      <c r="K998" s="3" t="n">
        <v>72</v>
      </c>
      <c r="L998" s="3" t="n">
        <v>2025</v>
      </c>
      <c r="M998" s="3" t="n">
        <v>15</v>
      </c>
      <c r="N998" s="54" t="n">
        <v>76</v>
      </c>
      <c r="O998" s="54" t="n">
        <v>1995</v>
      </c>
      <c r="P998" s="54" t="n">
        <v>31</v>
      </c>
      <c r="Q998" s="3" t="n">
        <v>92</v>
      </c>
      <c r="R998" s="3" t="n">
        <v>1990</v>
      </c>
      <c r="S998" s="3" t="n">
        <v>15</v>
      </c>
      <c r="T998" s="54" t="n">
        <v>80</v>
      </c>
      <c r="U998" s="54" t="n">
        <v>1971</v>
      </c>
      <c r="V998" s="54" t="n">
        <v>20</v>
      </c>
      <c r="W998" s="3" t="n">
        <v>88</v>
      </c>
      <c r="X998" s="3" t="n">
        <v>2000</v>
      </c>
      <c r="Y998" s="3" t="n">
        <v>16</v>
      </c>
      <c r="Z998" s="54" t="n">
        <v>70</v>
      </c>
      <c r="AA998" s="54" t="n">
        <v>2011</v>
      </c>
      <c r="AB998" s="54" t="n">
        <v>12</v>
      </c>
      <c r="AC998" s="3" t="n">
        <v>74</v>
      </c>
      <c r="AD998" s="3" t="n">
        <v>2014</v>
      </c>
      <c r="AE998" s="3" t="n">
        <v>6</v>
      </c>
      <c r="AF998" s="54" t="n">
        <v>78</v>
      </c>
      <c r="AG998" s="54" t="n">
        <v>2020</v>
      </c>
      <c r="AH998" s="54" t="n">
        <v>19</v>
      </c>
      <c r="AI998" s="3" t="n">
        <v>75</v>
      </c>
      <c r="AJ998" s="3" t="n">
        <v>2006</v>
      </c>
      <c r="AK998" s="3" t="n">
        <v>10</v>
      </c>
      <c r="AL998" s="54" t="n">
        <v>73</v>
      </c>
      <c r="AM998" s="54" t="n">
        <v>1993</v>
      </c>
      <c r="AN998" s="54" t="n">
        <v>10</v>
      </c>
      <c r="AO998" s="3" t="n">
        <v>73</v>
      </c>
      <c r="AP998" s="3" t="n">
        <v>1993</v>
      </c>
      <c r="AQ998" s="3" t="n">
        <v>14</v>
      </c>
    </row>
    <row r="999">
      <c r="A999" s="3" t="n">
        <v>26220100</v>
      </c>
      <c r="B999" s="3" t="inlineStr">
        <is>
          <t>LA GRANJA [26220100]</t>
        </is>
      </c>
      <c r="C999" s="3" t="n">
        <v>7.249638889</v>
      </c>
      <c r="D999" s="3" t="n">
        <v>-75.73408333</v>
      </c>
      <c r="E999" s="3" t="n">
        <v>1028</v>
      </c>
      <c r="F999" s="3" t="inlineStr">
        <is>
          <t>Ituango</t>
        </is>
      </c>
      <c r="G999" s="3" t="inlineStr">
        <is>
          <t>Antioquia</t>
        </is>
      </c>
      <c r="H999" s="54" t="n">
        <v>50</v>
      </c>
      <c r="I999" s="54" t="n">
        <v>2021</v>
      </c>
      <c r="J999" s="54" t="n">
        <v>5</v>
      </c>
      <c r="K999" s="3" t="n">
        <v>56</v>
      </c>
      <c r="L999" s="3" t="n">
        <v>1997</v>
      </c>
      <c r="M999" s="3" t="n">
        <v>11</v>
      </c>
      <c r="N999" s="54" t="n">
        <v>77</v>
      </c>
      <c r="O999" s="54" t="n">
        <v>1979</v>
      </c>
      <c r="P999" s="54" t="n">
        <v>6</v>
      </c>
      <c r="Q999" s="3" t="n">
        <v>110</v>
      </c>
      <c r="R999" s="3" t="n">
        <v>2018</v>
      </c>
      <c r="S999" s="3" t="n">
        <v>28</v>
      </c>
      <c r="T999" s="54" t="n">
        <v>96</v>
      </c>
      <c r="U999" s="54" t="n">
        <v>1982</v>
      </c>
      <c r="V999" s="54" t="n">
        <v>7</v>
      </c>
      <c r="W999" s="3" t="n">
        <v>75</v>
      </c>
      <c r="X999" s="3" t="n">
        <v>1980</v>
      </c>
      <c r="Y999" s="3" t="n">
        <v>21</v>
      </c>
      <c r="Z999" s="54" t="n">
        <v>75</v>
      </c>
      <c r="AA999" s="54" t="n">
        <v>2009</v>
      </c>
      <c r="AB999" s="54" t="n">
        <v>8</v>
      </c>
      <c r="AC999" s="3" t="n">
        <v>79</v>
      </c>
      <c r="AD999" s="3" t="n">
        <v>1992</v>
      </c>
      <c r="AE999" s="3" t="n">
        <v>30</v>
      </c>
      <c r="AF999" s="54" t="n">
        <v>87</v>
      </c>
      <c r="AG999" s="54" t="n">
        <v>1977</v>
      </c>
      <c r="AH999" s="54" t="n">
        <v>26</v>
      </c>
      <c r="AI999" s="3" t="n">
        <v>56</v>
      </c>
      <c r="AJ999" s="3" t="n">
        <v>1991</v>
      </c>
      <c r="AK999" s="3" t="n">
        <v>26</v>
      </c>
      <c r="AL999" s="54" t="n">
        <v>99</v>
      </c>
      <c r="AM999" s="54" t="n">
        <v>1991</v>
      </c>
      <c r="AN999" s="54" t="n">
        <v>28</v>
      </c>
      <c r="AO999" s="3" t="n">
        <v>81</v>
      </c>
      <c r="AP999" s="3" t="n">
        <v>2003</v>
      </c>
      <c r="AQ999" s="3" t="n">
        <v>2</v>
      </c>
    </row>
    <row r="1000">
      <c r="A1000" s="3" t="n">
        <v>26220110</v>
      </c>
      <c r="B1000" s="3" t="inlineStr">
        <is>
          <t>SANTA RITA [26220110]</t>
        </is>
      </c>
      <c r="C1000" s="3" t="n">
        <v>7.32375</v>
      </c>
      <c r="D1000" s="3" t="n">
        <v>-75.61686111100001</v>
      </c>
      <c r="E1000" s="3" t="n">
        <v>2039</v>
      </c>
      <c r="F1000" s="3" t="inlineStr">
        <is>
          <t>Ituango</t>
        </is>
      </c>
      <c r="G1000" s="3" t="inlineStr">
        <is>
          <t>Antioquia</t>
        </is>
      </c>
      <c r="H1000" s="54" t="n">
        <v>55</v>
      </c>
      <c r="I1000" s="54" t="n">
        <v>2023</v>
      </c>
      <c r="J1000" s="54" t="n">
        <v>9</v>
      </c>
      <c r="K1000" s="3" t="n">
        <v>69</v>
      </c>
      <c r="L1000" s="3" t="n">
        <v>1990</v>
      </c>
      <c r="M1000" s="3" t="n">
        <v>5</v>
      </c>
      <c r="N1000" s="54" t="n">
        <v>90</v>
      </c>
      <c r="O1000" s="54" t="n">
        <v>2009</v>
      </c>
      <c r="P1000" s="54" t="n">
        <v>21</v>
      </c>
      <c r="Q1000" s="3" t="n">
        <v>105</v>
      </c>
      <c r="R1000" s="3" t="n">
        <v>1998</v>
      </c>
      <c r="S1000" s="3" t="n">
        <v>15</v>
      </c>
      <c r="T1000" s="54" t="n">
        <v>91</v>
      </c>
      <c r="U1000" s="54" t="n">
        <v>1989</v>
      </c>
      <c r="V1000" s="54" t="n">
        <v>23</v>
      </c>
      <c r="W1000" s="3" t="n">
        <v>102</v>
      </c>
      <c r="X1000" s="3" t="n">
        <v>2018</v>
      </c>
      <c r="Y1000" s="3" t="n">
        <v>19</v>
      </c>
      <c r="Z1000" s="54" t="n">
        <v>90</v>
      </c>
      <c r="AA1000" s="54" t="n">
        <v>2010</v>
      </c>
      <c r="AB1000" s="54" t="n">
        <v>4</v>
      </c>
      <c r="AC1000" s="3" t="n">
        <v>90</v>
      </c>
      <c r="AD1000" s="3" t="n">
        <v>2011</v>
      </c>
      <c r="AE1000" s="3" t="n">
        <v>14</v>
      </c>
      <c r="AF1000" s="54" t="n">
        <v>85</v>
      </c>
      <c r="AG1000" s="54" t="n">
        <v>2024</v>
      </c>
      <c r="AH1000" s="54" t="n">
        <v>12</v>
      </c>
      <c r="AI1000" s="3" t="n">
        <v>96</v>
      </c>
      <c r="AJ1000" s="3" t="n">
        <v>2011</v>
      </c>
      <c r="AK1000" s="3" t="n">
        <v>5</v>
      </c>
      <c r="AL1000" s="54" t="n">
        <v>130</v>
      </c>
      <c r="AM1000" s="54" t="n">
        <v>2017</v>
      </c>
      <c r="AN1000" s="54" t="n">
        <v>17</v>
      </c>
      <c r="AO1000" s="3" t="n">
        <v>70</v>
      </c>
      <c r="AP1000" s="3" t="n">
        <v>2016</v>
      </c>
      <c r="AQ1000" s="3" t="n">
        <v>1</v>
      </c>
    </row>
    <row r="1001">
      <c r="A1001" s="3" t="n">
        <v>26225030</v>
      </c>
      <c r="B1001" s="3" t="inlineStr">
        <is>
          <t>COTOVE HACIENDA [26225030]</t>
        </is>
      </c>
      <c r="C1001" s="3" t="n">
        <v>6.533916667</v>
      </c>
      <c r="D1001" s="3" t="n">
        <v>-75.827333333</v>
      </c>
      <c r="E1001" s="3" t="n">
        <v>534</v>
      </c>
      <c r="F1001" s="3" t="inlineStr">
        <is>
          <t>Santa Fe De Antioquia</t>
        </is>
      </c>
      <c r="G1001" s="3" t="inlineStr">
        <is>
          <t>Antioquia</t>
        </is>
      </c>
      <c r="H1001" s="54" t="n">
        <v>70.8</v>
      </c>
      <c r="I1001" s="54" t="n">
        <v>1993</v>
      </c>
      <c r="J1001" s="54" t="n">
        <v>6</v>
      </c>
      <c r="K1001" s="3" t="n">
        <v>46.5</v>
      </c>
      <c r="L1001" s="3" t="n">
        <v>1999</v>
      </c>
      <c r="M1001" s="3" t="n">
        <v>16</v>
      </c>
      <c r="N1001" s="54" t="n">
        <v>50</v>
      </c>
      <c r="O1001" s="54" t="n">
        <v>2019</v>
      </c>
      <c r="P1001" s="54" t="n">
        <v>21</v>
      </c>
      <c r="Q1001" s="3" t="n">
        <v>72</v>
      </c>
      <c r="R1001" s="3" t="n">
        <v>2021</v>
      </c>
      <c r="S1001" s="3" t="n">
        <v>29</v>
      </c>
      <c r="T1001" s="54" t="n">
        <v>69</v>
      </c>
      <c r="U1001" s="54" t="n">
        <v>2006</v>
      </c>
      <c r="V1001" s="54" t="n">
        <v>16</v>
      </c>
      <c r="W1001" s="3" t="n">
        <v>68</v>
      </c>
      <c r="X1001" s="3" t="n">
        <v>2021</v>
      </c>
      <c r="Y1001" s="3" t="n">
        <v>1</v>
      </c>
      <c r="Z1001" s="54" t="n">
        <v>66.8</v>
      </c>
      <c r="AA1001" s="54" t="n">
        <v>1985</v>
      </c>
      <c r="AB1001" s="54" t="n">
        <v>31</v>
      </c>
      <c r="AC1001" s="3" t="n">
        <v>84.5</v>
      </c>
      <c r="AD1001" s="3" t="n">
        <v>1999</v>
      </c>
      <c r="AE1001" s="3" t="n">
        <v>15</v>
      </c>
      <c r="AF1001" s="54" t="n">
        <v>90</v>
      </c>
      <c r="AG1001" s="54" t="n">
        <v>1996</v>
      </c>
      <c r="AH1001" s="54" t="n">
        <v>24</v>
      </c>
      <c r="AI1001" s="3" t="n">
        <v>77.8</v>
      </c>
      <c r="AJ1001" s="3" t="n">
        <v>1976</v>
      </c>
      <c r="AK1001" s="3" t="n">
        <v>6</v>
      </c>
      <c r="AL1001" s="54" t="n">
        <v>66</v>
      </c>
      <c r="AM1001" s="54" t="n">
        <v>2006</v>
      </c>
      <c r="AN1001" s="54" t="n">
        <v>13</v>
      </c>
      <c r="AO1001" s="3" t="n">
        <v>84</v>
      </c>
      <c r="AP1001" s="3" t="n">
        <v>1986</v>
      </c>
      <c r="AQ1001" s="3" t="n">
        <v>7</v>
      </c>
    </row>
    <row r="1002">
      <c r="A1002" s="3" t="n">
        <v>26230010</v>
      </c>
      <c r="B1002" s="3" t="inlineStr">
        <is>
          <t>OLAYA [26230010]</t>
        </is>
      </c>
      <c r="C1002" s="3" t="n">
        <v>6.628722222</v>
      </c>
      <c r="D1002" s="3" t="n">
        <v>-75.81088889</v>
      </c>
      <c r="E1002" s="3" t="n">
        <v>575</v>
      </c>
      <c r="F1002" s="3" t="inlineStr">
        <is>
          <t>Olaya</t>
        </is>
      </c>
      <c r="G1002" s="3" t="inlineStr">
        <is>
          <t>Antioquia</t>
        </is>
      </c>
      <c r="H1002" s="54" t="n">
        <v>80</v>
      </c>
      <c r="I1002" s="54" t="n">
        <v>2025</v>
      </c>
      <c r="J1002" s="54" t="n">
        <v>4</v>
      </c>
      <c r="K1002" s="3" t="n">
        <v>79</v>
      </c>
      <c r="L1002" s="3" t="n">
        <v>2011</v>
      </c>
      <c r="M1002" s="3" t="n">
        <v>16</v>
      </c>
      <c r="N1002" s="54" t="n">
        <v>78</v>
      </c>
      <c r="O1002" s="54" t="n">
        <v>2015</v>
      </c>
      <c r="P1002" s="54" t="n">
        <v>18</v>
      </c>
      <c r="Q1002" s="3" t="n">
        <v>95</v>
      </c>
      <c r="R1002" s="3" t="n">
        <v>1979</v>
      </c>
      <c r="S1002" s="3" t="n">
        <v>28</v>
      </c>
      <c r="T1002" s="54" t="n">
        <v>110</v>
      </c>
      <c r="U1002" s="54" t="n">
        <v>1974</v>
      </c>
      <c r="V1002" s="54" t="n">
        <v>22</v>
      </c>
      <c r="W1002" s="3" t="n">
        <v>100</v>
      </c>
      <c r="X1002" s="3" t="n">
        <v>1999</v>
      </c>
      <c r="Y1002" s="3" t="n">
        <v>17</v>
      </c>
      <c r="Z1002" s="54" t="n">
        <v>86</v>
      </c>
      <c r="AA1002" s="54" t="n">
        <v>2010</v>
      </c>
      <c r="AB1002" s="54" t="n">
        <v>30</v>
      </c>
      <c r="AC1002" s="3" t="n">
        <v>84</v>
      </c>
      <c r="AD1002" s="3" t="n">
        <v>2021</v>
      </c>
      <c r="AE1002" s="3" t="n">
        <v>19</v>
      </c>
      <c r="AF1002" s="54" t="n">
        <v>126</v>
      </c>
      <c r="AG1002" s="54" t="n">
        <v>1987</v>
      </c>
      <c r="AH1002" s="54" t="n">
        <v>10</v>
      </c>
      <c r="AI1002" s="3" t="n">
        <v>97</v>
      </c>
      <c r="AJ1002" s="3" t="n">
        <v>1987</v>
      </c>
      <c r="AK1002" s="3" t="n">
        <v>25</v>
      </c>
      <c r="AL1002" s="54" t="n">
        <v>75</v>
      </c>
      <c r="AM1002" s="54" t="n">
        <v>1988</v>
      </c>
      <c r="AN1002" s="54" t="n">
        <v>22</v>
      </c>
      <c r="AO1002" s="3" t="n">
        <v>54</v>
      </c>
      <c r="AP1002" s="3" t="n">
        <v>2009</v>
      </c>
      <c r="AQ1002" s="3" t="n">
        <v>19</v>
      </c>
    </row>
    <row r="1003">
      <c r="A1003" s="3" t="n">
        <v>26230110</v>
      </c>
      <c r="B1003" s="3" t="inlineStr">
        <is>
          <t>SAN ANDRES [26230110]</t>
        </is>
      </c>
      <c r="C1003" s="3" t="n">
        <v>6.909833333</v>
      </c>
      <c r="D1003" s="3" t="n">
        <v>-75.66986111</v>
      </c>
      <c r="E1003" s="3" t="n">
        <v>1839</v>
      </c>
      <c r="F1003" s="3" t="inlineStr">
        <is>
          <t>San Andrés</t>
        </is>
      </c>
      <c r="G1003" s="3" t="inlineStr">
        <is>
          <t>Antioquia</t>
        </is>
      </c>
      <c r="H1003" s="54" t="n">
        <v>100</v>
      </c>
      <c r="I1003" s="54" t="n">
        <v>1959</v>
      </c>
      <c r="J1003" s="54" t="n">
        <v>21</v>
      </c>
      <c r="K1003" s="3" t="n">
        <v>90</v>
      </c>
      <c r="L1003" s="3" t="n">
        <v>1986</v>
      </c>
      <c r="M1003" s="3" t="n">
        <v>24</v>
      </c>
      <c r="N1003" s="54" t="n">
        <v>71</v>
      </c>
      <c r="O1003" s="54" t="n">
        <v>1999</v>
      </c>
      <c r="P1003" s="54" t="n">
        <v>11</v>
      </c>
      <c r="Q1003" s="3" t="n">
        <v>90</v>
      </c>
      <c r="R1003" s="3" t="n">
        <v>1996</v>
      </c>
      <c r="S1003" s="3" t="n">
        <v>5</v>
      </c>
      <c r="T1003" s="54" t="n">
        <v>82</v>
      </c>
      <c r="U1003" s="54" t="n">
        <v>1999</v>
      </c>
      <c r="V1003" s="54" t="n">
        <v>11</v>
      </c>
      <c r="W1003" s="3" t="n">
        <v>72</v>
      </c>
      <c r="X1003" s="3" t="n">
        <v>1962</v>
      </c>
      <c r="Y1003" s="3" t="n">
        <v>3</v>
      </c>
      <c r="Z1003" s="54" t="n">
        <v>80</v>
      </c>
      <c r="AA1003" s="54" t="n">
        <v>2018</v>
      </c>
      <c r="AB1003" s="54" t="n">
        <v>26</v>
      </c>
      <c r="AC1003" s="3" t="n">
        <v>100</v>
      </c>
      <c r="AD1003" s="3" t="n">
        <v>1972</v>
      </c>
      <c r="AE1003" s="3" t="n">
        <v>27</v>
      </c>
      <c r="AF1003" s="54" t="n">
        <v>98</v>
      </c>
      <c r="AG1003" s="54" t="n">
        <v>1947</v>
      </c>
      <c r="AH1003" s="54" t="n">
        <v>15</v>
      </c>
      <c r="AI1003" s="3" t="n">
        <v>110.5</v>
      </c>
      <c r="AJ1003" s="3" t="n">
        <v>2002</v>
      </c>
      <c r="AK1003" s="3" t="n">
        <v>17</v>
      </c>
      <c r="AL1003" s="54" t="n">
        <v>122</v>
      </c>
      <c r="AM1003" s="54" t="n">
        <v>1958</v>
      </c>
      <c r="AN1003" s="54" t="n">
        <v>5</v>
      </c>
      <c r="AO1003" s="3" t="n">
        <v>88</v>
      </c>
      <c r="AP1003" s="3" t="n">
        <v>1959</v>
      </c>
      <c r="AQ1003" s="3" t="n">
        <v>28</v>
      </c>
    </row>
    <row r="1004">
      <c r="A1004" s="3" t="n">
        <v>26230130</v>
      </c>
      <c r="B1004" s="3" t="inlineStr">
        <is>
          <t>CRUCES ARRIBA [26230130]</t>
        </is>
      </c>
      <c r="C1004" s="3" t="n">
        <v>6.890677778</v>
      </c>
      <c r="D1004" s="3" t="n">
        <v>-75.620227778</v>
      </c>
      <c r="E1004" s="3" t="n">
        <v>2805</v>
      </c>
      <c r="F1004" s="3" t="inlineStr">
        <is>
          <t>San Andrés</t>
        </is>
      </c>
      <c r="G1004" s="3" t="inlineStr">
        <is>
          <t>Antioquia</t>
        </is>
      </c>
      <c r="H1004" s="54" t="n">
        <v>81</v>
      </c>
      <c r="I1004" s="54" t="n">
        <v>1989</v>
      </c>
      <c r="J1004" s="54" t="n">
        <v>5</v>
      </c>
      <c r="K1004" s="3" t="n">
        <v>45</v>
      </c>
      <c r="L1004" s="3" t="n">
        <v>1999</v>
      </c>
      <c r="M1004" s="3" t="n">
        <v>25</v>
      </c>
      <c r="N1004" s="54" t="n">
        <v>75</v>
      </c>
      <c r="O1004" s="54" t="n">
        <v>1999</v>
      </c>
      <c r="P1004" s="54" t="n">
        <v>31</v>
      </c>
      <c r="Q1004" s="3" t="n">
        <v>94</v>
      </c>
      <c r="R1004" s="3" t="n">
        <v>2004</v>
      </c>
      <c r="S1004" s="3" t="n">
        <v>29</v>
      </c>
      <c r="T1004" s="54" t="n">
        <v>110</v>
      </c>
      <c r="U1004" s="54" t="n">
        <v>1997</v>
      </c>
      <c r="V1004" s="54" t="n">
        <v>13</v>
      </c>
      <c r="W1004" s="3" t="n">
        <v>70</v>
      </c>
      <c r="X1004" s="3" t="n">
        <v>1994</v>
      </c>
      <c r="Y1004" s="3" t="n">
        <v>21</v>
      </c>
      <c r="Z1004" s="54" t="n">
        <v>75</v>
      </c>
      <c r="AA1004" s="54" t="n">
        <v>1982</v>
      </c>
      <c r="AB1004" s="54" t="n">
        <v>7</v>
      </c>
      <c r="AC1004" s="3" t="n">
        <v>60</v>
      </c>
      <c r="AD1004" s="3" t="n">
        <v>2008</v>
      </c>
      <c r="AE1004" s="3" t="n">
        <v>26</v>
      </c>
      <c r="AF1004" s="54" t="n">
        <v>111</v>
      </c>
      <c r="AG1004" s="54" t="n">
        <v>2004</v>
      </c>
      <c r="AH1004" s="54" t="n">
        <v>19</v>
      </c>
      <c r="AI1004" s="3" t="n">
        <v>83</v>
      </c>
      <c r="AJ1004" s="3" t="n">
        <v>2007</v>
      </c>
      <c r="AK1004" s="3" t="n">
        <v>20</v>
      </c>
      <c r="AL1004" s="54" t="n">
        <v>90</v>
      </c>
      <c r="AM1004" s="54" t="n">
        <v>2006</v>
      </c>
      <c r="AN1004" s="54" t="n">
        <v>16</v>
      </c>
      <c r="AO1004" s="3" t="n">
        <v>82</v>
      </c>
      <c r="AP1004" s="3" t="n">
        <v>2000</v>
      </c>
      <c r="AQ1004" s="3" t="n">
        <v>26</v>
      </c>
    </row>
    <row r="1005">
      <c r="A1005" s="3" t="n">
        <v>26230140</v>
      </c>
      <c r="B1005" s="3" t="inlineStr">
        <is>
          <t>LA PLACITA [26230140]</t>
        </is>
      </c>
      <c r="C1005" s="3" t="n">
        <v>6.720888889</v>
      </c>
      <c r="D1005" s="3" t="n">
        <v>-75.75805556</v>
      </c>
      <c r="E1005" s="3" t="n">
        <v>1539</v>
      </c>
      <c r="F1005" s="3" t="inlineStr">
        <is>
          <t>Liborina</t>
        </is>
      </c>
      <c r="G1005" s="3" t="inlineStr">
        <is>
          <t>Antioquia</t>
        </is>
      </c>
      <c r="H1005" s="54" t="n">
        <v>50</v>
      </c>
      <c r="I1005" s="54" t="n">
        <v>1971</v>
      </c>
      <c r="J1005" s="54" t="n">
        <v>7</v>
      </c>
      <c r="K1005" s="3" t="n">
        <v>130</v>
      </c>
      <c r="L1005" s="3" t="n">
        <v>2002</v>
      </c>
      <c r="M1005" s="3" t="n">
        <v>16</v>
      </c>
      <c r="N1005" s="54" t="n">
        <v>92</v>
      </c>
      <c r="O1005" s="54" t="n">
        <v>1996</v>
      </c>
      <c r="P1005" s="54" t="n">
        <v>7</v>
      </c>
      <c r="Q1005" s="3" t="n">
        <v>70.09999999999999</v>
      </c>
      <c r="R1005" s="3" t="n">
        <v>2024</v>
      </c>
      <c r="S1005" s="3" t="n">
        <v>27</v>
      </c>
      <c r="T1005" s="54" t="n">
        <v>78.40000000000001</v>
      </c>
      <c r="U1005" s="54" t="n">
        <v>2021</v>
      </c>
      <c r="V1005" s="54" t="n">
        <v>2</v>
      </c>
      <c r="W1005" s="3" t="n">
        <v>80</v>
      </c>
      <c r="X1005" s="3" t="n">
        <v>1995</v>
      </c>
      <c r="Y1005" s="3" t="n">
        <v>3</v>
      </c>
      <c r="Z1005" s="54" t="n">
        <v>90</v>
      </c>
      <c r="AA1005" s="54" t="n">
        <v>1977</v>
      </c>
      <c r="AB1005" s="54" t="n">
        <v>30</v>
      </c>
      <c r="AC1005" s="3" t="n">
        <v>70</v>
      </c>
      <c r="AD1005" s="3" t="n">
        <v>1986</v>
      </c>
      <c r="AE1005" s="3" t="n">
        <v>22</v>
      </c>
      <c r="AF1005" s="54" t="n">
        <v>85</v>
      </c>
      <c r="AG1005" s="54" t="n">
        <v>1998</v>
      </c>
      <c r="AH1005" s="54" t="n">
        <v>12</v>
      </c>
      <c r="AI1005" s="3" t="n">
        <v>87</v>
      </c>
      <c r="AJ1005" s="3" t="n">
        <v>2016</v>
      </c>
      <c r="AK1005" s="3" t="n">
        <v>26</v>
      </c>
      <c r="AL1005" s="54" t="n">
        <v>72</v>
      </c>
      <c r="AM1005" s="54" t="n">
        <v>1991</v>
      </c>
      <c r="AN1005" s="54" t="n">
        <v>15</v>
      </c>
      <c r="AO1005" s="3" t="n">
        <v>67</v>
      </c>
      <c r="AP1005" s="3" t="n">
        <v>1999</v>
      </c>
      <c r="AQ1005" s="3" t="n">
        <v>24</v>
      </c>
    </row>
    <row r="1006">
      <c r="A1006" s="3" t="n">
        <v>26230160</v>
      </c>
      <c r="B1006" s="3" t="inlineStr">
        <is>
          <t>BRICENO [26230160]</t>
        </is>
      </c>
      <c r="C1006" s="3" t="n">
        <v>7.105277778</v>
      </c>
      <c r="D1006" s="3" t="n">
        <v>-75.51166667</v>
      </c>
      <c r="E1006" s="3" t="n">
        <v>1440</v>
      </c>
      <c r="F1006" s="3" t="inlineStr">
        <is>
          <t>Briceño</t>
        </is>
      </c>
      <c r="G1006" s="3" t="inlineStr">
        <is>
          <t>Antioquia</t>
        </is>
      </c>
      <c r="H1006" s="54" t="n">
        <v>150</v>
      </c>
      <c r="I1006" s="54" t="n">
        <v>2002</v>
      </c>
      <c r="J1006" s="54" t="n">
        <v>23</v>
      </c>
      <c r="K1006" s="3" t="n">
        <v>140</v>
      </c>
      <c r="L1006" s="3" t="n">
        <v>1999</v>
      </c>
      <c r="M1006" s="3" t="n">
        <v>9</v>
      </c>
      <c r="N1006" s="54" t="n">
        <v>214</v>
      </c>
      <c r="O1006" s="54" t="n">
        <v>1984</v>
      </c>
      <c r="P1006" s="54" t="n">
        <v>4</v>
      </c>
      <c r="Q1006" s="3" t="n">
        <v>194</v>
      </c>
      <c r="R1006" s="3" t="n">
        <v>1976</v>
      </c>
      <c r="S1006" s="3" t="n">
        <v>28</v>
      </c>
      <c r="T1006" s="54" t="n">
        <v>200</v>
      </c>
      <c r="U1006" s="54" t="n">
        <v>1978</v>
      </c>
      <c r="V1006" s="54" t="n">
        <v>16</v>
      </c>
      <c r="W1006" s="3" t="n">
        <v>273</v>
      </c>
      <c r="X1006" s="3" t="n">
        <v>2010</v>
      </c>
      <c r="Y1006" s="3" t="n">
        <v>23</v>
      </c>
      <c r="Z1006" s="54" t="n">
        <v>230</v>
      </c>
      <c r="AA1006" s="54" t="n">
        <v>2010</v>
      </c>
      <c r="AB1006" s="54" t="n">
        <v>10</v>
      </c>
      <c r="AC1006" s="3" t="n">
        <v>225</v>
      </c>
      <c r="AD1006" s="3" t="n">
        <v>2010</v>
      </c>
      <c r="AE1006" s="3" t="n">
        <v>15</v>
      </c>
      <c r="AF1006" s="54" t="n">
        <v>171</v>
      </c>
      <c r="AG1006" s="54" t="n">
        <v>2007</v>
      </c>
      <c r="AH1006" s="54" t="n">
        <v>16</v>
      </c>
      <c r="AI1006" s="3" t="n">
        <v>200</v>
      </c>
      <c r="AJ1006" s="3" t="n">
        <v>1980</v>
      </c>
      <c r="AK1006" s="3" t="n">
        <v>28</v>
      </c>
      <c r="AL1006" s="54" t="n">
        <v>166</v>
      </c>
      <c r="AM1006" s="54" t="n">
        <v>1983</v>
      </c>
      <c r="AN1006" s="54" t="n">
        <v>29</v>
      </c>
      <c r="AO1006" s="3" t="n">
        <v>137</v>
      </c>
      <c r="AP1006" s="3" t="n">
        <v>2000</v>
      </c>
      <c r="AQ1006" s="3" t="n">
        <v>2</v>
      </c>
    </row>
    <row r="1007">
      <c r="A1007" s="3" t="n">
        <v>26230180</v>
      </c>
      <c r="B1007" s="3" t="inlineStr">
        <is>
          <t>LLANOS DE SAN JUAN [26230180]</t>
        </is>
      </c>
      <c r="C1007" s="3" t="n">
        <v>6.427</v>
      </c>
      <c r="D1007" s="3" t="n">
        <v>-75.71775</v>
      </c>
      <c r="E1007" s="3" t="n">
        <v>885</v>
      </c>
      <c r="F1007" s="3" t="inlineStr">
        <is>
          <t>San Jerónimo</t>
        </is>
      </c>
      <c r="G1007" s="3" t="inlineStr">
        <is>
          <t>Antioquia</t>
        </is>
      </c>
      <c r="H1007" s="54" t="n">
        <v>80</v>
      </c>
      <c r="I1007" s="54" t="n">
        <v>2021</v>
      </c>
      <c r="J1007" s="54" t="n">
        <v>6</v>
      </c>
      <c r="K1007" s="3" t="n">
        <v>110</v>
      </c>
      <c r="L1007" s="3" t="n">
        <v>2022</v>
      </c>
      <c r="M1007" s="3" t="n">
        <v>5</v>
      </c>
      <c r="N1007" s="54" t="n">
        <v>84</v>
      </c>
      <c r="O1007" s="54" t="n">
        <v>2022</v>
      </c>
      <c r="P1007" s="54" t="n">
        <v>28</v>
      </c>
      <c r="Q1007" s="3" t="n">
        <v>100</v>
      </c>
      <c r="R1007" s="3" t="n">
        <v>2022</v>
      </c>
      <c r="S1007" s="3" t="n">
        <v>9</v>
      </c>
      <c r="T1007" s="54" t="n">
        <v>100</v>
      </c>
      <c r="U1007" s="54" t="n">
        <v>2016</v>
      </c>
      <c r="V1007" s="54" t="n">
        <v>10</v>
      </c>
      <c r="W1007" s="3" t="n">
        <v>101</v>
      </c>
      <c r="X1007" s="3" t="n">
        <v>2021</v>
      </c>
      <c r="Y1007" s="3" t="n">
        <v>22</v>
      </c>
      <c r="Z1007" s="54" t="n">
        <v>90</v>
      </c>
      <c r="AA1007" s="54" t="n">
        <v>2021</v>
      </c>
      <c r="AB1007" s="54" t="n">
        <v>26</v>
      </c>
      <c r="AC1007" s="3" t="n">
        <v>99</v>
      </c>
      <c r="AD1007" s="3" t="n">
        <v>1993</v>
      </c>
      <c r="AE1007" s="3" t="n">
        <v>18</v>
      </c>
      <c r="AF1007" s="54" t="n">
        <v>100</v>
      </c>
      <c r="AG1007" s="54" t="n">
        <v>2001</v>
      </c>
      <c r="AH1007" s="54" t="n">
        <v>10</v>
      </c>
      <c r="AI1007" s="3" t="n">
        <v>90</v>
      </c>
      <c r="AJ1007" s="3" t="n">
        <v>2021</v>
      </c>
      <c r="AK1007" s="3" t="n">
        <v>9</v>
      </c>
      <c r="AL1007" s="54" t="n">
        <v>110</v>
      </c>
      <c r="AM1007" s="54" t="n">
        <v>1993</v>
      </c>
      <c r="AN1007" s="54" t="n">
        <v>28</v>
      </c>
      <c r="AO1007" s="3" t="n">
        <v>129</v>
      </c>
      <c r="AP1007" s="3" t="n">
        <v>2006</v>
      </c>
      <c r="AQ1007" s="3" t="n">
        <v>8</v>
      </c>
    </row>
    <row r="1008">
      <c r="A1008" s="3" t="n">
        <v>26230200</v>
      </c>
      <c r="B1008" s="3" t="inlineStr">
        <is>
          <t>SABANALARGA [26230200]</t>
        </is>
      </c>
      <c r="C1008" s="3" t="n">
        <v>6.846</v>
      </c>
      <c r="D1008" s="3" t="n">
        <v>-75.81480556</v>
      </c>
      <c r="E1008" s="3" t="n">
        <v>910</v>
      </c>
      <c r="F1008" s="3" t="inlineStr">
        <is>
          <t>Sabanalarga</t>
        </is>
      </c>
      <c r="G1008" s="3" t="inlineStr">
        <is>
          <t>Antioquia</t>
        </is>
      </c>
      <c r="H1008" s="54" t="n">
        <v>34</v>
      </c>
      <c r="I1008" s="54" t="n">
        <v>1982</v>
      </c>
      <c r="J1008" s="54" t="n">
        <v>3</v>
      </c>
      <c r="K1008" s="3" t="n">
        <v>38</v>
      </c>
      <c r="L1008" s="3" t="n">
        <v>2014</v>
      </c>
      <c r="M1008" s="3" t="n">
        <v>27</v>
      </c>
      <c r="N1008" s="54" t="n">
        <v>55</v>
      </c>
      <c r="O1008" s="54" t="n">
        <v>1978</v>
      </c>
      <c r="P1008" s="54" t="n">
        <v>4</v>
      </c>
      <c r="Q1008" s="3" t="n">
        <v>65</v>
      </c>
      <c r="R1008" s="3" t="n">
        <v>2012</v>
      </c>
      <c r="S1008" s="3" t="n">
        <v>13</v>
      </c>
      <c r="T1008" s="54" t="n">
        <v>111</v>
      </c>
      <c r="U1008" s="54" t="n">
        <v>2004</v>
      </c>
      <c r="V1008" s="54" t="n">
        <v>7</v>
      </c>
      <c r="W1008" s="3" t="n">
        <v>93</v>
      </c>
      <c r="X1008" s="3" t="n">
        <v>2019</v>
      </c>
      <c r="Y1008" s="3" t="n">
        <v>5</v>
      </c>
      <c r="Z1008" s="54" t="n">
        <v>90</v>
      </c>
      <c r="AA1008" s="54" t="n">
        <v>1995</v>
      </c>
      <c r="AB1008" s="54" t="n">
        <v>30</v>
      </c>
      <c r="AC1008" s="3" t="n">
        <v>59</v>
      </c>
      <c r="AD1008" s="3" t="n">
        <v>1979</v>
      </c>
      <c r="AE1008" s="3" t="n">
        <v>22</v>
      </c>
      <c r="AF1008" s="54" t="n">
        <v>72</v>
      </c>
      <c r="AG1008" s="54" t="n">
        <v>1980</v>
      </c>
      <c r="AH1008" s="54" t="n">
        <v>30</v>
      </c>
      <c r="AI1008" s="3" t="n">
        <v>64.40000000000001</v>
      </c>
      <c r="AJ1008" s="3" t="n">
        <v>2022</v>
      </c>
      <c r="AK1008" s="3" t="n">
        <v>22</v>
      </c>
      <c r="AL1008" s="54" t="n">
        <v>94</v>
      </c>
      <c r="AM1008" s="54" t="n">
        <v>2001</v>
      </c>
      <c r="AN1008" s="54" t="n">
        <v>13</v>
      </c>
      <c r="AO1008" s="3" t="n">
        <v>68.7</v>
      </c>
      <c r="AP1008" s="3" t="n">
        <v>2023</v>
      </c>
      <c r="AQ1008" s="3" t="n">
        <v>25</v>
      </c>
    </row>
    <row r="1009">
      <c r="A1009" s="3" t="n">
        <v>26230220</v>
      </c>
      <c r="B1009" s="3" t="inlineStr">
        <is>
          <t>LA OCULTA [26230220]</t>
        </is>
      </c>
      <c r="C1009" s="3" t="n">
        <v>6.779388889</v>
      </c>
      <c r="D1009" s="3" t="n">
        <v>-75.63858333</v>
      </c>
      <c r="E1009" s="3" t="n">
        <v>2685</v>
      </c>
      <c r="F1009" s="3" t="inlineStr">
        <is>
          <t>Belmira</t>
        </is>
      </c>
      <c r="G1009" s="3" t="inlineStr">
        <is>
          <t>Antioquia</t>
        </is>
      </c>
      <c r="H1009" s="54" t="n">
        <v>77</v>
      </c>
      <c r="I1009" s="54" t="n">
        <v>2009</v>
      </c>
      <c r="J1009" s="54" t="n">
        <v>28</v>
      </c>
      <c r="K1009" s="3" t="n">
        <v>68</v>
      </c>
      <c r="L1009" s="3" t="n">
        <v>2025</v>
      </c>
      <c r="M1009" s="3" t="n">
        <v>10</v>
      </c>
      <c r="N1009" s="54" t="n">
        <v>105</v>
      </c>
      <c r="O1009" s="54" t="n">
        <v>1984</v>
      </c>
      <c r="P1009" s="54" t="n">
        <v>2</v>
      </c>
      <c r="Q1009" s="3" t="n">
        <v>97</v>
      </c>
      <c r="R1009" s="3" t="n">
        <v>2004</v>
      </c>
      <c r="S1009" s="3" t="n">
        <v>14</v>
      </c>
      <c r="T1009" s="54" t="n">
        <v>58</v>
      </c>
      <c r="U1009" s="54" t="n">
        <v>1984</v>
      </c>
      <c r="V1009" s="54" t="n">
        <v>15</v>
      </c>
      <c r="W1009" s="3" t="n">
        <v>55</v>
      </c>
      <c r="X1009" s="3" t="n">
        <v>2002</v>
      </c>
      <c r="Y1009" s="3" t="n">
        <v>1</v>
      </c>
      <c r="Z1009" s="54" t="n">
        <v>50</v>
      </c>
      <c r="AA1009" s="54" t="n">
        <v>2010</v>
      </c>
      <c r="AB1009" s="54" t="n">
        <v>14</v>
      </c>
      <c r="AC1009" s="3" t="n">
        <v>65</v>
      </c>
      <c r="AD1009" s="3" t="n">
        <v>1988</v>
      </c>
      <c r="AE1009" s="3" t="n">
        <v>21</v>
      </c>
      <c r="AF1009" s="54" t="n">
        <v>71</v>
      </c>
      <c r="AG1009" s="54" t="n">
        <v>2003</v>
      </c>
      <c r="AH1009" s="54" t="n">
        <v>25</v>
      </c>
      <c r="AI1009" s="3" t="n">
        <v>170.2</v>
      </c>
      <c r="AJ1009" s="3" t="n">
        <v>2001</v>
      </c>
      <c r="AK1009" s="3" t="n">
        <v>14</v>
      </c>
      <c r="AL1009" s="54" t="n">
        <v>100</v>
      </c>
      <c r="AM1009" s="54" t="n">
        <v>2002</v>
      </c>
      <c r="AN1009" s="54" t="n">
        <v>4</v>
      </c>
      <c r="AO1009" s="3" t="n">
        <v>63</v>
      </c>
      <c r="AP1009" s="3" t="n">
        <v>2002</v>
      </c>
      <c r="AQ1009" s="3" t="n">
        <v>30</v>
      </c>
    </row>
    <row r="1010">
      <c r="A1010" s="3" t="n">
        <v>26230240</v>
      </c>
      <c r="B1010" s="3" t="inlineStr">
        <is>
          <t>LA ABERTURA [26230240]</t>
        </is>
      </c>
      <c r="C1010" s="3" t="n">
        <v>6.900194444</v>
      </c>
      <c r="D1010" s="3" t="n">
        <v>-75.70483333</v>
      </c>
      <c r="E1010" s="3" t="n">
        <v>2550</v>
      </c>
      <c r="F1010" s="3" t="inlineStr">
        <is>
          <t>San Andrés</t>
        </is>
      </c>
      <c r="G1010" s="3" t="inlineStr">
        <is>
          <t>Antioquia</t>
        </is>
      </c>
      <c r="H1010" s="54" t="n">
        <v>90</v>
      </c>
      <c r="I1010" s="54" t="n">
        <v>2005</v>
      </c>
      <c r="J1010" s="54" t="n">
        <v>9</v>
      </c>
      <c r="K1010" s="3" t="n">
        <v>110</v>
      </c>
      <c r="L1010" s="3" t="n">
        <v>1999</v>
      </c>
      <c r="M1010" s="3" t="n">
        <v>28</v>
      </c>
      <c r="N1010" s="54" t="n">
        <v>80</v>
      </c>
      <c r="O1010" s="54" t="n">
        <v>2009</v>
      </c>
      <c r="P1010" s="54" t="n">
        <v>23</v>
      </c>
      <c r="Q1010" s="3" t="n">
        <v>140</v>
      </c>
      <c r="R1010" s="3" t="n">
        <v>1995</v>
      </c>
      <c r="S1010" s="3" t="n">
        <v>5</v>
      </c>
      <c r="T1010" s="54" t="n">
        <v>80</v>
      </c>
      <c r="U1010" s="54" t="n">
        <v>2006</v>
      </c>
      <c r="V1010" s="54" t="n">
        <v>5</v>
      </c>
      <c r="W1010" s="3" t="n">
        <v>98</v>
      </c>
      <c r="X1010" s="3" t="n">
        <v>2009</v>
      </c>
      <c r="Y1010" s="3" t="n">
        <v>10</v>
      </c>
      <c r="Z1010" s="54" t="n">
        <v>80</v>
      </c>
      <c r="AA1010" s="54" t="n">
        <v>2004</v>
      </c>
      <c r="AB1010" s="54" t="n">
        <v>6</v>
      </c>
      <c r="AC1010" s="3" t="n">
        <v>80</v>
      </c>
      <c r="AD1010" s="3" t="n">
        <v>2001</v>
      </c>
      <c r="AE1010" s="3" t="n">
        <v>6</v>
      </c>
      <c r="AF1010" s="54" t="n">
        <v>87</v>
      </c>
      <c r="AG1010" s="54" t="n">
        <v>1993</v>
      </c>
      <c r="AH1010" s="54" t="n">
        <v>7</v>
      </c>
      <c r="AI1010" s="3" t="n">
        <v>100</v>
      </c>
      <c r="AJ1010" s="3" t="n">
        <v>2003</v>
      </c>
      <c r="AK1010" s="3" t="n">
        <v>12</v>
      </c>
      <c r="AL1010" s="54" t="n">
        <v>80</v>
      </c>
      <c r="AM1010" s="54" t="n">
        <v>2003</v>
      </c>
      <c r="AN1010" s="54" t="n">
        <v>18</v>
      </c>
      <c r="AO1010" s="3" t="n">
        <v>80</v>
      </c>
      <c r="AP1010" s="3" t="n">
        <v>2005</v>
      </c>
      <c r="AQ1010" s="3" t="n">
        <v>22</v>
      </c>
    </row>
    <row r="1011">
      <c r="A1011" s="3" t="n">
        <v>26240060</v>
      </c>
      <c r="B1011" s="3" t="inlineStr">
        <is>
          <t>MANIZALES [26240060]</t>
        </is>
      </c>
      <c r="C1011" s="3" t="n">
        <v>7.837556</v>
      </c>
      <c r="D1011" s="3" t="n">
        <v>-75.413111</v>
      </c>
      <c r="E1011" s="3" t="n">
        <v>81</v>
      </c>
      <c r="F1011" s="3" t="inlineStr">
        <is>
          <t>Cáceres</t>
        </is>
      </c>
      <c r="G1011" s="3" t="inlineStr">
        <is>
          <t>Antioquia</t>
        </is>
      </c>
      <c r="H1011" s="54" t="n">
        <v>135</v>
      </c>
      <c r="I1011" s="54" t="n">
        <v>2009</v>
      </c>
      <c r="J1011" s="54" t="n">
        <v>21</v>
      </c>
      <c r="K1011" s="3" t="n">
        <v>90</v>
      </c>
      <c r="L1011" s="3" t="n">
        <v>1980</v>
      </c>
      <c r="M1011" s="3" t="n">
        <v>3</v>
      </c>
      <c r="N1011" s="54" t="n">
        <v>170</v>
      </c>
      <c r="O1011" s="54" t="n">
        <v>2006</v>
      </c>
      <c r="P1011" s="54" t="n">
        <v>24</v>
      </c>
      <c r="Q1011" s="3" t="n">
        <v>150</v>
      </c>
      <c r="R1011" s="3" t="n">
        <v>1979</v>
      </c>
      <c r="S1011" s="3" t="n">
        <v>25</v>
      </c>
      <c r="T1011" s="54" t="n">
        <v>143</v>
      </c>
      <c r="U1011" s="54" t="n">
        <v>1972</v>
      </c>
      <c r="V1011" s="54" t="n">
        <v>10</v>
      </c>
      <c r="W1011" s="3" t="n">
        <v>130</v>
      </c>
      <c r="X1011" s="3" t="n">
        <v>2003</v>
      </c>
      <c r="Y1011" s="3" t="n">
        <v>2</v>
      </c>
      <c r="Z1011" s="54" t="n">
        <v>135</v>
      </c>
      <c r="AA1011" s="54" t="n">
        <v>1993</v>
      </c>
      <c r="AB1011" s="54" t="n">
        <v>15</v>
      </c>
      <c r="AC1011" s="3" t="n">
        <v>166</v>
      </c>
      <c r="AD1011" s="3" t="n">
        <v>2006</v>
      </c>
      <c r="AE1011" s="3" t="n">
        <v>20</v>
      </c>
      <c r="AF1011" s="54" t="n">
        <v>137</v>
      </c>
      <c r="AG1011" s="54" t="n">
        <v>1996</v>
      </c>
      <c r="AH1011" s="54" t="n">
        <v>1</v>
      </c>
      <c r="AI1011" s="3" t="n">
        <v>150</v>
      </c>
      <c r="AJ1011" s="3" t="n">
        <v>2022</v>
      </c>
      <c r="AK1011" s="3" t="n">
        <v>11</v>
      </c>
      <c r="AL1011" s="54" t="n">
        <v>138</v>
      </c>
      <c r="AM1011" s="54" t="n">
        <v>2005</v>
      </c>
      <c r="AN1011" s="54" t="n">
        <v>17</v>
      </c>
      <c r="AO1011" s="3" t="n">
        <v>112</v>
      </c>
      <c r="AP1011" s="3" t="n">
        <v>1975</v>
      </c>
      <c r="AQ1011" s="3" t="n">
        <v>5</v>
      </c>
    </row>
    <row r="1012">
      <c r="A1012" s="3" t="n">
        <v>26240090</v>
      </c>
      <c r="B1012" s="3" t="inlineStr">
        <is>
          <t>PUERTO BELGICA [26240090]</t>
        </is>
      </c>
      <c r="C1012" s="3" t="n">
        <v>7.668305556</v>
      </c>
      <c r="D1012" s="3" t="n">
        <v>-75.28444444</v>
      </c>
      <c r="E1012" s="3" t="n">
        <v>80</v>
      </c>
      <c r="F1012" s="3" t="inlineStr">
        <is>
          <t>Cáceres</t>
        </is>
      </c>
      <c r="G1012" s="3" t="inlineStr">
        <is>
          <t>Antioquia</t>
        </is>
      </c>
      <c r="H1012" s="54" t="n">
        <v>70</v>
      </c>
      <c r="I1012" s="54" t="n">
        <v>2011</v>
      </c>
      <c r="J1012" s="54" t="n">
        <v>9</v>
      </c>
      <c r="K1012" s="3" t="n">
        <v>90</v>
      </c>
      <c r="L1012" s="3" t="n">
        <v>1997</v>
      </c>
      <c r="M1012" s="3" t="n">
        <v>4</v>
      </c>
      <c r="N1012" s="54" t="n">
        <v>125</v>
      </c>
      <c r="O1012" s="54" t="n">
        <v>2011</v>
      </c>
      <c r="P1012" s="54" t="n">
        <v>27</v>
      </c>
      <c r="Q1012" s="3" t="n">
        <v>326</v>
      </c>
      <c r="R1012" s="3" t="n">
        <v>1979</v>
      </c>
      <c r="S1012" s="3" t="n">
        <v>14</v>
      </c>
      <c r="T1012" s="54" t="n">
        <v>170</v>
      </c>
      <c r="U1012" s="54" t="n">
        <v>2004</v>
      </c>
      <c r="V1012" s="54" t="n">
        <v>8</v>
      </c>
      <c r="W1012" s="3" t="n">
        <v>148</v>
      </c>
      <c r="X1012" s="3" t="n">
        <v>2009</v>
      </c>
      <c r="Y1012" s="3" t="n">
        <v>21</v>
      </c>
      <c r="Z1012" s="54" t="n">
        <v>132</v>
      </c>
      <c r="AA1012" s="54" t="n">
        <v>1995</v>
      </c>
      <c r="AB1012" s="54" t="n">
        <v>6</v>
      </c>
      <c r="AC1012" s="3" t="n">
        <v>155</v>
      </c>
      <c r="AD1012" s="3" t="n">
        <v>2022</v>
      </c>
      <c r="AE1012" s="3" t="n">
        <v>11</v>
      </c>
      <c r="AF1012" s="54" t="n">
        <v>140</v>
      </c>
      <c r="AG1012" s="54" t="n">
        <v>2017</v>
      </c>
      <c r="AH1012" s="54" t="n">
        <v>19</v>
      </c>
      <c r="AI1012" s="3" t="n">
        <v>158</v>
      </c>
      <c r="AJ1012" s="3" t="n">
        <v>1978</v>
      </c>
      <c r="AK1012" s="3" t="n">
        <v>29</v>
      </c>
      <c r="AL1012" s="54" t="n">
        <v>150</v>
      </c>
      <c r="AM1012" s="54" t="n">
        <v>1994</v>
      </c>
      <c r="AN1012" s="54" t="n">
        <v>5</v>
      </c>
      <c r="AO1012" s="3" t="n">
        <v>102</v>
      </c>
      <c r="AP1012" s="3" t="n">
        <v>2008</v>
      </c>
      <c r="AQ1012" s="3" t="n">
        <v>3</v>
      </c>
    </row>
    <row r="1013">
      <c r="A1013" s="3" t="n">
        <v>26240100</v>
      </c>
      <c r="B1013" s="3" t="inlineStr">
        <is>
          <t>GUARUMO-LA LUCHA [26240100]</t>
        </is>
      </c>
      <c r="C1013" s="3" t="n">
        <v>7.862916667</v>
      </c>
      <c r="D1013" s="3" t="n">
        <v>-75.21491666999999</v>
      </c>
      <c r="E1013" s="3" t="n">
        <v>70</v>
      </c>
      <c r="F1013" s="3" t="inlineStr">
        <is>
          <t>Cáceres</t>
        </is>
      </c>
      <c r="G1013" s="3" t="inlineStr">
        <is>
          <t>Antioquia</t>
        </is>
      </c>
      <c r="H1013" s="54" t="n">
        <v>90</v>
      </c>
      <c r="I1013" s="54" t="n">
        <v>1987</v>
      </c>
      <c r="J1013" s="54" t="n">
        <v>6</v>
      </c>
      <c r="K1013" s="3" t="n">
        <v>120</v>
      </c>
      <c r="L1013" s="3" t="n">
        <v>2002</v>
      </c>
      <c r="M1013" s="3" t="n">
        <v>3</v>
      </c>
      <c r="N1013" s="54" t="n">
        <v>140</v>
      </c>
      <c r="O1013" s="54" t="n">
        <v>2019</v>
      </c>
      <c r="P1013" s="54" t="n">
        <v>10</v>
      </c>
      <c r="Q1013" s="3" t="n">
        <v>192</v>
      </c>
      <c r="R1013" s="3" t="n">
        <v>2008</v>
      </c>
      <c r="S1013" s="3" t="n">
        <v>24</v>
      </c>
      <c r="T1013" s="54" t="n">
        <v>160</v>
      </c>
      <c r="U1013" s="54" t="n">
        <v>2005</v>
      </c>
      <c r="V1013" s="54" t="n">
        <v>12</v>
      </c>
      <c r="W1013" s="3" t="n">
        <v>147</v>
      </c>
      <c r="X1013" s="3" t="n">
        <v>2017</v>
      </c>
      <c r="Y1013" s="3" t="n">
        <v>16</v>
      </c>
      <c r="Z1013" s="54" t="n">
        <v>167</v>
      </c>
      <c r="AA1013" s="54" t="n">
        <v>2024</v>
      </c>
      <c r="AB1013" s="54" t="n">
        <v>17</v>
      </c>
      <c r="AC1013" s="3" t="n">
        <v>235</v>
      </c>
      <c r="AD1013" s="3" t="n">
        <v>1985</v>
      </c>
      <c r="AE1013" s="3" t="n">
        <v>17</v>
      </c>
      <c r="AF1013" s="54" t="n">
        <v>147</v>
      </c>
      <c r="AG1013" s="54" t="n">
        <v>2003</v>
      </c>
      <c r="AH1013" s="54" t="n">
        <v>19</v>
      </c>
      <c r="AI1013" s="3" t="n">
        <v>187</v>
      </c>
      <c r="AJ1013" s="3" t="n">
        <v>2023</v>
      </c>
      <c r="AK1013" s="3" t="n">
        <v>3</v>
      </c>
      <c r="AL1013" s="54" t="n">
        <v>140</v>
      </c>
      <c r="AM1013" s="54" t="n">
        <v>1998</v>
      </c>
      <c r="AN1013" s="54" t="n">
        <v>6</v>
      </c>
      <c r="AO1013" s="3" t="n">
        <v>130</v>
      </c>
      <c r="AP1013" s="3" t="n">
        <v>1987</v>
      </c>
      <c r="AQ1013" s="3" t="n">
        <v>5</v>
      </c>
    </row>
    <row r="1014">
      <c r="A1014" s="3" t="n">
        <v>26240150</v>
      </c>
      <c r="B1014" s="3" t="inlineStr">
        <is>
          <t>PUERTO VALDIVIA [26240150]</t>
        </is>
      </c>
      <c r="C1014" s="3" t="n">
        <v>7.29</v>
      </c>
      <c r="D1014" s="3" t="n">
        <v>-75.40000000000001</v>
      </c>
      <c r="E1014" s="3" t="n">
        <v>301</v>
      </c>
      <c r="F1014" s="3" t="inlineStr">
        <is>
          <t>Valdivia</t>
        </is>
      </c>
      <c r="G1014" s="3" t="inlineStr">
        <is>
          <t>Antioquia</t>
        </is>
      </c>
      <c r="H1014" s="54" t="n">
        <v>150</v>
      </c>
      <c r="I1014" s="54" t="n">
        <v>1999</v>
      </c>
      <c r="J1014" s="54" t="n">
        <v>31</v>
      </c>
      <c r="K1014" s="3" t="n">
        <v>131</v>
      </c>
      <c r="L1014" s="3" t="n">
        <v>2000</v>
      </c>
      <c r="M1014" s="3" t="n">
        <v>26</v>
      </c>
      <c r="N1014" s="54" t="n">
        <v>160</v>
      </c>
      <c r="O1014" s="54" t="n">
        <v>2007</v>
      </c>
      <c r="P1014" s="54" t="n">
        <v>4</v>
      </c>
      <c r="Q1014" s="3" t="n">
        <v>160</v>
      </c>
      <c r="R1014" s="3" t="n">
        <v>1987</v>
      </c>
      <c r="S1014" s="3" t="n">
        <v>20</v>
      </c>
      <c r="T1014" s="54" t="n">
        <v>150</v>
      </c>
      <c r="U1014" s="54" t="n">
        <v>1995</v>
      </c>
      <c r="V1014" s="54" t="n">
        <v>28</v>
      </c>
      <c r="W1014" s="3" t="n">
        <v>156</v>
      </c>
      <c r="X1014" s="3" t="n">
        <v>2019</v>
      </c>
      <c r="Y1014" s="3" t="n">
        <v>19</v>
      </c>
      <c r="Z1014" s="54" t="n">
        <v>150</v>
      </c>
      <c r="AA1014" s="54" t="n">
        <v>2006</v>
      </c>
      <c r="AB1014" s="54" t="n">
        <v>20</v>
      </c>
      <c r="AC1014" s="3" t="n">
        <v>150</v>
      </c>
      <c r="AD1014" s="3" t="n">
        <v>1998</v>
      </c>
      <c r="AE1014" s="3" t="n">
        <v>26</v>
      </c>
      <c r="AF1014" s="54" t="n">
        <v>150</v>
      </c>
      <c r="AG1014" s="54" t="n">
        <v>2006</v>
      </c>
      <c r="AH1014" s="54" t="n">
        <v>15</v>
      </c>
      <c r="AI1014" s="3" t="n">
        <v>135</v>
      </c>
      <c r="AJ1014" s="3" t="n">
        <v>2008</v>
      </c>
      <c r="AK1014" s="3" t="n">
        <v>23</v>
      </c>
      <c r="AL1014" s="54" t="n">
        <v>150</v>
      </c>
      <c r="AM1014" s="54" t="n">
        <v>2006</v>
      </c>
      <c r="AN1014" s="54" t="n">
        <v>20</v>
      </c>
      <c r="AO1014" s="3" t="n">
        <v>133</v>
      </c>
      <c r="AP1014" s="3" t="n">
        <v>1999</v>
      </c>
      <c r="AQ1014" s="3" t="n">
        <v>4</v>
      </c>
    </row>
    <row r="1015">
      <c r="A1015" s="3" t="n">
        <v>26240160</v>
      </c>
      <c r="B1015" s="3" t="inlineStr">
        <is>
          <t>LA COQUERA [26240160]</t>
        </is>
      </c>
      <c r="C1015" s="3" t="n">
        <v>7.96</v>
      </c>
      <c r="D1015" s="3" t="n">
        <v>-75.2</v>
      </c>
      <c r="E1015" s="3" t="n">
        <v>49</v>
      </c>
      <c r="F1015" s="3" t="inlineStr">
        <is>
          <t>Caucasia</t>
        </is>
      </c>
      <c r="G1015" s="3" t="inlineStr">
        <is>
          <t>Antioquia</t>
        </is>
      </c>
      <c r="H1015" s="54" t="n">
        <v>61</v>
      </c>
      <c r="I1015" s="54" t="n">
        <v>2025</v>
      </c>
      <c r="J1015" s="54" t="n">
        <v>4</v>
      </c>
      <c r="K1015" s="3" t="n">
        <v>80</v>
      </c>
      <c r="L1015" s="3" t="n">
        <v>1989</v>
      </c>
      <c r="M1015" s="3" t="n">
        <v>28</v>
      </c>
      <c r="N1015" s="54" t="n">
        <v>96</v>
      </c>
      <c r="O1015" s="54" t="n">
        <v>1993</v>
      </c>
      <c r="P1015" s="54" t="n">
        <v>13</v>
      </c>
      <c r="Q1015" s="3" t="n">
        <v>235</v>
      </c>
      <c r="R1015" s="3" t="n">
        <v>1995</v>
      </c>
      <c r="S1015" s="3" t="n">
        <v>8</v>
      </c>
      <c r="T1015" s="54" t="n">
        <v>138</v>
      </c>
      <c r="U1015" s="54" t="n">
        <v>2019</v>
      </c>
      <c r="V1015" s="54" t="n">
        <v>26</v>
      </c>
      <c r="W1015" s="3" t="n">
        <v>155</v>
      </c>
      <c r="X1015" s="3" t="n">
        <v>1997</v>
      </c>
      <c r="Y1015" s="3" t="n">
        <v>13</v>
      </c>
      <c r="Z1015" s="54" t="n">
        <v>135</v>
      </c>
      <c r="AA1015" s="54" t="n">
        <v>2016</v>
      </c>
      <c r="AB1015" s="54" t="n">
        <v>15</v>
      </c>
      <c r="AC1015" s="3" t="n">
        <v>194</v>
      </c>
      <c r="AD1015" s="3" t="n">
        <v>1981</v>
      </c>
      <c r="AE1015" s="3" t="n">
        <v>13</v>
      </c>
      <c r="AF1015" s="54" t="n">
        <v>158</v>
      </c>
      <c r="AG1015" s="54" t="n">
        <v>1981</v>
      </c>
      <c r="AH1015" s="54" t="n">
        <v>10</v>
      </c>
      <c r="AI1015" s="3" t="n">
        <v>142</v>
      </c>
      <c r="AJ1015" s="3" t="n">
        <v>2020</v>
      </c>
      <c r="AK1015" s="3" t="n">
        <v>1</v>
      </c>
      <c r="AL1015" s="54" t="n">
        <v>137</v>
      </c>
      <c r="AM1015" s="54" t="n">
        <v>2014</v>
      </c>
      <c r="AN1015" s="54" t="n">
        <v>1</v>
      </c>
      <c r="AO1015" s="3" t="n">
        <v>105</v>
      </c>
      <c r="AP1015" s="3" t="n">
        <v>1985</v>
      </c>
      <c r="AQ1015" s="3" t="n">
        <v>1</v>
      </c>
    </row>
    <row r="1016">
      <c r="A1016" s="3" t="n">
        <v>26240170</v>
      </c>
      <c r="B1016" s="3" t="inlineStr">
        <is>
          <t>PLAYALTA [26240170]</t>
        </is>
      </c>
      <c r="C1016" s="3" t="n">
        <v>7.562555556</v>
      </c>
      <c r="D1016" s="3" t="n">
        <v>-75.44855556</v>
      </c>
      <c r="E1016" s="3" t="n">
        <v>175</v>
      </c>
      <c r="F1016" s="3" t="inlineStr">
        <is>
          <t>Tarazá</t>
        </is>
      </c>
      <c r="G1016" s="3" t="inlineStr">
        <is>
          <t>Antioquia</t>
        </is>
      </c>
      <c r="H1016" s="54" t="n">
        <v>80</v>
      </c>
      <c r="I1016" s="54" t="n">
        <v>1993</v>
      </c>
      <c r="J1016" s="54" t="n">
        <v>22</v>
      </c>
      <c r="K1016" s="3" t="n">
        <v>80</v>
      </c>
      <c r="L1016" s="3" t="n">
        <v>1993</v>
      </c>
      <c r="M1016" s="3" t="n">
        <v>11</v>
      </c>
      <c r="N1016" s="54" t="n">
        <v>100</v>
      </c>
      <c r="O1016" s="54" t="n">
        <v>1986</v>
      </c>
      <c r="P1016" s="54" t="n">
        <v>30</v>
      </c>
      <c r="Q1016" s="3" t="n">
        <v>120</v>
      </c>
      <c r="R1016" s="3" t="n">
        <v>2022</v>
      </c>
      <c r="S1016" s="3" t="n">
        <v>21</v>
      </c>
      <c r="T1016" s="54" t="n">
        <v>170.9</v>
      </c>
      <c r="U1016" s="54" t="n">
        <v>1987</v>
      </c>
      <c r="V1016" s="54" t="n">
        <v>14</v>
      </c>
      <c r="W1016" s="3" t="n">
        <v>142.8</v>
      </c>
      <c r="X1016" s="3" t="n">
        <v>1985</v>
      </c>
      <c r="Y1016" s="3" t="n">
        <v>6</v>
      </c>
      <c r="Z1016" s="54" t="n">
        <v>120</v>
      </c>
      <c r="AA1016" s="54" t="n">
        <v>2010</v>
      </c>
      <c r="AB1016" s="54" t="n">
        <v>2</v>
      </c>
      <c r="AC1016" s="3" t="n">
        <v>136</v>
      </c>
      <c r="AD1016" s="3" t="n">
        <v>2007</v>
      </c>
      <c r="AE1016" s="3" t="n">
        <v>8</v>
      </c>
      <c r="AF1016" s="54" t="n">
        <v>140</v>
      </c>
      <c r="AG1016" s="54" t="n">
        <v>1984</v>
      </c>
      <c r="AH1016" s="54" t="n">
        <v>11</v>
      </c>
      <c r="AI1016" s="3" t="n">
        <v>134</v>
      </c>
      <c r="AJ1016" s="3" t="n">
        <v>1987</v>
      </c>
      <c r="AK1016" s="3" t="n">
        <v>26</v>
      </c>
      <c r="AL1016" s="54" t="n">
        <v>197.3</v>
      </c>
      <c r="AM1016" s="54" t="n">
        <v>1984</v>
      </c>
      <c r="AN1016" s="54" t="n">
        <v>3</v>
      </c>
      <c r="AO1016" s="3" t="n">
        <v>120</v>
      </c>
      <c r="AP1016" s="3" t="n">
        <v>1983</v>
      </c>
      <c r="AQ1016" s="3" t="n">
        <v>15</v>
      </c>
    </row>
    <row r="1017">
      <c r="A1017" s="3" t="n">
        <v>26250030</v>
      </c>
      <c r="B1017" s="3" t="inlineStr">
        <is>
          <t>CACERES [26250030]</t>
        </is>
      </c>
      <c r="C1017" s="3" t="n">
        <v>7.579055556</v>
      </c>
      <c r="D1017" s="3" t="n">
        <v>-75.34783333</v>
      </c>
      <c r="E1017" s="3" t="n">
        <v>95</v>
      </c>
      <c r="F1017" s="3" t="inlineStr">
        <is>
          <t>Cáceres</t>
        </is>
      </c>
      <c r="G1017" s="3" t="inlineStr">
        <is>
          <t>Antioquia</t>
        </is>
      </c>
      <c r="H1017" s="54" t="n">
        <v>160</v>
      </c>
      <c r="I1017" s="54" t="n">
        <v>1971</v>
      </c>
      <c r="J1017" s="54" t="n">
        <v>1</v>
      </c>
      <c r="K1017" s="3" t="n">
        <v>113</v>
      </c>
      <c r="L1017" s="3" t="n">
        <v>1996</v>
      </c>
      <c r="M1017" s="3" t="n">
        <v>12</v>
      </c>
      <c r="N1017" s="54" t="n">
        <v>123</v>
      </c>
      <c r="O1017" s="54" t="n">
        <v>1988</v>
      </c>
      <c r="P1017" s="54" t="n">
        <v>19</v>
      </c>
      <c r="Q1017" s="3" t="n">
        <v>170</v>
      </c>
      <c r="R1017" s="3" t="n">
        <v>1971</v>
      </c>
      <c r="S1017" s="3" t="n">
        <v>27</v>
      </c>
      <c r="T1017" s="54" t="n">
        <v>242</v>
      </c>
      <c r="U1017" s="54" t="n">
        <v>1971</v>
      </c>
      <c r="V1017" s="54" t="n">
        <v>13</v>
      </c>
      <c r="W1017" s="3" t="n">
        <v>175</v>
      </c>
      <c r="X1017" s="3" t="n">
        <v>1970</v>
      </c>
      <c r="Y1017" s="3" t="n">
        <v>15</v>
      </c>
      <c r="Z1017" s="54" t="n">
        <v>154</v>
      </c>
      <c r="AA1017" s="54" t="n">
        <v>2022</v>
      </c>
      <c r="AB1017" s="54" t="n">
        <v>3</v>
      </c>
      <c r="AC1017" s="3" t="n">
        <v>151</v>
      </c>
      <c r="AD1017" s="3" t="n">
        <v>2017</v>
      </c>
      <c r="AE1017" s="3" t="n">
        <v>10</v>
      </c>
      <c r="AF1017" s="54" t="n">
        <v>190</v>
      </c>
      <c r="AG1017" s="54" t="n">
        <v>1987</v>
      </c>
      <c r="AH1017" s="54" t="n">
        <v>2</v>
      </c>
      <c r="AI1017" s="3" t="n">
        <v>150</v>
      </c>
      <c r="AJ1017" s="3" t="n">
        <v>1975</v>
      </c>
      <c r="AK1017" s="3" t="n">
        <v>24</v>
      </c>
      <c r="AL1017" s="54" t="n">
        <v>162</v>
      </c>
      <c r="AM1017" s="54" t="n">
        <v>1970</v>
      </c>
      <c r="AN1017" s="54" t="n">
        <v>2</v>
      </c>
      <c r="AO1017" s="3" t="n">
        <v>200</v>
      </c>
      <c r="AP1017" s="3" t="n">
        <v>1970</v>
      </c>
      <c r="AQ1017" s="3" t="n">
        <v>8</v>
      </c>
    </row>
    <row r="1018">
      <c r="A1018" s="3" t="n">
        <v>26250060</v>
      </c>
      <c r="B1018" s="3" t="inlineStr">
        <is>
          <t>PUERTO RAUDAL [26250060]</t>
        </is>
      </c>
      <c r="C1018" s="3" t="n">
        <v>7.369916667</v>
      </c>
      <c r="D1018" s="3" t="n">
        <v>-75.32761111000001</v>
      </c>
      <c r="E1018" s="3" t="n">
        <v>125</v>
      </c>
      <c r="F1018" s="3" t="inlineStr">
        <is>
          <t>Valdivia</t>
        </is>
      </c>
      <c r="G1018" s="3" t="inlineStr">
        <is>
          <t>Antioquia</t>
        </is>
      </c>
      <c r="H1018" s="54" t="n">
        <v>151</v>
      </c>
      <c r="I1018" s="54" t="n">
        <v>2025</v>
      </c>
      <c r="J1018" s="54" t="n">
        <v>8</v>
      </c>
      <c r="K1018" s="3" t="n">
        <v>150</v>
      </c>
      <c r="L1018" s="3" t="n">
        <v>1986</v>
      </c>
      <c r="M1018" s="3" t="n">
        <v>7</v>
      </c>
      <c r="N1018" s="54" t="n">
        <v>135</v>
      </c>
      <c r="O1018" s="54" t="n">
        <v>2009</v>
      </c>
      <c r="P1018" s="54" t="n">
        <v>20</v>
      </c>
      <c r="Q1018" s="3" t="n">
        <v>182</v>
      </c>
      <c r="R1018" s="3" t="n">
        <v>1976</v>
      </c>
      <c r="S1018" s="3" t="n">
        <v>11</v>
      </c>
      <c r="T1018" s="54" t="n">
        <v>140</v>
      </c>
      <c r="U1018" s="54" t="n">
        <v>1972</v>
      </c>
      <c r="V1018" s="54" t="n">
        <v>20</v>
      </c>
      <c r="W1018" s="3" t="n">
        <v>183</v>
      </c>
      <c r="X1018" s="3" t="n">
        <v>1998</v>
      </c>
      <c r="Y1018" s="3" t="n">
        <v>19</v>
      </c>
      <c r="Z1018" s="54" t="n">
        <v>150</v>
      </c>
      <c r="AA1018" s="54" t="n">
        <v>1994</v>
      </c>
      <c r="AB1018" s="54" t="n">
        <v>23</v>
      </c>
      <c r="AC1018" s="3" t="n">
        <v>140</v>
      </c>
      <c r="AD1018" s="3" t="n">
        <v>2002</v>
      </c>
      <c r="AE1018" s="3" t="n">
        <v>2</v>
      </c>
      <c r="AF1018" s="54" t="n">
        <v>140</v>
      </c>
      <c r="AG1018" s="54" t="n">
        <v>1993</v>
      </c>
      <c r="AH1018" s="54" t="n">
        <v>14</v>
      </c>
      <c r="AI1018" s="3" t="n">
        <v>201</v>
      </c>
      <c r="AJ1018" s="3" t="n">
        <v>1975</v>
      </c>
      <c r="AK1018" s="3" t="n">
        <v>9</v>
      </c>
      <c r="AL1018" s="54" t="n">
        <v>181</v>
      </c>
      <c r="AM1018" s="54" t="n">
        <v>2003</v>
      </c>
      <c r="AN1018" s="54" t="n">
        <v>8</v>
      </c>
      <c r="AO1018" s="3" t="n">
        <v>203</v>
      </c>
      <c r="AP1018" s="3" t="n">
        <v>2003</v>
      </c>
      <c r="AQ1018" s="3" t="n">
        <v>1</v>
      </c>
    </row>
    <row r="1019">
      <c r="A1019" s="3" t="n">
        <v>26250110</v>
      </c>
      <c r="B1019" s="3" t="inlineStr">
        <is>
          <t>BARRO BLANCO [26250110]</t>
        </is>
      </c>
      <c r="C1019" s="3" t="n">
        <v>7.474111111</v>
      </c>
      <c r="D1019" s="3" t="n">
        <v>-75.26438889000001</v>
      </c>
      <c r="E1019" s="3" t="n">
        <v>190</v>
      </c>
      <c r="F1019" s="3" t="inlineStr">
        <is>
          <t>Tarazá</t>
        </is>
      </c>
      <c r="G1019" s="3" t="inlineStr">
        <is>
          <t>Antioquia</t>
        </is>
      </c>
      <c r="H1019" s="54" t="n">
        <v>130</v>
      </c>
      <c r="I1019" s="54" t="n">
        <v>1998</v>
      </c>
      <c r="J1019" s="54" t="n">
        <v>11</v>
      </c>
      <c r="K1019" s="3" t="n">
        <v>150</v>
      </c>
      <c r="L1019" s="3" t="n">
        <v>1999</v>
      </c>
      <c r="M1019" s="3" t="n">
        <v>17</v>
      </c>
      <c r="N1019" s="54" t="n">
        <v>160</v>
      </c>
      <c r="O1019" s="54" t="n">
        <v>2013</v>
      </c>
      <c r="P1019" s="54" t="n">
        <v>15</v>
      </c>
      <c r="Q1019" s="3" t="n">
        <v>158.5</v>
      </c>
      <c r="R1019" s="3" t="n">
        <v>1986</v>
      </c>
      <c r="S1019" s="3" t="n">
        <v>19</v>
      </c>
      <c r="T1019" s="54" t="n">
        <v>160</v>
      </c>
      <c r="U1019" s="54" t="n">
        <v>1987</v>
      </c>
      <c r="V1019" s="54" t="n">
        <v>21</v>
      </c>
      <c r="W1019" s="3" t="n">
        <v>198</v>
      </c>
      <c r="X1019" s="3" t="n">
        <v>1991</v>
      </c>
      <c r="Y1019" s="3" t="n">
        <v>20</v>
      </c>
      <c r="Z1019" s="54" t="n">
        <v>180</v>
      </c>
      <c r="AA1019" s="54" t="n">
        <v>2024</v>
      </c>
      <c r="AB1019" s="54" t="n">
        <v>5</v>
      </c>
      <c r="AC1019" s="3" t="n">
        <v>170</v>
      </c>
      <c r="AD1019" s="3" t="n">
        <v>1998</v>
      </c>
      <c r="AE1019" s="3" t="n">
        <v>28</v>
      </c>
      <c r="AF1019" s="54" t="n">
        <v>142</v>
      </c>
      <c r="AG1019" s="54" t="n">
        <v>1993</v>
      </c>
      <c r="AH1019" s="54" t="n">
        <v>24</v>
      </c>
      <c r="AI1019" s="3" t="n">
        <v>145</v>
      </c>
      <c r="AJ1019" s="3" t="n">
        <v>2005</v>
      </c>
      <c r="AK1019" s="3" t="n">
        <v>30</v>
      </c>
      <c r="AL1019" s="54" t="n">
        <v>193.1</v>
      </c>
      <c r="AM1019" s="54" t="n">
        <v>1987</v>
      </c>
      <c r="AN1019" s="54" t="n">
        <v>27</v>
      </c>
      <c r="AO1019" s="3" t="n">
        <v>153</v>
      </c>
      <c r="AP1019" s="3" t="n">
        <v>2000</v>
      </c>
      <c r="AQ1019" s="3" t="n">
        <v>24</v>
      </c>
    </row>
    <row r="1020">
      <c r="A1020" s="3" t="n">
        <v>26255020</v>
      </c>
      <c r="B1020" s="3" t="inlineStr">
        <is>
          <t>SANTA ISABEL [26255020]</t>
        </is>
      </c>
      <c r="C1020" s="3" t="n">
        <v>7.157222222</v>
      </c>
      <c r="D1020" s="3" t="n">
        <v>-75.442275</v>
      </c>
      <c r="E1020" s="3" t="n">
        <v>1131</v>
      </c>
      <c r="F1020" s="3" t="inlineStr">
        <is>
          <t>Valdivia</t>
        </is>
      </c>
      <c r="G1020" s="3" t="inlineStr">
        <is>
          <t>Antioquia</t>
        </is>
      </c>
      <c r="H1020" s="54" t="n">
        <v>119</v>
      </c>
      <c r="I1020" s="54" t="n">
        <v>2007</v>
      </c>
      <c r="J1020" s="54" t="n">
        <v>15</v>
      </c>
      <c r="K1020" s="3" t="n">
        <v>133</v>
      </c>
      <c r="L1020" s="3" t="n">
        <v>1999</v>
      </c>
      <c r="M1020" s="3" t="n">
        <v>9</v>
      </c>
      <c r="N1020" s="54" t="n">
        <v>150</v>
      </c>
      <c r="O1020" s="54" t="n">
        <v>2010</v>
      </c>
      <c r="P1020" s="54" t="n">
        <v>18</v>
      </c>
      <c r="Q1020" s="3" t="n">
        <v>136</v>
      </c>
      <c r="R1020" s="3" t="n">
        <v>2014</v>
      </c>
      <c r="S1020" s="3" t="n">
        <v>23</v>
      </c>
      <c r="T1020" s="54" t="n">
        <v>192.3</v>
      </c>
      <c r="U1020" s="54" t="n">
        <v>2002</v>
      </c>
      <c r="V1020" s="54" t="n">
        <v>24</v>
      </c>
      <c r="W1020" s="3" t="n">
        <v>135</v>
      </c>
      <c r="X1020" s="3" t="n">
        <v>2002</v>
      </c>
      <c r="Y1020" s="3" t="n">
        <v>17</v>
      </c>
      <c r="Z1020" s="54" t="n">
        <v>142.6</v>
      </c>
      <c r="AA1020" s="54" t="n">
        <v>1976</v>
      </c>
      <c r="AB1020" s="54" t="n">
        <v>4</v>
      </c>
      <c r="AC1020" s="3" t="n">
        <v>140</v>
      </c>
      <c r="AD1020" s="3" t="n">
        <v>2004</v>
      </c>
      <c r="AE1020" s="3" t="n">
        <v>4</v>
      </c>
      <c r="AF1020" s="54" t="n">
        <v>137</v>
      </c>
      <c r="AG1020" s="54" t="n">
        <v>1995</v>
      </c>
      <c r="AH1020" s="54" t="n">
        <v>13</v>
      </c>
      <c r="AI1020" s="3" t="n">
        <v>130</v>
      </c>
      <c r="AJ1020" s="3" t="n">
        <v>2019</v>
      </c>
      <c r="AK1020" s="3" t="n">
        <v>13</v>
      </c>
      <c r="AL1020" s="54" t="n">
        <v>139</v>
      </c>
      <c r="AM1020" s="54" t="n">
        <v>1984</v>
      </c>
      <c r="AN1020" s="54" t="n">
        <v>3</v>
      </c>
      <c r="AO1020" s="3" t="n">
        <v>120</v>
      </c>
      <c r="AP1020" s="3" t="n">
        <v>1988</v>
      </c>
      <c r="AQ1020" s="3" t="n">
        <v>15</v>
      </c>
    </row>
    <row r="1021">
      <c r="A1021" s="3" t="n">
        <v>27010770</v>
      </c>
      <c r="B1021" s="3" t="inlineStr">
        <is>
          <t>EL CHUSCAL [27010770]</t>
        </is>
      </c>
      <c r="C1021" s="3" t="n">
        <v>6.178333333</v>
      </c>
      <c r="D1021" s="3" t="n">
        <v>-75.70508332999999</v>
      </c>
      <c r="E1021" s="3" t="n">
        <v>2227</v>
      </c>
      <c r="F1021" s="3" t="inlineStr">
        <is>
          <t>Heliconia</t>
        </is>
      </c>
      <c r="G1021" s="3" t="inlineStr">
        <is>
          <t>Antioquia</t>
        </is>
      </c>
      <c r="H1021" s="54" t="n">
        <v>120</v>
      </c>
      <c r="I1021" s="54" t="n">
        <v>1976</v>
      </c>
      <c r="J1021" s="54" t="n">
        <v>1</v>
      </c>
      <c r="K1021" s="3" t="n">
        <v>62</v>
      </c>
      <c r="L1021" s="3" t="n">
        <v>1975</v>
      </c>
      <c r="M1021" s="3" t="n">
        <v>25</v>
      </c>
      <c r="N1021" s="54" t="n">
        <v>129</v>
      </c>
      <c r="O1021" s="54" t="n">
        <v>1978</v>
      </c>
      <c r="P1021" s="54" t="n">
        <v>31</v>
      </c>
      <c r="Q1021" s="3" t="n">
        <v>130</v>
      </c>
      <c r="R1021" s="3" t="n">
        <v>1980</v>
      </c>
      <c r="S1021" s="3" t="n">
        <v>2</v>
      </c>
      <c r="T1021" s="54" t="n">
        <v>151</v>
      </c>
      <c r="U1021" s="54" t="n">
        <v>1977</v>
      </c>
      <c r="V1021" s="54" t="n">
        <v>18</v>
      </c>
      <c r="W1021" s="3" t="n">
        <v>116</v>
      </c>
      <c r="X1021" s="3" t="n">
        <v>1997</v>
      </c>
      <c r="Y1021" s="3" t="n">
        <v>11</v>
      </c>
      <c r="Z1021" s="54" t="n">
        <v>98</v>
      </c>
      <c r="AA1021" s="54" t="n">
        <v>2012</v>
      </c>
      <c r="AB1021" s="54" t="n">
        <v>12</v>
      </c>
      <c r="AC1021" s="3" t="n">
        <v>160</v>
      </c>
      <c r="AD1021" s="3" t="n">
        <v>1988</v>
      </c>
      <c r="AE1021" s="3" t="n">
        <v>20</v>
      </c>
      <c r="AF1021" s="54" t="n">
        <v>210</v>
      </c>
      <c r="AG1021" s="54" t="n">
        <v>1974</v>
      </c>
      <c r="AH1021" s="54" t="n">
        <v>30</v>
      </c>
      <c r="AI1021" s="3" t="n">
        <v>109</v>
      </c>
      <c r="AJ1021" s="3" t="n">
        <v>1981</v>
      </c>
      <c r="AK1021" s="3" t="n">
        <v>14</v>
      </c>
      <c r="AL1021" s="54" t="n">
        <v>113</v>
      </c>
      <c r="AM1021" s="54" t="n">
        <v>1998</v>
      </c>
      <c r="AN1021" s="54" t="n">
        <v>12</v>
      </c>
      <c r="AO1021" s="3" t="n">
        <v>86</v>
      </c>
      <c r="AP1021" s="3" t="n">
        <v>1975</v>
      </c>
      <c r="AQ1021" s="3" t="n">
        <v>5</v>
      </c>
    </row>
    <row r="1022">
      <c r="A1022" s="3" t="n">
        <v>27010800</v>
      </c>
      <c r="B1022" s="3" t="inlineStr">
        <is>
          <t>LA MESETA SAN PEDRO [27010800]</t>
        </is>
      </c>
      <c r="C1022" s="3" t="n">
        <v>6.399722222</v>
      </c>
      <c r="D1022" s="3" t="n">
        <v>-75.60722222</v>
      </c>
      <c r="E1022" s="3" t="n">
        <v>2600</v>
      </c>
      <c r="F1022" s="3" t="inlineStr">
        <is>
          <t>Bello</t>
        </is>
      </c>
      <c r="G1022" s="3" t="inlineStr">
        <is>
          <t>Antioquia</t>
        </is>
      </c>
      <c r="H1022" s="54" t="n">
        <v>50</v>
      </c>
      <c r="I1022" s="54" t="n">
        <v>1974</v>
      </c>
      <c r="J1022" s="54" t="n">
        <v>20</v>
      </c>
      <c r="K1022" s="3" t="n">
        <v>57</v>
      </c>
      <c r="L1022" s="3" t="n">
        <v>2014</v>
      </c>
      <c r="M1022" s="3" t="n">
        <v>27</v>
      </c>
      <c r="N1022" s="54" t="n">
        <v>56</v>
      </c>
      <c r="O1022" s="54" t="n">
        <v>1973</v>
      </c>
      <c r="P1022" s="54" t="n">
        <v>8</v>
      </c>
      <c r="Q1022" s="3" t="n">
        <v>130</v>
      </c>
      <c r="R1022" s="3" t="n">
        <v>1975</v>
      </c>
      <c r="S1022" s="3" t="n">
        <v>8</v>
      </c>
      <c r="T1022" s="54" t="n">
        <v>94</v>
      </c>
      <c r="U1022" s="54" t="n">
        <v>2010</v>
      </c>
      <c r="V1022" s="54" t="n">
        <v>12</v>
      </c>
      <c r="W1022" s="3" t="n">
        <v>117</v>
      </c>
      <c r="X1022" s="3" t="n">
        <v>2002</v>
      </c>
      <c r="Y1022" s="3" t="n">
        <v>10</v>
      </c>
      <c r="Z1022" s="54" t="n">
        <v>77</v>
      </c>
      <c r="AA1022" s="54" t="n">
        <v>2006</v>
      </c>
      <c r="AB1022" s="54" t="n">
        <v>26</v>
      </c>
      <c r="AC1022" s="3" t="n">
        <v>81</v>
      </c>
      <c r="AD1022" s="3" t="n">
        <v>2012</v>
      </c>
      <c r="AE1022" s="3" t="n">
        <v>11</v>
      </c>
      <c r="AF1022" s="54" t="n">
        <v>80</v>
      </c>
      <c r="AG1022" s="54" t="n">
        <v>1999</v>
      </c>
      <c r="AH1022" s="54" t="n">
        <v>25</v>
      </c>
      <c r="AI1022" s="3" t="n">
        <v>67</v>
      </c>
      <c r="AJ1022" s="3" t="n">
        <v>2011</v>
      </c>
      <c r="AK1022" s="3" t="n">
        <v>26</v>
      </c>
      <c r="AL1022" s="54" t="n">
        <v>64</v>
      </c>
      <c r="AM1022" s="54" t="n">
        <v>2010</v>
      </c>
      <c r="AN1022" s="54" t="n">
        <v>12</v>
      </c>
      <c r="AO1022" s="3" t="n">
        <v>55</v>
      </c>
      <c r="AP1022" s="3" t="n">
        <v>2010</v>
      </c>
      <c r="AQ1022" s="3" t="n">
        <v>7</v>
      </c>
    </row>
    <row r="1023">
      <c r="A1023" s="3" t="n">
        <v>27010810</v>
      </c>
      <c r="B1023" s="3" t="inlineStr">
        <is>
          <t>SANTA ELENA [27010810]</t>
        </is>
      </c>
      <c r="C1023" s="3" t="n">
        <v>6.196888889</v>
      </c>
      <c r="D1023" s="3" t="n">
        <v>-75.51675</v>
      </c>
      <c r="E1023" s="3" t="n">
        <v>2707</v>
      </c>
      <c r="F1023" s="3" t="inlineStr">
        <is>
          <t>Medellín</t>
        </is>
      </c>
      <c r="G1023" s="3" t="inlineStr">
        <is>
          <t>Antioquia</t>
        </is>
      </c>
      <c r="H1023" s="54" t="n">
        <v>85</v>
      </c>
      <c r="I1023" s="54" t="n">
        <v>1997</v>
      </c>
      <c r="J1023" s="54" t="n">
        <v>23</v>
      </c>
      <c r="K1023" s="3" t="n">
        <v>63</v>
      </c>
      <c r="L1023" s="3" t="n">
        <v>1999</v>
      </c>
      <c r="M1023" s="3" t="n">
        <v>21</v>
      </c>
      <c r="N1023" s="54" t="n">
        <v>79</v>
      </c>
      <c r="O1023" s="54" t="n">
        <v>1999</v>
      </c>
      <c r="P1023" s="54" t="n">
        <v>15</v>
      </c>
      <c r="Q1023" s="3" t="n">
        <v>80</v>
      </c>
      <c r="R1023" s="3" t="n">
        <v>2000</v>
      </c>
      <c r="S1023" s="3" t="n">
        <v>3</v>
      </c>
      <c r="T1023" s="54" t="n">
        <v>109</v>
      </c>
      <c r="U1023" s="54" t="n">
        <v>2018</v>
      </c>
      <c r="V1023" s="54" t="n">
        <v>19</v>
      </c>
      <c r="W1023" s="3" t="n">
        <v>99</v>
      </c>
      <c r="X1023" s="3" t="n">
        <v>1984</v>
      </c>
      <c r="Y1023" s="3" t="n">
        <v>11</v>
      </c>
      <c r="Z1023" s="54" t="n">
        <v>80</v>
      </c>
      <c r="AA1023" s="54" t="n">
        <v>1991</v>
      </c>
      <c r="AB1023" s="54" t="n">
        <v>29</v>
      </c>
      <c r="AC1023" s="3" t="n">
        <v>86</v>
      </c>
      <c r="AD1023" s="3" t="n">
        <v>2010</v>
      </c>
      <c r="AE1023" s="3" t="n">
        <v>27</v>
      </c>
      <c r="AF1023" s="54" t="n">
        <v>98</v>
      </c>
      <c r="AG1023" s="54" t="n">
        <v>2000</v>
      </c>
      <c r="AH1023" s="54" t="n">
        <v>3</v>
      </c>
      <c r="AI1023" s="3" t="n">
        <v>92</v>
      </c>
      <c r="AJ1023" s="3" t="n">
        <v>2002</v>
      </c>
      <c r="AK1023" s="3" t="n">
        <v>25</v>
      </c>
      <c r="AL1023" s="54" t="n">
        <v>93</v>
      </c>
      <c r="AM1023" s="54" t="n">
        <v>1970</v>
      </c>
      <c r="AN1023" s="54" t="n">
        <v>7</v>
      </c>
      <c r="AO1023" s="3" t="n">
        <v>97</v>
      </c>
      <c r="AP1023" s="3" t="n">
        <v>1992</v>
      </c>
      <c r="AQ1023" s="3" t="n">
        <v>1</v>
      </c>
    </row>
    <row r="1024">
      <c r="A1024" s="3" t="n">
        <v>27010820</v>
      </c>
      <c r="B1024" s="3" t="inlineStr">
        <is>
          <t>LA CUCHILLA [27010820]</t>
        </is>
      </c>
      <c r="C1024" s="3" t="n">
        <v>6.368333333</v>
      </c>
      <c r="D1024" s="3" t="n">
        <v>-75.45361111</v>
      </c>
      <c r="E1024" s="3" t="n">
        <v>1600</v>
      </c>
      <c r="F1024" s="3" t="inlineStr">
        <is>
          <t>Girardota</t>
        </is>
      </c>
      <c r="G1024" s="3" t="inlineStr">
        <is>
          <t>Antioquia</t>
        </is>
      </c>
      <c r="H1024" s="54" t="n">
        <v>68</v>
      </c>
      <c r="I1024" s="54" t="n">
        <v>2020</v>
      </c>
      <c r="J1024" s="54" t="n">
        <v>22</v>
      </c>
      <c r="K1024" s="3" t="n">
        <v>79</v>
      </c>
      <c r="L1024" s="3" t="n">
        <v>2021</v>
      </c>
      <c r="M1024" s="3" t="n">
        <v>18</v>
      </c>
      <c r="N1024" s="54" t="n">
        <v>86</v>
      </c>
      <c r="O1024" s="54" t="n">
        <v>2025</v>
      </c>
      <c r="P1024" s="54" t="n">
        <v>17</v>
      </c>
      <c r="Q1024" s="3" t="n">
        <v>120</v>
      </c>
      <c r="R1024" s="3" t="n">
        <v>2025</v>
      </c>
      <c r="S1024" s="3" t="n">
        <v>30</v>
      </c>
      <c r="T1024" s="54" t="n">
        <v>126</v>
      </c>
      <c r="U1024" s="54" t="n">
        <v>2025</v>
      </c>
      <c r="V1024" s="54" t="n">
        <v>5</v>
      </c>
      <c r="W1024" s="3" t="n">
        <v>115</v>
      </c>
      <c r="X1024" s="3" t="n">
        <v>2000</v>
      </c>
      <c r="Y1024" s="3" t="n">
        <v>23</v>
      </c>
      <c r="Z1024" s="54" t="n">
        <v>83</v>
      </c>
      <c r="AA1024" s="54" t="n">
        <v>2022</v>
      </c>
      <c r="AB1024" s="54" t="n">
        <v>27</v>
      </c>
      <c r="AC1024" s="3" t="n">
        <v>90</v>
      </c>
      <c r="AD1024" s="3" t="n">
        <v>2004</v>
      </c>
      <c r="AE1024" s="3" t="n">
        <v>26</v>
      </c>
      <c r="AF1024" s="54" t="n">
        <v>84</v>
      </c>
      <c r="AG1024" s="54" t="n">
        <v>1974</v>
      </c>
      <c r="AH1024" s="54" t="n">
        <v>29</v>
      </c>
      <c r="AI1024" s="3" t="n">
        <v>94</v>
      </c>
      <c r="AJ1024" s="3" t="n">
        <v>2023</v>
      </c>
      <c r="AK1024" s="3" t="n">
        <v>31</v>
      </c>
      <c r="AL1024" s="54" t="n">
        <v>161</v>
      </c>
      <c r="AM1024" s="54" t="n">
        <v>1974</v>
      </c>
      <c r="AN1024" s="54" t="n">
        <v>21</v>
      </c>
      <c r="AO1024" s="3" t="n">
        <v>93</v>
      </c>
      <c r="AP1024" s="3" t="n">
        <v>2024</v>
      </c>
      <c r="AQ1024" s="3" t="n">
        <v>14</v>
      </c>
    </row>
    <row r="1025">
      <c r="A1025" s="3" t="n">
        <v>27010830</v>
      </c>
      <c r="B1025" s="3" t="inlineStr">
        <is>
          <t>SAN ISIDRO [27010830]</t>
        </is>
      </c>
      <c r="C1025" s="3" t="n">
        <v>6.563222222</v>
      </c>
      <c r="D1025" s="3" t="n">
        <v>-75.51575</v>
      </c>
      <c r="E1025" s="3" t="n">
        <v>2320</v>
      </c>
      <c r="F1025" s="3" t="inlineStr">
        <is>
          <t>Entrerrios</t>
        </is>
      </c>
      <c r="G1025" s="3" t="inlineStr">
        <is>
          <t>Antioquia</t>
        </is>
      </c>
      <c r="H1025" s="54" t="n">
        <v>35</v>
      </c>
      <c r="I1025" s="54" t="n">
        <v>1996</v>
      </c>
      <c r="J1025" s="54" t="n">
        <v>20</v>
      </c>
      <c r="K1025" s="3" t="n">
        <v>60</v>
      </c>
      <c r="L1025" s="3" t="n">
        <v>2019</v>
      </c>
      <c r="M1025" s="3" t="n">
        <v>20</v>
      </c>
      <c r="N1025" s="54" t="n">
        <v>49</v>
      </c>
      <c r="O1025" s="54" t="n">
        <v>1982</v>
      </c>
      <c r="P1025" s="54" t="n">
        <v>24</v>
      </c>
      <c r="Q1025" s="3" t="n">
        <v>57</v>
      </c>
      <c r="R1025" s="3" t="n">
        <v>1972</v>
      </c>
      <c r="S1025" s="3" t="n">
        <v>18</v>
      </c>
      <c r="T1025" s="54" t="n">
        <v>66</v>
      </c>
      <c r="U1025" s="54" t="n">
        <v>1973</v>
      </c>
      <c r="V1025" s="54" t="n">
        <v>14</v>
      </c>
      <c r="W1025" s="3" t="n">
        <v>90</v>
      </c>
      <c r="X1025" s="3" t="n">
        <v>1972</v>
      </c>
      <c r="Y1025" s="3" t="n">
        <v>13</v>
      </c>
      <c r="Z1025" s="54" t="n">
        <v>70</v>
      </c>
      <c r="AA1025" s="54" t="n">
        <v>1996</v>
      </c>
      <c r="AB1025" s="54" t="n">
        <v>20</v>
      </c>
      <c r="AC1025" s="3" t="n">
        <v>83</v>
      </c>
      <c r="AD1025" s="3" t="n">
        <v>1977</v>
      </c>
      <c r="AE1025" s="3" t="n">
        <v>4</v>
      </c>
      <c r="AF1025" s="54" t="n">
        <v>120</v>
      </c>
      <c r="AG1025" s="54" t="n">
        <v>1974</v>
      </c>
      <c r="AH1025" s="54" t="n">
        <v>21</v>
      </c>
      <c r="AI1025" s="3" t="n">
        <v>127</v>
      </c>
      <c r="AJ1025" s="3" t="n">
        <v>1987</v>
      </c>
      <c r="AK1025" s="3" t="n">
        <v>3</v>
      </c>
      <c r="AL1025" s="54" t="n">
        <v>80</v>
      </c>
      <c r="AM1025" s="54" t="n">
        <v>1973</v>
      </c>
      <c r="AN1025" s="54" t="n">
        <v>30</v>
      </c>
      <c r="AO1025" s="3" t="n">
        <v>51</v>
      </c>
      <c r="AP1025" s="3" t="n">
        <v>1972</v>
      </c>
      <c r="AQ1025" s="3" t="n">
        <v>20</v>
      </c>
    </row>
    <row r="1026">
      <c r="A1026" s="3" t="n">
        <v>27010840</v>
      </c>
      <c r="B1026" s="3" t="inlineStr">
        <is>
          <t>SAN PABLO [27010840]</t>
        </is>
      </c>
      <c r="C1026" s="3" t="n">
        <v>6.602</v>
      </c>
      <c r="D1026" s="3" t="n">
        <v>-75.24652777999999</v>
      </c>
      <c r="E1026" s="3" t="n">
        <v>1900</v>
      </c>
      <c r="F1026" s="3" t="inlineStr">
        <is>
          <t>Santa Rosa De Osos</t>
        </is>
      </c>
      <c r="G1026" s="3" t="inlineStr">
        <is>
          <t>Antioquia</t>
        </is>
      </c>
      <c r="H1026" s="54" t="n">
        <v>86</v>
      </c>
      <c r="I1026" s="54" t="n">
        <v>1979</v>
      </c>
      <c r="J1026" s="54" t="n">
        <v>22</v>
      </c>
      <c r="K1026" s="3" t="n">
        <v>125</v>
      </c>
      <c r="L1026" s="3" t="n">
        <v>1977</v>
      </c>
      <c r="M1026" s="3" t="n">
        <v>12</v>
      </c>
      <c r="N1026" s="54" t="n">
        <v>105</v>
      </c>
      <c r="O1026" s="54" t="n">
        <v>1982</v>
      </c>
      <c r="P1026" s="54" t="n">
        <v>18</v>
      </c>
      <c r="Q1026" s="3" t="n">
        <v>110</v>
      </c>
      <c r="R1026" s="3" t="n">
        <v>1976</v>
      </c>
      <c r="S1026" s="3" t="n">
        <v>29</v>
      </c>
      <c r="T1026" s="54" t="n">
        <v>150</v>
      </c>
      <c r="U1026" s="54" t="n">
        <v>2007</v>
      </c>
      <c r="V1026" s="54" t="n">
        <v>9</v>
      </c>
      <c r="W1026" s="3" t="n">
        <v>114</v>
      </c>
      <c r="X1026" s="3" t="n">
        <v>2014</v>
      </c>
      <c r="Y1026" s="3" t="n">
        <v>9</v>
      </c>
      <c r="Z1026" s="54" t="n">
        <v>125</v>
      </c>
      <c r="AA1026" s="54" t="n">
        <v>1995</v>
      </c>
      <c r="AB1026" s="54" t="n">
        <v>27</v>
      </c>
      <c r="AC1026" s="3" t="n">
        <v>130</v>
      </c>
      <c r="AD1026" s="3" t="n">
        <v>1995</v>
      </c>
      <c r="AE1026" s="3" t="n">
        <v>22</v>
      </c>
      <c r="AF1026" s="54" t="n">
        <v>150</v>
      </c>
      <c r="AG1026" s="54" t="n">
        <v>1982</v>
      </c>
      <c r="AH1026" s="54" t="n">
        <v>4</v>
      </c>
      <c r="AI1026" s="3" t="n">
        <v>110</v>
      </c>
      <c r="AJ1026" s="3" t="n">
        <v>1974</v>
      </c>
      <c r="AK1026" s="3" t="n">
        <v>27</v>
      </c>
      <c r="AL1026" s="54" t="n">
        <v>97</v>
      </c>
      <c r="AM1026" s="54" t="n">
        <v>1977</v>
      </c>
      <c r="AN1026" s="54" t="n">
        <v>16</v>
      </c>
      <c r="AO1026" s="3" t="n">
        <v>115</v>
      </c>
      <c r="AP1026" s="3" t="n">
        <v>1978</v>
      </c>
      <c r="AQ1026" s="3" t="n">
        <v>14</v>
      </c>
    </row>
    <row r="1027">
      <c r="A1027" s="3" t="n">
        <v>27010870</v>
      </c>
      <c r="B1027" s="3" t="inlineStr">
        <is>
          <t>BELMIRA [27010870]</t>
        </is>
      </c>
      <c r="C1027" s="3" t="n">
        <v>6.609166667</v>
      </c>
      <c r="D1027" s="3" t="n">
        <v>-75.66833333</v>
      </c>
      <c r="E1027" s="3" t="n">
        <v>2540</v>
      </c>
      <c r="F1027" s="3" t="inlineStr">
        <is>
          <t>Belmira</t>
        </is>
      </c>
      <c r="G1027" s="3" t="inlineStr">
        <is>
          <t>Antioquia</t>
        </is>
      </c>
      <c r="H1027" s="54" t="n">
        <v>60.4</v>
      </c>
      <c r="I1027" s="54" t="n">
        <v>2007</v>
      </c>
      <c r="J1027" s="54" t="n">
        <v>19</v>
      </c>
      <c r="K1027" s="3" t="n">
        <v>65</v>
      </c>
      <c r="L1027" s="3" t="n">
        <v>2019</v>
      </c>
      <c r="M1027" s="3" t="n">
        <v>20</v>
      </c>
      <c r="N1027" s="54" t="n">
        <v>55</v>
      </c>
      <c r="O1027" s="54" t="n">
        <v>2016</v>
      </c>
      <c r="P1027" s="54" t="n">
        <v>29</v>
      </c>
      <c r="Q1027" s="3" t="n">
        <v>76</v>
      </c>
      <c r="R1027" s="3" t="n">
        <v>1985</v>
      </c>
      <c r="S1027" s="3" t="n">
        <v>21</v>
      </c>
      <c r="T1027" s="54" t="n">
        <v>80</v>
      </c>
      <c r="U1027" s="54" t="n">
        <v>1989</v>
      </c>
      <c r="V1027" s="54" t="n">
        <v>6</v>
      </c>
      <c r="W1027" s="3" t="n">
        <v>85</v>
      </c>
      <c r="X1027" s="3" t="n">
        <v>1978</v>
      </c>
      <c r="Y1027" s="3" t="n">
        <v>29</v>
      </c>
      <c r="Z1027" s="54" t="n">
        <v>65</v>
      </c>
      <c r="AA1027" s="54" t="n">
        <v>1974</v>
      </c>
      <c r="AB1027" s="54" t="n">
        <v>16</v>
      </c>
      <c r="AC1027" s="3" t="n">
        <v>55</v>
      </c>
      <c r="AD1027" s="3" t="n">
        <v>1973</v>
      </c>
      <c r="AE1027" s="3" t="n">
        <v>27</v>
      </c>
      <c r="AF1027" s="54" t="n">
        <v>72</v>
      </c>
      <c r="AG1027" s="54" t="n">
        <v>1977</v>
      </c>
      <c r="AH1027" s="54" t="n">
        <v>23</v>
      </c>
      <c r="AI1027" s="3" t="n">
        <v>142.5</v>
      </c>
      <c r="AJ1027" s="3" t="n">
        <v>2011</v>
      </c>
      <c r="AK1027" s="3" t="n">
        <v>1</v>
      </c>
      <c r="AL1027" s="54" t="n">
        <v>67</v>
      </c>
      <c r="AM1027" s="54" t="n">
        <v>2020</v>
      </c>
      <c r="AN1027" s="54" t="n">
        <v>4</v>
      </c>
      <c r="AO1027" s="3" t="n">
        <v>60</v>
      </c>
      <c r="AP1027" s="3" t="n">
        <v>1973</v>
      </c>
      <c r="AQ1027" s="3" t="n">
        <v>1</v>
      </c>
    </row>
    <row r="1028">
      <c r="A1028" s="3" t="n">
        <v>27010880</v>
      </c>
      <c r="B1028" s="3" t="inlineStr">
        <is>
          <t>MONTANITAS [27010880]</t>
        </is>
      </c>
      <c r="C1028" s="3" t="n">
        <v>6.702861111</v>
      </c>
      <c r="D1028" s="3" t="n">
        <v>-75.39222221999999</v>
      </c>
      <c r="E1028" s="3" t="n">
        <v>2630</v>
      </c>
      <c r="F1028" s="3" t="inlineStr">
        <is>
          <t>Santa Rosa De Osos</t>
        </is>
      </c>
      <c r="G1028" s="3" t="inlineStr">
        <is>
          <t>Antioquia</t>
        </is>
      </c>
      <c r="H1028" s="54" t="n">
        <v>49</v>
      </c>
      <c r="I1028" s="54" t="n">
        <v>2012</v>
      </c>
      <c r="J1028" s="54" t="n">
        <v>13</v>
      </c>
      <c r="K1028" s="3" t="n">
        <v>80</v>
      </c>
      <c r="L1028" s="3" t="n">
        <v>2014</v>
      </c>
      <c r="M1028" s="3" t="n">
        <v>25</v>
      </c>
      <c r="N1028" s="54" t="n">
        <v>102</v>
      </c>
      <c r="O1028" s="54" t="n">
        <v>1985</v>
      </c>
      <c r="P1028" s="54" t="n">
        <v>28</v>
      </c>
      <c r="Q1028" s="3" t="n">
        <v>76</v>
      </c>
      <c r="R1028" s="3" t="n">
        <v>1995</v>
      </c>
      <c r="S1028" s="3" t="n">
        <v>25</v>
      </c>
      <c r="T1028" s="54" t="n">
        <v>91</v>
      </c>
      <c r="U1028" s="54" t="n">
        <v>1994</v>
      </c>
      <c r="V1028" s="54" t="n">
        <v>22</v>
      </c>
      <c r="W1028" s="3" t="n">
        <v>95</v>
      </c>
      <c r="X1028" s="3" t="n">
        <v>2000</v>
      </c>
      <c r="Y1028" s="3" t="n">
        <v>21</v>
      </c>
      <c r="Z1028" s="54" t="n">
        <v>80</v>
      </c>
      <c r="AA1028" s="54" t="n">
        <v>2005</v>
      </c>
      <c r="AB1028" s="54" t="n">
        <v>19</v>
      </c>
      <c r="AC1028" s="3" t="n">
        <v>70</v>
      </c>
      <c r="AD1028" s="3" t="n">
        <v>1976</v>
      </c>
      <c r="AE1028" s="3" t="n">
        <v>15</v>
      </c>
      <c r="AF1028" s="54" t="n">
        <v>81</v>
      </c>
      <c r="AG1028" s="54" t="n">
        <v>1993</v>
      </c>
      <c r="AH1028" s="54" t="n">
        <v>9</v>
      </c>
      <c r="AI1028" s="3" t="n">
        <v>90</v>
      </c>
      <c r="AJ1028" s="3" t="n">
        <v>1987</v>
      </c>
      <c r="AK1028" s="3" t="n">
        <v>20</v>
      </c>
      <c r="AL1028" s="54" t="n">
        <v>61</v>
      </c>
      <c r="AM1028" s="54" t="n">
        <v>2006</v>
      </c>
      <c r="AN1028" s="54" t="n">
        <v>15</v>
      </c>
      <c r="AO1028" s="3" t="n">
        <v>51</v>
      </c>
      <c r="AP1028" s="3" t="n">
        <v>2002</v>
      </c>
      <c r="AQ1028" s="3" t="n">
        <v>17</v>
      </c>
    </row>
    <row r="1029">
      <c r="A1029" s="3" t="n">
        <v>27010890</v>
      </c>
      <c r="B1029" s="3" t="inlineStr">
        <is>
          <t>CUEVA SANTA [27010890]</t>
        </is>
      </c>
      <c r="C1029" s="3" t="n">
        <v>6.959</v>
      </c>
      <c r="D1029" s="3" t="n">
        <v>-75.03836111</v>
      </c>
      <c r="E1029" s="3" t="n">
        <v>1550</v>
      </c>
      <c r="F1029" s="3" t="inlineStr">
        <is>
          <t>Amalfi</t>
        </is>
      </c>
      <c r="G1029" s="3" t="inlineStr">
        <is>
          <t>Antioquia</t>
        </is>
      </c>
      <c r="H1029" s="54" t="n">
        <v>90</v>
      </c>
      <c r="I1029" s="54" t="n">
        <v>2021</v>
      </c>
      <c r="J1029" s="54" t="n">
        <v>9</v>
      </c>
      <c r="K1029" s="3" t="n">
        <v>130</v>
      </c>
      <c r="L1029" s="3" t="n">
        <v>1978</v>
      </c>
      <c r="M1029" s="3" t="n">
        <v>5</v>
      </c>
      <c r="N1029" s="54" t="n">
        <v>132</v>
      </c>
      <c r="O1029" s="54" t="n">
        <v>1976</v>
      </c>
      <c r="P1029" s="54" t="n">
        <v>18</v>
      </c>
      <c r="Q1029" s="3" t="n">
        <v>150</v>
      </c>
      <c r="R1029" s="3" t="n">
        <v>1975</v>
      </c>
      <c r="S1029" s="3" t="n">
        <v>3</v>
      </c>
      <c r="T1029" s="54" t="n">
        <v>163</v>
      </c>
      <c r="U1029" s="54" t="n">
        <v>2007</v>
      </c>
      <c r="V1029" s="54" t="n">
        <v>24</v>
      </c>
      <c r="W1029" s="3" t="n">
        <v>140</v>
      </c>
      <c r="X1029" s="3" t="n">
        <v>1975</v>
      </c>
      <c r="Y1029" s="3" t="n">
        <v>4</v>
      </c>
      <c r="Z1029" s="54" t="n">
        <v>139</v>
      </c>
      <c r="AA1029" s="54" t="n">
        <v>2011</v>
      </c>
      <c r="AB1029" s="54" t="n">
        <v>12</v>
      </c>
      <c r="AC1029" s="3" t="n">
        <v>135</v>
      </c>
      <c r="AD1029" s="3" t="n">
        <v>1975</v>
      </c>
      <c r="AE1029" s="3" t="n">
        <v>31</v>
      </c>
      <c r="AF1029" s="54" t="n">
        <v>148</v>
      </c>
      <c r="AG1029" s="54" t="n">
        <v>2010</v>
      </c>
      <c r="AH1029" s="54" t="n">
        <v>6</v>
      </c>
      <c r="AI1029" s="3" t="n">
        <v>159</v>
      </c>
      <c r="AJ1029" s="3" t="n">
        <v>1992</v>
      </c>
      <c r="AK1029" s="3" t="n">
        <v>5</v>
      </c>
      <c r="AL1029" s="54" t="n">
        <v>170</v>
      </c>
      <c r="AM1029" s="54" t="n">
        <v>1978</v>
      </c>
      <c r="AN1029" s="54" t="n">
        <v>12</v>
      </c>
      <c r="AO1029" s="3" t="n">
        <v>101</v>
      </c>
      <c r="AP1029" s="3" t="n">
        <v>1998</v>
      </c>
      <c r="AQ1029" s="3" t="n">
        <v>27</v>
      </c>
    </row>
    <row r="1030">
      <c r="A1030" s="3" t="n">
        <v>27010900</v>
      </c>
      <c r="B1030" s="3" t="inlineStr">
        <is>
          <t>GOMEZ PLATA [27010900]</t>
        </is>
      </c>
      <c r="C1030" s="3" t="n">
        <v>6.678961</v>
      </c>
      <c r="D1030" s="3" t="n">
        <v>-75.21980600000001</v>
      </c>
      <c r="E1030" s="3" t="n">
        <v>1850</v>
      </c>
      <c r="F1030" s="3" t="inlineStr">
        <is>
          <t>Gómez Plata</t>
        </is>
      </c>
      <c r="G1030" s="3" t="inlineStr">
        <is>
          <t>Antioquia</t>
        </is>
      </c>
      <c r="H1030" s="54" t="n">
        <v>80</v>
      </c>
      <c r="I1030" s="54" t="n">
        <v>2019</v>
      </c>
      <c r="J1030" s="54" t="n">
        <v>20</v>
      </c>
      <c r="K1030" s="3" t="n">
        <v>72</v>
      </c>
      <c r="L1030" s="3" t="n">
        <v>1997</v>
      </c>
      <c r="M1030" s="3" t="n">
        <v>11</v>
      </c>
      <c r="N1030" s="54" t="n">
        <v>99</v>
      </c>
      <c r="O1030" s="54" t="n">
        <v>1998</v>
      </c>
      <c r="P1030" s="54" t="n">
        <v>29</v>
      </c>
      <c r="Q1030" s="3" t="n">
        <v>112</v>
      </c>
      <c r="R1030" s="3" t="n">
        <v>2025</v>
      </c>
      <c r="S1030" s="3" t="n">
        <v>3</v>
      </c>
      <c r="T1030" s="54" t="n">
        <v>137</v>
      </c>
      <c r="U1030" s="54" t="n">
        <v>2018</v>
      </c>
      <c r="V1030" s="54" t="n">
        <v>19</v>
      </c>
      <c r="W1030" s="3" t="n">
        <v>110</v>
      </c>
      <c r="X1030" s="3" t="n">
        <v>1985</v>
      </c>
      <c r="Y1030" s="3" t="n">
        <v>1</v>
      </c>
      <c r="Z1030" s="54" t="n">
        <v>95</v>
      </c>
      <c r="AA1030" s="54" t="n">
        <v>1992</v>
      </c>
      <c r="AB1030" s="54" t="n">
        <v>14</v>
      </c>
      <c r="AC1030" s="3" t="n">
        <v>97</v>
      </c>
      <c r="AD1030" s="3" t="n">
        <v>2018</v>
      </c>
      <c r="AE1030" s="3" t="n">
        <v>21</v>
      </c>
      <c r="AF1030" s="54" t="n">
        <v>110</v>
      </c>
      <c r="AG1030" s="54" t="n">
        <v>1989</v>
      </c>
      <c r="AH1030" s="54" t="n">
        <v>8</v>
      </c>
      <c r="AI1030" s="3" t="n">
        <v>109</v>
      </c>
      <c r="AJ1030" s="3" t="n">
        <v>2003</v>
      </c>
      <c r="AK1030" s="3" t="n">
        <v>19</v>
      </c>
      <c r="AL1030" s="54" t="n">
        <v>98</v>
      </c>
      <c r="AM1030" s="54" t="n">
        <v>1987</v>
      </c>
      <c r="AN1030" s="54" t="n">
        <v>5</v>
      </c>
      <c r="AO1030" s="3" t="n">
        <v>98</v>
      </c>
      <c r="AP1030" s="3" t="n">
        <v>2006</v>
      </c>
      <c r="AQ1030" s="3" t="n">
        <v>6</v>
      </c>
    </row>
    <row r="1031">
      <c r="A1031" s="3" t="n">
        <v>27010960</v>
      </c>
      <c r="B1031" s="3" t="inlineStr">
        <is>
          <t>MONOS HACIENDA [27010960]</t>
        </is>
      </c>
      <c r="C1031" s="3" t="n">
        <v>6.898611111</v>
      </c>
      <c r="D1031" s="3" t="n">
        <v>-74.90213889</v>
      </c>
      <c r="E1031" s="3" t="n">
        <v>1100</v>
      </c>
      <c r="F1031" s="3" t="inlineStr">
        <is>
          <t>Amalfi</t>
        </is>
      </c>
      <c r="G1031" s="3" t="inlineStr">
        <is>
          <t>Antioquia</t>
        </is>
      </c>
      <c r="H1031" s="54" t="n">
        <v>94</v>
      </c>
      <c r="I1031" s="54" t="n">
        <v>2020</v>
      </c>
      <c r="J1031" s="54" t="n">
        <v>21</v>
      </c>
      <c r="K1031" s="3" t="n">
        <v>93</v>
      </c>
      <c r="L1031" s="3" t="n">
        <v>2023</v>
      </c>
      <c r="M1031" s="3" t="n">
        <v>20</v>
      </c>
      <c r="N1031" s="54" t="n">
        <v>130</v>
      </c>
      <c r="O1031" s="54" t="n">
        <v>2012</v>
      </c>
      <c r="P1031" s="54" t="n">
        <v>4</v>
      </c>
      <c r="Q1031" s="3" t="n">
        <v>132</v>
      </c>
      <c r="R1031" s="3" t="n">
        <v>2006</v>
      </c>
      <c r="S1031" s="3" t="n">
        <v>3</v>
      </c>
      <c r="T1031" s="54" t="n">
        <v>145</v>
      </c>
      <c r="U1031" s="54" t="n">
        <v>1987</v>
      </c>
      <c r="V1031" s="54" t="n">
        <v>13</v>
      </c>
      <c r="W1031" s="3" t="n">
        <v>115</v>
      </c>
      <c r="X1031" s="3" t="n">
        <v>2023</v>
      </c>
      <c r="Y1031" s="3" t="n">
        <v>11</v>
      </c>
      <c r="Z1031" s="54" t="n">
        <v>134</v>
      </c>
      <c r="AA1031" s="54" t="n">
        <v>2011</v>
      </c>
      <c r="AB1031" s="54" t="n">
        <v>12</v>
      </c>
      <c r="AC1031" s="3" t="n">
        <v>210.2</v>
      </c>
      <c r="AD1031" s="3" t="n">
        <v>2005</v>
      </c>
      <c r="AE1031" s="3" t="n">
        <v>20</v>
      </c>
      <c r="AF1031" s="54" t="n">
        <v>134</v>
      </c>
      <c r="AG1031" s="54" t="n">
        <v>2010</v>
      </c>
      <c r="AH1031" s="54" t="n">
        <v>6</v>
      </c>
      <c r="AI1031" s="3" t="n">
        <v>150</v>
      </c>
      <c r="AJ1031" s="3" t="n">
        <v>2016</v>
      </c>
      <c r="AK1031" s="3" t="n">
        <v>29</v>
      </c>
      <c r="AL1031" s="54" t="n">
        <v>150</v>
      </c>
      <c r="AM1031" s="54" t="n">
        <v>1987</v>
      </c>
      <c r="AN1031" s="54" t="n">
        <v>30</v>
      </c>
      <c r="AO1031" s="3" t="n">
        <v>96</v>
      </c>
      <c r="AP1031" s="3" t="n">
        <v>2019</v>
      </c>
      <c r="AQ1031" s="3" t="n">
        <v>19</v>
      </c>
    </row>
    <row r="1032">
      <c r="A1032" s="3" t="n">
        <v>27011100</v>
      </c>
      <c r="B1032" s="3" t="inlineStr">
        <is>
          <t>LAS BRISAS [27011100]</t>
        </is>
      </c>
      <c r="C1032" s="3" t="n">
        <v>7.158805556</v>
      </c>
      <c r="D1032" s="3" t="n">
        <v>-74.82183333</v>
      </c>
      <c r="E1032" s="3" t="n">
        <v>600</v>
      </c>
      <c r="F1032" s="3" t="inlineStr">
        <is>
          <t>Segovia</t>
        </is>
      </c>
      <c r="G1032" s="3" t="inlineStr">
        <is>
          <t>Antioquia</t>
        </is>
      </c>
      <c r="H1032" s="54" t="n">
        <v>109</v>
      </c>
      <c r="I1032" s="54" t="n">
        <v>1993</v>
      </c>
      <c r="J1032" s="54" t="n">
        <v>4</v>
      </c>
      <c r="K1032" s="3" t="n">
        <v>133</v>
      </c>
      <c r="L1032" s="3" t="n">
        <v>1998</v>
      </c>
      <c r="M1032" s="3" t="n">
        <v>7</v>
      </c>
      <c r="N1032" s="54" t="n">
        <v>92</v>
      </c>
      <c r="O1032" s="54" t="n">
        <v>2009</v>
      </c>
      <c r="P1032" s="54" t="n">
        <v>21</v>
      </c>
      <c r="Q1032" s="3" t="n">
        <v>135</v>
      </c>
      <c r="R1032" s="3" t="n">
        <v>2008</v>
      </c>
      <c r="S1032" s="3" t="n">
        <v>25</v>
      </c>
      <c r="T1032" s="54" t="n">
        <v>147</v>
      </c>
      <c r="U1032" s="54" t="n">
        <v>1994</v>
      </c>
      <c r="V1032" s="54" t="n">
        <v>16</v>
      </c>
      <c r="W1032" s="3" t="n">
        <v>135</v>
      </c>
      <c r="X1032" s="3" t="n">
        <v>1990</v>
      </c>
      <c r="Y1032" s="3" t="n">
        <v>9</v>
      </c>
      <c r="Z1032" s="54" t="n">
        <v>160</v>
      </c>
      <c r="AA1032" s="54" t="n">
        <v>2020</v>
      </c>
      <c r="AB1032" s="54" t="n">
        <v>25</v>
      </c>
      <c r="AC1032" s="3" t="n">
        <v>135</v>
      </c>
      <c r="AD1032" s="3" t="n">
        <v>2003</v>
      </c>
      <c r="AE1032" s="3" t="n">
        <v>1</v>
      </c>
      <c r="AF1032" s="54" t="n">
        <v>128</v>
      </c>
      <c r="AG1032" s="54" t="n">
        <v>1987</v>
      </c>
      <c r="AH1032" s="54" t="n">
        <v>8</v>
      </c>
      <c r="AI1032" s="3" t="n">
        <v>135</v>
      </c>
      <c r="AJ1032" s="3" t="n">
        <v>2017</v>
      </c>
      <c r="AK1032" s="3" t="n">
        <v>14</v>
      </c>
      <c r="AL1032" s="54" t="n">
        <v>155</v>
      </c>
      <c r="AM1032" s="54" t="n">
        <v>2001</v>
      </c>
      <c r="AN1032" s="54" t="n">
        <v>17</v>
      </c>
      <c r="AO1032" s="3" t="n">
        <v>135</v>
      </c>
      <c r="AP1032" s="3" t="n">
        <v>1994</v>
      </c>
      <c r="AQ1032" s="3" t="n">
        <v>20</v>
      </c>
    </row>
    <row r="1033">
      <c r="A1033" s="3" t="n">
        <v>27011110</v>
      </c>
      <c r="B1033" s="3" t="inlineStr">
        <is>
          <t>ASTILLEROS [27011110]</t>
        </is>
      </c>
      <c r="C1033" s="3" t="n">
        <v>6.257305556</v>
      </c>
      <c r="D1033" s="3" t="n">
        <v>-75.67586111</v>
      </c>
      <c r="E1033" s="3" t="n">
        <v>2450</v>
      </c>
      <c r="F1033" s="3" t="inlineStr">
        <is>
          <t>Medellín</t>
        </is>
      </c>
      <c r="G1033" s="3" t="inlineStr">
        <is>
          <t>Antioquia</t>
        </is>
      </c>
      <c r="H1033" s="54" t="n">
        <v>81</v>
      </c>
      <c r="I1033" s="54" t="n">
        <v>2023</v>
      </c>
      <c r="J1033" s="54" t="n">
        <v>14</v>
      </c>
      <c r="K1033" s="3" t="n">
        <v>95</v>
      </c>
      <c r="L1033" s="3" t="n">
        <v>2025</v>
      </c>
      <c r="M1033" s="3" t="n">
        <v>7</v>
      </c>
      <c r="N1033" s="54" t="n">
        <v>124</v>
      </c>
      <c r="O1033" s="54" t="n">
        <v>1995</v>
      </c>
      <c r="P1033" s="54" t="n">
        <v>20</v>
      </c>
      <c r="Q1033" s="3" t="n">
        <v>117</v>
      </c>
      <c r="R1033" s="3" t="n">
        <v>2021</v>
      </c>
      <c r="S1033" s="3" t="n">
        <v>5</v>
      </c>
      <c r="T1033" s="54" t="n">
        <v>100</v>
      </c>
      <c r="U1033" s="54" t="n">
        <v>1998</v>
      </c>
      <c r="V1033" s="54" t="n">
        <v>11</v>
      </c>
      <c r="W1033" s="3" t="n">
        <v>109</v>
      </c>
      <c r="X1033" s="3" t="n">
        <v>2009</v>
      </c>
      <c r="Y1033" s="3" t="n">
        <v>8</v>
      </c>
      <c r="Z1033" s="54" t="n">
        <v>83</v>
      </c>
      <c r="AA1033" s="54" t="n">
        <v>2007</v>
      </c>
      <c r="AB1033" s="54" t="n">
        <v>8</v>
      </c>
      <c r="AC1033" s="3" t="n">
        <v>78</v>
      </c>
      <c r="AD1033" s="3" t="n">
        <v>1995</v>
      </c>
      <c r="AE1033" s="3" t="n">
        <v>16</v>
      </c>
      <c r="AF1033" s="54" t="n">
        <v>82</v>
      </c>
      <c r="AG1033" s="54" t="n">
        <v>2021</v>
      </c>
      <c r="AH1033" s="54" t="n">
        <v>11</v>
      </c>
      <c r="AI1033" s="3" t="n">
        <v>79</v>
      </c>
      <c r="AJ1033" s="3" t="n">
        <v>1999</v>
      </c>
      <c r="AK1033" s="3" t="n">
        <v>15</v>
      </c>
      <c r="AL1033" s="54" t="n">
        <v>72</v>
      </c>
      <c r="AM1033" s="54" t="n">
        <v>2002</v>
      </c>
      <c r="AN1033" s="54" t="n">
        <v>7</v>
      </c>
      <c r="AO1033" s="3" t="n">
        <v>59</v>
      </c>
      <c r="AP1033" s="3" t="n">
        <v>2023</v>
      </c>
      <c r="AQ1033" s="3" t="n">
        <v>16</v>
      </c>
    </row>
    <row r="1034">
      <c r="A1034" s="3" t="n">
        <v>27011120</v>
      </c>
      <c r="B1034" s="3" t="inlineStr">
        <is>
          <t>LA IGUANA [27011120]</t>
        </is>
      </c>
      <c r="C1034" s="3" t="n">
        <v>6.316277778</v>
      </c>
      <c r="D1034" s="3" t="n">
        <v>-75.65752778</v>
      </c>
      <c r="E1034" s="3" t="n">
        <v>2300</v>
      </c>
      <c r="F1034" s="3" t="inlineStr">
        <is>
          <t>Medellín</t>
        </is>
      </c>
      <c r="G1034" s="3" t="inlineStr">
        <is>
          <t>Antioquia</t>
        </is>
      </c>
      <c r="H1034" s="54" t="n">
        <v>60</v>
      </c>
      <c r="I1034" s="54" t="n">
        <v>1993</v>
      </c>
      <c r="J1034" s="54" t="n">
        <v>15</v>
      </c>
      <c r="K1034" s="3" t="n">
        <v>67</v>
      </c>
      <c r="L1034" s="3" t="n">
        <v>2012</v>
      </c>
      <c r="M1034" s="3" t="n">
        <v>28</v>
      </c>
      <c r="N1034" s="54" t="n">
        <v>130</v>
      </c>
      <c r="O1034" s="54" t="n">
        <v>1994</v>
      </c>
      <c r="P1034" s="54" t="n">
        <v>14</v>
      </c>
      <c r="Q1034" s="3" t="n">
        <v>111</v>
      </c>
      <c r="R1034" s="3" t="n">
        <v>1997</v>
      </c>
      <c r="S1034" s="3" t="n">
        <v>7</v>
      </c>
      <c r="T1034" s="54" t="n">
        <v>84</v>
      </c>
      <c r="U1034" s="54" t="n">
        <v>2011</v>
      </c>
      <c r="V1034" s="54" t="n">
        <v>13</v>
      </c>
      <c r="W1034" s="3" t="n">
        <v>96</v>
      </c>
      <c r="X1034" s="3" t="n">
        <v>2000</v>
      </c>
      <c r="Y1034" s="3" t="n">
        <v>16</v>
      </c>
      <c r="Z1034" s="54" t="n">
        <v>89</v>
      </c>
      <c r="AA1034" s="54" t="n">
        <v>2020</v>
      </c>
      <c r="AB1034" s="54" t="n">
        <v>10</v>
      </c>
      <c r="AC1034" s="3" t="n">
        <v>86</v>
      </c>
      <c r="AD1034" s="3" t="n">
        <v>2015</v>
      </c>
      <c r="AE1034" s="3" t="n">
        <v>8</v>
      </c>
      <c r="AF1034" s="54" t="n">
        <v>97</v>
      </c>
      <c r="AG1034" s="54" t="n">
        <v>2014</v>
      </c>
      <c r="AH1034" s="54" t="n">
        <v>17</v>
      </c>
      <c r="AI1034" s="3" t="n">
        <v>97</v>
      </c>
      <c r="AJ1034" s="3" t="n">
        <v>2025</v>
      </c>
      <c r="AK1034" s="3" t="n">
        <v>4</v>
      </c>
      <c r="AL1034" s="54" t="n">
        <v>86</v>
      </c>
      <c r="AM1034" s="54" t="n">
        <v>2003</v>
      </c>
      <c r="AN1034" s="54" t="n">
        <v>23</v>
      </c>
      <c r="AO1034" s="3" t="n">
        <v>100</v>
      </c>
      <c r="AP1034" s="3" t="n">
        <v>1994</v>
      </c>
      <c r="AQ1034" s="3" t="n">
        <v>19</v>
      </c>
    </row>
    <row r="1035">
      <c r="A1035" s="3" t="n">
        <v>27011230</v>
      </c>
      <c r="B1035" s="3" t="inlineStr">
        <is>
          <t>SAN ANTONIO [27011230]</t>
        </is>
      </c>
      <c r="C1035" s="3" t="n">
        <v>6.620833333</v>
      </c>
      <c r="D1035" s="3" t="n">
        <v>-75.15166667</v>
      </c>
      <c r="E1035" s="3" t="n">
        <v>1029</v>
      </c>
      <c r="F1035" s="3" t="inlineStr">
        <is>
          <t>Yolombó</t>
        </is>
      </c>
      <c r="G1035" s="3" t="inlineStr">
        <is>
          <t>Antioquia</t>
        </is>
      </c>
      <c r="H1035" s="54" t="n">
        <v>40</v>
      </c>
      <c r="I1035" s="54" t="n">
        <v>2008</v>
      </c>
      <c r="J1035" s="54" t="n">
        <v>15</v>
      </c>
      <c r="K1035" s="3" t="n">
        <v>60</v>
      </c>
      <c r="L1035" s="3" t="n">
        <v>2008</v>
      </c>
      <c r="M1035" s="3" t="n">
        <v>8</v>
      </c>
      <c r="N1035" s="54" t="n">
        <v>67</v>
      </c>
      <c r="O1035" s="54" t="n">
        <v>2013</v>
      </c>
      <c r="P1035" s="54" t="n">
        <v>23</v>
      </c>
      <c r="Q1035" s="3" t="n">
        <v>130</v>
      </c>
      <c r="R1035" s="3" t="n">
        <v>2008</v>
      </c>
      <c r="S1035" s="3" t="n">
        <v>6</v>
      </c>
      <c r="T1035" s="54" t="n">
        <v>121</v>
      </c>
      <c r="U1035" s="54" t="n">
        <v>2007</v>
      </c>
      <c r="V1035" s="54" t="n">
        <v>19</v>
      </c>
      <c r="W1035" s="3" t="n">
        <v>97</v>
      </c>
      <c r="X1035" s="3" t="n">
        <v>2010</v>
      </c>
      <c r="Y1035" s="3" t="n">
        <v>2</v>
      </c>
      <c r="Z1035" s="54" t="n">
        <v>60</v>
      </c>
      <c r="AA1035" s="54" t="n">
        <v>2008</v>
      </c>
      <c r="AB1035" s="54" t="n">
        <v>3</v>
      </c>
      <c r="AC1035" s="3" t="n">
        <v>72</v>
      </c>
      <c r="AD1035" s="3" t="n">
        <v>2010</v>
      </c>
      <c r="AE1035" s="3" t="n">
        <v>28</v>
      </c>
      <c r="AF1035" s="54" t="n">
        <v>150</v>
      </c>
      <c r="AG1035" s="54" t="n">
        <v>2018</v>
      </c>
      <c r="AH1035" s="54" t="n">
        <v>14</v>
      </c>
      <c r="AI1035" s="3" t="n">
        <v>120</v>
      </c>
      <c r="AJ1035" s="3" t="n">
        <v>1999</v>
      </c>
      <c r="AK1035" s="3" t="n">
        <v>25</v>
      </c>
      <c r="AL1035" s="54" t="n">
        <v>66</v>
      </c>
      <c r="AM1035" s="54" t="n">
        <v>2006</v>
      </c>
      <c r="AN1035" s="54" t="n">
        <v>15</v>
      </c>
      <c r="AO1035" s="3" t="n">
        <v>72</v>
      </c>
      <c r="AP1035" s="3" t="n">
        <v>2010</v>
      </c>
      <c r="AQ1035" s="3" t="n">
        <v>3</v>
      </c>
    </row>
    <row r="1036">
      <c r="A1036" s="3" t="n">
        <v>27011270</v>
      </c>
      <c r="B1036" s="3" t="inlineStr">
        <is>
          <t>LAURELES-MEDELLIN [27011270]</t>
        </is>
      </c>
      <c r="C1036" s="3" t="n">
        <v>6.246416667</v>
      </c>
      <c r="D1036" s="3" t="n">
        <v>-75.59105556</v>
      </c>
      <c r="E1036" s="3" t="n">
        <v>1512</v>
      </c>
      <c r="F1036" s="3" t="inlineStr">
        <is>
          <t>Medellín</t>
        </is>
      </c>
      <c r="G1036" s="3" t="inlineStr">
        <is>
          <t>Antioquia</t>
        </is>
      </c>
      <c r="H1036" s="54" t="n">
        <v>92.5</v>
      </c>
      <c r="I1036" s="54" t="n">
        <v>2023</v>
      </c>
      <c r="J1036" s="54" t="n">
        <v>14</v>
      </c>
      <c r="K1036" s="3" t="n">
        <v>54.5</v>
      </c>
      <c r="L1036" s="3" t="n">
        <v>2025</v>
      </c>
      <c r="M1036" s="3" t="n">
        <v>15</v>
      </c>
      <c r="N1036" s="54" t="n">
        <v>75.40000000000001</v>
      </c>
      <c r="O1036" s="54" t="n">
        <v>2021</v>
      </c>
      <c r="P1036" s="54" t="n">
        <v>21</v>
      </c>
      <c r="Q1036" s="3" t="n">
        <v>57</v>
      </c>
      <c r="R1036" s="3" t="n">
        <v>2017</v>
      </c>
      <c r="S1036" s="3" t="n">
        <v>8</v>
      </c>
      <c r="T1036" s="54" t="n">
        <v>92</v>
      </c>
      <c r="U1036" s="54" t="n">
        <v>2024</v>
      </c>
      <c r="V1036" s="54" t="n">
        <v>3</v>
      </c>
      <c r="W1036" s="3" t="n">
        <v>55.4</v>
      </c>
      <c r="X1036" s="3" t="n">
        <v>2024</v>
      </c>
      <c r="Y1036" s="3" t="n">
        <v>8</v>
      </c>
      <c r="Z1036" s="54" t="n">
        <v>67</v>
      </c>
      <c r="AA1036" s="54" t="n">
        <v>2011</v>
      </c>
      <c r="AB1036" s="54" t="n">
        <v>12</v>
      </c>
      <c r="AC1036" s="3" t="n">
        <v>54</v>
      </c>
      <c r="AD1036" s="3" t="n">
        <v>2022</v>
      </c>
      <c r="AE1036" s="3" t="n">
        <v>5</v>
      </c>
      <c r="AF1036" s="54" t="n">
        <v>70.59999999999999</v>
      </c>
      <c r="AG1036" s="54" t="n">
        <v>2020</v>
      </c>
      <c r="AH1036" s="54" t="n">
        <v>1</v>
      </c>
      <c r="AI1036" s="3" t="n">
        <v>75.5</v>
      </c>
      <c r="AJ1036" s="3" t="n">
        <v>2017</v>
      </c>
      <c r="AK1036" s="3" t="n">
        <v>2</v>
      </c>
      <c r="AL1036" s="54" t="n">
        <v>58.4</v>
      </c>
      <c r="AM1036" s="54" t="n">
        <v>2024</v>
      </c>
      <c r="AN1036" s="54" t="n">
        <v>10</v>
      </c>
      <c r="AO1036" s="3" t="n">
        <v>95</v>
      </c>
      <c r="AP1036" s="3" t="n">
        <v>2014</v>
      </c>
      <c r="AQ1036" s="3" t="n">
        <v>12</v>
      </c>
    </row>
    <row r="1037">
      <c r="A1037" s="3" t="n">
        <v>27015090</v>
      </c>
      <c r="B1037" s="3" t="inlineStr">
        <is>
          <t>TULIO OSPINA [27015090]</t>
        </is>
      </c>
      <c r="C1037" s="3" t="n">
        <v>6.319694444</v>
      </c>
      <c r="D1037" s="3" t="n">
        <v>-75.55325000000001</v>
      </c>
      <c r="E1037" s="3" t="n">
        <v>1453</v>
      </c>
      <c r="F1037" s="3" t="inlineStr">
        <is>
          <t>Bello</t>
        </is>
      </c>
      <c r="G1037" s="3" t="inlineStr">
        <is>
          <t>Antioquia</t>
        </is>
      </c>
      <c r="H1037" s="54" t="n">
        <v>80.7</v>
      </c>
      <c r="I1037" s="54" t="n">
        <v>2019</v>
      </c>
      <c r="J1037" s="54" t="n">
        <v>8</v>
      </c>
      <c r="K1037" s="3" t="n">
        <v>66.8</v>
      </c>
      <c r="L1037" s="3" t="n">
        <v>2008</v>
      </c>
      <c r="M1037" s="3" t="n">
        <v>18</v>
      </c>
      <c r="N1037" s="54" t="n">
        <v>81.8</v>
      </c>
      <c r="O1037" s="54" t="n">
        <v>1985</v>
      </c>
      <c r="P1037" s="54" t="n">
        <v>6</v>
      </c>
      <c r="Q1037" s="3" t="n">
        <v>152.6</v>
      </c>
      <c r="R1037" s="3" t="n">
        <v>1979</v>
      </c>
      <c r="S1037" s="3" t="n">
        <v>24</v>
      </c>
      <c r="T1037" s="54" t="n">
        <v>81.8</v>
      </c>
      <c r="U1037" s="54" t="n">
        <v>2025</v>
      </c>
      <c r="V1037" s="54" t="n">
        <v>5</v>
      </c>
      <c r="W1037" s="3" t="n">
        <v>86.2</v>
      </c>
      <c r="X1037" s="3" t="n">
        <v>2025</v>
      </c>
      <c r="Y1037" s="3" t="n">
        <v>23</v>
      </c>
      <c r="Z1037" s="54" t="n">
        <v>105.2</v>
      </c>
      <c r="AA1037" s="54" t="n">
        <v>2020</v>
      </c>
      <c r="AB1037" s="54" t="n">
        <v>25</v>
      </c>
      <c r="AC1037" s="3" t="n">
        <v>82.7</v>
      </c>
      <c r="AD1037" s="3" t="n">
        <v>2024</v>
      </c>
      <c r="AE1037" s="3" t="n">
        <v>5</v>
      </c>
      <c r="AF1037" s="54" t="n">
        <v>80.90000000000001</v>
      </c>
      <c r="AG1037" s="54" t="n">
        <v>2020</v>
      </c>
      <c r="AH1037" s="54" t="n">
        <v>11</v>
      </c>
      <c r="AI1037" s="3" t="n">
        <v>70</v>
      </c>
      <c r="AJ1037" s="3" t="n">
        <v>2004</v>
      </c>
      <c r="AK1037" s="3" t="n">
        <v>17</v>
      </c>
      <c r="AL1037" s="54" t="n">
        <v>82.09999999999999</v>
      </c>
      <c r="AM1037" s="54" t="n">
        <v>1961</v>
      </c>
      <c r="AN1037" s="54" t="n">
        <v>9</v>
      </c>
      <c r="AO1037" s="3" t="n">
        <v>62</v>
      </c>
      <c r="AP1037" s="3" t="n">
        <v>1956</v>
      </c>
      <c r="AQ1037" s="3" t="n">
        <v>25</v>
      </c>
    </row>
    <row r="1038">
      <c r="A1038" s="3" t="n">
        <v>27015190</v>
      </c>
      <c r="B1038" s="3" t="inlineStr">
        <is>
          <t>GUAYABITO [27015190]</t>
        </is>
      </c>
      <c r="C1038" s="3" t="n">
        <v>6.540388889</v>
      </c>
      <c r="D1038" s="3" t="n">
        <v>-75.14675</v>
      </c>
      <c r="E1038" s="3" t="n">
        <v>1440</v>
      </c>
      <c r="F1038" s="3" t="inlineStr">
        <is>
          <t>Santo Domingo</t>
        </is>
      </c>
      <c r="G1038" s="3" t="inlineStr">
        <is>
          <t>Antioquia</t>
        </is>
      </c>
      <c r="H1038" s="54" t="n">
        <v>120</v>
      </c>
      <c r="I1038" s="54" t="n">
        <v>1989</v>
      </c>
      <c r="J1038" s="54" t="n">
        <v>18</v>
      </c>
      <c r="K1038" s="3" t="n">
        <v>110</v>
      </c>
      <c r="L1038" s="3" t="n">
        <v>1999</v>
      </c>
      <c r="M1038" s="3" t="n">
        <v>13</v>
      </c>
      <c r="N1038" s="54" t="n">
        <v>118</v>
      </c>
      <c r="O1038" s="54" t="n">
        <v>1988</v>
      </c>
      <c r="P1038" s="54" t="n">
        <v>30</v>
      </c>
      <c r="Q1038" s="3" t="n">
        <v>174</v>
      </c>
      <c r="R1038" s="3" t="n">
        <v>2006</v>
      </c>
      <c r="S1038" s="3" t="n">
        <v>26</v>
      </c>
      <c r="T1038" s="54" t="n">
        <v>151</v>
      </c>
      <c r="U1038" s="54" t="n">
        <v>2017</v>
      </c>
      <c r="V1038" s="54" t="n">
        <v>1</v>
      </c>
      <c r="W1038" s="3" t="n">
        <v>149.7</v>
      </c>
      <c r="X1038" s="3" t="n">
        <v>1977</v>
      </c>
      <c r="Y1038" s="3" t="n">
        <v>30</v>
      </c>
      <c r="Z1038" s="54" t="n">
        <v>143</v>
      </c>
      <c r="AA1038" s="54" t="n">
        <v>1987</v>
      </c>
      <c r="AB1038" s="54" t="n">
        <v>30</v>
      </c>
      <c r="AC1038" s="3" t="n">
        <v>175</v>
      </c>
      <c r="AD1038" s="3" t="n">
        <v>1995</v>
      </c>
      <c r="AE1038" s="3" t="n">
        <v>4</v>
      </c>
      <c r="AF1038" s="54" t="n">
        <v>120.4</v>
      </c>
      <c r="AG1038" s="54" t="n">
        <v>1987</v>
      </c>
      <c r="AH1038" s="54" t="n">
        <v>3</v>
      </c>
      <c r="AI1038" s="3" t="n">
        <v>141.9</v>
      </c>
      <c r="AJ1038" s="3" t="n">
        <v>1980</v>
      </c>
      <c r="AK1038" s="3" t="n">
        <v>19</v>
      </c>
      <c r="AL1038" s="54" t="n">
        <v>117</v>
      </c>
      <c r="AM1038" s="54" t="n">
        <v>2010</v>
      </c>
      <c r="AN1038" s="54" t="n">
        <v>12</v>
      </c>
      <c r="AO1038" s="3" t="n">
        <v>132</v>
      </c>
      <c r="AP1038" s="3" t="n">
        <v>1994</v>
      </c>
      <c r="AQ1038" s="3" t="n">
        <v>1</v>
      </c>
    </row>
    <row r="1039">
      <c r="A1039" s="3" t="n">
        <v>27015260</v>
      </c>
      <c r="B1039" s="3" t="inlineStr">
        <is>
          <t>LA SALADA [27015260]</t>
        </is>
      </c>
      <c r="C1039" s="3" t="n">
        <v>6.048361111</v>
      </c>
      <c r="D1039" s="3" t="n">
        <v>-75.62466667</v>
      </c>
      <c r="E1039" s="3" t="n">
        <v>1923</v>
      </c>
      <c r="F1039" s="3" t="inlineStr">
        <is>
          <t>Caldas</t>
        </is>
      </c>
      <c r="G1039" s="3" t="inlineStr">
        <is>
          <t>Antioquia</t>
        </is>
      </c>
      <c r="H1039" s="54" t="n">
        <v>61</v>
      </c>
      <c r="I1039" s="54" t="n">
        <v>1994</v>
      </c>
      <c r="J1039" s="54" t="n">
        <v>30</v>
      </c>
      <c r="K1039" s="3" t="n">
        <v>80.3</v>
      </c>
      <c r="L1039" s="3" t="n">
        <v>2024</v>
      </c>
      <c r="M1039" s="3" t="n">
        <v>2</v>
      </c>
      <c r="N1039" s="54" t="n">
        <v>125</v>
      </c>
      <c r="O1039" s="54" t="n">
        <v>2006</v>
      </c>
      <c r="P1039" s="54" t="n">
        <v>23</v>
      </c>
      <c r="Q1039" s="3" t="n">
        <v>93.7</v>
      </c>
      <c r="R1039" s="3" t="n">
        <v>2025</v>
      </c>
      <c r="S1039" s="3" t="n">
        <v>10</v>
      </c>
      <c r="T1039" s="54" t="n">
        <v>94.90000000000001</v>
      </c>
      <c r="U1039" s="54" t="n">
        <v>2014</v>
      </c>
      <c r="V1039" s="54" t="n">
        <v>28</v>
      </c>
      <c r="W1039" s="3" t="n">
        <v>95.09999999999999</v>
      </c>
      <c r="X1039" s="3" t="n">
        <v>1999</v>
      </c>
      <c r="Y1039" s="3" t="n">
        <v>11</v>
      </c>
      <c r="Z1039" s="54" t="n">
        <v>130</v>
      </c>
      <c r="AA1039" s="54" t="n">
        <v>1994</v>
      </c>
      <c r="AB1039" s="54" t="n">
        <v>21</v>
      </c>
      <c r="AC1039" s="3" t="n">
        <v>70.5</v>
      </c>
      <c r="AD1039" s="3" t="n">
        <v>2007</v>
      </c>
      <c r="AE1039" s="3" t="n">
        <v>13</v>
      </c>
      <c r="AF1039" s="54" t="n">
        <v>96</v>
      </c>
      <c r="AG1039" s="54" t="n">
        <v>1985</v>
      </c>
      <c r="AH1039" s="54" t="n">
        <v>25</v>
      </c>
      <c r="AI1039" s="3" t="n">
        <v>90.3</v>
      </c>
      <c r="AJ1039" s="3" t="n">
        <v>2009</v>
      </c>
      <c r="AK1039" s="3" t="n">
        <v>2</v>
      </c>
      <c r="AL1039" s="54" t="n">
        <v>100.7</v>
      </c>
      <c r="AM1039" s="54" t="n">
        <v>2023</v>
      </c>
      <c r="AN1039" s="54" t="n">
        <v>14</v>
      </c>
      <c r="AO1039" s="3" t="n">
        <v>60.2</v>
      </c>
      <c r="AP1039" s="3" t="n">
        <v>1991</v>
      </c>
      <c r="AQ1039" s="3" t="n">
        <v>15</v>
      </c>
    </row>
    <row r="1040">
      <c r="A1040" s="3" t="n">
        <v>27015330</v>
      </c>
      <c r="B1040" s="3" t="inlineStr">
        <is>
          <t>AEROPUERTO OLAYA HERRERA [27015330]</t>
        </is>
      </c>
      <c r="C1040" s="3" t="n">
        <v>6.2246389</v>
      </c>
      <c r="D1040" s="3" t="n">
        <v>-75.5882</v>
      </c>
      <c r="E1040" s="3" t="n">
        <v>1492</v>
      </c>
      <c r="F1040" s="3" t="inlineStr">
        <is>
          <t>Medellín</t>
        </is>
      </c>
      <c r="G1040" s="3" t="inlineStr">
        <is>
          <t>Antioquia</t>
        </is>
      </c>
      <c r="H1040" s="54" t="n">
        <v>58.1</v>
      </c>
      <c r="I1040" s="54" t="n">
        <v>2018</v>
      </c>
      <c r="J1040" s="54" t="n">
        <v>8</v>
      </c>
      <c r="K1040" s="3" t="n">
        <v>58</v>
      </c>
      <c r="L1040" s="3" t="n">
        <v>2017</v>
      </c>
      <c r="M1040" s="3" t="n">
        <v>24</v>
      </c>
      <c r="N1040" s="54" t="n">
        <v>67.09999999999999</v>
      </c>
      <c r="O1040" s="54" t="n">
        <v>2019</v>
      </c>
      <c r="P1040" s="54" t="n">
        <v>25</v>
      </c>
      <c r="Q1040" s="3" t="n">
        <v>85.40000000000001</v>
      </c>
      <c r="R1040" s="3" t="n">
        <v>1955</v>
      </c>
      <c r="S1040" s="3" t="n">
        <v>25</v>
      </c>
      <c r="T1040" s="54" t="n">
        <v>110.1</v>
      </c>
      <c r="U1040" s="54" t="n">
        <v>2000</v>
      </c>
      <c r="V1040" s="54" t="n">
        <v>5</v>
      </c>
      <c r="W1040" s="3" t="n">
        <v>69.3</v>
      </c>
      <c r="X1040" s="3" t="n">
        <v>2024</v>
      </c>
      <c r="Y1040" s="3" t="n">
        <v>8</v>
      </c>
      <c r="Z1040" s="54" t="n">
        <v>64.40000000000001</v>
      </c>
      <c r="AA1040" s="54" t="n">
        <v>2011</v>
      </c>
      <c r="AB1040" s="54" t="n">
        <v>12</v>
      </c>
      <c r="AC1040" s="3" t="n">
        <v>77.7</v>
      </c>
      <c r="AD1040" s="3" t="n">
        <v>1996</v>
      </c>
      <c r="AE1040" s="3" t="n">
        <v>29</v>
      </c>
      <c r="AF1040" s="54" t="n">
        <v>64.40000000000001</v>
      </c>
      <c r="AG1040" s="54" t="n">
        <v>1989</v>
      </c>
      <c r="AH1040" s="54" t="n">
        <v>21</v>
      </c>
      <c r="AI1040" s="3" t="n">
        <v>78.90000000000001</v>
      </c>
      <c r="AJ1040" s="3" t="n">
        <v>2007</v>
      </c>
      <c r="AK1040" s="3" t="n">
        <v>8</v>
      </c>
      <c r="AL1040" s="54" t="n">
        <v>85.2</v>
      </c>
      <c r="AM1040" s="54" t="n">
        <v>1943</v>
      </c>
      <c r="AN1040" s="54" t="n">
        <v>1</v>
      </c>
      <c r="AO1040" s="3" t="n">
        <v>67.59999999999999</v>
      </c>
      <c r="AP1040" s="3" t="n">
        <v>2013</v>
      </c>
      <c r="AQ1040" s="3" t="n">
        <v>1</v>
      </c>
    </row>
    <row r="1041">
      <c r="A1041" s="3" t="n">
        <v>27020170</v>
      </c>
      <c r="B1041" s="3" t="inlineStr">
        <is>
          <t>HACIENDA EL CARMEN [27020170]</t>
        </is>
      </c>
      <c r="C1041" s="3" t="n">
        <v>7.147194444</v>
      </c>
      <c r="D1041" s="3" t="n">
        <v>-75.07977778</v>
      </c>
      <c r="E1041" s="3" t="n">
        <v>950</v>
      </c>
      <c r="F1041" s="3" t="inlineStr">
        <is>
          <t>Anorí</t>
        </is>
      </c>
      <c r="G1041" s="3" t="inlineStr">
        <is>
          <t>Antioquia</t>
        </is>
      </c>
      <c r="H1041" s="54" t="n">
        <v>100</v>
      </c>
      <c r="I1041" s="54" t="n">
        <v>1972</v>
      </c>
      <c r="J1041" s="54" t="n">
        <v>4</v>
      </c>
      <c r="K1041" s="3" t="n">
        <v>100</v>
      </c>
      <c r="L1041" s="3" t="n">
        <v>2006</v>
      </c>
      <c r="M1041" s="3" t="n">
        <v>26</v>
      </c>
      <c r="N1041" s="54" t="n">
        <v>140</v>
      </c>
      <c r="O1041" s="54" t="n">
        <v>2008</v>
      </c>
      <c r="P1041" s="54" t="n">
        <v>22</v>
      </c>
      <c r="Q1041" s="3" t="n">
        <v>130</v>
      </c>
      <c r="R1041" s="3" t="n">
        <v>2013</v>
      </c>
      <c r="S1041" s="3" t="n">
        <v>30</v>
      </c>
      <c r="T1041" s="54" t="n">
        <v>150</v>
      </c>
      <c r="U1041" s="54" t="n">
        <v>1984</v>
      </c>
      <c r="V1041" s="54" t="n">
        <v>31</v>
      </c>
      <c r="W1041" s="3" t="n">
        <v>136</v>
      </c>
      <c r="X1041" s="3" t="n">
        <v>1980</v>
      </c>
      <c r="Y1041" s="3" t="n">
        <v>12</v>
      </c>
      <c r="Z1041" s="54" t="n">
        <v>174</v>
      </c>
      <c r="AA1041" s="54" t="n">
        <v>2014</v>
      </c>
      <c r="AB1041" s="54" t="n">
        <v>26</v>
      </c>
      <c r="AC1041" s="3" t="n">
        <v>142</v>
      </c>
      <c r="AD1041" s="3" t="n">
        <v>2000</v>
      </c>
      <c r="AE1041" s="3" t="n">
        <v>4</v>
      </c>
      <c r="AF1041" s="54" t="n">
        <v>140</v>
      </c>
      <c r="AG1041" s="54" t="n">
        <v>2014</v>
      </c>
      <c r="AH1041" s="54" t="n">
        <v>13</v>
      </c>
      <c r="AI1041" s="3" t="n">
        <v>142</v>
      </c>
      <c r="AJ1041" s="3" t="n">
        <v>2001</v>
      </c>
      <c r="AK1041" s="3" t="n">
        <v>15</v>
      </c>
      <c r="AL1041" s="54" t="n">
        <v>190</v>
      </c>
      <c r="AM1041" s="54" t="n">
        <v>2014</v>
      </c>
      <c r="AN1041" s="54" t="n">
        <v>12</v>
      </c>
      <c r="AO1041" s="3" t="n">
        <v>130</v>
      </c>
      <c r="AP1041" s="3" t="n">
        <v>2014</v>
      </c>
      <c r="AQ1041" s="3" t="n">
        <v>9</v>
      </c>
    </row>
    <row r="1042">
      <c r="A1042" s="3" t="n">
        <v>27020190</v>
      </c>
      <c r="B1042" s="3" t="inlineStr">
        <is>
          <t>YARUMAL [27020190]</t>
        </is>
      </c>
      <c r="C1042" s="3" t="n">
        <v>6.955972222</v>
      </c>
      <c r="D1042" s="3" t="n">
        <v>-75.41555556</v>
      </c>
      <c r="E1042" s="3" t="n">
        <v>2181</v>
      </c>
      <c r="F1042" s="3" t="inlineStr">
        <is>
          <t>Yarumal</t>
        </is>
      </c>
      <c r="G1042" s="3" t="inlineStr">
        <is>
          <t>Antioquia</t>
        </is>
      </c>
      <c r="H1042" s="54" t="n">
        <v>100</v>
      </c>
      <c r="I1042" s="54" t="n">
        <v>1989</v>
      </c>
      <c r="J1042" s="54" t="n">
        <v>25</v>
      </c>
      <c r="K1042" s="3" t="n">
        <v>75</v>
      </c>
      <c r="L1042" s="3" t="n">
        <v>2008</v>
      </c>
      <c r="M1042" s="3" t="n">
        <v>7</v>
      </c>
      <c r="N1042" s="54" t="n">
        <v>67</v>
      </c>
      <c r="O1042" s="54" t="n">
        <v>1972</v>
      </c>
      <c r="P1042" s="54" t="n">
        <v>21</v>
      </c>
      <c r="Q1042" s="3" t="n">
        <v>130</v>
      </c>
      <c r="R1042" s="3" t="n">
        <v>1987</v>
      </c>
      <c r="S1042" s="3" t="n">
        <v>24</v>
      </c>
      <c r="T1042" s="54" t="n">
        <v>110</v>
      </c>
      <c r="U1042" s="54" t="n">
        <v>1980</v>
      </c>
      <c r="V1042" s="54" t="n">
        <v>9</v>
      </c>
      <c r="W1042" s="3" t="n">
        <v>167</v>
      </c>
      <c r="X1042" s="3" t="n">
        <v>1978</v>
      </c>
      <c r="Y1042" s="3" t="n">
        <v>4</v>
      </c>
      <c r="Z1042" s="54" t="n">
        <v>105</v>
      </c>
      <c r="AA1042" s="54" t="n">
        <v>1995</v>
      </c>
      <c r="AB1042" s="54" t="n">
        <v>10</v>
      </c>
      <c r="AC1042" s="3" t="n">
        <v>95</v>
      </c>
      <c r="AD1042" s="3" t="n">
        <v>1989</v>
      </c>
      <c r="AE1042" s="3" t="n">
        <v>5</v>
      </c>
      <c r="AF1042" s="54" t="n">
        <v>91</v>
      </c>
      <c r="AG1042" s="54" t="n">
        <v>2017</v>
      </c>
      <c r="AH1042" s="54" t="n">
        <v>9</v>
      </c>
      <c r="AI1042" s="3" t="n">
        <v>99</v>
      </c>
      <c r="AJ1042" s="3" t="n">
        <v>1990</v>
      </c>
      <c r="AK1042" s="3" t="n">
        <v>16</v>
      </c>
      <c r="AL1042" s="54" t="n">
        <v>98</v>
      </c>
      <c r="AM1042" s="54" t="n">
        <v>1993</v>
      </c>
      <c r="AN1042" s="54" t="n">
        <v>29</v>
      </c>
      <c r="AO1042" s="3" t="n">
        <v>77</v>
      </c>
      <c r="AP1042" s="3" t="n">
        <v>1977</v>
      </c>
      <c r="AQ1042" s="3" t="n">
        <v>11</v>
      </c>
    </row>
    <row r="1043">
      <c r="A1043" s="3" t="n">
        <v>27020200</v>
      </c>
      <c r="B1043" s="3" t="inlineStr">
        <is>
          <t>CEDEÑO [27020200]</t>
        </is>
      </c>
      <c r="C1043" s="3" t="n">
        <v>7.070722222</v>
      </c>
      <c r="D1043" s="3" t="n">
        <v>-75.35558333</v>
      </c>
      <c r="E1043" s="3" t="n">
        <v>1584</v>
      </c>
      <c r="F1043" s="3" t="inlineStr">
        <is>
          <t>Yarumal</t>
        </is>
      </c>
      <c r="G1043" s="3" t="inlineStr">
        <is>
          <t>Antioquia</t>
        </is>
      </c>
      <c r="H1043" s="54" t="n">
        <v>80</v>
      </c>
      <c r="I1043" s="54" t="n">
        <v>2015</v>
      </c>
      <c r="J1043" s="54" t="n">
        <v>20</v>
      </c>
      <c r="K1043" s="3" t="n">
        <v>143.1</v>
      </c>
      <c r="L1043" s="3" t="n">
        <v>2001</v>
      </c>
      <c r="M1043" s="3" t="n">
        <v>8</v>
      </c>
      <c r="N1043" s="54" t="n">
        <v>111</v>
      </c>
      <c r="O1043" s="54" t="n">
        <v>2002</v>
      </c>
      <c r="P1043" s="54" t="n">
        <v>28</v>
      </c>
      <c r="Q1043" s="3" t="n">
        <v>136</v>
      </c>
      <c r="R1043" s="3" t="n">
        <v>1979</v>
      </c>
      <c r="S1043" s="3" t="n">
        <v>19</v>
      </c>
      <c r="T1043" s="54" t="n">
        <v>149</v>
      </c>
      <c r="U1043" s="54" t="n">
        <v>1972</v>
      </c>
      <c r="V1043" s="54" t="n">
        <v>20</v>
      </c>
      <c r="W1043" s="3" t="n">
        <v>174</v>
      </c>
      <c r="X1043" s="3" t="n">
        <v>2010</v>
      </c>
      <c r="Y1043" s="3" t="n">
        <v>24</v>
      </c>
      <c r="Z1043" s="54" t="n">
        <v>95</v>
      </c>
      <c r="AA1043" s="54" t="n">
        <v>1971</v>
      </c>
      <c r="AB1043" s="54" t="n">
        <v>12</v>
      </c>
      <c r="AC1043" s="3" t="n">
        <v>170</v>
      </c>
      <c r="AD1043" s="3" t="n">
        <v>1973</v>
      </c>
      <c r="AE1043" s="3" t="n">
        <v>22</v>
      </c>
      <c r="AF1043" s="54" t="n">
        <v>145</v>
      </c>
      <c r="AG1043" s="54" t="n">
        <v>2020</v>
      </c>
      <c r="AH1043" s="54" t="n">
        <v>30</v>
      </c>
      <c r="AI1043" s="3" t="n">
        <v>112</v>
      </c>
      <c r="AJ1043" s="3" t="n">
        <v>1976</v>
      </c>
      <c r="AK1043" s="3" t="n">
        <v>11</v>
      </c>
      <c r="AL1043" s="54" t="n">
        <v>200</v>
      </c>
      <c r="AM1043" s="54" t="n">
        <v>1973</v>
      </c>
      <c r="AN1043" s="54" t="n">
        <v>11</v>
      </c>
      <c r="AO1043" s="3" t="n">
        <v>95</v>
      </c>
      <c r="AP1043" s="3" t="n">
        <v>1978</v>
      </c>
      <c r="AQ1043" s="3" t="n">
        <v>3</v>
      </c>
    </row>
    <row r="1044">
      <c r="A1044" s="3" t="n">
        <v>27020210</v>
      </c>
      <c r="B1044" s="3" t="inlineStr">
        <is>
          <t>ANGOSTURA [27020210]</t>
        </is>
      </c>
      <c r="C1044" s="3" t="n">
        <v>6.883055556</v>
      </c>
      <c r="D1044" s="3" t="n">
        <v>-75.33247222</v>
      </c>
      <c r="E1044" s="3" t="n">
        <v>1650</v>
      </c>
      <c r="F1044" s="3" t="inlineStr">
        <is>
          <t>Angostura</t>
        </is>
      </c>
      <c r="G1044" s="3" t="inlineStr">
        <is>
          <t>Antioquia</t>
        </is>
      </c>
      <c r="H1044" s="54" t="n">
        <v>116</v>
      </c>
      <c r="I1044" s="54" t="n">
        <v>1978</v>
      </c>
      <c r="J1044" s="54" t="n">
        <v>23</v>
      </c>
      <c r="K1044" s="3" t="n">
        <v>106</v>
      </c>
      <c r="L1044" s="3" t="n">
        <v>2008</v>
      </c>
      <c r="M1044" s="3" t="n">
        <v>7</v>
      </c>
      <c r="N1044" s="54" t="n">
        <v>97</v>
      </c>
      <c r="O1044" s="54" t="n">
        <v>2018</v>
      </c>
      <c r="P1044" s="54" t="n">
        <v>8</v>
      </c>
      <c r="Q1044" s="3" t="n">
        <v>98</v>
      </c>
      <c r="R1044" s="3" t="n">
        <v>1987</v>
      </c>
      <c r="S1044" s="3" t="n">
        <v>24</v>
      </c>
      <c r="T1044" s="54" t="n">
        <v>130</v>
      </c>
      <c r="U1044" s="54" t="n">
        <v>1998</v>
      </c>
      <c r="V1044" s="54" t="n">
        <v>4</v>
      </c>
      <c r="W1044" s="3" t="n">
        <v>132</v>
      </c>
      <c r="X1044" s="3" t="n">
        <v>1974</v>
      </c>
      <c r="Y1044" s="3" t="n">
        <v>27</v>
      </c>
      <c r="Z1044" s="54" t="n">
        <v>128</v>
      </c>
      <c r="AA1044" s="54" t="n">
        <v>1996</v>
      </c>
      <c r="AB1044" s="54" t="n">
        <v>19</v>
      </c>
      <c r="AC1044" s="3" t="n">
        <v>110</v>
      </c>
      <c r="AD1044" s="3" t="n">
        <v>1976</v>
      </c>
      <c r="AE1044" s="3" t="n">
        <v>2</v>
      </c>
      <c r="AF1044" s="54" t="n">
        <v>137</v>
      </c>
      <c r="AG1044" s="54" t="n">
        <v>1979</v>
      </c>
      <c r="AH1044" s="54" t="n">
        <v>24</v>
      </c>
      <c r="AI1044" s="3" t="n">
        <v>111</v>
      </c>
      <c r="AJ1044" s="3" t="n">
        <v>2025</v>
      </c>
      <c r="AK1044" s="3" t="n">
        <v>26</v>
      </c>
      <c r="AL1044" s="54" t="n">
        <v>98</v>
      </c>
      <c r="AM1044" s="54" t="n">
        <v>2009</v>
      </c>
      <c r="AN1044" s="54" t="n">
        <v>15</v>
      </c>
      <c r="AO1044" s="3" t="n">
        <v>115</v>
      </c>
      <c r="AP1044" s="3" t="n">
        <v>1972</v>
      </c>
      <c r="AQ1044" s="3" t="n">
        <v>23</v>
      </c>
    </row>
    <row r="1045">
      <c r="A1045" s="3" t="n">
        <v>27020220</v>
      </c>
      <c r="B1045" s="3" t="inlineStr">
        <is>
          <t>LOS LLANOS DE CUIBA [27020220]</t>
        </is>
      </c>
      <c r="C1045" s="3" t="n">
        <v>6.813611111</v>
      </c>
      <c r="D1045" s="3" t="n">
        <v>-75.48386111000001</v>
      </c>
      <c r="E1045" s="3" t="n">
        <v>2750</v>
      </c>
      <c r="F1045" s="3" t="inlineStr">
        <is>
          <t>Yarumal</t>
        </is>
      </c>
      <c r="G1045" s="3" t="inlineStr">
        <is>
          <t>Antioquia</t>
        </is>
      </c>
      <c r="H1045" s="54" t="n">
        <v>83</v>
      </c>
      <c r="I1045" s="54" t="n">
        <v>1987</v>
      </c>
      <c r="J1045" s="54" t="n">
        <v>22</v>
      </c>
      <c r="K1045" s="3" t="n">
        <v>92</v>
      </c>
      <c r="L1045" s="3" t="n">
        <v>1989</v>
      </c>
      <c r="M1045" s="3" t="n">
        <v>6</v>
      </c>
      <c r="N1045" s="54" t="n">
        <v>98</v>
      </c>
      <c r="O1045" s="54" t="n">
        <v>1990</v>
      </c>
      <c r="P1045" s="54" t="n">
        <v>25</v>
      </c>
      <c r="Q1045" s="3" t="n">
        <v>161</v>
      </c>
      <c r="R1045" s="3" t="n">
        <v>1978</v>
      </c>
      <c r="S1045" s="3" t="n">
        <v>7</v>
      </c>
      <c r="T1045" s="54" t="n">
        <v>204</v>
      </c>
      <c r="U1045" s="54" t="n">
        <v>1980</v>
      </c>
      <c r="V1045" s="54" t="n">
        <v>9</v>
      </c>
      <c r="W1045" s="3" t="n">
        <v>210</v>
      </c>
      <c r="X1045" s="3" t="n">
        <v>1978</v>
      </c>
      <c r="Y1045" s="3" t="n">
        <v>11</v>
      </c>
      <c r="Z1045" s="54" t="n">
        <v>164</v>
      </c>
      <c r="AA1045" s="54" t="n">
        <v>1971</v>
      </c>
      <c r="AB1045" s="54" t="n">
        <v>2</v>
      </c>
      <c r="AC1045" s="3" t="n">
        <v>132</v>
      </c>
      <c r="AD1045" s="3" t="n">
        <v>1974</v>
      </c>
      <c r="AE1045" s="3" t="n">
        <v>1</v>
      </c>
      <c r="AF1045" s="54" t="n">
        <v>151</v>
      </c>
      <c r="AG1045" s="54" t="n">
        <v>1978</v>
      </c>
      <c r="AH1045" s="54" t="n">
        <v>14</v>
      </c>
      <c r="AI1045" s="3" t="n">
        <v>170</v>
      </c>
      <c r="AJ1045" s="3" t="n">
        <v>1981</v>
      </c>
      <c r="AK1045" s="3" t="n">
        <v>21</v>
      </c>
      <c r="AL1045" s="54" t="n">
        <v>84</v>
      </c>
      <c r="AM1045" s="54" t="n">
        <v>1978</v>
      </c>
      <c r="AN1045" s="54" t="n">
        <v>2</v>
      </c>
      <c r="AO1045" s="3" t="n">
        <v>135</v>
      </c>
      <c r="AP1045" s="3" t="n">
        <v>1985</v>
      </c>
      <c r="AQ1045" s="3" t="n">
        <v>6</v>
      </c>
    </row>
    <row r="1046">
      <c r="A1046" s="3" t="n">
        <v>27020260</v>
      </c>
      <c r="B1046" s="3" t="inlineStr">
        <is>
          <t>EL TESORO [27020260]</t>
        </is>
      </c>
      <c r="C1046" s="3" t="n">
        <v>7.2483</v>
      </c>
      <c r="D1046" s="3" t="n">
        <v>-75.3022</v>
      </c>
      <c r="E1046" s="3" t="n">
        <v>1039</v>
      </c>
      <c r="F1046" s="3" t="inlineStr">
        <is>
          <t>Valdivia</t>
        </is>
      </c>
      <c r="G1046" s="3" t="inlineStr">
        <is>
          <t>Antioquia</t>
        </is>
      </c>
      <c r="H1046" s="54" t="n">
        <v>94</v>
      </c>
      <c r="I1046" s="54" t="n">
        <v>1997</v>
      </c>
      <c r="J1046" s="54" t="n">
        <v>7</v>
      </c>
      <c r="K1046" s="3" t="n">
        <v>135</v>
      </c>
      <c r="L1046" s="3" t="n">
        <v>2000</v>
      </c>
      <c r="M1046" s="3" t="n">
        <v>26</v>
      </c>
      <c r="N1046" s="54" t="n">
        <v>140</v>
      </c>
      <c r="O1046" s="54" t="n">
        <v>2006</v>
      </c>
      <c r="P1046" s="54" t="n">
        <v>5</v>
      </c>
      <c r="Q1046" s="3" t="n">
        <v>110</v>
      </c>
      <c r="R1046" s="3" t="n">
        <v>1988</v>
      </c>
      <c r="S1046" s="3" t="n">
        <v>11</v>
      </c>
      <c r="T1046" s="54" t="n">
        <v>134</v>
      </c>
      <c r="U1046" s="54" t="n">
        <v>1998</v>
      </c>
      <c r="V1046" s="54" t="n">
        <v>7</v>
      </c>
      <c r="W1046" s="3" t="n">
        <v>122</v>
      </c>
      <c r="X1046" s="3" t="n">
        <v>2009</v>
      </c>
      <c r="Y1046" s="3" t="n">
        <v>29</v>
      </c>
      <c r="Z1046" s="54" t="n">
        <v>150</v>
      </c>
      <c r="AA1046" s="54" t="n">
        <v>1994</v>
      </c>
      <c r="AB1046" s="54" t="n">
        <v>3</v>
      </c>
      <c r="AC1046" s="3" t="n">
        <v>122</v>
      </c>
      <c r="AD1046" s="3" t="n">
        <v>2010</v>
      </c>
      <c r="AE1046" s="3" t="n">
        <v>7</v>
      </c>
      <c r="AF1046" s="54" t="n">
        <v>135</v>
      </c>
      <c r="AG1046" s="54" t="n">
        <v>1993</v>
      </c>
      <c r="AH1046" s="54" t="n">
        <v>14</v>
      </c>
      <c r="AI1046" s="3" t="n">
        <v>135</v>
      </c>
      <c r="AJ1046" s="3" t="n">
        <v>1999</v>
      </c>
      <c r="AK1046" s="3" t="n">
        <v>23</v>
      </c>
      <c r="AL1046" s="54" t="n">
        <v>160</v>
      </c>
      <c r="AM1046" s="54" t="n">
        <v>2005</v>
      </c>
      <c r="AN1046" s="54" t="n">
        <v>4</v>
      </c>
      <c r="AO1046" s="3" t="n">
        <v>132</v>
      </c>
      <c r="AP1046" s="3" t="n">
        <v>2001</v>
      </c>
      <c r="AQ1046" s="3" t="n">
        <v>22</v>
      </c>
    </row>
    <row r="1047">
      <c r="A1047" s="3" t="n">
        <v>27025030</v>
      </c>
      <c r="B1047" s="3" t="inlineStr">
        <is>
          <t>ANORI [27025030]</t>
        </is>
      </c>
      <c r="C1047" s="3" t="n">
        <v>7.0719</v>
      </c>
      <c r="D1047" s="3" t="n">
        <v>-75.15049999999999</v>
      </c>
      <c r="E1047" s="3" t="n">
        <v>1601</v>
      </c>
      <c r="F1047" s="3" t="inlineStr">
        <is>
          <t>Anorí</t>
        </is>
      </c>
      <c r="G1047" s="3" t="inlineStr">
        <is>
          <t>Antioquia</t>
        </is>
      </c>
      <c r="H1047" s="54" t="n">
        <v>81</v>
      </c>
      <c r="I1047" s="54" t="n">
        <v>2008</v>
      </c>
      <c r="J1047" s="54" t="n">
        <v>8</v>
      </c>
      <c r="K1047" s="3" t="n">
        <v>102</v>
      </c>
      <c r="L1047" s="3" t="n">
        <v>1998</v>
      </c>
      <c r="M1047" s="3" t="n">
        <v>7</v>
      </c>
      <c r="N1047" s="54" t="n">
        <v>92</v>
      </c>
      <c r="O1047" s="54" t="n">
        <v>2002</v>
      </c>
      <c r="P1047" s="54" t="n">
        <v>28</v>
      </c>
      <c r="Q1047" s="3" t="n">
        <v>93</v>
      </c>
      <c r="R1047" s="3" t="n">
        <v>1995</v>
      </c>
      <c r="S1047" s="3" t="n">
        <v>27</v>
      </c>
      <c r="T1047" s="54" t="n">
        <v>93</v>
      </c>
      <c r="U1047" s="54" t="n">
        <v>2016</v>
      </c>
      <c r="V1047" s="54" t="n">
        <v>30</v>
      </c>
      <c r="W1047" s="3" t="n">
        <v>100.3</v>
      </c>
      <c r="X1047" s="3" t="n">
        <v>2011</v>
      </c>
      <c r="Y1047" s="3" t="n">
        <v>24</v>
      </c>
      <c r="Z1047" s="54" t="n">
        <v>105.4</v>
      </c>
      <c r="AA1047" s="54" t="n">
        <v>1980</v>
      </c>
      <c r="AB1047" s="54" t="n">
        <v>15</v>
      </c>
      <c r="AC1047" s="3" t="n">
        <v>107</v>
      </c>
      <c r="AD1047" s="3" t="n">
        <v>1998</v>
      </c>
      <c r="AE1047" s="3" t="n">
        <v>14</v>
      </c>
      <c r="AF1047" s="54" t="n">
        <v>93</v>
      </c>
      <c r="AG1047" s="54" t="n">
        <v>1995</v>
      </c>
      <c r="AH1047" s="54" t="n">
        <v>13</v>
      </c>
      <c r="AI1047" s="3" t="n">
        <v>93</v>
      </c>
      <c r="AJ1047" s="3" t="n">
        <v>2006</v>
      </c>
      <c r="AK1047" s="3" t="n">
        <v>4</v>
      </c>
      <c r="AL1047" s="54" t="n">
        <v>107.6</v>
      </c>
      <c r="AM1047" s="54" t="n">
        <v>1984</v>
      </c>
      <c r="AN1047" s="54" t="n">
        <v>3</v>
      </c>
      <c r="AO1047" s="3" t="n">
        <v>93</v>
      </c>
      <c r="AP1047" s="3" t="n">
        <v>2003</v>
      </c>
      <c r="AQ1047" s="3" t="n">
        <v>2</v>
      </c>
    </row>
    <row r="1048">
      <c r="A1048" s="3" t="n">
        <v>27030040</v>
      </c>
      <c r="B1048" s="3" t="inlineStr">
        <is>
          <t>EL GUAMO [27030040]</t>
        </is>
      </c>
      <c r="C1048" s="3" t="n">
        <v>7.904416667</v>
      </c>
      <c r="D1048" s="3" t="n">
        <v>-74.81399999999999</v>
      </c>
      <c r="E1048" s="3" t="n">
        <v>40</v>
      </c>
      <c r="F1048" s="3" t="inlineStr">
        <is>
          <t>Nechí</t>
        </is>
      </c>
      <c r="G1048" s="3" t="inlineStr">
        <is>
          <t>Antioquia</t>
        </is>
      </c>
      <c r="H1048" s="54" t="n">
        <v>110.4</v>
      </c>
      <c r="I1048" s="54" t="n">
        <v>2025</v>
      </c>
      <c r="J1048" s="54" t="n">
        <v>1</v>
      </c>
      <c r="K1048" s="3" t="n">
        <v>113</v>
      </c>
      <c r="L1048" s="3" t="n">
        <v>2011</v>
      </c>
      <c r="M1048" s="3" t="n">
        <v>28</v>
      </c>
      <c r="N1048" s="54" t="n">
        <v>118</v>
      </c>
      <c r="O1048" s="54" t="n">
        <v>2021</v>
      </c>
      <c r="P1048" s="54" t="n">
        <v>24</v>
      </c>
      <c r="Q1048" s="3" t="n">
        <v>148</v>
      </c>
      <c r="R1048" s="3" t="n">
        <v>2005</v>
      </c>
      <c r="S1048" s="3" t="n">
        <v>10</v>
      </c>
      <c r="T1048" s="54" t="n">
        <v>170</v>
      </c>
      <c r="U1048" s="54" t="n">
        <v>1993</v>
      </c>
      <c r="V1048" s="54" t="n">
        <v>9</v>
      </c>
      <c r="W1048" s="3" t="n">
        <v>180</v>
      </c>
      <c r="X1048" s="3" t="n">
        <v>1987</v>
      </c>
      <c r="Y1048" s="3" t="n">
        <v>5</v>
      </c>
      <c r="Z1048" s="54" t="n">
        <v>150</v>
      </c>
      <c r="AA1048" s="54" t="n">
        <v>2010</v>
      </c>
      <c r="AB1048" s="54" t="n">
        <v>3</v>
      </c>
      <c r="AC1048" s="3" t="n">
        <v>158</v>
      </c>
      <c r="AD1048" s="3" t="n">
        <v>1974</v>
      </c>
      <c r="AE1048" s="3" t="n">
        <v>8</v>
      </c>
      <c r="AF1048" s="54" t="n">
        <v>145</v>
      </c>
      <c r="AG1048" s="54" t="n">
        <v>2018</v>
      </c>
      <c r="AH1048" s="54" t="n">
        <v>22</v>
      </c>
      <c r="AI1048" s="3" t="n">
        <v>172</v>
      </c>
      <c r="AJ1048" s="3" t="n">
        <v>1974</v>
      </c>
      <c r="AK1048" s="3" t="n">
        <v>3</v>
      </c>
      <c r="AL1048" s="54" t="n">
        <v>150</v>
      </c>
      <c r="AM1048" s="54" t="n">
        <v>2016</v>
      </c>
      <c r="AN1048" s="54" t="n">
        <v>29</v>
      </c>
      <c r="AO1048" s="3" t="n">
        <v>127</v>
      </c>
      <c r="AP1048" s="3" t="n">
        <v>2016</v>
      </c>
      <c r="AQ1048" s="3" t="n">
        <v>24</v>
      </c>
    </row>
    <row r="1049">
      <c r="A1049" s="3" t="n">
        <v>27030090</v>
      </c>
      <c r="B1049" s="3" t="inlineStr">
        <is>
          <t>EL BOSQUE [27030090]</t>
        </is>
      </c>
      <c r="C1049" s="3" t="n">
        <v>7.319305556</v>
      </c>
      <c r="D1049" s="3" t="n">
        <v>-74.83933333</v>
      </c>
      <c r="E1049" s="3" t="n">
        <v>220</v>
      </c>
      <c r="F1049" s="3" t="inlineStr">
        <is>
          <t>Zaragoza</t>
        </is>
      </c>
      <c r="G1049" s="3" t="inlineStr">
        <is>
          <t>Antioquia</t>
        </is>
      </c>
      <c r="H1049" s="54" t="n">
        <v>117</v>
      </c>
      <c r="I1049" s="54" t="n">
        <v>2009</v>
      </c>
      <c r="J1049" s="54" t="n">
        <v>5</v>
      </c>
      <c r="K1049" s="3" t="n">
        <v>132</v>
      </c>
      <c r="L1049" s="3" t="n">
        <v>1979</v>
      </c>
      <c r="M1049" s="3" t="n">
        <v>12</v>
      </c>
      <c r="N1049" s="54" t="n">
        <v>165</v>
      </c>
      <c r="O1049" s="54" t="n">
        <v>1971</v>
      </c>
      <c r="P1049" s="54" t="n">
        <v>19</v>
      </c>
      <c r="Q1049" s="3" t="n">
        <v>150</v>
      </c>
      <c r="R1049" s="3" t="n">
        <v>1986</v>
      </c>
      <c r="S1049" s="3" t="n">
        <v>18</v>
      </c>
      <c r="T1049" s="54" t="n">
        <v>178</v>
      </c>
      <c r="U1049" s="54" t="n">
        <v>2000</v>
      </c>
      <c r="V1049" s="54" t="n">
        <v>13</v>
      </c>
      <c r="W1049" s="3" t="n">
        <v>157</v>
      </c>
      <c r="X1049" s="3" t="n">
        <v>1994</v>
      </c>
      <c r="Y1049" s="3" t="n">
        <v>8</v>
      </c>
      <c r="Z1049" s="54" t="n">
        <v>158</v>
      </c>
      <c r="AA1049" s="54" t="n">
        <v>2012</v>
      </c>
      <c r="AB1049" s="54" t="n">
        <v>29</v>
      </c>
      <c r="AC1049" s="3" t="n">
        <v>188</v>
      </c>
      <c r="AD1049" s="3" t="n">
        <v>1989</v>
      </c>
      <c r="AE1049" s="3" t="n">
        <v>13</v>
      </c>
      <c r="AF1049" s="54" t="n">
        <v>140</v>
      </c>
      <c r="AG1049" s="54" t="n">
        <v>1979</v>
      </c>
      <c r="AH1049" s="54" t="n">
        <v>21</v>
      </c>
      <c r="AI1049" s="3" t="n">
        <v>157</v>
      </c>
      <c r="AJ1049" s="3" t="n">
        <v>1994</v>
      </c>
      <c r="AK1049" s="3" t="n">
        <v>8</v>
      </c>
      <c r="AL1049" s="54" t="n">
        <v>156</v>
      </c>
      <c r="AM1049" s="54" t="n">
        <v>2004</v>
      </c>
      <c r="AN1049" s="54" t="n">
        <v>10</v>
      </c>
      <c r="AO1049" s="3" t="n">
        <v>140</v>
      </c>
      <c r="AP1049" s="3" t="n">
        <v>1985</v>
      </c>
      <c r="AQ1049" s="3" t="n">
        <v>1</v>
      </c>
    </row>
    <row r="1050">
      <c r="A1050" s="3" t="n">
        <v>27030210</v>
      </c>
      <c r="B1050" s="3" t="inlineStr">
        <is>
          <t>ZARAGOZA [27030210]</t>
        </is>
      </c>
      <c r="C1050" s="3" t="n">
        <v>7.486222222</v>
      </c>
      <c r="D1050" s="3" t="n">
        <v>-74.87238889</v>
      </c>
      <c r="E1050" s="3" t="n">
        <v>50</v>
      </c>
      <c r="F1050" s="3" t="inlineStr">
        <is>
          <t>Zaragoza</t>
        </is>
      </c>
      <c r="G1050" s="3" t="inlineStr">
        <is>
          <t>Antioquia</t>
        </is>
      </c>
      <c r="H1050" s="54" t="n">
        <v>133</v>
      </c>
      <c r="I1050" s="54" t="n">
        <v>1971</v>
      </c>
      <c r="J1050" s="54" t="n">
        <v>1</v>
      </c>
      <c r="K1050" s="3" t="n">
        <v>130</v>
      </c>
      <c r="L1050" s="3" t="n">
        <v>1998</v>
      </c>
      <c r="M1050" s="3" t="n">
        <v>7</v>
      </c>
      <c r="N1050" s="54" t="n">
        <v>163</v>
      </c>
      <c r="O1050" s="54" t="n">
        <v>1993</v>
      </c>
      <c r="P1050" s="54" t="n">
        <v>17</v>
      </c>
      <c r="Q1050" s="3" t="n">
        <v>253</v>
      </c>
      <c r="R1050" s="3" t="n">
        <v>1994</v>
      </c>
      <c r="S1050" s="3" t="n">
        <v>2</v>
      </c>
      <c r="T1050" s="54" t="n">
        <v>182</v>
      </c>
      <c r="U1050" s="54" t="n">
        <v>2007</v>
      </c>
      <c r="V1050" s="54" t="n">
        <v>7</v>
      </c>
      <c r="W1050" s="3" t="n">
        <v>181</v>
      </c>
      <c r="X1050" s="3" t="n">
        <v>2014</v>
      </c>
      <c r="Y1050" s="3" t="n">
        <v>30</v>
      </c>
      <c r="Z1050" s="54" t="n">
        <v>150</v>
      </c>
      <c r="AA1050" s="54" t="n">
        <v>1991</v>
      </c>
      <c r="AB1050" s="54" t="n">
        <v>4</v>
      </c>
      <c r="AC1050" s="3" t="n">
        <v>175</v>
      </c>
      <c r="AD1050" s="3" t="n">
        <v>2006</v>
      </c>
      <c r="AE1050" s="3" t="n">
        <v>2</v>
      </c>
      <c r="AF1050" s="54" t="n">
        <v>198</v>
      </c>
      <c r="AG1050" s="54" t="n">
        <v>2021</v>
      </c>
      <c r="AH1050" s="54" t="n">
        <v>11</v>
      </c>
      <c r="AI1050" s="3" t="n">
        <v>200</v>
      </c>
      <c r="AJ1050" s="3" t="n">
        <v>2006</v>
      </c>
      <c r="AK1050" s="3" t="n">
        <v>30</v>
      </c>
      <c r="AL1050" s="54" t="n">
        <v>155</v>
      </c>
      <c r="AM1050" s="54" t="n">
        <v>1992</v>
      </c>
      <c r="AN1050" s="54" t="n">
        <v>22</v>
      </c>
      <c r="AO1050" s="3" t="n">
        <v>174</v>
      </c>
      <c r="AP1050" s="3" t="n">
        <v>1988</v>
      </c>
      <c r="AQ1050" s="3" t="n">
        <v>21</v>
      </c>
    </row>
    <row r="1051">
      <c r="A1051" s="3" t="n">
        <v>27040020</v>
      </c>
      <c r="B1051" s="3" t="inlineStr">
        <is>
          <t>ALTO DEL INDIO [27040020]</t>
        </is>
      </c>
      <c r="C1051" s="3" t="n">
        <v>7.531</v>
      </c>
      <c r="D1051" s="3" t="n">
        <v>-74.95274999999999</v>
      </c>
      <c r="E1051" s="3" t="n">
        <v>125</v>
      </c>
      <c r="F1051" s="3" t="inlineStr">
        <is>
          <t>Zaragoza</t>
        </is>
      </c>
      <c r="G1051" s="3" t="inlineStr">
        <is>
          <t>Antioquia</t>
        </is>
      </c>
      <c r="H1051" s="54" t="n">
        <v>135</v>
      </c>
      <c r="I1051" s="54" t="n">
        <v>2008</v>
      </c>
      <c r="J1051" s="54" t="n">
        <v>25</v>
      </c>
      <c r="K1051" s="3" t="n">
        <v>120</v>
      </c>
      <c r="L1051" s="3" t="n">
        <v>1984</v>
      </c>
      <c r="M1051" s="3" t="n">
        <v>4</v>
      </c>
      <c r="N1051" s="54" t="n">
        <v>132</v>
      </c>
      <c r="O1051" s="54" t="n">
        <v>2024</v>
      </c>
      <c r="P1051" s="54" t="n">
        <v>20</v>
      </c>
      <c r="Q1051" s="3" t="n">
        <v>150</v>
      </c>
      <c r="R1051" s="3" t="n">
        <v>1982</v>
      </c>
      <c r="S1051" s="3" t="n">
        <v>29</v>
      </c>
      <c r="T1051" s="54" t="n">
        <v>156</v>
      </c>
      <c r="U1051" s="54" t="n">
        <v>2002</v>
      </c>
      <c r="V1051" s="54" t="n">
        <v>9</v>
      </c>
      <c r="W1051" s="3" t="n">
        <v>150</v>
      </c>
      <c r="X1051" s="3" t="n">
        <v>1984</v>
      </c>
      <c r="Y1051" s="3" t="n">
        <v>12</v>
      </c>
      <c r="Z1051" s="54" t="n">
        <v>146</v>
      </c>
      <c r="AA1051" s="54" t="n">
        <v>1995</v>
      </c>
      <c r="AB1051" s="54" t="n">
        <v>20</v>
      </c>
      <c r="AC1051" s="3" t="n">
        <v>150</v>
      </c>
      <c r="AD1051" s="3" t="n">
        <v>2023</v>
      </c>
      <c r="AE1051" s="3" t="n">
        <v>17</v>
      </c>
      <c r="AF1051" s="54" t="n">
        <v>155</v>
      </c>
      <c r="AG1051" s="54" t="n">
        <v>2005</v>
      </c>
      <c r="AH1051" s="54" t="n">
        <v>30</v>
      </c>
      <c r="AI1051" s="3" t="n">
        <v>150</v>
      </c>
      <c r="AJ1051" s="3" t="n">
        <v>1981</v>
      </c>
      <c r="AK1051" s="3" t="n">
        <v>2</v>
      </c>
      <c r="AL1051" s="54" t="n">
        <v>140</v>
      </c>
      <c r="AM1051" s="54" t="n">
        <v>2006</v>
      </c>
      <c r="AN1051" s="54" t="n">
        <v>29</v>
      </c>
      <c r="AO1051" s="3" t="n">
        <v>111</v>
      </c>
      <c r="AP1051" s="3" t="n">
        <v>1990</v>
      </c>
      <c r="AQ1051" s="3" t="n">
        <v>31</v>
      </c>
    </row>
    <row r="1052">
      <c r="A1052" s="3" t="n">
        <v>27040030</v>
      </c>
      <c r="B1052" s="3" t="inlineStr">
        <is>
          <t>LA ESMERALDA [27040030]</t>
        </is>
      </c>
      <c r="C1052" s="3" t="n">
        <v>7.760528</v>
      </c>
      <c r="D1052" s="3" t="n">
        <v>-74.87694399999999</v>
      </c>
      <c r="E1052" s="3" t="n">
        <v>81</v>
      </c>
      <c r="F1052" s="3" t="inlineStr">
        <is>
          <t>Caucasia</t>
        </is>
      </c>
      <c r="G1052" s="3" t="inlineStr">
        <is>
          <t>Antioquia</t>
        </is>
      </c>
      <c r="H1052" s="54" t="n">
        <v>130</v>
      </c>
      <c r="I1052" s="54" t="n">
        <v>2021</v>
      </c>
      <c r="J1052" s="54" t="n">
        <v>7</v>
      </c>
      <c r="K1052" s="3" t="n">
        <v>130</v>
      </c>
      <c r="L1052" s="3" t="n">
        <v>2022</v>
      </c>
      <c r="M1052" s="3" t="n">
        <v>12</v>
      </c>
      <c r="N1052" s="54" t="n">
        <v>133</v>
      </c>
      <c r="O1052" s="54" t="n">
        <v>1983</v>
      </c>
      <c r="P1052" s="54" t="n">
        <v>26</v>
      </c>
      <c r="Q1052" s="3" t="n">
        <v>145</v>
      </c>
      <c r="R1052" s="3" t="n">
        <v>1986</v>
      </c>
      <c r="S1052" s="3" t="n">
        <v>18</v>
      </c>
      <c r="T1052" s="54" t="n">
        <v>194</v>
      </c>
      <c r="U1052" s="54" t="n">
        <v>2024</v>
      </c>
      <c r="V1052" s="54" t="n">
        <v>11</v>
      </c>
      <c r="W1052" s="3" t="n">
        <v>180</v>
      </c>
      <c r="X1052" s="3" t="n">
        <v>1993</v>
      </c>
      <c r="Y1052" s="3" t="n">
        <v>5</v>
      </c>
      <c r="Z1052" s="54" t="n">
        <v>155</v>
      </c>
      <c r="AA1052" s="54" t="n">
        <v>2008</v>
      </c>
      <c r="AB1052" s="54" t="n">
        <v>3</v>
      </c>
      <c r="AC1052" s="3" t="n">
        <v>157</v>
      </c>
      <c r="AD1052" s="3" t="n">
        <v>1989</v>
      </c>
      <c r="AE1052" s="3" t="n">
        <v>31</v>
      </c>
      <c r="AF1052" s="54" t="n">
        <v>201</v>
      </c>
      <c r="AG1052" s="54" t="n">
        <v>1978</v>
      </c>
      <c r="AH1052" s="54" t="n">
        <v>26</v>
      </c>
      <c r="AI1052" s="3" t="n">
        <v>187</v>
      </c>
      <c r="AJ1052" s="3" t="n">
        <v>1978</v>
      </c>
      <c r="AK1052" s="3" t="n">
        <v>2</v>
      </c>
      <c r="AL1052" s="54" t="n">
        <v>170</v>
      </c>
      <c r="AM1052" s="54" t="n">
        <v>1989</v>
      </c>
      <c r="AN1052" s="54" t="n">
        <v>1</v>
      </c>
      <c r="AO1052" s="3" t="n">
        <v>140</v>
      </c>
      <c r="AP1052" s="3" t="n">
        <v>1975</v>
      </c>
      <c r="AQ1052" s="3" t="n">
        <v>26</v>
      </c>
    </row>
    <row r="1053">
      <c r="A1053" s="3" t="n">
        <v>27040040</v>
      </c>
      <c r="B1053" s="3" t="inlineStr">
        <is>
          <t>NECHI [27040040]</t>
        </is>
      </c>
      <c r="C1053" s="3" t="n">
        <v>8.097166667</v>
      </c>
      <c r="D1053" s="3" t="n">
        <v>-74.76944444</v>
      </c>
      <c r="E1053" s="3" t="n">
        <v>22</v>
      </c>
      <c r="F1053" s="3" t="inlineStr">
        <is>
          <t>Nechí</t>
        </is>
      </c>
      <c r="G1053" s="3" t="inlineStr">
        <is>
          <t>Antioquia</t>
        </is>
      </c>
      <c r="H1053" s="54" t="n">
        <v>92</v>
      </c>
      <c r="I1053" s="54" t="n">
        <v>2018</v>
      </c>
      <c r="J1053" s="54" t="n">
        <v>7</v>
      </c>
      <c r="K1053" s="3" t="n">
        <v>72</v>
      </c>
      <c r="L1053" s="3" t="n">
        <v>2024</v>
      </c>
      <c r="M1053" s="3" t="n">
        <v>6</v>
      </c>
      <c r="N1053" s="54" t="n">
        <v>90</v>
      </c>
      <c r="O1053" s="54" t="n">
        <v>2022</v>
      </c>
      <c r="P1053" s="54" t="n">
        <v>12</v>
      </c>
      <c r="Q1053" s="3" t="n">
        <v>120</v>
      </c>
      <c r="R1053" s="3" t="n">
        <v>2022</v>
      </c>
      <c r="S1053" s="3" t="n">
        <v>18</v>
      </c>
      <c r="T1053" s="54" t="n">
        <v>134</v>
      </c>
      <c r="U1053" s="54" t="n">
        <v>2021</v>
      </c>
      <c r="V1053" s="54" t="n">
        <v>11</v>
      </c>
      <c r="W1053" s="3" t="n">
        <v>134</v>
      </c>
      <c r="X1053" s="3" t="n">
        <v>2015</v>
      </c>
      <c r="Y1053" s="3" t="n">
        <v>7</v>
      </c>
      <c r="Z1053" s="54" t="n">
        <v>127</v>
      </c>
      <c r="AA1053" s="54" t="n">
        <v>2013</v>
      </c>
      <c r="AB1053" s="54" t="n">
        <v>31</v>
      </c>
      <c r="AC1053" s="3" t="n">
        <v>134</v>
      </c>
      <c r="AD1053" s="3" t="n">
        <v>2021</v>
      </c>
      <c r="AE1053" s="3" t="n">
        <v>16</v>
      </c>
      <c r="AF1053" s="54" t="n">
        <v>99</v>
      </c>
      <c r="AG1053" s="54" t="n">
        <v>2009</v>
      </c>
      <c r="AH1053" s="54" t="n">
        <v>12</v>
      </c>
      <c r="AI1053" s="3" t="n">
        <v>132</v>
      </c>
      <c r="AJ1053" s="3" t="n">
        <v>2022</v>
      </c>
      <c r="AK1053" s="3" t="n">
        <v>21</v>
      </c>
      <c r="AL1053" s="54" t="n">
        <v>135</v>
      </c>
      <c r="AM1053" s="54" t="n">
        <v>2014</v>
      </c>
      <c r="AN1053" s="54" t="n">
        <v>1</v>
      </c>
      <c r="AO1053" s="3" t="n">
        <v>120</v>
      </c>
      <c r="AP1053" s="3" t="n">
        <v>2013</v>
      </c>
      <c r="AQ1053" s="3" t="n">
        <v>7</v>
      </c>
    </row>
    <row r="1054">
      <c r="A1054" s="3" t="n">
        <v>28010040</v>
      </c>
      <c r="B1054" s="3" t="inlineStr">
        <is>
          <t>MANAURE [28010040]</t>
        </is>
      </c>
      <c r="C1054" s="3" t="n">
        <v>10.39138889</v>
      </c>
      <c r="D1054" s="3" t="n">
        <v>-73.02527778</v>
      </c>
      <c r="E1054" s="3" t="n">
        <v>740</v>
      </c>
      <c r="F1054" s="3" t="inlineStr">
        <is>
          <t>Manaure Balcón Del Cesar</t>
        </is>
      </c>
      <c r="G1054" s="3" t="inlineStr">
        <is>
          <t>Cesar</t>
        </is>
      </c>
      <c r="H1054" s="54" t="n">
        <v>133</v>
      </c>
      <c r="I1054" s="54" t="n">
        <v>2010</v>
      </c>
      <c r="J1054" s="54" t="n">
        <v>24</v>
      </c>
      <c r="K1054" s="3" t="n">
        <v>95</v>
      </c>
      <c r="L1054" s="3" t="n">
        <v>2024</v>
      </c>
      <c r="M1054" s="3" t="n">
        <v>4</v>
      </c>
      <c r="N1054" s="54" t="n">
        <v>80.5</v>
      </c>
      <c r="O1054" s="54" t="n">
        <v>1985</v>
      </c>
      <c r="P1054" s="54" t="n">
        <v>19</v>
      </c>
      <c r="Q1054" s="3" t="n">
        <v>109</v>
      </c>
      <c r="R1054" s="3" t="n">
        <v>2006</v>
      </c>
      <c r="S1054" s="3" t="n">
        <v>12</v>
      </c>
      <c r="T1054" s="54" t="n">
        <v>106</v>
      </c>
      <c r="U1054" s="54" t="n">
        <v>2004</v>
      </c>
      <c r="V1054" s="54" t="n">
        <v>19</v>
      </c>
      <c r="W1054" s="3" t="n">
        <v>85</v>
      </c>
      <c r="X1054" s="3" t="n">
        <v>1981</v>
      </c>
      <c r="Y1054" s="3" t="n">
        <v>29</v>
      </c>
      <c r="Z1054" s="54" t="n">
        <v>52</v>
      </c>
      <c r="AA1054" s="54" t="n">
        <v>2022</v>
      </c>
      <c r="AB1054" s="54" t="n">
        <v>28</v>
      </c>
      <c r="AC1054" s="3" t="n">
        <v>116.6</v>
      </c>
      <c r="AD1054" s="3" t="n">
        <v>2013</v>
      </c>
      <c r="AE1054" s="3" t="n">
        <v>11</v>
      </c>
      <c r="AF1054" s="54" t="n">
        <v>113.5</v>
      </c>
      <c r="AG1054" s="54" t="n">
        <v>2011</v>
      </c>
      <c r="AH1054" s="54" t="n">
        <v>18</v>
      </c>
      <c r="AI1054" s="3" t="n">
        <v>158.7</v>
      </c>
      <c r="AJ1054" s="3" t="n">
        <v>1983</v>
      </c>
      <c r="AK1054" s="3" t="n">
        <v>31</v>
      </c>
      <c r="AL1054" s="54" t="n">
        <v>97</v>
      </c>
      <c r="AM1054" s="54" t="n">
        <v>1975</v>
      </c>
      <c r="AN1054" s="54" t="n">
        <v>18</v>
      </c>
      <c r="AO1054" s="3" t="n">
        <v>90.59999999999999</v>
      </c>
      <c r="AP1054" s="3" t="n">
        <v>2021</v>
      </c>
      <c r="AQ1054" s="3" t="n">
        <v>22</v>
      </c>
    </row>
    <row r="1055">
      <c r="A1055" s="3" t="n">
        <v>28010070</v>
      </c>
      <c r="B1055" s="3" t="inlineStr">
        <is>
          <t>VILLA MARLENE [28010070]</t>
        </is>
      </c>
      <c r="C1055" s="3" t="n">
        <v>10.1855</v>
      </c>
      <c r="D1055" s="3" t="n">
        <v>-73.46711111</v>
      </c>
      <c r="E1055" s="3" t="n">
        <v>120</v>
      </c>
      <c r="F1055" s="3" t="inlineStr">
        <is>
          <t>Valledupar</t>
        </is>
      </c>
      <c r="G1055" s="3" t="inlineStr">
        <is>
          <t>Cesar</t>
        </is>
      </c>
      <c r="H1055" s="54" t="n">
        <v>50</v>
      </c>
      <c r="I1055" s="54" t="n">
        <v>2018</v>
      </c>
      <c r="J1055" s="54" t="n">
        <v>3</v>
      </c>
      <c r="K1055" s="3" t="n">
        <v>83</v>
      </c>
      <c r="L1055" s="3" t="n">
        <v>2007</v>
      </c>
      <c r="M1055" s="3" t="n">
        <v>21</v>
      </c>
      <c r="N1055" s="54" t="n">
        <v>85</v>
      </c>
      <c r="O1055" s="54" t="n">
        <v>2006</v>
      </c>
      <c r="P1055" s="54" t="n">
        <v>20</v>
      </c>
      <c r="Q1055" s="3" t="n">
        <v>100</v>
      </c>
      <c r="R1055" s="3" t="n">
        <v>2005</v>
      </c>
      <c r="S1055" s="3" t="n">
        <v>21</v>
      </c>
      <c r="T1055" s="54" t="n">
        <v>137.5</v>
      </c>
      <c r="U1055" s="54" t="n">
        <v>1996</v>
      </c>
      <c r="V1055" s="54" t="n">
        <v>19</v>
      </c>
      <c r="W1055" s="3" t="n">
        <v>135</v>
      </c>
      <c r="X1055" s="3" t="n">
        <v>1999</v>
      </c>
      <c r="Y1055" s="3" t="n">
        <v>7</v>
      </c>
      <c r="Z1055" s="54" t="n">
        <v>95</v>
      </c>
      <c r="AA1055" s="54" t="n">
        <v>2019</v>
      </c>
      <c r="AB1055" s="54" t="n">
        <v>21</v>
      </c>
      <c r="AC1055" s="3" t="n">
        <v>100.1</v>
      </c>
      <c r="AD1055" s="3" t="n">
        <v>1995</v>
      </c>
      <c r="AE1055" s="3" t="n">
        <v>15</v>
      </c>
      <c r="AF1055" s="54" t="n">
        <v>95</v>
      </c>
      <c r="AG1055" s="54" t="n">
        <v>2012</v>
      </c>
      <c r="AH1055" s="54" t="n">
        <v>18</v>
      </c>
      <c r="AI1055" s="3" t="n">
        <v>114</v>
      </c>
      <c r="AJ1055" s="3" t="n">
        <v>1973</v>
      </c>
      <c r="AK1055" s="3" t="n">
        <v>22</v>
      </c>
      <c r="AL1055" s="54" t="n">
        <v>107</v>
      </c>
      <c r="AM1055" s="54" t="n">
        <v>2006</v>
      </c>
      <c r="AN1055" s="54" t="n">
        <v>13</v>
      </c>
      <c r="AO1055" s="3" t="n">
        <v>92</v>
      </c>
      <c r="AP1055" s="3" t="n">
        <v>2010</v>
      </c>
      <c r="AQ1055" s="3" t="n">
        <v>13</v>
      </c>
    </row>
    <row r="1056">
      <c r="A1056" s="3" t="n">
        <v>28010090</v>
      </c>
      <c r="B1056" s="3" t="inlineStr">
        <is>
          <t>PATILLAL [28010090]</t>
        </is>
      </c>
      <c r="C1056" s="3" t="n">
        <v>10.70386111</v>
      </c>
      <c r="D1056" s="3" t="n">
        <v>-73.21161111000001</v>
      </c>
      <c r="E1056" s="3" t="n">
        <v>450</v>
      </c>
      <c r="F1056" s="3" t="inlineStr">
        <is>
          <t>Valledupar</t>
        </is>
      </c>
      <c r="G1056" s="3" t="inlineStr">
        <is>
          <t>Cesar</t>
        </is>
      </c>
      <c r="H1056" s="54" t="n">
        <v>99</v>
      </c>
      <c r="I1056" s="54" t="n">
        <v>1971</v>
      </c>
      <c r="J1056" s="54" t="n">
        <v>18</v>
      </c>
      <c r="K1056" s="3" t="n">
        <v>43</v>
      </c>
      <c r="L1056" s="3" t="n">
        <v>1986</v>
      </c>
      <c r="M1056" s="3" t="n">
        <v>24</v>
      </c>
      <c r="N1056" s="54" t="n">
        <v>56</v>
      </c>
      <c r="O1056" s="54" t="n">
        <v>1981</v>
      </c>
      <c r="P1056" s="54" t="n">
        <v>4</v>
      </c>
      <c r="Q1056" s="3" t="n">
        <v>121</v>
      </c>
      <c r="R1056" s="3" t="n">
        <v>1981</v>
      </c>
      <c r="S1056" s="3" t="n">
        <v>29</v>
      </c>
      <c r="T1056" s="54" t="n">
        <v>130</v>
      </c>
      <c r="U1056" s="54" t="n">
        <v>1986</v>
      </c>
      <c r="V1056" s="54" t="n">
        <v>25</v>
      </c>
      <c r="W1056" s="3" t="n">
        <v>120</v>
      </c>
      <c r="X1056" s="3" t="n">
        <v>1988</v>
      </c>
      <c r="Y1056" s="3" t="n">
        <v>15</v>
      </c>
      <c r="Z1056" s="54" t="n">
        <v>126</v>
      </c>
      <c r="AA1056" s="54" t="n">
        <v>2023</v>
      </c>
      <c r="AB1056" s="54" t="n">
        <v>26</v>
      </c>
      <c r="AC1056" s="3" t="n">
        <v>110</v>
      </c>
      <c r="AD1056" s="3" t="n">
        <v>1982</v>
      </c>
      <c r="AE1056" s="3" t="n">
        <v>3</v>
      </c>
      <c r="AF1056" s="54" t="n">
        <v>93</v>
      </c>
      <c r="AG1056" s="54" t="n">
        <v>1983</v>
      </c>
      <c r="AH1056" s="54" t="n">
        <v>6</v>
      </c>
      <c r="AI1056" s="3" t="n">
        <v>138</v>
      </c>
      <c r="AJ1056" s="3" t="n">
        <v>1987</v>
      </c>
      <c r="AK1056" s="3" t="n">
        <v>30</v>
      </c>
      <c r="AL1056" s="54" t="n">
        <v>140</v>
      </c>
      <c r="AM1056" s="54" t="n">
        <v>1968</v>
      </c>
      <c r="AN1056" s="54" t="n">
        <v>25</v>
      </c>
      <c r="AO1056" s="3" t="n">
        <v>109</v>
      </c>
      <c r="AP1056" s="3" t="n">
        <v>2000</v>
      </c>
      <c r="AQ1056" s="3" t="n">
        <v>2</v>
      </c>
    </row>
    <row r="1057">
      <c r="A1057" s="3" t="n">
        <v>28010200</v>
      </c>
      <c r="B1057" s="3" t="inlineStr">
        <is>
          <t>HATICO D LOS INDIO [28010200]</t>
        </is>
      </c>
      <c r="C1057" s="3" t="n">
        <v>10.86022222</v>
      </c>
      <c r="D1057" s="3" t="n">
        <v>-73.11416667</v>
      </c>
      <c r="E1057" s="3" t="n">
        <v>594</v>
      </c>
      <c r="F1057" s="3" t="inlineStr">
        <is>
          <t>San Juan Del Cesar</t>
        </is>
      </c>
      <c r="G1057" s="3" t="inlineStr">
        <is>
          <t>La Guajira</t>
        </is>
      </c>
      <c r="H1057" s="54" t="n">
        <v>50</v>
      </c>
      <c r="I1057" s="54" t="n">
        <v>2020</v>
      </c>
      <c r="J1057" s="54" t="n">
        <v>21</v>
      </c>
      <c r="K1057" s="3" t="n">
        <v>52</v>
      </c>
      <c r="L1057" s="3" t="n">
        <v>1978</v>
      </c>
      <c r="M1057" s="3" t="n">
        <v>6</v>
      </c>
      <c r="N1057" s="54" t="n">
        <v>58</v>
      </c>
      <c r="O1057" s="54" t="n">
        <v>2003</v>
      </c>
      <c r="P1057" s="54" t="n">
        <v>16</v>
      </c>
      <c r="Q1057" s="3" t="n">
        <v>95</v>
      </c>
      <c r="R1057" s="3" t="n">
        <v>2014</v>
      </c>
      <c r="S1057" s="3" t="n">
        <v>30</v>
      </c>
      <c r="T1057" s="54" t="n">
        <v>125</v>
      </c>
      <c r="U1057" s="54" t="n">
        <v>2011</v>
      </c>
      <c r="V1057" s="54" t="n">
        <v>15</v>
      </c>
      <c r="W1057" s="3" t="n">
        <v>134</v>
      </c>
      <c r="X1057" s="3" t="n">
        <v>1978</v>
      </c>
      <c r="Y1057" s="3" t="n">
        <v>11</v>
      </c>
      <c r="Z1057" s="54" t="n">
        <v>83.40000000000001</v>
      </c>
      <c r="AA1057" s="54" t="n">
        <v>1995</v>
      </c>
      <c r="AB1057" s="54" t="n">
        <v>8</v>
      </c>
      <c r="AC1057" s="3" t="n">
        <v>120.7</v>
      </c>
      <c r="AD1057" s="3" t="n">
        <v>1994</v>
      </c>
      <c r="AE1057" s="3" t="n">
        <v>15</v>
      </c>
      <c r="AF1057" s="54" t="n">
        <v>199</v>
      </c>
      <c r="AG1057" s="54" t="n">
        <v>1970</v>
      </c>
      <c r="AH1057" s="54" t="n">
        <v>4</v>
      </c>
      <c r="AI1057" s="3" t="n">
        <v>150</v>
      </c>
      <c r="AJ1057" s="3" t="n">
        <v>1972</v>
      </c>
      <c r="AK1057" s="3" t="n">
        <v>8</v>
      </c>
      <c r="AL1057" s="54" t="n">
        <v>130</v>
      </c>
      <c r="AM1057" s="54" t="n">
        <v>1984</v>
      </c>
      <c r="AN1057" s="54" t="n">
        <v>7</v>
      </c>
      <c r="AO1057" s="3" t="n">
        <v>98.40000000000001</v>
      </c>
      <c r="AP1057" s="3" t="n">
        <v>2005</v>
      </c>
      <c r="AQ1057" s="3" t="n">
        <v>22</v>
      </c>
    </row>
    <row r="1058">
      <c r="A1058" s="3" t="n">
        <v>28010340</v>
      </c>
      <c r="B1058" s="3" t="inlineStr">
        <is>
          <t>VILLANUEVA [28010340]</t>
        </is>
      </c>
      <c r="C1058" s="3" t="n">
        <v>10.61583333</v>
      </c>
      <c r="D1058" s="3" t="n">
        <v>-72.98194444000001</v>
      </c>
      <c r="E1058" s="3" t="n">
        <v>340</v>
      </c>
      <c r="F1058" s="3" t="inlineStr">
        <is>
          <t>Villanueva</t>
        </is>
      </c>
      <c r="G1058" s="3" t="inlineStr">
        <is>
          <t>La Guajira</t>
        </is>
      </c>
      <c r="H1058" s="54" t="n">
        <v>95</v>
      </c>
      <c r="I1058" s="54" t="n">
        <v>2018</v>
      </c>
      <c r="J1058" s="54" t="n">
        <v>11</v>
      </c>
      <c r="K1058" s="3" t="n">
        <v>115</v>
      </c>
      <c r="L1058" s="3" t="n">
        <v>1978</v>
      </c>
      <c r="M1058" s="3" t="n">
        <v>8</v>
      </c>
      <c r="N1058" s="54" t="n">
        <v>112</v>
      </c>
      <c r="O1058" s="54" t="n">
        <v>2023</v>
      </c>
      <c r="P1058" s="54" t="n">
        <v>13</v>
      </c>
      <c r="Q1058" s="3" t="n">
        <v>104</v>
      </c>
      <c r="R1058" s="3" t="n">
        <v>1979</v>
      </c>
      <c r="S1058" s="3" t="n">
        <v>21</v>
      </c>
      <c r="T1058" s="54" t="n">
        <v>120</v>
      </c>
      <c r="U1058" s="54" t="n">
        <v>2016</v>
      </c>
      <c r="V1058" s="54" t="n">
        <v>2</v>
      </c>
      <c r="W1058" s="3" t="n">
        <v>122</v>
      </c>
      <c r="X1058" s="3" t="n">
        <v>2021</v>
      </c>
      <c r="Y1058" s="3" t="n">
        <v>24</v>
      </c>
      <c r="Z1058" s="54" t="n">
        <v>100</v>
      </c>
      <c r="AA1058" s="54" t="n">
        <v>2010</v>
      </c>
      <c r="AB1058" s="54" t="n">
        <v>20</v>
      </c>
      <c r="AC1058" s="3" t="n">
        <v>118</v>
      </c>
      <c r="AD1058" s="3" t="n">
        <v>2014</v>
      </c>
      <c r="AE1058" s="3" t="n">
        <v>27</v>
      </c>
      <c r="AF1058" s="54" t="n">
        <v>110</v>
      </c>
      <c r="AG1058" s="54" t="n">
        <v>2019</v>
      </c>
      <c r="AH1058" s="54" t="n">
        <v>22</v>
      </c>
      <c r="AI1058" s="3" t="n">
        <v>125</v>
      </c>
      <c r="AJ1058" s="3" t="n">
        <v>2014</v>
      </c>
      <c r="AK1058" s="3" t="n">
        <v>8</v>
      </c>
      <c r="AL1058" s="54" t="n">
        <v>135</v>
      </c>
      <c r="AM1058" s="54" t="n">
        <v>2018</v>
      </c>
      <c r="AN1058" s="54" t="n">
        <v>5</v>
      </c>
      <c r="AO1058" s="3" t="n">
        <v>107</v>
      </c>
      <c r="AP1058" s="3" t="n">
        <v>2010</v>
      </c>
      <c r="AQ1058" s="3" t="n">
        <v>13</v>
      </c>
    </row>
    <row r="1059">
      <c r="A1059" s="3" t="n">
        <v>28010360</v>
      </c>
      <c r="B1059" s="3" t="inlineStr">
        <is>
          <t>ATANQUEZ [28010360]</t>
        </is>
      </c>
      <c r="C1059" s="3" t="n">
        <v>10.69733333</v>
      </c>
      <c r="D1059" s="3" t="n">
        <v>-73.35305556</v>
      </c>
      <c r="E1059" s="3" t="n">
        <v>800</v>
      </c>
      <c r="F1059" s="3" t="inlineStr">
        <is>
          <t>Valledupar</t>
        </is>
      </c>
      <c r="G1059" s="3" t="inlineStr">
        <is>
          <t>Cesar</t>
        </is>
      </c>
      <c r="H1059" s="54" t="n">
        <v>77</v>
      </c>
      <c r="I1059" s="54" t="n">
        <v>1987</v>
      </c>
      <c r="J1059" s="54" t="n">
        <v>13</v>
      </c>
      <c r="K1059" s="3" t="n">
        <v>77</v>
      </c>
      <c r="L1059" s="3" t="n">
        <v>1999</v>
      </c>
      <c r="M1059" s="3" t="n">
        <v>22</v>
      </c>
      <c r="N1059" s="54" t="n">
        <v>95.8</v>
      </c>
      <c r="O1059" s="54" t="n">
        <v>2010</v>
      </c>
      <c r="P1059" s="54" t="n">
        <v>17</v>
      </c>
      <c r="Q1059" s="3" t="n">
        <v>117</v>
      </c>
      <c r="R1059" s="3" t="n">
        <v>1981</v>
      </c>
      <c r="S1059" s="3" t="n">
        <v>22</v>
      </c>
      <c r="T1059" s="54" t="n">
        <v>153</v>
      </c>
      <c r="U1059" s="54" t="n">
        <v>1981</v>
      </c>
      <c r="V1059" s="54" t="n">
        <v>4</v>
      </c>
      <c r="W1059" s="3" t="n">
        <v>142</v>
      </c>
      <c r="X1059" s="3" t="n">
        <v>1980</v>
      </c>
      <c r="Y1059" s="3" t="n">
        <v>19</v>
      </c>
      <c r="Z1059" s="54" t="n">
        <v>190</v>
      </c>
      <c r="AA1059" s="54" t="n">
        <v>1992</v>
      </c>
      <c r="AB1059" s="54" t="n">
        <v>20</v>
      </c>
      <c r="AC1059" s="3" t="n">
        <v>182</v>
      </c>
      <c r="AD1059" s="3" t="n">
        <v>1992</v>
      </c>
      <c r="AE1059" s="3" t="n">
        <v>13</v>
      </c>
      <c r="AF1059" s="54" t="n">
        <v>142</v>
      </c>
      <c r="AG1059" s="54" t="n">
        <v>1994</v>
      </c>
      <c r="AH1059" s="54" t="n">
        <v>5</v>
      </c>
      <c r="AI1059" s="3" t="n">
        <v>220</v>
      </c>
      <c r="AJ1059" s="3" t="n">
        <v>1992</v>
      </c>
      <c r="AK1059" s="3" t="n">
        <v>1</v>
      </c>
      <c r="AL1059" s="54" t="n">
        <v>152</v>
      </c>
      <c r="AM1059" s="54" t="n">
        <v>1995</v>
      </c>
      <c r="AN1059" s="54" t="n">
        <v>16</v>
      </c>
      <c r="AO1059" s="3" t="n">
        <v>154</v>
      </c>
      <c r="AP1059" s="3" t="n">
        <v>1998</v>
      </c>
      <c r="AQ1059" s="3" t="n">
        <v>9</v>
      </c>
    </row>
    <row r="1060">
      <c r="A1060" s="3" t="n">
        <v>28010370</v>
      </c>
      <c r="B1060" s="3" t="inlineStr">
        <is>
          <t>PARIS DE FRANCIA [28010370]</t>
        </is>
      </c>
      <c r="C1060" s="3" t="n">
        <v>10.30708333</v>
      </c>
      <c r="D1060" s="3" t="n">
        <v>-73.32544444</v>
      </c>
      <c r="E1060" s="3" t="n">
        <v>180</v>
      </c>
      <c r="F1060" s="3" t="inlineStr">
        <is>
          <t>Valledupar</t>
        </is>
      </c>
      <c r="G1060" s="3" t="inlineStr">
        <is>
          <t>Cesar</t>
        </is>
      </c>
      <c r="H1060" s="54" t="n">
        <v>51</v>
      </c>
      <c r="I1060" s="54" t="n">
        <v>1992</v>
      </c>
      <c r="J1060" s="54" t="n">
        <v>5</v>
      </c>
      <c r="K1060" s="3" t="n">
        <v>106</v>
      </c>
      <c r="L1060" s="3" t="n">
        <v>1998</v>
      </c>
      <c r="M1060" s="3" t="n">
        <v>8</v>
      </c>
      <c r="N1060" s="54" t="n">
        <v>180</v>
      </c>
      <c r="O1060" s="54" t="n">
        <v>2008</v>
      </c>
      <c r="P1060" s="54" t="n">
        <v>14</v>
      </c>
      <c r="Q1060" s="3" t="n">
        <v>120</v>
      </c>
      <c r="R1060" s="3" t="n">
        <v>2022</v>
      </c>
      <c r="S1060" s="3" t="n">
        <v>7</v>
      </c>
      <c r="T1060" s="54" t="n">
        <v>147</v>
      </c>
      <c r="U1060" s="54" t="n">
        <v>2010</v>
      </c>
      <c r="V1060" s="54" t="n">
        <v>22</v>
      </c>
      <c r="W1060" s="3" t="n">
        <v>164</v>
      </c>
      <c r="X1060" s="3" t="n">
        <v>2000</v>
      </c>
      <c r="Y1060" s="3" t="n">
        <v>23</v>
      </c>
      <c r="Z1060" s="54" t="n">
        <v>139</v>
      </c>
      <c r="AA1060" s="54" t="n">
        <v>2001</v>
      </c>
      <c r="AB1060" s="54" t="n">
        <v>14</v>
      </c>
      <c r="AC1060" s="3" t="n">
        <v>152</v>
      </c>
      <c r="AD1060" s="3" t="n">
        <v>1995</v>
      </c>
      <c r="AE1060" s="3" t="n">
        <v>15</v>
      </c>
      <c r="AF1060" s="54" t="n">
        <v>89</v>
      </c>
      <c r="AG1060" s="54" t="n">
        <v>2000</v>
      </c>
      <c r="AH1060" s="54" t="n">
        <v>9</v>
      </c>
      <c r="AI1060" s="3" t="n">
        <v>151</v>
      </c>
      <c r="AJ1060" s="3" t="n">
        <v>2019</v>
      </c>
      <c r="AK1060" s="3" t="n">
        <v>3</v>
      </c>
      <c r="AL1060" s="54" t="n">
        <v>175</v>
      </c>
      <c r="AM1060" s="54" t="n">
        <v>2000</v>
      </c>
      <c r="AN1060" s="54" t="n">
        <v>2</v>
      </c>
      <c r="AO1060" s="3" t="n">
        <v>89</v>
      </c>
      <c r="AP1060" s="3" t="n">
        <v>2016</v>
      </c>
      <c r="AQ1060" s="3" t="n">
        <v>2</v>
      </c>
    </row>
    <row r="1061">
      <c r="A1061" s="3" t="n">
        <v>28015070</v>
      </c>
      <c r="B1061" s="3" t="inlineStr">
        <is>
          <t>URUMITA AUT [28015070]</t>
        </is>
      </c>
      <c r="C1061" s="3" t="n">
        <v>10.56638889</v>
      </c>
      <c r="D1061" s="3" t="n">
        <v>-73.01638889</v>
      </c>
      <c r="E1061" s="3" t="n">
        <v>255</v>
      </c>
      <c r="F1061" s="3" t="inlineStr">
        <is>
          <t>Urumita</t>
        </is>
      </c>
      <c r="G1061" s="3" t="inlineStr">
        <is>
          <t>La Guajira</t>
        </is>
      </c>
      <c r="H1061" s="54" t="n">
        <v>75.5</v>
      </c>
      <c r="I1061" s="54" t="n">
        <v>2022</v>
      </c>
      <c r="J1061" s="54" t="n">
        <v>13</v>
      </c>
      <c r="K1061" s="3" t="n">
        <v>80.09999999999999</v>
      </c>
      <c r="L1061" s="3" t="n">
        <v>1986</v>
      </c>
      <c r="M1061" s="3" t="n">
        <v>28</v>
      </c>
      <c r="N1061" s="54" t="n">
        <v>84.90000000000001</v>
      </c>
      <c r="O1061" s="54" t="n">
        <v>2007</v>
      </c>
      <c r="P1061" s="54" t="n">
        <v>27</v>
      </c>
      <c r="Q1061" s="3" t="n">
        <v>97.90000000000001</v>
      </c>
      <c r="R1061" s="3" t="n">
        <v>2024</v>
      </c>
      <c r="S1061" s="3" t="n">
        <v>19</v>
      </c>
      <c r="T1061" s="54" t="n">
        <v>137.2</v>
      </c>
      <c r="U1061" s="54" t="n">
        <v>1981</v>
      </c>
      <c r="V1061" s="54" t="n">
        <v>2</v>
      </c>
      <c r="W1061" s="3" t="n">
        <v>125</v>
      </c>
      <c r="X1061" s="3" t="n">
        <v>1992</v>
      </c>
      <c r="Y1061" s="3" t="n">
        <v>17</v>
      </c>
      <c r="Z1061" s="54" t="n">
        <v>138.7</v>
      </c>
      <c r="AA1061" s="54" t="n">
        <v>2010</v>
      </c>
      <c r="AB1061" s="54" t="n">
        <v>20</v>
      </c>
      <c r="AC1061" s="3" t="n">
        <v>80</v>
      </c>
      <c r="AD1061" s="3" t="n">
        <v>2014</v>
      </c>
      <c r="AE1061" s="3" t="n">
        <v>27</v>
      </c>
      <c r="AF1061" s="54" t="n">
        <v>122.8</v>
      </c>
      <c r="AG1061" s="54" t="n">
        <v>1979</v>
      </c>
      <c r="AH1061" s="54" t="n">
        <v>29</v>
      </c>
      <c r="AI1061" s="3" t="n">
        <v>136.2</v>
      </c>
      <c r="AJ1061" s="3" t="n">
        <v>1986</v>
      </c>
      <c r="AK1061" s="3" t="n">
        <v>15</v>
      </c>
      <c r="AL1061" s="54" t="n">
        <v>122</v>
      </c>
      <c r="AM1061" s="54" t="n">
        <v>2005</v>
      </c>
      <c r="AN1061" s="54" t="n">
        <v>13</v>
      </c>
      <c r="AO1061" s="3" t="n">
        <v>104.5</v>
      </c>
      <c r="AP1061" s="3" t="n">
        <v>1987</v>
      </c>
      <c r="AQ1061" s="3" t="n">
        <v>5</v>
      </c>
    </row>
    <row r="1062">
      <c r="A1062" s="3" t="n">
        <v>28020080</v>
      </c>
      <c r="B1062" s="3" t="inlineStr">
        <is>
          <t>HACIENDA LAS PLAYAS [28020080]</t>
        </is>
      </c>
      <c r="C1062" s="3" t="n">
        <v>9.848083333</v>
      </c>
      <c r="D1062" s="3" t="n">
        <v>-73.46219444</v>
      </c>
      <c r="E1062" s="3" t="n">
        <v>60</v>
      </c>
      <c r="F1062" s="3" t="inlineStr">
        <is>
          <t>Agustín Codazzi</t>
        </is>
      </c>
      <c r="G1062" s="3" t="inlineStr">
        <is>
          <t>Cesar</t>
        </is>
      </c>
      <c r="H1062" s="54" t="n">
        <v>55</v>
      </c>
      <c r="I1062" s="54" t="n">
        <v>2025</v>
      </c>
      <c r="J1062" s="54" t="n">
        <v>4</v>
      </c>
      <c r="K1062" s="3" t="n">
        <v>100</v>
      </c>
      <c r="L1062" s="3" t="n">
        <v>1972</v>
      </c>
      <c r="M1062" s="3" t="n">
        <v>10</v>
      </c>
      <c r="N1062" s="54" t="n">
        <v>85</v>
      </c>
      <c r="O1062" s="54" t="n">
        <v>1999</v>
      </c>
      <c r="P1062" s="54" t="n">
        <v>13</v>
      </c>
      <c r="Q1062" s="3" t="n">
        <v>230.2</v>
      </c>
      <c r="R1062" s="3" t="n">
        <v>1984</v>
      </c>
      <c r="S1062" s="3" t="n">
        <v>28</v>
      </c>
      <c r="T1062" s="54" t="n">
        <v>140</v>
      </c>
      <c r="U1062" s="54" t="n">
        <v>1998</v>
      </c>
      <c r="V1062" s="54" t="n">
        <v>14</v>
      </c>
      <c r="W1062" s="3" t="n">
        <v>99</v>
      </c>
      <c r="X1062" s="3" t="n">
        <v>1969</v>
      </c>
      <c r="Y1062" s="3" t="n">
        <v>16</v>
      </c>
      <c r="Z1062" s="54" t="n">
        <v>220</v>
      </c>
      <c r="AA1062" s="54" t="n">
        <v>2008</v>
      </c>
      <c r="AB1062" s="54" t="n">
        <v>9</v>
      </c>
      <c r="AC1062" s="3" t="n">
        <v>134</v>
      </c>
      <c r="AD1062" s="3" t="n">
        <v>2021</v>
      </c>
      <c r="AE1062" s="3" t="n">
        <v>29</v>
      </c>
      <c r="AF1062" s="54" t="n">
        <v>132</v>
      </c>
      <c r="AG1062" s="54" t="n">
        <v>2011</v>
      </c>
      <c r="AH1062" s="54" t="n">
        <v>8</v>
      </c>
      <c r="AI1062" s="3" t="n">
        <v>162</v>
      </c>
      <c r="AJ1062" s="3" t="n">
        <v>1985</v>
      </c>
      <c r="AK1062" s="3" t="n">
        <v>29</v>
      </c>
      <c r="AL1062" s="54" t="n">
        <v>135</v>
      </c>
      <c r="AM1062" s="54" t="n">
        <v>2017</v>
      </c>
      <c r="AN1062" s="54" t="n">
        <v>8</v>
      </c>
      <c r="AO1062" s="3" t="n">
        <v>94</v>
      </c>
      <c r="AP1062" s="3" t="n">
        <v>2002</v>
      </c>
      <c r="AQ1062" s="3" t="n">
        <v>16</v>
      </c>
    </row>
    <row r="1063">
      <c r="A1063" s="3" t="n">
        <v>28020150</v>
      </c>
      <c r="B1063" s="3" t="inlineStr">
        <is>
          <t>HACIENDA LA  ESPERANZA [28020150]</t>
        </is>
      </c>
      <c r="C1063" s="3" t="n">
        <v>10.02997222</v>
      </c>
      <c r="D1063" s="3" t="n">
        <v>-73.66883333</v>
      </c>
      <c r="E1063" s="3" t="n">
        <v>60</v>
      </c>
      <c r="F1063" s="3" t="inlineStr">
        <is>
          <t>Valledupar</t>
        </is>
      </c>
      <c r="G1063" s="3" t="inlineStr">
        <is>
          <t>Cesar</t>
        </is>
      </c>
      <c r="H1063" s="54" t="n">
        <v>75</v>
      </c>
      <c r="I1063" s="54" t="n">
        <v>2018</v>
      </c>
      <c r="J1063" s="54" t="n">
        <v>1</v>
      </c>
      <c r="K1063" s="3" t="n">
        <v>79</v>
      </c>
      <c r="L1063" s="3" t="n">
        <v>2020</v>
      </c>
      <c r="M1063" s="3" t="n">
        <v>29</v>
      </c>
      <c r="N1063" s="54" t="n">
        <v>79</v>
      </c>
      <c r="O1063" s="54" t="n">
        <v>2020</v>
      </c>
      <c r="P1063" s="54" t="n">
        <v>31</v>
      </c>
      <c r="Q1063" s="3" t="n">
        <v>137</v>
      </c>
      <c r="R1063" s="3" t="n">
        <v>1996</v>
      </c>
      <c r="S1063" s="3" t="n">
        <v>1</v>
      </c>
      <c r="T1063" s="54" t="n">
        <v>110</v>
      </c>
      <c r="U1063" s="54" t="n">
        <v>2005</v>
      </c>
      <c r="V1063" s="54" t="n">
        <v>20</v>
      </c>
      <c r="W1063" s="3" t="n">
        <v>123</v>
      </c>
      <c r="X1063" s="3" t="n">
        <v>2024</v>
      </c>
      <c r="Y1063" s="3" t="n">
        <v>8</v>
      </c>
      <c r="Z1063" s="54" t="n">
        <v>96</v>
      </c>
      <c r="AA1063" s="54" t="n">
        <v>1995</v>
      </c>
      <c r="AB1063" s="54" t="n">
        <v>6</v>
      </c>
      <c r="AC1063" s="3" t="n">
        <v>111</v>
      </c>
      <c r="AD1063" s="3" t="n">
        <v>1992</v>
      </c>
      <c r="AE1063" s="3" t="n">
        <v>12</v>
      </c>
      <c r="AF1063" s="54" t="n">
        <v>132</v>
      </c>
      <c r="AG1063" s="54" t="n">
        <v>1992</v>
      </c>
      <c r="AH1063" s="54" t="n">
        <v>21</v>
      </c>
      <c r="AI1063" s="3" t="n">
        <v>135</v>
      </c>
      <c r="AJ1063" s="3" t="n">
        <v>1992</v>
      </c>
      <c r="AK1063" s="3" t="n">
        <v>5</v>
      </c>
      <c r="AL1063" s="54" t="n">
        <v>92</v>
      </c>
      <c r="AM1063" s="54" t="n">
        <v>1965</v>
      </c>
      <c r="AN1063" s="54" t="n">
        <v>19</v>
      </c>
      <c r="AO1063" s="3" t="n">
        <v>62</v>
      </c>
      <c r="AP1063" s="3" t="n">
        <v>1989</v>
      </c>
      <c r="AQ1063" s="3" t="n">
        <v>2</v>
      </c>
    </row>
    <row r="1064">
      <c r="A1064" s="3" t="n">
        <v>28020410</v>
      </c>
      <c r="B1064" s="3" t="inlineStr">
        <is>
          <t>SAN BENITO [28020410]</t>
        </is>
      </c>
      <c r="C1064" s="3" t="n">
        <v>10.18416667</v>
      </c>
      <c r="D1064" s="3" t="n">
        <v>-73.31702778</v>
      </c>
      <c r="E1064" s="3" t="n">
        <v>150</v>
      </c>
      <c r="F1064" s="3" t="inlineStr">
        <is>
          <t>San Diego</t>
        </is>
      </c>
      <c r="G1064" s="3" t="inlineStr">
        <is>
          <t>Cesar</t>
        </is>
      </c>
      <c r="H1064" s="54" t="n">
        <v>50</v>
      </c>
      <c r="I1064" s="54" t="n">
        <v>2017</v>
      </c>
      <c r="J1064" s="54" t="n">
        <v>21</v>
      </c>
      <c r="K1064" s="3" t="n">
        <v>73</v>
      </c>
      <c r="L1064" s="3" t="n">
        <v>1978</v>
      </c>
      <c r="M1064" s="3" t="n">
        <v>7</v>
      </c>
      <c r="N1064" s="54" t="n">
        <v>111</v>
      </c>
      <c r="O1064" s="54" t="n">
        <v>1975</v>
      </c>
      <c r="P1064" s="54" t="n">
        <v>1</v>
      </c>
      <c r="Q1064" s="3" t="n">
        <v>130</v>
      </c>
      <c r="R1064" s="3" t="n">
        <v>2005</v>
      </c>
      <c r="S1064" s="3" t="n">
        <v>21</v>
      </c>
      <c r="T1064" s="54" t="n">
        <v>145</v>
      </c>
      <c r="U1064" s="54" t="n">
        <v>1996</v>
      </c>
      <c r="V1064" s="54" t="n">
        <v>19</v>
      </c>
      <c r="W1064" s="3" t="n">
        <v>130</v>
      </c>
      <c r="X1064" s="3" t="n">
        <v>2010</v>
      </c>
      <c r="Y1064" s="3" t="n">
        <v>26</v>
      </c>
      <c r="Z1064" s="54" t="n">
        <v>130</v>
      </c>
      <c r="AA1064" s="54" t="n">
        <v>1984</v>
      </c>
      <c r="AB1064" s="54" t="n">
        <v>20</v>
      </c>
      <c r="AC1064" s="3" t="n">
        <v>210</v>
      </c>
      <c r="AD1064" s="3" t="n">
        <v>1987</v>
      </c>
      <c r="AE1064" s="3" t="n">
        <v>19</v>
      </c>
      <c r="AF1064" s="54" t="n">
        <v>125</v>
      </c>
      <c r="AG1064" s="54" t="n">
        <v>2000</v>
      </c>
      <c r="AH1064" s="54" t="n">
        <v>10</v>
      </c>
      <c r="AI1064" s="3" t="n">
        <v>150</v>
      </c>
      <c r="AJ1064" s="3" t="n">
        <v>2019</v>
      </c>
      <c r="AK1064" s="3" t="n">
        <v>21</v>
      </c>
      <c r="AL1064" s="54" t="n">
        <v>140</v>
      </c>
      <c r="AM1064" s="54" t="n">
        <v>1985</v>
      </c>
      <c r="AN1064" s="54" t="n">
        <v>7</v>
      </c>
      <c r="AO1064" s="3" t="n">
        <v>111</v>
      </c>
      <c r="AP1064" s="3" t="n">
        <v>2016</v>
      </c>
      <c r="AQ1064" s="3" t="n">
        <v>9</v>
      </c>
    </row>
    <row r="1065">
      <c r="A1065" s="3" t="n">
        <v>28020420</v>
      </c>
      <c r="B1065" s="3" t="inlineStr">
        <is>
          <t>SAN GABRIEL [28020420]</t>
        </is>
      </c>
      <c r="C1065" s="3" t="n">
        <v>9.844611111000001</v>
      </c>
      <c r="D1065" s="3" t="n">
        <v>-73.54769444</v>
      </c>
      <c r="E1065" s="3" t="n">
        <v>70</v>
      </c>
      <c r="F1065" s="3" t="inlineStr">
        <is>
          <t>San Diego</t>
        </is>
      </c>
      <c r="G1065" s="3" t="inlineStr">
        <is>
          <t>Cesar</t>
        </is>
      </c>
      <c r="H1065" s="54" t="n">
        <v>82</v>
      </c>
      <c r="I1065" s="54" t="n">
        <v>2019</v>
      </c>
      <c r="J1065" s="54" t="n">
        <v>27</v>
      </c>
      <c r="K1065" s="3" t="n">
        <v>110</v>
      </c>
      <c r="L1065" s="3" t="n">
        <v>1979</v>
      </c>
      <c r="M1065" s="3" t="n">
        <v>26</v>
      </c>
      <c r="N1065" s="54" t="n">
        <v>116</v>
      </c>
      <c r="O1065" s="54" t="n">
        <v>2010</v>
      </c>
      <c r="P1065" s="54" t="n">
        <v>17</v>
      </c>
      <c r="Q1065" s="3" t="n">
        <v>111</v>
      </c>
      <c r="R1065" s="3" t="n">
        <v>2008</v>
      </c>
      <c r="S1065" s="3" t="n">
        <v>24</v>
      </c>
      <c r="T1065" s="54" t="n">
        <v>142</v>
      </c>
      <c r="U1065" s="54" t="n">
        <v>1974</v>
      </c>
      <c r="V1065" s="54" t="n">
        <v>7</v>
      </c>
      <c r="W1065" s="3" t="n">
        <v>116</v>
      </c>
      <c r="X1065" s="3" t="n">
        <v>1996</v>
      </c>
      <c r="Y1065" s="3" t="n">
        <v>28</v>
      </c>
      <c r="Z1065" s="54" t="n">
        <v>100</v>
      </c>
      <c r="AA1065" s="54" t="n">
        <v>2004</v>
      </c>
      <c r="AB1065" s="54" t="n">
        <v>21</v>
      </c>
      <c r="AC1065" s="3" t="n">
        <v>112</v>
      </c>
      <c r="AD1065" s="3" t="n">
        <v>2021</v>
      </c>
      <c r="AE1065" s="3" t="n">
        <v>30</v>
      </c>
      <c r="AF1065" s="54" t="n">
        <v>125</v>
      </c>
      <c r="AG1065" s="54" t="n">
        <v>1992</v>
      </c>
      <c r="AH1065" s="54" t="n">
        <v>4</v>
      </c>
      <c r="AI1065" s="3" t="n">
        <v>147</v>
      </c>
      <c r="AJ1065" s="3" t="n">
        <v>1973</v>
      </c>
      <c r="AK1065" s="3" t="n">
        <v>15</v>
      </c>
      <c r="AL1065" s="54" t="n">
        <v>125</v>
      </c>
      <c r="AM1065" s="54" t="n">
        <v>2008</v>
      </c>
      <c r="AN1065" s="54" t="n">
        <v>26</v>
      </c>
      <c r="AO1065" s="3" t="n">
        <v>130</v>
      </c>
      <c r="AP1065" s="3" t="n">
        <v>1985</v>
      </c>
      <c r="AQ1065" s="3" t="n">
        <v>5</v>
      </c>
    </row>
    <row r="1066">
      <c r="A1066" s="3" t="n">
        <v>28020440</v>
      </c>
      <c r="B1066" s="3" t="inlineStr">
        <is>
          <t>SANTA TERESA HACIENDA [28020440]</t>
        </is>
      </c>
      <c r="C1066" s="3" t="n">
        <v>9.917027778</v>
      </c>
      <c r="D1066" s="3" t="n">
        <v>-73.28613889</v>
      </c>
      <c r="E1066" s="3" t="n">
        <v>80</v>
      </c>
      <c r="F1066" s="3" t="inlineStr">
        <is>
          <t>Agustín Codazzi</t>
        </is>
      </c>
      <c r="G1066" s="3" t="inlineStr">
        <is>
          <t>Cesar</t>
        </is>
      </c>
      <c r="H1066" s="54" t="n">
        <v>136</v>
      </c>
      <c r="I1066" s="54" t="n">
        <v>1972</v>
      </c>
      <c r="J1066" s="54" t="n">
        <v>16</v>
      </c>
      <c r="K1066" s="3" t="n">
        <v>95</v>
      </c>
      <c r="L1066" s="3" t="n">
        <v>1968</v>
      </c>
      <c r="M1066" s="3" t="n">
        <v>20</v>
      </c>
      <c r="N1066" s="54" t="n">
        <v>143</v>
      </c>
      <c r="O1066" s="54" t="n">
        <v>2007</v>
      </c>
      <c r="P1066" s="54" t="n">
        <v>31</v>
      </c>
      <c r="Q1066" s="3" t="n">
        <v>133</v>
      </c>
      <c r="R1066" s="3" t="n">
        <v>1970</v>
      </c>
      <c r="S1066" s="3" t="n">
        <v>9</v>
      </c>
      <c r="T1066" s="54" t="n">
        <v>119</v>
      </c>
      <c r="U1066" s="54" t="n">
        <v>2010</v>
      </c>
      <c r="V1066" s="54" t="n">
        <v>26</v>
      </c>
      <c r="W1066" s="3" t="n">
        <v>135</v>
      </c>
      <c r="X1066" s="3" t="n">
        <v>1959</v>
      </c>
      <c r="Y1066" s="3" t="n">
        <v>6</v>
      </c>
      <c r="Z1066" s="54" t="n">
        <v>123.2</v>
      </c>
      <c r="AA1066" s="54" t="n">
        <v>1987</v>
      </c>
      <c r="AB1066" s="54" t="n">
        <v>16</v>
      </c>
      <c r="AC1066" s="3" t="n">
        <v>145</v>
      </c>
      <c r="AD1066" s="3" t="n">
        <v>2013</v>
      </c>
      <c r="AE1066" s="3" t="n">
        <v>26</v>
      </c>
      <c r="AF1066" s="54" t="n">
        <v>111</v>
      </c>
      <c r="AG1066" s="54" t="n">
        <v>2013</v>
      </c>
      <c r="AH1066" s="54" t="n">
        <v>3</v>
      </c>
      <c r="AI1066" s="3" t="n">
        <v>151</v>
      </c>
      <c r="AJ1066" s="3" t="n">
        <v>2016</v>
      </c>
      <c r="AK1066" s="3" t="n">
        <v>31</v>
      </c>
      <c r="AL1066" s="54" t="n">
        <v>126</v>
      </c>
      <c r="AM1066" s="54" t="n">
        <v>1980</v>
      </c>
      <c r="AN1066" s="54" t="n">
        <v>5</v>
      </c>
      <c r="AO1066" s="3" t="n">
        <v>148</v>
      </c>
      <c r="AP1066" s="3" t="n">
        <v>2010</v>
      </c>
      <c r="AQ1066" s="3" t="n">
        <v>13</v>
      </c>
    </row>
    <row r="1067">
      <c r="A1067" s="3" t="n">
        <v>28020590</v>
      </c>
      <c r="B1067" s="3" t="inlineStr">
        <is>
          <t>LETICIA [28020590]</t>
        </is>
      </c>
      <c r="C1067" s="3" t="n">
        <v>10.15238889</v>
      </c>
      <c r="D1067" s="3" t="n">
        <v>-73.22172222</v>
      </c>
      <c r="E1067" s="3" t="n">
        <v>140</v>
      </c>
      <c r="F1067" s="3" t="inlineStr">
        <is>
          <t>San Diego</t>
        </is>
      </c>
      <c r="G1067" s="3" t="inlineStr">
        <is>
          <t>Cesar</t>
        </is>
      </c>
      <c r="H1067" s="54" t="n">
        <v>116</v>
      </c>
      <c r="I1067" s="54" t="n">
        <v>1996</v>
      </c>
      <c r="J1067" s="54" t="n">
        <v>13</v>
      </c>
      <c r="K1067" s="3" t="n">
        <v>115</v>
      </c>
      <c r="L1067" s="3" t="n">
        <v>2010</v>
      </c>
      <c r="M1067" s="3" t="n">
        <v>10</v>
      </c>
      <c r="N1067" s="54" t="n">
        <v>101</v>
      </c>
      <c r="O1067" s="54" t="n">
        <v>1998</v>
      </c>
      <c r="P1067" s="54" t="n">
        <v>30</v>
      </c>
      <c r="Q1067" s="3" t="n">
        <v>136</v>
      </c>
      <c r="R1067" s="3" t="n">
        <v>1983</v>
      </c>
      <c r="S1067" s="3" t="n">
        <v>18</v>
      </c>
      <c r="T1067" s="54" t="n">
        <v>137</v>
      </c>
      <c r="U1067" s="54" t="n">
        <v>2018</v>
      </c>
      <c r="V1067" s="54" t="n">
        <v>12</v>
      </c>
      <c r="W1067" s="3" t="n">
        <v>77</v>
      </c>
      <c r="X1067" s="3" t="n">
        <v>1996</v>
      </c>
      <c r="Y1067" s="3" t="n">
        <v>4</v>
      </c>
      <c r="Z1067" s="54" t="n">
        <v>124</v>
      </c>
      <c r="AA1067" s="54" t="n">
        <v>1984</v>
      </c>
      <c r="AB1067" s="54" t="n">
        <v>1</v>
      </c>
      <c r="AC1067" s="3" t="n">
        <v>115</v>
      </c>
      <c r="AD1067" s="3" t="n">
        <v>2002</v>
      </c>
      <c r="AE1067" s="3" t="n">
        <v>28</v>
      </c>
      <c r="AF1067" s="54" t="n">
        <v>111</v>
      </c>
      <c r="AG1067" s="54" t="n">
        <v>2021</v>
      </c>
      <c r="AH1067" s="54" t="n">
        <v>6</v>
      </c>
      <c r="AI1067" s="3" t="n">
        <v>118</v>
      </c>
      <c r="AJ1067" s="3" t="n">
        <v>2002</v>
      </c>
      <c r="AK1067" s="3" t="n">
        <v>6</v>
      </c>
      <c r="AL1067" s="54" t="n">
        <v>114</v>
      </c>
      <c r="AM1067" s="54" t="n">
        <v>2006</v>
      </c>
      <c r="AN1067" s="54" t="n">
        <v>13</v>
      </c>
      <c r="AO1067" s="3" t="n">
        <v>118</v>
      </c>
      <c r="AP1067" s="3" t="n">
        <v>2002</v>
      </c>
      <c r="AQ1067" s="3" t="n">
        <v>15</v>
      </c>
    </row>
    <row r="1068">
      <c r="A1068" s="3" t="n">
        <v>28020600</v>
      </c>
      <c r="B1068" s="3" t="inlineStr">
        <is>
          <t>EL RETORNO[28020600]</t>
        </is>
      </c>
      <c r="C1068" s="3" t="n">
        <v>9.854722221999999</v>
      </c>
      <c r="D1068" s="3" t="n">
        <v>-73.35716667</v>
      </c>
      <c r="E1068" s="3" t="n">
        <v>150</v>
      </c>
      <c r="F1068" s="3" t="inlineStr">
        <is>
          <t>Agustín Codazzi</t>
        </is>
      </c>
      <c r="G1068" s="3" t="inlineStr">
        <is>
          <t>Cesar</t>
        </is>
      </c>
      <c r="H1068" s="54" t="n">
        <v>70</v>
      </c>
      <c r="I1068" s="54" t="n">
        <v>2006</v>
      </c>
      <c r="J1068" s="54" t="n">
        <v>5</v>
      </c>
      <c r="K1068" s="3" t="n">
        <v>95</v>
      </c>
      <c r="L1068" s="3" t="n">
        <v>1993</v>
      </c>
      <c r="M1068" s="3" t="n">
        <v>1</v>
      </c>
      <c r="N1068" s="54" t="n">
        <v>115</v>
      </c>
      <c r="O1068" s="54" t="n">
        <v>1974</v>
      </c>
      <c r="P1068" s="54" t="n">
        <v>22</v>
      </c>
      <c r="Q1068" s="3" t="n">
        <v>127</v>
      </c>
      <c r="R1068" s="3" t="n">
        <v>2022</v>
      </c>
      <c r="S1068" s="3" t="n">
        <v>15</v>
      </c>
      <c r="T1068" s="54" t="n">
        <v>135</v>
      </c>
      <c r="U1068" s="54" t="n">
        <v>2022</v>
      </c>
      <c r="V1068" s="54" t="n">
        <v>20</v>
      </c>
      <c r="W1068" s="3" t="n">
        <v>85</v>
      </c>
      <c r="X1068" s="3" t="n">
        <v>1979</v>
      </c>
      <c r="Y1068" s="3" t="n">
        <v>24</v>
      </c>
      <c r="Z1068" s="54" t="n">
        <v>81</v>
      </c>
      <c r="AA1068" s="54" t="n">
        <v>1998</v>
      </c>
      <c r="AB1068" s="54" t="n">
        <v>6</v>
      </c>
      <c r="AC1068" s="3" t="n">
        <v>135.1</v>
      </c>
      <c r="AD1068" s="3" t="n">
        <v>1995</v>
      </c>
      <c r="AE1068" s="3" t="n">
        <v>3</v>
      </c>
      <c r="AF1068" s="54" t="n">
        <v>122</v>
      </c>
      <c r="AG1068" s="54" t="n">
        <v>2019</v>
      </c>
      <c r="AH1068" s="54" t="n">
        <v>20</v>
      </c>
      <c r="AI1068" s="3" t="n">
        <v>114</v>
      </c>
      <c r="AJ1068" s="3" t="n">
        <v>1995</v>
      </c>
      <c r="AK1068" s="3" t="n">
        <v>3</v>
      </c>
      <c r="AL1068" s="54" t="n">
        <v>140</v>
      </c>
      <c r="AM1068" s="54" t="n">
        <v>2013</v>
      </c>
      <c r="AN1068" s="54" t="n">
        <v>3</v>
      </c>
      <c r="AO1068" s="3" t="n">
        <v>113</v>
      </c>
      <c r="AP1068" s="3" t="n">
        <v>1990</v>
      </c>
      <c r="AQ1068" s="3" t="n">
        <v>8</v>
      </c>
    </row>
    <row r="1069">
      <c r="A1069" s="3" t="n">
        <v>28025020</v>
      </c>
      <c r="B1069" s="3" t="inlineStr">
        <is>
          <t>EL RINCON [28025020]</t>
        </is>
      </c>
      <c r="C1069" s="3" t="n">
        <v>10.27138889</v>
      </c>
      <c r="D1069" s="3" t="n">
        <v>-73.13138889</v>
      </c>
      <c r="E1069" s="3" t="n">
        <v>350</v>
      </c>
      <c r="F1069" s="3" t="inlineStr">
        <is>
          <t>San Diego</t>
        </is>
      </c>
      <c r="G1069" s="3" t="inlineStr">
        <is>
          <t>Cesar</t>
        </is>
      </c>
      <c r="H1069" s="54" t="n">
        <v>119</v>
      </c>
      <c r="I1069" s="54" t="n">
        <v>1972</v>
      </c>
      <c r="J1069" s="54" t="n">
        <v>16</v>
      </c>
      <c r="K1069" s="3" t="n">
        <v>75.3</v>
      </c>
      <c r="L1069" s="3" t="n">
        <v>1986</v>
      </c>
      <c r="M1069" s="3" t="n">
        <v>25</v>
      </c>
      <c r="N1069" s="54" t="n">
        <v>75</v>
      </c>
      <c r="O1069" s="54" t="n">
        <v>2008</v>
      </c>
      <c r="P1069" s="54" t="n">
        <v>14</v>
      </c>
      <c r="Q1069" s="3" t="n">
        <v>95.09999999999999</v>
      </c>
      <c r="R1069" s="3" t="n">
        <v>1986</v>
      </c>
      <c r="S1069" s="3" t="n">
        <v>14</v>
      </c>
      <c r="T1069" s="54" t="n">
        <v>110</v>
      </c>
      <c r="U1069" s="54" t="n">
        <v>2008</v>
      </c>
      <c r="V1069" s="54" t="n">
        <v>3</v>
      </c>
      <c r="W1069" s="3" t="n">
        <v>160.2</v>
      </c>
      <c r="X1069" s="3" t="n">
        <v>1964</v>
      </c>
      <c r="Y1069" s="3" t="n">
        <v>28</v>
      </c>
      <c r="Z1069" s="54" t="n">
        <v>130</v>
      </c>
      <c r="AA1069" s="54" t="n">
        <v>1995</v>
      </c>
      <c r="AB1069" s="54" t="n">
        <v>4</v>
      </c>
      <c r="AC1069" s="3" t="n">
        <v>146.8</v>
      </c>
      <c r="AD1069" s="3" t="n">
        <v>1970</v>
      </c>
      <c r="AE1069" s="3" t="n">
        <v>3</v>
      </c>
      <c r="AF1069" s="54" t="n">
        <v>125</v>
      </c>
      <c r="AG1069" s="54" t="n">
        <v>1972</v>
      </c>
      <c r="AH1069" s="54" t="n">
        <v>15</v>
      </c>
      <c r="AI1069" s="3" t="n">
        <v>150</v>
      </c>
      <c r="AJ1069" s="3" t="n">
        <v>1977</v>
      </c>
      <c r="AK1069" s="3" t="n">
        <v>12</v>
      </c>
      <c r="AL1069" s="54" t="n">
        <v>130</v>
      </c>
      <c r="AM1069" s="54" t="n">
        <v>2006</v>
      </c>
      <c r="AN1069" s="54" t="n">
        <v>13</v>
      </c>
      <c r="AO1069" s="3" t="n">
        <v>98.09999999999999</v>
      </c>
      <c r="AP1069" s="3" t="n">
        <v>2006</v>
      </c>
      <c r="AQ1069" s="3" t="n">
        <v>12</v>
      </c>
    </row>
    <row r="1070">
      <c r="A1070" s="3" t="n">
        <v>28025070</v>
      </c>
      <c r="B1070" s="3" t="inlineStr">
        <is>
          <t>MOTILONIA CODAZZI [28025070]</t>
        </is>
      </c>
      <c r="C1070" s="3" t="n">
        <v>10.00180556</v>
      </c>
      <c r="D1070" s="3" t="n">
        <v>-73.24938889000001</v>
      </c>
      <c r="E1070" s="3" t="n">
        <v>180</v>
      </c>
      <c r="F1070" s="3" t="inlineStr">
        <is>
          <t>Agustín Codazzi</t>
        </is>
      </c>
      <c r="G1070" s="3" t="inlineStr">
        <is>
          <t>Cesar</t>
        </is>
      </c>
      <c r="H1070" s="54" t="n">
        <v>97</v>
      </c>
      <c r="I1070" s="54" t="n">
        <v>2009</v>
      </c>
      <c r="J1070" s="54" t="n">
        <v>19</v>
      </c>
      <c r="K1070" s="3" t="n">
        <v>70.8</v>
      </c>
      <c r="L1070" s="3" t="n">
        <v>1998</v>
      </c>
      <c r="M1070" s="3" t="n">
        <v>8</v>
      </c>
      <c r="N1070" s="54" t="n">
        <v>136.5</v>
      </c>
      <c r="O1070" s="54" t="n">
        <v>2007</v>
      </c>
      <c r="P1070" s="54" t="n">
        <v>25</v>
      </c>
      <c r="Q1070" s="3" t="n">
        <v>194.4</v>
      </c>
      <c r="R1070" s="3" t="n">
        <v>1986</v>
      </c>
      <c r="S1070" s="3" t="n">
        <v>16</v>
      </c>
      <c r="T1070" s="54" t="n">
        <v>115.5</v>
      </c>
      <c r="U1070" s="54" t="n">
        <v>2006</v>
      </c>
      <c r="V1070" s="54" t="n">
        <v>6</v>
      </c>
      <c r="W1070" s="3" t="n">
        <v>134</v>
      </c>
      <c r="X1070" s="3" t="n">
        <v>2010</v>
      </c>
      <c r="Y1070" s="3" t="n">
        <v>19</v>
      </c>
      <c r="Z1070" s="54" t="n">
        <v>145.8</v>
      </c>
      <c r="AA1070" s="54" t="n">
        <v>1995</v>
      </c>
      <c r="AB1070" s="54" t="n">
        <v>27</v>
      </c>
      <c r="AC1070" s="3" t="n">
        <v>135.8</v>
      </c>
      <c r="AD1070" s="3" t="n">
        <v>2021</v>
      </c>
      <c r="AE1070" s="3" t="n">
        <v>19</v>
      </c>
      <c r="AF1070" s="54" t="n">
        <v>111.4</v>
      </c>
      <c r="AG1070" s="54" t="n">
        <v>1989</v>
      </c>
      <c r="AH1070" s="54" t="n">
        <v>4</v>
      </c>
      <c r="AI1070" s="3" t="n">
        <v>140.8</v>
      </c>
      <c r="AJ1070" s="3" t="n">
        <v>1983</v>
      </c>
      <c r="AK1070" s="3" t="n">
        <v>30</v>
      </c>
      <c r="AL1070" s="54" t="n">
        <v>152.6</v>
      </c>
      <c r="AM1070" s="54" t="n">
        <v>2008</v>
      </c>
      <c r="AN1070" s="54" t="n">
        <v>26</v>
      </c>
      <c r="AO1070" s="3" t="n">
        <v>100.2</v>
      </c>
      <c r="AP1070" s="3" t="n">
        <v>1985</v>
      </c>
      <c r="AQ1070" s="3" t="n">
        <v>5</v>
      </c>
    </row>
    <row r="1071">
      <c r="A1071" s="3" t="n">
        <v>28025090</v>
      </c>
      <c r="B1071" s="3" t="inlineStr">
        <is>
          <t>CENTENARIO HACIENDA [28025090]</t>
        </is>
      </c>
      <c r="C1071" s="3" t="n">
        <v>9.850250000000001</v>
      </c>
      <c r="D1071" s="3" t="n">
        <v>-73.26547222000001</v>
      </c>
      <c r="E1071" s="3" t="n">
        <v>100</v>
      </c>
      <c r="F1071" s="3" t="inlineStr">
        <is>
          <t>Agustín Codazzi</t>
        </is>
      </c>
      <c r="G1071" s="3" t="inlineStr">
        <is>
          <t>Cesar</t>
        </is>
      </c>
      <c r="H1071" s="54" t="n">
        <v>81</v>
      </c>
      <c r="I1071" s="54" t="n">
        <v>1995</v>
      </c>
      <c r="J1071" s="54" t="n">
        <v>31</v>
      </c>
      <c r="K1071" s="3" t="n">
        <v>112</v>
      </c>
      <c r="L1071" s="3" t="n">
        <v>2006</v>
      </c>
      <c r="M1071" s="3" t="n">
        <v>3</v>
      </c>
      <c r="N1071" s="54" t="n">
        <v>110</v>
      </c>
      <c r="O1071" s="54" t="n">
        <v>2010</v>
      </c>
      <c r="P1071" s="54" t="n">
        <v>3</v>
      </c>
      <c r="Q1071" s="3" t="n">
        <v>124.6</v>
      </c>
      <c r="R1071" s="3" t="n">
        <v>1987</v>
      </c>
      <c r="S1071" s="3" t="n">
        <v>3</v>
      </c>
      <c r="T1071" s="54" t="n">
        <v>118</v>
      </c>
      <c r="U1071" s="54" t="n">
        <v>2010</v>
      </c>
      <c r="V1071" s="54" t="n">
        <v>20</v>
      </c>
      <c r="W1071" s="3" t="n">
        <v>111</v>
      </c>
      <c r="X1071" s="3" t="n">
        <v>2010</v>
      </c>
      <c r="Y1071" s="3" t="n">
        <v>20</v>
      </c>
      <c r="Z1071" s="54" t="n">
        <v>124</v>
      </c>
      <c r="AA1071" s="54" t="n">
        <v>2010</v>
      </c>
      <c r="AB1071" s="54" t="n">
        <v>30</v>
      </c>
      <c r="AC1071" s="3" t="n">
        <v>114</v>
      </c>
      <c r="AD1071" s="3" t="n">
        <v>2009</v>
      </c>
      <c r="AE1071" s="3" t="n">
        <v>20</v>
      </c>
      <c r="AF1071" s="54" t="n">
        <v>91</v>
      </c>
      <c r="AG1071" s="54" t="n">
        <v>2007</v>
      </c>
      <c r="AH1071" s="54" t="n">
        <v>13</v>
      </c>
      <c r="AI1071" s="3" t="n">
        <v>133.4</v>
      </c>
      <c r="AJ1071" s="3" t="n">
        <v>1983</v>
      </c>
      <c r="AK1071" s="3" t="n">
        <v>19</v>
      </c>
      <c r="AL1071" s="54" t="n">
        <v>131</v>
      </c>
      <c r="AM1071" s="54" t="n">
        <v>2008</v>
      </c>
      <c r="AN1071" s="54" t="n">
        <v>1</v>
      </c>
      <c r="AO1071" s="3" t="n">
        <v>141</v>
      </c>
      <c r="AP1071" s="3" t="n">
        <v>2009</v>
      </c>
      <c r="AQ1071" s="3" t="n">
        <v>19</v>
      </c>
    </row>
    <row r="1072">
      <c r="A1072" s="3" t="n">
        <v>28025502</v>
      </c>
      <c r="B1072" s="3" t="inlineStr">
        <is>
          <t>AEROPUERTO ALFONSO LOPEZ - [28025502]</t>
        </is>
      </c>
      <c r="C1072" s="3" t="n">
        <v>10.43616667</v>
      </c>
      <c r="D1072" s="3" t="n">
        <v>-73.24766667</v>
      </c>
      <c r="E1072" s="3" t="n">
        <v>138</v>
      </c>
      <c r="F1072" s="3" t="inlineStr">
        <is>
          <t>Valledupar</t>
        </is>
      </c>
      <c r="G1072" s="3" t="inlineStr">
        <is>
          <t>Cesar</t>
        </is>
      </c>
      <c r="H1072" s="54" t="n">
        <v>60.6</v>
      </c>
      <c r="I1072" s="54" t="n">
        <v>1996</v>
      </c>
      <c r="J1072" s="54" t="n">
        <v>12</v>
      </c>
      <c r="K1072" s="3" t="n">
        <v>128</v>
      </c>
      <c r="L1072" s="3" t="n">
        <v>2025</v>
      </c>
      <c r="M1072" s="3" t="n">
        <v>25</v>
      </c>
      <c r="N1072" s="54" t="n">
        <v>79.09999999999999</v>
      </c>
      <c r="O1072" s="54" t="n">
        <v>2023</v>
      </c>
      <c r="P1072" s="54" t="n">
        <v>8</v>
      </c>
      <c r="Q1072" s="3" t="n">
        <v>71.7</v>
      </c>
      <c r="R1072" s="3" t="n">
        <v>2004</v>
      </c>
      <c r="S1072" s="3" t="n">
        <v>2</v>
      </c>
      <c r="T1072" s="54" t="n">
        <v>125.3</v>
      </c>
      <c r="U1072" s="54" t="n">
        <v>1981</v>
      </c>
      <c r="V1072" s="54" t="n">
        <v>2</v>
      </c>
      <c r="W1072" s="3" t="n">
        <v>74.8</v>
      </c>
      <c r="X1072" s="3" t="n">
        <v>2002</v>
      </c>
      <c r="Y1072" s="3" t="n">
        <v>6</v>
      </c>
      <c r="Z1072" s="54" t="n">
        <v>95</v>
      </c>
      <c r="AA1072" s="54" t="n">
        <v>1984</v>
      </c>
      <c r="AB1072" s="54" t="n">
        <v>28</v>
      </c>
      <c r="AC1072" s="3" t="n">
        <v>117.6</v>
      </c>
      <c r="AD1072" s="3" t="n">
        <v>2000</v>
      </c>
      <c r="AE1072" s="3" t="n">
        <v>25</v>
      </c>
      <c r="AF1072" s="54" t="n">
        <v>105</v>
      </c>
      <c r="AG1072" s="54" t="n">
        <v>2004</v>
      </c>
      <c r="AH1072" s="54" t="n">
        <v>20</v>
      </c>
      <c r="AI1072" s="3" t="n">
        <v>131.2</v>
      </c>
      <c r="AJ1072" s="3" t="n">
        <v>2013</v>
      </c>
      <c r="AK1072" s="3" t="n">
        <v>21</v>
      </c>
      <c r="AL1072" s="54" t="n">
        <v>101.6</v>
      </c>
      <c r="AM1072" s="54" t="n">
        <v>2005</v>
      </c>
      <c r="AN1072" s="54" t="n">
        <v>21</v>
      </c>
      <c r="AO1072" s="3" t="n">
        <v>175.5</v>
      </c>
      <c r="AP1072" s="3" t="n">
        <v>1985</v>
      </c>
      <c r="AQ1072" s="3" t="n">
        <v>6</v>
      </c>
    </row>
    <row r="1073">
      <c r="A1073" s="3" t="n">
        <v>28030190</v>
      </c>
      <c r="B1073" s="3" t="inlineStr">
        <is>
          <t>CARACOLI GARUPAL  [28030190]</t>
        </is>
      </c>
      <c r="C1073" s="3" t="n">
        <v>10.08869444</v>
      </c>
      <c r="D1073" s="3" t="n">
        <v>-73.73172221999999</v>
      </c>
      <c r="E1073" s="3" t="n">
        <v>220</v>
      </c>
      <c r="F1073" s="3" t="inlineStr">
        <is>
          <t>Valledupar</t>
        </is>
      </c>
      <c r="G1073" s="3" t="inlineStr">
        <is>
          <t>Cesar</t>
        </is>
      </c>
      <c r="H1073" s="54" t="n">
        <v>95</v>
      </c>
      <c r="I1073" s="54" t="n">
        <v>1986</v>
      </c>
      <c r="J1073" s="54" t="n">
        <v>27</v>
      </c>
      <c r="K1073" s="3" t="n">
        <v>265.4</v>
      </c>
      <c r="L1073" s="3" t="n">
        <v>1989</v>
      </c>
      <c r="M1073" s="3" t="n">
        <v>23</v>
      </c>
      <c r="N1073" s="54" t="n">
        <v>120</v>
      </c>
      <c r="O1073" s="54" t="n">
        <v>2001</v>
      </c>
      <c r="P1073" s="54" t="n">
        <v>22</v>
      </c>
      <c r="Q1073" s="3" t="n">
        <v>135</v>
      </c>
      <c r="R1073" s="3" t="n">
        <v>1978</v>
      </c>
      <c r="S1073" s="3" t="n">
        <v>20</v>
      </c>
      <c r="T1073" s="54" t="n">
        <v>124</v>
      </c>
      <c r="U1073" s="54" t="n">
        <v>2009</v>
      </c>
      <c r="V1073" s="54" t="n">
        <v>3</v>
      </c>
      <c r="W1073" s="3" t="n">
        <v>138</v>
      </c>
      <c r="X1073" s="3" t="n">
        <v>2013</v>
      </c>
      <c r="Y1073" s="3" t="n">
        <v>12</v>
      </c>
      <c r="Z1073" s="54" t="n">
        <v>93</v>
      </c>
      <c r="AA1073" s="54" t="n">
        <v>2001</v>
      </c>
      <c r="AB1073" s="54" t="n">
        <v>28</v>
      </c>
      <c r="AC1073" s="3" t="n">
        <v>110</v>
      </c>
      <c r="AD1073" s="3" t="n">
        <v>1998</v>
      </c>
      <c r="AE1073" s="3" t="n">
        <v>25</v>
      </c>
      <c r="AF1073" s="54" t="n">
        <v>100</v>
      </c>
      <c r="AG1073" s="54" t="n">
        <v>1999</v>
      </c>
      <c r="AH1073" s="54" t="n">
        <v>25</v>
      </c>
      <c r="AI1073" s="3" t="n">
        <v>85</v>
      </c>
      <c r="AJ1073" s="3" t="n">
        <v>1981</v>
      </c>
      <c r="AK1073" s="3" t="n">
        <v>12</v>
      </c>
      <c r="AL1073" s="54" t="n">
        <v>160</v>
      </c>
      <c r="AM1073" s="54" t="n">
        <v>2006</v>
      </c>
      <c r="AN1073" s="54" t="n">
        <v>13</v>
      </c>
      <c r="AO1073" s="3" t="n">
        <v>100</v>
      </c>
      <c r="AP1073" s="3" t="n">
        <v>1998</v>
      </c>
      <c r="AQ1073" s="3" t="n">
        <v>8</v>
      </c>
    </row>
    <row r="1074">
      <c r="A1074" s="3" t="n">
        <v>28035010</v>
      </c>
      <c r="B1074" s="3" t="inlineStr">
        <is>
          <t>VILLA ROSA [28035010]</t>
        </is>
      </c>
      <c r="C1074" s="3" t="n">
        <v>10.19066667</v>
      </c>
      <c r="D1074" s="3" t="n">
        <v>-73.54738888999999</v>
      </c>
      <c r="E1074" s="3" t="n">
        <v>70</v>
      </c>
      <c r="F1074" s="3" t="inlineStr">
        <is>
          <t>Valledupar</t>
        </is>
      </c>
      <c r="G1074" s="3" t="inlineStr">
        <is>
          <t>Cesar</t>
        </is>
      </c>
      <c r="H1074" s="54" t="n">
        <v>98.2</v>
      </c>
      <c r="I1074" s="54" t="n">
        <v>1983</v>
      </c>
      <c r="J1074" s="54" t="n">
        <v>27</v>
      </c>
      <c r="K1074" s="3" t="n">
        <v>35.4</v>
      </c>
      <c r="L1074" s="3" t="n">
        <v>1978</v>
      </c>
      <c r="M1074" s="3" t="n">
        <v>9</v>
      </c>
      <c r="N1074" s="54" t="n">
        <v>72</v>
      </c>
      <c r="O1074" s="54" t="n">
        <v>1999</v>
      </c>
      <c r="P1074" s="54" t="n">
        <v>14</v>
      </c>
      <c r="Q1074" s="3" t="n">
        <v>114</v>
      </c>
      <c r="R1074" s="3" t="n">
        <v>2024</v>
      </c>
      <c r="S1074" s="3" t="n">
        <v>3</v>
      </c>
      <c r="T1074" s="54" t="n">
        <v>143</v>
      </c>
      <c r="U1074" s="54" t="n">
        <v>1996</v>
      </c>
      <c r="V1074" s="54" t="n">
        <v>19</v>
      </c>
      <c r="W1074" s="3" t="n">
        <v>110.7</v>
      </c>
      <c r="X1074" s="3" t="n">
        <v>1981</v>
      </c>
      <c r="Y1074" s="3" t="n">
        <v>16</v>
      </c>
      <c r="Z1074" s="54" t="n">
        <v>90</v>
      </c>
      <c r="AA1074" s="54" t="n">
        <v>1982</v>
      </c>
      <c r="AB1074" s="54" t="n">
        <v>19</v>
      </c>
      <c r="AC1074" s="3" t="n">
        <v>91</v>
      </c>
      <c r="AD1074" s="3" t="n">
        <v>2023</v>
      </c>
      <c r="AE1074" s="3" t="n">
        <v>22</v>
      </c>
      <c r="AF1074" s="54" t="n">
        <v>117</v>
      </c>
      <c r="AG1074" s="54" t="n">
        <v>2002</v>
      </c>
      <c r="AH1074" s="54" t="n">
        <v>18</v>
      </c>
      <c r="AI1074" s="3" t="n">
        <v>146.9</v>
      </c>
      <c r="AJ1074" s="3" t="n">
        <v>1971</v>
      </c>
      <c r="AK1074" s="3" t="n">
        <v>10</v>
      </c>
      <c r="AL1074" s="54" t="n">
        <v>134</v>
      </c>
      <c r="AM1074" s="54" t="n">
        <v>2010</v>
      </c>
      <c r="AN1074" s="54" t="n">
        <v>8</v>
      </c>
      <c r="AO1074" s="3" t="n">
        <v>114.3</v>
      </c>
      <c r="AP1074" s="3" t="n">
        <v>2010</v>
      </c>
      <c r="AQ1074" s="3" t="n">
        <v>13</v>
      </c>
    </row>
    <row r="1075">
      <c r="A1075" s="3" t="n">
        <v>28035020</v>
      </c>
      <c r="B1075" s="3" t="inlineStr">
        <is>
          <t>EL CALLAO  [28035020]</t>
        </is>
      </c>
      <c r="C1075" s="3" t="n">
        <v>10.36305556</v>
      </c>
      <c r="D1075" s="3" t="n">
        <v>-73.31944444</v>
      </c>
      <c r="E1075" s="3" t="n">
        <v>110</v>
      </c>
      <c r="F1075" s="3" t="inlineStr">
        <is>
          <t>Valledupar</t>
        </is>
      </c>
      <c r="G1075" s="3" t="inlineStr">
        <is>
          <t>Cesar</t>
        </is>
      </c>
      <c r="H1075" s="54" t="n">
        <v>55</v>
      </c>
      <c r="I1075" s="54" t="n">
        <v>1996</v>
      </c>
      <c r="J1075" s="54" t="n">
        <v>13</v>
      </c>
      <c r="K1075" s="3" t="n">
        <v>82.5</v>
      </c>
      <c r="L1075" s="3" t="n">
        <v>1998</v>
      </c>
      <c r="M1075" s="3" t="n">
        <v>8</v>
      </c>
      <c r="N1075" s="54" t="n">
        <v>118.6</v>
      </c>
      <c r="O1075" s="54" t="n">
        <v>2008</v>
      </c>
      <c r="P1075" s="54" t="n">
        <v>14</v>
      </c>
      <c r="Q1075" s="3" t="n">
        <v>129</v>
      </c>
      <c r="R1075" s="3" t="n">
        <v>1981</v>
      </c>
      <c r="S1075" s="3" t="n">
        <v>29</v>
      </c>
      <c r="T1075" s="54" t="n">
        <v>139.9</v>
      </c>
      <c r="U1075" s="54" t="n">
        <v>1981</v>
      </c>
      <c r="V1075" s="54" t="n">
        <v>2</v>
      </c>
      <c r="W1075" s="3" t="n">
        <v>120</v>
      </c>
      <c r="X1075" s="3" t="n">
        <v>2017</v>
      </c>
      <c r="Y1075" s="3" t="n">
        <v>18</v>
      </c>
      <c r="Z1075" s="54" t="n">
        <v>82.3</v>
      </c>
      <c r="AA1075" s="54" t="n">
        <v>1973</v>
      </c>
      <c r="AB1075" s="54" t="n">
        <v>19</v>
      </c>
      <c r="AC1075" s="3" t="n">
        <v>145.4</v>
      </c>
      <c r="AD1075" s="3" t="n">
        <v>1999</v>
      </c>
      <c r="AE1075" s="3" t="n">
        <v>26</v>
      </c>
      <c r="AF1075" s="54" t="n">
        <v>133.7</v>
      </c>
      <c r="AG1075" s="54" t="n">
        <v>1987</v>
      </c>
      <c r="AH1075" s="54" t="n">
        <v>5</v>
      </c>
      <c r="AI1075" s="3" t="n">
        <v>112.6</v>
      </c>
      <c r="AJ1075" s="3" t="n">
        <v>2016</v>
      </c>
      <c r="AK1075" s="3" t="n">
        <v>9</v>
      </c>
      <c r="AL1075" s="54" t="n">
        <v>117</v>
      </c>
      <c r="AM1075" s="54" t="n">
        <v>2000</v>
      </c>
      <c r="AN1075" s="54" t="n">
        <v>2</v>
      </c>
      <c r="AO1075" s="3" t="n">
        <v>120.2</v>
      </c>
      <c r="AP1075" s="3" t="n">
        <v>1998</v>
      </c>
      <c r="AQ1075" s="3" t="n">
        <v>4</v>
      </c>
    </row>
    <row r="1076">
      <c r="A1076" s="3" t="n">
        <v>28035040</v>
      </c>
      <c r="B1076" s="3" t="inlineStr">
        <is>
          <t>GUAYMARAL [28035040]</t>
        </is>
      </c>
      <c r="C1076" s="3" t="n">
        <v>9.904916667</v>
      </c>
      <c r="D1076" s="3" t="n">
        <v>-73.64752778</v>
      </c>
      <c r="E1076" s="3" t="n">
        <v>50</v>
      </c>
      <c r="F1076" s="3" t="inlineStr">
        <is>
          <t>Valledupar</t>
        </is>
      </c>
      <c r="G1076" s="3" t="inlineStr">
        <is>
          <t>Cesar</t>
        </is>
      </c>
      <c r="H1076" s="54" t="n">
        <v>55</v>
      </c>
      <c r="I1076" s="54" t="n">
        <v>2009</v>
      </c>
      <c r="J1076" s="54" t="n">
        <v>17</v>
      </c>
      <c r="K1076" s="3" t="n">
        <v>85.7</v>
      </c>
      <c r="L1076" s="3" t="n">
        <v>1996</v>
      </c>
      <c r="M1076" s="3" t="n">
        <v>17</v>
      </c>
      <c r="N1076" s="54" t="n">
        <v>101</v>
      </c>
      <c r="O1076" s="54" t="n">
        <v>2007</v>
      </c>
      <c r="P1076" s="54" t="n">
        <v>26</v>
      </c>
      <c r="Q1076" s="3" t="n">
        <v>127</v>
      </c>
      <c r="R1076" s="3" t="n">
        <v>1995</v>
      </c>
      <c r="S1076" s="3" t="n">
        <v>28</v>
      </c>
      <c r="T1076" s="54" t="n">
        <v>121</v>
      </c>
      <c r="U1076" s="54" t="n">
        <v>1979</v>
      </c>
      <c r="V1076" s="54" t="n">
        <v>17</v>
      </c>
      <c r="W1076" s="3" t="n">
        <v>120</v>
      </c>
      <c r="X1076" s="3" t="n">
        <v>2024</v>
      </c>
      <c r="Y1076" s="3" t="n">
        <v>20</v>
      </c>
      <c r="Z1076" s="54" t="n">
        <v>104</v>
      </c>
      <c r="AA1076" s="54" t="n">
        <v>2005</v>
      </c>
      <c r="AB1076" s="54" t="n">
        <v>5</v>
      </c>
      <c r="AC1076" s="3" t="n">
        <v>140</v>
      </c>
      <c r="AD1076" s="3" t="n">
        <v>2018</v>
      </c>
      <c r="AE1076" s="3" t="n">
        <v>13</v>
      </c>
      <c r="AF1076" s="54" t="n">
        <v>91.09999999999999</v>
      </c>
      <c r="AG1076" s="54" t="n">
        <v>1987</v>
      </c>
      <c r="AH1076" s="54" t="n">
        <v>28</v>
      </c>
      <c r="AI1076" s="3" t="n">
        <v>135</v>
      </c>
      <c r="AJ1076" s="3" t="n">
        <v>1988</v>
      </c>
      <c r="AK1076" s="3" t="n">
        <v>31</v>
      </c>
      <c r="AL1076" s="54" t="n">
        <v>120</v>
      </c>
      <c r="AM1076" s="54" t="n">
        <v>2016</v>
      </c>
      <c r="AN1076" s="54" t="n">
        <v>21</v>
      </c>
      <c r="AO1076" s="3" t="n">
        <v>110</v>
      </c>
      <c r="AP1076" s="3" t="n">
        <v>2010</v>
      </c>
      <c r="AQ1076" s="3" t="n">
        <v>13</v>
      </c>
    </row>
    <row r="1077">
      <c r="A1077" s="3" t="n">
        <v>28040010</v>
      </c>
      <c r="B1077" s="3" t="inlineStr">
        <is>
          <t>PUEBLO BELLO [28040010]</t>
        </is>
      </c>
      <c r="C1077" s="3" t="n">
        <v>10.41463889</v>
      </c>
      <c r="D1077" s="3" t="n">
        <v>-73.58502778</v>
      </c>
      <c r="E1077" s="3" t="n">
        <v>10</v>
      </c>
      <c r="F1077" s="3" t="inlineStr">
        <is>
          <t>Pueblo Bello</t>
        </is>
      </c>
      <c r="G1077" s="3" t="inlineStr">
        <is>
          <t>Cesar</t>
        </is>
      </c>
      <c r="H1077" s="54" t="n">
        <v>60</v>
      </c>
      <c r="I1077" s="54" t="n">
        <v>2018</v>
      </c>
      <c r="J1077" s="54" t="n">
        <v>1</v>
      </c>
      <c r="K1077" s="3" t="n">
        <v>100</v>
      </c>
      <c r="L1077" s="3" t="n">
        <v>2018</v>
      </c>
      <c r="M1077" s="3" t="n">
        <v>27</v>
      </c>
      <c r="N1077" s="54" t="n">
        <v>67</v>
      </c>
      <c r="O1077" s="54" t="n">
        <v>2005</v>
      </c>
      <c r="P1077" s="54" t="n">
        <v>24</v>
      </c>
      <c r="Q1077" s="3" t="n">
        <v>105</v>
      </c>
      <c r="R1077" s="3" t="n">
        <v>1989</v>
      </c>
      <c r="S1077" s="3" t="n">
        <v>22</v>
      </c>
      <c r="T1077" s="54" t="n">
        <v>99</v>
      </c>
      <c r="U1077" s="54" t="n">
        <v>1970</v>
      </c>
      <c r="V1077" s="54" t="n">
        <v>9</v>
      </c>
      <c r="W1077" s="3" t="n">
        <v>150</v>
      </c>
      <c r="X1077" s="3" t="n">
        <v>2017</v>
      </c>
      <c r="Y1077" s="3" t="n">
        <v>7</v>
      </c>
      <c r="Z1077" s="54" t="n">
        <v>136</v>
      </c>
      <c r="AA1077" s="54" t="n">
        <v>1996</v>
      </c>
      <c r="AB1077" s="54" t="n">
        <v>25</v>
      </c>
      <c r="AC1077" s="3" t="n">
        <v>127</v>
      </c>
      <c r="AD1077" s="3" t="n">
        <v>2022</v>
      </c>
      <c r="AE1077" s="3" t="n">
        <v>6</v>
      </c>
      <c r="AF1077" s="54" t="n">
        <v>132</v>
      </c>
      <c r="AG1077" s="54" t="n">
        <v>1978</v>
      </c>
      <c r="AH1077" s="54" t="n">
        <v>13</v>
      </c>
      <c r="AI1077" s="3" t="n">
        <v>130</v>
      </c>
      <c r="AJ1077" s="3" t="n">
        <v>1983</v>
      </c>
      <c r="AK1077" s="3" t="n">
        <v>7</v>
      </c>
      <c r="AL1077" s="54" t="n">
        <v>106</v>
      </c>
      <c r="AM1077" s="54" t="n">
        <v>2006</v>
      </c>
      <c r="AN1077" s="54" t="n">
        <v>13</v>
      </c>
      <c r="AO1077" s="3" t="n">
        <v>105</v>
      </c>
      <c r="AP1077" s="3" t="n">
        <v>1999</v>
      </c>
      <c r="AQ1077" s="3" t="n">
        <v>4</v>
      </c>
    </row>
    <row r="1078">
      <c r="A1078" s="3" t="n">
        <v>28040030</v>
      </c>
      <c r="B1078" s="3" t="inlineStr">
        <is>
          <t>BOSCONIA [28040030]</t>
        </is>
      </c>
      <c r="C1078" s="3" t="n">
        <v>9.97575</v>
      </c>
      <c r="D1078" s="3" t="n">
        <v>-73.88175</v>
      </c>
      <c r="E1078" s="3" t="n">
        <v>130</v>
      </c>
      <c r="F1078" s="3" t="inlineStr">
        <is>
          <t>Bosconia</t>
        </is>
      </c>
      <c r="G1078" s="3" t="inlineStr">
        <is>
          <t>Cesar</t>
        </is>
      </c>
      <c r="H1078" s="54" t="n">
        <v>55</v>
      </c>
      <c r="I1078" s="54" t="n">
        <v>2006</v>
      </c>
      <c r="J1078" s="54" t="n">
        <v>7</v>
      </c>
      <c r="K1078" s="3" t="n">
        <v>130</v>
      </c>
      <c r="L1078" s="3" t="n">
        <v>1991</v>
      </c>
      <c r="M1078" s="3" t="n">
        <v>26</v>
      </c>
      <c r="N1078" s="54" t="n">
        <v>160</v>
      </c>
      <c r="O1078" s="54" t="n">
        <v>1998</v>
      </c>
      <c r="P1078" s="54" t="n">
        <v>7</v>
      </c>
      <c r="Q1078" s="3" t="n">
        <v>125</v>
      </c>
      <c r="R1078" s="3" t="n">
        <v>2025</v>
      </c>
      <c r="S1078" s="3" t="n">
        <v>10</v>
      </c>
      <c r="T1078" s="54" t="n">
        <v>115</v>
      </c>
      <c r="U1078" s="54" t="n">
        <v>2023</v>
      </c>
      <c r="V1078" s="54" t="n">
        <v>24</v>
      </c>
      <c r="W1078" s="3" t="n">
        <v>160</v>
      </c>
      <c r="X1078" s="3" t="n">
        <v>2011</v>
      </c>
      <c r="Y1078" s="3" t="n">
        <v>1</v>
      </c>
      <c r="Z1078" s="54" t="n">
        <v>170</v>
      </c>
      <c r="AA1078" s="54" t="n">
        <v>2011</v>
      </c>
      <c r="AB1078" s="54" t="n">
        <v>29</v>
      </c>
      <c r="AC1078" s="3" t="n">
        <v>153</v>
      </c>
      <c r="AD1078" s="3" t="n">
        <v>2010</v>
      </c>
      <c r="AE1078" s="3" t="n">
        <v>7</v>
      </c>
      <c r="AF1078" s="54" t="n">
        <v>130</v>
      </c>
      <c r="AG1078" s="54" t="n">
        <v>1988</v>
      </c>
      <c r="AH1078" s="54" t="n">
        <v>20</v>
      </c>
      <c r="AI1078" s="3" t="n">
        <v>160</v>
      </c>
      <c r="AJ1078" s="3" t="n">
        <v>2011</v>
      </c>
      <c r="AK1078" s="3" t="n">
        <v>8</v>
      </c>
      <c r="AL1078" s="54" t="n">
        <v>170</v>
      </c>
      <c r="AM1078" s="54" t="n">
        <v>2009</v>
      </c>
      <c r="AN1078" s="54" t="n">
        <v>4</v>
      </c>
      <c r="AO1078" s="3" t="n">
        <v>98</v>
      </c>
      <c r="AP1078" s="3" t="n">
        <v>2010</v>
      </c>
      <c r="AQ1078" s="3" t="n">
        <v>16</v>
      </c>
    </row>
    <row r="1079">
      <c r="A1079" s="3" t="n">
        <v>28040070</v>
      </c>
      <c r="B1079" s="3" t="inlineStr">
        <is>
          <t>PALMARIGUANI [28040070]</t>
        </is>
      </c>
      <c r="C1079" s="3" t="n">
        <v>9.930083333000001</v>
      </c>
      <c r="D1079" s="3" t="n">
        <v>-73.95488889000001</v>
      </c>
      <c r="E1079" s="3" t="n">
        <v>80</v>
      </c>
      <c r="F1079" s="3" t="inlineStr">
        <is>
          <t>Bosconia</t>
        </is>
      </c>
      <c r="G1079" s="3" t="inlineStr">
        <is>
          <t>Cesar</t>
        </is>
      </c>
      <c r="H1079" s="54" t="n">
        <v>80</v>
      </c>
      <c r="I1079" s="54" t="n">
        <v>2018</v>
      </c>
      <c r="J1079" s="54" t="n">
        <v>8</v>
      </c>
      <c r="K1079" s="3" t="n">
        <v>86</v>
      </c>
      <c r="L1079" s="3" t="n">
        <v>1963</v>
      </c>
      <c r="M1079" s="3" t="n">
        <v>28</v>
      </c>
      <c r="N1079" s="54" t="n">
        <v>130</v>
      </c>
      <c r="O1079" s="54" t="n">
        <v>2001</v>
      </c>
      <c r="P1079" s="54" t="n">
        <v>20</v>
      </c>
      <c r="Q1079" s="3" t="n">
        <v>200</v>
      </c>
      <c r="R1079" s="3" t="n">
        <v>1981</v>
      </c>
      <c r="S1079" s="3" t="n">
        <v>30</v>
      </c>
      <c r="T1079" s="54" t="n">
        <v>125</v>
      </c>
      <c r="U1079" s="54" t="n">
        <v>1993</v>
      </c>
      <c r="V1079" s="54" t="n">
        <v>24</v>
      </c>
      <c r="W1079" s="3" t="n">
        <v>125</v>
      </c>
      <c r="X1079" s="3" t="n">
        <v>1996</v>
      </c>
      <c r="Y1079" s="3" t="n">
        <v>26</v>
      </c>
      <c r="Z1079" s="54" t="n">
        <v>130</v>
      </c>
      <c r="AA1079" s="54" t="n">
        <v>2011</v>
      </c>
      <c r="AB1079" s="54" t="n">
        <v>28</v>
      </c>
      <c r="AC1079" s="3" t="n">
        <v>150</v>
      </c>
      <c r="AD1079" s="3" t="n">
        <v>2023</v>
      </c>
      <c r="AE1079" s="3" t="n">
        <v>23</v>
      </c>
      <c r="AF1079" s="54" t="n">
        <v>130</v>
      </c>
      <c r="AG1079" s="54" t="n">
        <v>1984</v>
      </c>
      <c r="AH1079" s="54" t="n">
        <v>18</v>
      </c>
      <c r="AI1079" s="3" t="n">
        <v>120</v>
      </c>
      <c r="AJ1079" s="3" t="n">
        <v>2009</v>
      </c>
      <c r="AK1079" s="3" t="n">
        <v>20</v>
      </c>
      <c r="AL1079" s="54" t="n">
        <v>225</v>
      </c>
      <c r="AM1079" s="54" t="n">
        <v>2003</v>
      </c>
      <c r="AN1079" s="54" t="n">
        <v>22</v>
      </c>
      <c r="AO1079" s="3" t="n">
        <v>95</v>
      </c>
      <c r="AP1079" s="3" t="n">
        <v>2014</v>
      </c>
      <c r="AQ1079" s="3" t="n">
        <v>13</v>
      </c>
    </row>
    <row r="1080">
      <c r="A1080" s="3" t="n">
        <v>28040100</v>
      </c>
      <c r="B1080" s="3" t="inlineStr">
        <is>
          <t>MONTERRUBIO [28040100]</t>
        </is>
      </c>
      <c r="C1080" s="3" t="n">
        <v>10.23369444</v>
      </c>
      <c r="D1080" s="3" t="n">
        <v>-74.27325</v>
      </c>
      <c r="E1080" s="3" t="n">
        <v>100</v>
      </c>
      <c r="F1080" s="3" t="inlineStr">
        <is>
          <t>Pivijai</t>
        </is>
      </c>
      <c r="G1080" s="3" t="inlineStr">
        <is>
          <t>Magdalena</t>
        </is>
      </c>
      <c r="H1080" s="54" t="n">
        <v>76</v>
      </c>
      <c r="I1080" s="54" t="n">
        <v>1997</v>
      </c>
      <c r="J1080" s="54" t="n">
        <v>30</v>
      </c>
      <c r="K1080" s="3" t="n">
        <v>95</v>
      </c>
      <c r="L1080" s="3" t="n">
        <v>1987</v>
      </c>
      <c r="M1080" s="3" t="n">
        <v>11</v>
      </c>
      <c r="N1080" s="54" t="n">
        <v>87</v>
      </c>
      <c r="O1080" s="54" t="n">
        <v>1985</v>
      </c>
      <c r="P1080" s="54" t="n">
        <v>30</v>
      </c>
      <c r="Q1080" s="3" t="n">
        <v>95</v>
      </c>
      <c r="R1080" s="3" t="n">
        <v>1986</v>
      </c>
      <c r="S1080" s="3" t="n">
        <v>14</v>
      </c>
      <c r="T1080" s="54" t="n">
        <v>127</v>
      </c>
      <c r="U1080" s="54" t="n">
        <v>1993</v>
      </c>
      <c r="V1080" s="54" t="n">
        <v>13</v>
      </c>
      <c r="W1080" s="3" t="n">
        <v>110</v>
      </c>
      <c r="X1080" s="3" t="n">
        <v>2003</v>
      </c>
      <c r="Y1080" s="3" t="n">
        <v>17</v>
      </c>
      <c r="Z1080" s="54" t="n">
        <v>114</v>
      </c>
      <c r="AA1080" s="54" t="n">
        <v>2004</v>
      </c>
      <c r="AB1080" s="54" t="n">
        <v>3</v>
      </c>
      <c r="AC1080" s="3" t="n">
        <v>103</v>
      </c>
      <c r="AD1080" s="3" t="n">
        <v>1995</v>
      </c>
      <c r="AE1080" s="3" t="n">
        <v>1</v>
      </c>
      <c r="AF1080" s="54" t="n">
        <v>124</v>
      </c>
      <c r="AG1080" s="54" t="n">
        <v>2005</v>
      </c>
      <c r="AH1080" s="54" t="n">
        <v>27</v>
      </c>
      <c r="AI1080" s="3" t="n">
        <v>143</v>
      </c>
      <c r="AJ1080" s="3" t="n">
        <v>1983</v>
      </c>
      <c r="AK1080" s="3" t="n">
        <v>30</v>
      </c>
      <c r="AL1080" s="54" t="n">
        <v>143</v>
      </c>
      <c r="AM1080" s="54" t="n">
        <v>1989</v>
      </c>
      <c r="AN1080" s="54" t="n">
        <v>7</v>
      </c>
      <c r="AO1080" s="3" t="n">
        <v>85</v>
      </c>
      <c r="AP1080" s="3" t="n">
        <v>1999</v>
      </c>
      <c r="AQ1080" s="3" t="n">
        <v>5</v>
      </c>
    </row>
    <row r="1081">
      <c r="A1081" s="3" t="n">
        <v>28040140</v>
      </c>
      <c r="B1081" s="3" t="inlineStr">
        <is>
          <t>SAN ANGEL [28040140]</t>
        </is>
      </c>
      <c r="C1081" s="3" t="n">
        <v>10.03305556</v>
      </c>
      <c r="D1081" s="3" t="n">
        <v>-74.21261111</v>
      </c>
      <c r="E1081" s="3" t="n">
        <v>140</v>
      </c>
      <c r="F1081" s="3" t="inlineStr">
        <is>
          <t>Sabanas De San Ángel</t>
        </is>
      </c>
      <c r="G1081" s="3" t="inlineStr">
        <is>
          <t>Magdalena</t>
        </is>
      </c>
      <c r="H1081" s="54" t="n">
        <v>60</v>
      </c>
      <c r="I1081" s="54" t="n">
        <v>2018</v>
      </c>
      <c r="J1081" s="54" t="n">
        <v>1</v>
      </c>
      <c r="K1081" s="3" t="n">
        <v>98.90000000000001</v>
      </c>
      <c r="L1081" s="3" t="n">
        <v>1992</v>
      </c>
      <c r="M1081" s="3" t="n">
        <v>1</v>
      </c>
      <c r="N1081" s="54" t="n">
        <v>90.5</v>
      </c>
      <c r="O1081" s="54" t="n">
        <v>1991</v>
      </c>
      <c r="P1081" s="54" t="n">
        <v>12</v>
      </c>
      <c r="Q1081" s="3" t="n">
        <v>116</v>
      </c>
      <c r="R1081" s="3" t="n">
        <v>2005</v>
      </c>
      <c r="S1081" s="3" t="n">
        <v>27</v>
      </c>
      <c r="T1081" s="54" t="n">
        <v>136</v>
      </c>
      <c r="U1081" s="54" t="n">
        <v>1993</v>
      </c>
      <c r="V1081" s="54" t="n">
        <v>13</v>
      </c>
      <c r="W1081" s="3" t="n">
        <v>111</v>
      </c>
      <c r="X1081" s="3" t="n">
        <v>2022</v>
      </c>
      <c r="Y1081" s="3" t="n">
        <v>7</v>
      </c>
      <c r="Z1081" s="54" t="n">
        <v>108.5</v>
      </c>
      <c r="AA1081" s="54" t="n">
        <v>1988</v>
      </c>
      <c r="AB1081" s="54" t="n">
        <v>16</v>
      </c>
      <c r="AC1081" s="3" t="n">
        <v>123</v>
      </c>
      <c r="AD1081" s="3" t="n">
        <v>2010</v>
      </c>
      <c r="AE1081" s="3" t="n">
        <v>18</v>
      </c>
      <c r="AF1081" s="54" t="n">
        <v>98</v>
      </c>
      <c r="AG1081" s="54" t="n">
        <v>2022</v>
      </c>
      <c r="AH1081" s="54" t="n">
        <v>30</v>
      </c>
      <c r="AI1081" s="3" t="n">
        <v>125</v>
      </c>
      <c r="AJ1081" s="3" t="n">
        <v>2010</v>
      </c>
      <c r="AK1081" s="3" t="n">
        <v>24</v>
      </c>
      <c r="AL1081" s="54" t="n">
        <v>140</v>
      </c>
      <c r="AM1081" s="54" t="n">
        <v>2006</v>
      </c>
      <c r="AN1081" s="54" t="n">
        <v>14</v>
      </c>
      <c r="AO1081" s="3" t="n">
        <v>77</v>
      </c>
      <c r="AP1081" s="3" t="n">
        <v>2010</v>
      </c>
      <c r="AQ1081" s="3" t="n">
        <v>1</v>
      </c>
    </row>
    <row r="1082">
      <c r="A1082" s="3" t="n">
        <v>28040150</v>
      </c>
      <c r="B1082" s="3" t="inlineStr">
        <is>
          <t>BELLAVISTA [28040150]</t>
        </is>
      </c>
      <c r="C1082" s="3" t="n">
        <v>10.30805556</v>
      </c>
      <c r="D1082" s="3" t="n">
        <v>-74.03922222</v>
      </c>
      <c r="E1082" s="3" t="n">
        <v>140</v>
      </c>
      <c r="F1082" s="3" t="inlineStr">
        <is>
          <t>Algarrobo</t>
        </is>
      </c>
      <c r="G1082" s="3" t="inlineStr">
        <is>
          <t>Magdalena</t>
        </is>
      </c>
      <c r="H1082" s="54" t="n">
        <v>60.3</v>
      </c>
      <c r="I1082" s="54" t="n">
        <v>2012</v>
      </c>
      <c r="J1082" s="54" t="n">
        <v>24</v>
      </c>
      <c r="K1082" s="3" t="n">
        <v>65.59999999999999</v>
      </c>
      <c r="L1082" s="3" t="n">
        <v>2014</v>
      </c>
      <c r="M1082" s="3" t="n">
        <v>5</v>
      </c>
      <c r="N1082" s="54" t="n">
        <v>84.5</v>
      </c>
      <c r="O1082" s="54" t="n">
        <v>2008</v>
      </c>
      <c r="P1082" s="54" t="n">
        <v>14</v>
      </c>
      <c r="Q1082" s="3" t="n">
        <v>100</v>
      </c>
      <c r="R1082" s="3" t="n">
        <v>2001</v>
      </c>
      <c r="S1082" s="3" t="n">
        <v>18</v>
      </c>
      <c r="T1082" s="54" t="n">
        <v>130</v>
      </c>
      <c r="U1082" s="54" t="n">
        <v>2000</v>
      </c>
      <c r="V1082" s="54" t="n">
        <v>12</v>
      </c>
      <c r="W1082" s="3" t="n">
        <v>95</v>
      </c>
      <c r="X1082" s="3" t="n">
        <v>1990</v>
      </c>
      <c r="Y1082" s="3" t="n">
        <v>10</v>
      </c>
      <c r="Z1082" s="54" t="n">
        <v>132.4</v>
      </c>
      <c r="AA1082" s="54" t="n">
        <v>2001</v>
      </c>
      <c r="AB1082" s="54" t="n">
        <v>8</v>
      </c>
      <c r="AC1082" s="3" t="n">
        <v>123.4</v>
      </c>
      <c r="AD1082" s="3" t="n">
        <v>2025</v>
      </c>
      <c r="AE1082" s="3" t="n">
        <v>15</v>
      </c>
      <c r="AF1082" s="54" t="n">
        <v>103</v>
      </c>
      <c r="AG1082" s="54" t="n">
        <v>1983</v>
      </c>
      <c r="AH1082" s="54" t="n">
        <v>19</v>
      </c>
      <c r="AI1082" s="3" t="n">
        <v>140</v>
      </c>
      <c r="AJ1082" s="3" t="n">
        <v>1990</v>
      </c>
      <c r="AK1082" s="3" t="n">
        <v>29</v>
      </c>
      <c r="AL1082" s="54" t="n">
        <v>263.7</v>
      </c>
      <c r="AM1082" s="54" t="n">
        <v>2014</v>
      </c>
      <c r="AN1082" s="54" t="n">
        <v>12</v>
      </c>
      <c r="AO1082" s="3" t="n">
        <v>77</v>
      </c>
      <c r="AP1082" s="3" t="n">
        <v>1990</v>
      </c>
      <c r="AQ1082" s="3" t="n">
        <v>5</v>
      </c>
    </row>
    <row r="1083">
      <c r="A1083" s="3" t="n">
        <v>28040270</v>
      </c>
      <c r="B1083" s="3" t="inlineStr">
        <is>
          <t>MANATURE HACIENDA [28040270]</t>
        </is>
      </c>
      <c r="C1083" s="3" t="n">
        <v>10.03511111</v>
      </c>
      <c r="D1083" s="3" t="n">
        <v>-73.78852778</v>
      </c>
      <c r="E1083" s="3" t="n">
        <v>150</v>
      </c>
      <c r="F1083" s="3" t="inlineStr">
        <is>
          <t>Bosconia</t>
        </is>
      </c>
      <c r="G1083" s="3" t="inlineStr">
        <is>
          <t>Cesar</t>
        </is>
      </c>
      <c r="H1083" s="54" t="n">
        <v>90</v>
      </c>
      <c r="I1083" s="54" t="n">
        <v>1997</v>
      </c>
      <c r="J1083" s="54" t="n">
        <v>8</v>
      </c>
      <c r="K1083" s="3" t="n">
        <v>90</v>
      </c>
      <c r="L1083" s="3" t="n">
        <v>1996</v>
      </c>
      <c r="M1083" s="3" t="n">
        <v>16</v>
      </c>
      <c r="N1083" s="54" t="n">
        <v>80</v>
      </c>
      <c r="O1083" s="54" t="n">
        <v>1996</v>
      </c>
      <c r="P1083" s="54" t="n">
        <v>13</v>
      </c>
      <c r="Q1083" s="3" t="n">
        <v>110</v>
      </c>
      <c r="R1083" s="3" t="n">
        <v>2023</v>
      </c>
      <c r="S1083" s="3" t="n">
        <v>21</v>
      </c>
      <c r="T1083" s="54" t="n">
        <v>93</v>
      </c>
      <c r="U1083" s="54" t="n">
        <v>1982</v>
      </c>
      <c r="V1083" s="54" t="n">
        <v>28</v>
      </c>
      <c r="W1083" s="3" t="n">
        <v>123</v>
      </c>
      <c r="X1083" s="3" t="n">
        <v>1998</v>
      </c>
      <c r="Y1083" s="3" t="n">
        <v>28</v>
      </c>
      <c r="Z1083" s="54" t="n">
        <v>90</v>
      </c>
      <c r="AA1083" s="54" t="n">
        <v>1983</v>
      </c>
      <c r="AB1083" s="54" t="n">
        <v>5</v>
      </c>
      <c r="AC1083" s="3" t="n">
        <v>150</v>
      </c>
      <c r="AD1083" s="3" t="n">
        <v>2001</v>
      </c>
      <c r="AE1083" s="3" t="n">
        <v>19</v>
      </c>
      <c r="AF1083" s="54" t="n">
        <v>150</v>
      </c>
      <c r="AG1083" s="54" t="n">
        <v>2006</v>
      </c>
      <c r="AH1083" s="54" t="n">
        <v>4</v>
      </c>
      <c r="AI1083" s="3" t="n">
        <v>150</v>
      </c>
      <c r="AJ1083" s="3" t="n">
        <v>1983</v>
      </c>
      <c r="AK1083" s="3" t="n">
        <v>30</v>
      </c>
      <c r="AL1083" s="54" t="n">
        <v>103</v>
      </c>
      <c r="AM1083" s="54" t="n">
        <v>1998</v>
      </c>
      <c r="AN1083" s="54" t="n">
        <v>4</v>
      </c>
      <c r="AO1083" s="3" t="n">
        <v>90</v>
      </c>
      <c r="AP1083" s="3" t="n">
        <v>1998</v>
      </c>
      <c r="AQ1083" s="3" t="n">
        <v>6</v>
      </c>
    </row>
    <row r="1084">
      <c r="A1084" s="3" t="n">
        <v>28040300</v>
      </c>
      <c r="B1084" s="3" t="inlineStr">
        <is>
          <t>VILLA CONCEPCION [28040300]</t>
        </is>
      </c>
      <c r="C1084" s="3" t="n">
        <v>9.706305556</v>
      </c>
      <c r="D1084" s="3" t="n">
        <v>-73.85944444</v>
      </c>
      <c r="E1084" s="3" t="n">
        <v>120</v>
      </c>
      <c r="F1084" s="3" t="inlineStr">
        <is>
          <t>Ariguaní (El Dificil)</t>
        </is>
      </c>
      <c r="G1084" s="3" t="inlineStr">
        <is>
          <t>Magdalena</t>
        </is>
      </c>
      <c r="H1084" s="54" t="n">
        <v>80</v>
      </c>
      <c r="I1084" s="54" t="n">
        <v>2005</v>
      </c>
      <c r="J1084" s="54" t="n">
        <v>17</v>
      </c>
      <c r="K1084" s="3" t="n">
        <v>83</v>
      </c>
      <c r="L1084" s="3" t="n">
        <v>1990</v>
      </c>
      <c r="M1084" s="3" t="n">
        <v>3</v>
      </c>
      <c r="N1084" s="54" t="n">
        <v>115</v>
      </c>
      <c r="O1084" s="54" t="n">
        <v>1999</v>
      </c>
      <c r="P1084" s="54" t="n">
        <v>27</v>
      </c>
      <c r="Q1084" s="3" t="n">
        <v>120</v>
      </c>
      <c r="R1084" s="3" t="n">
        <v>1982</v>
      </c>
      <c r="S1084" s="3" t="n">
        <v>5</v>
      </c>
      <c r="T1084" s="54" t="n">
        <v>102</v>
      </c>
      <c r="U1084" s="54" t="n">
        <v>1999</v>
      </c>
      <c r="V1084" s="54" t="n">
        <v>19</v>
      </c>
      <c r="W1084" s="3" t="n">
        <v>136</v>
      </c>
      <c r="X1084" s="3" t="n">
        <v>2002</v>
      </c>
      <c r="Y1084" s="3" t="n">
        <v>4</v>
      </c>
      <c r="Z1084" s="54" t="n">
        <v>100</v>
      </c>
      <c r="AA1084" s="54" t="n">
        <v>1984</v>
      </c>
      <c r="AB1084" s="54" t="n">
        <v>31</v>
      </c>
      <c r="AC1084" s="3" t="n">
        <v>115</v>
      </c>
      <c r="AD1084" s="3" t="n">
        <v>1995</v>
      </c>
      <c r="AE1084" s="3" t="n">
        <v>18</v>
      </c>
      <c r="AF1084" s="54" t="n">
        <v>150</v>
      </c>
      <c r="AG1084" s="54" t="n">
        <v>2020</v>
      </c>
      <c r="AH1084" s="54" t="n">
        <v>2</v>
      </c>
      <c r="AI1084" s="3" t="n">
        <v>115</v>
      </c>
      <c r="AJ1084" s="3" t="n">
        <v>2014</v>
      </c>
      <c r="AK1084" s="3" t="n">
        <v>8</v>
      </c>
      <c r="AL1084" s="54" t="n">
        <v>135</v>
      </c>
      <c r="AM1084" s="54" t="n">
        <v>1992</v>
      </c>
      <c r="AN1084" s="54" t="n">
        <v>27</v>
      </c>
      <c r="AO1084" s="3" t="n">
        <v>80</v>
      </c>
      <c r="AP1084" s="3" t="n">
        <v>2010</v>
      </c>
      <c r="AQ1084" s="3" t="n">
        <v>16</v>
      </c>
    </row>
    <row r="1085">
      <c r="A1085" s="3" t="n">
        <v>28040320</v>
      </c>
      <c r="B1085" s="3" t="inlineStr">
        <is>
          <t>EL BRILLANTE  [28040320]</t>
        </is>
      </c>
      <c r="C1085" s="3" t="n">
        <v>9.70275</v>
      </c>
      <c r="D1085" s="3" t="n">
        <v>-73.95913889000001</v>
      </c>
      <c r="E1085" s="3" t="n">
        <v>135</v>
      </c>
      <c r="F1085" s="3" t="inlineStr">
        <is>
          <t>Santa Ana</t>
        </is>
      </c>
      <c r="G1085" s="3" t="inlineStr">
        <is>
          <t>Magdalena</t>
        </is>
      </c>
      <c r="H1085" s="54" t="n">
        <v>75</v>
      </c>
      <c r="I1085" s="54" t="n">
        <v>2005</v>
      </c>
      <c r="J1085" s="54" t="n">
        <v>13</v>
      </c>
      <c r="K1085" s="3" t="n">
        <v>70</v>
      </c>
      <c r="L1085" s="3" t="n">
        <v>2002</v>
      </c>
      <c r="M1085" s="3" t="n">
        <v>4</v>
      </c>
      <c r="N1085" s="54" t="n">
        <v>115</v>
      </c>
      <c r="O1085" s="54" t="n">
        <v>1986</v>
      </c>
      <c r="P1085" s="54" t="n">
        <v>1</v>
      </c>
      <c r="Q1085" s="3" t="n">
        <v>133</v>
      </c>
      <c r="R1085" s="3" t="n">
        <v>2016</v>
      </c>
      <c r="S1085" s="3" t="n">
        <v>30</v>
      </c>
      <c r="T1085" s="54" t="n">
        <v>136</v>
      </c>
      <c r="U1085" s="54" t="n">
        <v>1983</v>
      </c>
      <c r="V1085" s="54" t="n">
        <v>29</v>
      </c>
      <c r="W1085" s="3" t="n">
        <v>99</v>
      </c>
      <c r="X1085" s="3" t="n">
        <v>1999</v>
      </c>
      <c r="Y1085" s="3" t="n">
        <v>13</v>
      </c>
      <c r="Z1085" s="54" t="n">
        <v>100</v>
      </c>
      <c r="AA1085" s="54" t="n">
        <v>1997</v>
      </c>
      <c r="AB1085" s="54" t="n">
        <v>28</v>
      </c>
      <c r="AC1085" s="3" t="n">
        <v>160</v>
      </c>
      <c r="AD1085" s="3" t="n">
        <v>1995</v>
      </c>
      <c r="AE1085" s="3" t="n">
        <v>18</v>
      </c>
      <c r="AF1085" s="54" t="n">
        <v>150</v>
      </c>
      <c r="AG1085" s="54" t="n">
        <v>1984</v>
      </c>
      <c r="AH1085" s="54" t="n">
        <v>18</v>
      </c>
      <c r="AI1085" s="3" t="n">
        <v>150</v>
      </c>
      <c r="AJ1085" s="3" t="n">
        <v>2005</v>
      </c>
      <c r="AK1085" s="3" t="n">
        <v>24</v>
      </c>
      <c r="AL1085" s="54" t="n">
        <v>150</v>
      </c>
      <c r="AM1085" s="54" t="n">
        <v>1998</v>
      </c>
      <c r="AN1085" s="54" t="n">
        <v>22</v>
      </c>
      <c r="AO1085" s="3" t="n">
        <v>70</v>
      </c>
      <c r="AP1085" s="3" t="n">
        <v>2001</v>
      </c>
      <c r="AQ1085" s="3" t="n">
        <v>19</v>
      </c>
    </row>
    <row r="1086">
      <c r="A1086" s="3" t="n">
        <v>28040350</v>
      </c>
      <c r="B1086" s="3" t="inlineStr">
        <is>
          <t>EL PASO [28040350]</t>
        </is>
      </c>
      <c r="C1086" s="3" t="n">
        <v>9.656972222</v>
      </c>
      <c r="D1086" s="3" t="n">
        <v>-73.74369444</v>
      </c>
      <c r="E1086" s="3" t="n">
        <v>30</v>
      </c>
      <c r="F1086" s="3" t="inlineStr">
        <is>
          <t>El Paso</t>
        </is>
      </c>
      <c r="G1086" s="3" t="inlineStr">
        <is>
          <t>Cesar</t>
        </is>
      </c>
      <c r="H1086" s="54" t="n">
        <v>44</v>
      </c>
      <c r="I1086" s="54" t="n">
        <v>2025</v>
      </c>
      <c r="J1086" s="54" t="n">
        <v>3</v>
      </c>
      <c r="K1086" s="3" t="n">
        <v>51.6</v>
      </c>
      <c r="L1086" s="3" t="n">
        <v>2011</v>
      </c>
      <c r="M1086" s="3" t="n">
        <v>8</v>
      </c>
      <c r="N1086" s="54" t="n">
        <v>110</v>
      </c>
      <c r="O1086" s="54" t="n">
        <v>2017</v>
      </c>
      <c r="P1086" s="54" t="n">
        <v>28</v>
      </c>
      <c r="Q1086" s="3" t="n">
        <v>122.6</v>
      </c>
      <c r="R1086" s="3" t="n">
        <v>1987</v>
      </c>
      <c r="S1086" s="3" t="n">
        <v>30</v>
      </c>
      <c r="T1086" s="54" t="n">
        <v>146.5</v>
      </c>
      <c r="U1086" s="54" t="n">
        <v>1996</v>
      </c>
      <c r="V1086" s="54" t="n">
        <v>19</v>
      </c>
      <c r="W1086" s="3" t="n">
        <v>126</v>
      </c>
      <c r="X1086" s="3" t="n">
        <v>2010</v>
      </c>
      <c r="Y1086" s="3" t="n">
        <v>26</v>
      </c>
      <c r="Z1086" s="54" t="n">
        <v>115</v>
      </c>
      <c r="AA1086" s="54" t="n">
        <v>2018</v>
      </c>
      <c r="AB1086" s="54" t="n">
        <v>24</v>
      </c>
      <c r="AC1086" s="3" t="n">
        <v>109</v>
      </c>
      <c r="AD1086" s="3" t="n">
        <v>2010</v>
      </c>
      <c r="AE1086" s="3" t="n">
        <v>6</v>
      </c>
      <c r="AF1086" s="54" t="n">
        <v>117.3</v>
      </c>
      <c r="AG1086" s="54" t="n">
        <v>1993</v>
      </c>
      <c r="AH1086" s="54" t="n">
        <v>4</v>
      </c>
      <c r="AI1086" s="3" t="n">
        <v>130</v>
      </c>
      <c r="AJ1086" s="3" t="n">
        <v>2011</v>
      </c>
      <c r="AK1086" s="3" t="n">
        <v>12</v>
      </c>
      <c r="AL1086" s="54" t="n">
        <v>240</v>
      </c>
      <c r="AM1086" s="54" t="n">
        <v>2014</v>
      </c>
      <c r="AN1086" s="54" t="n">
        <v>12</v>
      </c>
      <c r="AO1086" s="3" t="n">
        <v>115.5</v>
      </c>
      <c r="AP1086" s="3" t="n">
        <v>2010</v>
      </c>
      <c r="AQ1086" s="3" t="n">
        <v>2</v>
      </c>
    </row>
    <row r="1087">
      <c r="A1087" s="3" t="n">
        <v>28040360</v>
      </c>
      <c r="B1087" s="3" t="inlineStr">
        <is>
          <t>HACIENDA LA CABANA  [28040360]</t>
        </is>
      </c>
      <c r="C1087" s="3" t="n">
        <v>9.861000000000001</v>
      </c>
      <c r="D1087" s="3" t="n">
        <v>-74.07672221999999</v>
      </c>
      <c r="E1087" s="3" t="n">
        <v>100</v>
      </c>
      <c r="F1087" s="3" t="inlineStr">
        <is>
          <t>Ariguaní (El Dificil)</t>
        </is>
      </c>
      <c r="G1087" s="3" t="inlineStr">
        <is>
          <t>Magdalena</t>
        </is>
      </c>
      <c r="H1087" s="54" t="n">
        <v>115</v>
      </c>
      <c r="I1087" s="54" t="n">
        <v>2006</v>
      </c>
      <c r="J1087" s="54" t="n">
        <v>4</v>
      </c>
      <c r="K1087" s="3" t="n">
        <v>89</v>
      </c>
      <c r="L1087" s="3" t="n">
        <v>1998</v>
      </c>
      <c r="M1087" s="3" t="n">
        <v>7</v>
      </c>
      <c r="N1087" s="54" t="n">
        <v>115</v>
      </c>
      <c r="O1087" s="54" t="n">
        <v>1991</v>
      </c>
      <c r="P1087" s="54" t="n">
        <v>9</v>
      </c>
      <c r="Q1087" s="3" t="n">
        <v>130</v>
      </c>
      <c r="R1087" s="3" t="n">
        <v>2011</v>
      </c>
      <c r="S1087" s="3" t="n">
        <v>3</v>
      </c>
      <c r="T1087" s="54" t="n">
        <v>110</v>
      </c>
      <c r="U1087" s="54" t="n">
        <v>1996</v>
      </c>
      <c r="V1087" s="54" t="n">
        <v>19</v>
      </c>
      <c r="W1087" s="3" t="n">
        <v>150</v>
      </c>
      <c r="X1087" s="3" t="n">
        <v>2015</v>
      </c>
      <c r="Y1087" s="3" t="n">
        <v>7</v>
      </c>
      <c r="Z1087" s="54" t="n">
        <v>127</v>
      </c>
      <c r="AA1087" s="54" t="n">
        <v>2011</v>
      </c>
      <c r="AB1087" s="54" t="n">
        <v>29</v>
      </c>
      <c r="AC1087" s="3" t="n">
        <v>111</v>
      </c>
      <c r="AD1087" s="3" t="n">
        <v>1990</v>
      </c>
      <c r="AE1087" s="3" t="n">
        <v>10</v>
      </c>
      <c r="AF1087" s="54" t="n">
        <v>124</v>
      </c>
      <c r="AG1087" s="54" t="n">
        <v>1987</v>
      </c>
      <c r="AH1087" s="54" t="n">
        <v>5</v>
      </c>
      <c r="AI1087" s="3" t="n">
        <v>144</v>
      </c>
      <c r="AJ1087" s="3" t="n">
        <v>2023</v>
      </c>
      <c r="AK1087" s="3" t="n">
        <v>2</v>
      </c>
      <c r="AL1087" s="54" t="n">
        <v>150</v>
      </c>
      <c r="AM1087" s="54" t="n">
        <v>2015</v>
      </c>
      <c r="AN1087" s="54" t="n">
        <v>7</v>
      </c>
      <c r="AO1087" s="3" t="n">
        <v>82</v>
      </c>
      <c r="AP1087" s="3" t="n">
        <v>2013</v>
      </c>
      <c r="AQ1087" s="3" t="n">
        <v>23</v>
      </c>
    </row>
    <row r="1088">
      <c r="A1088" s="3" t="n">
        <v>29010050</v>
      </c>
      <c r="B1088" s="3" t="inlineStr">
        <is>
          <t>ZAMBRANO [29010050]</t>
        </is>
      </c>
      <c r="C1088" s="3" t="n">
        <v>9.752378</v>
      </c>
      <c r="D1088" s="3" t="n">
        <v>-74.811905</v>
      </c>
      <c r="E1088" s="3" t="n">
        <v>15</v>
      </c>
      <c r="F1088" s="3" t="inlineStr">
        <is>
          <t>Zambrano</t>
        </is>
      </c>
      <c r="G1088" s="3" t="inlineStr">
        <is>
          <t>Bolivar</t>
        </is>
      </c>
      <c r="H1088" s="54" t="n">
        <v>60</v>
      </c>
      <c r="I1088" s="54" t="n">
        <v>1992</v>
      </c>
      <c r="J1088" s="54" t="n">
        <v>6</v>
      </c>
      <c r="K1088" s="3" t="n">
        <v>60</v>
      </c>
      <c r="L1088" s="3" t="n">
        <v>1991</v>
      </c>
      <c r="M1088" s="3" t="n">
        <v>23</v>
      </c>
      <c r="N1088" s="54" t="n">
        <v>76</v>
      </c>
      <c r="O1088" s="54" t="n">
        <v>2010</v>
      </c>
      <c r="P1088" s="54" t="n">
        <v>26</v>
      </c>
      <c r="Q1088" s="3" t="n">
        <v>115</v>
      </c>
      <c r="R1088" s="3" t="n">
        <v>1981</v>
      </c>
      <c r="S1088" s="3" t="n">
        <v>16</v>
      </c>
      <c r="T1088" s="54" t="n">
        <v>150</v>
      </c>
      <c r="U1088" s="54" t="n">
        <v>1979</v>
      </c>
      <c r="V1088" s="54" t="n">
        <v>11</v>
      </c>
      <c r="W1088" s="3" t="n">
        <v>133</v>
      </c>
      <c r="X1088" s="3" t="n">
        <v>2017</v>
      </c>
      <c r="Y1088" s="3" t="n">
        <v>7</v>
      </c>
      <c r="Z1088" s="54" t="n">
        <v>146</v>
      </c>
      <c r="AA1088" s="54" t="n">
        <v>1990</v>
      </c>
      <c r="AB1088" s="54" t="n">
        <v>6</v>
      </c>
      <c r="AC1088" s="3" t="n">
        <v>120</v>
      </c>
      <c r="AD1088" s="3" t="n">
        <v>2023</v>
      </c>
      <c r="AE1088" s="3" t="n">
        <v>10</v>
      </c>
      <c r="AF1088" s="54" t="n">
        <v>124</v>
      </c>
      <c r="AG1088" s="54" t="n">
        <v>1973</v>
      </c>
      <c r="AH1088" s="54" t="n">
        <v>16</v>
      </c>
      <c r="AI1088" s="3" t="n">
        <v>132</v>
      </c>
      <c r="AJ1088" s="3" t="n">
        <v>2022</v>
      </c>
      <c r="AK1088" s="3" t="n">
        <v>6</v>
      </c>
      <c r="AL1088" s="54" t="n">
        <v>100</v>
      </c>
      <c r="AM1088" s="54" t="n">
        <v>2021</v>
      </c>
      <c r="AN1088" s="54" t="n">
        <v>25</v>
      </c>
      <c r="AO1088" s="3" t="n">
        <v>120</v>
      </c>
      <c r="AP1088" s="3" t="n">
        <v>1980</v>
      </c>
      <c r="AQ1088" s="3" t="n">
        <v>28</v>
      </c>
    </row>
    <row r="1089">
      <c r="A1089" s="3" t="n">
        <v>29010120</v>
      </c>
      <c r="B1089" s="3" t="inlineStr">
        <is>
          <t>CANONEGRO HACIENDA [29010120]</t>
        </is>
      </c>
      <c r="C1089" s="3" t="n">
        <v>9.729443</v>
      </c>
      <c r="D1089" s="3" t="n">
        <v>-74.964105</v>
      </c>
      <c r="E1089" s="3" t="n">
        <v>80</v>
      </c>
      <c r="F1089" s="3" t="inlineStr">
        <is>
          <t>El Carmén De Bolívar</t>
        </is>
      </c>
      <c r="G1089" s="3" t="inlineStr">
        <is>
          <t>Bolivar</t>
        </is>
      </c>
      <c r="H1089" s="54" t="n">
        <v>81</v>
      </c>
      <c r="I1089" s="54" t="n">
        <v>2012</v>
      </c>
      <c r="J1089" s="54" t="n">
        <v>18</v>
      </c>
      <c r="K1089" s="3" t="n">
        <v>78</v>
      </c>
      <c r="L1089" s="3" t="n">
        <v>1985</v>
      </c>
      <c r="M1089" s="3" t="n">
        <v>9</v>
      </c>
      <c r="N1089" s="54" t="n">
        <v>110</v>
      </c>
      <c r="O1089" s="54" t="n">
        <v>2006</v>
      </c>
      <c r="P1089" s="54" t="n">
        <v>6</v>
      </c>
      <c r="Q1089" s="3" t="n">
        <v>88</v>
      </c>
      <c r="R1089" s="3" t="n">
        <v>1994</v>
      </c>
      <c r="S1089" s="3" t="n">
        <v>28</v>
      </c>
      <c r="T1089" s="54" t="n">
        <v>120</v>
      </c>
      <c r="U1089" s="54" t="n">
        <v>2007</v>
      </c>
      <c r="V1089" s="54" t="n">
        <v>12</v>
      </c>
      <c r="W1089" s="3" t="n">
        <v>90</v>
      </c>
      <c r="X1089" s="3" t="n">
        <v>2003</v>
      </c>
      <c r="Y1089" s="3" t="n">
        <v>17</v>
      </c>
      <c r="Z1089" s="54" t="n">
        <v>107</v>
      </c>
      <c r="AA1089" s="54" t="n">
        <v>1983</v>
      </c>
      <c r="AB1089" s="54" t="n">
        <v>22</v>
      </c>
      <c r="AC1089" s="3" t="n">
        <v>118</v>
      </c>
      <c r="AD1089" s="3" t="n">
        <v>1985</v>
      </c>
      <c r="AE1089" s="3" t="n">
        <v>10</v>
      </c>
      <c r="AF1089" s="54" t="n">
        <v>104</v>
      </c>
      <c r="AG1089" s="54" t="n">
        <v>1993</v>
      </c>
      <c r="AH1089" s="54" t="n">
        <v>29</v>
      </c>
      <c r="AI1089" s="3" t="n">
        <v>94</v>
      </c>
      <c r="AJ1089" s="3" t="n">
        <v>2000</v>
      </c>
      <c r="AK1089" s="3" t="n">
        <v>2</v>
      </c>
      <c r="AL1089" s="54" t="n">
        <v>80</v>
      </c>
      <c r="AM1089" s="54" t="n">
        <v>2008</v>
      </c>
      <c r="AN1089" s="54" t="n">
        <v>17</v>
      </c>
      <c r="AO1089" s="3" t="n">
        <v>51</v>
      </c>
      <c r="AP1089" s="3" t="n">
        <v>2014</v>
      </c>
      <c r="AQ1089" s="3" t="n">
        <v>8</v>
      </c>
    </row>
    <row r="1090">
      <c r="A1090" s="3" t="n">
        <v>29010130</v>
      </c>
      <c r="B1090" s="3" t="inlineStr">
        <is>
          <t>INDUGAN HACIENDA [29010130]</t>
        </is>
      </c>
      <c r="C1090" s="3" t="n">
        <v>9.813174999999999</v>
      </c>
      <c r="D1090" s="3" t="n">
        <v>-74.855912</v>
      </c>
      <c r="E1090" s="3" t="n">
        <v>20</v>
      </c>
      <c r="F1090" s="3" t="inlineStr">
        <is>
          <t>Zambrano</t>
        </is>
      </c>
      <c r="G1090" s="3" t="inlineStr">
        <is>
          <t>Bolivar</t>
        </is>
      </c>
      <c r="H1090" s="54" t="n">
        <v>76</v>
      </c>
      <c r="I1090" s="54" t="n">
        <v>2005</v>
      </c>
      <c r="J1090" s="54" t="n">
        <v>15</v>
      </c>
      <c r="K1090" s="3" t="n">
        <v>51</v>
      </c>
      <c r="L1090" s="3" t="n">
        <v>2020</v>
      </c>
      <c r="M1090" s="3" t="n">
        <v>29</v>
      </c>
      <c r="N1090" s="54" t="n">
        <v>62</v>
      </c>
      <c r="O1090" s="54" t="n">
        <v>1993</v>
      </c>
      <c r="P1090" s="54" t="n">
        <v>23</v>
      </c>
      <c r="Q1090" s="3" t="n">
        <v>175</v>
      </c>
      <c r="R1090" s="3" t="n">
        <v>2008</v>
      </c>
      <c r="S1090" s="3" t="n">
        <v>25</v>
      </c>
      <c r="T1090" s="54" t="n">
        <v>116</v>
      </c>
      <c r="U1090" s="54" t="n">
        <v>2005</v>
      </c>
      <c r="V1090" s="54" t="n">
        <v>16</v>
      </c>
      <c r="W1090" s="3" t="n">
        <v>165</v>
      </c>
      <c r="X1090" s="3" t="n">
        <v>2006</v>
      </c>
      <c r="Y1090" s="3" t="n">
        <v>4</v>
      </c>
      <c r="Z1090" s="54" t="n">
        <v>124</v>
      </c>
      <c r="AA1090" s="54" t="n">
        <v>2011</v>
      </c>
      <c r="AB1090" s="54" t="n">
        <v>28</v>
      </c>
      <c r="AC1090" s="3" t="n">
        <v>138</v>
      </c>
      <c r="AD1090" s="3" t="n">
        <v>2001</v>
      </c>
      <c r="AE1090" s="3" t="n">
        <v>4</v>
      </c>
      <c r="AF1090" s="54" t="n">
        <v>106</v>
      </c>
      <c r="AG1090" s="54" t="n">
        <v>1993</v>
      </c>
      <c r="AH1090" s="54" t="n">
        <v>12</v>
      </c>
      <c r="AI1090" s="3" t="n">
        <v>98</v>
      </c>
      <c r="AJ1090" s="3" t="n">
        <v>1997</v>
      </c>
      <c r="AK1090" s="3" t="n">
        <v>14</v>
      </c>
      <c r="AL1090" s="54" t="n">
        <v>92</v>
      </c>
      <c r="AM1090" s="54" t="n">
        <v>2022</v>
      </c>
      <c r="AN1090" s="54" t="n">
        <v>17</v>
      </c>
      <c r="AO1090" s="3" t="n">
        <v>62</v>
      </c>
      <c r="AP1090" s="3" t="n">
        <v>1983</v>
      </c>
      <c r="AQ1090" s="3" t="n">
        <v>5</v>
      </c>
    </row>
    <row r="1091">
      <c r="A1091" s="3" t="n">
        <v>29015000</v>
      </c>
      <c r="B1091" s="3" t="inlineStr">
        <is>
          <t>EL GUAMO - AUT [29015000]</t>
        </is>
      </c>
      <c r="C1091" s="3" t="n">
        <v>10.034607</v>
      </c>
      <c r="D1091" s="3" t="n">
        <v>-74.97663799999999</v>
      </c>
      <c r="E1091" s="3" t="n">
        <v>75</v>
      </c>
      <c r="F1091" s="3" t="inlineStr">
        <is>
          <t>El Guamo</t>
        </is>
      </c>
      <c r="G1091" s="3" t="inlineStr">
        <is>
          <t>Bolivar</t>
        </is>
      </c>
      <c r="H1091" s="54" t="n">
        <v>41</v>
      </c>
      <c r="I1091" s="54" t="n">
        <v>1994</v>
      </c>
      <c r="J1091" s="54" t="n">
        <v>31</v>
      </c>
      <c r="K1091" s="3" t="n">
        <v>65</v>
      </c>
      <c r="L1091" s="3" t="n">
        <v>1997</v>
      </c>
      <c r="M1091" s="3" t="n">
        <v>4</v>
      </c>
      <c r="N1091" s="54" t="n">
        <v>78</v>
      </c>
      <c r="O1091" s="54" t="n">
        <v>2008</v>
      </c>
      <c r="P1091" s="54" t="n">
        <v>14</v>
      </c>
      <c r="Q1091" s="3" t="n">
        <v>117</v>
      </c>
      <c r="R1091" s="3" t="n">
        <v>2002</v>
      </c>
      <c r="S1091" s="3" t="n">
        <v>25</v>
      </c>
      <c r="T1091" s="54" t="n">
        <v>90</v>
      </c>
      <c r="U1091" s="54" t="n">
        <v>2005</v>
      </c>
      <c r="V1091" s="54" t="n">
        <v>20</v>
      </c>
      <c r="W1091" s="3" t="n">
        <v>85</v>
      </c>
      <c r="X1091" s="3" t="n">
        <v>2004</v>
      </c>
      <c r="Y1091" s="3" t="n">
        <v>20</v>
      </c>
      <c r="Z1091" s="54" t="n">
        <v>76</v>
      </c>
      <c r="AA1091" s="54" t="n">
        <v>2011</v>
      </c>
      <c r="AB1091" s="54" t="n">
        <v>29</v>
      </c>
      <c r="AC1091" s="3" t="n">
        <v>84</v>
      </c>
      <c r="AD1091" s="3" t="n">
        <v>2010</v>
      </c>
      <c r="AE1091" s="3" t="n">
        <v>31</v>
      </c>
      <c r="AF1091" s="54" t="n">
        <v>127.9</v>
      </c>
      <c r="AG1091" s="54" t="n">
        <v>1994</v>
      </c>
      <c r="AH1091" s="54" t="n">
        <v>20</v>
      </c>
      <c r="AI1091" s="3" t="n">
        <v>120</v>
      </c>
      <c r="AJ1091" s="3" t="n">
        <v>1988</v>
      </c>
      <c r="AK1091" s="3" t="n">
        <v>9</v>
      </c>
      <c r="AL1091" s="54" t="n">
        <v>75</v>
      </c>
      <c r="AM1091" s="54" t="n">
        <v>2022</v>
      </c>
      <c r="AN1091" s="54" t="n">
        <v>27</v>
      </c>
      <c r="AO1091" s="3" t="n">
        <v>86.59999999999999</v>
      </c>
      <c r="AP1091" s="3" t="n">
        <v>1989</v>
      </c>
      <c r="AQ1091" s="3" t="n">
        <v>5</v>
      </c>
    </row>
    <row r="1092">
      <c r="A1092" s="3" t="n">
        <v>29015020</v>
      </c>
      <c r="B1092" s="3" t="inlineStr">
        <is>
          <t>CARMEN DE BOLIVAR [29015020]</t>
        </is>
      </c>
      <c r="C1092" s="3" t="n">
        <v>9.71569</v>
      </c>
      <c r="D1092" s="3" t="n">
        <v>-75.106448</v>
      </c>
      <c r="E1092" s="3" t="n">
        <v>152</v>
      </c>
      <c r="F1092" s="3" t="inlineStr">
        <is>
          <t>El Carmén De Bolívar</t>
        </is>
      </c>
      <c r="G1092" s="3" t="inlineStr">
        <is>
          <t>Bolivar</t>
        </is>
      </c>
      <c r="H1092" s="54" t="n">
        <v>64.5</v>
      </c>
      <c r="I1092" s="54" t="n">
        <v>1985</v>
      </c>
      <c r="J1092" s="54" t="n">
        <v>5</v>
      </c>
      <c r="K1092" s="3" t="n">
        <v>76.40000000000001</v>
      </c>
      <c r="L1092" s="3" t="n">
        <v>2000</v>
      </c>
      <c r="M1092" s="3" t="n">
        <v>28</v>
      </c>
      <c r="N1092" s="54" t="n">
        <v>87</v>
      </c>
      <c r="O1092" s="54" t="n">
        <v>1962</v>
      </c>
      <c r="P1092" s="54" t="n">
        <v>19</v>
      </c>
      <c r="Q1092" s="3" t="n">
        <v>108.6</v>
      </c>
      <c r="R1092" s="3" t="n">
        <v>2019</v>
      </c>
      <c r="S1092" s="3" t="n">
        <v>21</v>
      </c>
      <c r="T1092" s="54" t="n">
        <v>121.5</v>
      </c>
      <c r="U1092" s="54" t="n">
        <v>1964</v>
      </c>
      <c r="V1092" s="54" t="n">
        <v>23</v>
      </c>
      <c r="W1092" s="3" t="n">
        <v>117.5</v>
      </c>
      <c r="X1092" s="3" t="n">
        <v>2020</v>
      </c>
      <c r="Y1092" s="3" t="n">
        <v>9</v>
      </c>
      <c r="Z1092" s="54" t="n">
        <v>101.8</v>
      </c>
      <c r="AA1092" s="54" t="n">
        <v>1963</v>
      </c>
      <c r="AB1092" s="54" t="n">
        <v>31</v>
      </c>
      <c r="AC1092" s="3" t="n">
        <v>111</v>
      </c>
      <c r="AD1092" s="3" t="n">
        <v>1964</v>
      </c>
      <c r="AE1092" s="3" t="n">
        <v>13</v>
      </c>
      <c r="AF1092" s="54" t="n">
        <v>81.40000000000001</v>
      </c>
      <c r="AG1092" s="54" t="n">
        <v>2002</v>
      </c>
      <c r="AH1092" s="54" t="n">
        <v>3</v>
      </c>
      <c r="AI1092" s="3" t="n">
        <v>118.9</v>
      </c>
      <c r="AJ1092" s="3" t="n">
        <v>1988</v>
      </c>
      <c r="AK1092" s="3" t="n">
        <v>18</v>
      </c>
      <c r="AL1092" s="54" t="n">
        <v>78</v>
      </c>
      <c r="AM1092" s="54" t="n">
        <v>2005</v>
      </c>
      <c r="AN1092" s="54" t="n">
        <v>12</v>
      </c>
      <c r="AO1092" s="3" t="n">
        <v>67</v>
      </c>
      <c r="AP1092" s="3" t="n">
        <v>1989</v>
      </c>
      <c r="AQ1092" s="3" t="n">
        <v>26</v>
      </c>
    </row>
    <row r="1093">
      <c r="A1093" s="3" t="n">
        <v>29015040</v>
      </c>
      <c r="B1093" s="3" t="inlineStr">
        <is>
          <t>CARMEN DE BOLIVAR  - AUT [29015040]</t>
        </is>
      </c>
      <c r="C1093" s="3" t="n">
        <v>9.71569</v>
      </c>
      <c r="D1093" s="3" t="n">
        <v>-75.106448</v>
      </c>
      <c r="E1093" s="3" t="n">
        <v>152</v>
      </c>
      <c r="F1093" s="3" t="inlineStr">
        <is>
          <t>El Carmén De Bolívar</t>
        </is>
      </c>
      <c r="G1093" s="3" t="inlineStr">
        <is>
          <t>Bolivar</t>
        </is>
      </c>
      <c r="H1093" s="54" t="n">
        <v>37</v>
      </c>
      <c r="I1093" s="54" t="n">
        <v>2019</v>
      </c>
      <c r="J1093" s="54" t="n">
        <v>28</v>
      </c>
      <c r="K1093" s="3" t="n">
        <v>6.8</v>
      </c>
      <c r="L1093" s="3" t="n">
        <v>2020</v>
      </c>
      <c r="M1093" s="3" t="n">
        <v>2</v>
      </c>
      <c r="N1093" s="54" t="n">
        <v>41</v>
      </c>
      <c r="O1093" s="54" t="n">
        <v>2019</v>
      </c>
      <c r="P1093" s="54" t="n">
        <v>4</v>
      </c>
      <c r="Q1093" s="3" t="n">
        <v>108.6</v>
      </c>
      <c r="R1093" s="3" t="n">
        <v>2019</v>
      </c>
      <c r="S1093" s="3" t="n">
        <v>21</v>
      </c>
      <c r="T1093" s="54" t="n">
        <v>51.8</v>
      </c>
      <c r="U1093" s="54" t="n">
        <v>2018</v>
      </c>
      <c r="V1093" s="54" t="n">
        <v>4</v>
      </c>
      <c r="W1093" s="3" t="n">
        <v>43.5</v>
      </c>
      <c r="X1093" s="3" t="n">
        <v>2020</v>
      </c>
      <c r="Y1093" s="3" t="n">
        <v>18</v>
      </c>
      <c r="Z1093" s="54" t="n">
        <v>40.5</v>
      </c>
      <c r="AA1093" s="54" t="n">
        <v>2019</v>
      </c>
      <c r="AB1093" s="54" t="n">
        <v>22</v>
      </c>
      <c r="AC1093" s="3" t="n">
        <v>45</v>
      </c>
      <c r="AD1093" s="3" t="n">
        <v>2018</v>
      </c>
      <c r="AE1093" s="3" t="n">
        <v>14</v>
      </c>
      <c r="AF1093" s="54" t="n">
        <v>62.3</v>
      </c>
      <c r="AG1093" s="54" t="n">
        <v>2018</v>
      </c>
      <c r="AH1093" s="54" t="n">
        <v>15</v>
      </c>
      <c r="AI1093" s="3" t="n">
        <v>86</v>
      </c>
      <c r="AJ1093" s="3" t="n">
        <v>2019</v>
      </c>
      <c r="AK1093" s="3" t="n">
        <v>18</v>
      </c>
      <c r="AL1093" s="54" t="n">
        <v>49.8</v>
      </c>
      <c r="AM1093" s="54" t="n">
        <v>2018</v>
      </c>
      <c r="AN1093" s="54" t="n">
        <v>9</v>
      </c>
      <c r="AO1093" s="3" t="n">
        <v>34.1</v>
      </c>
      <c r="AP1093" s="3" t="n">
        <v>2025</v>
      </c>
      <c r="AQ1093" s="3" t="n">
        <v>2</v>
      </c>
    </row>
    <row r="1094">
      <c r="A1094" s="3" t="n">
        <v>29020020</v>
      </c>
      <c r="B1094" s="3" t="inlineStr">
        <is>
          <t>GARRAPATA [29020020]</t>
        </is>
      </c>
      <c r="C1094" s="3" t="n">
        <v>10.32155556</v>
      </c>
      <c r="D1094" s="3" t="n">
        <v>-74.42397222</v>
      </c>
      <c r="E1094" s="3" t="n">
        <v>60</v>
      </c>
      <c r="F1094" s="3" t="inlineStr">
        <is>
          <t>Pivijai</t>
        </is>
      </c>
      <c r="G1094" s="3" t="inlineStr">
        <is>
          <t>Magdalena</t>
        </is>
      </c>
      <c r="H1094" s="54" t="n">
        <v>50</v>
      </c>
      <c r="I1094" s="54" t="n">
        <v>2000</v>
      </c>
      <c r="J1094" s="54" t="n">
        <v>2</v>
      </c>
      <c r="K1094" s="3" t="n">
        <v>70</v>
      </c>
      <c r="L1094" s="3" t="n">
        <v>2002</v>
      </c>
      <c r="M1094" s="3" t="n">
        <v>5</v>
      </c>
      <c r="N1094" s="54" t="n">
        <v>100</v>
      </c>
      <c r="O1094" s="54" t="n">
        <v>2003</v>
      </c>
      <c r="P1094" s="54" t="n">
        <v>16</v>
      </c>
      <c r="Q1094" s="3" t="n">
        <v>97</v>
      </c>
      <c r="R1094" s="3" t="n">
        <v>2001</v>
      </c>
      <c r="S1094" s="3" t="n">
        <v>26</v>
      </c>
      <c r="T1094" s="54" t="n">
        <v>102</v>
      </c>
      <c r="U1094" s="54" t="n">
        <v>2007</v>
      </c>
      <c r="V1094" s="54" t="n">
        <v>19</v>
      </c>
      <c r="W1094" s="3" t="n">
        <v>110</v>
      </c>
      <c r="X1094" s="3" t="n">
        <v>2006</v>
      </c>
      <c r="Y1094" s="3" t="n">
        <v>23</v>
      </c>
      <c r="Z1094" s="54" t="n">
        <v>94</v>
      </c>
      <c r="AA1094" s="54" t="n">
        <v>2006</v>
      </c>
      <c r="AB1094" s="54" t="n">
        <v>17</v>
      </c>
      <c r="AC1094" s="3" t="n">
        <v>100.3</v>
      </c>
      <c r="AD1094" s="3" t="n">
        <v>1987</v>
      </c>
      <c r="AE1094" s="3" t="n">
        <v>22</v>
      </c>
      <c r="AF1094" s="54" t="n">
        <v>128</v>
      </c>
      <c r="AG1094" s="54" t="n">
        <v>2006</v>
      </c>
      <c r="AH1094" s="54" t="n">
        <v>15</v>
      </c>
      <c r="AI1094" s="3" t="n">
        <v>123</v>
      </c>
      <c r="AJ1094" s="3" t="n">
        <v>1997</v>
      </c>
      <c r="AK1094" s="3" t="n">
        <v>16</v>
      </c>
      <c r="AL1094" s="54" t="n">
        <v>105</v>
      </c>
      <c r="AM1094" s="54" t="n">
        <v>2011</v>
      </c>
      <c r="AN1094" s="54" t="n">
        <v>8</v>
      </c>
      <c r="AO1094" s="3" t="n">
        <v>78</v>
      </c>
      <c r="AP1094" s="3" t="n">
        <v>2014</v>
      </c>
      <c r="AQ1094" s="3" t="n">
        <v>5</v>
      </c>
    </row>
    <row r="1095">
      <c r="A1095" s="3" t="n">
        <v>29030040</v>
      </c>
      <c r="B1095" s="3" t="inlineStr">
        <is>
          <t>ARJONA [29030040]</t>
        </is>
      </c>
      <c r="C1095" s="3" t="n">
        <v>10.246378</v>
      </c>
      <c r="D1095" s="3" t="n">
        <v>-75.348645</v>
      </c>
      <c r="E1095" s="3" t="n">
        <v>60</v>
      </c>
      <c r="F1095" s="3" t="inlineStr">
        <is>
          <t>Arjona</t>
        </is>
      </c>
      <c r="G1095" s="3" t="inlineStr">
        <is>
          <t>Bolivar</t>
        </is>
      </c>
      <c r="H1095" s="54" t="n">
        <v>68.40000000000001</v>
      </c>
      <c r="I1095" s="54" t="n">
        <v>1990</v>
      </c>
      <c r="J1095" s="54" t="n">
        <v>1</v>
      </c>
      <c r="K1095" s="3" t="n">
        <v>76.2</v>
      </c>
      <c r="L1095" s="3" t="n">
        <v>1996</v>
      </c>
      <c r="M1095" s="3" t="n">
        <v>18</v>
      </c>
      <c r="N1095" s="54" t="n">
        <v>58.4</v>
      </c>
      <c r="O1095" s="54" t="n">
        <v>2005</v>
      </c>
      <c r="P1095" s="54" t="n">
        <v>27</v>
      </c>
      <c r="Q1095" s="3" t="n">
        <v>109</v>
      </c>
      <c r="R1095" s="3" t="n">
        <v>2021</v>
      </c>
      <c r="S1095" s="3" t="n">
        <v>26</v>
      </c>
      <c r="T1095" s="54" t="n">
        <v>131.3</v>
      </c>
      <c r="U1095" s="54" t="n">
        <v>1996</v>
      </c>
      <c r="V1095" s="54" t="n">
        <v>19</v>
      </c>
      <c r="W1095" s="3" t="n">
        <v>125</v>
      </c>
      <c r="X1095" s="3" t="n">
        <v>1982</v>
      </c>
      <c r="Y1095" s="3" t="n">
        <v>23</v>
      </c>
      <c r="Z1095" s="54" t="n">
        <v>129</v>
      </c>
      <c r="AA1095" s="54" t="n">
        <v>1992</v>
      </c>
      <c r="AB1095" s="54" t="n">
        <v>13</v>
      </c>
      <c r="AC1095" s="3" t="n">
        <v>85</v>
      </c>
      <c r="AD1095" s="3" t="n">
        <v>2019</v>
      </c>
      <c r="AE1095" s="3" t="n">
        <v>24</v>
      </c>
      <c r="AF1095" s="54" t="n">
        <v>106.8</v>
      </c>
      <c r="AG1095" s="54" t="n">
        <v>1988</v>
      </c>
      <c r="AH1095" s="54" t="n">
        <v>6</v>
      </c>
      <c r="AI1095" s="3" t="n">
        <v>133.5</v>
      </c>
      <c r="AJ1095" s="3" t="n">
        <v>1992</v>
      </c>
      <c r="AK1095" s="3" t="n">
        <v>5</v>
      </c>
      <c r="AL1095" s="54" t="n">
        <v>120</v>
      </c>
      <c r="AM1095" s="54" t="n">
        <v>2017</v>
      </c>
      <c r="AN1095" s="54" t="n">
        <v>17</v>
      </c>
      <c r="AO1095" s="3" t="n">
        <v>90</v>
      </c>
      <c r="AP1095" s="3" t="n">
        <v>1985</v>
      </c>
      <c r="AQ1095" s="3" t="n">
        <v>5</v>
      </c>
    </row>
    <row r="1096">
      <c r="A1096" s="3" t="n">
        <v>29030050</v>
      </c>
      <c r="B1096" s="3" t="inlineStr">
        <is>
          <t>SAN ESTANISLAO [29030050]</t>
        </is>
      </c>
      <c r="C1096" s="3" t="n">
        <v>10.40411111</v>
      </c>
      <c r="D1096" s="3" t="n">
        <v>-75.16183332999999</v>
      </c>
      <c r="E1096" s="3" t="n">
        <v>20</v>
      </c>
      <c r="F1096" s="3" t="inlineStr">
        <is>
          <t>San Estanislao</t>
        </is>
      </c>
      <c r="G1096" s="3" t="inlineStr">
        <is>
          <t>Bolivar</t>
        </is>
      </c>
      <c r="H1096" s="54" t="n">
        <v>64</v>
      </c>
      <c r="I1096" s="54" t="n">
        <v>2008</v>
      </c>
      <c r="J1096" s="54" t="n">
        <v>11</v>
      </c>
      <c r="K1096" s="3" t="n">
        <v>46</v>
      </c>
      <c r="L1096" s="3" t="n">
        <v>2014</v>
      </c>
      <c r="M1096" s="3" t="n">
        <v>14</v>
      </c>
      <c r="N1096" s="54" t="n">
        <v>60.1</v>
      </c>
      <c r="O1096" s="54" t="n">
        <v>1993</v>
      </c>
      <c r="P1096" s="54" t="n">
        <v>4</v>
      </c>
      <c r="Q1096" s="3" t="n">
        <v>88</v>
      </c>
      <c r="R1096" s="3" t="n">
        <v>2006</v>
      </c>
      <c r="S1096" s="3" t="n">
        <v>23</v>
      </c>
      <c r="T1096" s="54" t="n">
        <v>108.8</v>
      </c>
      <c r="U1096" s="54" t="n">
        <v>1999</v>
      </c>
      <c r="V1096" s="54" t="n">
        <v>10</v>
      </c>
      <c r="W1096" s="3" t="n">
        <v>118.1</v>
      </c>
      <c r="X1096" s="3" t="n">
        <v>1998</v>
      </c>
      <c r="Y1096" s="3" t="n">
        <v>28</v>
      </c>
      <c r="Z1096" s="54" t="n">
        <v>87</v>
      </c>
      <c r="AA1096" s="54" t="n">
        <v>2006</v>
      </c>
      <c r="AB1096" s="54" t="n">
        <v>30</v>
      </c>
      <c r="AC1096" s="3" t="n">
        <v>105</v>
      </c>
      <c r="AD1096" s="3" t="n">
        <v>2013</v>
      </c>
      <c r="AE1096" s="3" t="n">
        <v>18</v>
      </c>
      <c r="AF1096" s="54" t="n">
        <v>110</v>
      </c>
      <c r="AG1096" s="54" t="n">
        <v>2024</v>
      </c>
      <c r="AH1096" s="54" t="n">
        <v>6</v>
      </c>
      <c r="AI1096" s="3" t="n">
        <v>145</v>
      </c>
      <c r="AJ1096" s="3" t="n">
        <v>1988</v>
      </c>
      <c r="AK1096" s="3" t="n">
        <v>17</v>
      </c>
      <c r="AL1096" s="54" t="n">
        <v>120</v>
      </c>
      <c r="AM1096" s="54" t="n">
        <v>2011</v>
      </c>
      <c r="AN1096" s="54" t="n">
        <v>16</v>
      </c>
      <c r="AO1096" s="3" t="n">
        <v>85</v>
      </c>
      <c r="AP1096" s="3" t="n">
        <v>2010</v>
      </c>
      <c r="AQ1096" s="3" t="n">
        <v>2</v>
      </c>
    </row>
    <row r="1097">
      <c r="A1097" s="3" t="n">
        <v>29030080</v>
      </c>
      <c r="B1097" s="3" t="inlineStr">
        <is>
          <t>PUERTO SANTANDER [29030080]</t>
        </is>
      </c>
      <c r="C1097" s="3" t="n">
        <v>10.00374</v>
      </c>
      <c r="D1097" s="3" t="n">
        <v>-75.31629100000001</v>
      </c>
      <c r="E1097" s="3" t="n">
        <v>5</v>
      </c>
      <c r="F1097" s="3" t="inlineStr">
        <is>
          <t>María La Baja</t>
        </is>
      </c>
      <c r="G1097" s="3" t="inlineStr">
        <is>
          <t>Bolivar</t>
        </is>
      </c>
      <c r="H1097" s="54" t="n">
        <v>49</v>
      </c>
      <c r="I1097" s="54" t="n">
        <v>1993</v>
      </c>
      <c r="J1097" s="54" t="n">
        <v>5</v>
      </c>
      <c r="K1097" s="3" t="n">
        <v>55</v>
      </c>
      <c r="L1097" s="3" t="n">
        <v>1997</v>
      </c>
      <c r="M1097" s="3" t="n">
        <v>4</v>
      </c>
      <c r="N1097" s="54" t="n">
        <v>102</v>
      </c>
      <c r="O1097" s="54" t="n">
        <v>2021</v>
      </c>
      <c r="P1097" s="54" t="n">
        <v>16</v>
      </c>
      <c r="Q1097" s="3" t="n">
        <v>99.3</v>
      </c>
      <c r="R1097" s="3" t="n">
        <v>2002</v>
      </c>
      <c r="S1097" s="3" t="n">
        <v>24</v>
      </c>
      <c r="T1097" s="54" t="n">
        <v>148.5</v>
      </c>
      <c r="U1097" s="54" t="n">
        <v>2017</v>
      </c>
      <c r="V1097" s="54" t="n">
        <v>8</v>
      </c>
      <c r="W1097" s="3" t="n">
        <v>130</v>
      </c>
      <c r="X1097" s="3" t="n">
        <v>2003</v>
      </c>
      <c r="Y1097" s="3" t="n">
        <v>17</v>
      </c>
      <c r="Z1097" s="54" t="n">
        <v>95</v>
      </c>
      <c r="AA1097" s="54" t="n">
        <v>2020</v>
      </c>
      <c r="AB1097" s="54" t="n">
        <v>30</v>
      </c>
      <c r="AC1097" s="3" t="n">
        <v>110.7</v>
      </c>
      <c r="AD1097" s="3" t="n">
        <v>1965</v>
      </c>
      <c r="AE1097" s="3" t="n">
        <v>13</v>
      </c>
      <c r="AF1097" s="54" t="n">
        <v>150</v>
      </c>
      <c r="AG1097" s="54" t="n">
        <v>1998</v>
      </c>
      <c r="AH1097" s="54" t="n">
        <v>23</v>
      </c>
      <c r="AI1097" s="3" t="n">
        <v>120</v>
      </c>
      <c r="AJ1097" s="3" t="n">
        <v>2021</v>
      </c>
      <c r="AK1097" s="3" t="n">
        <v>15</v>
      </c>
      <c r="AL1097" s="54" t="n">
        <v>135</v>
      </c>
      <c r="AM1097" s="54" t="n">
        <v>1999</v>
      </c>
      <c r="AN1097" s="54" t="n">
        <v>22</v>
      </c>
      <c r="AO1097" s="3" t="n">
        <v>83</v>
      </c>
      <c r="AP1097" s="3" t="n">
        <v>2000</v>
      </c>
      <c r="AQ1097" s="3" t="n">
        <v>1</v>
      </c>
    </row>
    <row r="1098">
      <c r="A1098" s="3" t="n">
        <v>29030140</v>
      </c>
      <c r="B1098" s="3" t="inlineStr">
        <is>
          <t>SAN JOSE [29030140]</t>
        </is>
      </c>
      <c r="C1098" s="3" t="n">
        <v>10.607379</v>
      </c>
      <c r="D1098" s="3" t="n">
        <v>-75.137852</v>
      </c>
      <c r="E1098" s="3" t="n">
        <v>20</v>
      </c>
      <c r="F1098" s="3" t="inlineStr">
        <is>
          <t>Luruaco</t>
        </is>
      </c>
      <c r="G1098" s="3" t="inlineStr">
        <is>
          <t>Atlantico</t>
        </is>
      </c>
      <c r="H1098" s="54" t="n">
        <v>34</v>
      </c>
      <c r="I1098" s="54" t="n">
        <v>1993</v>
      </c>
      <c r="J1098" s="54" t="n">
        <v>2</v>
      </c>
      <c r="K1098" s="3" t="n">
        <v>37.3</v>
      </c>
      <c r="L1098" s="3" t="n">
        <v>2013</v>
      </c>
      <c r="M1098" s="3" t="n">
        <v>28</v>
      </c>
      <c r="N1098" s="54" t="n">
        <v>70.59999999999999</v>
      </c>
      <c r="O1098" s="54" t="n">
        <v>1994</v>
      </c>
      <c r="P1098" s="54" t="n">
        <v>22</v>
      </c>
      <c r="Q1098" s="3" t="n">
        <v>76.5</v>
      </c>
      <c r="R1098" s="3" t="n">
        <v>2000</v>
      </c>
      <c r="S1098" s="3" t="n">
        <v>27</v>
      </c>
      <c r="T1098" s="54" t="n">
        <v>112.5</v>
      </c>
      <c r="U1098" s="54" t="n">
        <v>2017</v>
      </c>
      <c r="V1098" s="54" t="n">
        <v>11</v>
      </c>
      <c r="W1098" s="3" t="n">
        <v>77</v>
      </c>
      <c r="X1098" s="3" t="n">
        <v>2018</v>
      </c>
      <c r="Y1098" s="3" t="n">
        <v>13</v>
      </c>
      <c r="Z1098" s="54" t="n">
        <v>71.5</v>
      </c>
      <c r="AA1098" s="54" t="n">
        <v>1992</v>
      </c>
      <c r="AB1098" s="54" t="n">
        <v>27</v>
      </c>
      <c r="AC1098" s="3" t="n">
        <v>98.3</v>
      </c>
      <c r="AD1098" s="3" t="n">
        <v>2001</v>
      </c>
      <c r="AE1098" s="3" t="n">
        <v>3</v>
      </c>
      <c r="AF1098" s="54" t="n">
        <v>98</v>
      </c>
      <c r="AG1098" s="54" t="n">
        <v>1994</v>
      </c>
      <c r="AH1098" s="54" t="n">
        <v>30</v>
      </c>
      <c r="AI1098" s="3" t="n">
        <v>135.6</v>
      </c>
      <c r="AJ1098" s="3" t="n">
        <v>1998</v>
      </c>
      <c r="AK1098" s="3" t="n">
        <v>19</v>
      </c>
      <c r="AL1098" s="54" t="n">
        <v>112.3</v>
      </c>
      <c r="AM1098" s="54" t="n">
        <v>1998</v>
      </c>
      <c r="AN1098" s="54" t="n">
        <v>21</v>
      </c>
      <c r="AO1098" s="3" t="n">
        <v>79</v>
      </c>
      <c r="AP1098" s="3" t="n">
        <v>2021</v>
      </c>
      <c r="AQ1098" s="3" t="n">
        <v>1</v>
      </c>
    </row>
    <row r="1099">
      <c r="A1099" s="3" t="n">
        <v>29030150</v>
      </c>
      <c r="B1099" s="3" t="inlineStr">
        <is>
          <t>SAN CRISTOBAL [29030150]</t>
        </is>
      </c>
      <c r="C1099" s="3" t="n">
        <v>9.88012</v>
      </c>
      <c r="D1099" s="3" t="n">
        <v>-75.25444400000001</v>
      </c>
      <c r="E1099" s="3" t="n">
        <v>70</v>
      </c>
      <c r="F1099" s="3" t="inlineStr">
        <is>
          <t>San Jacinto</t>
        </is>
      </c>
      <c r="G1099" s="3" t="inlineStr">
        <is>
          <t>Bolivar</t>
        </is>
      </c>
      <c r="H1099" s="54" t="n">
        <v>80</v>
      </c>
      <c r="I1099" s="54" t="n">
        <v>2012</v>
      </c>
      <c r="J1099" s="54" t="n">
        <v>22</v>
      </c>
      <c r="K1099" s="3" t="n">
        <v>78</v>
      </c>
      <c r="L1099" s="3" t="n">
        <v>2001</v>
      </c>
      <c r="M1099" s="3" t="n">
        <v>27</v>
      </c>
      <c r="N1099" s="54" t="n">
        <v>70</v>
      </c>
      <c r="O1099" s="54" t="n">
        <v>2022</v>
      </c>
      <c r="P1099" s="54" t="n">
        <v>5</v>
      </c>
      <c r="Q1099" s="3" t="n">
        <v>130</v>
      </c>
      <c r="R1099" s="3" t="n">
        <v>2016</v>
      </c>
      <c r="S1099" s="3" t="n">
        <v>23</v>
      </c>
      <c r="T1099" s="54" t="n">
        <v>136</v>
      </c>
      <c r="U1099" s="54" t="n">
        <v>2017</v>
      </c>
      <c r="V1099" s="54" t="n">
        <v>8</v>
      </c>
      <c r="W1099" s="3" t="n">
        <v>105</v>
      </c>
      <c r="X1099" s="3" t="n">
        <v>2006</v>
      </c>
      <c r="Y1099" s="3" t="n">
        <v>3</v>
      </c>
      <c r="Z1099" s="54" t="n">
        <v>100</v>
      </c>
      <c r="AA1099" s="54" t="n">
        <v>2020</v>
      </c>
      <c r="AB1099" s="54" t="n">
        <v>18</v>
      </c>
      <c r="AC1099" s="3" t="n">
        <v>135</v>
      </c>
      <c r="AD1099" s="3" t="n">
        <v>2000</v>
      </c>
      <c r="AE1099" s="3" t="n">
        <v>26</v>
      </c>
      <c r="AF1099" s="54" t="n">
        <v>134</v>
      </c>
      <c r="AG1099" s="54" t="n">
        <v>2000</v>
      </c>
      <c r="AH1099" s="54" t="n">
        <v>7</v>
      </c>
      <c r="AI1099" s="3" t="n">
        <v>135</v>
      </c>
      <c r="AJ1099" s="3" t="n">
        <v>2011</v>
      </c>
      <c r="AK1099" s="3" t="n">
        <v>8</v>
      </c>
      <c r="AL1099" s="54" t="n">
        <v>166.7</v>
      </c>
      <c r="AM1099" s="54" t="n">
        <v>2005</v>
      </c>
      <c r="AN1099" s="54" t="n">
        <v>22</v>
      </c>
      <c r="AO1099" s="3" t="n">
        <v>135</v>
      </c>
      <c r="AP1099" s="3" t="n">
        <v>2001</v>
      </c>
      <c r="AQ1099" s="3" t="n">
        <v>8</v>
      </c>
    </row>
    <row r="1100">
      <c r="A1100" s="3" t="n">
        <v>29030160</v>
      </c>
      <c r="B1100" s="3" t="inlineStr">
        <is>
          <t>FLAMENCO [29030160]</t>
        </is>
      </c>
      <c r="C1100" s="3" t="n">
        <v>9.986668999999999</v>
      </c>
      <c r="D1100" s="3" t="n">
        <v>-75.398285</v>
      </c>
      <c r="E1100" s="3" t="n">
        <v>12</v>
      </c>
      <c r="F1100" s="3" t="inlineStr">
        <is>
          <t>María La Baja</t>
        </is>
      </c>
      <c r="G1100" s="3" t="inlineStr">
        <is>
          <t>Bolivar</t>
        </is>
      </c>
      <c r="H1100" s="54" t="n">
        <v>72</v>
      </c>
      <c r="I1100" s="54" t="n">
        <v>2008</v>
      </c>
      <c r="J1100" s="54" t="n">
        <v>9</v>
      </c>
      <c r="K1100" s="3" t="n">
        <v>43</v>
      </c>
      <c r="L1100" s="3" t="n">
        <v>1999</v>
      </c>
      <c r="M1100" s="3" t="n">
        <v>22</v>
      </c>
      <c r="N1100" s="54" t="n">
        <v>80</v>
      </c>
      <c r="O1100" s="54" t="n">
        <v>2011</v>
      </c>
      <c r="P1100" s="54" t="n">
        <v>1</v>
      </c>
      <c r="Q1100" s="3" t="n">
        <v>85</v>
      </c>
      <c r="R1100" s="3" t="n">
        <v>2017</v>
      </c>
      <c r="S1100" s="3" t="n">
        <v>16</v>
      </c>
      <c r="T1100" s="54" t="n">
        <v>110</v>
      </c>
      <c r="U1100" s="54" t="n">
        <v>2008</v>
      </c>
      <c r="V1100" s="54" t="n">
        <v>19</v>
      </c>
      <c r="W1100" s="3" t="n">
        <v>115</v>
      </c>
      <c r="X1100" s="3" t="n">
        <v>2003</v>
      </c>
      <c r="Y1100" s="3" t="n">
        <v>18</v>
      </c>
      <c r="Z1100" s="54" t="n">
        <v>120</v>
      </c>
      <c r="AA1100" s="54" t="n">
        <v>1996</v>
      </c>
      <c r="AB1100" s="54" t="n">
        <v>25</v>
      </c>
      <c r="AC1100" s="3" t="n">
        <v>121</v>
      </c>
      <c r="AD1100" s="3" t="n">
        <v>2014</v>
      </c>
      <c r="AE1100" s="3" t="n">
        <v>26</v>
      </c>
      <c r="AF1100" s="54" t="n">
        <v>130</v>
      </c>
      <c r="AG1100" s="54" t="n">
        <v>1993</v>
      </c>
      <c r="AH1100" s="54" t="n">
        <v>6</v>
      </c>
      <c r="AI1100" s="3" t="n">
        <v>145</v>
      </c>
      <c r="AJ1100" s="3" t="n">
        <v>2016</v>
      </c>
      <c r="AK1100" s="3" t="n">
        <v>1</v>
      </c>
      <c r="AL1100" s="54" t="n">
        <v>120</v>
      </c>
      <c r="AM1100" s="54" t="n">
        <v>2016</v>
      </c>
      <c r="AN1100" s="54" t="n">
        <v>19</v>
      </c>
      <c r="AO1100" s="3" t="n">
        <v>90</v>
      </c>
      <c r="AP1100" s="3" t="n">
        <v>1985</v>
      </c>
      <c r="AQ1100" s="3" t="n">
        <v>5</v>
      </c>
    </row>
    <row r="1101">
      <c r="A1101" s="3" t="n">
        <v>29030170</v>
      </c>
      <c r="B1101" s="3" t="inlineStr">
        <is>
          <t>GAMERO [29030170]</t>
        </is>
      </c>
      <c r="C1101" s="3" t="n">
        <v>10.20634</v>
      </c>
      <c r="D1101" s="3" t="n">
        <v>-75.21014</v>
      </c>
      <c r="E1101" s="3" t="n">
        <v>10</v>
      </c>
      <c r="F1101" s="3" t="inlineStr">
        <is>
          <t>Mahates</t>
        </is>
      </c>
      <c r="G1101" s="3" t="inlineStr">
        <is>
          <t>Bolivar</t>
        </is>
      </c>
      <c r="H1101" s="54" t="n">
        <v>49</v>
      </c>
      <c r="I1101" s="54" t="n">
        <v>1999</v>
      </c>
      <c r="J1101" s="54" t="n">
        <v>15</v>
      </c>
      <c r="K1101" s="3" t="n">
        <v>73</v>
      </c>
      <c r="L1101" s="3" t="n">
        <v>2010</v>
      </c>
      <c r="M1101" s="3" t="n">
        <v>24</v>
      </c>
      <c r="N1101" s="54" t="n">
        <v>90</v>
      </c>
      <c r="O1101" s="54" t="n">
        <v>1998</v>
      </c>
      <c r="P1101" s="54" t="n">
        <v>23</v>
      </c>
      <c r="Q1101" s="3" t="n">
        <v>70</v>
      </c>
      <c r="R1101" s="3" t="n">
        <v>1990</v>
      </c>
      <c r="S1101" s="3" t="n">
        <v>22</v>
      </c>
      <c r="T1101" s="54" t="n">
        <v>156</v>
      </c>
      <c r="U1101" s="54" t="n">
        <v>1987</v>
      </c>
      <c r="V1101" s="54" t="n">
        <v>23</v>
      </c>
      <c r="W1101" s="3" t="n">
        <v>110</v>
      </c>
      <c r="X1101" s="3" t="n">
        <v>2015</v>
      </c>
      <c r="Y1101" s="3" t="n">
        <v>7</v>
      </c>
      <c r="Z1101" s="54" t="n">
        <v>90</v>
      </c>
      <c r="AA1101" s="54" t="n">
        <v>1997</v>
      </c>
      <c r="AB1101" s="54" t="n">
        <v>15</v>
      </c>
      <c r="AC1101" s="3" t="n">
        <v>126</v>
      </c>
      <c r="AD1101" s="3" t="n">
        <v>2021</v>
      </c>
      <c r="AE1101" s="3" t="n">
        <v>30</v>
      </c>
      <c r="AF1101" s="54" t="n">
        <v>138</v>
      </c>
      <c r="AG1101" s="54" t="n">
        <v>2020</v>
      </c>
      <c r="AH1101" s="54" t="n">
        <v>12</v>
      </c>
      <c r="AI1101" s="3" t="n">
        <v>132</v>
      </c>
      <c r="AJ1101" s="3" t="n">
        <v>1988</v>
      </c>
      <c r="AK1101" s="3" t="n">
        <v>18</v>
      </c>
      <c r="AL1101" s="54" t="n">
        <v>120</v>
      </c>
      <c r="AM1101" s="54" t="n">
        <v>2010</v>
      </c>
      <c r="AN1101" s="54" t="n">
        <v>6</v>
      </c>
      <c r="AO1101" s="3" t="n">
        <v>87</v>
      </c>
      <c r="AP1101" s="3" t="n">
        <v>2003</v>
      </c>
      <c r="AQ1101" s="3" t="n">
        <v>6</v>
      </c>
    </row>
    <row r="1102">
      <c r="A1102" s="3" t="n">
        <v>29030200</v>
      </c>
      <c r="B1102" s="3" t="inlineStr">
        <is>
          <t>SAN CAYETANO [29030200]</t>
        </is>
      </c>
      <c r="C1102" s="3" t="n">
        <v>10.090498</v>
      </c>
      <c r="D1102" s="3" t="n">
        <v>-75.14243399999999</v>
      </c>
      <c r="E1102" s="3" t="n">
        <v>70</v>
      </c>
      <c r="F1102" s="3" t="inlineStr">
        <is>
          <t>San Juan Nepomuceno</t>
        </is>
      </c>
      <c r="G1102" s="3" t="inlineStr">
        <is>
          <t>Bolivar</t>
        </is>
      </c>
      <c r="H1102" s="54" t="n">
        <v>88</v>
      </c>
      <c r="I1102" s="54" t="n">
        <v>2018</v>
      </c>
      <c r="J1102" s="54" t="n">
        <v>1</v>
      </c>
      <c r="K1102" s="3" t="n">
        <v>74.90000000000001</v>
      </c>
      <c r="L1102" s="3" t="n">
        <v>2004</v>
      </c>
      <c r="M1102" s="3" t="n">
        <v>22</v>
      </c>
      <c r="N1102" s="54" t="n">
        <v>87.2</v>
      </c>
      <c r="O1102" s="54" t="n">
        <v>1997</v>
      </c>
      <c r="P1102" s="54" t="n">
        <v>27</v>
      </c>
      <c r="Q1102" s="3" t="n">
        <v>87.59999999999999</v>
      </c>
      <c r="R1102" s="3" t="n">
        <v>2008</v>
      </c>
      <c r="S1102" s="3" t="n">
        <v>2</v>
      </c>
      <c r="T1102" s="54" t="n">
        <v>115</v>
      </c>
      <c r="U1102" s="54" t="n">
        <v>2018</v>
      </c>
      <c r="V1102" s="54" t="n">
        <v>18</v>
      </c>
      <c r="W1102" s="3" t="n">
        <v>173.3</v>
      </c>
      <c r="X1102" s="3" t="n">
        <v>1996</v>
      </c>
      <c r="Y1102" s="3" t="n">
        <v>24</v>
      </c>
      <c r="Z1102" s="54" t="n">
        <v>173.1</v>
      </c>
      <c r="AA1102" s="54" t="n">
        <v>1996</v>
      </c>
      <c r="AB1102" s="54" t="n">
        <v>26</v>
      </c>
      <c r="AC1102" s="3" t="n">
        <v>162.6</v>
      </c>
      <c r="AD1102" s="3" t="n">
        <v>1996</v>
      </c>
      <c r="AE1102" s="3" t="n">
        <v>18</v>
      </c>
      <c r="AF1102" s="54" t="n">
        <v>94.8</v>
      </c>
      <c r="AG1102" s="54" t="n">
        <v>1999</v>
      </c>
      <c r="AH1102" s="54" t="n">
        <v>22</v>
      </c>
      <c r="AI1102" s="3" t="n">
        <v>205.6</v>
      </c>
      <c r="AJ1102" s="3" t="n">
        <v>1988</v>
      </c>
      <c r="AK1102" s="3" t="n">
        <v>17</v>
      </c>
      <c r="AL1102" s="54" t="n">
        <v>132.4</v>
      </c>
      <c r="AM1102" s="54" t="n">
        <v>2016</v>
      </c>
      <c r="AN1102" s="54" t="n">
        <v>19</v>
      </c>
      <c r="AO1102" s="3" t="n">
        <v>95.59999999999999</v>
      </c>
      <c r="AP1102" s="3" t="n">
        <v>2003</v>
      </c>
      <c r="AQ1102" s="3" t="n">
        <v>5</v>
      </c>
    </row>
    <row r="1103">
      <c r="A1103" s="3" t="n">
        <v>29030270</v>
      </c>
      <c r="B1103" s="3" t="inlineStr">
        <is>
          <t>LOMA GRANDE [29030270]</t>
        </is>
      </c>
      <c r="C1103" s="3" t="n">
        <v>10.43383333</v>
      </c>
      <c r="D1103" s="3" t="n">
        <v>-75.13158333</v>
      </c>
      <c r="E1103" s="3" t="n">
        <v>15</v>
      </c>
      <c r="F1103" s="3" t="inlineStr">
        <is>
          <t>Repelón</t>
        </is>
      </c>
      <c r="G1103" s="3" t="inlineStr">
        <is>
          <t>Atlantico</t>
        </is>
      </c>
      <c r="H1103" s="54" t="n">
        <v>44</v>
      </c>
      <c r="I1103" s="54" t="n">
        <v>2000</v>
      </c>
      <c r="J1103" s="54" t="n">
        <v>7</v>
      </c>
      <c r="K1103" s="3" t="n">
        <v>36.5</v>
      </c>
      <c r="L1103" s="3" t="n">
        <v>2021</v>
      </c>
      <c r="M1103" s="3" t="n">
        <v>19</v>
      </c>
      <c r="N1103" s="54" t="n">
        <v>57</v>
      </c>
      <c r="O1103" s="54" t="n">
        <v>1999</v>
      </c>
      <c r="P1103" s="54" t="n">
        <v>26</v>
      </c>
      <c r="Q1103" s="3" t="n">
        <v>87</v>
      </c>
      <c r="R1103" s="3" t="n">
        <v>2018</v>
      </c>
      <c r="S1103" s="3" t="n">
        <v>20</v>
      </c>
      <c r="T1103" s="54" t="n">
        <v>96</v>
      </c>
      <c r="U1103" s="54" t="n">
        <v>2006</v>
      </c>
      <c r="V1103" s="54" t="n">
        <v>16</v>
      </c>
      <c r="W1103" s="3" t="n">
        <v>83</v>
      </c>
      <c r="X1103" s="3" t="n">
        <v>1997</v>
      </c>
      <c r="Y1103" s="3" t="n">
        <v>25</v>
      </c>
      <c r="Z1103" s="54" t="n">
        <v>98</v>
      </c>
      <c r="AA1103" s="54" t="n">
        <v>2007</v>
      </c>
      <c r="AB1103" s="54" t="n">
        <v>20</v>
      </c>
      <c r="AC1103" s="3" t="n">
        <v>77.5</v>
      </c>
      <c r="AD1103" s="3" t="n">
        <v>2010</v>
      </c>
      <c r="AE1103" s="3" t="n">
        <v>11</v>
      </c>
      <c r="AF1103" s="54" t="n">
        <v>111</v>
      </c>
      <c r="AG1103" s="54" t="n">
        <v>1986</v>
      </c>
      <c r="AH1103" s="54" t="n">
        <v>25</v>
      </c>
      <c r="AI1103" s="3" t="n">
        <v>167</v>
      </c>
      <c r="AJ1103" s="3" t="n">
        <v>1984</v>
      </c>
      <c r="AK1103" s="3" t="n">
        <v>29</v>
      </c>
      <c r="AL1103" s="54" t="n">
        <v>95</v>
      </c>
      <c r="AM1103" s="54" t="n">
        <v>2022</v>
      </c>
      <c r="AN1103" s="54" t="n">
        <v>5</v>
      </c>
      <c r="AO1103" s="3" t="n">
        <v>59</v>
      </c>
      <c r="AP1103" s="3" t="n">
        <v>1998</v>
      </c>
      <c r="AQ1103" s="3" t="n">
        <v>29</v>
      </c>
    </row>
    <row r="1104">
      <c r="A1104" s="3" t="n">
        <v>29030280</v>
      </c>
      <c r="B1104" s="3" t="inlineStr">
        <is>
          <t>SAN BASILIO [29030280]</t>
        </is>
      </c>
      <c r="C1104" s="3" t="n">
        <v>10.114425</v>
      </c>
      <c r="D1104" s="3" t="n">
        <v>-75.207399</v>
      </c>
      <c r="E1104" s="3" t="n">
        <v>50</v>
      </c>
      <c r="F1104" s="3" t="inlineStr">
        <is>
          <t>Mahates</t>
        </is>
      </c>
      <c r="G1104" s="3" t="inlineStr">
        <is>
          <t>Bolivar</t>
        </is>
      </c>
      <c r="H1104" s="54" t="n">
        <v>60</v>
      </c>
      <c r="I1104" s="54" t="n">
        <v>2023</v>
      </c>
      <c r="J1104" s="54" t="n">
        <v>9</v>
      </c>
      <c r="K1104" s="3" t="n">
        <v>80</v>
      </c>
      <c r="L1104" s="3" t="n">
        <v>2011</v>
      </c>
      <c r="M1104" s="3" t="n">
        <v>25</v>
      </c>
      <c r="N1104" s="54" t="n">
        <v>84</v>
      </c>
      <c r="O1104" s="54" t="n">
        <v>1998</v>
      </c>
      <c r="P1104" s="54" t="n">
        <v>22</v>
      </c>
      <c r="Q1104" s="3" t="n">
        <v>97</v>
      </c>
      <c r="R1104" s="3" t="n">
        <v>1981</v>
      </c>
      <c r="S1104" s="3" t="n">
        <v>16</v>
      </c>
      <c r="T1104" s="54" t="n">
        <v>133.1</v>
      </c>
      <c r="U1104" s="54" t="n">
        <v>2009</v>
      </c>
      <c r="V1104" s="54" t="n">
        <v>10</v>
      </c>
      <c r="W1104" s="3" t="n">
        <v>134</v>
      </c>
      <c r="X1104" s="3" t="n">
        <v>2020</v>
      </c>
      <c r="Y1104" s="3" t="n">
        <v>9</v>
      </c>
      <c r="Z1104" s="54" t="n">
        <v>120</v>
      </c>
      <c r="AA1104" s="54" t="n">
        <v>1995</v>
      </c>
      <c r="AB1104" s="54" t="n">
        <v>30</v>
      </c>
      <c r="AC1104" s="3" t="n">
        <v>99</v>
      </c>
      <c r="AD1104" s="3" t="n">
        <v>2017</v>
      </c>
      <c r="AE1104" s="3" t="n">
        <v>10</v>
      </c>
      <c r="AF1104" s="54" t="n">
        <v>140</v>
      </c>
      <c r="AG1104" s="54" t="n">
        <v>1992</v>
      </c>
      <c r="AH1104" s="54" t="n">
        <v>30</v>
      </c>
      <c r="AI1104" s="3" t="n">
        <v>120</v>
      </c>
      <c r="AJ1104" s="3" t="n">
        <v>2016</v>
      </c>
      <c r="AK1104" s="3" t="n">
        <v>28</v>
      </c>
      <c r="AL1104" s="54" t="n">
        <v>132</v>
      </c>
      <c r="AM1104" s="54" t="n">
        <v>2016</v>
      </c>
      <c r="AN1104" s="54" t="n">
        <v>19</v>
      </c>
      <c r="AO1104" s="3" t="n">
        <v>110</v>
      </c>
      <c r="AP1104" s="3" t="n">
        <v>1998</v>
      </c>
      <c r="AQ1104" s="3" t="n">
        <v>6</v>
      </c>
    </row>
    <row r="1105">
      <c r="A1105" s="3" t="n">
        <v>29030320</v>
      </c>
      <c r="B1105" s="3" t="inlineStr">
        <is>
          <t>ROCHA [29030320]</t>
        </is>
      </c>
      <c r="C1105" s="3" t="n">
        <v>10.109909</v>
      </c>
      <c r="D1105" s="3" t="n">
        <v>-75.412631</v>
      </c>
      <c r="E1105" s="3" t="n">
        <v>5</v>
      </c>
      <c r="F1105" s="3" t="inlineStr">
        <is>
          <t>Arjona</t>
        </is>
      </c>
      <c r="G1105" s="3" t="inlineStr">
        <is>
          <t>Bolivar</t>
        </is>
      </c>
      <c r="H1105" s="54" t="n">
        <v>50</v>
      </c>
      <c r="I1105" s="54" t="n">
        <v>1993</v>
      </c>
      <c r="J1105" s="54" t="n">
        <v>8</v>
      </c>
      <c r="K1105" s="3" t="n">
        <v>40</v>
      </c>
      <c r="L1105" s="3" t="n">
        <v>1990</v>
      </c>
      <c r="M1105" s="3" t="n">
        <v>5</v>
      </c>
      <c r="N1105" s="54" t="n">
        <v>60</v>
      </c>
      <c r="O1105" s="54" t="n">
        <v>1993</v>
      </c>
      <c r="P1105" s="54" t="n">
        <v>24</v>
      </c>
      <c r="Q1105" s="3" t="n">
        <v>101.1</v>
      </c>
      <c r="R1105" s="3" t="n">
        <v>2005</v>
      </c>
      <c r="S1105" s="3" t="n">
        <v>4</v>
      </c>
      <c r="T1105" s="54" t="n">
        <v>139</v>
      </c>
      <c r="U1105" s="54" t="n">
        <v>2012</v>
      </c>
      <c r="V1105" s="54" t="n">
        <v>8</v>
      </c>
      <c r="W1105" s="3" t="n">
        <v>133</v>
      </c>
      <c r="X1105" s="3" t="n">
        <v>2024</v>
      </c>
      <c r="Y1105" s="3" t="n">
        <v>4</v>
      </c>
      <c r="Z1105" s="54" t="n">
        <v>119</v>
      </c>
      <c r="AA1105" s="54" t="n">
        <v>2004</v>
      </c>
      <c r="AB1105" s="54" t="n">
        <v>26</v>
      </c>
      <c r="AC1105" s="3" t="n">
        <v>134</v>
      </c>
      <c r="AD1105" s="3" t="n">
        <v>2021</v>
      </c>
      <c r="AE1105" s="3" t="n">
        <v>8</v>
      </c>
      <c r="AF1105" s="54" t="n">
        <v>120</v>
      </c>
      <c r="AG1105" s="54" t="n">
        <v>2000</v>
      </c>
      <c r="AH1105" s="54" t="n">
        <v>28</v>
      </c>
      <c r="AI1105" s="3" t="n">
        <v>135</v>
      </c>
      <c r="AJ1105" s="3" t="n">
        <v>2011</v>
      </c>
      <c r="AK1105" s="3" t="n">
        <v>17</v>
      </c>
      <c r="AL1105" s="54" t="n">
        <v>130</v>
      </c>
      <c r="AM1105" s="54" t="n">
        <v>1984</v>
      </c>
      <c r="AN1105" s="54" t="n">
        <v>23</v>
      </c>
      <c r="AO1105" s="3" t="n">
        <v>108.3</v>
      </c>
      <c r="AP1105" s="3" t="n">
        <v>2010</v>
      </c>
      <c r="AQ1105" s="3" t="n">
        <v>1</v>
      </c>
    </row>
    <row r="1106">
      <c r="A1106" s="3" t="n">
        <v>29030370</v>
      </c>
      <c r="B1106" s="3" t="inlineStr">
        <is>
          <t>SANTA ANA [29030370]</t>
        </is>
      </c>
      <c r="C1106" s="3" t="n">
        <v>10.235277</v>
      </c>
      <c r="D1106" s="3" t="n">
        <v>-75.553326</v>
      </c>
      <c r="E1106" s="3" t="n">
        <v>1</v>
      </c>
      <c r="F1106" s="3" t="inlineStr">
        <is>
          <t>Cartagena De Indias</t>
        </is>
      </c>
      <c r="G1106" s="3" t="inlineStr">
        <is>
          <t>Bolivar</t>
        </is>
      </c>
      <c r="H1106" s="54" t="n">
        <v>52</v>
      </c>
      <c r="I1106" s="54" t="n">
        <v>2025</v>
      </c>
      <c r="J1106" s="54" t="n">
        <v>7</v>
      </c>
      <c r="K1106" s="3" t="n">
        <v>10</v>
      </c>
      <c r="L1106" s="3" t="n">
        <v>1996</v>
      </c>
      <c r="M1106" s="3" t="n">
        <v>18</v>
      </c>
      <c r="N1106" s="54" t="n">
        <v>23</v>
      </c>
      <c r="O1106" s="54" t="n">
        <v>1994</v>
      </c>
      <c r="P1106" s="54" t="n">
        <v>21</v>
      </c>
      <c r="Q1106" s="3" t="n">
        <v>93</v>
      </c>
      <c r="R1106" s="3" t="n">
        <v>2016</v>
      </c>
      <c r="S1106" s="3" t="n">
        <v>28</v>
      </c>
      <c r="T1106" s="54" t="n">
        <v>120</v>
      </c>
      <c r="U1106" s="54" t="n">
        <v>1996</v>
      </c>
      <c r="V1106" s="54" t="n">
        <v>19</v>
      </c>
      <c r="W1106" s="3" t="n">
        <v>150</v>
      </c>
      <c r="X1106" s="3" t="n">
        <v>1997</v>
      </c>
      <c r="Y1106" s="3" t="n">
        <v>13</v>
      </c>
      <c r="Z1106" s="54" t="n">
        <v>120</v>
      </c>
      <c r="AA1106" s="54" t="n">
        <v>2017</v>
      </c>
      <c r="AB1106" s="54" t="n">
        <v>30</v>
      </c>
      <c r="AC1106" s="3" t="n">
        <v>132</v>
      </c>
      <c r="AD1106" s="3" t="n">
        <v>2007</v>
      </c>
      <c r="AE1106" s="3" t="n">
        <v>25</v>
      </c>
      <c r="AF1106" s="54" t="n">
        <v>111.1</v>
      </c>
      <c r="AG1106" s="54" t="n">
        <v>2014</v>
      </c>
      <c r="AH1106" s="54" t="n">
        <v>4</v>
      </c>
      <c r="AI1106" s="3" t="n">
        <v>156</v>
      </c>
      <c r="AJ1106" s="3" t="n">
        <v>1988</v>
      </c>
      <c r="AK1106" s="3" t="n">
        <v>17</v>
      </c>
      <c r="AL1106" s="54" t="n">
        <v>130</v>
      </c>
      <c r="AM1106" s="54" t="n">
        <v>2010</v>
      </c>
      <c r="AN1106" s="54" t="n">
        <v>12</v>
      </c>
      <c r="AO1106" s="3" t="n">
        <v>134</v>
      </c>
      <c r="AP1106" s="3" t="n">
        <v>2006</v>
      </c>
      <c r="AQ1106" s="3" t="n">
        <v>9</v>
      </c>
    </row>
    <row r="1107">
      <c r="A1107" s="3" t="n">
        <v>29030380</v>
      </c>
      <c r="B1107" s="3" t="inlineStr">
        <is>
          <t>SABANAS DE MUCACAL   [29030380]</t>
        </is>
      </c>
      <c r="C1107" s="3" t="n">
        <v>9.879805556000001</v>
      </c>
      <c r="D1107" s="3" t="n">
        <v>-75.38869443999999</v>
      </c>
      <c r="E1107" s="3" t="n">
        <v>10</v>
      </c>
      <c r="F1107" s="3" t="inlineStr">
        <is>
          <t>San Onofre</t>
        </is>
      </c>
      <c r="G1107" s="3" t="inlineStr">
        <is>
          <t>Sucre</t>
        </is>
      </c>
      <c r="H1107" s="54" t="n">
        <v>50</v>
      </c>
      <c r="I1107" s="54" t="n">
        <v>1997</v>
      </c>
      <c r="J1107" s="54" t="n">
        <v>14</v>
      </c>
      <c r="K1107" s="3" t="n">
        <v>95</v>
      </c>
      <c r="L1107" s="3" t="n">
        <v>2011</v>
      </c>
      <c r="M1107" s="3" t="n">
        <v>28</v>
      </c>
      <c r="N1107" s="54" t="n">
        <v>72</v>
      </c>
      <c r="O1107" s="54" t="n">
        <v>2008</v>
      </c>
      <c r="P1107" s="54" t="n">
        <v>24</v>
      </c>
      <c r="Q1107" s="3" t="n">
        <v>100</v>
      </c>
      <c r="R1107" s="3" t="n">
        <v>2020</v>
      </c>
      <c r="S1107" s="3" t="n">
        <v>4</v>
      </c>
      <c r="T1107" s="54" t="n">
        <v>109</v>
      </c>
      <c r="U1107" s="54" t="n">
        <v>1992</v>
      </c>
      <c r="V1107" s="54" t="n">
        <v>28</v>
      </c>
      <c r="W1107" s="3" t="n">
        <v>133</v>
      </c>
      <c r="X1107" s="3" t="n">
        <v>2010</v>
      </c>
      <c r="Y1107" s="3" t="n">
        <v>19</v>
      </c>
      <c r="Z1107" s="54" t="n">
        <v>95</v>
      </c>
      <c r="AA1107" s="54" t="n">
        <v>1992</v>
      </c>
      <c r="AB1107" s="54" t="n">
        <v>5</v>
      </c>
      <c r="AC1107" s="3" t="n">
        <v>141</v>
      </c>
      <c r="AD1107" s="3" t="n">
        <v>1981</v>
      </c>
      <c r="AE1107" s="3" t="n">
        <v>12</v>
      </c>
      <c r="AF1107" s="54" t="n">
        <v>110</v>
      </c>
      <c r="AG1107" s="54" t="n">
        <v>2018</v>
      </c>
      <c r="AH1107" s="54" t="n">
        <v>14</v>
      </c>
      <c r="AI1107" s="3" t="n">
        <v>112</v>
      </c>
      <c r="AJ1107" s="3" t="n">
        <v>2014</v>
      </c>
      <c r="AK1107" s="3" t="n">
        <v>7</v>
      </c>
      <c r="AL1107" s="54" t="n">
        <v>136</v>
      </c>
      <c r="AM1107" s="54" t="n">
        <v>2005</v>
      </c>
      <c r="AN1107" s="54" t="n">
        <v>22</v>
      </c>
      <c r="AO1107" s="3" t="n">
        <v>110</v>
      </c>
      <c r="AP1107" s="3" t="n">
        <v>2003</v>
      </c>
      <c r="AQ1107" s="3" t="n">
        <v>5</v>
      </c>
    </row>
    <row r="1108">
      <c r="A1108" s="3" t="n">
        <v>29030410</v>
      </c>
      <c r="B1108" s="3" t="inlineStr">
        <is>
          <t>CASA DE BOMBAS [29030410]</t>
        </is>
      </c>
      <c r="C1108" s="3" t="n">
        <v>10.40833333</v>
      </c>
      <c r="D1108" s="3" t="n">
        <v>-75.12722221999999</v>
      </c>
      <c r="E1108" s="3" t="n">
        <v>10</v>
      </c>
      <c r="F1108" s="3" t="inlineStr">
        <is>
          <t>Repelón</t>
        </is>
      </c>
      <c r="G1108" s="3" t="inlineStr">
        <is>
          <t>Atlantico</t>
        </is>
      </c>
      <c r="H1108" s="54" t="n">
        <v>30</v>
      </c>
      <c r="I1108" s="54" t="n">
        <v>2018</v>
      </c>
      <c r="J1108" s="54" t="n">
        <v>13</v>
      </c>
      <c r="K1108" s="3" t="n">
        <v>2</v>
      </c>
      <c r="L1108" s="3" t="n">
        <v>2025</v>
      </c>
      <c r="M1108" s="3" t="n">
        <v>23</v>
      </c>
      <c r="N1108" s="54" t="n">
        <v>41</v>
      </c>
      <c r="O1108" s="54" t="n">
        <v>2025</v>
      </c>
      <c r="P1108" s="54" t="n">
        <v>25</v>
      </c>
      <c r="Q1108" s="3" t="n">
        <v>54</v>
      </c>
      <c r="R1108" s="3" t="n">
        <v>2024</v>
      </c>
      <c r="S1108" s="3" t="n">
        <v>23</v>
      </c>
      <c r="T1108" s="54" t="n">
        <v>100</v>
      </c>
      <c r="U1108" s="54" t="n">
        <v>2018</v>
      </c>
      <c r="V1108" s="54" t="n">
        <v>31</v>
      </c>
      <c r="W1108" s="3" t="n">
        <v>100</v>
      </c>
      <c r="X1108" s="3" t="n">
        <v>2018</v>
      </c>
      <c r="Y1108" s="3" t="n">
        <v>2</v>
      </c>
      <c r="Z1108" s="54" t="n">
        <v>75</v>
      </c>
      <c r="AA1108" s="54" t="n">
        <v>2024</v>
      </c>
      <c r="AB1108" s="54" t="n">
        <v>2</v>
      </c>
      <c r="AC1108" s="3" t="n">
        <v>52</v>
      </c>
      <c r="AD1108" s="3" t="n">
        <v>2021</v>
      </c>
      <c r="AE1108" s="3" t="n">
        <v>1</v>
      </c>
      <c r="AF1108" s="54" t="n">
        <v>84</v>
      </c>
      <c r="AG1108" s="54" t="n">
        <v>2019</v>
      </c>
      <c r="AH1108" s="54" t="n">
        <v>29</v>
      </c>
      <c r="AI1108" s="3" t="n">
        <v>52</v>
      </c>
      <c r="AJ1108" s="3" t="n">
        <v>2024</v>
      </c>
      <c r="AK1108" s="3" t="n">
        <v>31</v>
      </c>
      <c r="AL1108" s="54" t="n">
        <v>93</v>
      </c>
      <c r="AM1108" s="54" t="n">
        <v>2020</v>
      </c>
      <c r="AN1108" s="54" t="n">
        <v>13</v>
      </c>
      <c r="AO1108" s="3" t="n">
        <v>68</v>
      </c>
      <c r="AP1108" s="3" t="n">
        <v>2019</v>
      </c>
      <c r="AQ1108" s="3" t="n">
        <v>6</v>
      </c>
    </row>
    <row r="1109">
      <c r="A1109" s="3" t="n">
        <v>29030430</v>
      </c>
      <c r="B1109" s="3" t="inlineStr">
        <is>
          <t>VISO EL [29030430]</t>
        </is>
      </c>
      <c r="C1109" s="3" t="n">
        <v>10.133861</v>
      </c>
      <c r="D1109" s="3" t="n">
        <v>-75.23124</v>
      </c>
      <c r="E1109" s="3" t="n">
        <v>8</v>
      </c>
      <c r="F1109" s="3" t="inlineStr">
        <is>
          <t>Mahates</t>
        </is>
      </c>
      <c r="G1109" s="3" t="inlineStr">
        <is>
          <t>Bolivar</t>
        </is>
      </c>
      <c r="H1109" s="54" t="n">
        <v>84.59999999999999</v>
      </c>
      <c r="I1109" s="54" t="n">
        <v>2023</v>
      </c>
      <c r="J1109" s="54" t="n">
        <v>9</v>
      </c>
      <c r="K1109" s="3" t="n">
        <v>90.3</v>
      </c>
      <c r="L1109" s="3" t="n">
        <v>1982</v>
      </c>
      <c r="M1109" s="3" t="n">
        <v>14</v>
      </c>
      <c r="N1109" s="54" t="n">
        <v>80</v>
      </c>
      <c r="O1109" s="54" t="n">
        <v>1990</v>
      </c>
      <c r="P1109" s="54" t="n">
        <v>10</v>
      </c>
      <c r="Q1109" s="3" t="n">
        <v>76</v>
      </c>
      <c r="R1109" s="3" t="n">
        <v>2015</v>
      </c>
      <c r="S1109" s="3" t="n">
        <v>19</v>
      </c>
      <c r="T1109" s="54" t="n">
        <v>117</v>
      </c>
      <c r="U1109" s="54" t="n">
        <v>2017</v>
      </c>
      <c r="V1109" s="54" t="n">
        <v>16</v>
      </c>
      <c r="W1109" s="3" t="n">
        <v>131</v>
      </c>
      <c r="X1109" s="3" t="n">
        <v>2002</v>
      </c>
      <c r="Y1109" s="3" t="n">
        <v>4</v>
      </c>
      <c r="Z1109" s="54" t="n">
        <v>99</v>
      </c>
      <c r="AA1109" s="54" t="n">
        <v>2003</v>
      </c>
      <c r="AB1109" s="54" t="n">
        <v>16</v>
      </c>
      <c r="AC1109" s="3" t="n">
        <v>80</v>
      </c>
      <c r="AD1109" s="3" t="n">
        <v>1988</v>
      </c>
      <c r="AE1109" s="3" t="n">
        <v>10</v>
      </c>
      <c r="AF1109" s="54" t="n">
        <v>100</v>
      </c>
      <c r="AG1109" s="54" t="n">
        <v>1982</v>
      </c>
      <c r="AH1109" s="54" t="n">
        <v>23</v>
      </c>
      <c r="AI1109" s="3" t="n">
        <v>115</v>
      </c>
      <c r="AJ1109" s="3" t="n">
        <v>2003</v>
      </c>
      <c r="AK1109" s="3" t="n">
        <v>14</v>
      </c>
      <c r="AL1109" s="54" t="n">
        <v>136</v>
      </c>
      <c r="AM1109" s="54" t="n">
        <v>2016</v>
      </c>
      <c r="AN1109" s="54" t="n">
        <v>19</v>
      </c>
      <c r="AO1109" s="3" t="n">
        <v>97</v>
      </c>
      <c r="AP1109" s="3" t="n">
        <v>2003</v>
      </c>
      <c r="AQ1109" s="3" t="n">
        <v>6</v>
      </c>
    </row>
    <row r="1110">
      <c r="A1110" s="3" t="n">
        <v>29030450</v>
      </c>
      <c r="B1110" s="3" t="inlineStr">
        <is>
          <t>CALMA LA [29030450]</t>
        </is>
      </c>
      <c r="C1110" s="3" t="n">
        <v>9.932972222</v>
      </c>
      <c r="D1110" s="3" t="n">
        <v>-75.26238889</v>
      </c>
      <c r="E1110" s="3" t="n">
        <v>60</v>
      </c>
      <c r="F1110" s="3" t="inlineStr">
        <is>
          <t>María La Baja</t>
        </is>
      </c>
      <c r="G1110" s="3" t="inlineStr">
        <is>
          <t>Bolivar</t>
        </is>
      </c>
      <c r="H1110" s="54" t="n">
        <v>126.8</v>
      </c>
      <c r="I1110" s="54" t="n">
        <v>1989</v>
      </c>
      <c r="J1110" s="54" t="n">
        <v>2</v>
      </c>
      <c r="K1110" s="3" t="n">
        <v>78.3</v>
      </c>
      <c r="L1110" s="3" t="n">
        <v>1982</v>
      </c>
      <c r="M1110" s="3" t="n">
        <v>21</v>
      </c>
      <c r="N1110" s="54" t="n">
        <v>70</v>
      </c>
      <c r="O1110" s="54" t="n">
        <v>2022</v>
      </c>
      <c r="P1110" s="54" t="n">
        <v>11</v>
      </c>
      <c r="Q1110" s="3" t="n">
        <v>135</v>
      </c>
      <c r="R1110" s="3" t="n">
        <v>1997</v>
      </c>
      <c r="S1110" s="3" t="n">
        <v>21</v>
      </c>
      <c r="T1110" s="54" t="n">
        <v>110</v>
      </c>
      <c r="U1110" s="54" t="n">
        <v>2018</v>
      </c>
      <c r="V1110" s="54" t="n">
        <v>26</v>
      </c>
      <c r="W1110" s="3" t="n">
        <v>100</v>
      </c>
      <c r="X1110" s="3" t="n">
        <v>1999</v>
      </c>
      <c r="Y1110" s="3" t="n">
        <v>27</v>
      </c>
      <c r="Z1110" s="54" t="n">
        <v>150</v>
      </c>
      <c r="AA1110" s="54" t="n">
        <v>2004</v>
      </c>
      <c r="AB1110" s="54" t="n">
        <v>24</v>
      </c>
      <c r="AC1110" s="3" t="n">
        <v>120</v>
      </c>
      <c r="AD1110" s="3" t="n">
        <v>2004</v>
      </c>
      <c r="AE1110" s="3" t="n">
        <v>18</v>
      </c>
      <c r="AF1110" s="54" t="n">
        <v>115</v>
      </c>
      <c r="AG1110" s="54" t="n">
        <v>2022</v>
      </c>
      <c r="AH1110" s="54" t="n">
        <v>30</v>
      </c>
      <c r="AI1110" s="3" t="n">
        <v>116.2</v>
      </c>
      <c r="AJ1110" s="3" t="n">
        <v>1993</v>
      </c>
      <c r="AK1110" s="3" t="n">
        <v>30</v>
      </c>
      <c r="AL1110" s="54" t="n">
        <v>146.7</v>
      </c>
      <c r="AM1110" s="54" t="n">
        <v>1987</v>
      </c>
      <c r="AN1110" s="54" t="n">
        <v>21</v>
      </c>
      <c r="AO1110" s="3" t="n">
        <v>100</v>
      </c>
      <c r="AP1110" s="3" t="n">
        <v>2003</v>
      </c>
      <c r="AQ1110" s="3" t="n">
        <v>6</v>
      </c>
    </row>
    <row r="1111">
      <c r="A1111" s="3" t="n">
        <v>29030480</v>
      </c>
      <c r="B1111" s="3" t="inlineStr">
        <is>
          <t>CAMARON [29030480]</t>
        </is>
      </c>
      <c r="C1111" s="3" t="n">
        <v>9.845105</v>
      </c>
      <c r="D1111" s="3" t="n">
        <v>-75.293781</v>
      </c>
      <c r="E1111" s="3" t="n">
        <v>60</v>
      </c>
      <c r="F1111" s="3" t="inlineStr">
        <is>
          <t>El Carmén De Bolívar</t>
        </is>
      </c>
      <c r="G1111" s="3" t="inlineStr">
        <is>
          <t>Bolivar</t>
        </is>
      </c>
      <c r="H1111" s="54" t="n">
        <v>74</v>
      </c>
      <c r="I1111" s="54" t="n">
        <v>1989</v>
      </c>
      <c r="J1111" s="54" t="n">
        <v>1</v>
      </c>
      <c r="K1111" s="3" t="n">
        <v>60.5</v>
      </c>
      <c r="L1111" s="3" t="n">
        <v>2001</v>
      </c>
      <c r="M1111" s="3" t="n">
        <v>27</v>
      </c>
      <c r="N1111" s="54" t="n">
        <v>60</v>
      </c>
      <c r="O1111" s="54" t="n">
        <v>1989</v>
      </c>
      <c r="P1111" s="54" t="n">
        <v>27</v>
      </c>
      <c r="Q1111" s="3" t="n">
        <v>100.3</v>
      </c>
      <c r="R1111" s="3" t="n">
        <v>1983</v>
      </c>
      <c r="S1111" s="3" t="n">
        <v>18</v>
      </c>
      <c r="T1111" s="54" t="n">
        <v>123</v>
      </c>
      <c r="U1111" s="54" t="n">
        <v>2000</v>
      </c>
      <c r="V1111" s="54" t="n">
        <v>8</v>
      </c>
      <c r="W1111" s="3" t="n">
        <v>120</v>
      </c>
      <c r="X1111" s="3" t="n">
        <v>2010</v>
      </c>
      <c r="Y1111" s="3" t="n">
        <v>19</v>
      </c>
      <c r="Z1111" s="54" t="n">
        <v>124</v>
      </c>
      <c r="AA1111" s="54" t="n">
        <v>2003</v>
      </c>
      <c r="AB1111" s="54" t="n">
        <v>2</v>
      </c>
      <c r="AC1111" s="3" t="n">
        <v>120</v>
      </c>
      <c r="AD1111" s="3" t="n">
        <v>2011</v>
      </c>
      <c r="AE1111" s="3" t="n">
        <v>25</v>
      </c>
      <c r="AF1111" s="54" t="n">
        <v>133</v>
      </c>
      <c r="AG1111" s="54" t="n">
        <v>1988</v>
      </c>
      <c r="AH1111" s="54" t="n">
        <v>18</v>
      </c>
      <c r="AI1111" s="3" t="n">
        <v>145</v>
      </c>
      <c r="AJ1111" s="3" t="n">
        <v>1988</v>
      </c>
      <c r="AK1111" s="3" t="n">
        <v>14</v>
      </c>
      <c r="AL1111" s="54" t="n">
        <v>230.7</v>
      </c>
      <c r="AM1111" s="54" t="n">
        <v>1980</v>
      </c>
      <c r="AN1111" s="54" t="n">
        <v>12</v>
      </c>
      <c r="AO1111" s="3" t="n">
        <v>100</v>
      </c>
      <c r="AP1111" s="3" t="n">
        <v>1999</v>
      </c>
      <c r="AQ1111" s="3" t="n">
        <v>3</v>
      </c>
    </row>
    <row r="1112">
      <c r="A1112" s="3" t="n">
        <v>29030500</v>
      </c>
      <c r="B1112" s="3" t="inlineStr">
        <is>
          <t>CASA DE PIEDRA [29030500]</t>
        </is>
      </c>
      <c r="C1112" s="3" t="n">
        <v>9.873888889</v>
      </c>
      <c r="D1112" s="3" t="n">
        <v>-75.21583333</v>
      </c>
      <c r="E1112" s="3" t="n">
        <v>60</v>
      </c>
      <c r="F1112" s="3" t="inlineStr">
        <is>
          <t>San Jacinto</t>
        </is>
      </c>
      <c r="G1112" s="3" t="inlineStr">
        <is>
          <t>Bolivar</t>
        </is>
      </c>
      <c r="H1112" s="54" t="n">
        <v>83</v>
      </c>
      <c r="I1112" s="54" t="n">
        <v>1989</v>
      </c>
      <c r="J1112" s="54" t="n">
        <v>1</v>
      </c>
      <c r="K1112" s="3" t="n">
        <v>60</v>
      </c>
      <c r="L1112" s="3" t="n">
        <v>2013</v>
      </c>
      <c r="M1112" s="3" t="n">
        <v>4</v>
      </c>
      <c r="N1112" s="54" t="n">
        <v>93</v>
      </c>
      <c r="O1112" s="54" t="n">
        <v>2020</v>
      </c>
      <c r="P1112" s="54" t="n">
        <v>30</v>
      </c>
      <c r="Q1112" s="3" t="n">
        <v>106</v>
      </c>
      <c r="R1112" s="3" t="n">
        <v>2017</v>
      </c>
      <c r="S1112" s="3" t="n">
        <v>25</v>
      </c>
      <c r="T1112" s="54" t="n">
        <v>95</v>
      </c>
      <c r="U1112" s="54" t="n">
        <v>2013</v>
      </c>
      <c r="V1112" s="54" t="n">
        <v>20</v>
      </c>
      <c r="W1112" s="3" t="n">
        <v>125</v>
      </c>
      <c r="X1112" s="3" t="n">
        <v>1985</v>
      </c>
      <c r="Y1112" s="3" t="n">
        <v>1</v>
      </c>
      <c r="Z1112" s="54" t="n">
        <v>99</v>
      </c>
      <c r="AA1112" s="54" t="n">
        <v>2010</v>
      </c>
      <c r="AB1112" s="54" t="n">
        <v>16</v>
      </c>
      <c r="AC1112" s="3" t="n">
        <v>141</v>
      </c>
      <c r="AD1112" s="3" t="n">
        <v>1995</v>
      </c>
      <c r="AE1112" s="3" t="n">
        <v>14</v>
      </c>
      <c r="AF1112" s="54" t="n">
        <v>132.3</v>
      </c>
      <c r="AG1112" s="54" t="n">
        <v>1994</v>
      </c>
      <c r="AH1112" s="54" t="n">
        <v>19</v>
      </c>
      <c r="AI1112" s="3" t="n">
        <v>131.1</v>
      </c>
      <c r="AJ1112" s="3" t="n">
        <v>1982</v>
      </c>
      <c r="AK1112" s="3" t="n">
        <v>9</v>
      </c>
      <c r="AL1112" s="54" t="n">
        <v>130</v>
      </c>
      <c r="AM1112" s="54" t="n">
        <v>2005</v>
      </c>
      <c r="AN1112" s="54" t="n">
        <v>23</v>
      </c>
      <c r="AO1112" s="3" t="n">
        <v>131.5</v>
      </c>
      <c r="AP1112" s="3" t="n">
        <v>2001</v>
      </c>
      <c r="AQ1112" s="3" t="n">
        <v>8</v>
      </c>
    </row>
    <row r="1113">
      <c r="A1113" s="3" t="n">
        <v>29030520</v>
      </c>
      <c r="B1113" s="3" t="inlineStr">
        <is>
          <t>MONTECRISANTO [29030520]</t>
        </is>
      </c>
      <c r="C1113" s="3" t="n">
        <v>9.949305556000001</v>
      </c>
      <c r="D1113" s="3" t="n">
        <v>-75.21719444</v>
      </c>
      <c r="E1113" s="3" t="n">
        <v>70</v>
      </c>
      <c r="F1113" s="3" t="inlineStr">
        <is>
          <t>San Juan Nepomuceno</t>
        </is>
      </c>
      <c r="G1113" s="3" t="inlineStr">
        <is>
          <t>Bolivar</t>
        </is>
      </c>
      <c r="H1113" s="54" t="n">
        <v>94.40000000000001</v>
      </c>
      <c r="I1113" s="54" t="n">
        <v>2000</v>
      </c>
      <c r="J1113" s="54" t="n">
        <v>4</v>
      </c>
      <c r="K1113" s="3" t="n">
        <v>80.5</v>
      </c>
      <c r="L1113" s="3" t="n">
        <v>2019</v>
      </c>
      <c r="M1113" s="3" t="n">
        <v>19</v>
      </c>
      <c r="N1113" s="54" t="n">
        <v>100.6</v>
      </c>
      <c r="O1113" s="54" t="n">
        <v>2022</v>
      </c>
      <c r="P1113" s="54" t="n">
        <v>25</v>
      </c>
      <c r="Q1113" s="3" t="n">
        <v>120.6</v>
      </c>
      <c r="R1113" s="3" t="n">
        <v>2021</v>
      </c>
      <c r="S1113" s="3" t="n">
        <v>10</v>
      </c>
      <c r="T1113" s="54" t="n">
        <v>110.7</v>
      </c>
      <c r="U1113" s="54" t="n">
        <v>1981</v>
      </c>
      <c r="V1113" s="54" t="n">
        <v>30</v>
      </c>
      <c r="W1113" s="3" t="n">
        <v>106.5</v>
      </c>
      <c r="X1113" s="3" t="n">
        <v>1985</v>
      </c>
      <c r="Y1113" s="3" t="n">
        <v>1</v>
      </c>
      <c r="Z1113" s="54" t="n">
        <v>104.4</v>
      </c>
      <c r="AA1113" s="54" t="n">
        <v>1989</v>
      </c>
      <c r="AB1113" s="54" t="n">
        <v>24</v>
      </c>
      <c r="AC1113" s="3" t="n">
        <v>136.7</v>
      </c>
      <c r="AD1113" s="3" t="n">
        <v>2021</v>
      </c>
      <c r="AE1113" s="3" t="n">
        <v>4</v>
      </c>
      <c r="AF1113" s="54" t="n">
        <v>152.6</v>
      </c>
      <c r="AG1113" s="54" t="n">
        <v>1994</v>
      </c>
      <c r="AH1113" s="54" t="n">
        <v>19</v>
      </c>
      <c r="AI1113" s="3" t="n">
        <v>105.7</v>
      </c>
      <c r="AJ1113" s="3" t="n">
        <v>1988</v>
      </c>
      <c r="AK1113" s="3" t="n">
        <v>18</v>
      </c>
      <c r="AL1113" s="54" t="n">
        <v>150.8</v>
      </c>
      <c r="AM1113" s="54" t="n">
        <v>2019</v>
      </c>
      <c r="AN1113" s="54" t="n">
        <v>5</v>
      </c>
      <c r="AO1113" s="3" t="n">
        <v>90.5</v>
      </c>
      <c r="AP1113" s="3" t="n">
        <v>2020</v>
      </c>
      <c r="AQ1113" s="3" t="n">
        <v>6</v>
      </c>
    </row>
    <row r="1114">
      <c r="A1114" s="3" t="n">
        <v>29030570</v>
      </c>
      <c r="B1114" s="3" t="inlineStr">
        <is>
          <t>HAYA LA [29030570]</t>
        </is>
      </c>
      <c r="C1114" s="3" t="n">
        <v>9.958333333000001</v>
      </c>
      <c r="D1114" s="3" t="n">
        <v>-75.18611111</v>
      </c>
      <c r="E1114" s="3" t="n">
        <v>100</v>
      </c>
      <c r="F1114" s="3" t="inlineStr">
        <is>
          <t>San Juan Nepomuceno</t>
        </is>
      </c>
      <c r="G1114" s="3" t="inlineStr">
        <is>
          <t>Bolivar</t>
        </is>
      </c>
      <c r="H1114" s="54" t="n">
        <v>70</v>
      </c>
      <c r="I1114" s="54" t="n">
        <v>2005</v>
      </c>
      <c r="J1114" s="54" t="n">
        <v>14</v>
      </c>
      <c r="K1114" s="3" t="n">
        <v>79</v>
      </c>
      <c r="L1114" s="3" t="n">
        <v>1974</v>
      </c>
      <c r="M1114" s="3" t="n">
        <v>11</v>
      </c>
      <c r="N1114" s="54" t="n">
        <v>76</v>
      </c>
      <c r="O1114" s="54" t="n">
        <v>2009</v>
      </c>
      <c r="P1114" s="54" t="n">
        <v>21</v>
      </c>
      <c r="Q1114" s="3" t="n">
        <v>130</v>
      </c>
      <c r="R1114" s="3" t="n">
        <v>2011</v>
      </c>
      <c r="S1114" s="3" t="n">
        <v>10</v>
      </c>
      <c r="T1114" s="54" t="n">
        <v>123</v>
      </c>
      <c r="U1114" s="54" t="n">
        <v>2021</v>
      </c>
      <c r="V1114" s="54" t="n">
        <v>6</v>
      </c>
      <c r="W1114" s="3" t="n">
        <v>200</v>
      </c>
      <c r="X1114" s="3" t="n">
        <v>2016</v>
      </c>
      <c r="Y1114" s="3" t="n">
        <v>18</v>
      </c>
      <c r="Z1114" s="54" t="n">
        <v>100</v>
      </c>
      <c r="AA1114" s="54" t="n">
        <v>2007</v>
      </c>
      <c r="AB1114" s="54" t="n">
        <v>8</v>
      </c>
      <c r="AC1114" s="3" t="n">
        <v>135</v>
      </c>
      <c r="AD1114" s="3" t="n">
        <v>1969</v>
      </c>
      <c r="AE1114" s="3" t="n">
        <v>23</v>
      </c>
      <c r="AF1114" s="54" t="n">
        <v>212</v>
      </c>
      <c r="AG1114" s="54" t="n">
        <v>1972</v>
      </c>
      <c r="AH1114" s="54" t="n">
        <v>20</v>
      </c>
      <c r="AI1114" s="3" t="n">
        <v>140</v>
      </c>
      <c r="AJ1114" s="3" t="n">
        <v>1977</v>
      </c>
      <c r="AK1114" s="3" t="n">
        <v>7</v>
      </c>
      <c r="AL1114" s="54" t="n">
        <v>150</v>
      </c>
      <c r="AM1114" s="54" t="n">
        <v>1994</v>
      </c>
      <c r="AN1114" s="54" t="n">
        <v>24</v>
      </c>
      <c r="AO1114" s="3" t="n">
        <v>152.5</v>
      </c>
      <c r="AP1114" s="3" t="n">
        <v>1994</v>
      </c>
      <c r="AQ1114" s="3" t="n">
        <v>23</v>
      </c>
    </row>
    <row r="1115">
      <c r="A1115" s="3" t="n">
        <v>29030780</v>
      </c>
      <c r="B1115" s="3" t="inlineStr">
        <is>
          <t>MAMPUJAN [29030780]</t>
        </is>
      </c>
      <c r="C1115" s="3" t="n">
        <v>9.987741</v>
      </c>
      <c r="D1115" s="3" t="n">
        <v>-75.229856</v>
      </c>
      <c r="E1115" s="3" t="n">
        <v>60</v>
      </c>
      <c r="F1115" s="3" t="inlineStr">
        <is>
          <t>María La Baja</t>
        </is>
      </c>
      <c r="G1115" s="3" t="inlineStr">
        <is>
          <t>Bolivar</t>
        </is>
      </c>
      <c r="H1115" s="54" t="n">
        <v>80</v>
      </c>
      <c r="I1115" s="54" t="n">
        <v>2014</v>
      </c>
      <c r="J1115" s="54" t="n">
        <v>24</v>
      </c>
      <c r="K1115" s="3" t="n">
        <v>76.8</v>
      </c>
      <c r="L1115" s="3" t="n">
        <v>1999</v>
      </c>
      <c r="M1115" s="3" t="n">
        <v>16</v>
      </c>
      <c r="N1115" s="54" t="n">
        <v>91.8</v>
      </c>
      <c r="O1115" s="54" t="n">
        <v>1991</v>
      </c>
      <c r="P1115" s="54" t="n">
        <v>27</v>
      </c>
      <c r="Q1115" s="3" t="n">
        <v>86.7</v>
      </c>
      <c r="R1115" s="3" t="n">
        <v>1998</v>
      </c>
      <c r="S1115" s="3" t="n">
        <v>4</v>
      </c>
      <c r="T1115" s="54" t="n">
        <v>187</v>
      </c>
      <c r="U1115" s="54" t="n">
        <v>1999</v>
      </c>
      <c r="V1115" s="54" t="n">
        <v>8</v>
      </c>
      <c r="W1115" s="3" t="n">
        <v>126.3</v>
      </c>
      <c r="X1115" s="3" t="n">
        <v>1998</v>
      </c>
      <c r="Y1115" s="3" t="n">
        <v>13</v>
      </c>
      <c r="Z1115" s="54" t="n">
        <v>129.7</v>
      </c>
      <c r="AA1115" s="54" t="n">
        <v>1998</v>
      </c>
      <c r="AB1115" s="54" t="n">
        <v>26</v>
      </c>
      <c r="AC1115" s="3" t="n">
        <v>137.5</v>
      </c>
      <c r="AD1115" s="3" t="n">
        <v>1984</v>
      </c>
      <c r="AE1115" s="3" t="n">
        <v>23</v>
      </c>
      <c r="AF1115" s="54" t="n">
        <v>168</v>
      </c>
      <c r="AG1115" s="54" t="n">
        <v>2018</v>
      </c>
      <c r="AH1115" s="54" t="n">
        <v>8</v>
      </c>
      <c r="AI1115" s="3" t="n">
        <v>155</v>
      </c>
      <c r="AJ1115" s="3" t="n">
        <v>2000</v>
      </c>
      <c r="AK1115" s="3" t="n">
        <v>15</v>
      </c>
      <c r="AL1115" s="54" t="n">
        <v>136</v>
      </c>
      <c r="AM1115" s="54" t="n">
        <v>2016</v>
      </c>
      <c r="AN1115" s="54" t="n">
        <v>20</v>
      </c>
      <c r="AO1115" s="3" t="n">
        <v>119.5</v>
      </c>
      <c r="AP1115" s="3" t="n">
        <v>1998</v>
      </c>
      <c r="AQ1115" s="3" t="n">
        <v>1</v>
      </c>
    </row>
    <row r="1116">
      <c r="A1116" s="3" t="n">
        <v>29035000</v>
      </c>
      <c r="B1116" s="3" t="inlineStr">
        <is>
          <t>SINCERIN  - AUT [29035000]</t>
        </is>
      </c>
      <c r="C1116" s="3" t="n">
        <v>10.14258333</v>
      </c>
      <c r="D1116" s="3" t="n">
        <v>-75.27827778</v>
      </c>
      <c r="E1116" s="3" t="n">
        <v>10</v>
      </c>
      <c r="F1116" s="3" t="inlineStr">
        <is>
          <t>Arjona</t>
        </is>
      </c>
      <c r="G1116" s="3" t="inlineStr">
        <is>
          <t>Bolivar</t>
        </is>
      </c>
      <c r="H1116" s="54" t="n">
        <v>39.2</v>
      </c>
      <c r="I1116" s="54" t="n">
        <v>2023</v>
      </c>
      <c r="J1116" s="54" t="n">
        <v>10</v>
      </c>
      <c r="K1116" s="3" t="n">
        <v>70.7</v>
      </c>
      <c r="L1116" s="3" t="n">
        <v>1984</v>
      </c>
      <c r="M1116" s="3" t="n">
        <v>14</v>
      </c>
      <c r="N1116" s="54" t="n">
        <v>65.59999999999999</v>
      </c>
      <c r="O1116" s="54" t="n">
        <v>2001</v>
      </c>
      <c r="P1116" s="54" t="n">
        <v>17</v>
      </c>
      <c r="Q1116" s="3" t="n">
        <v>95.40000000000001</v>
      </c>
      <c r="R1116" s="3" t="n">
        <v>2001</v>
      </c>
      <c r="S1116" s="3" t="n">
        <v>11</v>
      </c>
      <c r="T1116" s="54" t="n">
        <v>109.5</v>
      </c>
      <c r="U1116" s="54" t="n">
        <v>1999</v>
      </c>
      <c r="V1116" s="54" t="n">
        <v>9</v>
      </c>
      <c r="W1116" s="3" t="n">
        <v>115.4</v>
      </c>
      <c r="X1116" s="3" t="n">
        <v>2020</v>
      </c>
      <c r="Y1116" s="3" t="n">
        <v>9</v>
      </c>
      <c r="Z1116" s="54" t="n">
        <v>78</v>
      </c>
      <c r="AA1116" s="54" t="n">
        <v>2017</v>
      </c>
      <c r="AB1116" s="54" t="n">
        <v>14</v>
      </c>
      <c r="AC1116" s="3" t="n">
        <v>90.3</v>
      </c>
      <c r="AD1116" s="3" t="n">
        <v>2008</v>
      </c>
      <c r="AE1116" s="3" t="n">
        <v>24</v>
      </c>
      <c r="AF1116" s="54" t="n">
        <v>92</v>
      </c>
      <c r="AG1116" s="54" t="n">
        <v>2001</v>
      </c>
      <c r="AH1116" s="54" t="n">
        <v>14</v>
      </c>
      <c r="AI1116" s="3" t="n">
        <v>125.3</v>
      </c>
      <c r="AJ1116" s="3" t="n">
        <v>1967</v>
      </c>
      <c r="AK1116" s="3" t="n">
        <v>8</v>
      </c>
      <c r="AL1116" s="54" t="n">
        <v>178.5</v>
      </c>
      <c r="AM1116" s="54" t="n">
        <v>2016</v>
      </c>
      <c r="AN1116" s="54" t="n">
        <v>19</v>
      </c>
      <c r="AO1116" s="3" t="n">
        <v>85.2</v>
      </c>
      <c r="AP1116" s="3" t="n">
        <v>1985</v>
      </c>
      <c r="AQ1116" s="3" t="n">
        <v>5</v>
      </c>
    </row>
    <row r="1117">
      <c r="A1117" s="3" t="n">
        <v>29035030</v>
      </c>
      <c r="B1117" s="3" t="inlineStr">
        <is>
          <t>PRESA AY GRANDE [29035030]</t>
        </is>
      </c>
      <c r="C1117" s="3" t="n">
        <v>9.879633999999999</v>
      </c>
      <c r="D1117" s="3" t="n">
        <v>-75.326301</v>
      </c>
      <c r="E1117" s="3" t="n">
        <v>60</v>
      </c>
      <c r="F1117" s="3" t="inlineStr">
        <is>
          <t>María La Baja</t>
        </is>
      </c>
      <c r="G1117" s="3" t="inlineStr">
        <is>
          <t>Bolivar</t>
        </is>
      </c>
      <c r="H1117" s="54" t="n">
        <v>53.5</v>
      </c>
      <c r="I1117" s="54" t="n">
        <v>2005</v>
      </c>
      <c r="J1117" s="54" t="n">
        <v>15</v>
      </c>
      <c r="K1117" s="3" t="n">
        <v>62</v>
      </c>
      <c r="L1117" s="3" t="n">
        <v>1990</v>
      </c>
      <c r="M1117" s="3" t="n">
        <v>7</v>
      </c>
      <c r="N1117" s="54" t="n">
        <v>92</v>
      </c>
      <c r="O1117" s="54" t="n">
        <v>1978</v>
      </c>
      <c r="P1117" s="54" t="n">
        <v>28</v>
      </c>
      <c r="Q1117" s="3" t="n">
        <v>105.6</v>
      </c>
      <c r="R1117" s="3" t="n">
        <v>2024</v>
      </c>
      <c r="S1117" s="3" t="n">
        <v>27</v>
      </c>
      <c r="T1117" s="54" t="n">
        <v>106.5</v>
      </c>
      <c r="U1117" s="54" t="n">
        <v>1982</v>
      </c>
      <c r="V1117" s="54" t="n">
        <v>22</v>
      </c>
      <c r="W1117" s="3" t="n">
        <v>117</v>
      </c>
      <c r="X1117" s="3" t="n">
        <v>2003</v>
      </c>
      <c r="Y1117" s="3" t="n">
        <v>18</v>
      </c>
      <c r="Z1117" s="54" t="n">
        <v>100.5</v>
      </c>
      <c r="AA1117" s="54" t="n">
        <v>1997</v>
      </c>
      <c r="AB1117" s="54" t="n">
        <v>9</v>
      </c>
      <c r="AC1117" s="3" t="n">
        <v>104</v>
      </c>
      <c r="AD1117" s="3" t="n">
        <v>2022</v>
      </c>
      <c r="AE1117" s="3" t="n">
        <v>2</v>
      </c>
      <c r="AF1117" s="54" t="n">
        <v>110</v>
      </c>
      <c r="AG1117" s="54" t="n">
        <v>2025</v>
      </c>
      <c r="AH1117" s="54" t="n">
        <v>22</v>
      </c>
      <c r="AI1117" s="3" t="n">
        <v>109.3</v>
      </c>
      <c r="AJ1117" s="3" t="n">
        <v>1981</v>
      </c>
      <c r="AK1117" s="3" t="n">
        <v>21</v>
      </c>
      <c r="AL1117" s="54" t="n">
        <v>136</v>
      </c>
      <c r="AM1117" s="54" t="n">
        <v>2005</v>
      </c>
      <c r="AN1117" s="54" t="n">
        <v>22</v>
      </c>
      <c r="AO1117" s="3" t="n">
        <v>135</v>
      </c>
      <c r="AP1117" s="3" t="n">
        <v>2000</v>
      </c>
      <c r="AQ1117" s="3" t="n">
        <v>2</v>
      </c>
    </row>
    <row r="1118">
      <c r="A1118" s="3" t="n">
        <v>29035040</v>
      </c>
      <c r="B1118" s="3" t="inlineStr">
        <is>
          <t>NUEVA FLORIDA [29035040]</t>
        </is>
      </c>
      <c r="C1118" s="3" t="n">
        <v>9.944806</v>
      </c>
      <c r="D1118" s="3" t="n">
        <v>-75.351561</v>
      </c>
      <c r="E1118" s="3" t="n">
        <v>13</v>
      </c>
      <c r="F1118" s="3" t="inlineStr">
        <is>
          <t>María La Baja</t>
        </is>
      </c>
      <c r="G1118" s="3" t="inlineStr">
        <is>
          <t>Bolivar</t>
        </is>
      </c>
      <c r="H1118" s="54" t="n">
        <v>64</v>
      </c>
      <c r="I1118" s="54" t="n">
        <v>1972</v>
      </c>
      <c r="J1118" s="54" t="n">
        <v>15</v>
      </c>
      <c r="K1118" s="3" t="n">
        <v>60.3</v>
      </c>
      <c r="L1118" s="3" t="n">
        <v>1990</v>
      </c>
      <c r="M1118" s="3" t="n">
        <v>7</v>
      </c>
      <c r="N1118" s="54" t="n">
        <v>65.09999999999999</v>
      </c>
      <c r="O1118" s="54" t="n">
        <v>2002</v>
      </c>
      <c r="P1118" s="54" t="n">
        <v>15</v>
      </c>
      <c r="Q1118" s="3" t="n">
        <v>94.3</v>
      </c>
      <c r="R1118" s="3" t="n">
        <v>2016</v>
      </c>
      <c r="S1118" s="3" t="n">
        <v>23</v>
      </c>
      <c r="T1118" s="54" t="n">
        <v>111.2</v>
      </c>
      <c r="U1118" s="54" t="n">
        <v>2008</v>
      </c>
      <c r="V1118" s="54" t="n">
        <v>19</v>
      </c>
      <c r="W1118" s="3" t="n">
        <v>133</v>
      </c>
      <c r="X1118" s="3" t="n">
        <v>2003</v>
      </c>
      <c r="Y1118" s="3" t="n">
        <v>17</v>
      </c>
      <c r="Z1118" s="54" t="n">
        <v>94</v>
      </c>
      <c r="AA1118" s="54" t="n">
        <v>1993</v>
      </c>
      <c r="AB1118" s="54" t="n">
        <v>7</v>
      </c>
      <c r="AC1118" s="3" t="n">
        <v>106</v>
      </c>
      <c r="AD1118" s="3" t="n">
        <v>1971</v>
      </c>
      <c r="AE1118" s="3" t="n">
        <v>14</v>
      </c>
      <c r="AF1118" s="54" t="n">
        <v>100.2</v>
      </c>
      <c r="AG1118" s="54" t="n">
        <v>2008</v>
      </c>
      <c r="AH1118" s="54" t="n">
        <v>22</v>
      </c>
      <c r="AI1118" s="3" t="n">
        <v>119.5</v>
      </c>
      <c r="AJ1118" s="3" t="n">
        <v>2010</v>
      </c>
      <c r="AK1118" s="3" t="n">
        <v>6</v>
      </c>
      <c r="AL1118" s="54" t="n">
        <v>109.8</v>
      </c>
      <c r="AM1118" s="54" t="n">
        <v>2005</v>
      </c>
      <c r="AN1118" s="54" t="n">
        <v>23</v>
      </c>
      <c r="AO1118" s="3" t="n">
        <v>112</v>
      </c>
      <c r="AP1118" s="3" t="n">
        <v>2003</v>
      </c>
      <c r="AQ1118" s="3" t="n">
        <v>6</v>
      </c>
    </row>
    <row r="1119">
      <c r="A1119" s="3" t="n">
        <v>29035080</v>
      </c>
      <c r="B1119" s="3" t="inlineStr">
        <is>
          <t>NORMAL MANATI  - AUT [29035080]</t>
        </is>
      </c>
      <c r="C1119" s="3" t="n">
        <v>10.453966</v>
      </c>
      <c r="D1119" s="3" t="n">
        <v>-74.95472599999999</v>
      </c>
      <c r="E1119" s="3" t="n">
        <v>10</v>
      </c>
      <c r="F1119" s="3" t="inlineStr">
        <is>
          <t>Manatí</t>
        </is>
      </c>
      <c r="G1119" s="3" t="inlineStr">
        <is>
          <t>Atlantico</t>
        </is>
      </c>
      <c r="H1119" s="54" t="n">
        <v>50.9</v>
      </c>
      <c r="I1119" s="54" t="n">
        <v>1982</v>
      </c>
      <c r="J1119" s="54" t="n">
        <v>5</v>
      </c>
      <c r="K1119" s="3" t="n">
        <v>83.7</v>
      </c>
      <c r="L1119" s="3" t="n">
        <v>2008</v>
      </c>
      <c r="M1119" s="3" t="n">
        <v>17</v>
      </c>
      <c r="N1119" s="54" t="n">
        <v>81.2</v>
      </c>
      <c r="O1119" s="54" t="n">
        <v>1974</v>
      </c>
      <c r="P1119" s="54" t="n">
        <v>28</v>
      </c>
      <c r="Q1119" s="3" t="n">
        <v>90.2</v>
      </c>
      <c r="R1119" s="3" t="n">
        <v>1995</v>
      </c>
      <c r="S1119" s="3" t="n">
        <v>28</v>
      </c>
      <c r="T1119" s="54" t="n">
        <v>95.7</v>
      </c>
      <c r="U1119" s="54" t="n">
        <v>1980</v>
      </c>
      <c r="V1119" s="54" t="n">
        <v>23</v>
      </c>
      <c r="W1119" s="3" t="n">
        <v>134.2</v>
      </c>
      <c r="X1119" s="3" t="n">
        <v>2002</v>
      </c>
      <c r="Y1119" s="3" t="n">
        <v>4</v>
      </c>
      <c r="Z1119" s="54" t="n">
        <v>96.09999999999999</v>
      </c>
      <c r="AA1119" s="54" t="n">
        <v>1977</v>
      </c>
      <c r="AB1119" s="54" t="n">
        <v>27</v>
      </c>
      <c r="AC1119" s="3" t="n">
        <v>105</v>
      </c>
      <c r="AD1119" s="3" t="n">
        <v>2011</v>
      </c>
      <c r="AE1119" s="3" t="n">
        <v>23</v>
      </c>
      <c r="AF1119" s="54" t="n">
        <v>128</v>
      </c>
      <c r="AG1119" s="54" t="n">
        <v>1989</v>
      </c>
      <c r="AH1119" s="54" t="n">
        <v>19</v>
      </c>
      <c r="AI1119" s="3" t="n">
        <v>117.7</v>
      </c>
      <c r="AJ1119" s="3" t="n">
        <v>1986</v>
      </c>
      <c r="AK1119" s="3" t="n">
        <v>13</v>
      </c>
      <c r="AL1119" s="54" t="n">
        <v>91.8</v>
      </c>
      <c r="AM1119" s="54" t="n">
        <v>1974</v>
      </c>
      <c r="AN1119" s="54" t="n">
        <v>3</v>
      </c>
      <c r="AO1119" s="3" t="n">
        <v>76.40000000000001</v>
      </c>
      <c r="AP1119" s="3" t="n">
        <v>2024</v>
      </c>
      <c r="AQ1119" s="3" t="n">
        <v>20</v>
      </c>
    </row>
    <row r="1120">
      <c r="A1120" s="3" t="n">
        <v>29035110</v>
      </c>
      <c r="B1120" s="3" t="inlineStr">
        <is>
          <t>SAN PABLO [29035110]</t>
        </is>
      </c>
      <c r="C1120" s="3" t="n">
        <v>10.04316667</v>
      </c>
      <c r="D1120" s="3" t="n">
        <v>-75.25861111</v>
      </c>
      <c r="E1120" s="3" t="n">
        <v>20</v>
      </c>
      <c r="F1120" s="3" t="inlineStr">
        <is>
          <t>María La Baja</t>
        </is>
      </c>
      <c r="G1120" s="3" t="inlineStr">
        <is>
          <t>Bolivar</t>
        </is>
      </c>
      <c r="H1120" s="54" t="n">
        <v>80.5</v>
      </c>
      <c r="I1120" s="54" t="n">
        <v>2025</v>
      </c>
      <c r="J1120" s="54" t="n">
        <v>3</v>
      </c>
      <c r="K1120" s="3" t="n">
        <v>59.6</v>
      </c>
      <c r="L1120" s="3" t="n">
        <v>1975</v>
      </c>
      <c r="M1120" s="3" t="n">
        <v>28</v>
      </c>
      <c r="N1120" s="54" t="n">
        <v>74.5</v>
      </c>
      <c r="O1120" s="54" t="n">
        <v>1994</v>
      </c>
      <c r="P1120" s="54" t="n">
        <v>22</v>
      </c>
      <c r="Q1120" s="3" t="n">
        <v>116.5</v>
      </c>
      <c r="R1120" s="3" t="n">
        <v>2010</v>
      </c>
      <c r="S1120" s="3" t="n">
        <v>26</v>
      </c>
      <c r="T1120" s="54" t="n">
        <v>140.8</v>
      </c>
      <c r="U1120" s="54" t="n">
        <v>1970</v>
      </c>
      <c r="V1120" s="54" t="n">
        <v>15</v>
      </c>
      <c r="W1120" s="3" t="n">
        <v>134.8</v>
      </c>
      <c r="X1120" s="3" t="n">
        <v>2003</v>
      </c>
      <c r="Y1120" s="3" t="n">
        <v>17</v>
      </c>
      <c r="Z1120" s="54" t="n">
        <v>130</v>
      </c>
      <c r="AA1120" s="54" t="n">
        <v>1973</v>
      </c>
      <c r="AB1120" s="54" t="n">
        <v>20</v>
      </c>
      <c r="AC1120" s="3" t="n">
        <v>132.2</v>
      </c>
      <c r="AD1120" s="3" t="n">
        <v>2021</v>
      </c>
      <c r="AE1120" s="3" t="n">
        <v>30</v>
      </c>
      <c r="AF1120" s="54" t="n">
        <v>110</v>
      </c>
      <c r="AG1120" s="54" t="n">
        <v>2018</v>
      </c>
      <c r="AH1120" s="54" t="n">
        <v>14</v>
      </c>
      <c r="AI1120" s="3" t="n">
        <v>139</v>
      </c>
      <c r="AJ1120" s="3" t="n">
        <v>1975</v>
      </c>
      <c r="AK1120" s="3" t="n">
        <v>3</v>
      </c>
      <c r="AL1120" s="54" t="n">
        <v>120.5</v>
      </c>
      <c r="AM1120" s="54" t="n">
        <v>2016</v>
      </c>
      <c r="AN1120" s="54" t="n">
        <v>19</v>
      </c>
      <c r="AO1120" s="3" t="n">
        <v>100.4</v>
      </c>
      <c r="AP1120" s="3" t="n">
        <v>2001</v>
      </c>
      <c r="AQ1120" s="3" t="n">
        <v>9</v>
      </c>
    </row>
    <row r="1121">
      <c r="A1121" s="3" t="n">
        <v>29035200</v>
      </c>
      <c r="B1121" s="3" t="inlineStr">
        <is>
          <t>REPELON - AUT [29035200]</t>
        </is>
      </c>
      <c r="C1121" s="3" t="n">
        <v>10.49</v>
      </c>
      <c r="D1121" s="3" t="n">
        <v>-75.12694444</v>
      </c>
      <c r="E1121" s="3" t="n">
        <v>10</v>
      </c>
      <c r="F1121" s="3" t="inlineStr">
        <is>
          <t>Repelón</t>
        </is>
      </c>
      <c r="G1121" s="3" t="inlineStr">
        <is>
          <t>Atlantico</t>
        </is>
      </c>
      <c r="H1121" s="54" t="n">
        <v>60.7</v>
      </c>
      <c r="I1121" s="54" t="n">
        <v>1993</v>
      </c>
      <c r="J1121" s="54" t="n">
        <v>16</v>
      </c>
      <c r="K1121" s="3" t="n">
        <v>43</v>
      </c>
      <c r="L1121" s="3" t="n">
        <v>2000</v>
      </c>
      <c r="M1121" s="3" t="n">
        <v>17</v>
      </c>
      <c r="N1121" s="54" t="n">
        <v>56</v>
      </c>
      <c r="O1121" s="54" t="n">
        <v>2013</v>
      </c>
      <c r="P1121" s="54" t="n">
        <v>21</v>
      </c>
      <c r="Q1121" s="3" t="n">
        <v>95.8</v>
      </c>
      <c r="R1121" s="3" t="n">
        <v>2018</v>
      </c>
      <c r="S1121" s="3" t="n">
        <v>19</v>
      </c>
      <c r="T1121" s="54" t="n">
        <v>100.2</v>
      </c>
      <c r="U1121" s="54" t="n">
        <v>2005</v>
      </c>
      <c r="V1121" s="54" t="n">
        <v>16</v>
      </c>
      <c r="W1121" s="3" t="n">
        <v>103.7</v>
      </c>
      <c r="X1121" s="3" t="n">
        <v>2018</v>
      </c>
      <c r="Y1121" s="3" t="n">
        <v>18</v>
      </c>
      <c r="Z1121" s="54" t="n">
        <v>135</v>
      </c>
      <c r="AA1121" s="54" t="n">
        <v>2011</v>
      </c>
      <c r="AB1121" s="54" t="n">
        <v>28</v>
      </c>
      <c r="AC1121" s="3" t="n">
        <v>82</v>
      </c>
      <c r="AD1121" s="3" t="n">
        <v>1967</v>
      </c>
      <c r="AE1121" s="3" t="n">
        <v>26</v>
      </c>
      <c r="AF1121" s="54" t="n">
        <v>84</v>
      </c>
      <c r="AG1121" s="54" t="n">
        <v>2010</v>
      </c>
      <c r="AH1121" s="54" t="n">
        <v>19</v>
      </c>
      <c r="AI1121" s="3" t="n">
        <v>160.3</v>
      </c>
      <c r="AJ1121" s="3" t="n">
        <v>1988</v>
      </c>
      <c r="AK1121" s="3" t="n">
        <v>17</v>
      </c>
      <c r="AL1121" s="54" t="n">
        <v>107.3</v>
      </c>
      <c r="AM1121" s="54" t="n">
        <v>2000</v>
      </c>
      <c r="AN1121" s="54" t="n">
        <v>10</v>
      </c>
      <c r="AO1121" s="3" t="n">
        <v>65.2</v>
      </c>
      <c r="AP1121" s="3" t="n">
        <v>1978</v>
      </c>
      <c r="AQ1121" s="3" t="n">
        <v>4</v>
      </c>
    </row>
    <row r="1122">
      <c r="A1122" s="3" t="n">
        <v>29037080</v>
      </c>
      <c r="B1122" s="3" t="inlineStr">
        <is>
          <t>GAMBOTE CANAL DEL DIQUE [29037080]</t>
        </is>
      </c>
      <c r="C1122" s="3" t="n">
        <v>10.16222222</v>
      </c>
      <c r="D1122" s="3" t="n">
        <v>-75.29861111</v>
      </c>
      <c r="E1122" s="3" t="n">
        <v>4</v>
      </c>
      <c r="F1122" s="3" t="inlineStr">
        <is>
          <t>Arjona</t>
        </is>
      </c>
      <c r="G1122" s="3" t="inlineStr">
        <is>
          <t>Bolivar</t>
        </is>
      </c>
      <c r="H1122" s="54" t="n">
        <v>43.6</v>
      </c>
      <c r="I1122" s="54" t="n">
        <v>1969</v>
      </c>
      <c r="J1122" s="54" t="n">
        <v>14</v>
      </c>
      <c r="K1122" s="3" t="n">
        <v>4.4</v>
      </c>
      <c r="L1122" s="3" t="n">
        <v>1967</v>
      </c>
      <c r="M1122" s="3" t="n">
        <v>20</v>
      </c>
      <c r="N1122" s="54" t="n">
        <v>23</v>
      </c>
      <c r="O1122" s="54" t="n">
        <v>1969</v>
      </c>
      <c r="P1122" s="54" t="n">
        <v>5</v>
      </c>
      <c r="Q1122" s="3" t="n">
        <v>81</v>
      </c>
      <c r="R1122" s="3" t="n">
        <v>1969</v>
      </c>
      <c r="S1122" s="3" t="n">
        <v>8</v>
      </c>
      <c r="T1122" s="54" t="n">
        <v>45.9</v>
      </c>
      <c r="U1122" s="54" t="n">
        <v>1964</v>
      </c>
      <c r="V1122" s="54" t="n">
        <v>26</v>
      </c>
      <c r="W1122" s="3" t="n">
        <v>70.59999999999999</v>
      </c>
      <c r="X1122" s="3" t="n">
        <v>1966</v>
      </c>
      <c r="Y1122" s="3" t="n">
        <v>15</v>
      </c>
      <c r="Z1122" s="54" t="n">
        <v>57.7</v>
      </c>
      <c r="AA1122" s="54" t="n">
        <v>1969</v>
      </c>
      <c r="AB1122" s="54" t="n">
        <v>19</v>
      </c>
      <c r="AC1122" s="3" t="n">
        <v>70.7</v>
      </c>
      <c r="AD1122" s="3" t="n">
        <v>1970</v>
      </c>
      <c r="AE1122" s="3" t="n">
        <v>26</v>
      </c>
      <c r="AF1122" s="54" t="n">
        <v>54.4</v>
      </c>
      <c r="AG1122" s="54" t="n">
        <v>1965</v>
      </c>
      <c r="AH1122" s="54" t="n">
        <v>18</v>
      </c>
      <c r="AI1122" s="3" t="n">
        <v>121.8</v>
      </c>
      <c r="AJ1122" s="3" t="n">
        <v>1969</v>
      </c>
      <c r="AK1122" s="3" t="n">
        <v>3</v>
      </c>
      <c r="AL1122" s="54" t="n">
        <v>68.90000000000001</v>
      </c>
      <c r="AM1122" s="54" t="n">
        <v>1965</v>
      </c>
      <c r="AN1122" s="54" t="n">
        <v>10</v>
      </c>
      <c r="AO1122" s="3" t="n">
        <v>55.3</v>
      </c>
      <c r="AP1122" s="3" t="n">
        <v>1966</v>
      </c>
      <c r="AQ1122" s="3" t="n">
        <v>10</v>
      </c>
    </row>
    <row r="1123">
      <c r="A1123" s="3" t="n">
        <v>29040020</v>
      </c>
      <c r="B1123" s="3" t="inlineStr">
        <is>
          <t>MONTEBELLO [29040020]</t>
        </is>
      </c>
      <c r="C1123" s="3" t="n">
        <v>10.7085</v>
      </c>
      <c r="D1123" s="3" t="n">
        <v>-74.90783333</v>
      </c>
      <c r="E1123" s="3" t="n">
        <v>100</v>
      </c>
      <c r="F1123" s="3" t="inlineStr">
        <is>
          <t>Baranoa</t>
        </is>
      </c>
      <c r="G1123" s="3" t="inlineStr">
        <is>
          <t>Atlantico</t>
        </is>
      </c>
      <c r="H1123" s="54" t="n">
        <v>56</v>
      </c>
      <c r="I1123" s="54" t="n">
        <v>1993</v>
      </c>
      <c r="J1123" s="54" t="n">
        <v>15</v>
      </c>
      <c r="K1123" s="3" t="n">
        <v>56.5</v>
      </c>
      <c r="L1123" s="3" t="n">
        <v>1999</v>
      </c>
      <c r="M1123" s="3" t="n">
        <v>13</v>
      </c>
      <c r="N1123" s="54" t="n">
        <v>66.5</v>
      </c>
      <c r="O1123" s="54" t="n">
        <v>1994</v>
      </c>
      <c r="P1123" s="54" t="n">
        <v>22</v>
      </c>
      <c r="Q1123" s="3" t="n">
        <v>132</v>
      </c>
      <c r="R1123" s="3" t="n">
        <v>2019</v>
      </c>
      <c r="S1123" s="3" t="n">
        <v>20</v>
      </c>
      <c r="T1123" s="54" t="n">
        <v>125.8</v>
      </c>
      <c r="U1123" s="54" t="n">
        <v>2022</v>
      </c>
      <c r="V1123" s="54" t="n">
        <v>17</v>
      </c>
      <c r="W1123" s="3" t="n">
        <v>67</v>
      </c>
      <c r="X1123" s="3" t="n">
        <v>2016</v>
      </c>
      <c r="Y1123" s="3" t="n">
        <v>24</v>
      </c>
      <c r="Z1123" s="54" t="n">
        <v>99</v>
      </c>
      <c r="AA1123" s="54" t="n">
        <v>2004</v>
      </c>
      <c r="AB1123" s="54" t="n">
        <v>3</v>
      </c>
      <c r="AC1123" s="3" t="n">
        <v>140</v>
      </c>
      <c r="AD1123" s="3" t="n">
        <v>2008</v>
      </c>
      <c r="AE1123" s="3" t="n">
        <v>31</v>
      </c>
      <c r="AF1123" s="54" t="n">
        <v>100</v>
      </c>
      <c r="AG1123" s="54" t="n">
        <v>2015</v>
      </c>
      <c r="AH1123" s="54" t="n">
        <v>20</v>
      </c>
      <c r="AI1123" s="3" t="n">
        <v>84.3</v>
      </c>
      <c r="AJ1123" s="3" t="n">
        <v>2016</v>
      </c>
      <c r="AK1123" s="3" t="n">
        <v>1</v>
      </c>
      <c r="AL1123" s="54" t="n">
        <v>114</v>
      </c>
      <c r="AM1123" s="54" t="n">
        <v>2013</v>
      </c>
      <c r="AN1123" s="54" t="n">
        <v>23</v>
      </c>
      <c r="AO1123" s="3" t="n">
        <v>96</v>
      </c>
      <c r="AP1123" s="3" t="n">
        <v>2025</v>
      </c>
      <c r="AQ1123" s="3" t="n">
        <v>1</v>
      </c>
    </row>
    <row r="1124">
      <c r="A1124" s="3" t="n">
        <v>29040070</v>
      </c>
      <c r="B1124" s="3" t="inlineStr">
        <is>
          <t>PONEDERA [29040070]</t>
        </is>
      </c>
      <c r="C1124" s="3" t="n">
        <v>10.626342</v>
      </c>
      <c r="D1124" s="3" t="n">
        <v>-74.830997</v>
      </c>
      <c r="E1124" s="3" t="n">
        <v>8</v>
      </c>
      <c r="F1124" s="3" t="inlineStr">
        <is>
          <t>Ponedera</t>
        </is>
      </c>
      <c r="G1124" s="3" t="inlineStr">
        <is>
          <t>Atlantico</t>
        </is>
      </c>
      <c r="H1124" s="54" t="n">
        <v>16</v>
      </c>
      <c r="I1124" s="54" t="n">
        <v>1982</v>
      </c>
      <c r="J1124" s="54" t="n">
        <v>5</v>
      </c>
      <c r="K1124" s="3" t="n">
        <v>55</v>
      </c>
      <c r="L1124" s="3" t="n">
        <v>1982</v>
      </c>
      <c r="M1124" s="3" t="n">
        <v>17</v>
      </c>
      <c r="N1124" s="54" t="n">
        <v>54</v>
      </c>
      <c r="O1124" s="54" t="n">
        <v>2017</v>
      </c>
      <c r="P1124" s="54" t="n">
        <v>30</v>
      </c>
      <c r="Q1124" s="3" t="n">
        <v>150</v>
      </c>
      <c r="R1124" s="3" t="n">
        <v>2002</v>
      </c>
      <c r="S1124" s="3" t="n">
        <v>24</v>
      </c>
      <c r="T1124" s="54" t="n">
        <v>110</v>
      </c>
      <c r="U1124" s="54" t="n">
        <v>1941</v>
      </c>
      <c r="V1124" s="54" t="n">
        <v>11</v>
      </c>
      <c r="W1124" s="3" t="n">
        <v>98</v>
      </c>
      <c r="X1124" s="3" t="n">
        <v>2014</v>
      </c>
      <c r="Y1124" s="3" t="n">
        <v>25</v>
      </c>
      <c r="Z1124" s="54" t="n">
        <v>130</v>
      </c>
      <c r="AA1124" s="54" t="n">
        <v>2024</v>
      </c>
      <c r="AB1124" s="54" t="n">
        <v>31</v>
      </c>
      <c r="AC1124" s="3" t="n">
        <v>123</v>
      </c>
      <c r="AD1124" s="3" t="n">
        <v>1995</v>
      </c>
      <c r="AE1124" s="3" t="n">
        <v>11</v>
      </c>
      <c r="AF1124" s="54" t="n">
        <v>135</v>
      </c>
      <c r="AG1124" s="54" t="n">
        <v>2007</v>
      </c>
      <c r="AH1124" s="54" t="n">
        <v>22</v>
      </c>
      <c r="AI1124" s="3" t="n">
        <v>128</v>
      </c>
      <c r="AJ1124" s="3" t="n">
        <v>1969</v>
      </c>
      <c r="AK1124" s="3" t="n">
        <v>2</v>
      </c>
      <c r="AL1124" s="54" t="n">
        <v>135</v>
      </c>
      <c r="AM1124" s="54" t="n">
        <v>2007</v>
      </c>
      <c r="AN1124" s="54" t="n">
        <v>14</v>
      </c>
      <c r="AO1124" s="3" t="n">
        <v>137</v>
      </c>
      <c r="AP1124" s="3" t="n">
        <v>1998</v>
      </c>
      <c r="AQ1124" s="3" t="n">
        <v>3</v>
      </c>
    </row>
    <row r="1125">
      <c r="A1125" s="3" t="n">
        <v>29040230</v>
      </c>
      <c r="B1125" s="3" t="inlineStr">
        <is>
          <t>PUERTO COLOMBIA [29040230]</t>
        </is>
      </c>
      <c r="C1125" s="3" t="n">
        <v>10.996665</v>
      </c>
      <c r="D1125" s="3" t="n">
        <v>-74.95179400000001</v>
      </c>
      <c r="E1125" s="3" t="n">
        <v>5</v>
      </c>
      <c r="F1125" s="3" t="inlineStr">
        <is>
          <t>Puerto Colombia</t>
        </is>
      </c>
      <c r="G1125" s="3" t="inlineStr">
        <is>
          <t>Atlantico</t>
        </is>
      </c>
      <c r="H1125" s="54" t="n">
        <v>3.3</v>
      </c>
      <c r="I1125" s="54" t="n">
        <v>2008</v>
      </c>
      <c r="J1125" s="54" t="n">
        <v>25</v>
      </c>
      <c r="K1125" s="3" t="n">
        <v>7</v>
      </c>
      <c r="L1125" s="3" t="n">
        <v>2007</v>
      </c>
      <c r="M1125" s="3" t="n">
        <v>18</v>
      </c>
      <c r="N1125" s="54" t="n">
        <v>18.5</v>
      </c>
      <c r="O1125" s="54" t="n">
        <v>2010</v>
      </c>
      <c r="P1125" s="54" t="n">
        <v>16</v>
      </c>
      <c r="Q1125" s="3" t="n">
        <v>78</v>
      </c>
      <c r="R1125" s="3" t="n">
        <v>2021</v>
      </c>
      <c r="S1125" s="3" t="n">
        <v>30</v>
      </c>
      <c r="T1125" s="54" t="n">
        <v>150</v>
      </c>
      <c r="U1125" s="54" t="n">
        <v>2010</v>
      </c>
      <c r="V1125" s="54" t="n">
        <v>23</v>
      </c>
      <c r="W1125" s="3" t="n">
        <v>100.8</v>
      </c>
      <c r="X1125" s="3" t="n">
        <v>1996</v>
      </c>
      <c r="Y1125" s="3" t="n">
        <v>29</v>
      </c>
      <c r="Z1125" s="54" t="n">
        <v>80</v>
      </c>
      <c r="AA1125" s="54" t="n">
        <v>1984</v>
      </c>
      <c r="AB1125" s="54" t="n">
        <v>31</v>
      </c>
      <c r="AC1125" s="3" t="n">
        <v>147.5</v>
      </c>
      <c r="AD1125" s="3" t="n">
        <v>1990</v>
      </c>
      <c r="AE1125" s="3" t="n">
        <v>29</v>
      </c>
      <c r="AF1125" s="54" t="n">
        <v>143</v>
      </c>
      <c r="AG1125" s="54" t="n">
        <v>1980</v>
      </c>
      <c r="AH1125" s="54" t="n">
        <v>21</v>
      </c>
      <c r="AI1125" s="3" t="n">
        <v>190</v>
      </c>
      <c r="AJ1125" s="3" t="n">
        <v>1976</v>
      </c>
      <c r="AK1125" s="3" t="n">
        <v>31</v>
      </c>
      <c r="AL1125" s="54" t="n">
        <v>206</v>
      </c>
      <c r="AM1125" s="54" t="n">
        <v>1979</v>
      </c>
      <c r="AN1125" s="54" t="n">
        <v>13</v>
      </c>
      <c r="AO1125" s="3" t="n">
        <v>148</v>
      </c>
      <c r="AP1125" s="3" t="n">
        <v>2003</v>
      </c>
      <c r="AQ1125" s="3" t="n">
        <v>11</v>
      </c>
    </row>
    <row r="1126">
      <c r="A1126" s="3" t="n">
        <v>29040240</v>
      </c>
      <c r="B1126" s="3" t="inlineStr">
        <is>
          <t>USIACURI [29040240]</t>
        </is>
      </c>
      <c r="C1126" s="3" t="n">
        <v>10.74472222</v>
      </c>
      <c r="D1126" s="3" t="n">
        <v>-74.98055556</v>
      </c>
      <c r="E1126" s="3" t="n">
        <v>100</v>
      </c>
      <c r="F1126" s="3" t="inlineStr">
        <is>
          <t>Usiacurí</t>
        </is>
      </c>
      <c r="G1126" s="3" t="inlineStr">
        <is>
          <t>Atlantico</t>
        </is>
      </c>
      <c r="H1126" s="54" t="n">
        <v>46</v>
      </c>
      <c r="I1126" s="54" t="n">
        <v>1990</v>
      </c>
      <c r="J1126" s="54" t="n">
        <v>1</v>
      </c>
      <c r="K1126" s="3" t="n">
        <v>32</v>
      </c>
      <c r="L1126" s="3" t="n">
        <v>2012</v>
      </c>
      <c r="M1126" s="3" t="n">
        <v>12</v>
      </c>
      <c r="N1126" s="54" t="n">
        <v>60.5</v>
      </c>
      <c r="O1126" s="54" t="n">
        <v>2010</v>
      </c>
      <c r="P1126" s="54" t="n">
        <v>17</v>
      </c>
      <c r="Q1126" s="3" t="n">
        <v>102</v>
      </c>
      <c r="R1126" s="3" t="n">
        <v>2016</v>
      </c>
      <c r="S1126" s="3" t="n">
        <v>24</v>
      </c>
      <c r="T1126" s="54" t="n">
        <v>128</v>
      </c>
      <c r="U1126" s="54" t="n">
        <v>1998</v>
      </c>
      <c r="V1126" s="54" t="n">
        <v>4</v>
      </c>
      <c r="W1126" s="3" t="n">
        <v>84</v>
      </c>
      <c r="X1126" s="3" t="n">
        <v>1976</v>
      </c>
      <c r="Y1126" s="3" t="n">
        <v>7</v>
      </c>
      <c r="Z1126" s="54" t="n">
        <v>130</v>
      </c>
      <c r="AA1126" s="54" t="n">
        <v>2004</v>
      </c>
      <c r="AB1126" s="54" t="n">
        <v>22</v>
      </c>
      <c r="AC1126" s="3" t="n">
        <v>100</v>
      </c>
      <c r="AD1126" s="3" t="n">
        <v>2007</v>
      </c>
      <c r="AE1126" s="3" t="n">
        <v>15</v>
      </c>
      <c r="AF1126" s="54" t="n">
        <v>112</v>
      </c>
      <c r="AG1126" s="54" t="n">
        <v>1977</v>
      </c>
      <c r="AH1126" s="54" t="n">
        <v>26</v>
      </c>
      <c r="AI1126" s="3" t="n">
        <v>120</v>
      </c>
      <c r="AJ1126" s="3" t="n">
        <v>1968</v>
      </c>
      <c r="AK1126" s="3" t="n">
        <v>27</v>
      </c>
      <c r="AL1126" s="54" t="n">
        <v>107</v>
      </c>
      <c r="AM1126" s="54" t="n">
        <v>2022</v>
      </c>
      <c r="AN1126" s="54" t="n">
        <v>5</v>
      </c>
      <c r="AO1126" s="3" t="n">
        <v>85</v>
      </c>
      <c r="AP1126" s="3" t="n">
        <v>1965</v>
      </c>
      <c r="AQ1126" s="3" t="n">
        <v>1</v>
      </c>
    </row>
    <row r="1127">
      <c r="A1127" s="3" t="n">
        <v>29040250</v>
      </c>
      <c r="B1127" s="3" t="inlineStr">
        <is>
          <t>CAMPO DE LA CRUZ [29040250]</t>
        </is>
      </c>
      <c r="C1127" s="3" t="n">
        <v>10.37671</v>
      </c>
      <c r="D1127" s="3" t="n">
        <v>-74.888374</v>
      </c>
      <c r="E1127" s="3" t="n">
        <v>4</v>
      </c>
      <c r="F1127" s="3" t="inlineStr">
        <is>
          <t>Campo De La Cruz</t>
        </is>
      </c>
      <c r="G1127" s="3" t="inlineStr">
        <is>
          <t>Atlantico</t>
        </is>
      </c>
      <c r="H1127" s="54" t="n">
        <v>42.8</v>
      </c>
      <c r="I1127" s="54" t="n">
        <v>2023</v>
      </c>
      <c r="J1127" s="54" t="n">
        <v>11</v>
      </c>
      <c r="K1127" s="3" t="n">
        <v>36.3</v>
      </c>
      <c r="L1127" s="3" t="n">
        <v>1994</v>
      </c>
      <c r="M1127" s="3" t="n">
        <v>26</v>
      </c>
      <c r="N1127" s="54" t="n">
        <v>78</v>
      </c>
      <c r="O1127" s="54" t="n">
        <v>1981</v>
      </c>
      <c r="P1127" s="54" t="n">
        <v>7</v>
      </c>
      <c r="Q1127" s="3" t="n">
        <v>90</v>
      </c>
      <c r="R1127" s="3" t="n">
        <v>2002</v>
      </c>
      <c r="S1127" s="3" t="n">
        <v>25</v>
      </c>
      <c r="T1127" s="54" t="n">
        <v>103</v>
      </c>
      <c r="U1127" s="54" t="n">
        <v>1979</v>
      </c>
      <c r="V1127" s="54" t="n">
        <v>29</v>
      </c>
      <c r="W1127" s="3" t="n">
        <v>70</v>
      </c>
      <c r="X1127" s="3" t="n">
        <v>1987</v>
      </c>
      <c r="Y1127" s="3" t="n">
        <v>30</v>
      </c>
      <c r="Z1127" s="54" t="n">
        <v>89</v>
      </c>
      <c r="AA1127" s="54" t="n">
        <v>1991</v>
      </c>
      <c r="AB1127" s="54" t="n">
        <v>31</v>
      </c>
      <c r="AC1127" s="3" t="n">
        <v>98</v>
      </c>
      <c r="AD1127" s="3" t="n">
        <v>1997</v>
      </c>
      <c r="AE1127" s="3" t="n">
        <v>13</v>
      </c>
      <c r="AF1127" s="54" t="n">
        <v>99.8</v>
      </c>
      <c r="AG1127" s="54" t="n">
        <v>2008</v>
      </c>
      <c r="AH1127" s="54" t="n">
        <v>30</v>
      </c>
      <c r="AI1127" s="3" t="n">
        <v>116</v>
      </c>
      <c r="AJ1127" s="3" t="n">
        <v>1992</v>
      </c>
      <c r="AK1127" s="3" t="n">
        <v>5</v>
      </c>
      <c r="AL1127" s="54" t="n">
        <v>77</v>
      </c>
      <c r="AM1127" s="54" t="n">
        <v>1980</v>
      </c>
      <c r="AN1127" s="54" t="n">
        <v>1</v>
      </c>
      <c r="AO1127" s="3" t="n">
        <v>113</v>
      </c>
      <c r="AP1127" s="3" t="n">
        <v>1978</v>
      </c>
      <c r="AQ1127" s="3" t="n">
        <v>4</v>
      </c>
    </row>
    <row r="1128">
      <c r="A1128" s="3" t="n">
        <v>29040290</v>
      </c>
      <c r="B1128" s="3" t="inlineStr">
        <is>
          <t>CAMPANOS LOS [29040290]</t>
        </is>
      </c>
      <c r="C1128" s="3" t="n">
        <v>10.55777778</v>
      </c>
      <c r="D1128" s="3" t="n">
        <v>-74.97177778</v>
      </c>
      <c r="E1128" s="3" t="n">
        <v>100</v>
      </c>
      <c r="F1128" s="3" t="inlineStr">
        <is>
          <t>Sabanalarga</t>
        </is>
      </c>
      <c r="G1128" s="3" t="inlineStr">
        <is>
          <t>Atlantico</t>
        </is>
      </c>
      <c r="H1128" s="54" t="n">
        <v>45</v>
      </c>
      <c r="I1128" s="54" t="n">
        <v>2000</v>
      </c>
      <c r="J1128" s="54" t="n">
        <v>4</v>
      </c>
      <c r="K1128" s="3" t="n">
        <v>50</v>
      </c>
      <c r="L1128" s="3" t="n">
        <v>2004</v>
      </c>
      <c r="M1128" s="3" t="n">
        <v>17</v>
      </c>
      <c r="N1128" s="54" t="n">
        <v>95</v>
      </c>
      <c r="O1128" s="54" t="n">
        <v>1999</v>
      </c>
      <c r="P1128" s="54" t="n">
        <v>27</v>
      </c>
      <c r="Q1128" s="3" t="n">
        <v>110</v>
      </c>
      <c r="R1128" s="3" t="n">
        <v>2006</v>
      </c>
      <c r="S1128" s="3" t="n">
        <v>18</v>
      </c>
      <c r="T1128" s="54" t="n">
        <v>110</v>
      </c>
      <c r="U1128" s="54" t="n">
        <v>1984</v>
      </c>
      <c r="V1128" s="54" t="n">
        <v>27</v>
      </c>
      <c r="W1128" s="3" t="n">
        <v>105</v>
      </c>
      <c r="X1128" s="3" t="n">
        <v>2010</v>
      </c>
      <c r="Y1128" s="3" t="n">
        <v>19</v>
      </c>
      <c r="Z1128" s="54" t="n">
        <v>135</v>
      </c>
      <c r="AA1128" s="54" t="n">
        <v>1995</v>
      </c>
      <c r="AB1128" s="54" t="n">
        <v>26</v>
      </c>
      <c r="AC1128" s="3" t="n">
        <v>121</v>
      </c>
      <c r="AD1128" s="3" t="n">
        <v>1980</v>
      </c>
      <c r="AE1128" s="3" t="n">
        <v>8</v>
      </c>
      <c r="AF1128" s="54" t="n">
        <v>148</v>
      </c>
      <c r="AG1128" s="54" t="n">
        <v>2013</v>
      </c>
      <c r="AH1128" s="54" t="n">
        <v>17</v>
      </c>
      <c r="AI1128" s="3" t="n">
        <v>117</v>
      </c>
      <c r="AJ1128" s="3" t="n">
        <v>1993</v>
      </c>
      <c r="AK1128" s="3" t="n">
        <v>28</v>
      </c>
      <c r="AL1128" s="54" t="n">
        <v>90</v>
      </c>
      <c r="AM1128" s="54" t="n">
        <v>2006</v>
      </c>
      <c r="AN1128" s="54" t="n">
        <v>14</v>
      </c>
      <c r="AO1128" s="3" t="n">
        <v>90</v>
      </c>
      <c r="AP1128" s="3" t="n">
        <v>2010</v>
      </c>
      <c r="AQ1128" s="3" t="n">
        <v>2</v>
      </c>
    </row>
    <row r="1129">
      <c r="A1129" s="3" t="n">
        <v>29040300</v>
      </c>
      <c r="B1129" s="3" t="inlineStr">
        <is>
          <t>PUERTO GIRALDO [29040300]</t>
        </is>
      </c>
      <c r="C1129" s="3" t="n">
        <v>10.509383</v>
      </c>
      <c r="D1129" s="3" t="n">
        <v>-74.825537</v>
      </c>
      <c r="E1129" s="3" t="n">
        <v>5</v>
      </c>
      <c r="F1129" s="3" t="inlineStr">
        <is>
          <t>Candelaria</t>
        </is>
      </c>
      <c r="G1129" s="3" t="inlineStr">
        <is>
          <t>Atlantico</t>
        </is>
      </c>
      <c r="H1129" s="54" t="n">
        <v>48</v>
      </c>
      <c r="I1129" s="54" t="n">
        <v>1983</v>
      </c>
      <c r="J1129" s="54" t="n">
        <v>27</v>
      </c>
      <c r="K1129" s="3" t="n">
        <v>34</v>
      </c>
      <c r="L1129" s="3" t="n">
        <v>1986</v>
      </c>
      <c r="M1129" s="3" t="n">
        <v>27</v>
      </c>
      <c r="N1129" s="54" t="n">
        <v>86</v>
      </c>
      <c r="O1129" s="54" t="n">
        <v>2010</v>
      </c>
      <c r="P1129" s="54" t="n">
        <v>16</v>
      </c>
      <c r="Q1129" s="3" t="n">
        <v>72</v>
      </c>
      <c r="R1129" s="3" t="n">
        <v>1981</v>
      </c>
      <c r="S1129" s="3" t="n">
        <v>29</v>
      </c>
      <c r="T1129" s="54" t="n">
        <v>100</v>
      </c>
      <c r="U1129" s="54" t="n">
        <v>2003</v>
      </c>
      <c r="V1129" s="54" t="n">
        <v>18</v>
      </c>
      <c r="W1129" s="3" t="n">
        <v>84</v>
      </c>
      <c r="X1129" s="3" t="n">
        <v>2008</v>
      </c>
      <c r="Y1129" s="3" t="n">
        <v>22</v>
      </c>
      <c r="Z1129" s="54" t="n">
        <v>171</v>
      </c>
      <c r="AA1129" s="54" t="n">
        <v>1984</v>
      </c>
      <c r="AB1129" s="54" t="n">
        <v>5</v>
      </c>
      <c r="AC1129" s="3" t="n">
        <v>92</v>
      </c>
      <c r="AD1129" s="3" t="n">
        <v>2019</v>
      </c>
      <c r="AE1129" s="3" t="n">
        <v>15</v>
      </c>
      <c r="AF1129" s="54" t="n">
        <v>160</v>
      </c>
      <c r="AG1129" s="54" t="n">
        <v>1979</v>
      </c>
      <c r="AH1129" s="54" t="n">
        <v>9</v>
      </c>
      <c r="AI1129" s="3" t="n">
        <v>160</v>
      </c>
      <c r="AJ1129" s="3" t="n">
        <v>1998</v>
      </c>
      <c r="AK1129" s="3" t="n">
        <v>16</v>
      </c>
      <c r="AL1129" s="54" t="n">
        <v>135</v>
      </c>
      <c r="AM1129" s="54" t="n">
        <v>1997</v>
      </c>
      <c r="AN1129" s="54" t="n">
        <v>20</v>
      </c>
      <c r="AO1129" s="3" t="n">
        <v>103</v>
      </c>
      <c r="AP1129" s="3" t="n">
        <v>1986</v>
      </c>
      <c r="AQ1129" s="3" t="n">
        <v>6</v>
      </c>
    </row>
    <row r="1130">
      <c r="A1130" s="3" t="n">
        <v>29040310</v>
      </c>
      <c r="B1130" s="3" t="inlineStr">
        <is>
          <t>SAN PEDRITO ALERTA [29040310]</t>
        </is>
      </c>
      <c r="C1130" s="3" t="n">
        <v>10.2686</v>
      </c>
      <c r="D1130" s="3" t="n">
        <v>-74.907967</v>
      </c>
      <c r="E1130" s="3" t="n">
        <v>8</v>
      </c>
      <c r="F1130" s="3" t="inlineStr">
        <is>
          <t>Suan</t>
        </is>
      </c>
      <c r="G1130" s="3" t="inlineStr">
        <is>
          <t>Atlantico</t>
        </is>
      </c>
      <c r="H1130" s="54" t="n">
        <v>81</v>
      </c>
      <c r="I1130" s="54" t="n">
        <v>2025</v>
      </c>
      <c r="J1130" s="54" t="n">
        <v>4</v>
      </c>
      <c r="K1130" s="3" t="n">
        <v>43</v>
      </c>
      <c r="L1130" s="3" t="n">
        <v>1997</v>
      </c>
      <c r="M1130" s="3" t="n">
        <v>5</v>
      </c>
      <c r="N1130" s="54" t="n">
        <v>88</v>
      </c>
      <c r="O1130" s="54" t="n">
        <v>1998</v>
      </c>
      <c r="P1130" s="54" t="n">
        <v>23</v>
      </c>
      <c r="Q1130" s="3" t="n">
        <v>105</v>
      </c>
      <c r="R1130" s="3" t="n">
        <v>2020</v>
      </c>
      <c r="S1130" s="3" t="n">
        <v>6</v>
      </c>
      <c r="T1130" s="54" t="n">
        <v>100</v>
      </c>
      <c r="U1130" s="54" t="n">
        <v>2007</v>
      </c>
      <c r="V1130" s="54" t="n">
        <v>18</v>
      </c>
      <c r="W1130" s="3" t="n">
        <v>106</v>
      </c>
      <c r="X1130" s="3" t="n">
        <v>1980</v>
      </c>
      <c r="Y1130" s="3" t="n">
        <v>22</v>
      </c>
      <c r="Z1130" s="54" t="n">
        <v>90</v>
      </c>
      <c r="AA1130" s="54" t="n">
        <v>2016</v>
      </c>
      <c r="AB1130" s="54" t="n">
        <v>13</v>
      </c>
      <c r="AC1130" s="3" t="n">
        <v>140</v>
      </c>
      <c r="AD1130" s="3" t="n">
        <v>2020</v>
      </c>
      <c r="AE1130" s="3" t="n">
        <v>18</v>
      </c>
      <c r="AF1130" s="54" t="n">
        <v>120</v>
      </c>
      <c r="AG1130" s="54" t="n">
        <v>2018</v>
      </c>
      <c r="AH1130" s="54" t="n">
        <v>15</v>
      </c>
      <c r="AI1130" s="3" t="n">
        <v>120</v>
      </c>
      <c r="AJ1130" s="3" t="n">
        <v>2018</v>
      </c>
      <c r="AK1130" s="3" t="n">
        <v>5</v>
      </c>
      <c r="AL1130" s="54" t="n">
        <v>115</v>
      </c>
      <c r="AM1130" s="54" t="n">
        <v>1995</v>
      </c>
      <c r="AN1130" s="54" t="n">
        <v>7</v>
      </c>
      <c r="AO1130" s="3" t="n">
        <v>70</v>
      </c>
      <c r="AP1130" s="3" t="n">
        <v>2006</v>
      </c>
      <c r="AQ1130" s="3" t="n">
        <v>9</v>
      </c>
    </row>
    <row r="1131">
      <c r="A1131" s="3" t="n">
        <v>29040450</v>
      </c>
      <c r="B1131" s="3" t="inlineStr">
        <is>
          <t>BARRANQUILLA SEDE [29040450]</t>
        </is>
      </c>
      <c r="C1131" s="3" t="n">
        <v>10.99761111</v>
      </c>
      <c r="D1131" s="3" t="n">
        <v>-74.79672222000001</v>
      </c>
      <c r="E1131" s="3" t="n">
        <v>12</v>
      </c>
      <c r="F1131" s="3" t="inlineStr">
        <is>
          <t>Barranquilla</t>
        </is>
      </c>
      <c r="G1131" s="3" t="inlineStr">
        <is>
          <t>Atlantico</t>
        </is>
      </c>
      <c r="H1131" s="54" t="n">
        <v>11.5</v>
      </c>
      <c r="I1131" s="54" t="n">
        <v>2018</v>
      </c>
      <c r="J1131" s="54" t="n">
        <v>4</v>
      </c>
      <c r="K1131" s="3" t="n">
        <v>6.3</v>
      </c>
      <c r="L1131" s="3" t="n">
        <v>2024</v>
      </c>
      <c r="M1131" s="3" t="n">
        <v>7</v>
      </c>
      <c r="N1131" s="54" t="n">
        <v>19.1</v>
      </c>
      <c r="O1131" s="54" t="n">
        <v>2010</v>
      </c>
      <c r="P1131" s="54" t="n">
        <v>3</v>
      </c>
      <c r="Q1131" s="3" t="n">
        <v>57.9</v>
      </c>
      <c r="R1131" s="3" t="n">
        <v>2023</v>
      </c>
      <c r="S1131" s="3" t="n">
        <v>21</v>
      </c>
      <c r="T1131" s="54" t="n">
        <v>113</v>
      </c>
      <c r="U1131" s="54" t="n">
        <v>2011</v>
      </c>
      <c r="V1131" s="54" t="n">
        <v>14</v>
      </c>
      <c r="W1131" s="3" t="n">
        <v>126</v>
      </c>
      <c r="X1131" s="3" t="n">
        <v>2011</v>
      </c>
      <c r="Y1131" s="3" t="n">
        <v>25</v>
      </c>
      <c r="Z1131" s="54" t="n">
        <v>114</v>
      </c>
      <c r="AA1131" s="54" t="n">
        <v>2011</v>
      </c>
      <c r="AB1131" s="54" t="n">
        <v>30</v>
      </c>
      <c r="AC1131" s="3" t="n">
        <v>118.5</v>
      </c>
      <c r="AD1131" s="3" t="n">
        <v>2007</v>
      </c>
      <c r="AE1131" s="3" t="n">
        <v>25</v>
      </c>
      <c r="AF1131" s="54" t="n">
        <v>131.5</v>
      </c>
      <c r="AG1131" s="54" t="n">
        <v>2017</v>
      </c>
      <c r="AH1131" s="54" t="n">
        <v>28</v>
      </c>
      <c r="AI1131" s="3" t="n">
        <v>122</v>
      </c>
      <c r="AJ1131" s="3" t="n">
        <v>2014</v>
      </c>
      <c r="AK1131" s="3" t="n">
        <v>8</v>
      </c>
      <c r="AL1131" s="54" t="n">
        <v>120.8</v>
      </c>
      <c r="AM1131" s="54" t="n">
        <v>2020</v>
      </c>
      <c r="AN1131" s="54" t="n">
        <v>8</v>
      </c>
      <c r="AO1131" s="3" t="n">
        <v>47.5</v>
      </c>
      <c r="AP1131" s="3" t="n">
        <v>2010</v>
      </c>
      <c r="AQ1131" s="3" t="n">
        <v>2</v>
      </c>
    </row>
    <row r="1132">
      <c r="A1132" s="3" t="n">
        <v>29045000</v>
      </c>
      <c r="B1132" s="3" t="inlineStr">
        <is>
          <t>SABANALARGA - AUT [29045000]</t>
        </is>
      </c>
      <c r="C1132" s="3" t="n">
        <v>10.677485</v>
      </c>
      <c r="D1132" s="3" t="n">
        <v>-74.85041699999999</v>
      </c>
      <c r="E1132" s="3" t="n">
        <v>100</v>
      </c>
      <c r="F1132" s="3" t="inlineStr">
        <is>
          <t>Ponedera</t>
        </is>
      </c>
      <c r="G1132" s="3" t="inlineStr">
        <is>
          <t>Atlantico</t>
        </is>
      </c>
      <c r="H1132" s="54" t="n">
        <v>51</v>
      </c>
      <c r="I1132" s="54" t="n">
        <v>1964</v>
      </c>
      <c r="J1132" s="54" t="n">
        <v>13</v>
      </c>
      <c r="K1132" s="3" t="n">
        <v>132</v>
      </c>
      <c r="L1132" s="3" t="n">
        <v>1974</v>
      </c>
      <c r="M1132" s="3" t="n">
        <v>28</v>
      </c>
      <c r="N1132" s="54" t="n">
        <v>78</v>
      </c>
      <c r="O1132" s="54" t="n">
        <v>1970</v>
      </c>
      <c r="P1132" s="54" t="n">
        <v>29</v>
      </c>
      <c r="Q1132" s="3" t="n">
        <v>86</v>
      </c>
      <c r="R1132" s="3" t="n">
        <v>1967</v>
      </c>
      <c r="S1132" s="3" t="n">
        <v>26</v>
      </c>
      <c r="T1132" s="54" t="n">
        <v>92</v>
      </c>
      <c r="U1132" s="54" t="n">
        <v>1981</v>
      </c>
      <c r="V1132" s="54" t="n">
        <v>28</v>
      </c>
      <c r="W1132" s="3" t="n">
        <v>250</v>
      </c>
      <c r="X1132" s="3" t="n">
        <v>1962</v>
      </c>
      <c r="Y1132" s="3" t="n">
        <v>14</v>
      </c>
      <c r="Z1132" s="54" t="n">
        <v>100</v>
      </c>
      <c r="AA1132" s="54" t="n">
        <v>1962</v>
      </c>
      <c r="AB1132" s="54" t="n">
        <v>12</v>
      </c>
      <c r="AC1132" s="3" t="n">
        <v>110</v>
      </c>
      <c r="AD1132" s="3" t="n">
        <v>2016</v>
      </c>
      <c r="AE1132" s="3" t="n">
        <v>10</v>
      </c>
      <c r="AF1132" s="54" t="n">
        <v>100</v>
      </c>
      <c r="AG1132" s="54" t="n">
        <v>1980</v>
      </c>
      <c r="AH1132" s="54" t="n">
        <v>8</v>
      </c>
      <c r="AI1132" s="3" t="n">
        <v>177</v>
      </c>
      <c r="AJ1132" s="3" t="n">
        <v>2011</v>
      </c>
      <c r="AK1132" s="3" t="n">
        <v>17</v>
      </c>
      <c r="AL1132" s="54" t="n">
        <v>140</v>
      </c>
      <c r="AM1132" s="54" t="n">
        <v>1961</v>
      </c>
      <c r="AN1132" s="54" t="n">
        <v>1</v>
      </c>
      <c r="AO1132" s="3" t="n">
        <v>81</v>
      </c>
      <c r="AP1132" s="3" t="n">
        <v>1978</v>
      </c>
      <c r="AQ1132" s="3" t="n">
        <v>4</v>
      </c>
    </row>
    <row r="1133">
      <c r="A1133" s="3" t="n">
        <v>29045190</v>
      </c>
      <c r="B1133" s="3" t="inlineStr">
        <is>
          <t>AEROPUERTO E. CORTISSOZ - AUT [29045190]</t>
        </is>
      </c>
      <c r="C1133" s="3" t="n">
        <v>10.91777778</v>
      </c>
      <c r="D1133" s="3" t="n">
        <v>-74.77972222</v>
      </c>
      <c r="E1133" s="3" t="n">
        <v>14</v>
      </c>
      <c r="F1133" s="3" t="inlineStr">
        <is>
          <t>Soledad</t>
        </is>
      </c>
      <c r="G1133" s="3" t="inlineStr">
        <is>
          <t>Atlantico</t>
        </is>
      </c>
      <c r="H1133" s="54" t="n">
        <v>62.5</v>
      </c>
      <c r="I1133" s="54" t="n">
        <v>1970</v>
      </c>
      <c r="J1133" s="54" t="n">
        <v>14</v>
      </c>
      <c r="K1133" s="3" t="n">
        <v>41.4</v>
      </c>
      <c r="L1133" s="3" t="n">
        <v>2015</v>
      </c>
      <c r="M1133" s="3" t="n">
        <v>9</v>
      </c>
      <c r="N1133" s="54" t="n">
        <v>11.5</v>
      </c>
      <c r="O1133" s="54" t="n">
        <v>1996</v>
      </c>
      <c r="P1133" s="54" t="n">
        <v>10</v>
      </c>
      <c r="Q1133" s="3" t="n">
        <v>56.9</v>
      </c>
      <c r="R1133" s="3" t="n">
        <v>2007</v>
      </c>
      <c r="S1133" s="3" t="n">
        <v>19</v>
      </c>
      <c r="T1133" s="54" t="n">
        <v>119.2</v>
      </c>
      <c r="U1133" s="54" t="n">
        <v>1973</v>
      </c>
      <c r="V1133" s="54" t="n">
        <v>17</v>
      </c>
      <c r="W1133" s="3" t="n">
        <v>104.1</v>
      </c>
      <c r="X1133" s="3" t="n">
        <v>1948</v>
      </c>
      <c r="Y1133" s="3" t="n">
        <v>2</v>
      </c>
      <c r="Z1133" s="54" t="n">
        <v>100.6</v>
      </c>
      <c r="AA1133" s="54" t="n">
        <v>1993</v>
      </c>
      <c r="AB1133" s="54" t="n">
        <v>16</v>
      </c>
      <c r="AC1133" s="3" t="n">
        <v>131.7</v>
      </c>
      <c r="AD1133" s="3" t="n">
        <v>2009</v>
      </c>
      <c r="AE1133" s="3" t="n">
        <v>18</v>
      </c>
      <c r="AF1133" s="54" t="n">
        <v>106.5</v>
      </c>
      <c r="AG1133" s="54" t="n">
        <v>1993</v>
      </c>
      <c r="AH1133" s="54" t="n">
        <v>15</v>
      </c>
      <c r="AI1133" s="3" t="n">
        <v>123</v>
      </c>
      <c r="AJ1133" s="3" t="n">
        <v>1961</v>
      </c>
      <c r="AK1133" s="3" t="n">
        <v>17</v>
      </c>
      <c r="AL1133" s="54" t="n">
        <v>140.7</v>
      </c>
      <c r="AM1133" s="54" t="n">
        <v>2008</v>
      </c>
      <c r="AN1133" s="54" t="n">
        <v>1</v>
      </c>
      <c r="AO1133" s="3" t="n">
        <v>118.4</v>
      </c>
      <c r="AP1133" s="3" t="n">
        <v>1981</v>
      </c>
      <c r="AQ1133" s="3" t="n">
        <v>10</v>
      </c>
    </row>
    <row r="1134">
      <c r="A1134" s="3" t="n">
        <v>29050010</v>
      </c>
      <c r="B1134" s="3" t="inlineStr">
        <is>
          <t>TIOGOLLO [29050010]</t>
        </is>
      </c>
      <c r="C1134" s="3" t="n">
        <v>10.34441667</v>
      </c>
      <c r="D1134" s="3" t="n">
        <v>-74.73211111000001</v>
      </c>
      <c r="E1134" s="3" t="n">
        <v>41</v>
      </c>
      <c r="F1134" s="3" t="inlineStr">
        <is>
          <t>El Piñón</t>
        </is>
      </c>
      <c r="G1134" s="3" t="inlineStr">
        <is>
          <t>Magdalena</t>
        </is>
      </c>
      <c r="H1134" s="54" t="n">
        <v>92</v>
      </c>
      <c r="I1134" s="54" t="n">
        <v>2018</v>
      </c>
      <c r="J1134" s="54" t="n">
        <v>8</v>
      </c>
      <c r="K1134" s="3" t="n">
        <v>90</v>
      </c>
      <c r="L1134" s="3" t="n">
        <v>2015</v>
      </c>
      <c r="M1134" s="3" t="n">
        <v>9</v>
      </c>
      <c r="N1134" s="54" t="n">
        <v>80</v>
      </c>
      <c r="O1134" s="54" t="n">
        <v>2008</v>
      </c>
      <c r="P1134" s="54" t="n">
        <v>23</v>
      </c>
      <c r="Q1134" s="3" t="n">
        <v>130</v>
      </c>
      <c r="R1134" s="3" t="n">
        <v>2018</v>
      </c>
      <c r="S1134" s="3" t="n">
        <v>24</v>
      </c>
      <c r="T1134" s="54" t="n">
        <v>100</v>
      </c>
      <c r="U1134" s="54" t="n">
        <v>1989</v>
      </c>
      <c r="V1134" s="54" t="n">
        <v>7</v>
      </c>
      <c r="W1134" s="3" t="n">
        <v>112</v>
      </c>
      <c r="X1134" s="3" t="n">
        <v>1988</v>
      </c>
      <c r="Y1134" s="3" t="n">
        <v>20</v>
      </c>
      <c r="Z1134" s="54" t="n">
        <v>135</v>
      </c>
      <c r="AA1134" s="54" t="n">
        <v>1985</v>
      </c>
      <c r="AB1134" s="54" t="n">
        <v>21</v>
      </c>
      <c r="AC1134" s="3" t="n">
        <v>138</v>
      </c>
      <c r="AD1134" s="3" t="n">
        <v>1990</v>
      </c>
      <c r="AE1134" s="3" t="n">
        <v>31</v>
      </c>
      <c r="AF1134" s="54" t="n">
        <v>135</v>
      </c>
      <c r="AG1134" s="54" t="n">
        <v>2008</v>
      </c>
      <c r="AH1134" s="54" t="n">
        <v>8</v>
      </c>
      <c r="AI1134" s="3" t="n">
        <v>98</v>
      </c>
      <c r="AJ1134" s="3" t="n">
        <v>2014</v>
      </c>
      <c r="AK1134" s="3" t="n">
        <v>24</v>
      </c>
      <c r="AL1134" s="54" t="n">
        <v>127</v>
      </c>
      <c r="AM1134" s="54" t="n">
        <v>1989</v>
      </c>
      <c r="AN1134" s="54" t="n">
        <v>12</v>
      </c>
      <c r="AO1134" s="3" t="n">
        <v>84</v>
      </c>
      <c r="AP1134" s="3" t="n">
        <v>1993</v>
      </c>
      <c r="AQ1134" s="3" t="n">
        <v>4</v>
      </c>
    </row>
    <row r="1135">
      <c r="A1135" s="3" t="n">
        <v>29050020</v>
      </c>
      <c r="B1135" s="3" t="inlineStr">
        <is>
          <t>SALAMINA [29050020]</t>
        </is>
      </c>
      <c r="C1135" s="3" t="n">
        <v>10.48752778</v>
      </c>
      <c r="D1135" s="3" t="n">
        <v>-74.79000000000001</v>
      </c>
      <c r="E1135" s="3" t="n">
        <v>15</v>
      </c>
      <c r="F1135" s="3" t="inlineStr">
        <is>
          <t>Salamina</t>
        </is>
      </c>
      <c r="G1135" s="3" t="inlineStr">
        <is>
          <t>Magdalena</t>
        </is>
      </c>
      <c r="H1135" s="54" t="n">
        <v>45.4</v>
      </c>
      <c r="I1135" s="54" t="n">
        <v>2018</v>
      </c>
      <c r="J1135" s="54" t="n">
        <v>19</v>
      </c>
      <c r="K1135" s="3" t="n">
        <v>27.9</v>
      </c>
      <c r="L1135" s="3" t="n">
        <v>2024</v>
      </c>
      <c r="M1135" s="3" t="n">
        <v>29</v>
      </c>
      <c r="N1135" s="54" t="n">
        <v>74.90000000000001</v>
      </c>
      <c r="O1135" s="54" t="n">
        <v>2022</v>
      </c>
      <c r="P1135" s="54" t="n">
        <v>27</v>
      </c>
      <c r="Q1135" s="3" t="n">
        <v>141.4</v>
      </c>
      <c r="R1135" s="3" t="n">
        <v>2005</v>
      </c>
      <c r="S1135" s="3" t="n">
        <v>21</v>
      </c>
      <c r="T1135" s="54" t="n">
        <v>137.5</v>
      </c>
      <c r="U1135" s="54" t="n">
        <v>2009</v>
      </c>
      <c r="V1135" s="54" t="n">
        <v>2</v>
      </c>
      <c r="W1135" s="3" t="n">
        <v>95.2</v>
      </c>
      <c r="X1135" s="3" t="n">
        <v>1995</v>
      </c>
      <c r="Y1135" s="3" t="n">
        <v>14</v>
      </c>
      <c r="Z1135" s="54" t="n">
        <v>137.4</v>
      </c>
      <c r="AA1135" s="54" t="n">
        <v>2021</v>
      </c>
      <c r="AB1135" s="54" t="n">
        <v>24</v>
      </c>
      <c r="AC1135" s="3" t="n">
        <v>113.9</v>
      </c>
      <c r="AD1135" s="3" t="n">
        <v>1988</v>
      </c>
      <c r="AE1135" s="3" t="n">
        <v>2</v>
      </c>
      <c r="AF1135" s="54" t="n">
        <v>113</v>
      </c>
      <c r="AG1135" s="54" t="n">
        <v>2025</v>
      </c>
      <c r="AH1135" s="54" t="n">
        <v>27</v>
      </c>
      <c r="AI1135" s="3" t="n">
        <v>125.7</v>
      </c>
      <c r="AJ1135" s="3" t="n">
        <v>1988</v>
      </c>
      <c r="AK1135" s="3" t="n">
        <v>17</v>
      </c>
      <c r="AL1135" s="54" t="n">
        <v>128.7</v>
      </c>
      <c r="AM1135" s="54" t="n">
        <v>2020</v>
      </c>
      <c r="AN1135" s="54" t="n">
        <v>12</v>
      </c>
      <c r="AO1135" s="3" t="n">
        <v>79.2</v>
      </c>
      <c r="AP1135" s="3" t="n">
        <v>2022</v>
      </c>
      <c r="AQ1135" s="3" t="n">
        <v>5</v>
      </c>
    </row>
    <row r="1136">
      <c r="A1136" s="3" t="n">
        <v>29060030</v>
      </c>
      <c r="B1136" s="3" t="inlineStr">
        <is>
          <t>EL BONGO [29060030]</t>
        </is>
      </c>
      <c r="C1136" s="3" t="n">
        <v>10.64877778</v>
      </c>
      <c r="D1136" s="3" t="n">
        <v>-74.3755</v>
      </c>
      <c r="E1136" s="3" t="n">
        <v>20</v>
      </c>
      <c r="F1136" s="3" t="inlineStr">
        <is>
          <t>El Retén</t>
        </is>
      </c>
      <c r="G1136" s="3" t="inlineStr">
        <is>
          <t>Magdalena</t>
        </is>
      </c>
      <c r="H1136" s="54" t="n">
        <v>36</v>
      </c>
      <c r="I1136" s="54" t="n">
        <v>1987</v>
      </c>
      <c r="J1136" s="54" t="n">
        <v>21</v>
      </c>
      <c r="K1136" s="3" t="n">
        <v>15</v>
      </c>
      <c r="L1136" s="3" t="n">
        <v>2025</v>
      </c>
      <c r="M1136" s="3" t="n">
        <v>25</v>
      </c>
      <c r="N1136" s="54" t="n">
        <v>84</v>
      </c>
      <c r="O1136" s="54" t="n">
        <v>1981</v>
      </c>
      <c r="P1136" s="54" t="n">
        <v>6</v>
      </c>
      <c r="Q1136" s="3" t="n">
        <v>160</v>
      </c>
      <c r="R1136" s="3" t="n">
        <v>1981</v>
      </c>
      <c r="S1136" s="3" t="n">
        <v>19</v>
      </c>
      <c r="T1136" s="54" t="n">
        <v>139</v>
      </c>
      <c r="U1136" s="54" t="n">
        <v>2007</v>
      </c>
      <c r="V1136" s="54" t="n">
        <v>18</v>
      </c>
      <c r="W1136" s="3" t="n">
        <v>159</v>
      </c>
      <c r="X1136" s="3" t="n">
        <v>2002</v>
      </c>
      <c r="Y1136" s="3" t="n">
        <v>3</v>
      </c>
      <c r="Z1136" s="54" t="n">
        <v>98</v>
      </c>
      <c r="AA1136" s="54" t="n">
        <v>2004</v>
      </c>
      <c r="AB1136" s="54" t="n">
        <v>3</v>
      </c>
      <c r="AC1136" s="3" t="n">
        <v>151</v>
      </c>
      <c r="AD1136" s="3" t="n">
        <v>1981</v>
      </c>
      <c r="AE1136" s="3" t="n">
        <v>19</v>
      </c>
      <c r="AF1136" s="54" t="n">
        <v>175</v>
      </c>
      <c r="AG1136" s="54" t="n">
        <v>2002</v>
      </c>
      <c r="AH1136" s="54" t="n">
        <v>24</v>
      </c>
      <c r="AI1136" s="3" t="n">
        <v>178</v>
      </c>
      <c r="AJ1136" s="3" t="n">
        <v>2006</v>
      </c>
      <c r="AK1136" s="3" t="n">
        <v>14</v>
      </c>
      <c r="AL1136" s="54" t="n">
        <v>158</v>
      </c>
      <c r="AM1136" s="54" t="n">
        <v>2001</v>
      </c>
      <c r="AN1136" s="54" t="n">
        <v>19</v>
      </c>
      <c r="AO1136" s="3" t="n">
        <v>158</v>
      </c>
      <c r="AP1136" s="3" t="n">
        <v>2001</v>
      </c>
      <c r="AQ1136" s="3" t="n">
        <v>22</v>
      </c>
    </row>
    <row r="1137">
      <c r="A1137" s="3" t="n">
        <v>29060040</v>
      </c>
      <c r="B1137" s="3" t="inlineStr">
        <is>
          <t>FUNDACION [29060040]</t>
        </is>
      </c>
      <c r="C1137" s="3" t="n">
        <v>10.52436111</v>
      </c>
      <c r="D1137" s="3" t="n">
        <v>-74.18222222</v>
      </c>
      <c r="E1137" s="3" t="n">
        <v>40</v>
      </c>
      <c r="F1137" s="3" t="inlineStr">
        <is>
          <t>Fundación</t>
        </is>
      </c>
      <c r="G1137" s="3" t="inlineStr">
        <is>
          <t>Magdalena</t>
        </is>
      </c>
      <c r="H1137" s="54" t="n">
        <v>65</v>
      </c>
      <c r="I1137" s="54" t="n">
        <v>1970</v>
      </c>
      <c r="J1137" s="54" t="n">
        <v>13</v>
      </c>
      <c r="K1137" s="3" t="n">
        <v>60</v>
      </c>
      <c r="L1137" s="3" t="n">
        <v>1956</v>
      </c>
      <c r="M1137" s="3" t="n">
        <v>3</v>
      </c>
      <c r="N1137" s="54" t="n">
        <v>78</v>
      </c>
      <c r="O1137" s="54" t="n">
        <v>1994</v>
      </c>
      <c r="P1137" s="54" t="n">
        <v>22</v>
      </c>
      <c r="Q1137" s="3" t="n">
        <v>100</v>
      </c>
      <c r="R1137" s="3" t="n">
        <v>1976</v>
      </c>
      <c r="S1137" s="3" t="n">
        <v>11</v>
      </c>
      <c r="T1137" s="54" t="n">
        <v>140</v>
      </c>
      <c r="U1137" s="54" t="n">
        <v>1980</v>
      </c>
      <c r="V1137" s="54" t="n">
        <v>23</v>
      </c>
      <c r="W1137" s="3" t="n">
        <v>124</v>
      </c>
      <c r="X1137" s="3" t="n">
        <v>2011</v>
      </c>
      <c r="Y1137" s="3" t="n">
        <v>4</v>
      </c>
      <c r="Z1137" s="54" t="n">
        <v>135</v>
      </c>
      <c r="AA1137" s="54" t="n">
        <v>1995</v>
      </c>
      <c r="AB1137" s="54" t="n">
        <v>27</v>
      </c>
      <c r="AC1137" s="3" t="n">
        <v>220</v>
      </c>
      <c r="AD1137" s="3" t="n">
        <v>1998</v>
      </c>
      <c r="AE1137" s="3" t="n">
        <v>15</v>
      </c>
      <c r="AF1137" s="54" t="n">
        <v>160</v>
      </c>
      <c r="AG1137" s="54" t="n">
        <v>1977</v>
      </c>
      <c r="AH1137" s="54" t="n">
        <v>26</v>
      </c>
      <c r="AI1137" s="3" t="n">
        <v>142</v>
      </c>
      <c r="AJ1137" s="3" t="n">
        <v>2020</v>
      </c>
      <c r="AK1137" s="3" t="n">
        <v>30</v>
      </c>
      <c r="AL1137" s="54" t="n">
        <v>140</v>
      </c>
      <c r="AM1137" s="54" t="n">
        <v>1969</v>
      </c>
      <c r="AN1137" s="54" t="n">
        <v>8</v>
      </c>
      <c r="AO1137" s="3" t="n">
        <v>64.5</v>
      </c>
      <c r="AP1137" s="3" t="n">
        <v>2006</v>
      </c>
      <c r="AQ1137" s="3" t="n">
        <v>9</v>
      </c>
    </row>
    <row r="1138">
      <c r="A1138" s="3" t="n">
        <v>29060060</v>
      </c>
      <c r="B1138" s="3" t="inlineStr">
        <is>
          <t>EL CENIZO  [29060060]</t>
        </is>
      </c>
      <c r="C1138" s="3" t="n">
        <v>10.65161111</v>
      </c>
      <c r="D1138" s="3" t="n">
        <v>-74.07322222000001</v>
      </c>
      <c r="E1138" s="3" t="n">
        <v>450</v>
      </c>
      <c r="F1138" s="3" t="inlineStr">
        <is>
          <t>Aracataca</t>
        </is>
      </c>
      <c r="G1138" s="3" t="inlineStr">
        <is>
          <t>Magdalena</t>
        </is>
      </c>
      <c r="H1138" s="54" t="n">
        <v>100</v>
      </c>
      <c r="I1138" s="54" t="n">
        <v>2000</v>
      </c>
      <c r="J1138" s="54" t="n">
        <v>24</v>
      </c>
      <c r="K1138" s="3" t="n">
        <v>60</v>
      </c>
      <c r="L1138" s="3" t="n">
        <v>1989</v>
      </c>
      <c r="M1138" s="3" t="n">
        <v>21</v>
      </c>
      <c r="N1138" s="54" t="n">
        <v>75</v>
      </c>
      <c r="O1138" s="54" t="n">
        <v>1994</v>
      </c>
      <c r="P1138" s="54" t="n">
        <v>20</v>
      </c>
      <c r="Q1138" s="3" t="n">
        <v>110</v>
      </c>
      <c r="R1138" s="3" t="n">
        <v>2023</v>
      </c>
      <c r="S1138" s="3" t="n">
        <v>10</v>
      </c>
      <c r="T1138" s="54" t="n">
        <v>142</v>
      </c>
      <c r="U1138" s="54" t="n">
        <v>1968</v>
      </c>
      <c r="V1138" s="54" t="n">
        <v>31</v>
      </c>
      <c r="W1138" s="3" t="n">
        <v>231</v>
      </c>
      <c r="X1138" s="3" t="n">
        <v>1979</v>
      </c>
      <c r="Y1138" s="3" t="n">
        <v>2</v>
      </c>
      <c r="Z1138" s="54" t="n">
        <v>96</v>
      </c>
      <c r="AA1138" s="54" t="n">
        <v>1995</v>
      </c>
      <c r="AB1138" s="54" t="n">
        <v>27</v>
      </c>
      <c r="AC1138" s="3" t="n">
        <v>140</v>
      </c>
      <c r="AD1138" s="3" t="n">
        <v>1994</v>
      </c>
      <c r="AE1138" s="3" t="n">
        <v>23</v>
      </c>
      <c r="AF1138" s="54" t="n">
        <v>135</v>
      </c>
      <c r="AG1138" s="54" t="n">
        <v>1979</v>
      </c>
      <c r="AH1138" s="54" t="n">
        <v>14</v>
      </c>
      <c r="AI1138" s="3" t="n">
        <v>140</v>
      </c>
      <c r="AJ1138" s="3" t="n">
        <v>1987</v>
      </c>
      <c r="AK1138" s="3" t="n">
        <v>28</v>
      </c>
      <c r="AL1138" s="54" t="n">
        <v>160</v>
      </c>
      <c r="AM1138" s="54" t="n">
        <v>1996</v>
      </c>
      <c r="AN1138" s="54" t="n">
        <v>13</v>
      </c>
      <c r="AO1138" s="3" t="n">
        <v>120</v>
      </c>
      <c r="AP1138" s="3" t="n">
        <v>1999</v>
      </c>
      <c r="AQ1138" s="3" t="n">
        <v>24</v>
      </c>
    </row>
    <row r="1139">
      <c r="A1139" s="3" t="n">
        <v>29060070</v>
      </c>
      <c r="B1139" s="3" t="inlineStr">
        <is>
          <t>SAN PABLO [29060070]</t>
        </is>
      </c>
      <c r="C1139" s="3" t="n">
        <v>10.80819444</v>
      </c>
      <c r="D1139" s="3" t="n">
        <v>-74.02680556</v>
      </c>
      <c r="E1139" s="3" t="n">
        <v>800</v>
      </c>
      <c r="F1139" s="3" t="inlineStr">
        <is>
          <t>Ciénaga</t>
        </is>
      </c>
      <c r="G1139" s="3" t="inlineStr">
        <is>
          <t>Magdalena</t>
        </is>
      </c>
      <c r="H1139" s="54" t="n">
        <v>58</v>
      </c>
      <c r="I1139" s="54" t="n">
        <v>1987</v>
      </c>
      <c r="J1139" s="54" t="n">
        <v>21</v>
      </c>
      <c r="K1139" s="3" t="n">
        <v>71</v>
      </c>
      <c r="L1139" s="3" t="n">
        <v>1996</v>
      </c>
      <c r="M1139" s="3" t="n">
        <v>16</v>
      </c>
      <c r="N1139" s="54" t="n">
        <v>148</v>
      </c>
      <c r="O1139" s="54" t="n">
        <v>1978</v>
      </c>
      <c r="P1139" s="54" t="n">
        <v>27</v>
      </c>
      <c r="Q1139" s="3" t="n">
        <v>136</v>
      </c>
      <c r="R1139" s="3" t="n">
        <v>2022</v>
      </c>
      <c r="S1139" s="3" t="n">
        <v>21</v>
      </c>
      <c r="T1139" s="54" t="n">
        <v>164</v>
      </c>
      <c r="U1139" s="54" t="n">
        <v>1985</v>
      </c>
      <c r="V1139" s="54" t="n">
        <v>16</v>
      </c>
      <c r="W1139" s="3" t="n">
        <v>130</v>
      </c>
      <c r="X1139" s="3" t="n">
        <v>1977</v>
      </c>
      <c r="Y1139" s="3" t="n">
        <v>2</v>
      </c>
      <c r="Z1139" s="54" t="n">
        <v>113</v>
      </c>
      <c r="AA1139" s="54" t="n">
        <v>1995</v>
      </c>
      <c r="AB1139" s="54" t="n">
        <v>15</v>
      </c>
      <c r="AC1139" s="3" t="n">
        <v>114</v>
      </c>
      <c r="AD1139" s="3" t="n">
        <v>1986</v>
      </c>
      <c r="AE1139" s="3" t="n">
        <v>10</v>
      </c>
      <c r="AF1139" s="54" t="n">
        <v>165</v>
      </c>
      <c r="AG1139" s="54" t="n">
        <v>2002</v>
      </c>
      <c r="AH1139" s="54" t="n">
        <v>25</v>
      </c>
      <c r="AI1139" s="3" t="n">
        <v>163</v>
      </c>
      <c r="AJ1139" s="3" t="n">
        <v>1976</v>
      </c>
      <c r="AK1139" s="3" t="n">
        <v>10</v>
      </c>
      <c r="AL1139" s="54" t="n">
        <v>170</v>
      </c>
      <c r="AM1139" s="54" t="n">
        <v>2009</v>
      </c>
      <c r="AN1139" s="54" t="n">
        <v>4</v>
      </c>
      <c r="AO1139" s="3" t="n">
        <v>113</v>
      </c>
      <c r="AP1139" s="3" t="n">
        <v>1999</v>
      </c>
      <c r="AQ1139" s="3" t="n">
        <v>15</v>
      </c>
    </row>
    <row r="1140">
      <c r="A1140" s="3" t="n">
        <v>29060080</v>
      </c>
      <c r="B1140" s="3" t="inlineStr">
        <is>
          <t>LOS COCOS   [29060080]</t>
        </is>
      </c>
      <c r="C1140" s="3" t="n">
        <v>11.00597222</v>
      </c>
      <c r="D1140" s="3" t="n">
        <v>-74.68363889</v>
      </c>
      <c r="E1140" s="3" t="n">
        <v>4</v>
      </c>
      <c r="F1140" s="3" t="inlineStr">
        <is>
          <t>Sitionuevo</t>
        </is>
      </c>
      <c r="G1140" s="3" t="inlineStr">
        <is>
          <t>Magdalena</t>
        </is>
      </c>
      <c r="H1140" s="54" t="n">
        <v>4</v>
      </c>
      <c r="I1140" s="54" t="n">
        <v>1971</v>
      </c>
      <c r="J1140" s="54" t="n">
        <v>1</v>
      </c>
      <c r="K1140" s="3" t="n">
        <v>5</v>
      </c>
      <c r="L1140" s="3" t="n">
        <v>1978</v>
      </c>
      <c r="M1140" s="3" t="n">
        <v>5</v>
      </c>
      <c r="N1140" s="54" t="n">
        <v>80</v>
      </c>
      <c r="O1140" s="54" t="n">
        <v>2010</v>
      </c>
      <c r="P1140" s="54" t="n">
        <v>8</v>
      </c>
      <c r="Q1140" s="3" t="n">
        <v>80</v>
      </c>
      <c r="R1140" s="3" t="n">
        <v>2010</v>
      </c>
      <c r="S1140" s="3" t="n">
        <v>20</v>
      </c>
      <c r="T1140" s="54" t="n">
        <v>133.7</v>
      </c>
      <c r="U1140" s="54" t="n">
        <v>2005</v>
      </c>
      <c r="V1140" s="54" t="n">
        <v>21</v>
      </c>
      <c r="W1140" s="3" t="n">
        <v>110</v>
      </c>
      <c r="X1140" s="3" t="n">
        <v>2006</v>
      </c>
      <c r="Y1140" s="3" t="n">
        <v>5</v>
      </c>
      <c r="Z1140" s="54" t="n">
        <v>135</v>
      </c>
      <c r="AA1140" s="54" t="n">
        <v>1970</v>
      </c>
      <c r="AB1140" s="54" t="n">
        <v>27</v>
      </c>
      <c r="AC1140" s="3" t="n">
        <v>210</v>
      </c>
      <c r="AD1140" s="3" t="n">
        <v>1987</v>
      </c>
      <c r="AE1140" s="3" t="n">
        <v>2</v>
      </c>
      <c r="AF1140" s="54" t="n">
        <v>210</v>
      </c>
      <c r="AG1140" s="54" t="n">
        <v>1999</v>
      </c>
      <c r="AH1140" s="54" t="n">
        <v>1</v>
      </c>
      <c r="AI1140" s="3" t="n">
        <v>135</v>
      </c>
      <c r="AJ1140" s="3" t="n">
        <v>1996</v>
      </c>
      <c r="AK1140" s="3" t="n">
        <v>18</v>
      </c>
      <c r="AL1140" s="54" t="n">
        <v>127</v>
      </c>
      <c r="AM1140" s="54" t="n">
        <v>1996</v>
      </c>
      <c r="AN1140" s="54" t="n">
        <v>14</v>
      </c>
      <c r="AO1140" s="3" t="n">
        <v>135</v>
      </c>
      <c r="AP1140" s="3" t="n">
        <v>2000</v>
      </c>
      <c r="AQ1140" s="3" t="n">
        <v>6</v>
      </c>
    </row>
    <row r="1141">
      <c r="A1141" s="3" t="n">
        <v>29060090</v>
      </c>
      <c r="B1141" s="3" t="inlineStr">
        <is>
          <t>SAN SEBASTIAN DE [29060090]</t>
        </is>
      </c>
      <c r="C1141" s="3" t="n">
        <v>10.56330556</v>
      </c>
      <c r="D1141" s="3" t="n">
        <v>-73.60380556</v>
      </c>
      <c r="E1141" s="3" t="n">
        <v>20</v>
      </c>
      <c r="F1141" s="3" t="inlineStr">
        <is>
          <t>Pueblo Bello</t>
        </is>
      </c>
      <c r="G1141" s="3" t="inlineStr">
        <is>
          <t>Cesar</t>
        </is>
      </c>
      <c r="H1141" s="54" t="n">
        <v>40</v>
      </c>
      <c r="I1141" s="54" t="n">
        <v>2023</v>
      </c>
      <c r="J1141" s="54" t="n">
        <v>7</v>
      </c>
      <c r="K1141" s="3" t="n">
        <v>90</v>
      </c>
      <c r="L1141" s="3" t="n">
        <v>1996</v>
      </c>
      <c r="M1141" s="3" t="n">
        <v>22</v>
      </c>
      <c r="N1141" s="54" t="n">
        <v>100</v>
      </c>
      <c r="O1141" s="54" t="n">
        <v>2005</v>
      </c>
      <c r="P1141" s="54" t="n">
        <v>16</v>
      </c>
      <c r="Q1141" s="3" t="n">
        <v>80</v>
      </c>
      <c r="R1141" s="3" t="n">
        <v>1987</v>
      </c>
      <c r="S1141" s="3" t="n">
        <v>21</v>
      </c>
      <c r="T1141" s="54" t="n">
        <v>90</v>
      </c>
      <c r="U1141" s="54" t="n">
        <v>1996</v>
      </c>
      <c r="V1141" s="54" t="n">
        <v>12</v>
      </c>
      <c r="W1141" s="3" t="n">
        <v>81</v>
      </c>
      <c r="X1141" s="3" t="n">
        <v>1995</v>
      </c>
      <c r="Y1141" s="3" t="n">
        <v>9</v>
      </c>
      <c r="Z1141" s="54" t="n">
        <v>82</v>
      </c>
      <c r="AA1141" s="54" t="n">
        <v>1985</v>
      </c>
      <c r="AB1141" s="54" t="n">
        <v>24</v>
      </c>
      <c r="AC1141" s="3" t="n">
        <v>90</v>
      </c>
      <c r="AD1141" s="3" t="n">
        <v>1994</v>
      </c>
      <c r="AE1141" s="3" t="n">
        <v>6</v>
      </c>
      <c r="AF1141" s="54" t="n">
        <v>100</v>
      </c>
      <c r="AG1141" s="54" t="n">
        <v>2007</v>
      </c>
      <c r="AH1141" s="54" t="n">
        <v>11</v>
      </c>
      <c r="AI1141" s="3" t="n">
        <v>120</v>
      </c>
      <c r="AJ1141" s="3" t="n">
        <v>1983</v>
      </c>
      <c r="AK1141" s="3" t="n">
        <v>30</v>
      </c>
      <c r="AL1141" s="54" t="n">
        <v>103</v>
      </c>
      <c r="AM1141" s="54" t="n">
        <v>1999</v>
      </c>
      <c r="AN1141" s="54" t="n">
        <v>15</v>
      </c>
      <c r="AO1141" s="3" t="n">
        <v>60</v>
      </c>
      <c r="AP1141" s="3" t="n">
        <v>1983</v>
      </c>
      <c r="AQ1141" s="3" t="n">
        <v>4</v>
      </c>
    </row>
    <row r="1142">
      <c r="A1142" s="3" t="n">
        <v>29060100</v>
      </c>
      <c r="B1142" s="3" t="inlineStr">
        <is>
          <t>SANTA ROSA DE LIMA [29060100]</t>
        </is>
      </c>
      <c r="C1142" s="3" t="n">
        <v>10.40275</v>
      </c>
      <c r="D1142" s="3" t="n">
        <v>-74.108</v>
      </c>
      <c r="E1142" s="3" t="n">
        <v>75</v>
      </c>
      <c r="F1142" s="3" t="inlineStr">
        <is>
          <t>Fundación</t>
        </is>
      </c>
      <c r="G1142" s="3" t="inlineStr">
        <is>
          <t>Magdalena</t>
        </is>
      </c>
      <c r="H1142" s="54" t="n">
        <v>80</v>
      </c>
      <c r="I1142" s="54" t="n">
        <v>1996</v>
      </c>
      <c r="J1142" s="54" t="n">
        <v>17</v>
      </c>
      <c r="K1142" s="3" t="n">
        <v>80</v>
      </c>
      <c r="L1142" s="3" t="n">
        <v>2011</v>
      </c>
      <c r="M1142" s="3" t="n">
        <v>28</v>
      </c>
      <c r="N1142" s="54" t="n">
        <v>120</v>
      </c>
      <c r="O1142" s="54" t="n">
        <v>2007</v>
      </c>
      <c r="P1142" s="54" t="n">
        <v>26</v>
      </c>
      <c r="Q1142" s="3" t="n">
        <v>93</v>
      </c>
      <c r="R1142" s="3" t="n">
        <v>1998</v>
      </c>
      <c r="S1142" s="3" t="n">
        <v>13</v>
      </c>
      <c r="T1142" s="54" t="n">
        <v>129</v>
      </c>
      <c r="U1142" s="54" t="n">
        <v>2008</v>
      </c>
      <c r="V1142" s="54" t="n">
        <v>27</v>
      </c>
      <c r="W1142" s="3" t="n">
        <v>138</v>
      </c>
      <c r="X1142" s="3" t="n">
        <v>2025</v>
      </c>
      <c r="Y1142" s="3" t="n">
        <v>22</v>
      </c>
      <c r="Z1142" s="54" t="n">
        <v>110</v>
      </c>
      <c r="AA1142" s="54" t="n">
        <v>1993</v>
      </c>
      <c r="AB1142" s="54" t="n">
        <v>1</v>
      </c>
      <c r="AC1142" s="3" t="n">
        <v>135</v>
      </c>
      <c r="AD1142" s="3" t="n">
        <v>2011</v>
      </c>
      <c r="AE1142" s="3" t="n">
        <v>19</v>
      </c>
      <c r="AF1142" s="54" t="n">
        <v>130</v>
      </c>
      <c r="AG1142" s="54" t="n">
        <v>2024</v>
      </c>
      <c r="AH1142" s="54" t="n">
        <v>28</v>
      </c>
      <c r="AI1142" s="3" t="n">
        <v>155</v>
      </c>
      <c r="AJ1142" s="3" t="n">
        <v>1983</v>
      </c>
      <c r="AK1142" s="3" t="n">
        <v>30</v>
      </c>
      <c r="AL1142" s="54" t="n">
        <v>135</v>
      </c>
      <c r="AM1142" s="54" t="n">
        <v>2014</v>
      </c>
      <c r="AN1142" s="54" t="n">
        <v>12</v>
      </c>
      <c r="AO1142" s="3" t="n">
        <v>110</v>
      </c>
      <c r="AP1142" s="3" t="n">
        <v>2010</v>
      </c>
      <c r="AQ1142" s="3" t="n">
        <v>14</v>
      </c>
    </row>
    <row r="1143">
      <c r="A1143" s="3" t="n">
        <v>29060140</v>
      </c>
      <c r="B1143" s="3" t="inlineStr">
        <is>
          <t>EL CARMEN  [29060140]</t>
        </is>
      </c>
      <c r="C1143" s="3" t="n">
        <v>10.6755</v>
      </c>
      <c r="D1143" s="3" t="n">
        <v>-74.20644444</v>
      </c>
      <c r="E1143" s="3" t="n">
        <v>25</v>
      </c>
      <c r="F1143" s="3" t="inlineStr">
        <is>
          <t>Zona Bananera</t>
        </is>
      </c>
      <c r="G1143" s="3" t="inlineStr">
        <is>
          <t>Magdalena</t>
        </is>
      </c>
      <c r="H1143" s="54" t="n">
        <v>34</v>
      </c>
      <c r="I1143" s="54" t="n">
        <v>2006</v>
      </c>
      <c r="J1143" s="54" t="n">
        <v>5</v>
      </c>
      <c r="K1143" s="3" t="n">
        <v>50</v>
      </c>
      <c r="L1143" s="3" t="n">
        <v>1991</v>
      </c>
      <c r="M1143" s="3" t="n">
        <v>15</v>
      </c>
      <c r="N1143" s="54" t="n">
        <v>97</v>
      </c>
      <c r="O1143" s="54" t="n">
        <v>2011</v>
      </c>
      <c r="P1143" s="54" t="n">
        <v>26</v>
      </c>
      <c r="Q1143" s="3" t="n">
        <v>99</v>
      </c>
      <c r="R1143" s="3" t="n">
        <v>2011</v>
      </c>
      <c r="S1143" s="3" t="n">
        <v>10</v>
      </c>
      <c r="T1143" s="54" t="n">
        <v>148</v>
      </c>
      <c r="U1143" s="54" t="n">
        <v>1998</v>
      </c>
      <c r="V1143" s="54" t="n">
        <v>25</v>
      </c>
      <c r="W1143" s="3" t="n">
        <v>130</v>
      </c>
      <c r="X1143" s="3" t="n">
        <v>2009</v>
      </c>
      <c r="Y1143" s="3" t="n">
        <v>5</v>
      </c>
      <c r="Z1143" s="54" t="n">
        <v>135</v>
      </c>
      <c r="AA1143" s="54" t="n">
        <v>1995</v>
      </c>
      <c r="AB1143" s="54" t="n">
        <v>26</v>
      </c>
      <c r="AC1143" s="3" t="n">
        <v>180</v>
      </c>
      <c r="AD1143" s="3" t="n">
        <v>2009</v>
      </c>
      <c r="AE1143" s="3" t="n">
        <v>6</v>
      </c>
      <c r="AF1143" s="54" t="n">
        <v>150</v>
      </c>
      <c r="AG1143" s="54" t="n">
        <v>1998</v>
      </c>
      <c r="AH1143" s="54" t="n">
        <v>3</v>
      </c>
      <c r="AI1143" s="3" t="n">
        <v>155</v>
      </c>
      <c r="AJ1143" s="3" t="n">
        <v>1989</v>
      </c>
      <c r="AK1143" s="3" t="n">
        <v>10</v>
      </c>
      <c r="AL1143" s="54" t="n">
        <v>147</v>
      </c>
      <c r="AM1143" s="54" t="n">
        <v>1969</v>
      </c>
      <c r="AN1143" s="54" t="n">
        <v>16</v>
      </c>
      <c r="AO1143" s="3" t="n">
        <v>115</v>
      </c>
      <c r="AP1143" s="3" t="n">
        <v>2010</v>
      </c>
      <c r="AQ1143" s="3" t="n">
        <v>3</v>
      </c>
    </row>
    <row r="1144">
      <c r="A1144" s="3" t="n">
        <v>29060160</v>
      </c>
      <c r="B1144" s="3" t="inlineStr">
        <is>
          <t>EL ENANO [29060160]</t>
        </is>
      </c>
      <c r="C1144" s="3" t="n">
        <v>10.90219444</v>
      </c>
      <c r="D1144" s="3" t="n">
        <v>-74.18947222</v>
      </c>
      <c r="E1144" s="3" t="n">
        <v>25</v>
      </c>
      <c r="F1144" s="3" t="inlineStr">
        <is>
          <t>Zona Bananera</t>
        </is>
      </c>
      <c r="G1144" s="3" t="inlineStr">
        <is>
          <t>Magdalena</t>
        </is>
      </c>
      <c r="H1144" s="54" t="n">
        <v>12</v>
      </c>
      <c r="I1144" s="54" t="n">
        <v>1987</v>
      </c>
      <c r="J1144" s="54" t="n">
        <v>21</v>
      </c>
      <c r="K1144" s="3" t="n">
        <v>12</v>
      </c>
      <c r="L1144" s="3" t="n">
        <v>1978</v>
      </c>
      <c r="M1144" s="3" t="n">
        <v>6</v>
      </c>
      <c r="N1144" s="54" t="n">
        <v>55.1</v>
      </c>
      <c r="O1144" s="54" t="n">
        <v>2010</v>
      </c>
      <c r="P1144" s="54" t="n">
        <v>8</v>
      </c>
      <c r="Q1144" s="3" t="n">
        <v>98</v>
      </c>
      <c r="R1144" s="3" t="n">
        <v>1981</v>
      </c>
      <c r="S1144" s="3" t="n">
        <v>17</v>
      </c>
      <c r="T1144" s="54" t="n">
        <v>113</v>
      </c>
      <c r="U1144" s="54" t="n">
        <v>1980</v>
      </c>
      <c r="V1144" s="54" t="n">
        <v>23</v>
      </c>
      <c r="W1144" s="3" t="n">
        <v>136</v>
      </c>
      <c r="X1144" s="3" t="n">
        <v>1979</v>
      </c>
      <c r="Y1144" s="3" t="n">
        <v>5</v>
      </c>
      <c r="Z1144" s="54" t="n">
        <v>92.59999999999999</v>
      </c>
      <c r="AA1144" s="54" t="n">
        <v>1995</v>
      </c>
      <c r="AB1144" s="54" t="n">
        <v>27</v>
      </c>
      <c r="AC1144" s="3" t="n">
        <v>160</v>
      </c>
      <c r="AD1144" s="3" t="n">
        <v>1981</v>
      </c>
      <c r="AE1144" s="3" t="n">
        <v>23</v>
      </c>
      <c r="AF1144" s="54" t="n">
        <v>138.4</v>
      </c>
      <c r="AG1144" s="54" t="n">
        <v>1992</v>
      </c>
      <c r="AH1144" s="54" t="n">
        <v>20</v>
      </c>
      <c r="AI1144" s="3" t="n">
        <v>188.1</v>
      </c>
      <c r="AJ1144" s="3" t="n">
        <v>2011</v>
      </c>
      <c r="AK1144" s="3" t="n">
        <v>3</v>
      </c>
      <c r="AL1144" s="54" t="n">
        <v>140</v>
      </c>
      <c r="AM1144" s="54" t="n">
        <v>1988</v>
      </c>
      <c r="AN1144" s="54" t="n">
        <v>1</v>
      </c>
      <c r="AO1144" s="3" t="n">
        <v>101.8</v>
      </c>
      <c r="AP1144" s="3" t="n">
        <v>1987</v>
      </c>
      <c r="AQ1144" s="3" t="n">
        <v>6</v>
      </c>
    </row>
    <row r="1145">
      <c r="A1145" s="3" t="n">
        <v>29060170</v>
      </c>
      <c r="B1145" s="3" t="inlineStr">
        <is>
          <t>GAVILAN [29060170]</t>
        </is>
      </c>
      <c r="C1145" s="3" t="n">
        <v>10.68044444</v>
      </c>
      <c r="D1145" s="3" t="n">
        <v>-74.33069444</v>
      </c>
      <c r="E1145" s="3" t="n">
        <v>20</v>
      </c>
      <c r="F1145" s="3" t="inlineStr">
        <is>
          <t>El Retén</t>
        </is>
      </c>
      <c r="G1145" s="3" t="inlineStr">
        <is>
          <t>Magdalena</t>
        </is>
      </c>
      <c r="H1145" s="54" t="n">
        <v>40</v>
      </c>
      <c r="I1145" s="54" t="n">
        <v>1970</v>
      </c>
      <c r="J1145" s="54" t="n">
        <v>18</v>
      </c>
      <c r="K1145" s="3" t="n">
        <v>30.7</v>
      </c>
      <c r="L1145" s="3" t="n">
        <v>1990</v>
      </c>
      <c r="M1145" s="3" t="n">
        <v>4</v>
      </c>
      <c r="N1145" s="54" t="n">
        <v>50</v>
      </c>
      <c r="O1145" s="54" t="n">
        <v>1999</v>
      </c>
      <c r="P1145" s="54" t="n">
        <v>2</v>
      </c>
      <c r="Q1145" s="3" t="n">
        <v>130</v>
      </c>
      <c r="R1145" s="3" t="n">
        <v>1981</v>
      </c>
      <c r="S1145" s="3" t="n">
        <v>19</v>
      </c>
      <c r="T1145" s="54" t="n">
        <v>116</v>
      </c>
      <c r="U1145" s="54" t="n">
        <v>1968</v>
      </c>
      <c r="V1145" s="54" t="n">
        <v>22</v>
      </c>
      <c r="W1145" s="3" t="n">
        <v>110</v>
      </c>
      <c r="X1145" s="3" t="n">
        <v>1971</v>
      </c>
      <c r="Y1145" s="3" t="n">
        <v>12</v>
      </c>
      <c r="Z1145" s="54" t="n">
        <v>135</v>
      </c>
      <c r="AA1145" s="54" t="n">
        <v>1995</v>
      </c>
      <c r="AB1145" s="54" t="n">
        <v>27</v>
      </c>
      <c r="AC1145" s="3" t="n">
        <v>94</v>
      </c>
      <c r="AD1145" s="3" t="n">
        <v>2003</v>
      </c>
      <c r="AE1145" s="3" t="n">
        <v>27</v>
      </c>
      <c r="AF1145" s="54" t="n">
        <v>225</v>
      </c>
      <c r="AG1145" s="54" t="n">
        <v>1985</v>
      </c>
      <c r="AH1145" s="54" t="n">
        <v>6</v>
      </c>
      <c r="AI1145" s="3" t="n">
        <v>150.5</v>
      </c>
      <c r="AJ1145" s="3" t="n">
        <v>2007</v>
      </c>
      <c r="AK1145" s="3" t="n">
        <v>14</v>
      </c>
      <c r="AL1145" s="54" t="n">
        <v>150</v>
      </c>
      <c r="AM1145" s="54" t="n">
        <v>1978</v>
      </c>
      <c r="AN1145" s="54" t="n">
        <v>13</v>
      </c>
      <c r="AO1145" s="3" t="n">
        <v>99.90000000000001</v>
      </c>
      <c r="AP1145" s="3" t="n">
        <v>1990</v>
      </c>
      <c r="AQ1145" s="3" t="n">
        <v>11</v>
      </c>
    </row>
    <row r="1146">
      <c r="A1146" s="3" t="n">
        <v>29060180</v>
      </c>
      <c r="B1146" s="3" t="inlineStr">
        <is>
          <t>LA ESPERANZA  [29060180]</t>
        </is>
      </c>
      <c r="C1146" s="3" t="n">
        <v>10.74252778</v>
      </c>
      <c r="D1146" s="3" t="n">
        <v>-74.30627778</v>
      </c>
      <c r="E1146" s="3" t="n">
        <v>25</v>
      </c>
      <c r="F1146" s="3" t="inlineStr">
        <is>
          <t>Puebloviejo</t>
        </is>
      </c>
      <c r="G1146" s="3" t="inlineStr">
        <is>
          <t>Magdalena</t>
        </is>
      </c>
      <c r="H1146" s="54" t="n">
        <v>25</v>
      </c>
      <c r="I1146" s="54" t="n">
        <v>2018</v>
      </c>
      <c r="J1146" s="54" t="n">
        <v>12</v>
      </c>
      <c r="K1146" s="3" t="n">
        <v>10</v>
      </c>
      <c r="L1146" s="3" t="n">
        <v>2009</v>
      </c>
      <c r="M1146" s="3" t="n">
        <v>5</v>
      </c>
      <c r="N1146" s="54" t="n">
        <v>40</v>
      </c>
      <c r="O1146" s="54" t="n">
        <v>2010</v>
      </c>
      <c r="P1146" s="54" t="n">
        <v>8</v>
      </c>
      <c r="Q1146" s="3" t="n">
        <v>120</v>
      </c>
      <c r="R1146" s="3" t="n">
        <v>2022</v>
      </c>
      <c r="S1146" s="3" t="n">
        <v>21</v>
      </c>
      <c r="T1146" s="54" t="n">
        <v>135</v>
      </c>
      <c r="U1146" s="54" t="n">
        <v>1987</v>
      </c>
      <c r="V1146" s="54" t="n">
        <v>27</v>
      </c>
      <c r="W1146" s="3" t="n">
        <v>164</v>
      </c>
      <c r="X1146" s="3" t="n">
        <v>1977</v>
      </c>
      <c r="Y1146" s="3" t="n">
        <v>9</v>
      </c>
      <c r="Z1146" s="54" t="n">
        <v>180</v>
      </c>
      <c r="AA1146" s="54" t="n">
        <v>2009</v>
      </c>
      <c r="AB1146" s="54" t="n">
        <v>20</v>
      </c>
      <c r="AC1146" s="3" t="n">
        <v>200</v>
      </c>
      <c r="AD1146" s="3" t="n">
        <v>2002</v>
      </c>
      <c r="AE1146" s="3" t="n">
        <v>25</v>
      </c>
      <c r="AF1146" s="54" t="n">
        <v>140</v>
      </c>
      <c r="AG1146" s="54" t="n">
        <v>1977</v>
      </c>
      <c r="AH1146" s="54" t="n">
        <v>11</v>
      </c>
      <c r="AI1146" s="3" t="n">
        <v>150</v>
      </c>
      <c r="AJ1146" s="3" t="n">
        <v>2007</v>
      </c>
      <c r="AK1146" s="3" t="n">
        <v>23</v>
      </c>
      <c r="AL1146" s="54" t="n">
        <v>209.5</v>
      </c>
      <c r="AM1146" s="54" t="n">
        <v>1975</v>
      </c>
      <c r="AN1146" s="54" t="n">
        <v>14</v>
      </c>
      <c r="AO1146" s="3" t="n">
        <v>150</v>
      </c>
      <c r="AP1146" s="3" t="n">
        <v>2002</v>
      </c>
      <c r="AQ1146" s="3" t="n">
        <v>21</v>
      </c>
    </row>
    <row r="1147">
      <c r="A1147" s="3" t="n">
        <v>29060200</v>
      </c>
      <c r="B1147" s="3" t="inlineStr">
        <is>
          <t>LA MARIA  [29060200]</t>
        </is>
      </c>
      <c r="C1147" s="3" t="n">
        <v>10.54066667</v>
      </c>
      <c r="D1147" s="3" t="n">
        <v>-74.18697222</v>
      </c>
      <c r="E1147" s="3" t="n">
        <v>30</v>
      </c>
      <c r="F1147" s="3" t="inlineStr">
        <is>
          <t>Aracataca</t>
        </is>
      </c>
      <c r="G1147" s="3" t="inlineStr">
        <is>
          <t>Magdalena</t>
        </is>
      </c>
      <c r="H1147" s="54" t="n">
        <v>45</v>
      </c>
      <c r="I1147" s="54" t="n">
        <v>2005</v>
      </c>
      <c r="J1147" s="54" t="n">
        <v>18</v>
      </c>
      <c r="K1147" s="3" t="n">
        <v>54</v>
      </c>
      <c r="L1147" s="3" t="n">
        <v>2025</v>
      </c>
      <c r="M1147" s="3" t="n">
        <v>25</v>
      </c>
      <c r="N1147" s="54" t="n">
        <v>99</v>
      </c>
      <c r="O1147" s="54" t="n">
        <v>1994</v>
      </c>
      <c r="P1147" s="54" t="n">
        <v>22</v>
      </c>
      <c r="Q1147" s="3" t="n">
        <v>93</v>
      </c>
      <c r="R1147" s="3" t="n">
        <v>1998</v>
      </c>
      <c r="S1147" s="3" t="n">
        <v>30</v>
      </c>
      <c r="T1147" s="54" t="n">
        <v>151</v>
      </c>
      <c r="U1147" s="54" t="n">
        <v>1979</v>
      </c>
      <c r="V1147" s="54" t="n">
        <v>29</v>
      </c>
      <c r="W1147" s="3" t="n">
        <v>105</v>
      </c>
      <c r="X1147" s="3" t="n">
        <v>1995</v>
      </c>
      <c r="Y1147" s="3" t="n">
        <v>14</v>
      </c>
      <c r="Z1147" s="54" t="n">
        <v>110</v>
      </c>
      <c r="AA1147" s="54" t="n">
        <v>1995</v>
      </c>
      <c r="AB1147" s="54" t="n">
        <v>27</v>
      </c>
      <c r="AC1147" s="3" t="n">
        <v>161</v>
      </c>
      <c r="AD1147" s="3" t="n">
        <v>1979</v>
      </c>
      <c r="AE1147" s="3" t="n">
        <v>24</v>
      </c>
      <c r="AF1147" s="54" t="n">
        <v>136</v>
      </c>
      <c r="AG1147" s="54" t="n">
        <v>2000</v>
      </c>
      <c r="AH1147" s="54" t="n">
        <v>3</v>
      </c>
      <c r="AI1147" s="3" t="n">
        <v>174</v>
      </c>
      <c r="AJ1147" s="3" t="n">
        <v>2013</v>
      </c>
      <c r="AK1147" s="3" t="n">
        <v>21</v>
      </c>
      <c r="AL1147" s="54" t="n">
        <v>115</v>
      </c>
      <c r="AM1147" s="54" t="n">
        <v>1999</v>
      </c>
      <c r="AN1147" s="54" t="n">
        <v>16</v>
      </c>
      <c r="AO1147" s="3" t="n">
        <v>75</v>
      </c>
      <c r="AP1147" s="3" t="n">
        <v>2002</v>
      </c>
      <c r="AQ1147" s="3" t="n">
        <v>16</v>
      </c>
    </row>
    <row r="1148">
      <c r="A1148" s="3" t="n">
        <v>29060210</v>
      </c>
      <c r="B1148" s="3" t="inlineStr">
        <is>
          <t>LA PALMA  [29060210]</t>
        </is>
      </c>
      <c r="C1148" s="3" t="n">
        <v>10.96683333</v>
      </c>
      <c r="D1148" s="3" t="n">
        <v>-74.20469444</v>
      </c>
      <c r="E1148" s="3" t="n">
        <v>23</v>
      </c>
      <c r="F1148" s="3" t="inlineStr">
        <is>
          <t>Ciénaga</t>
        </is>
      </c>
      <c r="G1148" s="3" t="inlineStr">
        <is>
          <t>Magdalena</t>
        </is>
      </c>
      <c r="H1148" s="54" t="n">
        <v>63.6</v>
      </c>
      <c r="I1148" s="54" t="n">
        <v>2025</v>
      </c>
      <c r="J1148" s="54" t="n">
        <v>5</v>
      </c>
      <c r="K1148" s="3" t="n">
        <v>47</v>
      </c>
      <c r="L1148" s="3" t="n">
        <v>2025</v>
      </c>
      <c r="M1148" s="3" t="n">
        <v>25</v>
      </c>
      <c r="N1148" s="54" t="n">
        <v>66</v>
      </c>
      <c r="O1148" s="54" t="n">
        <v>2010</v>
      </c>
      <c r="P1148" s="54" t="n">
        <v>8</v>
      </c>
      <c r="Q1148" s="3" t="n">
        <v>84</v>
      </c>
      <c r="R1148" s="3" t="n">
        <v>2010</v>
      </c>
      <c r="S1148" s="3" t="n">
        <v>18</v>
      </c>
      <c r="T1148" s="54" t="n">
        <v>130</v>
      </c>
      <c r="U1148" s="54" t="n">
        <v>1978</v>
      </c>
      <c r="V1148" s="54" t="n">
        <v>25</v>
      </c>
      <c r="W1148" s="3" t="n">
        <v>166</v>
      </c>
      <c r="X1148" s="3" t="n">
        <v>1998</v>
      </c>
      <c r="Y1148" s="3" t="n">
        <v>28</v>
      </c>
      <c r="Z1148" s="54" t="n">
        <v>96.40000000000001</v>
      </c>
      <c r="AA1148" s="54" t="n">
        <v>2024</v>
      </c>
      <c r="AB1148" s="54" t="n">
        <v>4</v>
      </c>
      <c r="AC1148" s="3" t="n">
        <v>123</v>
      </c>
      <c r="AD1148" s="3" t="n">
        <v>1981</v>
      </c>
      <c r="AE1148" s="3" t="n">
        <v>23</v>
      </c>
      <c r="AF1148" s="54" t="n">
        <v>120</v>
      </c>
      <c r="AG1148" s="54" t="n">
        <v>1977</v>
      </c>
      <c r="AH1148" s="54" t="n">
        <v>26</v>
      </c>
      <c r="AI1148" s="3" t="n">
        <v>238</v>
      </c>
      <c r="AJ1148" s="3" t="n">
        <v>1981</v>
      </c>
      <c r="AK1148" s="3" t="n">
        <v>30</v>
      </c>
      <c r="AL1148" s="54" t="n">
        <v>140.9</v>
      </c>
      <c r="AM1148" s="54" t="n">
        <v>2008</v>
      </c>
      <c r="AN1148" s="54" t="n">
        <v>1</v>
      </c>
      <c r="AO1148" s="3" t="n">
        <v>94</v>
      </c>
      <c r="AP1148" s="3" t="n">
        <v>1985</v>
      </c>
      <c r="AQ1148" s="3" t="n">
        <v>5</v>
      </c>
    </row>
    <row r="1149">
      <c r="A1149" s="3" t="n">
        <v>29060250</v>
      </c>
      <c r="B1149" s="3" t="inlineStr">
        <is>
          <t>LOS PROYECTOS [29060250]</t>
        </is>
      </c>
      <c r="C1149" s="3" t="n">
        <v>10.73672222</v>
      </c>
      <c r="D1149" s="3" t="n">
        <v>-74.23708333</v>
      </c>
      <c r="E1149" s="3" t="n">
        <v>20</v>
      </c>
      <c r="F1149" s="3" t="inlineStr">
        <is>
          <t>Zona Bananera</t>
        </is>
      </c>
      <c r="G1149" s="3" t="inlineStr">
        <is>
          <t>Magdalena</t>
        </is>
      </c>
      <c r="H1149" s="54" t="n">
        <v>49</v>
      </c>
      <c r="I1149" s="54" t="n">
        <v>1970</v>
      </c>
      <c r="J1149" s="54" t="n">
        <v>13</v>
      </c>
      <c r="K1149" s="3" t="n">
        <v>35</v>
      </c>
      <c r="L1149" s="3" t="n">
        <v>1978</v>
      </c>
      <c r="M1149" s="3" t="n">
        <v>11</v>
      </c>
      <c r="N1149" s="54" t="n">
        <v>96</v>
      </c>
      <c r="O1149" s="54" t="n">
        <v>2020</v>
      </c>
      <c r="P1149" s="54" t="n">
        <v>19</v>
      </c>
      <c r="Q1149" s="3" t="n">
        <v>162</v>
      </c>
      <c r="R1149" s="3" t="n">
        <v>2021</v>
      </c>
      <c r="S1149" s="3" t="n">
        <v>25</v>
      </c>
      <c r="T1149" s="54" t="n">
        <v>135</v>
      </c>
      <c r="U1149" s="54" t="n">
        <v>2019</v>
      </c>
      <c r="V1149" s="54" t="n">
        <v>22</v>
      </c>
      <c r="W1149" s="3" t="n">
        <v>118</v>
      </c>
      <c r="X1149" s="3" t="n">
        <v>2021</v>
      </c>
      <c r="Y1149" s="3" t="n">
        <v>5</v>
      </c>
      <c r="Z1149" s="54" t="n">
        <v>130</v>
      </c>
      <c r="AA1149" s="54" t="n">
        <v>1995</v>
      </c>
      <c r="AB1149" s="54" t="n">
        <v>28</v>
      </c>
      <c r="AC1149" s="3" t="n">
        <v>140</v>
      </c>
      <c r="AD1149" s="3" t="n">
        <v>1995</v>
      </c>
      <c r="AE1149" s="3" t="n">
        <v>1</v>
      </c>
      <c r="AF1149" s="54" t="n">
        <v>170</v>
      </c>
      <c r="AG1149" s="54" t="n">
        <v>1977</v>
      </c>
      <c r="AH1149" s="54" t="n">
        <v>26</v>
      </c>
      <c r="AI1149" s="3" t="n">
        <v>166</v>
      </c>
      <c r="AJ1149" s="3" t="n">
        <v>1980</v>
      </c>
      <c r="AK1149" s="3" t="n">
        <v>6</v>
      </c>
      <c r="AL1149" s="54" t="n">
        <v>102</v>
      </c>
      <c r="AM1149" s="54" t="n">
        <v>2019</v>
      </c>
      <c r="AN1149" s="54" t="n">
        <v>13</v>
      </c>
      <c r="AO1149" s="3" t="n">
        <v>85</v>
      </c>
      <c r="AP1149" s="3" t="n">
        <v>2010</v>
      </c>
      <c r="AQ1149" s="3" t="n">
        <v>9</v>
      </c>
    </row>
    <row r="1150">
      <c r="A1150" s="3" t="n">
        <v>29060270</v>
      </c>
      <c r="B1150" s="3" t="inlineStr">
        <is>
          <t>PALO ALTO [29060270]</t>
        </is>
      </c>
      <c r="C1150" s="3" t="n">
        <v>10.7225</v>
      </c>
      <c r="D1150" s="3" t="n">
        <v>-74.27191667</v>
      </c>
      <c r="E1150" s="3" t="n">
        <v>25</v>
      </c>
      <c r="F1150" s="3" t="inlineStr">
        <is>
          <t>Puebloviejo</t>
        </is>
      </c>
      <c r="G1150" s="3" t="inlineStr">
        <is>
          <t>Magdalena</t>
        </is>
      </c>
      <c r="H1150" s="54" t="n">
        <v>59</v>
      </c>
      <c r="I1150" s="54" t="n">
        <v>1970</v>
      </c>
      <c r="J1150" s="54" t="n">
        <v>13</v>
      </c>
      <c r="K1150" s="3" t="n">
        <v>47</v>
      </c>
      <c r="L1150" s="3" t="n">
        <v>1978</v>
      </c>
      <c r="M1150" s="3" t="n">
        <v>6</v>
      </c>
      <c r="N1150" s="54" t="n">
        <v>85</v>
      </c>
      <c r="O1150" s="54" t="n">
        <v>1993</v>
      </c>
      <c r="P1150" s="54" t="n">
        <v>17</v>
      </c>
      <c r="Q1150" s="3" t="n">
        <v>96</v>
      </c>
      <c r="R1150" s="3" t="n">
        <v>1992</v>
      </c>
      <c r="S1150" s="3" t="n">
        <v>28</v>
      </c>
      <c r="T1150" s="54" t="n">
        <v>161</v>
      </c>
      <c r="U1150" s="54" t="n">
        <v>2013</v>
      </c>
      <c r="V1150" s="54" t="n">
        <v>1</v>
      </c>
      <c r="W1150" s="3" t="n">
        <v>144</v>
      </c>
      <c r="X1150" s="3" t="n">
        <v>2024</v>
      </c>
      <c r="Y1150" s="3" t="n">
        <v>3</v>
      </c>
      <c r="Z1150" s="54" t="n">
        <v>169</v>
      </c>
      <c r="AA1150" s="54" t="n">
        <v>1995</v>
      </c>
      <c r="AB1150" s="54" t="n">
        <v>27</v>
      </c>
      <c r="AC1150" s="3" t="n">
        <v>133</v>
      </c>
      <c r="AD1150" s="3" t="n">
        <v>2002</v>
      </c>
      <c r="AE1150" s="3" t="n">
        <v>25</v>
      </c>
      <c r="AF1150" s="54" t="n">
        <v>191</v>
      </c>
      <c r="AG1150" s="54" t="n">
        <v>1977</v>
      </c>
      <c r="AH1150" s="54" t="n">
        <v>27</v>
      </c>
      <c r="AI1150" s="3" t="n">
        <v>201</v>
      </c>
      <c r="AJ1150" s="3" t="n">
        <v>1980</v>
      </c>
      <c r="AK1150" s="3" t="n">
        <v>6</v>
      </c>
      <c r="AL1150" s="54" t="n">
        <v>140</v>
      </c>
      <c r="AM1150" s="54" t="n">
        <v>1978</v>
      </c>
      <c r="AN1150" s="54" t="n">
        <v>13</v>
      </c>
      <c r="AO1150" s="3" t="n">
        <v>96</v>
      </c>
      <c r="AP1150" s="3" t="n">
        <v>1990</v>
      </c>
      <c r="AQ1150" s="3" t="n">
        <v>4</v>
      </c>
    </row>
    <row r="1151">
      <c r="A1151" s="3" t="n">
        <v>29060310</v>
      </c>
      <c r="B1151" s="3" t="inlineStr">
        <is>
          <t>SEVILLANO [29060310]</t>
        </is>
      </c>
      <c r="C1151" s="3" t="n">
        <v>10.93305556</v>
      </c>
      <c r="D1151" s="3" t="n">
        <v>-74.25244444</v>
      </c>
      <c r="E1151" s="3" t="n">
        <v>5</v>
      </c>
      <c r="F1151" s="3" t="inlineStr">
        <is>
          <t>Ciénaga</t>
        </is>
      </c>
      <c r="G1151" s="3" t="inlineStr">
        <is>
          <t>Magdalena</t>
        </is>
      </c>
      <c r="H1151" s="54" t="n">
        <v>10</v>
      </c>
      <c r="I1151" s="54" t="n">
        <v>2006</v>
      </c>
      <c r="J1151" s="54" t="n">
        <v>5</v>
      </c>
      <c r="K1151" s="3" t="n">
        <v>38</v>
      </c>
      <c r="L1151" s="3" t="n">
        <v>2025</v>
      </c>
      <c r="M1151" s="3" t="n">
        <v>25</v>
      </c>
      <c r="N1151" s="54" t="n">
        <v>45</v>
      </c>
      <c r="O1151" s="54" t="n">
        <v>2010</v>
      </c>
      <c r="P1151" s="54" t="n">
        <v>9</v>
      </c>
      <c r="Q1151" s="3" t="n">
        <v>130</v>
      </c>
      <c r="R1151" s="3" t="n">
        <v>2024</v>
      </c>
      <c r="S1151" s="3" t="n">
        <v>3</v>
      </c>
      <c r="T1151" s="54" t="n">
        <v>150</v>
      </c>
      <c r="U1151" s="54" t="n">
        <v>2018</v>
      </c>
      <c r="V1151" s="54" t="n">
        <v>16</v>
      </c>
      <c r="W1151" s="3" t="n">
        <v>145</v>
      </c>
      <c r="X1151" s="3" t="n">
        <v>2023</v>
      </c>
      <c r="Y1151" s="3" t="n">
        <v>7</v>
      </c>
      <c r="Z1151" s="54" t="n">
        <v>166.4</v>
      </c>
      <c r="AA1151" s="54" t="n">
        <v>1978</v>
      </c>
      <c r="AB1151" s="54" t="n">
        <v>30</v>
      </c>
      <c r="AC1151" s="3" t="n">
        <v>110</v>
      </c>
      <c r="AD1151" s="3" t="n">
        <v>1986</v>
      </c>
      <c r="AE1151" s="3" t="n">
        <v>21</v>
      </c>
      <c r="AF1151" s="54" t="n">
        <v>133</v>
      </c>
      <c r="AG1151" s="54" t="n">
        <v>1995</v>
      </c>
      <c r="AH1151" s="54" t="n">
        <v>16</v>
      </c>
      <c r="AI1151" s="3" t="n">
        <v>150</v>
      </c>
      <c r="AJ1151" s="3" t="n">
        <v>2007</v>
      </c>
      <c r="AK1151" s="3" t="n">
        <v>8</v>
      </c>
      <c r="AL1151" s="54" t="n">
        <v>160</v>
      </c>
      <c r="AM1151" s="54" t="n">
        <v>2005</v>
      </c>
      <c r="AN1151" s="54" t="n">
        <v>22</v>
      </c>
      <c r="AO1151" s="3" t="n">
        <v>110</v>
      </c>
      <c r="AP1151" s="3" t="n">
        <v>1985</v>
      </c>
      <c r="AQ1151" s="3" t="n">
        <v>7</v>
      </c>
    </row>
    <row r="1152">
      <c r="A1152" s="3" t="n">
        <v>29060340</v>
      </c>
      <c r="B1152" s="3" t="inlineStr">
        <is>
          <t>EL PALMOR  [29060340]</t>
        </is>
      </c>
      <c r="C1152" s="3" t="n">
        <v>10.77344444</v>
      </c>
      <c r="D1152" s="3" t="n">
        <v>-74.02563889</v>
      </c>
      <c r="E1152" s="3" t="n">
        <v>1200</v>
      </c>
      <c r="F1152" s="3" t="inlineStr">
        <is>
          <t>Ciénaga</t>
        </is>
      </c>
      <c r="G1152" s="3" t="inlineStr">
        <is>
          <t>Magdalena</t>
        </is>
      </c>
      <c r="H1152" s="54" t="n">
        <v>60</v>
      </c>
      <c r="I1152" s="54" t="n">
        <v>2018</v>
      </c>
      <c r="J1152" s="54" t="n">
        <v>3</v>
      </c>
      <c r="K1152" s="3" t="n">
        <v>89</v>
      </c>
      <c r="L1152" s="3" t="n">
        <v>1994</v>
      </c>
      <c r="M1152" s="3" t="n">
        <v>3</v>
      </c>
      <c r="N1152" s="54" t="n">
        <v>80</v>
      </c>
      <c r="O1152" s="54" t="n">
        <v>2017</v>
      </c>
      <c r="P1152" s="54" t="n">
        <v>22</v>
      </c>
      <c r="Q1152" s="3" t="n">
        <v>130</v>
      </c>
      <c r="R1152" s="3" t="n">
        <v>2022</v>
      </c>
      <c r="S1152" s="3" t="n">
        <v>21</v>
      </c>
      <c r="T1152" s="54" t="n">
        <v>150</v>
      </c>
      <c r="U1152" s="54" t="n">
        <v>1993</v>
      </c>
      <c r="V1152" s="54" t="n">
        <v>24</v>
      </c>
      <c r="W1152" s="3" t="n">
        <v>140</v>
      </c>
      <c r="X1152" s="3" t="n">
        <v>1997</v>
      </c>
      <c r="Y1152" s="3" t="n">
        <v>6</v>
      </c>
      <c r="Z1152" s="54" t="n">
        <v>110</v>
      </c>
      <c r="AA1152" s="54" t="n">
        <v>1995</v>
      </c>
      <c r="AB1152" s="54" t="n">
        <v>27</v>
      </c>
      <c r="AC1152" s="3" t="n">
        <v>150</v>
      </c>
      <c r="AD1152" s="3" t="n">
        <v>1976</v>
      </c>
      <c r="AE1152" s="3" t="n">
        <v>3</v>
      </c>
      <c r="AF1152" s="54" t="n">
        <v>150</v>
      </c>
      <c r="AG1152" s="54" t="n">
        <v>1976</v>
      </c>
      <c r="AH1152" s="54" t="n">
        <v>3</v>
      </c>
      <c r="AI1152" s="3" t="n">
        <v>140</v>
      </c>
      <c r="AJ1152" s="3" t="n">
        <v>1976</v>
      </c>
      <c r="AK1152" s="3" t="n">
        <v>25</v>
      </c>
      <c r="AL1152" s="54" t="n">
        <v>130</v>
      </c>
      <c r="AM1152" s="54" t="n">
        <v>1999</v>
      </c>
      <c r="AN1152" s="54" t="n">
        <v>14</v>
      </c>
      <c r="AO1152" s="3" t="n">
        <v>80</v>
      </c>
      <c r="AP1152" s="3" t="n">
        <v>1991</v>
      </c>
      <c r="AQ1152" s="3" t="n">
        <v>15</v>
      </c>
    </row>
    <row r="1153">
      <c r="A1153" s="3" t="n">
        <v>29060350</v>
      </c>
      <c r="B1153" s="3" t="inlineStr">
        <is>
          <t>BAYANO [29060350]</t>
        </is>
      </c>
      <c r="C1153" s="3" t="n">
        <v>10.63116667</v>
      </c>
      <c r="D1153" s="3" t="n">
        <v>-74.29858333</v>
      </c>
      <c r="E1153" s="3" t="n">
        <v>30</v>
      </c>
      <c r="F1153" s="3" t="inlineStr">
        <is>
          <t>El Retén</t>
        </is>
      </c>
      <c r="G1153" s="3" t="inlineStr">
        <is>
          <t>Magdalena</t>
        </is>
      </c>
      <c r="H1153" s="54" t="n">
        <v>48</v>
      </c>
      <c r="I1153" s="54" t="n">
        <v>1993</v>
      </c>
      <c r="J1153" s="54" t="n">
        <v>15</v>
      </c>
      <c r="K1153" s="3" t="n">
        <v>43</v>
      </c>
      <c r="L1153" s="3" t="n">
        <v>1978</v>
      </c>
      <c r="M1153" s="3" t="n">
        <v>6</v>
      </c>
      <c r="N1153" s="54" t="n">
        <v>64</v>
      </c>
      <c r="O1153" s="54" t="n">
        <v>2011</v>
      </c>
      <c r="P1153" s="54" t="n">
        <v>2</v>
      </c>
      <c r="Q1153" s="3" t="n">
        <v>97</v>
      </c>
      <c r="R1153" s="3" t="n">
        <v>2022</v>
      </c>
      <c r="S1153" s="3" t="n">
        <v>17</v>
      </c>
      <c r="T1153" s="54" t="n">
        <v>130</v>
      </c>
      <c r="U1153" s="54" t="n">
        <v>1986</v>
      </c>
      <c r="V1153" s="54" t="n">
        <v>25</v>
      </c>
      <c r="W1153" s="3" t="n">
        <v>127</v>
      </c>
      <c r="X1153" s="3" t="n">
        <v>2022</v>
      </c>
      <c r="Y1153" s="3" t="n">
        <v>29</v>
      </c>
      <c r="Z1153" s="54" t="n">
        <v>100</v>
      </c>
      <c r="AA1153" s="54" t="n">
        <v>1992</v>
      </c>
      <c r="AB1153" s="54" t="n">
        <v>14</v>
      </c>
      <c r="AC1153" s="3" t="n">
        <v>150</v>
      </c>
      <c r="AD1153" s="3" t="n">
        <v>1979</v>
      </c>
      <c r="AE1153" s="3" t="n">
        <v>29</v>
      </c>
      <c r="AF1153" s="54" t="n">
        <v>157</v>
      </c>
      <c r="AG1153" s="54" t="n">
        <v>2005</v>
      </c>
      <c r="AH1153" s="54" t="n">
        <v>22</v>
      </c>
      <c r="AI1153" s="3" t="n">
        <v>187</v>
      </c>
      <c r="AJ1153" s="3" t="n">
        <v>2006</v>
      </c>
      <c r="AK1153" s="3" t="n">
        <v>14</v>
      </c>
      <c r="AL1153" s="54" t="n">
        <v>302</v>
      </c>
      <c r="AM1153" s="54" t="n">
        <v>2006</v>
      </c>
      <c r="AN1153" s="54" t="n">
        <v>7</v>
      </c>
      <c r="AO1153" s="3" t="n">
        <v>110</v>
      </c>
      <c r="AP1153" s="3" t="n">
        <v>2001</v>
      </c>
      <c r="AQ1153" s="3" t="n">
        <v>26</v>
      </c>
    </row>
    <row r="1154">
      <c r="A1154" s="3" t="n">
        <v>29060540</v>
      </c>
      <c r="B1154" s="3" t="inlineStr">
        <is>
          <t>SAN RAFAEL [29060540]</t>
        </is>
      </c>
      <c r="C1154" s="3" t="n">
        <v>10.59061111</v>
      </c>
      <c r="D1154" s="3" t="n">
        <v>-74.64700000000001</v>
      </c>
      <c r="E1154" s="3" t="n">
        <v>10</v>
      </c>
      <c r="F1154" s="3" t="inlineStr">
        <is>
          <t>Remolino</t>
        </is>
      </c>
      <c r="G1154" s="3" t="inlineStr">
        <is>
          <t>Magdalena</t>
        </is>
      </c>
      <c r="H1154" s="54" t="n">
        <v>30</v>
      </c>
      <c r="I1154" s="54" t="n">
        <v>2018</v>
      </c>
      <c r="J1154" s="54" t="n">
        <v>12</v>
      </c>
      <c r="K1154" s="3" t="n">
        <v>40</v>
      </c>
      <c r="L1154" s="3" t="n">
        <v>1999</v>
      </c>
      <c r="M1154" s="3" t="n">
        <v>13</v>
      </c>
      <c r="N1154" s="54" t="n">
        <v>83</v>
      </c>
      <c r="O1154" s="54" t="n">
        <v>1993</v>
      </c>
      <c r="P1154" s="54" t="n">
        <v>24</v>
      </c>
      <c r="Q1154" s="3" t="n">
        <v>110</v>
      </c>
      <c r="R1154" s="3" t="n">
        <v>2016</v>
      </c>
      <c r="S1154" s="3" t="n">
        <v>23</v>
      </c>
      <c r="T1154" s="54" t="n">
        <v>102</v>
      </c>
      <c r="U1154" s="54" t="n">
        <v>1993</v>
      </c>
      <c r="V1154" s="54" t="n">
        <v>25</v>
      </c>
      <c r="W1154" s="3" t="n">
        <v>130</v>
      </c>
      <c r="X1154" s="3" t="n">
        <v>1983</v>
      </c>
      <c r="Y1154" s="3" t="n">
        <v>10</v>
      </c>
      <c r="Z1154" s="54" t="n">
        <v>90</v>
      </c>
      <c r="AA1154" s="54" t="n">
        <v>2011</v>
      </c>
      <c r="AB1154" s="54" t="n">
        <v>11</v>
      </c>
      <c r="AC1154" s="3" t="n">
        <v>126</v>
      </c>
      <c r="AD1154" s="3" t="n">
        <v>2021</v>
      </c>
      <c r="AE1154" s="3" t="n">
        <v>19</v>
      </c>
      <c r="AF1154" s="54" t="n">
        <v>100</v>
      </c>
      <c r="AG1154" s="54" t="n">
        <v>1984</v>
      </c>
      <c r="AH1154" s="54" t="n">
        <v>9</v>
      </c>
      <c r="AI1154" s="3" t="n">
        <v>120</v>
      </c>
      <c r="AJ1154" s="3" t="n">
        <v>1983</v>
      </c>
      <c r="AK1154" s="3" t="n">
        <v>25</v>
      </c>
      <c r="AL1154" s="54" t="n">
        <v>110</v>
      </c>
      <c r="AM1154" s="54" t="n">
        <v>1985</v>
      </c>
      <c r="AN1154" s="54" t="n">
        <v>22</v>
      </c>
      <c r="AO1154" s="3" t="n">
        <v>60</v>
      </c>
      <c r="AP1154" s="3" t="n">
        <v>2010</v>
      </c>
      <c r="AQ1154" s="3" t="n">
        <v>4</v>
      </c>
    </row>
    <row r="1155">
      <c r="A1155" s="3" t="n">
        <v>29065020</v>
      </c>
      <c r="B1155" s="3" t="inlineStr">
        <is>
          <t>PADELMA [29065020]</t>
        </is>
      </c>
      <c r="C1155" s="3" t="n">
        <v>10.72111111</v>
      </c>
      <c r="D1155" s="3" t="n">
        <v>-74.19972222</v>
      </c>
      <c r="E1155" s="3" t="n">
        <v>20</v>
      </c>
      <c r="F1155" s="3" t="inlineStr">
        <is>
          <t>Zona Bananera</t>
        </is>
      </c>
      <c r="G1155" s="3" t="inlineStr">
        <is>
          <t>Magdalena</t>
        </is>
      </c>
      <c r="H1155" s="54" t="n">
        <v>30.5</v>
      </c>
      <c r="I1155" s="54" t="n">
        <v>1970</v>
      </c>
      <c r="J1155" s="54" t="n">
        <v>13</v>
      </c>
      <c r="K1155" s="3" t="n">
        <v>13.3</v>
      </c>
      <c r="L1155" s="3" t="n">
        <v>2005</v>
      </c>
      <c r="M1155" s="3" t="n">
        <v>11</v>
      </c>
      <c r="N1155" s="54" t="n">
        <v>49.1</v>
      </c>
      <c r="O1155" s="54" t="n">
        <v>1978</v>
      </c>
      <c r="P1155" s="54" t="n">
        <v>27</v>
      </c>
      <c r="Q1155" s="3" t="n">
        <v>90.40000000000001</v>
      </c>
      <c r="R1155" s="3" t="n">
        <v>2007</v>
      </c>
      <c r="S1155" s="3" t="n">
        <v>21</v>
      </c>
      <c r="T1155" s="54" t="n">
        <v>145.1</v>
      </c>
      <c r="U1155" s="54" t="n">
        <v>1980</v>
      </c>
      <c r="V1155" s="54" t="n">
        <v>23</v>
      </c>
      <c r="W1155" s="3" t="n">
        <v>110</v>
      </c>
      <c r="X1155" s="3" t="n">
        <v>2010</v>
      </c>
      <c r="Y1155" s="3" t="n">
        <v>10</v>
      </c>
      <c r="Z1155" s="54" t="n">
        <v>125</v>
      </c>
      <c r="AA1155" s="54" t="n">
        <v>1995</v>
      </c>
      <c r="AB1155" s="54" t="n">
        <v>27</v>
      </c>
      <c r="AC1155" s="3" t="n">
        <v>127.8</v>
      </c>
      <c r="AD1155" s="3" t="n">
        <v>1988</v>
      </c>
      <c r="AE1155" s="3" t="n">
        <v>7</v>
      </c>
      <c r="AF1155" s="54" t="n">
        <v>103.8</v>
      </c>
      <c r="AG1155" s="54" t="n">
        <v>1988</v>
      </c>
      <c r="AH1155" s="54" t="n">
        <v>27</v>
      </c>
      <c r="AI1155" s="3" t="n">
        <v>187.7</v>
      </c>
      <c r="AJ1155" s="3" t="n">
        <v>1993</v>
      </c>
      <c r="AK1155" s="3" t="n">
        <v>9</v>
      </c>
      <c r="AL1155" s="54" t="n">
        <v>110.2</v>
      </c>
      <c r="AM1155" s="54" t="n">
        <v>2014</v>
      </c>
      <c r="AN1155" s="54" t="n">
        <v>12</v>
      </c>
      <c r="AO1155" s="3" t="n">
        <v>97</v>
      </c>
      <c r="AP1155" s="3" t="n">
        <v>2010</v>
      </c>
      <c r="AQ1155" s="3" t="n">
        <v>3</v>
      </c>
    </row>
    <row r="1156">
      <c r="A1156" s="3" t="n">
        <v>31015010</v>
      </c>
      <c r="B1156" s="3" t="inlineStr">
        <is>
          <t>EL TRUENO [31015010]</t>
        </is>
      </c>
      <c r="C1156" s="3" t="n">
        <v>2.372592</v>
      </c>
      <c r="D1156" s="3" t="n">
        <v>-72.639861</v>
      </c>
      <c r="E1156" s="3" t="n">
        <v>216</v>
      </c>
      <c r="F1156" s="3" t="inlineStr">
        <is>
          <t>El Retorno</t>
        </is>
      </c>
      <c r="G1156" s="3" t="inlineStr">
        <is>
          <t>Guaviare</t>
        </is>
      </c>
      <c r="H1156" s="54" t="n">
        <v>75</v>
      </c>
      <c r="I1156" s="54" t="n">
        <v>1999</v>
      </c>
      <c r="J1156" s="54" t="n">
        <v>28</v>
      </c>
      <c r="K1156" s="3" t="n">
        <v>87</v>
      </c>
      <c r="L1156" s="3" t="n">
        <v>2010</v>
      </c>
      <c r="M1156" s="3" t="n">
        <v>26</v>
      </c>
      <c r="N1156" s="54" t="n">
        <v>138.5</v>
      </c>
      <c r="O1156" s="54" t="n">
        <v>2017</v>
      </c>
      <c r="P1156" s="54" t="n">
        <v>27</v>
      </c>
      <c r="Q1156" s="3" t="n">
        <v>132</v>
      </c>
      <c r="R1156" s="3" t="n">
        <v>1998</v>
      </c>
      <c r="S1156" s="3" t="n">
        <v>26</v>
      </c>
      <c r="T1156" s="54" t="n">
        <v>175</v>
      </c>
      <c r="U1156" s="54" t="n">
        <v>2020</v>
      </c>
      <c r="V1156" s="54" t="n">
        <v>17</v>
      </c>
      <c r="W1156" s="3" t="n">
        <v>198</v>
      </c>
      <c r="X1156" s="3" t="n">
        <v>2022</v>
      </c>
      <c r="Y1156" s="3" t="n">
        <v>29</v>
      </c>
      <c r="Z1156" s="54" t="n">
        <v>128.7</v>
      </c>
      <c r="AA1156" s="54" t="n">
        <v>1983</v>
      </c>
      <c r="AB1156" s="54" t="n">
        <v>19</v>
      </c>
      <c r="AC1156" s="3" t="n">
        <v>134</v>
      </c>
      <c r="AD1156" s="3" t="n">
        <v>1994</v>
      </c>
      <c r="AE1156" s="3" t="n">
        <v>9</v>
      </c>
      <c r="AF1156" s="54" t="n">
        <v>96.90000000000001</v>
      </c>
      <c r="AG1156" s="54" t="n">
        <v>1990</v>
      </c>
      <c r="AH1156" s="54" t="n">
        <v>28</v>
      </c>
      <c r="AI1156" s="3" t="n">
        <v>146.9</v>
      </c>
      <c r="AJ1156" s="3" t="n">
        <v>2005</v>
      </c>
      <c r="AK1156" s="3" t="n">
        <v>24</v>
      </c>
      <c r="AL1156" s="54" t="n">
        <v>179</v>
      </c>
      <c r="AM1156" s="54" t="n">
        <v>2017</v>
      </c>
      <c r="AN1156" s="54" t="n">
        <v>20</v>
      </c>
      <c r="AO1156" s="3" t="n">
        <v>104</v>
      </c>
      <c r="AP1156" s="3" t="n">
        <v>1996</v>
      </c>
      <c r="AQ1156" s="3" t="n">
        <v>14</v>
      </c>
    </row>
    <row r="1157">
      <c r="A1157" s="3" t="n">
        <v>31090010</v>
      </c>
      <c r="B1157" s="3" t="inlineStr">
        <is>
          <t>GUAYARE [31090010]</t>
        </is>
      </c>
      <c r="C1157" s="3" t="n">
        <v>3.957083</v>
      </c>
      <c r="D1157" s="3" t="n">
        <v>-67.83233300000001</v>
      </c>
      <c r="E1157" s="3" t="n">
        <v>95</v>
      </c>
      <c r="F1157" s="3" t="inlineStr">
        <is>
          <t>Inírida</t>
        </is>
      </c>
      <c r="G1157" s="3" t="inlineStr">
        <is>
          <t>Guainía</t>
        </is>
      </c>
      <c r="H1157" s="54" t="n">
        <v>103</v>
      </c>
      <c r="I1157" s="54" t="n">
        <v>1999</v>
      </c>
      <c r="J1157" s="54" t="n">
        <v>1</v>
      </c>
      <c r="K1157" s="3" t="n">
        <v>76</v>
      </c>
      <c r="L1157" s="3" t="n">
        <v>2004</v>
      </c>
      <c r="M1157" s="3" t="n">
        <v>23</v>
      </c>
      <c r="N1157" s="54" t="n">
        <v>124</v>
      </c>
      <c r="O1157" s="54" t="n">
        <v>1995</v>
      </c>
      <c r="P1157" s="54" t="n">
        <v>11</v>
      </c>
      <c r="Q1157" s="3" t="n">
        <v>131</v>
      </c>
      <c r="R1157" s="3" t="n">
        <v>2021</v>
      </c>
      <c r="S1157" s="3" t="n">
        <v>27</v>
      </c>
      <c r="T1157" s="54" t="n">
        <v>130</v>
      </c>
      <c r="U1157" s="54" t="n">
        <v>1984</v>
      </c>
      <c r="V1157" s="54" t="n">
        <v>18</v>
      </c>
      <c r="W1157" s="3" t="n">
        <v>135</v>
      </c>
      <c r="X1157" s="3" t="n">
        <v>2006</v>
      </c>
      <c r="Y1157" s="3" t="n">
        <v>14</v>
      </c>
      <c r="Z1157" s="54" t="n">
        <v>140</v>
      </c>
      <c r="AA1157" s="54" t="n">
        <v>1984</v>
      </c>
      <c r="AB1157" s="54" t="n">
        <v>26</v>
      </c>
      <c r="AC1157" s="3" t="n">
        <v>135</v>
      </c>
      <c r="AD1157" s="3" t="n">
        <v>2000</v>
      </c>
      <c r="AE1157" s="3" t="n">
        <v>8</v>
      </c>
      <c r="AF1157" s="54" t="n">
        <v>130</v>
      </c>
      <c r="AG1157" s="54" t="n">
        <v>2020</v>
      </c>
      <c r="AH1157" s="54" t="n">
        <v>13</v>
      </c>
      <c r="AI1157" s="3" t="n">
        <v>129</v>
      </c>
      <c r="AJ1157" s="3" t="n">
        <v>2019</v>
      </c>
      <c r="AK1157" s="3" t="n">
        <v>8</v>
      </c>
      <c r="AL1157" s="54" t="n">
        <v>136</v>
      </c>
      <c r="AM1157" s="54" t="n">
        <v>2011</v>
      </c>
      <c r="AN1157" s="54" t="n">
        <v>8</v>
      </c>
      <c r="AO1157" s="3" t="n">
        <v>134</v>
      </c>
      <c r="AP1157" s="3" t="n">
        <v>1985</v>
      </c>
      <c r="AQ1157" s="3" t="n">
        <v>11</v>
      </c>
    </row>
    <row r="1158">
      <c r="A1158" s="3" t="n">
        <v>31095030</v>
      </c>
      <c r="B1158" s="3" t="inlineStr">
        <is>
          <t>PUERTO INIRIDA - AUT [31095030]</t>
        </is>
      </c>
      <c r="C1158" s="3" t="n">
        <v>3.874444</v>
      </c>
      <c r="D1158" s="3" t="n">
        <v>-67.91911111</v>
      </c>
      <c r="E1158" s="3" t="n">
        <v>98</v>
      </c>
      <c r="F1158" s="3" t="inlineStr">
        <is>
          <t>Inírida</t>
        </is>
      </c>
      <c r="G1158" s="3" t="inlineStr">
        <is>
          <t>Guainía</t>
        </is>
      </c>
      <c r="H1158" s="54" t="n">
        <v>106</v>
      </c>
      <c r="I1158" s="54" t="n">
        <v>1999</v>
      </c>
      <c r="J1158" s="54" t="n">
        <v>1</v>
      </c>
      <c r="K1158" s="3" t="n">
        <v>89</v>
      </c>
      <c r="L1158" s="3" t="n">
        <v>2003</v>
      </c>
      <c r="M1158" s="3" t="n">
        <v>25</v>
      </c>
      <c r="N1158" s="54" t="n">
        <v>100</v>
      </c>
      <c r="O1158" s="54" t="n">
        <v>2022</v>
      </c>
      <c r="P1158" s="54" t="n">
        <v>27</v>
      </c>
      <c r="Q1158" s="3" t="n">
        <v>145</v>
      </c>
      <c r="R1158" s="3" t="n">
        <v>2016</v>
      </c>
      <c r="S1158" s="3" t="n">
        <v>23</v>
      </c>
      <c r="T1158" s="54" t="n">
        <v>156</v>
      </c>
      <c r="U1158" s="54" t="n">
        <v>2016</v>
      </c>
      <c r="V1158" s="54" t="n">
        <v>17</v>
      </c>
      <c r="W1158" s="3" t="n">
        <v>136</v>
      </c>
      <c r="X1158" s="3" t="n">
        <v>1992</v>
      </c>
      <c r="Y1158" s="3" t="n">
        <v>17</v>
      </c>
      <c r="Z1158" s="54" t="n">
        <v>171</v>
      </c>
      <c r="AA1158" s="54" t="n">
        <v>2011</v>
      </c>
      <c r="AB1158" s="54" t="n">
        <v>26</v>
      </c>
      <c r="AC1158" s="3" t="n">
        <v>130.7</v>
      </c>
      <c r="AD1158" s="3" t="n">
        <v>1991</v>
      </c>
      <c r="AE1158" s="3" t="n">
        <v>15</v>
      </c>
      <c r="AF1158" s="54" t="n">
        <v>116</v>
      </c>
      <c r="AG1158" s="54" t="n">
        <v>2020</v>
      </c>
      <c r="AH1158" s="54" t="n">
        <v>13</v>
      </c>
      <c r="AI1158" s="3" t="n">
        <v>120</v>
      </c>
      <c r="AJ1158" s="3" t="n">
        <v>2021</v>
      </c>
      <c r="AK1158" s="3" t="n">
        <v>25</v>
      </c>
      <c r="AL1158" s="54" t="n">
        <v>139.3</v>
      </c>
      <c r="AM1158" s="54" t="n">
        <v>2008</v>
      </c>
      <c r="AN1158" s="54" t="n">
        <v>17</v>
      </c>
      <c r="AO1158" s="3" t="n">
        <v>129</v>
      </c>
      <c r="AP1158" s="3" t="n">
        <v>2002</v>
      </c>
      <c r="AQ1158" s="3" t="n">
        <v>17</v>
      </c>
    </row>
    <row r="1159">
      <c r="A1159" s="3" t="n">
        <v>32010010</v>
      </c>
      <c r="B1159" s="3" t="inlineStr">
        <is>
          <t>LA MARIPOSA [32010010]</t>
        </is>
      </c>
      <c r="C1159" s="3" t="n">
        <v>2.562513</v>
      </c>
      <c r="D1159" s="3" t="n">
        <v>-74.102862</v>
      </c>
      <c r="E1159" s="3" t="n">
        <v>285</v>
      </c>
      <c r="F1159" s="3" t="inlineStr">
        <is>
          <t>Uribe</t>
        </is>
      </c>
      <c r="G1159" s="3" t="inlineStr">
        <is>
          <t>Meta</t>
        </is>
      </c>
      <c r="H1159" s="54" t="n">
        <v>60</v>
      </c>
      <c r="I1159" s="54" t="n">
        <v>2025</v>
      </c>
      <c r="J1159" s="54" t="n">
        <v>4</v>
      </c>
      <c r="K1159" s="3" t="n">
        <v>109</v>
      </c>
      <c r="L1159" s="3" t="n">
        <v>2024</v>
      </c>
      <c r="M1159" s="3" t="n">
        <v>3</v>
      </c>
      <c r="N1159" s="54" t="n">
        <v>147</v>
      </c>
      <c r="O1159" s="54" t="n">
        <v>2012</v>
      </c>
      <c r="P1159" s="54" t="n">
        <v>29</v>
      </c>
      <c r="Q1159" s="3" t="n">
        <v>132</v>
      </c>
      <c r="R1159" s="3" t="n">
        <v>2020</v>
      </c>
      <c r="S1159" s="3" t="n">
        <v>17</v>
      </c>
      <c r="T1159" s="54" t="n">
        <v>121</v>
      </c>
      <c r="U1159" s="54" t="n">
        <v>2022</v>
      </c>
      <c r="V1159" s="54" t="n">
        <v>10</v>
      </c>
      <c r="W1159" s="3" t="n">
        <v>127</v>
      </c>
      <c r="X1159" s="3" t="n">
        <v>2011</v>
      </c>
      <c r="Y1159" s="3" t="n">
        <v>3</v>
      </c>
      <c r="Z1159" s="54" t="n">
        <v>125</v>
      </c>
      <c r="AA1159" s="54" t="n">
        <v>2001</v>
      </c>
      <c r="AB1159" s="54" t="n">
        <v>2</v>
      </c>
      <c r="AC1159" s="3" t="n">
        <v>105</v>
      </c>
      <c r="AD1159" s="3" t="n">
        <v>2020</v>
      </c>
      <c r="AE1159" s="3" t="n">
        <v>14</v>
      </c>
      <c r="AF1159" s="54" t="n">
        <v>123</v>
      </c>
      <c r="AG1159" s="54" t="n">
        <v>2000</v>
      </c>
      <c r="AH1159" s="54" t="n">
        <v>3</v>
      </c>
      <c r="AI1159" s="3" t="n">
        <v>112</v>
      </c>
      <c r="AJ1159" s="3" t="n">
        <v>2015</v>
      </c>
      <c r="AK1159" s="3" t="n">
        <v>11</v>
      </c>
      <c r="AL1159" s="54" t="n">
        <v>110</v>
      </c>
      <c r="AM1159" s="54" t="n">
        <v>2003</v>
      </c>
      <c r="AN1159" s="54" t="n">
        <v>2</v>
      </c>
      <c r="AO1159" s="3" t="n">
        <v>100</v>
      </c>
      <c r="AP1159" s="3" t="n">
        <v>2006</v>
      </c>
      <c r="AQ1159" s="3" t="n">
        <v>6</v>
      </c>
    </row>
    <row r="1160">
      <c r="A1160" s="3" t="n">
        <v>32020020</v>
      </c>
      <c r="B1160" s="3" t="inlineStr">
        <is>
          <t>LA URIBE LA [32020020]</t>
        </is>
      </c>
      <c r="C1160" s="3" t="n">
        <v>3.24318</v>
      </c>
      <c r="D1160" s="3" t="n">
        <v>-74.358097</v>
      </c>
      <c r="E1160" s="3" t="n">
        <v>715</v>
      </c>
      <c r="F1160" s="3" t="inlineStr">
        <is>
          <t>Uribe</t>
        </is>
      </c>
      <c r="G1160" s="3" t="inlineStr">
        <is>
          <t>Meta</t>
        </is>
      </c>
      <c r="H1160" s="54" t="n">
        <v>84</v>
      </c>
      <c r="I1160" s="54" t="n">
        <v>2021</v>
      </c>
      <c r="J1160" s="54" t="n">
        <v>9</v>
      </c>
      <c r="K1160" s="3" t="n">
        <v>92</v>
      </c>
      <c r="L1160" s="3" t="n">
        <v>2004</v>
      </c>
      <c r="M1160" s="3" t="n">
        <v>24</v>
      </c>
      <c r="N1160" s="54" t="n">
        <v>115</v>
      </c>
      <c r="O1160" s="54" t="n">
        <v>2015</v>
      </c>
      <c r="P1160" s="54" t="n">
        <v>29</v>
      </c>
      <c r="Q1160" s="3" t="n">
        <v>150</v>
      </c>
      <c r="R1160" s="3" t="n">
        <v>2017</v>
      </c>
      <c r="S1160" s="3" t="n">
        <v>20</v>
      </c>
      <c r="T1160" s="54" t="n">
        <v>139</v>
      </c>
      <c r="U1160" s="54" t="n">
        <v>2000</v>
      </c>
      <c r="V1160" s="54" t="n">
        <v>9</v>
      </c>
      <c r="W1160" s="3" t="n">
        <v>180</v>
      </c>
      <c r="X1160" s="3" t="n">
        <v>2019</v>
      </c>
      <c r="Y1160" s="3" t="n">
        <v>9</v>
      </c>
      <c r="Z1160" s="54" t="n">
        <v>185</v>
      </c>
      <c r="AA1160" s="54" t="n">
        <v>1994</v>
      </c>
      <c r="AB1160" s="54" t="n">
        <v>10</v>
      </c>
      <c r="AC1160" s="3" t="n">
        <v>194</v>
      </c>
      <c r="AD1160" s="3" t="n">
        <v>2018</v>
      </c>
      <c r="AE1160" s="3" t="n">
        <v>23</v>
      </c>
      <c r="AF1160" s="54" t="n">
        <v>105</v>
      </c>
      <c r="AG1160" s="54" t="n">
        <v>1996</v>
      </c>
      <c r="AH1160" s="54" t="n">
        <v>20</v>
      </c>
      <c r="AI1160" s="3" t="n">
        <v>136</v>
      </c>
      <c r="AJ1160" s="3" t="n">
        <v>2012</v>
      </c>
      <c r="AK1160" s="3" t="n">
        <v>13</v>
      </c>
      <c r="AL1160" s="54" t="n">
        <v>115</v>
      </c>
      <c r="AM1160" s="54" t="n">
        <v>2010</v>
      </c>
      <c r="AN1160" s="54" t="n">
        <v>5</v>
      </c>
      <c r="AO1160" s="3" t="n">
        <v>110</v>
      </c>
      <c r="AP1160" s="3" t="n">
        <v>2002</v>
      </c>
      <c r="AQ1160" s="3" t="n">
        <v>16</v>
      </c>
    </row>
    <row r="1161">
      <c r="A1161" s="3" t="n">
        <v>32030020</v>
      </c>
      <c r="B1161" s="3" t="inlineStr">
        <is>
          <t>RAUDAL UNO [32030020]</t>
        </is>
      </c>
      <c r="C1161" s="3" t="n">
        <v>2.331214</v>
      </c>
      <c r="D1161" s="3" t="n">
        <v>-73.94064299999999</v>
      </c>
      <c r="E1161" s="3" t="n">
        <v>352</v>
      </c>
      <c r="F1161" s="3" t="inlineStr">
        <is>
          <t>La Macarena</t>
        </is>
      </c>
      <c r="G1161" s="3" t="inlineStr">
        <is>
          <t>Meta</t>
        </is>
      </c>
      <c r="H1161" s="54" t="n">
        <v>78</v>
      </c>
      <c r="I1161" s="54" t="n">
        <v>1993</v>
      </c>
      <c r="J1161" s="54" t="n">
        <v>2</v>
      </c>
      <c r="K1161" s="3" t="n">
        <v>113.6</v>
      </c>
      <c r="L1161" s="3" t="n">
        <v>1987</v>
      </c>
      <c r="M1161" s="3" t="n">
        <v>14</v>
      </c>
      <c r="N1161" s="54" t="n">
        <v>91</v>
      </c>
      <c r="O1161" s="54" t="n">
        <v>1998</v>
      </c>
      <c r="P1161" s="54" t="n">
        <v>7</v>
      </c>
      <c r="Q1161" s="3" t="n">
        <v>185</v>
      </c>
      <c r="R1161" s="3" t="n">
        <v>2013</v>
      </c>
      <c r="S1161" s="3" t="n">
        <v>22</v>
      </c>
      <c r="T1161" s="54" t="n">
        <v>140</v>
      </c>
      <c r="U1161" s="54" t="n">
        <v>2019</v>
      </c>
      <c r="V1161" s="54" t="n">
        <v>29</v>
      </c>
      <c r="W1161" s="3" t="n">
        <v>190</v>
      </c>
      <c r="X1161" s="3" t="n">
        <v>1997</v>
      </c>
      <c r="Y1161" s="3" t="n">
        <v>19</v>
      </c>
      <c r="Z1161" s="54" t="n">
        <v>116</v>
      </c>
      <c r="AA1161" s="54" t="n">
        <v>2012</v>
      </c>
      <c r="AB1161" s="54" t="n">
        <v>14</v>
      </c>
      <c r="AC1161" s="3" t="n">
        <v>135</v>
      </c>
      <c r="AD1161" s="3" t="n">
        <v>2025</v>
      </c>
      <c r="AE1161" s="3" t="n">
        <v>20</v>
      </c>
      <c r="AF1161" s="54" t="n">
        <v>111</v>
      </c>
      <c r="AG1161" s="54" t="n">
        <v>2010</v>
      </c>
      <c r="AH1161" s="54" t="n">
        <v>1</v>
      </c>
      <c r="AI1161" s="3" t="n">
        <v>124</v>
      </c>
      <c r="AJ1161" s="3" t="n">
        <v>2003</v>
      </c>
      <c r="AK1161" s="3" t="n">
        <v>13</v>
      </c>
      <c r="AL1161" s="54" t="n">
        <v>144</v>
      </c>
      <c r="AM1161" s="54" t="n">
        <v>2004</v>
      </c>
      <c r="AN1161" s="54" t="n">
        <v>13</v>
      </c>
      <c r="AO1161" s="3" t="n">
        <v>139</v>
      </c>
      <c r="AP1161" s="3" t="n">
        <v>2006</v>
      </c>
      <c r="AQ1161" s="3" t="n">
        <v>6</v>
      </c>
    </row>
    <row r="1162">
      <c r="A1162" s="3" t="n">
        <v>32035010</v>
      </c>
      <c r="B1162" s="3" t="inlineStr">
        <is>
          <t>LA MACARENA [32035010]</t>
        </is>
      </c>
      <c r="C1162" s="3" t="n">
        <v>2.176139</v>
      </c>
      <c r="D1162" s="3" t="n">
        <v>-73.79347199999999</v>
      </c>
      <c r="E1162" s="3" t="n">
        <v>227</v>
      </c>
      <c r="F1162" s="3" t="inlineStr">
        <is>
          <t>La Macarena</t>
        </is>
      </c>
      <c r="G1162" s="3" t="inlineStr">
        <is>
          <t>Meta</t>
        </is>
      </c>
      <c r="H1162" s="54" t="n">
        <v>83.5</v>
      </c>
      <c r="I1162" s="54" t="n">
        <v>1993</v>
      </c>
      <c r="J1162" s="54" t="n">
        <v>3</v>
      </c>
      <c r="K1162" s="3" t="n">
        <v>88</v>
      </c>
      <c r="L1162" s="3" t="n">
        <v>2024</v>
      </c>
      <c r="M1162" s="3" t="n">
        <v>3</v>
      </c>
      <c r="N1162" s="54" t="n">
        <v>112</v>
      </c>
      <c r="O1162" s="54" t="n">
        <v>2003</v>
      </c>
      <c r="P1162" s="54" t="n">
        <v>21</v>
      </c>
      <c r="Q1162" s="3" t="n">
        <v>125</v>
      </c>
      <c r="R1162" s="3" t="n">
        <v>2018</v>
      </c>
      <c r="S1162" s="3" t="n">
        <v>28</v>
      </c>
      <c r="T1162" s="54" t="n">
        <v>131</v>
      </c>
      <c r="U1162" s="54" t="n">
        <v>2021</v>
      </c>
      <c r="V1162" s="54" t="n">
        <v>9</v>
      </c>
      <c r="W1162" s="3" t="n">
        <v>189</v>
      </c>
      <c r="X1162" s="3" t="n">
        <v>2007</v>
      </c>
      <c r="Y1162" s="3" t="n">
        <v>4</v>
      </c>
      <c r="Z1162" s="54" t="n">
        <v>131</v>
      </c>
      <c r="AA1162" s="54" t="n">
        <v>2021</v>
      </c>
      <c r="AB1162" s="54" t="n">
        <v>9</v>
      </c>
      <c r="AC1162" s="3" t="n">
        <v>99</v>
      </c>
      <c r="AD1162" s="3" t="n">
        <v>1969</v>
      </c>
      <c r="AE1162" s="3" t="n">
        <v>29</v>
      </c>
      <c r="AF1162" s="54" t="n">
        <v>125</v>
      </c>
      <c r="AG1162" s="54" t="n">
        <v>2001</v>
      </c>
      <c r="AH1162" s="54" t="n">
        <v>5</v>
      </c>
      <c r="AI1162" s="3" t="n">
        <v>116</v>
      </c>
      <c r="AJ1162" s="3" t="n">
        <v>2020</v>
      </c>
      <c r="AK1162" s="3" t="n">
        <v>12</v>
      </c>
      <c r="AL1162" s="54" t="n">
        <v>108</v>
      </c>
      <c r="AM1162" s="54" t="n">
        <v>2020</v>
      </c>
      <c r="AN1162" s="54" t="n">
        <v>27</v>
      </c>
      <c r="AO1162" s="3" t="n">
        <v>97.2</v>
      </c>
      <c r="AP1162" s="3" t="n">
        <v>1972</v>
      </c>
      <c r="AQ1162" s="3" t="n">
        <v>5</v>
      </c>
    </row>
    <row r="1163">
      <c r="A1163" s="3" t="n">
        <v>32035020</v>
      </c>
      <c r="B1163" s="3" t="inlineStr">
        <is>
          <t>LA BALSORA [32035020]</t>
        </is>
      </c>
      <c r="C1163" s="3" t="n">
        <v>2.438389</v>
      </c>
      <c r="D1163" s="3" t="n">
        <v>-73.932278</v>
      </c>
      <c r="E1163" s="3" t="n">
        <v>249</v>
      </c>
      <c r="F1163" s="3" t="inlineStr">
        <is>
          <t>La Macarena</t>
        </is>
      </c>
      <c r="G1163" s="3" t="inlineStr">
        <is>
          <t>Meta</t>
        </is>
      </c>
      <c r="H1163" s="54" t="n">
        <v>56</v>
      </c>
      <c r="I1163" s="54" t="n">
        <v>2018</v>
      </c>
      <c r="J1163" s="54" t="n">
        <v>12</v>
      </c>
      <c r="K1163" s="3" t="n">
        <v>80</v>
      </c>
      <c r="L1163" s="3" t="n">
        <v>2022</v>
      </c>
      <c r="M1163" s="3" t="n">
        <v>27</v>
      </c>
      <c r="N1163" s="54" t="n">
        <v>130</v>
      </c>
      <c r="O1163" s="54" t="n">
        <v>2023</v>
      </c>
      <c r="P1163" s="54" t="n">
        <v>12</v>
      </c>
      <c r="Q1163" s="3" t="n">
        <v>130</v>
      </c>
      <c r="R1163" s="3" t="n">
        <v>1999</v>
      </c>
      <c r="S1163" s="3" t="n">
        <v>4</v>
      </c>
      <c r="T1163" s="54" t="n">
        <v>123</v>
      </c>
      <c r="U1163" s="54" t="n">
        <v>2014</v>
      </c>
      <c r="V1163" s="54" t="n">
        <v>8</v>
      </c>
      <c r="W1163" s="3" t="n">
        <v>143</v>
      </c>
      <c r="X1163" s="3" t="n">
        <v>2019</v>
      </c>
      <c r="Y1163" s="3" t="n">
        <v>22</v>
      </c>
      <c r="Z1163" s="54" t="n">
        <v>135</v>
      </c>
      <c r="AA1163" s="54" t="n">
        <v>1993</v>
      </c>
      <c r="AB1163" s="54" t="n">
        <v>13</v>
      </c>
      <c r="AC1163" s="3" t="n">
        <v>89</v>
      </c>
      <c r="AD1163" s="3" t="n">
        <v>2013</v>
      </c>
      <c r="AE1163" s="3" t="n">
        <v>11</v>
      </c>
      <c r="AF1163" s="54" t="n">
        <v>104.2</v>
      </c>
      <c r="AG1163" s="54" t="n">
        <v>1986</v>
      </c>
      <c r="AH1163" s="54" t="n">
        <v>20</v>
      </c>
      <c r="AI1163" s="3" t="n">
        <v>139</v>
      </c>
      <c r="AJ1163" s="3" t="n">
        <v>2008</v>
      </c>
      <c r="AK1163" s="3" t="n">
        <v>6</v>
      </c>
      <c r="AL1163" s="54" t="n">
        <v>134</v>
      </c>
      <c r="AM1163" s="54" t="n">
        <v>2022</v>
      </c>
      <c r="AN1163" s="54" t="n">
        <v>3</v>
      </c>
      <c r="AO1163" s="3" t="n">
        <v>117</v>
      </c>
      <c r="AP1163" s="3" t="n">
        <v>2024</v>
      </c>
      <c r="AQ1163" s="3" t="n">
        <v>27</v>
      </c>
    </row>
    <row r="1164">
      <c r="A1164" s="3" t="n">
        <v>32040020</v>
      </c>
      <c r="B1164" s="3" t="inlineStr">
        <is>
          <t>ISLA DEL MUERTO [32040020]</t>
        </is>
      </c>
      <c r="C1164" s="3" t="n">
        <v>2.362531</v>
      </c>
      <c r="D1164" s="3" t="n">
        <v>-73.15951</v>
      </c>
      <c r="E1164" s="3" t="n">
        <v>196</v>
      </c>
      <c r="F1164" s="3" t="inlineStr">
        <is>
          <t>San José Del Guaviare</t>
        </is>
      </c>
      <c r="G1164" s="3" t="inlineStr">
        <is>
          <t>Guaviare</t>
        </is>
      </c>
      <c r="H1164" s="54" t="n">
        <v>95</v>
      </c>
      <c r="I1164" s="54" t="n">
        <v>2017</v>
      </c>
      <c r="J1164" s="54" t="n">
        <v>26</v>
      </c>
      <c r="K1164" s="3" t="n">
        <v>98</v>
      </c>
      <c r="L1164" s="3" t="n">
        <v>2011</v>
      </c>
      <c r="M1164" s="3" t="n">
        <v>25</v>
      </c>
      <c r="N1164" s="54" t="n">
        <v>125</v>
      </c>
      <c r="O1164" s="54" t="n">
        <v>2023</v>
      </c>
      <c r="P1164" s="54" t="n">
        <v>10</v>
      </c>
      <c r="Q1164" s="3" t="n">
        <v>136</v>
      </c>
      <c r="R1164" s="3" t="n">
        <v>1997</v>
      </c>
      <c r="S1164" s="3" t="n">
        <v>20</v>
      </c>
      <c r="T1164" s="54" t="n">
        <v>145</v>
      </c>
      <c r="U1164" s="54" t="n">
        <v>1988</v>
      </c>
      <c r="V1164" s="54" t="n">
        <v>31</v>
      </c>
      <c r="W1164" s="3" t="n">
        <v>140</v>
      </c>
      <c r="X1164" s="3" t="n">
        <v>2007</v>
      </c>
      <c r="Y1164" s="3" t="n">
        <v>21</v>
      </c>
      <c r="Z1164" s="54" t="n">
        <v>136</v>
      </c>
      <c r="AA1164" s="54" t="n">
        <v>2008</v>
      </c>
      <c r="AB1164" s="54" t="n">
        <v>25</v>
      </c>
      <c r="AC1164" s="3" t="n">
        <v>110</v>
      </c>
      <c r="AD1164" s="3" t="n">
        <v>1998</v>
      </c>
      <c r="AE1164" s="3" t="n">
        <v>6</v>
      </c>
      <c r="AF1164" s="54" t="n">
        <v>111</v>
      </c>
      <c r="AG1164" s="54" t="n">
        <v>1994</v>
      </c>
      <c r="AH1164" s="54" t="n">
        <v>24</v>
      </c>
      <c r="AI1164" s="3" t="n">
        <v>99</v>
      </c>
      <c r="AJ1164" s="3" t="n">
        <v>1983</v>
      </c>
      <c r="AK1164" s="3" t="n">
        <v>2</v>
      </c>
      <c r="AL1164" s="54" t="n">
        <v>135</v>
      </c>
      <c r="AM1164" s="54" t="n">
        <v>1997</v>
      </c>
      <c r="AN1164" s="54" t="n">
        <v>6</v>
      </c>
      <c r="AO1164" s="3" t="n">
        <v>130</v>
      </c>
      <c r="AP1164" s="3" t="n">
        <v>1987</v>
      </c>
      <c r="AQ1164" s="3" t="n">
        <v>30</v>
      </c>
    </row>
    <row r="1165">
      <c r="A1165" s="3" t="n">
        <v>32047030</v>
      </c>
      <c r="B1165" s="3" t="inlineStr">
        <is>
          <t>CATALINA LA [32047030]</t>
        </is>
      </c>
      <c r="C1165" s="3" t="n">
        <v>2.354845</v>
      </c>
      <c r="D1165" s="3" t="n">
        <v>-73.579621</v>
      </c>
      <c r="E1165" s="3" t="n">
        <v>220</v>
      </c>
      <c r="F1165" s="3" t="inlineStr">
        <is>
          <t>San José Del Guaviare</t>
        </is>
      </c>
      <c r="G1165" s="3" t="inlineStr">
        <is>
          <t>Guaviare</t>
        </is>
      </c>
      <c r="H1165" s="54" t="n">
        <v>75</v>
      </c>
      <c r="I1165" s="54" t="n">
        <v>2017</v>
      </c>
      <c r="J1165" s="54" t="n">
        <v>7</v>
      </c>
      <c r="K1165" s="3" t="n">
        <v>85</v>
      </c>
      <c r="L1165" s="3" t="n">
        <v>1986</v>
      </c>
      <c r="M1165" s="3" t="n">
        <v>11</v>
      </c>
      <c r="N1165" s="54" t="n">
        <v>132</v>
      </c>
      <c r="O1165" s="54" t="n">
        <v>2000</v>
      </c>
      <c r="P1165" s="54" t="n">
        <v>26</v>
      </c>
      <c r="Q1165" s="3" t="n">
        <v>120</v>
      </c>
      <c r="R1165" s="3" t="n">
        <v>2015</v>
      </c>
      <c r="S1165" s="3" t="n">
        <v>22</v>
      </c>
      <c r="T1165" s="54" t="n">
        <v>150</v>
      </c>
      <c r="U1165" s="54" t="n">
        <v>2015</v>
      </c>
      <c r="V1165" s="54" t="n">
        <v>9</v>
      </c>
      <c r="W1165" s="3" t="n">
        <v>134</v>
      </c>
      <c r="X1165" s="3" t="n">
        <v>1989</v>
      </c>
      <c r="Y1165" s="3" t="n">
        <v>7</v>
      </c>
      <c r="Z1165" s="54" t="n">
        <v>128</v>
      </c>
      <c r="AA1165" s="54" t="n">
        <v>2004</v>
      </c>
      <c r="AB1165" s="54" t="n">
        <v>27</v>
      </c>
      <c r="AC1165" s="3" t="n">
        <v>130</v>
      </c>
      <c r="AD1165" s="3" t="n">
        <v>2015</v>
      </c>
      <c r="AE1165" s="3" t="n">
        <v>3</v>
      </c>
      <c r="AF1165" s="54" t="n">
        <v>140</v>
      </c>
      <c r="AG1165" s="54" t="n">
        <v>2014</v>
      </c>
      <c r="AH1165" s="54" t="n">
        <v>21</v>
      </c>
      <c r="AI1165" s="3" t="n">
        <v>162</v>
      </c>
      <c r="AJ1165" s="3" t="n">
        <v>2001</v>
      </c>
      <c r="AK1165" s="3" t="n">
        <v>6</v>
      </c>
      <c r="AL1165" s="54" t="n">
        <v>135</v>
      </c>
      <c r="AM1165" s="54" t="n">
        <v>2022</v>
      </c>
      <c r="AN1165" s="54" t="n">
        <v>2</v>
      </c>
      <c r="AO1165" s="3" t="n">
        <v>88</v>
      </c>
      <c r="AP1165" s="3" t="n">
        <v>1994</v>
      </c>
      <c r="AQ1165" s="3" t="n">
        <v>18</v>
      </c>
    </row>
    <row r="1166">
      <c r="A1166" s="3" t="n">
        <v>32060020</v>
      </c>
      <c r="B1166" s="3" t="inlineStr">
        <is>
          <t>MESA DE YAMANES [32060020]</t>
        </is>
      </c>
      <c r="C1166" s="3" t="n">
        <v>3.54054</v>
      </c>
      <c r="D1166" s="3" t="n">
        <v>-73.88781</v>
      </c>
      <c r="E1166" s="3" t="n">
        <v>577</v>
      </c>
      <c r="F1166" s="3" t="inlineStr">
        <is>
          <t>El Castillo</t>
        </is>
      </c>
      <c r="G1166" s="3" t="inlineStr">
        <is>
          <t>Meta</t>
        </is>
      </c>
      <c r="H1166" s="54" t="n">
        <v>95</v>
      </c>
      <c r="I1166" s="54" t="n">
        <v>2006</v>
      </c>
      <c r="J1166" s="54" t="n">
        <v>4</v>
      </c>
      <c r="K1166" s="3" t="n">
        <v>160</v>
      </c>
      <c r="L1166" s="3" t="n">
        <v>1984</v>
      </c>
      <c r="M1166" s="3" t="n">
        <v>19</v>
      </c>
      <c r="N1166" s="54" t="n">
        <v>180</v>
      </c>
      <c r="O1166" s="54" t="n">
        <v>2025</v>
      </c>
      <c r="P1166" s="54" t="n">
        <v>6</v>
      </c>
      <c r="Q1166" s="3" t="n">
        <v>170</v>
      </c>
      <c r="R1166" s="3" t="n">
        <v>2019</v>
      </c>
      <c r="S1166" s="3" t="n">
        <v>14</v>
      </c>
      <c r="T1166" s="54" t="n">
        <v>148</v>
      </c>
      <c r="U1166" s="54" t="n">
        <v>2008</v>
      </c>
      <c r="V1166" s="54" t="n">
        <v>27</v>
      </c>
      <c r="W1166" s="3" t="n">
        <v>175</v>
      </c>
      <c r="X1166" s="3" t="n">
        <v>1975</v>
      </c>
      <c r="Y1166" s="3" t="n">
        <v>29</v>
      </c>
      <c r="Z1166" s="54" t="n">
        <v>180</v>
      </c>
      <c r="AA1166" s="54" t="n">
        <v>2008</v>
      </c>
      <c r="AB1166" s="54" t="n">
        <v>12</v>
      </c>
      <c r="AC1166" s="3" t="n">
        <v>145</v>
      </c>
      <c r="AD1166" s="3" t="n">
        <v>1978</v>
      </c>
      <c r="AE1166" s="3" t="n">
        <v>7</v>
      </c>
      <c r="AF1166" s="54" t="n">
        <v>129</v>
      </c>
      <c r="AG1166" s="54" t="n">
        <v>1973</v>
      </c>
      <c r="AH1166" s="54" t="n">
        <v>7</v>
      </c>
      <c r="AI1166" s="3" t="n">
        <v>120</v>
      </c>
      <c r="AJ1166" s="3" t="n">
        <v>2016</v>
      </c>
      <c r="AK1166" s="3" t="n">
        <v>11</v>
      </c>
      <c r="AL1166" s="54" t="n">
        <v>140</v>
      </c>
      <c r="AM1166" s="54" t="n">
        <v>1970</v>
      </c>
      <c r="AN1166" s="54" t="n">
        <v>11</v>
      </c>
      <c r="AO1166" s="3" t="n">
        <v>98</v>
      </c>
      <c r="AP1166" s="3" t="n">
        <v>2012</v>
      </c>
      <c r="AQ1166" s="3" t="n">
        <v>22</v>
      </c>
    </row>
    <row r="1167">
      <c r="A1167" s="3" t="n">
        <v>32060030</v>
      </c>
      <c r="B1167" s="3" t="inlineStr">
        <is>
          <t>SAN LUIS CUBARRAL [32060030]</t>
        </is>
      </c>
      <c r="C1167" s="3" t="n">
        <v>3.790722</v>
      </c>
      <c r="D1167" s="3" t="n">
        <v>-73.842778</v>
      </c>
      <c r="E1167" s="3" t="n">
        <v>591</v>
      </c>
      <c r="F1167" s="3" t="inlineStr">
        <is>
          <t>Cubarral</t>
        </is>
      </c>
      <c r="G1167" s="3" t="inlineStr">
        <is>
          <t>Meta</t>
        </is>
      </c>
      <c r="H1167" s="54" t="n">
        <v>162</v>
      </c>
      <c r="I1167" s="54" t="n">
        <v>2005</v>
      </c>
      <c r="J1167" s="54" t="n">
        <v>15</v>
      </c>
      <c r="K1167" s="3" t="n">
        <v>151</v>
      </c>
      <c r="L1167" s="3" t="n">
        <v>1981</v>
      </c>
      <c r="M1167" s="3" t="n">
        <v>24</v>
      </c>
      <c r="N1167" s="54" t="n">
        <v>170</v>
      </c>
      <c r="O1167" s="54" t="n">
        <v>2023</v>
      </c>
      <c r="P1167" s="54" t="n">
        <v>10</v>
      </c>
      <c r="Q1167" s="3" t="n">
        <v>230</v>
      </c>
      <c r="R1167" s="3" t="n">
        <v>1979</v>
      </c>
      <c r="S1167" s="3" t="n">
        <v>22</v>
      </c>
      <c r="T1167" s="54" t="n">
        <v>212</v>
      </c>
      <c r="U1167" s="54" t="n">
        <v>1970</v>
      </c>
      <c r="V1167" s="54" t="n">
        <v>22</v>
      </c>
      <c r="W1167" s="3" t="n">
        <v>196</v>
      </c>
      <c r="X1167" s="3" t="n">
        <v>1978</v>
      </c>
      <c r="Y1167" s="3" t="n">
        <v>2</v>
      </c>
      <c r="Z1167" s="54" t="n">
        <v>180</v>
      </c>
      <c r="AA1167" s="54" t="n">
        <v>1981</v>
      </c>
      <c r="AB1167" s="54" t="n">
        <v>17</v>
      </c>
      <c r="AC1167" s="3" t="n">
        <v>150</v>
      </c>
      <c r="AD1167" s="3" t="n">
        <v>1984</v>
      </c>
      <c r="AE1167" s="3" t="n">
        <v>17</v>
      </c>
      <c r="AF1167" s="54" t="n">
        <v>181</v>
      </c>
      <c r="AG1167" s="54" t="n">
        <v>1996</v>
      </c>
      <c r="AH1167" s="54" t="n">
        <v>20</v>
      </c>
      <c r="AI1167" s="3" t="n">
        <v>150</v>
      </c>
      <c r="AJ1167" s="3" t="n">
        <v>1969</v>
      </c>
      <c r="AK1167" s="3" t="n">
        <v>8</v>
      </c>
      <c r="AL1167" s="54" t="n">
        <v>190</v>
      </c>
      <c r="AM1167" s="54" t="n">
        <v>2016</v>
      </c>
      <c r="AN1167" s="54" t="n">
        <v>18</v>
      </c>
      <c r="AO1167" s="3" t="n">
        <v>166</v>
      </c>
      <c r="AP1167" s="3" t="n">
        <v>1979</v>
      </c>
      <c r="AQ1167" s="3" t="n">
        <v>20</v>
      </c>
    </row>
    <row r="1168">
      <c r="A1168" s="3" t="n">
        <v>32060060</v>
      </c>
      <c r="B1168" s="3" t="inlineStr">
        <is>
          <t>CALIME [32060060]</t>
        </is>
      </c>
      <c r="C1168" s="3" t="n">
        <v>3.7382278</v>
      </c>
      <c r="D1168" s="3" t="n">
        <v>-73.8352472</v>
      </c>
      <c r="E1168" s="3" t="n">
        <v>546</v>
      </c>
      <c r="F1168" s="3" t="inlineStr">
        <is>
          <t>El Dorado</t>
        </is>
      </c>
      <c r="G1168" s="3" t="inlineStr">
        <is>
          <t>Meta</t>
        </is>
      </c>
      <c r="H1168" s="54" t="n">
        <v>136</v>
      </c>
      <c r="I1168" s="54" t="n">
        <v>1997</v>
      </c>
      <c r="J1168" s="54" t="n">
        <v>10</v>
      </c>
      <c r="K1168" s="3" t="n">
        <v>123</v>
      </c>
      <c r="L1168" s="3" t="n">
        <v>2005</v>
      </c>
      <c r="M1168" s="3" t="n">
        <v>8</v>
      </c>
      <c r="N1168" s="54" t="n">
        <v>172</v>
      </c>
      <c r="O1168" s="54" t="n">
        <v>2022</v>
      </c>
      <c r="P1168" s="54" t="n">
        <v>5</v>
      </c>
      <c r="Q1168" s="3" t="n">
        <v>190</v>
      </c>
      <c r="R1168" s="3" t="n">
        <v>2021</v>
      </c>
      <c r="S1168" s="3" t="n">
        <v>29</v>
      </c>
      <c r="T1168" s="54" t="n">
        <v>250</v>
      </c>
      <c r="U1168" s="54" t="n">
        <v>2002</v>
      </c>
      <c r="V1168" s="54" t="n">
        <v>28</v>
      </c>
      <c r="W1168" s="3" t="n">
        <v>162</v>
      </c>
      <c r="X1168" s="3" t="n">
        <v>2013</v>
      </c>
      <c r="Y1168" s="3" t="n">
        <v>11</v>
      </c>
      <c r="Z1168" s="54" t="n">
        <v>173</v>
      </c>
      <c r="AA1168" s="54" t="n">
        <v>1981</v>
      </c>
      <c r="AB1168" s="54" t="n">
        <v>17</v>
      </c>
      <c r="AC1168" s="3" t="n">
        <v>147</v>
      </c>
      <c r="AD1168" s="3" t="n">
        <v>2020</v>
      </c>
      <c r="AE1168" s="3" t="n">
        <v>22</v>
      </c>
      <c r="AF1168" s="54" t="n">
        <v>140</v>
      </c>
      <c r="AG1168" s="54" t="n">
        <v>1998</v>
      </c>
      <c r="AH1168" s="54" t="n">
        <v>18</v>
      </c>
      <c r="AI1168" s="3" t="n">
        <v>161</v>
      </c>
      <c r="AJ1168" s="3" t="n">
        <v>1980</v>
      </c>
      <c r="AK1168" s="3" t="n">
        <v>5</v>
      </c>
      <c r="AL1168" s="54" t="n">
        <v>165</v>
      </c>
      <c r="AM1168" s="54" t="n">
        <v>2023</v>
      </c>
      <c r="AN1168" s="54" t="n">
        <v>3</v>
      </c>
      <c r="AO1168" s="3" t="n">
        <v>141</v>
      </c>
      <c r="AP1168" s="3" t="n">
        <v>2016</v>
      </c>
      <c r="AQ1168" s="3" t="n">
        <v>29</v>
      </c>
    </row>
    <row r="1169">
      <c r="A1169" s="3" t="n">
        <v>32060090</v>
      </c>
      <c r="B1169" s="3" t="inlineStr">
        <is>
          <t>LEJANIAS CASTILLO [32060090]</t>
        </is>
      </c>
      <c r="C1169" s="3" t="n">
        <v>3.55529</v>
      </c>
      <c r="D1169" s="3" t="n">
        <v>-74.039582</v>
      </c>
      <c r="E1169" s="3" t="n">
        <v>756</v>
      </c>
      <c r="F1169" s="3" t="inlineStr">
        <is>
          <t>Lejanías</t>
        </is>
      </c>
      <c r="G1169" s="3" t="inlineStr">
        <is>
          <t>Meta</t>
        </is>
      </c>
      <c r="H1169" s="54" t="n">
        <v>86</v>
      </c>
      <c r="I1169" s="54" t="n">
        <v>1995</v>
      </c>
      <c r="J1169" s="54" t="n">
        <v>19</v>
      </c>
      <c r="K1169" s="3" t="n">
        <v>150</v>
      </c>
      <c r="L1169" s="3" t="n">
        <v>2000</v>
      </c>
      <c r="M1169" s="3" t="n">
        <v>21</v>
      </c>
      <c r="N1169" s="54" t="n">
        <v>136</v>
      </c>
      <c r="O1169" s="54" t="n">
        <v>1994</v>
      </c>
      <c r="P1169" s="54" t="n">
        <v>21</v>
      </c>
      <c r="Q1169" s="3" t="n">
        <v>208.5</v>
      </c>
      <c r="R1169" s="3" t="n">
        <v>1993</v>
      </c>
      <c r="S1169" s="3" t="n">
        <v>10</v>
      </c>
      <c r="T1169" s="54" t="n">
        <v>287</v>
      </c>
      <c r="U1169" s="54" t="n">
        <v>1992</v>
      </c>
      <c r="V1169" s="54" t="n">
        <v>6</v>
      </c>
      <c r="W1169" s="3" t="n">
        <v>248</v>
      </c>
      <c r="X1169" s="3" t="n">
        <v>1996</v>
      </c>
      <c r="Y1169" s="3" t="n">
        <v>19</v>
      </c>
      <c r="Z1169" s="54" t="n">
        <v>141</v>
      </c>
      <c r="AA1169" s="54" t="n">
        <v>2019</v>
      </c>
      <c r="AB1169" s="54" t="n">
        <v>18</v>
      </c>
      <c r="AC1169" s="3" t="n">
        <v>156.5</v>
      </c>
      <c r="AD1169" s="3" t="n">
        <v>1989</v>
      </c>
      <c r="AE1169" s="3" t="n">
        <v>14</v>
      </c>
      <c r="AF1169" s="54" t="n">
        <v>145</v>
      </c>
      <c r="AG1169" s="54" t="n">
        <v>1998</v>
      </c>
      <c r="AH1169" s="54" t="n">
        <v>7</v>
      </c>
      <c r="AI1169" s="3" t="n">
        <v>186</v>
      </c>
      <c r="AJ1169" s="3" t="n">
        <v>1997</v>
      </c>
      <c r="AK1169" s="3" t="n">
        <v>2</v>
      </c>
      <c r="AL1169" s="54" t="n">
        <v>168</v>
      </c>
      <c r="AM1169" s="54" t="n">
        <v>1995</v>
      </c>
      <c r="AN1169" s="54" t="n">
        <v>7</v>
      </c>
      <c r="AO1169" s="3" t="n">
        <v>135</v>
      </c>
      <c r="AP1169" s="3" t="n">
        <v>2012</v>
      </c>
      <c r="AQ1169" s="3" t="n">
        <v>24</v>
      </c>
    </row>
    <row r="1170">
      <c r="A1170" s="3" t="n">
        <v>32060100</v>
      </c>
      <c r="B1170" s="3" t="inlineStr">
        <is>
          <t>PUERTO ANGOSTURAS [32060100]</t>
        </is>
      </c>
      <c r="C1170" s="3" t="n">
        <v>3.79258</v>
      </c>
      <c r="D1170" s="3" t="n">
        <v>-73.92242</v>
      </c>
      <c r="E1170" s="3" t="n">
        <v>673</v>
      </c>
      <c r="F1170" s="3" t="inlineStr">
        <is>
          <t>Cubarral</t>
        </is>
      </c>
      <c r="G1170" s="3" t="inlineStr">
        <is>
          <t>Meta</t>
        </is>
      </c>
      <c r="H1170" s="54" t="n">
        <v>170</v>
      </c>
      <c r="I1170" s="54" t="n">
        <v>2015</v>
      </c>
      <c r="J1170" s="54" t="n">
        <v>31</v>
      </c>
      <c r="K1170" s="3" t="n">
        <v>160</v>
      </c>
      <c r="L1170" s="3" t="n">
        <v>2017</v>
      </c>
      <c r="M1170" s="3" t="n">
        <v>21</v>
      </c>
      <c r="N1170" s="54" t="n">
        <v>138</v>
      </c>
      <c r="O1170" s="54" t="n">
        <v>2010</v>
      </c>
      <c r="P1170" s="54" t="n">
        <v>19</v>
      </c>
      <c r="Q1170" s="3" t="n">
        <v>196</v>
      </c>
      <c r="R1170" s="3" t="n">
        <v>2019</v>
      </c>
      <c r="S1170" s="3" t="n">
        <v>14</v>
      </c>
      <c r="T1170" s="54" t="n">
        <v>180</v>
      </c>
      <c r="U1170" s="54" t="n">
        <v>2014</v>
      </c>
      <c r="V1170" s="54" t="n">
        <v>17</v>
      </c>
      <c r="W1170" s="3" t="n">
        <v>137</v>
      </c>
      <c r="X1170" s="3" t="n">
        <v>2002</v>
      </c>
      <c r="Y1170" s="3" t="n">
        <v>8</v>
      </c>
      <c r="Z1170" s="54" t="n">
        <v>140</v>
      </c>
      <c r="AA1170" s="54" t="n">
        <v>2020</v>
      </c>
      <c r="AB1170" s="54" t="n">
        <v>24</v>
      </c>
      <c r="AC1170" s="3" t="n">
        <v>150</v>
      </c>
      <c r="AD1170" s="3" t="n">
        <v>2024</v>
      </c>
      <c r="AE1170" s="3" t="n">
        <v>25</v>
      </c>
      <c r="AF1170" s="54" t="n">
        <v>135</v>
      </c>
      <c r="AG1170" s="54" t="n">
        <v>2006</v>
      </c>
      <c r="AH1170" s="54" t="n">
        <v>12</v>
      </c>
      <c r="AI1170" s="3" t="n">
        <v>155</v>
      </c>
      <c r="AJ1170" s="3" t="n">
        <v>2013</v>
      </c>
      <c r="AK1170" s="3" t="n">
        <v>1</v>
      </c>
      <c r="AL1170" s="54" t="n">
        <v>193</v>
      </c>
      <c r="AM1170" s="54" t="n">
        <v>2013</v>
      </c>
      <c r="AN1170" s="54" t="n">
        <v>20</v>
      </c>
      <c r="AO1170" s="3" t="n">
        <v>150</v>
      </c>
      <c r="AP1170" s="3" t="n">
        <v>2011</v>
      </c>
      <c r="AQ1170" s="3" t="n">
        <v>4</v>
      </c>
    </row>
    <row r="1171">
      <c r="A1171" s="3" t="n">
        <v>32070010</v>
      </c>
      <c r="B1171" s="3" t="inlineStr">
        <is>
          <t>CAMPO ALEGRE [32070010]</t>
        </is>
      </c>
      <c r="C1171" s="3" t="n">
        <v>3.216417</v>
      </c>
      <c r="D1171" s="3" t="n">
        <v>-73.794194</v>
      </c>
      <c r="E1171" s="3" t="n">
        <v>320</v>
      </c>
      <c r="F1171" s="3" t="inlineStr">
        <is>
          <t>San Juan De Arama</t>
        </is>
      </c>
      <c r="G1171" s="3" t="inlineStr">
        <is>
          <t>Meta</t>
        </is>
      </c>
      <c r="H1171" s="54" t="n">
        <v>79</v>
      </c>
      <c r="I1171" s="54" t="n">
        <v>2021</v>
      </c>
      <c r="J1171" s="54" t="n">
        <v>8</v>
      </c>
      <c r="K1171" s="3" t="n">
        <v>110</v>
      </c>
      <c r="L1171" s="3" t="n">
        <v>2010</v>
      </c>
      <c r="M1171" s="3" t="n">
        <v>25</v>
      </c>
      <c r="N1171" s="54" t="n">
        <v>102</v>
      </c>
      <c r="O1171" s="54" t="n">
        <v>1982</v>
      </c>
      <c r="P1171" s="54" t="n">
        <v>22</v>
      </c>
      <c r="Q1171" s="3" t="n">
        <v>155</v>
      </c>
      <c r="R1171" s="3" t="n">
        <v>2021</v>
      </c>
      <c r="S1171" s="3" t="n">
        <v>11</v>
      </c>
      <c r="T1171" s="54" t="n">
        <v>165</v>
      </c>
      <c r="U1171" s="54" t="n">
        <v>1981</v>
      </c>
      <c r="V1171" s="54" t="n">
        <v>15</v>
      </c>
      <c r="W1171" s="3" t="n">
        <v>130</v>
      </c>
      <c r="X1171" s="3" t="n">
        <v>1982</v>
      </c>
      <c r="Y1171" s="3" t="n">
        <v>19</v>
      </c>
      <c r="Z1171" s="54" t="n">
        <v>156</v>
      </c>
      <c r="AA1171" s="54" t="n">
        <v>1980</v>
      </c>
      <c r="AB1171" s="54" t="n">
        <v>20</v>
      </c>
      <c r="AC1171" s="3" t="n">
        <v>135</v>
      </c>
      <c r="AD1171" s="3" t="n">
        <v>1988</v>
      </c>
      <c r="AE1171" s="3" t="n">
        <v>29</v>
      </c>
      <c r="AF1171" s="54" t="n">
        <v>137</v>
      </c>
      <c r="AG1171" s="54" t="n">
        <v>1997</v>
      </c>
      <c r="AH1171" s="54" t="n">
        <v>22</v>
      </c>
      <c r="AI1171" s="3" t="n">
        <v>150</v>
      </c>
      <c r="AJ1171" s="3" t="n">
        <v>1982</v>
      </c>
      <c r="AK1171" s="3" t="n">
        <v>10</v>
      </c>
      <c r="AL1171" s="54" t="n">
        <v>139</v>
      </c>
      <c r="AM1171" s="54" t="n">
        <v>2007</v>
      </c>
      <c r="AN1171" s="54" t="n">
        <v>21</v>
      </c>
      <c r="AO1171" s="3" t="n">
        <v>117</v>
      </c>
      <c r="AP1171" s="3" t="n">
        <v>2012</v>
      </c>
      <c r="AQ1171" s="3" t="n">
        <v>22</v>
      </c>
    </row>
    <row r="1172">
      <c r="A1172" s="3" t="n">
        <v>32070020</v>
      </c>
      <c r="B1172" s="3" t="inlineStr">
        <is>
          <t>CAÑO BLANCO [32070020]</t>
        </is>
      </c>
      <c r="C1172" s="3" t="n">
        <v>3.3183083</v>
      </c>
      <c r="D1172" s="3" t="n">
        <v>-73.5292</v>
      </c>
      <c r="E1172" s="3" t="n">
        <v>249</v>
      </c>
      <c r="F1172" s="3" t="inlineStr">
        <is>
          <t>Fuente De Oro</t>
        </is>
      </c>
      <c r="G1172" s="3" t="inlineStr">
        <is>
          <t>Meta</t>
        </is>
      </c>
      <c r="H1172" s="54" t="n">
        <v>99</v>
      </c>
      <c r="I1172" s="54" t="n">
        <v>1998</v>
      </c>
      <c r="J1172" s="54" t="n">
        <v>9</v>
      </c>
      <c r="K1172" s="3" t="n">
        <v>69</v>
      </c>
      <c r="L1172" s="3" t="n">
        <v>1996</v>
      </c>
      <c r="M1172" s="3" t="n">
        <v>18</v>
      </c>
      <c r="N1172" s="54" t="n">
        <v>123</v>
      </c>
      <c r="O1172" s="54" t="n">
        <v>1998</v>
      </c>
      <c r="P1172" s="54" t="n">
        <v>31</v>
      </c>
      <c r="Q1172" s="3" t="n">
        <v>165</v>
      </c>
      <c r="R1172" s="3" t="n">
        <v>1995</v>
      </c>
      <c r="S1172" s="3" t="n">
        <v>21</v>
      </c>
      <c r="T1172" s="54" t="n">
        <v>137</v>
      </c>
      <c r="U1172" s="54" t="n">
        <v>2002</v>
      </c>
      <c r="V1172" s="54" t="n">
        <v>27</v>
      </c>
      <c r="W1172" s="3" t="n">
        <v>162</v>
      </c>
      <c r="X1172" s="3" t="n">
        <v>2010</v>
      </c>
      <c r="Y1172" s="3" t="n">
        <v>2</v>
      </c>
      <c r="Z1172" s="54" t="n">
        <v>120</v>
      </c>
      <c r="AA1172" s="54" t="n">
        <v>2018</v>
      </c>
      <c r="AB1172" s="54" t="n">
        <v>28</v>
      </c>
      <c r="AC1172" s="3" t="n">
        <v>142.5</v>
      </c>
      <c r="AD1172" s="3" t="n">
        <v>1990</v>
      </c>
      <c r="AE1172" s="3" t="n">
        <v>16</v>
      </c>
      <c r="AF1172" s="54" t="n">
        <v>150</v>
      </c>
      <c r="AG1172" s="54" t="n">
        <v>1983</v>
      </c>
      <c r="AH1172" s="54" t="n">
        <v>21</v>
      </c>
      <c r="AI1172" s="3" t="n">
        <v>200</v>
      </c>
      <c r="AJ1172" s="3" t="n">
        <v>1983</v>
      </c>
      <c r="AK1172" s="3" t="n">
        <v>24</v>
      </c>
      <c r="AL1172" s="54" t="n">
        <v>138</v>
      </c>
      <c r="AM1172" s="54" t="n">
        <v>2012</v>
      </c>
      <c r="AN1172" s="54" t="n">
        <v>16</v>
      </c>
      <c r="AO1172" s="3" t="n">
        <v>99</v>
      </c>
      <c r="AP1172" s="3" t="n">
        <v>1999</v>
      </c>
      <c r="AQ1172" s="3" t="n">
        <v>10</v>
      </c>
    </row>
    <row r="1173">
      <c r="A1173" s="3" t="n">
        <v>32070030</v>
      </c>
      <c r="B1173" s="3" t="inlineStr">
        <is>
          <t>LOS MICOS [32070030]</t>
        </is>
      </c>
      <c r="C1173" s="3" t="n">
        <v>3.25221</v>
      </c>
      <c r="D1173" s="3" t="n">
        <v>-73.81310999999999</v>
      </c>
      <c r="E1173" s="3" t="n">
        <v>339</v>
      </c>
      <c r="F1173" s="3" t="inlineStr">
        <is>
          <t>San Juan De Arama</t>
        </is>
      </c>
      <c r="G1173" s="3" t="inlineStr">
        <is>
          <t>Meta</t>
        </is>
      </c>
      <c r="H1173" s="54" t="n">
        <v>74</v>
      </c>
      <c r="I1173" s="54" t="n">
        <v>2015</v>
      </c>
      <c r="J1173" s="54" t="n">
        <v>22</v>
      </c>
      <c r="K1173" s="3" t="n">
        <v>83</v>
      </c>
      <c r="L1173" s="3" t="n">
        <v>1981</v>
      </c>
      <c r="M1173" s="3" t="n">
        <v>17</v>
      </c>
      <c r="N1173" s="54" t="n">
        <v>108</v>
      </c>
      <c r="O1173" s="54" t="n">
        <v>2001</v>
      </c>
      <c r="P1173" s="54" t="n">
        <v>6</v>
      </c>
      <c r="Q1173" s="3" t="n">
        <v>183</v>
      </c>
      <c r="R1173" s="3" t="n">
        <v>2021</v>
      </c>
      <c r="S1173" s="3" t="n">
        <v>11</v>
      </c>
      <c r="T1173" s="54" t="n">
        <v>153</v>
      </c>
      <c r="U1173" s="54" t="n">
        <v>2011</v>
      </c>
      <c r="V1173" s="54" t="n">
        <v>14</v>
      </c>
      <c r="W1173" s="3" t="n">
        <v>140</v>
      </c>
      <c r="X1173" s="3" t="n">
        <v>1981</v>
      </c>
      <c r="Y1173" s="3" t="n">
        <v>20</v>
      </c>
      <c r="Z1173" s="54" t="n">
        <v>160</v>
      </c>
      <c r="AA1173" s="54" t="n">
        <v>2011</v>
      </c>
      <c r="AB1173" s="54" t="n">
        <v>19</v>
      </c>
      <c r="AC1173" s="3" t="n">
        <v>135</v>
      </c>
      <c r="AD1173" s="3" t="n">
        <v>1985</v>
      </c>
      <c r="AE1173" s="3" t="n">
        <v>16</v>
      </c>
      <c r="AF1173" s="54" t="n">
        <v>108</v>
      </c>
      <c r="AG1173" s="54" t="n">
        <v>2001</v>
      </c>
      <c r="AH1173" s="54" t="n">
        <v>13</v>
      </c>
      <c r="AI1173" s="3" t="n">
        <v>135</v>
      </c>
      <c r="AJ1173" s="3" t="n">
        <v>2009</v>
      </c>
      <c r="AK1173" s="3" t="n">
        <v>24</v>
      </c>
      <c r="AL1173" s="54" t="n">
        <v>152</v>
      </c>
      <c r="AM1173" s="54" t="n">
        <v>1980</v>
      </c>
      <c r="AN1173" s="54" t="n">
        <v>3</v>
      </c>
      <c r="AO1173" s="3" t="n">
        <v>93</v>
      </c>
      <c r="AP1173" s="3" t="n">
        <v>1985</v>
      </c>
      <c r="AQ1173" s="3" t="n">
        <v>2</v>
      </c>
    </row>
    <row r="1174">
      <c r="A1174" s="3" t="n">
        <v>32070040</v>
      </c>
      <c r="B1174" s="3" t="inlineStr">
        <is>
          <t>PIÑALITO [32070040]</t>
        </is>
      </c>
      <c r="C1174" s="3" t="n">
        <v>2.97619</v>
      </c>
      <c r="D1174" s="3" t="n">
        <v>-73.67501</v>
      </c>
      <c r="E1174" s="3" t="n">
        <v>246</v>
      </c>
      <c r="F1174" s="3" t="inlineStr">
        <is>
          <t>Vistahermosa</t>
        </is>
      </c>
      <c r="G1174" s="3" t="inlineStr">
        <is>
          <t>Meta</t>
        </is>
      </c>
      <c r="H1174" s="54" t="n">
        <v>99</v>
      </c>
      <c r="I1174" s="54" t="n">
        <v>2011</v>
      </c>
      <c r="J1174" s="54" t="n">
        <v>9</v>
      </c>
      <c r="K1174" s="3" t="n">
        <v>110</v>
      </c>
      <c r="L1174" s="3" t="n">
        <v>2024</v>
      </c>
      <c r="M1174" s="3" t="n">
        <v>3</v>
      </c>
      <c r="N1174" s="54" t="n">
        <v>118</v>
      </c>
      <c r="O1174" s="54" t="n">
        <v>2023</v>
      </c>
      <c r="P1174" s="54" t="n">
        <v>11</v>
      </c>
      <c r="Q1174" s="3" t="n">
        <v>168</v>
      </c>
      <c r="R1174" s="3" t="n">
        <v>1988</v>
      </c>
      <c r="S1174" s="3" t="n">
        <v>12</v>
      </c>
      <c r="T1174" s="54" t="n">
        <v>116</v>
      </c>
      <c r="U1174" s="54" t="n">
        <v>2012</v>
      </c>
      <c r="V1174" s="54" t="n">
        <v>26</v>
      </c>
      <c r="W1174" s="3" t="n">
        <v>165.2</v>
      </c>
      <c r="X1174" s="3" t="n">
        <v>1997</v>
      </c>
      <c r="Y1174" s="3" t="n">
        <v>5</v>
      </c>
      <c r="Z1174" s="54" t="n">
        <v>149</v>
      </c>
      <c r="AA1174" s="54" t="n">
        <v>1979</v>
      </c>
      <c r="AB1174" s="54" t="n">
        <v>15</v>
      </c>
      <c r="AC1174" s="3" t="n">
        <v>100</v>
      </c>
      <c r="AD1174" s="3" t="n">
        <v>1989</v>
      </c>
      <c r="AE1174" s="3" t="n">
        <v>23</v>
      </c>
      <c r="AF1174" s="54" t="n">
        <v>136</v>
      </c>
      <c r="AG1174" s="54" t="n">
        <v>2025</v>
      </c>
      <c r="AH1174" s="54" t="n">
        <v>19</v>
      </c>
      <c r="AI1174" s="3" t="n">
        <v>134</v>
      </c>
      <c r="AJ1174" s="3" t="n">
        <v>2000</v>
      </c>
      <c r="AK1174" s="3" t="n">
        <v>11</v>
      </c>
      <c r="AL1174" s="54" t="n">
        <v>204</v>
      </c>
      <c r="AM1174" s="54" t="n">
        <v>2024</v>
      </c>
      <c r="AN1174" s="54" t="n">
        <v>8</v>
      </c>
      <c r="AO1174" s="3" t="n">
        <v>99</v>
      </c>
      <c r="AP1174" s="3" t="n">
        <v>2010</v>
      </c>
      <c r="AQ1174" s="3" t="n">
        <v>25</v>
      </c>
    </row>
    <row r="1175">
      <c r="A1175" s="3" t="n">
        <v>32070060</v>
      </c>
      <c r="B1175" s="3" t="inlineStr">
        <is>
          <t>FUENTE DE ORO [32070060]</t>
        </is>
      </c>
      <c r="C1175" s="3" t="n">
        <v>3.458889</v>
      </c>
      <c r="D1175" s="3" t="n">
        <v>-73.61472000000001</v>
      </c>
      <c r="E1175" s="3" t="n">
        <v>297</v>
      </c>
      <c r="F1175" s="3" t="inlineStr">
        <is>
          <t>Fuente De Oro</t>
        </is>
      </c>
      <c r="G1175" s="3" t="inlineStr">
        <is>
          <t>Meta</t>
        </is>
      </c>
      <c r="H1175" s="54" t="n">
        <v>72</v>
      </c>
      <c r="I1175" s="54" t="n">
        <v>2006</v>
      </c>
      <c r="J1175" s="54" t="n">
        <v>28</v>
      </c>
      <c r="K1175" s="3" t="n">
        <v>141</v>
      </c>
      <c r="L1175" s="3" t="n">
        <v>1996</v>
      </c>
      <c r="M1175" s="3" t="n">
        <v>1</v>
      </c>
      <c r="N1175" s="54" t="n">
        <v>130</v>
      </c>
      <c r="O1175" s="54" t="n">
        <v>2025</v>
      </c>
      <c r="P1175" s="54" t="n">
        <v>13</v>
      </c>
      <c r="Q1175" s="3" t="n">
        <v>201</v>
      </c>
      <c r="R1175" s="3" t="n">
        <v>2016</v>
      </c>
      <c r="S1175" s="3" t="n">
        <v>3</v>
      </c>
      <c r="T1175" s="54" t="n">
        <v>150</v>
      </c>
      <c r="U1175" s="54" t="n">
        <v>2022</v>
      </c>
      <c r="V1175" s="54" t="n">
        <v>6</v>
      </c>
      <c r="W1175" s="3" t="n">
        <v>140</v>
      </c>
      <c r="X1175" s="3" t="n">
        <v>2013</v>
      </c>
      <c r="Y1175" s="3" t="n">
        <v>10</v>
      </c>
      <c r="Z1175" s="54" t="n">
        <v>236</v>
      </c>
      <c r="AA1175" s="54" t="n">
        <v>1996</v>
      </c>
      <c r="AB1175" s="54" t="n">
        <v>29</v>
      </c>
      <c r="AC1175" s="3" t="n">
        <v>120</v>
      </c>
      <c r="AD1175" s="3" t="n">
        <v>1987</v>
      </c>
      <c r="AE1175" s="3" t="n">
        <v>9</v>
      </c>
      <c r="AF1175" s="54" t="n">
        <v>135</v>
      </c>
      <c r="AG1175" s="54" t="n">
        <v>1991</v>
      </c>
      <c r="AH1175" s="54" t="n">
        <v>23</v>
      </c>
      <c r="AI1175" s="3" t="n">
        <v>140</v>
      </c>
      <c r="AJ1175" s="3" t="n">
        <v>2016</v>
      </c>
      <c r="AK1175" s="3" t="n">
        <v>1</v>
      </c>
      <c r="AL1175" s="54" t="n">
        <v>150</v>
      </c>
      <c r="AM1175" s="54" t="n">
        <v>2014</v>
      </c>
      <c r="AN1175" s="54" t="n">
        <v>6</v>
      </c>
      <c r="AO1175" s="3" t="n">
        <v>153</v>
      </c>
      <c r="AP1175" s="3" t="n">
        <v>2012</v>
      </c>
      <c r="AQ1175" s="3" t="n">
        <v>22</v>
      </c>
    </row>
    <row r="1176">
      <c r="A1176" s="3" t="n">
        <v>32070080</v>
      </c>
      <c r="B1176" s="3" t="inlineStr">
        <is>
          <t>TIERRA GRATA [32070080]</t>
        </is>
      </c>
      <c r="C1176" s="3" t="n">
        <v>3.087267</v>
      </c>
      <c r="D1176" s="3" t="n">
        <v>-73.225854</v>
      </c>
      <c r="E1176" s="3" t="n">
        <v>223</v>
      </c>
      <c r="F1176" s="3" t="inlineStr">
        <is>
          <t>Puerto Lleras</t>
        </is>
      </c>
      <c r="G1176" s="3" t="inlineStr">
        <is>
          <t>Meta</t>
        </is>
      </c>
      <c r="H1176" s="54" t="n">
        <v>102</v>
      </c>
      <c r="I1176" s="54" t="n">
        <v>1984</v>
      </c>
      <c r="J1176" s="54" t="n">
        <v>15</v>
      </c>
      <c r="K1176" s="3" t="n">
        <v>115</v>
      </c>
      <c r="L1176" s="3" t="n">
        <v>2004</v>
      </c>
      <c r="M1176" s="3" t="n">
        <v>24</v>
      </c>
      <c r="N1176" s="54" t="n">
        <v>112</v>
      </c>
      <c r="O1176" s="54" t="n">
        <v>2019</v>
      </c>
      <c r="P1176" s="54" t="n">
        <v>29</v>
      </c>
      <c r="Q1176" s="3" t="n">
        <v>135</v>
      </c>
      <c r="R1176" s="3" t="n">
        <v>2024</v>
      </c>
      <c r="S1176" s="3" t="n">
        <v>21</v>
      </c>
      <c r="T1176" s="54" t="n">
        <v>135</v>
      </c>
      <c r="U1176" s="54" t="n">
        <v>2008</v>
      </c>
      <c r="V1176" s="54" t="n">
        <v>2</v>
      </c>
      <c r="W1176" s="3" t="n">
        <v>132</v>
      </c>
      <c r="X1176" s="3" t="n">
        <v>2009</v>
      </c>
      <c r="Y1176" s="3" t="n">
        <v>2</v>
      </c>
      <c r="Z1176" s="54" t="n">
        <v>127</v>
      </c>
      <c r="AA1176" s="54" t="n">
        <v>2013</v>
      </c>
      <c r="AB1176" s="54" t="n">
        <v>23</v>
      </c>
      <c r="AC1176" s="3" t="n">
        <v>98</v>
      </c>
      <c r="AD1176" s="3" t="n">
        <v>2007</v>
      </c>
      <c r="AE1176" s="3" t="n">
        <v>14</v>
      </c>
      <c r="AF1176" s="54" t="n">
        <v>106</v>
      </c>
      <c r="AG1176" s="54" t="n">
        <v>2001</v>
      </c>
      <c r="AH1176" s="54" t="n">
        <v>12</v>
      </c>
      <c r="AI1176" s="3" t="n">
        <v>123</v>
      </c>
      <c r="AJ1176" s="3" t="n">
        <v>2023</v>
      </c>
      <c r="AK1176" s="3" t="n">
        <v>9</v>
      </c>
      <c r="AL1176" s="54" t="n">
        <v>135</v>
      </c>
      <c r="AM1176" s="54" t="n">
        <v>2012</v>
      </c>
      <c r="AN1176" s="54" t="n">
        <v>4</v>
      </c>
      <c r="AO1176" s="3" t="n">
        <v>94</v>
      </c>
      <c r="AP1176" s="3" t="n">
        <v>2003</v>
      </c>
      <c r="AQ1176" s="3" t="n">
        <v>2</v>
      </c>
    </row>
    <row r="1177">
      <c r="A1177" s="3" t="n">
        <v>32070090</v>
      </c>
      <c r="B1177" s="3" t="inlineStr">
        <is>
          <t>PEÑAS BLANCAS [32070090]</t>
        </is>
      </c>
      <c r="C1177" s="3" t="n">
        <v>3.256023</v>
      </c>
      <c r="D1177" s="3" t="n">
        <v>-73.905978</v>
      </c>
      <c r="E1177" s="3" t="n">
        <v>353</v>
      </c>
      <c r="F1177" s="3" t="inlineStr">
        <is>
          <t>San Juan De Arama</t>
        </is>
      </c>
      <c r="G1177" s="3" t="inlineStr">
        <is>
          <t>Meta</t>
        </is>
      </c>
      <c r="H1177" s="54" t="n">
        <v>87</v>
      </c>
      <c r="I1177" s="54" t="n">
        <v>2002</v>
      </c>
      <c r="J1177" s="54" t="n">
        <v>7</v>
      </c>
      <c r="K1177" s="3" t="n">
        <v>105.5</v>
      </c>
      <c r="L1177" s="3" t="n">
        <v>1984</v>
      </c>
      <c r="M1177" s="3" t="n">
        <v>21</v>
      </c>
      <c r="N1177" s="54" t="n">
        <v>130</v>
      </c>
      <c r="O1177" s="54" t="n">
        <v>2010</v>
      </c>
      <c r="P1177" s="54" t="n">
        <v>16</v>
      </c>
      <c r="Q1177" s="3" t="n">
        <v>156</v>
      </c>
      <c r="R1177" s="3" t="n">
        <v>2018</v>
      </c>
      <c r="S1177" s="3" t="n">
        <v>18</v>
      </c>
      <c r="T1177" s="54" t="n">
        <v>152</v>
      </c>
      <c r="U1177" s="54" t="n">
        <v>2011</v>
      </c>
      <c r="V1177" s="54" t="n">
        <v>3</v>
      </c>
      <c r="W1177" s="3" t="n">
        <v>146</v>
      </c>
      <c r="X1177" s="3" t="n">
        <v>1988</v>
      </c>
      <c r="Y1177" s="3" t="n">
        <v>30</v>
      </c>
      <c r="Z1177" s="54" t="n">
        <v>167</v>
      </c>
      <c r="AA1177" s="54" t="n">
        <v>2011</v>
      </c>
      <c r="AB1177" s="54" t="n">
        <v>4</v>
      </c>
      <c r="AC1177" s="3" t="n">
        <v>135</v>
      </c>
      <c r="AD1177" s="3" t="n">
        <v>1992</v>
      </c>
      <c r="AE1177" s="3" t="n">
        <v>19</v>
      </c>
      <c r="AF1177" s="54" t="n">
        <v>125</v>
      </c>
      <c r="AG1177" s="54" t="n">
        <v>1999</v>
      </c>
      <c r="AH1177" s="54" t="n">
        <v>13</v>
      </c>
      <c r="AI1177" s="3" t="n">
        <v>136</v>
      </c>
      <c r="AJ1177" s="3" t="n">
        <v>1987</v>
      </c>
      <c r="AK1177" s="3" t="n">
        <v>27</v>
      </c>
      <c r="AL1177" s="54" t="n">
        <v>134</v>
      </c>
      <c r="AM1177" s="54" t="n">
        <v>1996</v>
      </c>
      <c r="AN1177" s="54" t="n">
        <v>10</v>
      </c>
      <c r="AO1177" s="3" t="n">
        <v>150</v>
      </c>
      <c r="AP1177" s="3" t="n">
        <v>2016</v>
      </c>
      <c r="AQ1177" s="3" t="n">
        <v>29</v>
      </c>
    </row>
    <row r="1178">
      <c r="A1178" s="3" t="n">
        <v>32070100</v>
      </c>
      <c r="B1178" s="3" t="inlineStr">
        <is>
          <t>SAN JUAN DE ARAMA [32070100]</t>
        </is>
      </c>
      <c r="C1178" s="3" t="n">
        <v>3.37759</v>
      </c>
      <c r="D1178" s="3" t="n">
        <v>-73.87694</v>
      </c>
      <c r="E1178" s="3" t="n">
        <v>448</v>
      </c>
      <c r="F1178" s="3" t="inlineStr">
        <is>
          <t>San Juan De Arama</t>
        </is>
      </c>
      <c r="G1178" s="3" t="inlineStr">
        <is>
          <t>Meta</t>
        </is>
      </c>
      <c r="H1178" s="54" t="n">
        <v>112</v>
      </c>
      <c r="I1178" s="54" t="n">
        <v>2015</v>
      </c>
      <c r="J1178" s="54" t="n">
        <v>17</v>
      </c>
      <c r="K1178" s="3" t="n">
        <v>110.7</v>
      </c>
      <c r="L1178" s="3" t="n">
        <v>1984</v>
      </c>
      <c r="M1178" s="3" t="n">
        <v>23</v>
      </c>
      <c r="N1178" s="54" t="n">
        <v>115</v>
      </c>
      <c r="O1178" s="54" t="n">
        <v>2007</v>
      </c>
      <c r="P1178" s="54" t="n">
        <v>24</v>
      </c>
      <c r="Q1178" s="3" t="n">
        <v>168</v>
      </c>
      <c r="R1178" s="3" t="n">
        <v>2020</v>
      </c>
      <c r="S1178" s="3" t="n">
        <v>1</v>
      </c>
      <c r="T1178" s="54" t="n">
        <v>129</v>
      </c>
      <c r="U1178" s="54" t="n">
        <v>1990</v>
      </c>
      <c r="V1178" s="54" t="n">
        <v>29</v>
      </c>
      <c r="W1178" s="3" t="n">
        <v>165</v>
      </c>
      <c r="X1178" s="3" t="n">
        <v>2004</v>
      </c>
      <c r="Y1178" s="3" t="n">
        <v>20</v>
      </c>
      <c r="Z1178" s="54" t="n">
        <v>125</v>
      </c>
      <c r="AA1178" s="54" t="n">
        <v>1996</v>
      </c>
      <c r="AB1178" s="54" t="n">
        <v>29</v>
      </c>
      <c r="AC1178" s="3" t="n">
        <v>136</v>
      </c>
      <c r="AD1178" s="3" t="n">
        <v>1992</v>
      </c>
      <c r="AE1178" s="3" t="n">
        <v>11</v>
      </c>
      <c r="AF1178" s="54" t="n">
        <v>174</v>
      </c>
      <c r="AG1178" s="54" t="n">
        <v>2013</v>
      </c>
      <c r="AH1178" s="54" t="n">
        <v>17</v>
      </c>
      <c r="AI1178" s="3" t="n">
        <v>147</v>
      </c>
      <c r="AJ1178" s="3" t="n">
        <v>1989</v>
      </c>
      <c r="AK1178" s="3" t="n">
        <v>4</v>
      </c>
      <c r="AL1178" s="54" t="n">
        <v>165</v>
      </c>
      <c r="AM1178" s="54" t="n">
        <v>2014</v>
      </c>
      <c r="AN1178" s="54" t="n">
        <v>14</v>
      </c>
      <c r="AO1178" s="3" t="n">
        <v>103</v>
      </c>
      <c r="AP1178" s="3" t="n">
        <v>2012</v>
      </c>
      <c r="AQ1178" s="3" t="n">
        <v>22</v>
      </c>
    </row>
    <row r="1179">
      <c r="A1179" s="3" t="n">
        <v>32070110</v>
      </c>
      <c r="B1179" s="3" t="inlineStr">
        <is>
          <t>AGUAS CLARAS [32070110]</t>
        </is>
      </c>
      <c r="C1179" s="3" t="n">
        <v>3.47071</v>
      </c>
      <c r="D1179" s="3" t="n">
        <v>-73.86185</v>
      </c>
      <c r="E1179" s="3" t="n">
        <v>422</v>
      </c>
      <c r="F1179" s="3" t="inlineStr">
        <is>
          <t>Granada</t>
        </is>
      </c>
      <c r="G1179" s="3" t="inlineStr">
        <is>
          <t>Meta</t>
        </is>
      </c>
      <c r="H1179" s="54" t="n">
        <v>76</v>
      </c>
      <c r="I1179" s="54" t="n">
        <v>2006</v>
      </c>
      <c r="J1179" s="54" t="n">
        <v>4</v>
      </c>
      <c r="K1179" s="3" t="n">
        <v>95</v>
      </c>
      <c r="L1179" s="3" t="n">
        <v>1998</v>
      </c>
      <c r="M1179" s="3" t="n">
        <v>12</v>
      </c>
      <c r="N1179" s="54" t="n">
        <v>132</v>
      </c>
      <c r="O1179" s="54" t="n">
        <v>2003</v>
      </c>
      <c r="P1179" s="54" t="n">
        <v>16</v>
      </c>
      <c r="Q1179" s="3" t="n">
        <v>157</v>
      </c>
      <c r="R1179" s="3" t="n">
        <v>2016</v>
      </c>
      <c r="S1179" s="3" t="n">
        <v>3</v>
      </c>
      <c r="T1179" s="54" t="n">
        <v>135</v>
      </c>
      <c r="U1179" s="54" t="n">
        <v>1997</v>
      </c>
      <c r="V1179" s="54" t="n">
        <v>26</v>
      </c>
      <c r="W1179" s="3" t="n">
        <v>133</v>
      </c>
      <c r="X1179" s="3" t="n">
        <v>1996</v>
      </c>
      <c r="Y1179" s="3" t="n">
        <v>19</v>
      </c>
      <c r="Z1179" s="54" t="n">
        <v>137</v>
      </c>
      <c r="AA1179" s="54" t="n">
        <v>1996</v>
      </c>
      <c r="AB1179" s="54" t="n">
        <v>29</v>
      </c>
      <c r="AC1179" s="3" t="n">
        <v>142</v>
      </c>
      <c r="AD1179" s="3" t="n">
        <v>1989</v>
      </c>
      <c r="AE1179" s="3" t="n">
        <v>8</v>
      </c>
      <c r="AF1179" s="54" t="n">
        <v>172</v>
      </c>
      <c r="AG1179" s="54" t="n">
        <v>2025</v>
      </c>
      <c r="AH1179" s="54" t="n">
        <v>19</v>
      </c>
      <c r="AI1179" s="3" t="n">
        <v>110</v>
      </c>
      <c r="AJ1179" s="3" t="n">
        <v>2007</v>
      </c>
      <c r="AK1179" s="3" t="n">
        <v>17</v>
      </c>
      <c r="AL1179" s="54" t="n">
        <v>224</v>
      </c>
      <c r="AM1179" s="54" t="n">
        <v>2014</v>
      </c>
      <c r="AN1179" s="54" t="n">
        <v>14</v>
      </c>
      <c r="AO1179" s="3" t="n">
        <v>112</v>
      </c>
      <c r="AP1179" s="3" t="n">
        <v>2012</v>
      </c>
      <c r="AQ1179" s="3" t="n">
        <v>22</v>
      </c>
    </row>
    <row r="1180">
      <c r="A1180" s="3" t="n">
        <v>32070120</v>
      </c>
      <c r="B1180" s="3" t="inlineStr">
        <is>
          <t>MESA DE FERNANDEZ [32070120]</t>
        </is>
      </c>
      <c r="C1180" s="3" t="n">
        <v>3.45656</v>
      </c>
      <c r="D1180" s="3" t="n">
        <v>-74.02997000000001</v>
      </c>
      <c r="E1180" s="3" t="n">
        <v>868</v>
      </c>
      <c r="F1180" s="3" t="inlineStr">
        <is>
          <t>San Juan De Arama</t>
        </is>
      </c>
      <c r="G1180" s="3" t="inlineStr">
        <is>
          <t>Meta</t>
        </is>
      </c>
      <c r="H1180" s="54" t="n">
        <v>109</v>
      </c>
      <c r="I1180" s="54" t="n">
        <v>2015</v>
      </c>
      <c r="J1180" s="54" t="n">
        <v>31</v>
      </c>
      <c r="K1180" s="3" t="n">
        <v>80</v>
      </c>
      <c r="L1180" s="3" t="n">
        <v>1998</v>
      </c>
      <c r="M1180" s="3" t="n">
        <v>16</v>
      </c>
      <c r="N1180" s="54" t="n">
        <v>136</v>
      </c>
      <c r="O1180" s="54" t="n">
        <v>2020</v>
      </c>
      <c r="P1180" s="54" t="n">
        <v>13</v>
      </c>
      <c r="Q1180" s="3" t="n">
        <v>150</v>
      </c>
      <c r="R1180" s="3" t="n">
        <v>2009</v>
      </c>
      <c r="S1180" s="3" t="n">
        <v>7</v>
      </c>
      <c r="T1180" s="54" t="n">
        <v>150</v>
      </c>
      <c r="U1180" s="54" t="n">
        <v>2005</v>
      </c>
      <c r="V1180" s="54" t="n">
        <v>15</v>
      </c>
      <c r="W1180" s="3" t="n">
        <v>137</v>
      </c>
      <c r="X1180" s="3" t="n">
        <v>2024</v>
      </c>
      <c r="Y1180" s="3" t="n">
        <v>26</v>
      </c>
      <c r="Z1180" s="54" t="n">
        <v>170.1</v>
      </c>
      <c r="AA1180" s="54" t="n">
        <v>1997</v>
      </c>
      <c r="AB1180" s="54" t="n">
        <v>8</v>
      </c>
      <c r="AC1180" s="3" t="n">
        <v>147</v>
      </c>
      <c r="AD1180" s="3" t="n">
        <v>2018</v>
      </c>
      <c r="AE1180" s="3" t="n">
        <v>4</v>
      </c>
      <c r="AF1180" s="54" t="n">
        <v>135</v>
      </c>
      <c r="AG1180" s="54" t="n">
        <v>2016</v>
      </c>
      <c r="AH1180" s="54" t="n">
        <v>14</v>
      </c>
      <c r="AI1180" s="3" t="n">
        <v>109</v>
      </c>
      <c r="AJ1180" s="3" t="n">
        <v>2014</v>
      </c>
      <c r="AK1180" s="3" t="n">
        <v>12</v>
      </c>
      <c r="AL1180" s="54" t="n">
        <v>130</v>
      </c>
      <c r="AM1180" s="54" t="n">
        <v>2017</v>
      </c>
      <c r="AN1180" s="54" t="n">
        <v>3</v>
      </c>
      <c r="AO1180" s="3" t="n">
        <v>90</v>
      </c>
      <c r="AP1180" s="3" t="n">
        <v>2014</v>
      </c>
      <c r="AQ1180" s="3" t="n">
        <v>12</v>
      </c>
    </row>
    <row r="1181">
      <c r="A1181" s="3" t="n">
        <v>32075050</v>
      </c>
      <c r="B1181" s="3" t="inlineStr">
        <is>
          <t>MESETAS [32075050]</t>
        </is>
      </c>
      <c r="C1181" s="3" t="n">
        <v>3.38008</v>
      </c>
      <c r="D1181" s="3" t="n">
        <v>-74.04300000000001</v>
      </c>
      <c r="E1181" s="3" t="n">
        <v>556</v>
      </c>
      <c r="F1181" s="3" t="inlineStr">
        <is>
          <t>Mesetas</t>
        </is>
      </c>
      <c r="G1181" s="3" t="inlineStr">
        <is>
          <t>Meta</t>
        </is>
      </c>
      <c r="H1181" s="54" t="n">
        <v>79</v>
      </c>
      <c r="I1181" s="54" t="n">
        <v>1993</v>
      </c>
      <c r="J1181" s="54" t="n">
        <v>2</v>
      </c>
      <c r="K1181" s="3" t="n">
        <v>96</v>
      </c>
      <c r="L1181" s="3" t="n">
        <v>2005</v>
      </c>
      <c r="M1181" s="3" t="n">
        <v>11</v>
      </c>
      <c r="N1181" s="54" t="n">
        <v>111</v>
      </c>
      <c r="O1181" s="54" t="n">
        <v>2010</v>
      </c>
      <c r="P1181" s="54" t="n">
        <v>19</v>
      </c>
      <c r="Q1181" s="3" t="n">
        <v>150</v>
      </c>
      <c r="R1181" s="3" t="n">
        <v>2005</v>
      </c>
      <c r="S1181" s="3" t="n">
        <v>6</v>
      </c>
      <c r="T1181" s="54" t="n">
        <v>118</v>
      </c>
      <c r="U1181" s="54" t="n">
        <v>1990</v>
      </c>
      <c r="V1181" s="54" t="n">
        <v>28</v>
      </c>
      <c r="W1181" s="3" t="n">
        <v>148.5</v>
      </c>
      <c r="X1181" s="3" t="n">
        <v>1991</v>
      </c>
      <c r="Y1181" s="3" t="n">
        <v>8</v>
      </c>
      <c r="Z1181" s="54" t="n">
        <v>104</v>
      </c>
      <c r="AA1181" s="54" t="n">
        <v>2022</v>
      </c>
      <c r="AB1181" s="54" t="n">
        <v>7</v>
      </c>
      <c r="AC1181" s="3" t="n">
        <v>145</v>
      </c>
      <c r="AD1181" s="3" t="n">
        <v>1989</v>
      </c>
      <c r="AE1181" s="3" t="n">
        <v>14</v>
      </c>
      <c r="AF1181" s="54" t="n">
        <v>95</v>
      </c>
      <c r="AG1181" s="54" t="n">
        <v>2021</v>
      </c>
      <c r="AH1181" s="54" t="n">
        <v>11</v>
      </c>
      <c r="AI1181" s="3" t="n">
        <v>120.8</v>
      </c>
      <c r="AJ1181" s="3" t="n">
        <v>1995</v>
      </c>
      <c r="AK1181" s="3" t="n">
        <v>26</v>
      </c>
      <c r="AL1181" s="54" t="n">
        <v>114</v>
      </c>
      <c r="AM1181" s="54" t="n">
        <v>2017</v>
      </c>
      <c r="AN1181" s="54" t="n">
        <v>3</v>
      </c>
      <c r="AO1181" s="3" t="n">
        <v>108</v>
      </c>
      <c r="AP1181" s="3" t="n">
        <v>2016</v>
      </c>
      <c r="AQ1181" s="3" t="n">
        <v>29</v>
      </c>
    </row>
    <row r="1182">
      <c r="A1182" s="3" t="n">
        <v>32080010</v>
      </c>
      <c r="B1182" s="3" t="inlineStr">
        <is>
          <t>PUERTO RICO [32080010]</t>
        </is>
      </c>
      <c r="C1182" s="3" t="n">
        <v>2.94</v>
      </c>
      <c r="D1182" s="3" t="n">
        <v>-73.20999999999999</v>
      </c>
      <c r="E1182" s="3" t="n">
        <v>230</v>
      </c>
      <c r="F1182" s="3" t="inlineStr">
        <is>
          <t>Puerto Rico</t>
        </is>
      </c>
      <c r="G1182" s="3" t="inlineStr">
        <is>
          <t>Meta</t>
        </is>
      </c>
      <c r="H1182" s="54" t="n">
        <v>60</v>
      </c>
      <c r="I1182" s="54" t="n">
        <v>1999</v>
      </c>
      <c r="J1182" s="54" t="n">
        <v>21</v>
      </c>
      <c r="K1182" s="3" t="n">
        <v>127</v>
      </c>
      <c r="L1182" s="3" t="n">
        <v>2004</v>
      </c>
      <c r="M1182" s="3" t="n">
        <v>23</v>
      </c>
      <c r="N1182" s="54" t="n">
        <v>148</v>
      </c>
      <c r="O1182" s="54" t="n">
        <v>2023</v>
      </c>
      <c r="P1182" s="54" t="n">
        <v>10</v>
      </c>
      <c r="Q1182" s="3" t="n">
        <v>142</v>
      </c>
      <c r="R1182" s="3" t="n">
        <v>2010</v>
      </c>
      <c r="S1182" s="3" t="n">
        <v>18</v>
      </c>
      <c r="T1182" s="54" t="n">
        <v>145</v>
      </c>
      <c r="U1182" s="54" t="n">
        <v>2002</v>
      </c>
      <c r="V1182" s="54" t="n">
        <v>27</v>
      </c>
      <c r="W1182" s="3" t="n">
        <v>115</v>
      </c>
      <c r="X1182" s="3" t="n">
        <v>1980</v>
      </c>
      <c r="Y1182" s="3" t="n">
        <v>10</v>
      </c>
      <c r="Z1182" s="54" t="n">
        <v>140</v>
      </c>
      <c r="AA1182" s="54" t="n">
        <v>2005</v>
      </c>
      <c r="AB1182" s="54" t="n">
        <v>21</v>
      </c>
      <c r="AC1182" s="3" t="n">
        <v>131</v>
      </c>
      <c r="AD1182" s="3" t="n">
        <v>2025</v>
      </c>
      <c r="AE1182" s="3" t="n">
        <v>8</v>
      </c>
      <c r="AF1182" s="54" t="n">
        <v>133</v>
      </c>
      <c r="AG1182" s="54" t="n">
        <v>2001</v>
      </c>
      <c r="AH1182" s="54" t="n">
        <v>13</v>
      </c>
      <c r="AI1182" s="3" t="n">
        <v>125</v>
      </c>
      <c r="AJ1182" s="3" t="n">
        <v>1991</v>
      </c>
      <c r="AK1182" s="3" t="n">
        <v>25</v>
      </c>
      <c r="AL1182" s="54" t="n">
        <v>222</v>
      </c>
      <c r="AM1182" s="54" t="n">
        <v>2024</v>
      </c>
      <c r="AN1182" s="54" t="n">
        <v>20</v>
      </c>
      <c r="AO1182" s="3" t="n">
        <v>108</v>
      </c>
      <c r="AP1182" s="3" t="n">
        <v>1979</v>
      </c>
      <c r="AQ1182" s="3" t="n">
        <v>6</v>
      </c>
    </row>
    <row r="1183">
      <c r="A1183" s="3" t="n">
        <v>32097010</v>
      </c>
      <c r="B1183" s="3" t="inlineStr">
        <is>
          <t>MAPIRIPAN [32097010]</t>
        </is>
      </c>
      <c r="C1183" s="3" t="n">
        <v>2.889722222</v>
      </c>
      <c r="D1183" s="3" t="n">
        <v>-72.13011111</v>
      </c>
      <c r="E1183" s="3" t="n">
        <v>169</v>
      </c>
      <c r="F1183" s="3" t="inlineStr">
        <is>
          <t>Mapiripán</t>
        </is>
      </c>
      <c r="G1183" s="3" t="inlineStr">
        <is>
          <t>Meta</t>
        </is>
      </c>
      <c r="H1183" s="54" t="n">
        <v>70</v>
      </c>
      <c r="I1183" s="54" t="n">
        <v>2009</v>
      </c>
      <c r="J1183" s="54" t="n">
        <v>19</v>
      </c>
      <c r="K1183" s="3" t="n">
        <v>124</v>
      </c>
      <c r="L1183" s="3" t="n">
        <v>1984</v>
      </c>
      <c r="M1183" s="3" t="n">
        <v>10</v>
      </c>
      <c r="N1183" s="54" t="n">
        <v>102</v>
      </c>
      <c r="O1183" s="54" t="n">
        <v>2000</v>
      </c>
      <c r="P1183" s="54" t="n">
        <v>25</v>
      </c>
      <c r="Q1183" s="3" t="n">
        <v>130</v>
      </c>
      <c r="R1183" s="3" t="n">
        <v>2021</v>
      </c>
      <c r="S1183" s="3" t="n">
        <v>8</v>
      </c>
      <c r="T1183" s="54" t="n">
        <v>124</v>
      </c>
      <c r="U1183" s="54" t="n">
        <v>2000</v>
      </c>
      <c r="V1183" s="54" t="n">
        <v>31</v>
      </c>
      <c r="W1183" s="3" t="n">
        <v>118</v>
      </c>
      <c r="X1183" s="3" t="n">
        <v>2011</v>
      </c>
      <c r="Y1183" s="3" t="n">
        <v>18</v>
      </c>
      <c r="Z1183" s="54" t="n">
        <v>121</v>
      </c>
      <c r="AA1183" s="54" t="n">
        <v>2002</v>
      </c>
      <c r="AB1183" s="54" t="n">
        <v>20</v>
      </c>
      <c r="AC1183" s="3" t="n">
        <v>113</v>
      </c>
      <c r="AD1183" s="3" t="n">
        <v>1986</v>
      </c>
      <c r="AE1183" s="3" t="n">
        <v>1</v>
      </c>
      <c r="AF1183" s="54" t="n">
        <v>130</v>
      </c>
      <c r="AG1183" s="54" t="n">
        <v>1986</v>
      </c>
      <c r="AH1183" s="54" t="n">
        <v>5</v>
      </c>
      <c r="AI1183" s="3" t="n">
        <v>110</v>
      </c>
      <c r="AJ1183" s="3" t="n">
        <v>1999</v>
      </c>
      <c r="AK1183" s="3" t="n">
        <v>11</v>
      </c>
      <c r="AL1183" s="54" t="n">
        <v>102</v>
      </c>
      <c r="AM1183" s="54" t="n">
        <v>2006</v>
      </c>
      <c r="AN1183" s="54" t="n">
        <v>14</v>
      </c>
      <c r="AO1183" s="3" t="n">
        <v>100</v>
      </c>
      <c r="AP1183" s="3" t="n">
        <v>2000</v>
      </c>
      <c r="AQ1183" s="3" t="n">
        <v>6</v>
      </c>
    </row>
    <row r="1184">
      <c r="A1184" s="3" t="n">
        <v>32150040</v>
      </c>
      <c r="B1184" s="3" t="inlineStr">
        <is>
          <t>PUEBLO NUEVO [32150040]</t>
        </is>
      </c>
      <c r="C1184" s="3" t="n">
        <v>3.423628</v>
      </c>
      <c r="D1184" s="3" t="n">
        <v>-69.893665</v>
      </c>
      <c r="E1184" s="3" t="n">
        <v>120</v>
      </c>
      <c r="F1184" s="3" t="inlineStr">
        <is>
          <t>Barranco Mina</t>
        </is>
      </c>
      <c r="G1184" s="3" t="inlineStr">
        <is>
          <t>Guainía</t>
        </is>
      </c>
      <c r="H1184" s="54" t="n">
        <v>107</v>
      </c>
      <c r="I1184" s="54" t="n">
        <v>2006</v>
      </c>
      <c r="J1184" s="54" t="n">
        <v>3</v>
      </c>
      <c r="K1184" s="3" t="n">
        <v>105</v>
      </c>
      <c r="L1184" s="3" t="n">
        <v>1996</v>
      </c>
      <c r="M1184" s="3" t="n">
        <v>27</v>
      </c>
      <c r="N1184" s="54" t="n">
        <v>88</v>
      </c>
      <c r="O1184" s="54" t="n">
        <v>2002</v>
      </c>
      <c r="P1184" s="54" t="n">
        <v>29</v>
      </c>
      <c r="Q1184" s="3" t="n">
        <v>136</v>
      </c>
      <c r="R1184" s="3" t="n">
        <v>1995</v>
      </c>
      <c r="S1184" s="3" t="n">
        <v>13</v>
      </c>
      <c r="T1184" s="54" t="n">
        <v>123</v>
      </c>
      <c r="U1184" s="54" t="n">
        <v>1993</v>
      </c>
      <c r="V1184" s="54" t="n">
        <v>15</v>
      </c>
      <c r="W1184" s="3" t="n">
        <v>141</v>
      </c>
      <c r="X1184" s="3" t="n">
        <v>2013</v>
      </c>
      <c r="Y1184" s="3" t="n">
        <v>20</v>
      </c>
      <c r="Z1184" s="54" t="n">
        <v>135</v>
      </c>
      <c r="AA1184" s="54" t="n">
        <v>1991</v>
      </c>
      <c r="AB1184" s="54" t="n">
        <v>16</v>
      </c>
      <c r="AC1184" s="3" t="n">
        <v>127</v>
      </c>
      <c r="AD1184" s="3" t="n">
        <v>2011</v>
      </c>
      <c r="AE1184" s="3" t="n">
        <v>28</v>
      </c>
      <c r="AF1184" s="54" t="n">
        <v>112</v>
      </c>
      <c r="AG1184" s="54" t="n">
        <v>2011</v>
      </c>
      <c r="AH1184" s="54" t="n">
        <v>16</v>
      </c>
      <c r="AI1184" s="3" t="n">
        <v>154</v>
      </c>
      <c r="AJ1184" s="3" t="n">
        <v>2016</v>
      </c>
      <c r="AK1184" s="3" t="n">
        <v>28</v>
      </c>
      <c r="AL1184" s="54" t="n">
        <v>100</v>
      </c>
      <c r="AM1184" s="54" t="n">
        <v>2005</v>
      </c>
      <c r="AN1184" s="54" t="n">
        <v>13</v>
      </c>
      <c r="AO1184" s="3" t="n">
        <v>90</v>
      </c>
      <c r="AP1184" s="3" t="n">
        <v>2011</v>
      </c>
      <c r="AQ1184" s="3" t="n">
        <v>23</v>
      </c>
    </row>
    <row r="1185">
      <c r="A1185" s="3" t="n">
        <v>32155010</v>
      </c>
      <c r="B1185" s="3" t="inlineStr">
        <is>
          <t>MAPIRIPANA [32155010]</t>
        </is>
      </c>
      <c r="C1185" s="3" t="n">
        <v>2.811778</v>
      </c>
      <c r="D1185" s="3" t="n">
        <v>-70.475139</v>
      </c>
      <c r="E1185" s="3" t="n">
        <v>154</v>
      </c>
      <c r="F1185" s="3" t="inlineStr">
        <is>
          <t>Barranco Mina</t>
        </is>
      </c>
      <c r="G1185" s="3" t="inlineStr">
        <is>
          <t>Guainía</t>
        </is>
      </c>
      <c r="H1185" s="54" t="n">
        <v>71</v>
      </c>
      <c r="I1185" s="54" t="n">
        <v>1999</v>
      </c>
      <c r="J1185" s="54" t="n">
        <v>18</v>
      </c>
      <c r="K1185" s="3" t="n">
        <v>104</v>
      </c>
      <c r="L1185" s="3" t="n">
        <v>2025</v>
      </c>
      <c r="M1185" s="3" t="n">
        <v>27</v>
      </c>
      <c r="N1185" s="54" t="n">
        <v>135</v>
      </c>
      <c r="O1185" s="54" t="n">
        <v>2007</v>
      </c>
      <c r="P1185" s="54" t="n">
        <v>24</v>
      </c>
      <c r="Q1185" s="3" t="n">
        <v>148</v>
      </c>
      <c r="R1185" s="3" t="n">
        <v>1990</v>
      </c>
      <c r="S1185" s="3" t="n">
        <v>25</v>
      </c>
      <c r="T1185" s="54" t="n">
        <v>135</v>
      </c>
      <c r="U1185" s="54" t="n">
        <v>2000</v>
      </c>
      <c r="V1185" s="54" t="n">
        <v>20</v>
      </c>
      <c r="W1185" s="3" t="n">
        <v>134</v>
      </c>
      <c r="X1185" s="3" t="n">
        <v>2001</v>
      </c>
      <c r="Y1185" s="3" t="n">
        <v>19</v>
      </c>
      <c r="Z1185" s="54" t="n">
        <v>132</v>
      </c>
      <c r="AA1185" s="54" t="n">
        <v>2018</v>
      </c>
      <c r="AB1185" s="54" t="n">
        <v>10</v>
      </c>
      <c r="AC1185" s="3" t="n">
        <v>132</v>
      </c>
      <c r="AD1185" s="3" t="n">
        <v>2011</v>
      </c>
      <c r="AE1185" s="3" t="n">
        <v>8</v>
      </c>
      <c r="AF1185" s="54" t="n">
        <v>102</v>
      </c>
      <c r="AG1185" s="54" t="n">
        <v>2011</v>
      </c>
      <c r="AH1185" s="54" t="n">
        <v>2</v>
      </c>
      <c r="AI1185" s="3" t="n">
        <v>105</v>
      </c>
      <c r="AJ1185" s="3" t="n">
        <v>2019</v>
      </c>
      <c r="AK1185" s="3" t="n">
        <v>20</v>
      </c>
      <c r="AL1185" s="54" t="n">
        <v>104</v>
      </c>
      <c r="AM1185" s="54" t="n">
        <v>2025</v>
      </c>
      <c r="AN1185" s="54" t="n">
        <v>24</v>
      </c>
      <c r="AO1185" s="3" t="n">
        <v>100</v>
      </c>
      <c r="AP1185" s="3" t="n">
        <v>2012</v>
      </c>
      <c r="AQ1185" s="3" t="n">
        <v>26</v>
      </c>
    </row>
    <row r="1186">
      <c r="A1186" s="3" t="n">
        <v>32157060</v>
      </c>
      <c r="B1186" s="3" t="inlineStr">
        <is>
          <t>BARRANCO MURCIELAGO [32157060]</t>
        </is>
      </c>
      <c r="C1186" s="3" t="n">
        <v>3.571694</v>
      </c>
      <c r="D1186" s="3" t="n">
        <v>-69.588083</v>
      </c>
      <c r="E1186" s="3" t="n">
        <v>117</v>
      </c>
      <c r="F1186" s="3" t="inlineStr">
        <is>
          <t>Barranco Mina</t>
        </is>
      </c>
      <c r="G1186" s="3" t="inlineStr">
        <is>
          <t>Guainía</t>
        </is>
      </c>
      <c r="H1186" s="54" t="n">
        <v>86</v>
      </c>
      <c r="I1186" s="54" t="n">
        <v>2019</v>
      </c>
      <c r="J1186" s="54" t="n">
        <v>21</v>
      </c>
      <c r="K1186" s="3" t="n">
        <v>82</v>
      </c>
      <c r="L1186" s="3" t="n">
        <v>2011</v>
      </c>
      <c r="M1186" s="3" t="n">
        <v>26</v>
      </c>
      <c r="N1186" s="54" t="n">
        <v>81.5</v>
      </c>
      <c r="O1186" s="54" t="n">
        <v>1994</v>
      </c>
      <c r="P1186" s="54" t="n">
        <v>17</v>
      </c>
      <c r="Q1186" s="3" t="n">
        <v>135</v>
      </c>
      <c r="R1186" s="3" t="n">
        <v>2018</v>
      </c>
      <c r="S1186" s="3" t="n">
        <v>28</v>
      </c>
      <c r="T1186" s="54" t="n">
        <v>119</v>
      </c>
      <c r="U1186" s="54" t="n">
        <v>2004</v>
      </c>
      <c r="V1186" s="54" t="n">
        <v>7</v>
      </c>
      <c r="W1186" s="3" t="n">
        <v>118</v>
      </c>
      <c r="X1186" s="3" t="n">
        <v>2020</v>
      </c>
      <c r="Y1186" s="3" t="n">
        <v>23</v>
      </c>
      <c r="Z1186" s="54" t="n">
        <v>173</v>
      </c>
      <c r="AA1186" s="54" t="n">
        <v>2011</v>
      </c>
      <c r="AB1186" s="54" t="n">
        <v>19</v>
      </c>
      <c r="AC1186" s="3" t="n">
        <v>126.9</v>
      </c>
      <c r="AD1186" s="3" t="n">
        <v>1993</v>
      </c>
      <c r="AE1186" s="3" t="n">
        <v>7</v>
      </c>
      <c r="AF1186" s="54" t="n">
        <v>116.3</v>
      </c>
      <c r="AG1186" s="54" t="n">
        <v>1994</v>
      </c>
      <c r="AH1186" s="54" t="n">
        <v>1</v>
      </c>
      <c r="AI1186" s="3" t="n">
        <v>111</v>
      </c>
      <c r="AJ1186" s="3" t="n">
        <v>2001</v>
      </c>
      <c r="AK1186" s="3" t="n">
        <v>17</v>
      </c>
      <c r="AL1186" s="54" t="n">
        <v>140</v>
      </c>
      <c r="AM1186" s="54" t="n">
        <v>2003</v>
      </c>
      <c r="AN1186" s="54" t="n">
        <v>2</v>
      </c>
      <c r="AO1186" s="3" t="n">
        <v>130</v>
      </c>
      <c r="AP1186" s="3" t="n">
        <v>2011</v>
      </c>
      <c r="AQ1186" s="3" t="n">
        <v>23</v>
      </c>
    </row>
    <row r="1187">
      <c r="A1187" s="3" t="n">
        <v>32190010</v>
      </c>
      <c r="B1187" s="3" t="inlineStr">
        <is>
          <t>ARABIA ARRECIFAL [32190010]</t>
        </is>
      </c>
      <c r="C1187" s="3" t="n">
        <v>3.637138889</v>
      </c>
      <c r="D1187" s="3" t="n">
        <v>-69.05530555999999</v>
      </c>
      <c r="E1187" s="3" t="n">
        <v>112</v>
      </c>
      <c r="F1187" s="3" t="inlineStr">
        <is>
          <t>Barranco Mina</t>
        </is>
      </c>
      <c r="G1187" s="3" t="inlineStr">
        <is>
          <t>Guainía</t>
        </is>
      </c>
      <c r="H1187" s="54" t="n">
        <v>80.8</v>
      </c>
      <c r="I1187" s="54" t="n">
        <v>1989</v>
      </c>
      <c r="J1187" s="54" t="n">
        <v>28</v>
      </c>
      <c r="K1187" s="3" t="n">
        <v>91</v>
      </c>
      <c r="L1187" s="3" t="n">
        <v>2008</v>
      </c>
      <c r="M1187" s="3" t="n">
        <v>8</v>
      </c>
      <c r="N1187" s="54" t="n">
        <v>98</v>
      </c>
      <c r="O1187" s="54" t="n">
        <v>2007</v>
      </c>
      <c r="P1187" s="54" t="n">
        <v>8</v>
      </c>
      <c r="Q1187" s="3" t="n">
        <v>121</v>
      </c>
      <c r="R1187" s="3" t="n">
        <v>2016</v>
      </c>
      <c r="S1187" s="3" t="n">
        <v>26</v>
      </c>
      <c r="T1187" s="54" t="n">
        <v>129</v>
      </c>
      <c r="U1187" s="54" t="n">
        <v>2004</v>
      </c>
      <c r="V1187" s="54" t="n">
        <v>9</v>
      </c>
      <c r="W1187" s="3" t="n">
        <v>145</v>
      </c>
      <c r="X1187" s="3" t="n">
        <v>2011</v>
      </c>
      <c r="Y1187" s="3" t="n">
        <v>17</v>
      </c>
      <c r="Z1187" s="54" t="n">
        <v>130</v>
      </c>
      <c r="AA1187" s="54" t="n">
        <v>2015</v>
      </c>
      <c r="AB1187" s="54" t="n">
        <v>24</v>
      </c>
      <c r="AC1187" s="3" t="n">
        <v>112</v>
      </c>
      <c r="AD1187" s="3" t="n">
        <v>2015</v>
      </c>
      <c r="AE1187" s="3" t="n">
        <v>19</v>
      </c>
      <c r="AF1187" s="54" t="n">
        <v>104</v>
      </c>
      <c r="AG1187" s="54" t="n">
        <v>1999</v>
      </c>
      <c r="AH1187" s="54" t="n">
        <v>14</v>
      </c>
      <c r="AI1187" s="3" t="n">
        <v>128</v>
      </c>
      <c r="AJ1187" s="3" t="n">
        <v>2019</v>
      </c>
      <c r="AK1187" s="3" t="n">
        <v>8</v>
      </c>
      <c r="AL1187" s="54" t="n">
        <v>93</v>
      </c>
      <c r="AM1187" s="54" t="n">
        <v>2005</v>
      </c>
      <c r="AN1187" s="54" t="n">
        <v>13</v>
      </c>
      <c r="AO1187" s="3" t="n">
        <v>85</v>
      </c>
      <c r="AP1187" s="3" t="n">
        <v>2016</v>
      </c>
      <c r="AQ1187" s="3" t="n">
        <v>23</v>
      </c>
    </row>
    <row r="1188">
      <c r="A1188" s="3" t="n">
        <v>33050020</v>
      </c>
      <c r="B1188" s="3" t="inlineStr">
        <is>
          <t>LA RAYA [33050020]</t>
        </is>
      </c>
      <c r="C1188" s="3" t="n">
        <v>4.493591</v>
      </c>
      <c r="D1188" s="3" t="n">
        <v>-69.641865</v>
      </c>
      <c r="E1188" s="3" t="n">
        <v>138</v>
      </c>
      <c r="F1188" s="3" t="inlineStr">
        <is>
          <t>Cumaribo</t>
        </is>
      </c>
      <c r="G1188" s="3" t="inlineStr">
        <is>
          <t>Vichada</t>
        </is>
      </c>
      <c r="H1188" s="54" t="n">
        <v>97</v>
      </c>
      <c r="I1188" s="54" t="n">
        <v>1986</v>
      </c>
      <c r="J1188" s="54" t="n">
        <v>25</v>
      </c>
      <c r="K1188" s="3" t="n">
        <v>97</v>
      </c>
      <c r="L1188" s="3" t="n">
        <v>1991</v>
      </c>
      <c r="M1188" s="3" t="n">
        <v>24</v>
      </c>
      <c r="N1188" s="54" t="n">
        <v>92</v>
      </c>
      <c r="O1188" s="54" t="n">
        <v>1986</v>
      </c>
      <c r="P1188" s="54" t="n">
        <v>7</v>
      </c>
      <c r="Q1188" s="3" t="n">
        <v>155</v>
      </c>
      <c r="R1188" s="3" t="n">
        <v>2000</v>
      </c>
      <c r="S1188" s="3" t="n">
        <v>6</v>
      </c>
      <c r="T1188" s="54" t="n">
        <v>110</v>
      </c>
      <c r="U1188" s="54" t="n">
        <v>2014</v>
      </c>
      <c r="V1188" s="54" t="n">
        <v>27</v>
      </c>
      <c r="W1188" s="3" t="n">
        <v>135</v>
      </c>
      <c r="X1188" s="3" t="n">
        <v>2012</v>
      </c>
      <c r="Y1188" s="3" t="n">
        <v>29</v>
      </c>
      <c r="Z1188" s="54" t="n">
        <v>133</v>
      </c>
      <c r="AA1188" s="54" t="n">
        <v>2000</v>
      </c>
      <c r="AB1188" s="54" t="n">
        <v>14</v>
      </c>
      <c r="AC1188" s="3" t="n">
        <v>122</v>
      </c>
      <c r="AD1188" s="3" t="n">
        <v>2010</v>
      </c>
      <c r="AE1188" s="3" t="n">
        <v>24</v>
      </c>
      <c r="AF1188" s="54" t="n">
        <v>113</v>
      </c>
      <c r="AG1188" s="54" t="n">
        <v>2002</v>
      </c>
      <c r="AH1188" s="54" t="n">
        <v>10</v>
      </c>
      <c r="AI1188" s="3" t="n">
        <v>136</v>
      </c>
      <c r="AJ1188" s="3" t="n">
        <v>2016</v>
      </c>
      <c r="AK1188" s="3" t="n">
        <v>14</v>
      </c>
      <c r="AL1188" s="54" t="n">
        <v>115.5</v>
      </c>
      <c r="AM1188" s="54" t="n">
        <v>1991</v>
      </c>
      <c r="AN1188" s="54" t="n">
        <v>20</v>
      </c>
      <c r="AO1188" s="3" t="n">
        <v>108</v>
      </c>
      <c r="AP1188" s="3" t="n">
        <v>2001</v>
      </c>
      <c r="AQ1188" s="3" t="n">
        <v>24</v>
      </c>
    </row>
    <row r="1189">
      <c r="A1189" s="3" t="n">
        <v>33055010</v>
      </c>
      <c r="B1189" s="3" t="inlineStr">
        <is>
          <t>CUMARIBO [33055010]</t>
        </is>
      </c>
      <c r="C1189" s="3" t="n">
        <v>4.494806</v>
      </c>
      <c r="D1189" s="3" t="n">
        <v>-69.81230600000001</v>
      </c>
      <c r="E1189" s="3" t="n">
        <v>158</v>
      </c>
      <c r="F1189" s="3" t="inlineStr">
        <is>
          <t>Cumaribo</t>
        </is>
      </c>
      <c r="G1189" s="3" t="inlineStr">
        <is>
          <t>Vichada</t>
        </is>
      </c>
      <c r="H1189" s="54" t="n">
        <v>105</v>
      </c>
      <c r="I1189" s="54" t="n">
        <v>1989</v>
      </c>
      <c r="J1189" s="54" t="n">
        <v>21</v>
      </c>
      <c r="K1189" s="3" t="n">
        <v>95.3</v>
      </c>
      <c r="L1189" s="3" t="n">
        <v>1991</v>
      </c>
      <c r="M1189" s="3" t="n">
        <v>17</v>
      </c>
      <c r="N1189" s="54" t="n">
        <v>96</v>
      </c>
      <c r="O1189" s="54" t="n">
        <v>2007</v>
      </c>
      <c r="P1189" s="54" t="n">
        <v>29</v>
      </c>
      <c r="Q1189" s="3" t="n">
        <v>155</v>
      </c>
      <c r="R1189" s="3" t="n">
        <v>1989</v>
      </c>
      <c r="S1189" s="3" t="n">
        <v>11</v>
      </c>
      <c r="T1189" s="54" t="n">
        <v>155</v>
      </c>
      <c r="U1189" s="54" t="n">
        <v>2018</v>
      </c>
      <c r="V1189" s="54" t="n">
        <v>5</v>
      </c>
      <c r="W1189" s="3" t="n">
        <v>157</v>
      </c>
      <c r="X1189" s="3" t="n">
        <v>1985</v>
      </c>
      <c r="Y1189" s="3" t="n">
        <v>9</v>
      </c>
      <c r="Z1189" s="54" t="n">
        <v>174.2</v>
      </c>
      <c r="AA1189" s="54" t="n">
        <v>1995</v>
      </c>
      <c r="AB1189" s="54" t="n">
        <v>25</v>
      </c>
      <c r="AC1189" s="3" t="n">
        <v>130</v>
      </c>
      <c r="AD1189" s="3" t="n">
        <v>1985</v>
      </c>
      <c r="AE1189" s="3" t="n">
        <v>16</v>
      </c>
      <c r="AF1189" s="54" t="n">
        <v>158</v>
      </c>
      <c r="AG1189" s="54" t="n">
        <v>1987</v>
      </c>
      <c r="AH1189" s="54" t="n">
        <v>18</v>
      </c>
      <c r="AI1189" s="3" t="n">
        <v>114</v>
      </c>
      <c r="AJ1189" s="3" t="n">
        <v>1988</v>
      </c>
      <c r="AK1189" s="3" t="n">
        <v>11</v>
      </c>
      <c r="AL1189" s="54" t="n">
        <v>102</v>
      </c>
      <c r="AM1189" s="54" t="n">
        <v>1985</v>
      </c>
      <c r="AN1189" s="54" t="n">
        <v>13</v>
      </c>
      <c r="AO1189" s="3" t="n">
        <v>135.4</v>
      </c>
      <c r="AP1189" s="3" t="n">
        <v>1990</v>
      </c>
      <c r="AQ1189" s="3" t="n">
        <v>2</v>
      </c>
    </row>
    <row r="1190">
      <c r="A1190" s="3" t="n">
        <v>33060010</v>
      </c>
      <c r="B1190" s="3" t="inlineStr">
        <is>
          <t>SANTA RITA [33060010]</t>
        </is>
      </c>
      <c r="C1190" s="3" t="n">
        <v>4.865927</v>
      </c>
      <c r="D1190" s="3" t="n">
        <v>-68.363822</v>
      </c>
      <c r="E1190" s="3" t="n">
        <v>92</v>
      </c>
      <c r="F1190" s="3" t="inlineStr">
        <is>
          <t>Cumaribo</t>
        </is>
      </c>
      <c r="G1190" s="3" t="inlineStr">
        <is>
          <t>Vichada</t>
        </is>
      </c>
      <c r="H1190" s="54" t="n">
        <v>75</v>
      </c>
      <c r="I1190" s="54" t="n">
        <v>2009</v>
      </c>
      <c r="J1190" s="54" t="n">
        <v>5</v>
      </c>
      <c r="K1190" s="3" t="n">
        <v>89.3</v>
      </c>
      <c r="L1190" s="3" t="n">
        <v>1991</v>
      </c>
      <c r="M1190" s="3" t="n">
        <v>23</v>
      </c>
      <c r="N1190" s="54" t="n">
        <v>110</v>
      </c>
      <c r="O1190" s="54" t="n">
        <v>2017</v>
      </c>
      <c r="P1190" s="54" t="n">
        <v>11</v>
      </c>
      <c r="Q1190" s="3" t="n">
        <v>150</v>
      </c>
      <c r="R1190" s="3" t="n">
        <v>2005</v>
      </c>
      <c r="S1190" s="3" t="n">
        <v>30</v>
      </c>
      <c r="T1190" s="54" t="n">
        <v>150</v>
      </c>
      <c r="U1190" s="54" t="n">
        <v>2002</v>
      </c>
      <c r="V1190" s="54" t="n">
        <v>28</v>
      </c>
      <c r="W1190" s="3" t="n">
        <v>152.5</v>
      </c>
      <c r="X1190" s="3" t="n">
        <v>1988</v>
      </c>
      <c r="Y1190" s="3" t="n">
        <v>23</v>
      </c>
      <c r="Z1190" s="54" t="n">
        <v>136</v>
      </c>
      <c r="AA1190" s="54" t="n">
        <v>2011</v>
      </c>
      <c r="AB1190" s="54" t="n">
        <v>17</v>
      </c>
      <c r="AC1190" s="3" t="n">
        <v>122.3</v>
      </c>
      <c r="AD1190" s="3" t="n">
        <v>1993</v>
      </c>
      <c r="AE1190" s="3" t="n">
        <v>12</v>
      </c>
      <c r="AF1190" s="54" t="n">
        <v>115</v>
      </c>
      <c r="AG1190" s="54" t="n">
        <v>2015</v>
      </c>
      <c r="AH1190" s="54" t="n">
        <v>15</v>
      </c>
      <c r="AI1190" s="3" t="n">
        <v>118</v>
      </c>
      <c r="AJ1190" s="3" t="n">
        <v>1999</v>
      </c>
      <c r="AK1190" s="3" t="n">
        <v>9</v>
      </c>
      <c r="AL1190" s="54" t="n">
        <v>130</v>
      </c>
      <c r="AM1190" s="54" t="n">
        <v>2011</v>
      </c>
      <c r="AN1190" s="54" t="n">
        <v>12</v>
      </c>
      <c r="AO1190" s="3" t="n">
        <v>101.6</v>
      </c>
      <c r="AP1190" s="3" t="n">
        <v>1988</v>
      </c>
      <c r="AQ1190" s="3" t="n">
        <v>29</v>
      </c>
    </row>
    <row r="1191">
      <c r="A1191" s="3" t="n">
        <v>34015010</v>
      </c>
      <c r="B1191" s="3" t="inlineStr">
        <is>
          <t>LAS GAVIOTAS [34015010]</t>
        </is>
      </c>
      <c r="C1191" s="3" t="n">
        <v>4.553891</v>
      </c>
      <c r="D1191" s="3" t="n">
        <v>-70.93022499999999</v>
      </c>
      <c r="E1191" s="3" t="n">
        <v>173</v>
      </c>
      <c r="F1191" s="3" t="inlineStr">
        <is>
          <t>Cumaribo</t>
        </is>
      </c>
      <c r="G1191" s="3" t="inlineStr">
        <is>
          <t>Vichada</t>
        </is>
      </c>
      <c r="H1191" s="54" t="n">
        <v>140</v>
      </c>
      <c r="I1191" s="54" t="n">
        <v>2006</v>
      </c>
      <c r="J1191" s="54" t="n">
        <v>29</v>
      </c>
      <c r="K1191" s="3" t="n">
        <v>78.8</v>
      </c>
      <c r="L1191" s="3" t="n">
        <v>1979</v>
      </c>
      <c r="M1191" s="3" t="n">
        <v>28</v>
      </c>
      <c r="N1191" s="54" t="n">
        <v>184.2</v>
      </c>
      <c r="O1191" s="54" t="n">
        <v>2000</v>
      </c>
      <c r="P1191" s="54" t="n">
        <v>24</v>
      </c>
      <c r="Q1191" s="3" t="n">
        <v>195.7</v>
      </c>
      <c r="R1191" s="3" t="n">
        <v>1985</v>
      </c>
      <c r="S1191" s="3" t="n">
        <v>24</v>
      </c>
      <c r="T1191" s="54" t="n">
        <v>147.6</v>
      </c>
      <c r="U1191" s="54" t="n">
        <v>2025</v>
      </c>
      <c r="V1191" s="54" t="n">
        <v>9</v>
      </c>
      <c r="W1191" s="3" t="n">
        <v>231.3</v>
      </c>
      <c r="X1191" s="3" t="n">
        <v>1969</v>
      </c>
      <c r="Y1191" s="3" t="n">
        <v>20</v>
      </c>
      <c r="Z1191" s="54" t="n">
        <v>136.1</v>
      </c>
      <c r="AA1191" s="54" t="n">
        <v>1997</v>
      </c>
      <c r="AB1191" s="54" t="n">
        <v>9</v>
      </c>
      <c r="AC1191" s="3" t="n">
        <v>112</v>
      </c>
      <c r="AD1191" s="3" t="n">
        <v>2015</v>
      </c>
      <c r="AE1191" s="3" t="n">
        <v>14</v>
      </c>
      <c r="AF1191" s="54" t="n">
        <v>118</v>
      </c>
      <c r="AG1191" s="54" t="n">
        <v>2016</v>
      </c>
      <c r="AH1191" s="54" t="n">
        <v>17</v>
      </c>
      <c r="AI1191" s="3" t="n">
        <v>125.4</v>
      </c>
      <c r="AJ1191" s="3" t="n">
        <v>2003</v>
      </c>
      <c r="AK1191" s="3" t="n">
        <v>15</v>
      </c>
      <c r="AL1191" s="54" t="n">
        <v>134</v>
      </c>
      <c r="AM1191" s="54" t="n">
        <v>2010</v>
      </c>
      <c r="AN1191" s="54" t="n">
        <v>8</v>
      </c>
      <c r="AO1191" s="3" t="n">
        <v>102.1</v>
      </c>
      <c r="AP1191" s="3" t="n">
        <v>2001</v>
      </c>
      <c r="AQ1191" s="3" t="n">
        <v>18</v>
      </c>
    </row>
    <row r="1192">
      <c r="A1192" s="3" t="n">
        <v>34035010</v>
      </c>
      <c r="B1192" s="3" t="inlineStr">
        <is>
          <t>TUPARRO BOCAS - TOMO [34035010]</t>
        </is>
      </c>
      <c r="C1192" s="3" t="n">
        <v>5.3526389</v>
      </c>
      <c r="D1192" s="3" t="n">
        <v>-67.85677699999999</v>
      </c>
      <c r="E1192" s="3" t="n">
        <v>74</v>
      </c>
      <c r="F1192" s="3" t="inlineStr">
        <is>
          <t>Cumaribo</t>
        </is>
      </c>
      <c r="G1192" s="3" t="inlineStr">
        <is>
          <t>Vichada</t>
        </is>
      </c>
      <c r="H1192" s="54" t="n">
        <v>70</v>
      </c>
      <c r="I1192" s="54" t="n">
        <v>2001</v>
      </c>
      <c r="J1192" s="54" t="n">
        <v>18</v>
      </c>
      <c r="K1192" s="3" t="n">
        <v>97.3</v>
      </c>
      <c r="L1192" s="3" t="n">
        <v>1992</v>
      </c>
      <c r="M1192" s="3" t="n">
        <v>6</v>
      </c>
      <c r="N1192" s="54" t="n">
        <v>101.2</v>
      </c>
      <c r="O1192" s="54" t="n">
        <v>1991</v>
      </c>
      <c r="P1192" s="54" t="n">
        <v>12</v>
      </c>
      <c r="Q1192" s="3" t="n">
        <v>111.1</v>
      </c>
      <c r="R1192" s="3" t="n">
        <v>1997</v>
      </c>
      <c r="S1192" s="3" t="n">
        <v>9</v>
      </c>
      <c r="T1192" s="54" t="n">
        <v>145</v>
      </c>
      <c r="U1192" s="54" t="n">
        <v>1973</v>
      </c>
      <c r="V1192" s="54" t="n">
        <v>14</v>
      </c>
      <c r="W1192" s="3" t="n">
        <v>188.7</v>
      </c>
      <c r="X1192" s="3" t="n">
        <v>1990</v>
      </c>
      <c r="Y1192" s="3" t="n">
        <v>11</v>
      </c>
      <c r="Z1192" s="54" t="n">
        <v>141.8</v>
      </c>
      <c r="AA1192" s="54" t="n">
        <v>1993</v>
      </c>
      <c r="AB1192" s="54" t="n">
        <v>10</v>
      </c>
      <c r="AC1192" s="3" t="n">
        <v>192</v>
      </c>
      <c r="AD1192" s="3" t="n">
        <v>1976</v>
      </c>
      <c r="AE1192" s="3" t="n">
        <v>24</v>
      </c>
      <c r="AF1192" s="54" t="n">
        <v>118.1</v>
      </c>
      <c r="AG1192" s="54" t="n">
        <v>1978</v>
      </c>
      <c r="AH1192" s="54" t="n">
        <v>24</v>
      </c>
      <c r="AI1192" s="3" t="n">
        <v>117</v>
      </c>
      <c r="AJ1192" s="3" t="n">
        <v>1983</v>
      </c>
      <c r="AK1192" s="3" t="n">
        <v>6</v>
      </c>
      <c r="AL1192" s="54" t="n">
        <v>125</v>
      </c>
      <c r="AM1192" s="54" t="n">
        <v>1978</v>
      </c>
      <c r="AN1192" s="54" t="n">
        <v>21</v>
      </c>
      <c r="AO1192" s="3" t="n">
        <v>109</v>
      </c>
      <c r="AP1192" s="3" t="n">
        <v>1975</v>
      </c>
      <c r="AQ1192" s="3" t="n">
        <v>15</v>
      </c>
    </row>
    <row r="1193">
      <c r="A1193" s="3" t="n">
        <v>35010010</v>
      </c>
      <c r="B1193" s="3" t="inlineStr">
        <is>
          <t>PUERTO LOPEZ [35010010]</t>
        </is>
      </c>
      <c r="C1193" s="3" t="n">
        <v>4.099683</v>
      </c>
      <c r="D1193" s="3" t="n">
        <v>-72.95038599999999</v>
      </c>
      <c r="E1193" s="3" t="n">
        <v>180</v>
      </c>
      <c r="F1193" s="3" t="inlineStr">
        <is>
          <t>Puerto López</t>
        </is>
      </c>
      <c r="G1193" s="3" t="inlineStr">
        <is>
          <t>Meta</t>
        </is>
      </c>
      <c r="H1193" s="54" t="n">
        <v>71</v>
      </c>
      <c r="I1193" s="54" t="n">
        <v>1963</v>
      </c>
      <c r="J1193" s="54" t="n">
        <v>4</v>
      </c>
      <c r="K1193" s="3" t="n">
        <v>60</v>
      </c>
      <c r="L1193" s="3" t="n">
        <v>1987</v>
      </c>
      <c r="M1193" s="3" t="n">
        <v>15</v>
      </c>
      <c r="N1193" s="54" t="n">
        <v>105</v>
      </c>
      <c r="O1193" s="54" t="n">
        <v>1973</v>
      </c>
      <c r="P1193" s="54" t="n">
        <v>20</v>
      </c>
      <c r="Q1193" s="3" t="n">
        <v>158</v>
      </c>
      <c r="R1193" s="3" t="n">
        <v>1986</v>
      </c>
      <c r="S1193" s="3" t="n">
        <v>2</v>
      </c>
      <c r="T1193" s="54" t="n">
        <v>195</v>
      </c>
      <c r="U1193" s="54" t="n">
        <v>2025</v>
      </c>
      <c r="V1193" s="54" t="n">
        <v>2</v>
      </c>
      <c r="W1193" s="3" t="n">
        <v>172</v>
      </c>
      <c r="X1193" s="3" t="n">
        <v>1962</v>
      </c>
      <c r="Y1193" s="3" t="n">
        <v>15</v>
      </c>
      <c r="Z1193" s="54" t="n">
        <v>122</v>
      </c>
      <c r="AA1193" s="54" t="n">
        <v>1963</v>
      </c>
      <c r="AB1193" s="54" t="n">
        <v>31</v>
      </c>
      <c r="AC1193" s="3" t="n">
        <v>307</v>
      </c>
      <c r="AD1193" s="3" t="n">
        <v>1963</v>
      </c>
      <c r="AE1193" s="3" t="n">
        <v>30</v>
      </c>
      <c r="AF1193" s="54" t="n">
        <v>135</v>
      </c>
      <c r="AG1193" s="54" t="n">
        <v>1995</v>
      </c>
      <c r="AH1193" s="54" t="n">
        <v>21</v>
      </c>
      <c r="AI1193" s="3" t="n">
        <v>136</v>
      </c>
      <c r="AJ1193" s="3" t="n">
        <v>2005</v>
      </c>
      <c r="AK1193" s="3" t="n">
        <v>4</v>
      </c>
      <c r="AL1193" s="54" t="n">
        <v>136</v>
      </c>
      <c r="AM1193" s="54" t="n">
        <v>1978</v>
      </c>
      <c r="AN1193" s="54" t="n">
        <v>13</v>
      </c>
      <c r="AO1193" s="3" t="n">
        <v>134</v>
      </c>
      <c r="AP1193" s="3" t="n">
        <v>1970</v>
      </c>
      <c r="AQ1193" s="3" t="n">
        <v>14</v>
      </c>
    </row>
    <row r="1194">
      <c r="A1194" s="3" t="n">
        <v>35010020</v>
      </c>
      <c r="B1194" s="3" t="inlineStr">
        <is>
          <t>ACACIAS [35010020]</t>
        </is>
      </c>
      <c r="C1194" s="3" t="n">
        <v>3.994405</v>
      </c>
      <c r="D1194" s="3" t="n">
        <v>-73.76564500000001</v>
      </c>
      <c r="E1194" s="3" t="n">
        <v>537</v>
      </c>
      <c r="F1194" s="3" t="inlineStr">
        <is>
          <t>Acacías</t>
        </is>
      </c>
      <c r="G1194" s="3" t="inlineStr">
        <is>
          <t>Meta</t>
        </is>
      </c>
      <c r="H1194" s="54" t="n">
        <v>170</v>
      </c>
      <c r="I1194" s="54" t="n">
        <v>2023</v>
      </c>
      <c r="J1194" s="54" t="n">
        <v>11</v>
      </c>
      <c r="K1194" s="3" t="n">
        <v>121</v>
      </c>
      <c r="L1194" s="3" t="n">
        <v>2005</v>
      </c>
      <c r="M1194" s="3" t="n">
        <v>10</v>
      </c>
      <c r="N1194" s="54" t="n">
        <v>200</v>
      </c>
      <c r="O1194" s="54" t="n">
        <v>1977</v>
      </c>
      <c r="P1194" s="54" t="n">
        <v>15</v>
      </c>
      <c r="Q1194" s="3" t="n">
        <v>146</v>
      </c>
      <c r="R1194" s="3" t="n">
        <v>2016</v>
      </c>
      <c r="S1194" s="3" t="n">
        <v>27</v>
      </c>
      <c r="T1194" s="54" t="n">
        <v>161</v>
      </c>
      <c r="U1194" s="54" t="n">
        <v>2024</v>
      </c>
      <c r="V1194" s="54" t="n">
        <v>15</v>
      </c>
      <c r="W1194" s="3" t="n">
        <v>164</v>
      </c>
      <c r="X1194" s="3" t="n">
        <v>2004</v>
      </c>
      <c r="Y1194" s="3" t="n">
        <v>20</v>
      </c>
      <c r="Z1194" s="54" t="n">
        <v>136</v>
      </c>
      <c r="AA1194" s="54" t="n">
        <v>1976</v>
      </c>
      <c r="AB1194" s="54" t="n">
        <v>10</v>
      </c>
      <c r="AC1194" s="3" t="n">
        <v>145</v>
      </c>
      <c r="AD1194" s="3" t="n">
        <v>1966</v>
      </c>
      <c r="AE1194" s="3" t="n">
        <v>24</v>
      </c>
      <c r="AF1194" s="54" t="n">
        <v>209</v>
      </c>
      <c r="AG1194" s="54" t="n">
        <v>2025</v>
      </c>
      <c r="AH1194" s="54" t="n">
        <v>14</v>
      </c>
      <c r="AI1194" s="3" t="n">
        <v>150</v>
      </c>
      <c r="AJ1194" s="3" t="n">
        <v>2016</v>
      </c>
      <c r="AK1194" s="3" t="n">
        <v>6</v>
      </c>
      <c r="AL1194" s="54" t="n">
        <v>170</v>
      </c>
      <c r="AM1194" s="54" t="n">
        <v>2011</v>
      </c>
      <c r="AN1194" s="54" t="n">
        <v>30</v>
      </c>
      <c r="AO1194" s="3" t="n">
        <v>135</v>
      </c>
      <c r="AP1194" s="3" t="n">
        <v>2016</v>
      </c>
      <c r="AQ1194" s="3" t="n">
        <v>29</v>
      </c>
    </row>
    <row r="1195">
      <c r="A1195" s="3" t="n">
        <v>35010040</v>
      </c>
      <c r="B1195" s="3" t="inlineStr">
        <is>
          <t>CAÑO HONDO [35010040]</t>
        </is>
      </c>
      <c r="C1195" s="3" t="n">
        <v>3.925064</v>
      </c>
      <c r="D1195" s="3" t="n">
        <v>-73.81409499999999</v>
      </c>
      <c r="E1195" s="3" t="n">
        <v>634</v>
      </c>
      <c r="F1195" s="3" t="inlineStr">
        <is>
          <t>Guamal</t>
        </is>
      </c>
      <c r="G1195" s="3" t="inlineStr">
        <is>
          <t>Meta</t>
        </is>
      </c>
      <c r="H1195" s="54" t="n">
        <v>182</v>
      </c>
      <c r="I1195" s="54" t="n">
        <v>1970</v>
      </c>
      <c r="J1195" s="54" t="n">
        <v>14</v>
      </c>
      <c r="K1195" s="3" t="n">
        <v>140</v>
      </c>
      <c r="L1195" s="3" t="n">
        <v>2025</v>
      </c>
      <c r="M1195" s="3" t="n">
        <v>24</v>
      </c>
      <c r="N1195" s="54" t="n">
        <v>160</v>
      </c>
      <c r="O1195" s="54" t="n">
        <v>2002</v>
      </c>
      <c r="P1195" s="54" t="n">
        <v>28</v>
      </c>
      <c r="Q1195" s="3" t="n">
        <v>170</v>
      </c>
      <c r="R1195" s="3" t="n">
        <v>1972</v>
      </c>
      <c r="S1195" s="3" t="n">
        <v>8</v>
      </c>
      <c r="T1195" s="54" t="n">
        <v>170</v>
      </c>
      <c r="U1195" s="54" t="n">
        <v>2001</v>
      </c>
      <c r="V1195" s="54" t="n">
        <v>27</v>
      </c>
      <c r="W1195" s="3" t="n">
        <v>217.2</v>
      </c>
      <c r="X1195" s="3" t="n">
        <v>1988</v>
      </c>
      <c r="Y1195" s="3" t="n">
        <v>21</v>
      </c>
      <c r="Z1195" s="54" t="n">
        <v>180</v>
      </c>
      <c r="AA1195" s="54" t="n">
        <v>1979</v>
      </c>
      <c r="AB1195" s="54" t="n">
        <v>15</v>
      </c>
      <c r="AC1195" s="3" t="n">
        <v>160</v>
      </c>
      <c r="AD1195" s="3" t="n">
        <v>1999</v>
      </c>
      <c r="AE1195" s="3" t="n">
        <v>8</v>
      </c>
      <c r="AF1195" s="54" t="n">
        <v>200</v>
      </c>
      <c r="AG1195" s="54" t="n">
        <v>1971</v>
      </c>
      <c r="AH1195" s="54" t="n">
        <v>15</v>
      </c>
      <c r="AI1195" s="3" t="n">
        <v>225</v>
      </c>
      <c r="AJ1195" s="3" t="n">
        <v>2011</v>
      </c>
      <c r="AK1195" s="3" t="n">
        <v>14</v>
      </c>
      <c r="AL1195" s="54" t="n">
        <v>185</v>
      </c>
      <c r="AM1195" s="54" t="n">
        <v>2014</v>
      </c>
      <c r="AN1195" s="54" t="n">
        <v>11</v>
      </c>
      <c r="AO1195" s="3" t="n">
        <v>160</v>
      </c>
      <c r="AP1195" s="3" t="n">
        <v>2023</v>
      </c>
      <c r="AQ1195" s="3" t="n">
        <v>16</v>
      </c>
    </row>
    <row r="1196">
      <c r="A1196" s="3" t="n">
        <v>35010060</v>
      </c>
      <c r="B1196" s="3" t="inlineStr">
        <is>
          <t>EL TORO [35010060]</t>
        </is>
      </c>
      <c r="C1196" s="3" t="n">
        <v>3.78615</v>
      </c>
      <c r="D1196" s="3" t="n">
        <v>-73.40020800000001</v>
      </c>
      <c r="E1196" s="3" t="n">
        <v>276</v>
      </c>
      <c r="F1196" s="3" t="inlineStr">
        <is>
          <t>Castilla La Nueva</t>
        </is>
      </c>
      <c r="G1196" s="3" t="inlineStr">
        <is>
          <t>Meta</t>
        </is>
      </c>
      <c r="H1196" s="54" t="n">
        <v>104</v>
      </c>
      <c r="I1196" s="54" t="n">
        <v>1995</v>
      </c>
      <c r="J1196" s="54" t="n">
        <v>20</v>
      </c>
      <c r="K1196" s="3" t="n">
        <v>103</v>
      </c>
      <c r="L1196" s="3" t="n">
        <v>1989</v>
      </c>
      <c r="M1196" s="3" t="n">
        <v>19</v>
      </c>
      <c r="N1196" s="54" t="n">
        <v>138</v>
      </c>
      <c r="O1196" s="54" t="n">
        <v>2007</v>
      </c>
      <c r="P1196" s="54" t="n">
        <v>25</v>
      </c>
      <c r="Q1196" s="3" t="n">
        <v>140</v>
      </c>
      <c r="R1196" s="3" t="n">
        <v>2021</v>
      </c>
      <c r="S1196" s="3" t="n">
        <v>4</v>
      </c>
      <c r="T1196" s="54" t="n">
        <v>160</v>
      </c>
      <c r="U1196" s="54" t="n">
        <v>1982</v>
      </c>
      <c r="V1196" s="54" t="n">
        <v>27</v>
      </c>
      <c r="W1196" s="3" t="n">
        <v>182.2</v>
      </c>
      <c r="X1196" s="3" t="n">
        <v>1986</v>
      </c>
      <c r="Y1196" s="3" t="n">
        <v>29</v>
      </c>
      <c r="Z1196" s="54" t="n">
        <v>134</v>
      </c>
      <c r="AA1196" s="54" t="n">
        <v>2004</v>
      </c>
      <c r="AB1196" s="54" t="n">
        <v>4</v>
      </c>
      <c r="AC1196" s="3" t="n">
        <v>130</v>
      </c>
      <c r="AD1196" s="3" t="n">
        <v>1978</v>
      </c>
      <c r="AE1196" s="3" t="n">
        <v>29</v>
      </c>
      <c r="AF1196" s="54" t="n">
        <v>120</v>
      </c>
      <c r="AG1196" s="54" t="n">
        <v>1992</v>
      </c>
      <c r="AH1196" s="54" t="n">
        <v>14</v>
      </c>
      <c r="AI1196" s="3" t="n">
        <v>155</v>
      </c>
      <c r="AJ1196" s="3" t="n">
        <v>2023</v>
      </c>
      <c r="AK1196" s="3" t="n">
        <v>9</v>
      </c>
      <c r="AL1196" s="54" t="n">
        <v>135</v>
      </c>
      <c r="AM1196" s="54" t="n">
        <v>1991</v>
      </c>
      <c r="AN1196" s="54" t="n">
        <v>9</v>
      </c>
      <c r="AO1196" s="3" t="n">
        <v>137</v>
      </c>
      <c r="AP1196" s="3" t="n">
        <v>1979</v>
      </c>
      <c r="AQ1196" s="3" t="n">
        <v>16</v>
      </c>
    </row>
    <row r="1197">
      <c r="A1197" s="3" t="n">
        <v>35010070</v>
      </c>
      <c r="B1197" s="3" t="inlineStr">
        <is>
          <t>GUAMAL [35010070]</t>
        </is>
      </c>
      <c r="C1197" s="3" t="n">
        <v>3.8795971</v>
      </c>
      <c r="D1197" s="3" t="n">
        <v>-73.75954</v>
      </c>
      <c r="E1197" s="3" t="n">
        <v>513</v>
      </c>
      <c r="F1197" s="3" t="inlineStr">
        <is>
          <t>Guamal</t>
        </is>
      </c>
      <c r="G1197" s="3" t="inlineStr">
        <is>
          <t>Meta</t>
        </is>
      </c>
      <c r="H1197" s="54" t="n">
        <v>110</v>
      </c>
      <c r="I1197" s="54" t="n">
        <v>1990</v>
      </c>
      <c r="J1197" s="54" t="n">
        <v>25</v>
      </c>
      <c r="K1197" s="3" t="n">
        <v>142</v>
      </c>
      <c r="L1197" s="3" t="n">
        <v>1982</v>
      </c>
      <c r="M1197" s="3" t="n">
        <v>4</v>
      </c>
      <c r="N1197" s="54" t="n">
        <v>140</v>
      </c>
      <c r="O1197" s="54" t="n">
        <v>2004</v>
      </c>
      <c r="P1197" s="54" t="n">
        <v>27</v>
      </c>
      <c r="Q1197" s="3" t="n">
        <v>162</v>
      </c>
      <c r="R1197" s="3" t="n">
        <v>2021</v>
      </c>
      <c r="S1197" s="3" t="n">
        <v>29</v>
      </c>
      <c r="T1197" s="54" t="n">
        <v>136</v>
      </c>
      <c r="U1197" s="54" t="n">
        <v>2009</v>
      </c>
      <c r="V1197" s="54" t="n">
        <v>27</v>
      </c>
      <c r="W1197" s="3" t="n">
        <v>143</v>
      </c>
      <c r="X1197" s="3" t="n">
        <v>2020</v>
      </c>
      <c r="Y1197" s="3" t="n">
        <v>16</v>
      </c>
      <c r="Z1197" s="54" t="n">
        <v>180</v>
      </c>
      <c r="AA1197" s="54" t="n">
        <v>1978</v>
      </c>
      <c r="AB1197" s="54" t="n">
        <v>2</v>
      </c>
      <c r="AC1197" s="3" t="n">
        <v>223</v>
      </c>
      <c r="AD1197" s="3" t="n">
        <v>1979</v>
      </c>
      <c r="AE1197" s="3" t="n">
        <v>24</v>
      </c>
      <c r="AF1197" s="54" t="n">
        <v>140</v>
      </c>
      <c r="AG1197" s="54" t="n">
        <v>1999</v>
      </c>
      <c r="AH1197" s="54" t="n">
        <v>14</v>
      </c>
      <c r="AI1197" s="3" t="n">
        <v>142</v>
      </c>
      <c r="AJ1197" s="3" t="n">
        <v>1980</v>
      </c>
      <c r="AK1197" s="3" t="n">
        <v>5</v>
      </c>
      <c r="AL1197" s="54" t="n">
        <v>165</v>
      </c>
      <c r="AM1197" s="54" t="n">
        <v>2023</v>
      </c>
      <c r="AN1197" s="54" t="n">
        <v>3</v>
      </c>
      <c r="AO1197" s="3" t="n">
        <v>150</v>
      </c>
      <c r="AP1197" s="3" t="n">
        <v>2016</v>
      </c>
      <c r="AQ1197" s="3" t="n">
        <v>29</v>
      </c>
    </row>
    <row r="1198">
      <c r="A1198" s="3" t="n">
        <v>35010080</v>
      </c>
      <c r="B1198" s="3" t="inlineStr">
        <is>
          <t>NARE [35010080]</t>
        </is>
      </c>
      <c r="C1198" s="3" t="n">
        <v>3.79392565</v>
      </c>
      <c r="D1198" s="3" t="n">
        <v>-73.14975200000001</v>
      </c>
      <c r="E1198" s="3" t="n">
        <v>232</v>
      </c>
      <c r="F1198" s="3" t="inlineStr">
        <is>
          <t>Puerto López</t>
        </is>
      </c>
      <c r="G1198" s="3" t="inlineStr">
        <is>
          <t>Meta</t>
        </is>
      </c>
      <c r="H1198" s="54" t="n">
        <v>64</v>
      </c>
      <c r="I1198" s="54" t="n">
        <v>2006</v>
      </c>
      <c r="J1198" s="54" t="n">
        <v>28</v>
      </c>
      <c r="K1198" s="3" t="n">
        <v>105</v>
      </c>
      <c r="L1198" s="3" t="n">
        <v>2005</v>
      </c>
      <c r="M1198" s="3" t="n">
        <v>4</v>
      </c>
      <c r="N1198" s="54" t="n">
        <v>103</v>
      </c>
      <c r="O1198" s="54" t="n">
        <v>1993</v>
      </c>
      <c r="P1198" s="54" t="n">
        <v>23</v>
      </c>
      <c r="Q1198" s="3" t="n">
        <v>136</v>
      </c>
      <c r="R1198" s="3" t="n">
        <v>1999</v>
      </c>
      <c r="S1198" s="3" t="n">
        <v>8</v>
      </c>
      <c r="T1198" s="54" t="n">
        <v>137</v>
      </c>
      <c r="U1198" s="54" t="n">
        <v>2021</v>
      </c>
      <c r="V1198" s="54" t="n">
        <v>9</v>
      </c>
      <c r="W1198" s="3" t="n">
        <v>133.6</v>
      </c>
      <c r="X1198" s="3" t="n">
        <v>1986</v>
      </c>
      <c r="Y1198" s="3" t="n">
        <v>5</v>
      </c>
      <c r="Z1198" s="54" t="n">
        <v>162</v>
      </c>
      <c r="AA1198" s="54" t="n">
        <v>1978</v>
      </c>
      <c r="AB1198" s="54" t="n">
        <v>25</v>
      </c>
      <c r="AC1198" s="3" t="n">
        <v>145</v>
      </c>
      <c r="AD1198" s="3" t="n">
        <v>1980</v>
      </c>
      <c r="AE1198" s="3" t="n">
        <v>5</v>
      </c>
      <c r="AF1198" s="54" t="n">
        <v>150</v>
      </c>
      <c r="AG1198" s="54" t="n">
        <v>2001</v>
      </c>
      <c r="AH1198" s="54" t="n">
        <v>22</v>
      </c>
      <c r="AI1198" s="3" t="n">
        <v>112</v>
      </c>
      <c r="AJ1198" s="3" t="n">
        <v>1979</v>
      </c>
      <c r="AK1198" s="3" t="n">
        <v>16</v>
      </c>
      <c r="AL1198" s="54" t="n">
        <v>187</v>
      </c>
      <c r="AM1198" s="54" t="n">
        <v>2007</v>
      </c>
      <c r="AN1198" s="54" t="n">
        <v>21</v>
      </c>
      <c r="AO1198" s="3" t="n">
        <v>91</v>
      </c>
      <c r="AP1198" s="3" t="n">
        <v>1979</v>
      </c>
      <c r="AQ1198" s="3" t="n">
        <v>19</v>
      </c>
    </row>
    <row r="1199">
      <c r="A1199" s="3" t="n">
        <v>35010090</v>
      </c>
      <c r="B1199" s="3" t="inlineStr">
        <is>
          <t>SAN MARTIN [35010090]</t>
        </is>
      </c>
      <c r="C1199" s="3" t="n">
        <v>3.708429</v>
      </c>
      <c r="D1199" s="3" t="n">
        <v>-73.708039</v>
      </c>
      <c r="E1199" s="3" t="n">
        <v>435</v>
      </c>
      <c r="F1199" s="3" t="inlineStr">
        <is>
          <t>San Martín</t>
        </is>
      </c>
      <c r="G1199" s="3" t="inlineStr">
        <is>
          <t>Meta</t>
        </is>
      </c>
      <c r="H1199" s="54" t="n">
        <v>130</v>
      </c>
      <c r="I1199" s="54" t="n">
        <v>1979</v>
      </c>
      <c r="J1199" s="54" t="n">
        <v>26</v>
      </c>
      <c r="K1199" s="3" t="n">
        <v>104</v>
      </c>
      <c r="L1199" s="3" t="n">
        <v>2004</v>
      </c>
      <c r="M1199" s="3" t="n">
        <v>24</v>
      </c>
      <c r="N1199" s="54" t="n">
        <v>140</v>
      </c>
      <c r="O1199" s="54" t="n">
        <v>2023</v>
      </c>
      <c r="P1199" s="54" t="n">
        <v>11</v>
      </c>
      <c r="Q1199" s="3" t="n">
        <v>180</v>
      </c>
      <c r="R1199" s="3" t="n">
        <v>2016</v>
      </c>
      <c r="S1199" s="3" t="n">
        <v>3</v>
      </c>
      <c r="T1199" s="54" t="n">
        <v>230</v>
      </c>
      <c r="U1199" s="54" t="n">
        <v>2016</v>
      </c>
      <c r="V1199" s="54" t="n">
        <v>27</v>
      </c>
      <c r="W1199" s="3" t="n">
        <v>150</v>
      </c>
      <c r="X1199" s="3" t="n">
        <v>1981</v>
      </c>
      <c r="Y1199" s="3" t="n">
        <v>22</v>
      </c>
      <c r="Z1199" s="54" t="n">
        <v>150</v>
      </c>
      <c r="AA1199" s="54" t="n">
        <v>2015</v>
      </c>
      <c r="AB1199" s="54" t="n">
        <v>20</v>
      </c>
      <c r="AC1199" s="3" t="n">
        <v>116</v>
      </c>
      <c r="AD1199" s="3" t="n">
        <v>2009</v>
      </c>
      <c r="AE1199" s="3" t="n">
        <v>25</v>
      </c>
      <c r="AF1199" s="54" t="n">
        <v>137</v>
      </c>
      <c r="AG1199" s="54" t="n">
        <v>1997</v>
      </c>
      <c r="AH1199" s="54" t="n">
        <v>23</v>
      </c>
      <c r="AI1199" s="3" t="n">
        <v>140</v>
      </c>
      <c r="AJ1199" s="3" t="n">
        <v>2018</v>
      </c>
      <c r="AK1199" s="3" t="n">
        <v>5</v>
      </c>
      <c r="AL1199" s="54" t="n">
        <v>136</v>
      </c>
      <c r="AM1199" s="54" t="n">
        <v>2017</v>
      </c>
      <c r="AN1199" s="54" t="n">
        <v>3</v>
      </c>
      <c r="AO1199" s="3" t="n">
        <v>130</v>
      </c>
      <c r="AP1199" s="3" t="n">
        <v>2012</v>
      </c>
      <c r="AQ1199" s="3" t="n">
        <v>22</v>
      </c>
    </row>
    <row r="1200">
      <c r="A1200" s="3" t="n">
        <v>35010150</v>
      </c>
      <c r="B1200" s="3" t="inlineStr">
        <is>
          <t>YAGUARITO [35010150]</t>
        </is>
      </c>
      <c r="C1200" s="3" t="n">
        <v>3.883333333</v>
      </c>
      <c r="D1200" s="3" t="n">
        <v>-73.340011</v>
      </c>
      <c r="E1200" s="3" t="n">
        <v>248</v>
      </c>
      <c r="F1200" s="3" t="inlineStr">
        <is>
          <t>San Carlos De Guaroa</t>
        </is>
      </c>
      <c r="G1200" s="3" t="inlineStr">
        <is>
          <t>Meta</t>
        </is>
      </c>
      <c r="H1200" s="54" t="n">
        <v>53</v>
      </c>
      <c r="I1200" s="54" t="n">
        <v>2023</v>
      </c>
      <c r="J1200" s="54" t="n">
        <v>11</v>
      </c>
      <c r="K1200" s="3" t="n">
        <v>62</v>
      </c>
      <c r="L1200" s="3" t="n">
        <v>2004</v>
      </c>
      <c r="M1200" s="3" t="n">
        <v>23</v>
      </c>
      <c r="N1200" s="54" t="n">
        <v>114</v>
      </c>
      <c r="O1200" s="54" t="n">
        <v>2016</v>
      </c>
      <c r="P1200" s="54" t="n">
        <v>31</v>
      </c>
      <c r="Q1200" s="3" t="n">
        <v>142</v>
      </c>
      <c r="R1200" s="3" t="n">
        <v>2010</v>
      </c>
      <c r="S1200" s="3" t="n">
        <v>8</v>
      </c>
      <c r="T1200" s="54" t="n">
        <v>120</v>
      </c>
      <c r="U1200" s="54" t="n">
        <v>2025</v>
      </c>
      <c r="V1200" s="54" t="n">
        <v>5</v>
      </c>
      <c r="W1200" s="3" t="n">
        <v>120</v>
      </c>
      <c r="X1200" s="3" t="n">
        <v>2017</v>
      </c>
      <c r="Y1200" s="3" t="n">
        <v>10</v>
      </c>
      <c r="Z1200" s="54" t="n">
        <v>154</v>
      </c>
      <c r="AA1200" s="54" t="n">
        <v>2020</v>
      </c>
      <c r="AB1200" s="54" t="n">
        <v>29</v>
      </c>
      <c r="AC1200" s="3" t="n">
        <v>88</v>
      </c>
      <c r="AD1200" s="3" t="n">
        <v>2025</v>
      </c>
      <c r="AE1200" s="3" t="n">
        <v>9</v>
      </c>
      <c r="AF1200" s="54" t="n">
        <v>137</v>
      </c>
      <c r="AG1200" s="54" t="n">
        <v>2013</v>
      </c>
      <c r="AH1200" s="54" t="n">
        <v>13</v>
      </c>
      <c r="AI1200" s="3" t="n">
        <v>105</v>
      </c>
      <c r="AJ1200" s="3" t="n">
        <v>2010</v>
      </c>
      <c r="AK1200" s="3" t="n">
        <v>14</v>
      </c>
      <c r="AL1200" s="54" t="n">
        <v>145</v>
      </c>
      <c r="AM1200" s="54" t="n">
        <v>2013</v>
      </c>
      <c r="AN1200" s="54" t="n">
        <v>18</v>
      </c>
      <c r="AO1200" s="3" t="n">
        <v>82</v>
      </c>
      <c r="AP1200" s="3" t="n">
        <v>2016</v>
      </c>
      <c r="AQ1200" s="3" t="n">
        <v>28</v>
      </c>
    </row>
    <row r="1201">
      <c r="A1201" s="3" t="n">
        <v>35010230</v>
      </c>
      <c r="B1201" s="3" t="inlineStr">
        <is>
          <t>BAJO NARE [35010230]</t>
        </is>
      </c>
      <c r="C1201" s="3" t="n">
        <v>4.0358611</v>
      </c>
      <c r="D1201" s="3" t="n">
        <v>-72.97679166</v>
      </c>
      <c r="E1201" s="3" t="n">
        <v>188</v>
      </c>
      <c r="F1201" s="3" t="inlineStr">
        <is>
          <t>Puerto López</t>
        </is>
      </c>
      <c r="G1201" s="3" t="inlineStr">
        <is>
          <t>Meta</t>
        </is>
      </c>
      <c r="H1201" s="54" t="n">
        <v>50</v>
      </c>
      <c r="I1201" s="54" t="n">
        <v>2025</v>
      </c>
      <c r="J1201" s="54" t="n">
        <v>5</v>
      </c>
      <c r="K1201" s="3" t="n">
        <v>50</v>
      </c>
      <c r="L1201" s="3" t="n">
        <v>2005</v>
      </c>
      <c r="M1201" s="3" t="n">
        <v>10</v>
      </c>
      <c r="N1201" s="54" t="n">
        <v>132</v>
      </c>
      <c r="O1201" s="54" t="n">
        <v>2010</v>
      </c>
      <c r="P1201" s="54" t="n">
        <v>28</v>
      </c>
      <c r="Q1201" s="3" t="n">
        <v>136</v>
      </c>
      <c r="R1201" s="3" t="n">
        <v>1985</v>
      </c>
      <c r="S1201" s="3" t="n">
        <v>20</v>
      </c>
      <c r="T1201" s="54" t="n">
        <v>138</v>
      </c>
      <c r="U1201" s="54" t="n">
        <v>2010</v>
      </c>
      <c r="V1201" s="54" t="n">
        <v>10</v>
      </c>
      <c r="W1201" s="3" t="n">
        <v>120</v>
      </c>
      <c r="X1201" s="3" t="n">
        <v>2007</v>
      </c>
      <c r="Y1201" s="3" t="n">
        <v>25</v>
      </c>
      <c r="Z1201" s="54" t="n">
        <v>135</v>
      </c>
      <c r="AA1201" s="54" t="n">
        <v>2008</v>
      </c>
      <c r="AB1201" s="54" t="n">
        <v>11</v>
      </c>
      <c r="AC1201" s="3" t="n">
        <v>119</v>
      </c>
      <c r="AD1201" s="3" t="n">
        <v>2004</v>
      </c>
      <c r="AE1201" s="3" t="n">
        <v>31</v>
      </c>
      <c r="AF1201" s="54" t="n">
        <v>130</v>
      </c>
      <c r="AG1201" s="54" t="n">
        <v>1983</v>
      </c>
      <c r="AH1201" s="54" t="n">
        <v>21</v>
      </c>
      <c r="AI1201" s="3" t="n">
        <v>138</v>
      </c>
      <c r="AJ1201" s="3" t="n">
        <v>1999</v>
      </c>
      <c r="AK1201" s="3" t="n">
        <v>1</v>
      </c>
      <c r="AL1201" s="54" t="n">
        <v>112</v>
      </c>
      <c r="AM1201" s="54" t="n">
        <v>2013</v>
      </c>
      <c r="AN1201" s="54" t="n">
        <v>4</v>
      </c>
      <c r="AO1201" s="3" t="n">
        <v>130</v>
      </c>
      <c r="AP1201" s="3" t="n">
        <v>2001</v>
      </c>
      <c r="AQ1201" s="3" t="n">
        <v>25</v>
      </c>
    </row>
    <row r="1202">
      <c r="A1202" s="3" t="n">
        <v>35020010</v>
      </c>
      <c r="B1202" s="3" t="inlineStr">
        <is>
          <t>MONTERREDONDO [35020010]</t>
        </is>
      </c>
      <c r="C1202" s="3" t="n">
        <v>4.2483</v>
      </c>
      <c r="D1202" s="3" t="n">
        <v>-73.81870000000001</v>
      </c>
      <c r="E1202" s="3" t="n">
        <v>1457</v>
      </c>
      <c r="F1202" s="3" t="inlineStr">
        <is>
          <t>Guayabetal</t>
        </is>
      </c>
      <c r="G1202" s="3" t="inlineStr">
        <is>
          <t>Cundinamarca</t>
        </is>
      </c>
      <c r="H1202" s="54" t="n">
        <v>46</v>
      </c>
      <c r="I1202" s="54" t="n">
        <v>2023</v>
      </c>
      <c r="J1202" s="54" t="n">
        <v>11</v>
      </c>
      <c r="K1202" s="3" t="n">
        <v>54.6</v>
      </c>
      <c r="L1202" s="3" t="n">
        <v>1963</v>
      </c>
      <c r="M1202" s="3" t="n">
        <v>19</v>
      </c>
      <c r="N1202" s="54" t="n">
        <v>73</v>
      </c>
      <c r="O1202" s="54" t="n">
        <v>1952</v>
      </c>
      <c r="P1202" s="54" t="n">
        <v>11</v>
      </c>
      <c r="Q1202" s="3" t="n">
        <v>121</v>
      </c>
      <c r="R1202" s="3" t="n">
        <v>2025</v>
      </c>
      <c r="S1202" s="3" t="n">
        <v>16</v>
      </c>
      <c r="T1202" s="54" t="n">
        <v>130</v>
      </c>
      <c r="U1202" s="54" t="n">
        <v>2022</v>
      </c>
      <c r="V1202" s="54" t="n">
        <v>19</v>
      </c>
      <c r="W1202" s="3" t="n">
        <v>115</v>
      </c>
      <c r="X1202" s="3" t="n">
        <v>2004</v>
      </c>
      <c r="Y1202" s="3" t="n">
        <v>14</v>
      </c>
      <c r="Z1202" s="54" t="n">
        <v>148</v>
      </c>
      <c r="AA1202" s="54" t="n">
        <v>2019</v>
      </c>
      <c r="AB1202" s="54" t="n">
        <v>18</v>
      </c>
      <c r="AC1202" s="3" t="n">
        <v>137</v>
      </c>
      <c r="AD1202" s="3" t="n">
        <v>2021</v>
      </c>
      <c r="AE1202" s="3" t="n">
        <v>9</v>
      </c>
      <c r="AF1202" s="54" t="n">
        <v>88.09999999999999</v>
      </c>
      <c r="AG1202" s="54" t="n">
        <v>1991</v>
      </c>
      <c r="AH1202" s="54" t="n">
        <v>9</v>
      </c>
      <c r="AI1202" s="3" t="n">
        <v>56.4</v>
      </c>
      <c r="AJ1202" s="3" t="n">
        <v>1969</v>
      </c>
      <c r="AK1202" s="3" t="n">
        <v>24</v>
      </c>
      <c r="AL1202" s="54" t="n">
        <v>51</v>
      </c>
      <c r="AM1202" s="54" t="n">
        <v>2000</v>
      </c>
      <c r="AN1202" s="54" t="n">
        <v>17</v>
      </c>
      <c r="AO1202" s="3" t="n">
        <v>53</v>
      </c>
      <c r="AP1202" s="3" t="n">
        <v>2008</v>
      </c>
      <c r="AQ1202" s="3" t="n">
        <v>1</v>
      </c>
    </row>
    <row r="1203">
      <c r="A1203" s="3" t="n">
        <v>35020020</v>
      </c>
      <c r="B1203" s="3" t="inlineStr">
        <is>
          <t>SUSUMUCO [35020020]</t>
        </is>
      </c>
      <c r="C1203" s="3" t="n">
        <v>4.19838</v>
      </c>
      <c r="D1203" s="3" t="n">
        <v>-73.77117</v>
      </c>
      <c r="E1203" s="3" t="n">
        <v>1020</v>
      </c>
      <c r="F1203" s="3" t="inlineStr">
        <is>
          <t>Guayabetal</t>
        </is>
      </c>
      <c r="G1203" s="3" t="inlineStr">
        <is>
          <t>Cundinamarca</t>
        </is>
      </c>
      <c r="H1203" s="54" t="n">
        <v>155</v>
      </c>
      <c r="I1203" s="54" t="n">
        <v>2023</v>
      </c>
      <c r="J1203" s="54" t="n">
        <v>15</v>
      </c>
      <c r="K1203" s="3" t="n">
        <v>200</v>
      </c>
      <c r="L1203" s="3" t="n">
        <v>1963</v>
      </c>
      <c r="M1203" s="3" t="n">
        <v>15</v>
      </c>
      <c r="N1203" s="54" t="n">
        <v>248</v>
      </c>
      <c r="O1203" s="54" t="n">
        <v>1962</v>
      </c>
      <c r="P1203" s="54" t="n">
        <v>22</v>
      </c>
      <c r="Q1203" s="3" t="n">
        <v>200</v>
      </c>
      <c r="R1203" s="3" t="n">
        <v>1964</v>
      </c>
      <c r="S1203" s="3" t="n">
        <v>1</v>
      </c>
      <c r="T1203" s="54" t="n">
        <v>180</v>
      </c>
      <c r="U1203" s="54" t="n">
        <v>2017</v>
      </c>
      <c r="V1203" s="54" t="n">
        <v>21</v>
      </c>
      <c r="W1203" s="3" t="n">
        <v>202</v>
      </c>
      <c r="X1203" s="3" t="n">
        <v>1974</v>
      </c>
      <c r="Y1203" s="3" t="n">
        <v>5</v>
      </c>
      <c r="Z1203" s="54" t="n">
        <v>200</v>
      </c>
      <c r="AA1203" s="54" t="n">
        <v>1963</v>
      </c>
      <c r="AB1203" s="54" t="n">
        <v>12</v>
      </c>
      <c r="AC1203" s="3" t="n">
        <v>235</v>
      </c>
      <c r="AD1203" s="3" t="n">
        <v>1972</v>
      </c>
      <c r="AE1203" s="3" t="n">
        <v>21</v>
      </c>
      <c r="AF1203" s="54" t="n">
        <v>210</v>
      </c>
      <c r="AG1203" s="54" t="n">
        <v>2019</v>
      </c>
      <c r="AH1203" s="54" t="n">
        <v>1</v>
      </c>
      <c r="AI1203" s="3" t="n">
        <v>180</v>
      </c>
      <c r="AJ1203" s="3" t="n">
        <v>1963</v>
      </c>
      <c r="AK1203" s="3" t="n">
        <v>5</v>
      </c>
      <c r="AL1203" s="54" t="n">
        <v>200</v>
      </c>
      <c r="AM1203" s="54" t="n">
        <v>1963</v>
      </c>
      <c r="AN1203" s="54" t="n">
        <v>8</v>
      </c>
      <c r="AO1203" s="3" t="n">
        <v>140</v>
      </c>
      <c r="AP1203" s="3" t="n">
        <v>2016</v>
      </c>
      <c r="AQ1203" s="3" t="n">
        <v>25</v>
      </c>
    </row>
    <row r="1204">
      <c r="A1204" s="3" t="n">
        <v>35020060</v>
      </c>
      <c r="B1204" s="3" t="inlineStr">
        <is>
          <t>POMPEYA [35020060]</t>
        </is>
      </c>
      <c r="C1204" s="3" t="n">
        <v>4.040139</v>
      </c>
      <c r="D1204" s="3" t="n">
        <v>-73.369417</v>
      </c>
      <c r="E1204" s="3" t="n">
        <v>262</v>
      </c>
      <c r="F1204" s="3" t="inlineStr">
        <is>
          <t>Villavicencio</t>
        </is>
      </c>
      <c r="G1204" s="3" t="inlineStr">
        <is>
          <t>Meta</t>
        </is>
      </c>
      <c r="H1204" s="54" t="n">
        <v>210</v>
      </c>
      <c r="I1204" s="54" t="n">
        <v>1979</v>
      </c>
      <c r="J1204" s="54" t="n">
        <v>9</v>
      </c>
      <c r="K1204" s="3" t="n">
        <v>76</v>
      </c>
      <c r="L1204" s="3" t="n">
        <v>2025</v>
      </c>
      <c r="M1204" s="3" t="n">
        <v>25</v>
      </c>
      <c r="N1204" s="54" t="n">
        <v>112</v>
      </c>
      <c r="O1204" s="54" t="n">
        <v>2000</v>
      </c>
      <c r="P1204" s="54" t="n">
        <v>24</v>
      </c>
      <c r="Q1204" s="3" t="n">
        <v>177</v>
      </c>
      <c r="R1204" s="3" t="n">
        <v>1984</v>
      </c>
      <c r="S1204" s="3" t="n">
        <v>30</v>
      </c>
      <c r="T1204" s="54" t="n">
        <v>151</v>
      </c>
      <c r="U1204" s="54" t="n">
        <v>2021</v>
      </c>
      <c r="V1204" s="54" t="n">
        <v>9</v>
      </c>
      <c r="W1204" s="3" t="n">
        <v>132</v>
      </c>
      <c r="X1204" s="3" t="n">
        <v>2018</v>
      </c>
      <c r="Y1204" s="3" t="n">
        <v>3</v>
      </c>
      <c r="Z1204" s="54" t="n">
        <v>140</v>
      </c>
      <c r="AA1204" s="54" t="n">
        <v>2020</v>
      </c>
      <c r="AB1204" s="54" t="n">
        <v>29</v>
      </c>
      <c r="AC1204" s="3" t="n">
        <v>120</v>
      </c>
      <c r="AD1204" s="3" t="n">
        <v>2016</v>
      </c>
      <c r="AE1204" s="3" t="n">
        <v>8</v>
      </c>
      <c r="AF1204" s="54" t="n">
        <v>126</v>
      </c>
      <c r="AG1204" s="54" t="n">
        <v>2022</v>
      </c>
      <c r="AH1204" s="54" t="n">
        <v>15</v>
      </c>
      <c r="AI1204" s="3" t="n">
        <v>111</v>
      </c>
      <c r="AJ1204" s="3" t="n">
        <v>2004</v>
      </c>
      <c r="AK1204" s="3" t="n">
        <v>19</v>
      </c>
      <c r="AL1204" s="54" t="n">
        <v>223</v>
      </c>
      <c r="AM1204" s="54" t="n">
        <v>1996</v>
      </c>
      <c r="AN1204" s="54" t="n">
        <v>17</v>
      </c>
      <c r="AO1204" s="3" t="n">
        <v>109</v>
      </c>
      <c r="AP1204" s="3" t="n">
        <v>2012</v>
      </c>
      <c r="AQ1204" s="3" t="n">
        <v>22</v>
      </c>
    </row>
    <row r="1205">
      <c r="A1205" s="3" t="n">
        <v>35020280</v>
      </c>
      <c r="B1205" s="3" t="inlineStr">
        <is>
          <t>CHOACHI [35020280]</t>
        </is>
      </c>
      <c r="C1205" s="3" t="n">
        <v>4.522916667</v>
      </c>
      <c r="D1205" s="3" t="n">
        <v>-73.92658333</v>
      </c>
      <c r="E1205" s="3" t="n">
        <v>1950</v>
      </c>
      <c r="F1205" s="3" t="inlineStr">
        <is>
          <t>Choachí</t>
        </is>
      </c>
      <c r="G1205" s="3" t="inlineStr">
        <is>
          <t>Cundinamarca</t>
        </is>
      </c>
      <c r="H1205" s="54" t="n">
        <v>26.6</v>
      </c>
      <c r="I1205" s="54" t="n">
        <v>2022</v>
      </c>
      <c r="J1205" s="54" t="n">
        <v>13</v>
      </c>
      <c r="K1205" s="3" t="n">
        <v>38.2</v>
      </c>
      <c r="L1205" s="3" t="n">
        <v>1986</v>
      </c>
      <c r="M1205" s="3" t="n">
        <v>27</v>
      </c>
      <c r="N1205" s="54" t="n">
        <v>35.7</v>
      </c>
      <c r="O1205" s="54" t="n">
        <v>1995</v>
      </c>
      <c r="P1205" s="54" t="n">
        <v>23</v>
      </c>
      <c r="Q1205" s="3" t="n">
        <v>62.1</v>
      </c>
      <c r="R1205" s="3" t="n">
        <v>1995</v>
      </c>
      <c r="S1205" s="3" t="n">
        <v>19</v>
      </c>
      <c r="T1205" s="54" t="n">
        <v>65.2</v>
      </c>
      <c r="U1205" s="54" t="n">
        <v>2005</v>
      </c>
      <c r="V1205" s="54" t="n">
        <v>22</v>
      </c>
      <c r="W1205" s="3" t="n">
        <v>41.2</v>
      </c>
      <c r="X1205" s="3" t="n">
        <v>2024</v>
      </c>
      <c r="Y1205" s="3" t="n">
        <v>4</v>
      </c>
      <c r="Z1205" s="54" t="n">
        <v>39.4</v>
      </c>
      <c r="AA1205" s="54" t="n">
        <v>2025</v>
      </c>
      <c r="AB1205" s="54" t="n">
        <v>10</v>
      </c>
      <c r="AC1205" s="3" t="n">
        <v>30.4</v>
      </c>
      <c r="AD1205" s="3" t="n">
        <v>1991</v>
      </c>
      <c r="AE1205" s="3" t="n">
        <v>7</v>
      </c>
      <c r="AF1205" s="54" t="n">
        <v>77.2</v>
      </c>
      <c r="AG1205" s="54" t="n">
        <v>2011</v>
      </c>
      <c r="AH1205" s="54" t="n">
        <v>18</v>
      </c>
      <c r="AI1205" s="3" t="n">
        <v>45.3</v>
      </c>
      <c r="AJ1205" s="3" t="n">
        <v>1988</v>
      </c>
      <c r="AK1205" s="3" t="n">
        <v>21</v>
      </c>
      <c r="AL1205" s="54" t="n">
        <v>65</v>
      </c>
      <c r="AM1205" s="54" t="n">
        <v>1985</v>
      </c>
      <c r="AN1205" s="54" t="n">
        <v>4</v>
      </c>
      <c r="AO1205" s="3" t="n">
        <v>39.6</v>
      </c>
      <c r="AP1205" s="3" t="n">
        <v>1989</v>
      </c>
      <c r="AQ1205" s="3" t="n">
        <v>1</v>
      </c>
    </row>
    <row r="1206">
      <c r="A1206" s="3" t="n">
        <v>35020290</v>
      </c>
      <c r="B1206" s="3" t="inlineStr">
        <is>
          <t>FOMEQUE [35020290]</t>
        </is>
      </c>
      <c r="C1206" s="3" t="n">
        <v>4.486527778</v>
      </c>
      <c r="D1206" s="3" t="n">
        <v>-73.89041666999999</v>
      </c>
      <c r="E1206" s="3" t="n">
        <v>1900</v>
      </c>
      <c r="F1206" s="3" t="inlineStr">
        <is>
          <t>Fómeque</t>
        </is>
      </c>
      <c r="G1206" s="3" t="inlineStr">
        <is>
          <t>Cundinamarca</t>
        </is>
      </c>
      <c r="H1206" s="54" t="n">
        <v>40.8</v>
      </c>
      <c r="I1206" s="54" t="n">
        <v>2004</v>
      </c>
      <c r="J1206" s="54" t="n">
        <v>21</v>
      </c>
      <c r="K1206" s="3" t="n">
        <v>40</v>
      </c>
      <c r="L1206" s="3" t="n">
        <v>1986</v>
      </c>
      <c r="M1206" s="3" t="n">
        <v>28</v>
      </c>
      <c r="N1206" s="54" t="n">
        <v>60</v>
      </c>
      <c r="O1206" s="54" t="n">
        <v>1989</v>
      </c>
      <c r="P1206" s="54" t="n">
        <v>28</v>
      </c>
      <c r="Q1206" s="3" t="n">
        <v>50</v>
      </c>
      <c r="R1206" s="3" t="n">
        <v>1988</v>
      </c>
      <c r="S1206" s="3" t="n">
        <v>15</v>
      </c>
      <c r="T1206" s="54" t="n">
        <v>50.8</v>
      </c>
      <c r="U1206" s="54" t="n">
        <v>2019</v>
      </c>
      <c r="V1206" s="54" t="n">
        <v>12</v>
      </c>
      <c r="W1206" s="3" t="n">
        <v>45</v>
      </c>
      <c r="X1206" s="3" t="n">
        <v>1986</v>
      </c>
      <c r="Y1206" s="3" t="n">
        <v>14</v>
      </c>
      <c r="Z1206" s="54" t="n">
        <v>45</v>
      </c>
      <c r="AA1206" s="54" t="n">
        <v>1986</v>
      </c>
      <c r="AB1206" s="54" t="n">
        <v>5</v>
      </c>
      <c r="AC1206" s="3" t="n">
        <v>50</v>
      </c>
      <c r="AD1206" s="3" t="n">
        <v>2008</v>
      </c>
      <c r="AE1206" s="3" t="n">
        <v>1</v>
      </c>
      <c r="AF1206" s="54" t="n">
        <v>40</v>
      </c>
      <c r="AG1206" s="54" t="n">
        <v>1985</v>
      </c>
      <c r="AH1206" s="54" t="n">
        <v>14</v>
      </c>
      <c r="AI1206" s="3" t="n">
        <v>45</v>
      </c>
      <c r="AJ1206" s="3" t="n">
        <v>1987</v>
      </c>
      <c r="AK1206" s="3" t="n">
        <v>2</v>
      </c>
      <c r="AL1206" s="54" t="n">
        <v>76.2</v>
      </c>
      <c r="AM1206" s="54" t="n">
        <v>2017</v>
      </c>
      <c r="AN1206" s="54" t="n">
        <v>3</v>
      </c>
      <c r="AO1206" s="3" t="n">
        <v>48.5</v>
      </c>
      <c r="AP1206" s="3" t="n">
        <v>2012</v>
      </c>
      <c r="AQ1206" s="3" t="n">
        <v>22</v>
      </c>
    </row>
    <row r="1207">
      <c r="A1207" s="3" t="n">
        <v>35020300</v>
      </c>
      <c r="B1207" s="3" t="inlineStr">
        <is>
          <t>GUTIERREZ [35020300]</t>
        </is>
      </c>
      <c r="C1207" s="3" t="n">
        <v>4.253917</v>
      </c>
      <c r="D1207" s="3" t="n">
        <v>-74.00269400000001</v>
      </c>
      <c r="E1207" s="3" t="n">
        <v>2300</v>
      </c>
      <c r="F1207" s="3" t="inlineStr">
        <is>
          <t>Gutiérrez</t>
        </is>
      </c>
      <c r="G1207" s="3" t="inlineStr">
        <is>
          <t>Cundinamarca</t>
        </is>
      </c>
      <c r="H1207" s="54" t="n">
        <v>30.6</v>
      </c>
      <c r="I1207" s="54" t="n">
        <v>2006</v>
      </c>
      <c r="J1207" s="54" t="n">
        <v>4</v>
      </c>
      <c r="K1207" s="3" t="n">
        <v>50.6</v>
      </c>
      <c r="L1207" s="3" t="n">
        <v>2007</v>
      </c>
      <c r="M1207" s="3" t="n">
        <v>14</v>
      </c>
      <c r="N1207" s="54" t="n">
        <v>58</v>
      </c>
      <c r="O1207" s="54" t="n">
        <v>1987</v>
      </c>
      <c r="P1207" s="54" t="n">
        <v>24</v>
      </c>
      <c r="Q1207" s="3" t="n">
        <v>50.1</v>
      </c>
      <c r="R1207" s="3" t="n">
        <v>2006</v>
      </c>
      <c r="S1207" s="3" t="n">
        <v>23</v>
      </c>
      <c r="T1207" s="54" t="n">
        <v>74.40000000000001</v>
      </c>
      <c r="U1207" s="54" t="n">
        <v>1996</v>
      </c>
      <c r="V1207" s="54" t="n">
        <v>13</v>
      </c>
      <c r="W1207" s="3" t="n">
        <v>60.3</v>
      </c>
      <c r="X1207" s="3" t="n">
        <v>2025</v>
      </c>
      <c r="Y1207" s="3" t="n">
        <v>30</v>
      </c>
      <c r="Z1207" s="54" t="n">
        <v>50.8</v>
      </c>
      <c r="AA1207" s="54" t="n">
        <v>2023</v>
      </c>
      <c r="AB1207" s="54" t="n">
        <v>17</v>
      </c>
      <c r="AC1207" s="3" t="n">
        <v>54.7</v>
      </c>
      <c r="AD1207" s="3" t="n">
        <v>1986</v>
      </c>
      <c r="AE1207" s="3" t="n">
        <v>1</v>
      </c>
      <c r="AF1207" s="54" t="n">
        <v>40.8</v>
      </c>
      <c r="AG1207" s="54" t="n">
        <v>2009</v>
      </c>
      <c r="AH1207" s="54" t="n">
        <v>4</v>
      </c>
      <c r="AI1207" s="3" t="n">
        <v>41</v>
      </c>
      <c r="AJ1207" s="3" t="n">
        <v>2003</v>
      </c>
      <c r="AK1207" s="3" t="n">
        <v>10</v>
      </c>
      <c r="AL1207" s="54" t="n">
        <v>40.4</v>
      </c>
      <c r="AM1207" s="54" t="n">
        <v>2013</v>
      </c>
      <c r="AN1207" s="54" t="n">
        <v>20</v>
      </c>
      <c r="AO1207" s="3" t="n">
        <v>34.2</v>
      </c>
      <c r="AP1207" s="3" t="n">
        <v>1985</v>
      </c>
      <c r="AQ1207" s="3" t="n">
        <v>6</v>
      </c>
    </row>
    <row r="1208">
      <c r="A1208" s="3" t="n">
        <v>35020310</v>
      </c>
      <c r="B1208" s="3" t="inlineStr">
        <is>
          <t>NAZARETH [35020310]</t>
        </is>
      </c>
      <c r="C1208" s="3" t="n">
        <v>4.17225</v>
      </c>
      <c r="D1208" s="3" t="n">
        <v>-74.146</v>
      </c>
      <c r="E1208" s="3" t="n">
        <v>2800</v>
      </c>
      <c r="F1208" s="3" t="inlineStr">
        <is>
          <t>Bogotá, D.C</t>
        </is>
      </c>
      <c r="G1208" s="3" t="inlineStr">
        <is>
          <t>Bogotá</t>
        </is>
      </c>
      <c r="H1208" s="54" t="n">
        <v>56.5</v>
      </c>
      <c r="I1208" s="54" t="n">
        <v>2023</v>
      </c>
      <c r="J1208" s="54" t="n">
        <v>11</v>
      </c>
      <c r="K1208" s="3" t="n">
        <v>27.2</v>
      </c>
      <c r="L1208" s="3" t="n">
        <v>2024</v>
      </c>
      <c r="M1208" s="3" t="n">
        <v>3</v>
      </c>
      <c r="N1208" s="54" t="n">
        <v>56.8</v>
      </c>
      <c r="O1208" s="54" t="n">
        <v>2023</v>
      </c>
      <c r="P1208" s="54" t="n">
        <v>9</v>
      </c>
      <c r="Q1208" s="3" t="n">
        <v>38</v>
      </c>
      <c r="R1208" s="3" t="n">
        <v>2014</v>
      </c>
      <c r="S1208" s="3" t="n">
        <v>28</v>
      </c>
      <c r="T1208" s="54" t="n">
        <v>118.9</v>
      </c>
      <c r="U1208" s="54" t="n">
        <v>1990</v>
      </c>
      <c r="V1208" s="54" t="n">
        <v>28</v>
      </c>
      <c r="W1208" s="3" t="n">
        <v>48</v>
      </c>
      <c r="X1208" s="3" t="n">
        <v>2002</v>
      </c>
      <c r="Y1208" s="3" t="n">
        <v>8</v>
      </c>
      <c r="Z1208" s="54" t="n">
        <v>54</v>
      </c>
      <c r="AA1208" s="54" t="n">
        <v>2022</v>
      </c>
      <c r="AB1208" s="54" t="n">
        <v>7</v>
      </c>
      <c r="AC1208" s="3" t="n">
        <v>33</v>
      </c>
      <c r="AD1208" s="3" t="n">
        <v>2016</v>
      </c>
      <c r="AE1208" s="3" t="n">
        <v>31</v>
      </c>
      <c r="AF1208" s="54" t="n">
        <v>36.3</v>
      </c>
      <c r="AG1208" s="54" t="n">
        <v>2023</v>
      </c>
      <c r="AH1208" s="54" t="n">
        <v>3</v>
      </c>
      <c r="AI1208" s="3" t="n">
        <v>46.2</v>
      </c>
      <c r="AJ1208" s="3" t="n">
        <v>1987</v>
      </c>
      <c r="AK1208" s="3" t="n">
        <v>26</v>
      </c>
      <c r="AL1208" s="54" t="n">
        <v>59</v>
      </c>
      <c r="AM1208" s="54" t="n">
        <v>1984</v>
      </c>
      <c r="AN1208" s="54" t="n">
        <v>27</v>
      </c>
      <c r="AO1208" s="3" t="n">
        <v>34.1</v>
      </c>
      <c r="AP1208" s="3" t="n">
        <v>2016</v>
      </c>
      <c r="AQ1208" s="3" t="n">
        <v>3</v>
      </c>
    </row>
    <row r="1209">
      <c r="A1209" s="3" t="n">
        <v>35020340</v>
      </c>
      <c r="B1209" s="3" t="inlineStr">
        <is>
          <t>LA PRIMAVERA [35020340]</t>
        </is>
      </c>
      <c r="C1209" s="3" t="n">
        <v>4.133333333</v>
      </c>
      <c r="D1209" s="3" t="n">
        <v>-74.05</v>
      </c>
      <c r="E1209" s="3" t="n">
        <v>2300</v>
      </c>
      <c r="F1209" s="3" t="inlineStr">
        <is>
          <t>Gutiérrez</t>
        </is>
      </c>
      <c r="G1209" s="3" t="inlineStr">
        <is>
          <t>Cundinamarca</t>
        </is>
      </c>
      <c r="H1209" s="54" t="n">
        <v>34</v>
      </c>
      <c r="I1209" s="54" t="n">
        <v>1995</v>
      </c>
      <c r="J1209" s="54" t="n">
        <v>19</v>
      </c>
      <c r="K1209" s="3" t="n">
        <v>45</v>
      </c>
      <c r="L1209" s="3" t="n">
        <v>1987</v>
      </c>
      <c r="M1209" s="3" t="n">
        <v>10</v>
      </c>
      <c r="N1209" s="54" t="n">
        <v>85.3</v>
      </c>
      <c r="O1209" s="54" t="n">
        <v>2022</v>
      </c>
      <c r="P1209" s="54" t="n">
        <v>31</v>
      </c>
      <c r="Q1209" s="3" t="n">
        <v>64.3</v>
      </c>
      <c r="R1209" s="3" t="n">
        <v>2007</v>
      </c>
      <c r="S1209" s="3" t="n">
        <v>28</v>
      </c>
      <c r="T1209" s="54" t="n">
        <v>75.5</v>
      </c>
      <c r="U1209" s="54" t="n">
        <v>2016</v>
      </c>
      <c r="V1209" s="54" t="n">
        <v>5</v>
      </c>
      <c r="W1209" s="3" t="n">
        <v>97.5</v>
      </c>
      <c r="X1209" s="3" t="n">
        <v>2014</v>
      </c>
      <c r="Y1209" s="3" t="n">
        <v>6</v>
      </c>
      <c r="Z1209" s="54" t="n">
        <v>90.2</v>
      </c>
      <c r="AA1209" s="54" t="n">
        <v>2022</v>
      </c>
      <c r="AB1209" s="54" t="n">
        <v>23</v>
      </c>
      <c r="AC1209" s="3" t="n">
        <v>93</v>
      </c>
      <c r="AD1209" s="3" t="n">
        <v>1988</v>
      </c>
      <c r="AE1209" s="3" t="n">
        <v>21</v>
      </c>
      <c r="AF1209" s="54" t="n">
        <v>78.7</v>
      </c>
      <c r="AG1209" s="54" t="n">
        <v>2008</v>
      </c>
      <c r="AH1209" s="54" t="n">
        <v>4</v>
      </c>
      <c r="AI1209" s="3" t="n">
        <v>74.90000000000001</v>
      </c>
      <c r="AJ1209" s="3" t="n">
        <v>2008</v>
      </c>
      <c r="AK1209" s="3" t="n">
        <v>7</v>
      </c>
      <c r="AL1209" s="54" t="n">
        <v>35.4</v>
      </c>
      <c r="AM1209" s="54" t="n">
        <v>2006</v>
      </c>
      <c r="AN1209" s="54" t="n">
        <v>21</v>
      </c>
      <c r="AO1209" s="3" t="n">
        <v>56.5</v>
      </c>
      <c r="AP1209" s="3" t="n">
        <v>2012</v>
      </c>
      <c r="AQ1209" s="3" t="n">
        <v>22</v>
      </c>
    </row>
    <row r="1210">
      <c r="A1210" s="3" t="n">
        <v>35020350</v>
      </c>
      <c r="B1210" s="3" t="inlineStr">
        <is>
          <t>BETANIA [35020350]</t>
        </is>
      </c>
      <c r="C1210" s="3" t="n">
        <v>4.218888889</v>
      </c>
      <c r="D1210" s="3" t="n">
        <v>-74.14686111</v>
      </c>
      <c r="E1210" s="3" t="n">
        <v>3150</v>
      </c>
      <c r="F1210" s="3" t="inlineStr">
        <is>
          <t>Bogotá, D.C</t>
        </is>
      </c>
      <c r="G1210" s="3" t="inlineStr">
        <is>
          <t>Bogotá</t>
        </is>
      </c>
      <c r="H1210" s="54" t="n">
        <v>40</v>
      </c>
      <c r="I1210" s="54" t="n">
        <v>1997</v>
      </c>
      <c r="J1210" s="54" t="n">
        <v>1</v>
      </c>
      <c r="K1210" s="3" t="n">
        <v>45.4</v>
      </c>
      <c r="L1210" s="3" t="n">
        <v>1997</v>
      </c>
      <c r="M1210" s="3" t="n">
        <v>12</v>
      </c>
      <c r="N1210" s="54" t="n">
        <v>36</v>
      </c>
      <c r="O1210" s="54" t="n">
        <v>1990</v>
      </c>
      <c r="P1210" s="54" t="n">
        <v>9</v>
      </c>
      <c r="Q1210" s="3" t="n">
        <v>40</v>
      </c>
      <c r="R1210" s="3" t="n">
        <v>2018</v>
      </c>
      <c r="S1210" s="3" t="n">
        <v>30</v>
      </c>
      <c r="T1210" s="54" t="n">
        <v>56</v>
      </c>
      <c r="U1210" s="54" t="n">
        <v>2017</v>
      </c>
      <c r="V1210" s="54" t="n">
        <v>11</v>
      </c>
      <c r="W1210" s="3" t="n">
        <v>66</v>
      </c>
      <c r="X1210" s="3" t="n">
        <v>1994</v>
      </c>
      <c r="Y1210" s="3" t="n">
        <v>27</v>
      </c>
      <c r="Z1210" s="54" t="n">
        <v>40</v>
      </c>
      <c r="AA1210" s="54" t="n">
        <v>2015</v>
      </c>
      <c r="AB1210" s="54" t="n">
        <v>11</v>
      </c>
      <c r="AC1210" s="3" t="n">
        <v>70</v>
      </c>
      <c r="AD1210" s="3" t="n">
        <v>2016</v>
      </c>
      <c r="AE1210" s="3" t="n">
        <v>18</v>
      </c>
      <c r="AF1210" s="54" t="n">
        <v>50</v>
      </c>
      <c r="AG1210" s="54" t="n">
        <v>2016</v>
      </c>
      <c r="AH1210" s="54" t="n">
        <v>10</v>
      </c>
      <c r="AI1210" s="3" t="n">
        <v>40</v>
      </c>
      <c r="AJ1210" s="3" t="n">
        <v>2017</v>
      </c>
      <c r="AK1210" s="3" t="n">
        <v>15</v>
      </c>
      <c r="AL1210" s="54" t="n">
        <v>55</v>
      </c>
      <c r="AM1210" s="54" t="n">
        <v>1996</v>
      </c>
      <c r="AN1210" s="54" t="n">
        <v>25</v>
      </c>
      <c r="AO1210" s="3" t="n">
        <v>40</v>
      </c>
      <c r="AP1210" s="3" t="n">
        <v>1996</v>
      </c>
      <c r="AQ1210" s="3" t="n">
        <v>1</v>
      </c>
    </row>
    <row r="1211">
      <c r="A1211" s="3" t="n">
        <v>35025060</v>
      </c>
      <c r="B1211" s="3" t="inlineStr">
        <is>
          <t>LA BOLSA [35025060]</t>
        </is>
      </c>
      <c r="C1211" s="3" t="n">
        <v>4.587059</v>
      </c>
      <c r="D1211" s="3" t="n">
        <v>-73.995885</v>
      </c>
      <c r="E1211" s="3" t="n">
        <v>3195</v>
      </c>
      <c r="F1211" s="3" t="inlineStr">
        <is>
          <t>Choachí</t>
        </is>
      </c>
      <c r="G1211" s="3" t="inlineStr">
        <is>
          <t>Cundinamarca</t>
        </is>
      </c>
      <c r="H1211" s="54" t="n">
        <v>50</v>
      </c>
      <c r="I1211" s="54" t="n">
        <v>2017</v>
      </c>
      <c r="J1211" s="54" t="n">
        <v>20</v>
      </c>
      <c r="K1211" s="3" t="n">
        <v>80</v>
      </c>
      <c r="L1211" s="3" t="n">
        <v>2011</v>
      </c>
      <c r="M1211" s="3" t="n">
        <v>18</v>
      </c>
      <c r="N1211" s="54" t="n">
        <v>80</v>
      </c>
      <c r="O1211" s="54" t="n">
        <v>1999</v>
      </c>
      <c r="P1211" s="54" t="n">
        <v>25</v>
      </c>
      <c r="Q1211" s="3" t="n">
        <v>52</v>
      </c>
      <c r="R1211" s="3" t="n">
        <v>2019</v>
      </c>
      <c r="S1211" s="3" t="n">
        <v>14</v>
      </c>
      <c r="T1211" s="54" t="n">
        <v>66</v>
      </c>
      <c r="U1211" s="54" t="n">
        <v>1998</v>
      </c>
      <c r="V1211" s="54" t="n">
        <v>28</v>
      </c>
      <c r="W1211" s="3" t="n">
        <v>55</v>
      </c>
      <c r="X1211" s="3" t="n">
        <v>2017</v>
      </c>
      <c r="Y1211" s="3" t="n">
        <v>12</v>
      </c>
      <c r="Z1211" s="54" t="n">
        <v>73.59999999999999</v>
      </c>
      <c r="AA1211" s="54" t="n">
        <v>1992</v>
      </c>
      <c r="AB1211" s="54" t="n">
        <v>22</v>
      </c>
      <c r="AC1211" s="3" t="n">
        <v>39</v>
      </c>
      <c r="AD1211" s="3" t="n">
        <v>1991</v>
      </c>
      <c r="AE1211" s="3" t="n">
        <v>13</v>
      </c>
      <c r="AF1211" s="54" t="n">
        <v>26</v>
      </c>
      <c r="AG1211" s="54" t="n">
        <v>1996</v>
      </c>
      <c r="AH1211" s="54" t="n">
        <v>29</v>
      </c>
      <c r="AI1211" s="3" t="n">
        <v>49</v>
      </c>
      <c r="AJ1211" s="3" t="n">
        <v>1996</v>
      </c>
      <c r="AK1211" s="3" t="n">
        <v>13</v>
      </c>
      <c r="AL1211" s="54" t="n">
        <v>60</v>
      </c>
      <c r="AM1211" s="54" t="n">
        <v>2016</v>
      </c>
      <c r="AN1211" s="54" t="n">
        <v>13</v>
      </c>
      <c r="AO1211" s="3" t="n">
        <v>85</v>
      </c>
      <c r="AP1211" s="3" t="n">
        <v>2023</v>
      </c>
      <c r="AQ1211" s="3" t="n">
        <v>19</v>
      </c>
    </row>
    <row r="1212">
      <c r="A1212" s="3" t="n">
        <v>35025070</v>
      </c>
      <c r="B1212" s="3" t="inlineStr">
        <is>
          <t>LOS TAQUES [35025070]</t>
        </is>
      </c>
      <c r="C1212" s="3" t="n">
        <v>4.196666667</v>
      </c>
      <c r="D1212" s="3" t="n">
        <v>-74.19094444</v>
      </c>
      <c r="E1212" s="3" t="n">
        <v>3150</v>
      </c>
      <c r="F1212" s="3" t="inlineStr">
        <is>
          <t>Bogotá, D.C</t>
        </is>
      </c>
      <c r="G1212" s="3" t="inlineStr">
        <is>
          <t>Bogotá</t>
        </is>
      </c>
      <c r="H1212" s="54" t="n">
        <v>24</v>
      </c>
      <c r="I1212" s="54" t="n">
        <v>2020</v>
      </c>
      <c r="J1212" s="54" t="n">
        <v>31</v>
      </c>
      <c r="K1212" s="3" t="n">
        <v>28.3</v>
      </c>
      <c r="L1212" s="3" t="n">
        <v>1996</v>
      </c>
      <c r="M1212" s="3" t="n">
        <v>12</v>
      </c>
      <c r="N1212" s="54" t="n">
        <v>56</v>
      </c>
      <c r="O1212" s="54" t="n">
        <v>2010</v>
      </c>
      <c r="P1212" s="54" t="n">
        <v>3</v>
      </c>
      <c r="Q1212" s="3" t="n">
        <v>56</v>
      </c>
      <c r="R1212" s="3" t="n">
        <v>2011</v>
      </c>
      <c r="S1212" s="3" t="n">
        <v>22</v>
      </c>
      <c r="T1212" s="54" t="n">
        <v>80</v>
      </c>
      <c r="U1212" s="54" t="n">
        <v>2024</v>
      </c>
      <c r="V1212" s="54" t="n">
        <v>27</v>
      </c>
      <c r="W1212" s="3" t="n">
        <v>94</v>
      </c>
      <c r="X1212" s="3" t="n">
        <v>2020</v>
      </c>
      <c r="Y1212" s="3" t="n">
        <v>28</v>
      </c>
      <c r="Z1212" s="54" t="n">
        <v>81</v>
      </c>
      <c r="AA1212" s="54" t="n">
        <v>1998</v>
      </c>
      <c r="AB1212" s="54" t="n">
        <v>19</v>
      </c>
      <c r="AC1212" s="3" t="n">
        <v>39</v>
      </c>
      <c r="AD1212" s="3" t="n">
        <v>2002</v>
      </c>
      <c r="AE1212" s="3" t="n">
        <v>16</v>
      </c>
      <c r="AF1212" s="54" t="n">
        <v>33</v>
      </c>
      <c r="AG1212" s="54" t="n">
        <v>2002</v>
      </c>
      <c r="AH1212" s="54" t="n">
        <v>26</v>
      </c>
      <c r="AI1212" s="3" t="n">
        <v>56</v>
      </c>
      <c r="AJ1212" s="3" t="n">
        <v>2004</v>
      </c>
      <c r="AK1212" s="3" t="n">
        <v>25</v>
      </c>
      <c r="AL1212" s="54" t="n">
        <v>76.09999999999999</v>
      </c>
      <c r="AM1212" s="54" t="n">
        <v>2020</v>
      </c>
      <c r="AN1212" s="54" t="n">
        <v>14</v>
      </c>
      <c r="AO1212" s="3" t="n">
        <v>40</v>
      </c>
      <c r="AP1212" s="3" t="n">
        <v>2010</v>
      </c>
      <c r="AQ1212" s="3" t="n">
        <v>25</v>
      </c>
    </row>
    <row r="1213">
      <c r="A1213" s="3" t="n">
        <v>35025110</v>
      </c>
      <c r="B1213" s="3" t="inlineStr">
        <is>
          <t>LA LIBERTAD - AUT [35025110]</t>
        </is>
      </c>
      <c r="C1213" s="3" t="n">
        <v>4.057415</v>
      </c>
      <c r="D1213" s="3" t="n">
        <v>-73.467865</v>
      </c>
      <c r="E1213" s="3" t="n">
        <v>340</v>
      </c>
      <c r="F1213" s="3" t="inlineStr">
        <is>
          <t>Villavicencio</t>
        </is>
      </c>
      <c r="G1213" s="3" t="inlineStr">
        <is>
          <t>Meta</t>
        </is>
      </c>
      <c r="H1213" s="54" t="n">
        <v>173.5</v>
      </c>
      <c r="I1213" s="54" t="n">
        <v>2006</v>
      </c>
      <c r="J1213" s="54" t="n">
        <v>4</v>
      </c>
      <c r="K1213" s="3" t="n">
        <v>97.5</v>
      </c>
      <c r="L1213" s="3" t="n">
        <v>1984</v>
      </c>
      <c r="M1213" s="3" t="n">
        <v>21</v>
      </c>
      <c r="N1213" s="54" t="n">
        <v>170</v>
      </c>
      <c r="O1213" s="54" t="n">
        <v>1987</v>
      </c>
      <c r="P1213" s="54" t="n">
        <v>27</v>
      </c>
      <c r="Q1213" s="3" t="n">
        <v>158.6</v>
      </c>
      <c r="R1213" s="3" t="n">
        <v>1984</v>
      </c>
      <c r="S1213" s="3" t="n">
        <v>30</v>
      </c>
      <c r="T1213" s="54" t="n">
        <v>155</v>
      </c>
      <c r="U1213" s="54" t="n">
        <v>2021</v>
      </c>
      <c r="V1213" s="54" t="n">
        <v>9</v>
      </c>
      <c r="W1213" s="3" t="n">
        <v>153.5</v>
      </c>
      <c r="X1213" s="3" t="n">
        <v>2023</v>
      </c>
      <c r="Y1213" s="3" t="n">
        <v>11</v>
      </c>
      <c r="Z1213" s="54" t="n">
        <v>125.5</v>
      </c>
      <c r="AA1213" s="54" t="n">
        <v>1993</v>
      </c>
      <c r="AB1213" s="54" t="n">
        <v>20</v>
      </c>
      <c r="AC1213" s="3" t="n">
        <v>122</v>
      </c>
      <c r="AD1213" s="3" t="n">
        <v>2016</v>
      </c>
      <c r="AE1213" s="3" t="n">
        <v>8</v>
      </c>
      <c r="AF1213" s="54" t="n">
        <v>131.8</v>
      </c>
      <c r="AG1213" s="54" t="n">
        <v>1983</v>
      </c>
      <c r="AH1213" s="54" t="n">
        <v>21</v>
      </c>
      <c r="AI1213" s="3" t="n">
        <v>129</v>
      </c>
      <c r="AJ1213" s="3" t="n">
        <v>1986</v>
      </c>
      <c r="AK1213" s="3" t="n">
        <v>26</v>
      </c>
      <c r="AL1213" s="54" t="n">
        <v>140.8</v>
      </c>
      <c r="AM1213" s="54" t="n">
        <v>2008</v>
      </c>
      <c r="AN1213" s="54" t="n">
        <v>3</v>
      </c>
      <c r="AO1213" s="3" t="n">
        <v>298</v>
      </c>
      <c r="AP1213" s="3" t="n">
        <v>2012</v>
      </c>
      <c r="AQ1213" s="3" t="n">
        <v>22</v>
      </c>
    </row>
    <row r="1214">
      <c r="A1214" s="3" t="n">
        <v>35030010</v>
      </c>
      <c r="B1214" s="3" t="inlineStr">
        <is>
          <t>EL CALVARIO [35030010]</t>
        </is>
      </c>
      <c r="C1214" s="3" t="n">
        <v>4.354388</v>
      </c>
      <c r="D1214" s="3" t="n">
        <v>-73.712943</v>
      </c>
      <c r="E1214" s="3" t="n">
        <v>1867</v>
      </c>
      <c r="F1214" s="3" t="inlineStr">
        <is>
          <t>El Calvario</t>
        </is>
      </c>
      <c r="G1214" s="3" t="inlineStr">
        <is>
          <t>Meta</t>
        </is>
      </c>
      <c r="H1214" s="54" t="n">
        <v>77</v>
      </c>
      <c r="I1214" s="54" t="n">
        <v>2023</v>
      </c>
      <c r="J1214" s="54" t="n">
        <v>11</v>
      </c>
      <c r="K1214" s="3" t="n">
        <v>80.5</v>
      </c>
      <c r="L1214" s="3" t="n">
        <v>1996</v>
      </c>
      <c r="M1214" s="3" t="n">
        <v>12</v>
      </c>
      <c r="N1214" s="54" t="n">
        <v>55</v>
      </c>
      <c r="O1214" s="54" t="n">
        <v>2000</v>
      </c>
      <c r="P1214" s="54" t="n">
        <v>24</v>
      </c>
      <c r="Q1214" s="3" t="n">
        <v>135</v>
      </c>
      <c r="R1214" s="3" t="n">
        <v>1992</v>
      </c>
      <c r="S1214" s="3" t="n">
        <v>17</v>
      </c>
      <c r="T1214" s="54" t="n">
        <v>115</v>
      </c>
      <c r="U1214" s="54" t="n">
        <v>2002</v>
      </c>
      <c r="V1214" s="54" t="n">
        <v>12</v>
      </c>
      <c r="W1214" s="3" t="n">
        <v>95</v>
      </c>
      <c r="X1214" s="3" t="n">
        <v>2023</v>
      </c>
      <c r="Y1214" s="3" t="n">
        <v>20</v>
      </c>
      <c r="Z1214" s="54" t="n">
        <v>151</v>
      </c>
      <c r="AA1214" s="54" t="n">
        <v>2005</v>
      </c>
      <c r="AB1214" s="54" t="n">
        <v>21</v>
      </c>
      <c r="AC1214" s="3" t="n">
        <v>118</v>
      </c>
      <c r="AD1214" s="3" t="n">
        <v>2016</v>
      </c>
      <c r="AE1214" s="3" t="n">
        <v>17</v>
      </c>
      <c r="AF1214" s="54" t="n">
        <v>108</v>
      </c>
      <c r="AG1214" s="54" t="n">
        <v>2021</v>
      </c>
      <c r="AH1214" s="54" t="n">
        <v>15</v>
      </c>
      <c r="AI1214" s="3" t="n">
        <v>60</v>
      </c>
      <c r="AJ1214" s="3" t="n">
        <v>2025</v>
      </c>
      <c r="AK1214" s="3" t="n">
        <v>15</v>
      </c>
      <c r="AL1214" s="54" t="n">
        <v>64</v>
      </c>
      <c r="AM1214" s="54" t="n">
        <v>2016</v>
      </c>
      <c r="AN1214" s="54" t="n">
        <v>10</v>
      </c>
      <c r="AO1214" s="3" t="n">
        <v>91</v>
      </c>
      <c r="AP1214" s="3" t="n">
        <v>2008</v>
      </c>
      <c r="AQ1214" s="3" t="n">
        <v>1</v>
      </c>
    </row>
    <row r="1215">
      <c r="A1215" s="3" t="n">
        <v>35030020</v>
      </c>
      <c r="B1215" s="3" t="inlineStr">
        <is>
          <t>MONFORT [35030020]</t>
        </is>
      </c>
      <c r="C1215" s="3" t="n">
        <v>4.318556</v>
      </c>
      <c r="D1215" s="3" t="n">
        <v>-73.643006</v>
      </c>
      <c r="E1215" s="3" t="n">
        <v>1120</v>
      </c>
      <c r="F1215" s="3" t="inlineStr">
        <is>
          <t>El Calvario</t>
        </is>
      </c>
      <c r="G1215" s="3" t="inlineStr">
        <is>
          <t>Meta</t>
        </is>
      </c>
      <c r="H1215" s="54" t="n">
        <v>131</v>
      </c>
      <c r="I1215" s="54" t="n">
        <v>2015</v>
      </c>
      <c r="J1215" s="54" t="n">
        <v>31</v>
      </c>
      <c r="K1215" s="3" t="n">
        <v>175</v>
      </c>
      <c r="L1215" s="3" t="n">
        <v>1989</v>
      </c>
      <c r="M1215" s="3" t="n">
        <v>26</v>
      </c>
      <c r="N1215" s="54" t="n">
        <v>132</v>
      </c>
      <c r="O1215" s="54" t="n">
        <v>1987</v>
      </c>
      <c r="P1215" s="54" t="n">
        <v>19</v>
      </c>
      <c r="Q1215" s="3" t="n">
        <v>153</v>
      </c>
      <c r="R1215" s="3" t="n">
        <v>2015</v>
      </c>
      <c r="S1215" s="3" t="n">
        <v>28</v>
      </c>
      <c r="T1215" s="54" t="n">
        <v>153</v>
      </c>
      <c r="U1215" s="54" t="n">
        <v>2015</v>
      </c>
      <c r="V1215" s="54" t="n">
        <v>13</v>
      </c>
      <c r="W1215" s="3" t="n">
        <v>184</v>
      </c>
      <c r="X1215" s="3" t="n">
        <v>1984</v>
      </c>
      <c r="Y1215" s="3" t="n">
        <v>6</v>
      </c>
      <c r="Z1215" s="54" t="n">
        <v>165</v>
      </c>
      <c r="AA1215" s="54" t="n">
        <v>1971</v>
      </c>
      <c r="AB1215" s="54" t="n">
        <v>13</v>
      </c>
      <c r="AC1215" s="3" t="n">
        <v>288</v>
      </c>
      <c r="AD1215" s="3" t="n">
        <v>1972</v>
      </c>
      <c r="AE1215" s="3" t="n">
        <v>13</v>
      </c>
      <c r="AF1215" s="54" t="n">
        <v>185</v>
      </c>
      <c r="AG1215" s="54" t="n">
        <v>1985</v>
      </c>
      <c r="AH1215" s="54" t="n">
        <v>1</v>
      </c>
      <c r="AI1215" s="3" t="n">
        <v>162</v>
      </c>
      <c r="AJ1215" s="3" t="n">
        <v>1971</v>
      </c>
      <c r="AK1215" s="3" t="n">
        <v>7</v>
      </c>
      <c r="AL1215" s="54" t="n">
        <v>223</v>
      </c>
      <c r="AM1215" s="54" t="n">
        <v>1975</v>
      </c>
      <c r="AN1215" s="54" t="n">
        <v>3</v>
      </c>
      <c r="AO1215" s="3" t="n">
        <v>132</v>
      </c>
      <c r="AP1215" s="3" t="n">
        <v>1986</v>
      </c>
      <c r="AQ1215" s="3" t="n">
        <v>4</v>
      </c>
    </row>
    <row r="1216">
      <c r="A1216" s="3" t="n">
        <v>35030030</v>
      </c>
      <c r="B1216" s="3" t="inlineStr">
        <is>
          <t>SENA [35030030]</t>
        </is>
      </c>
      <c r="C1216" s="3" t="n">
        <v>4.127389</v>
      </c>
      <c r="D1216" s="3" t="n">
        <v>-73.639556</v>
      </c>
      <c r="E1216" s="3" t="n">
        <v>469</v>
      </c>
      <c r="F1216" s="3" t="inlineStr">
        <is>
          <t>Villavicencio</t>
        </is>
      </c>
      <c r="G1216" s="3" t="inlineStr">
        <is>
          <t>Meta</t>
        </is>
      </c>
      <c r="H1216" s="54" t="n">
        <v>99.59999999999999</v>
      </c>
      <c r="I1216" s="54" t="n">
        <v>2023</v>
      </c>
      <c r="J1216" s="54" t="n">
        <v>7</v>
      </c>
      <c r="K1216" s="3" t="n">
        <v>137</v>
      </c>
      <c r="L1216" s="3" t="n">
        <v>2004</v>
      </c>
      <c r="M1216" s="3" t="n">
        <v>24</v>
      </c>
      <c r="N1216" s="54" t="n">
        <v>150</v>
      </c>
      <c r="O1216" s="54" t="n">
        <v>2006</v>
      </c>
      <c r="P1216" s="54" t="n">
        <v>8</v>
      </c>
      <c r="Q1216" s="3" t="n">
        <v>135</v>
      </c>
      <c r="R1216" s="3" t="n">
        <v>2005</v>
      </c>
      <c r="S1216" s="3" t="n">
        <v>24</v>
      </c>
      <c r="T1216" s="54" t="n">
        <v>219.4</v>
      </c>
      <c r="U1216" s="54" t="n">
        <v>1997</v>
      </c>
      <c r="V1216" s="54" t="n">
        <v>26</v>
      </c>
      <c r="W1216" s="3" t="n">
        <v>173.3</v>
      </c>
      <c r="X1216" s="3" t="n">
        <v>2002</v>
      </c>
      <c r="Y1216" s="3" t="n">
        <v>8</v>
      </c>
      <c r="Z1216" s="54" t="n">
        <v>150.2</v>
      </c>
      <c r="AA1216" s="54" t="n">
        <v>2002</v>
      </c>
      <c r="AB1216" s="54" t="n">
        <v>10</v>
      </c>
      <c r="AC1216" s="3" t="n">
        <v>137.8</v>
      </c>
      <c r="AD1216" s="3" t="n">
        <v>2016</v>
      </c>
      <c r="AE1216" s="3" t="n">
        <v>17</v>
      </c>
      <c r="AF1216" s="54" t="n">
        <v>139.3</v>
      </c>
      <c r="AG1216" s="54" t="n">
        <v>2016</v>
      </c>
      <c r="AH1216" s="54" t="n">
        <v>14</v>
      </c>
      <c r="AI1216" s="3" t="n">
        <v>207.7</v>
      </c>
      <c r="AJ1216" s="3" t="n">
        <v>1989</v>
      </c>
      <c r="AK1216" s="3" t="n">
        <v>19</v>
      </c>
      <c r="AL1216" s="54" t="n">
        <v>154.8</v>
      </c>
      <c r="AM1216" s="54" t="n">
        <v>2005</v>
      </c>
      <c r="AN1216" s="54" t="n">
        <v>3</v>
      </c>
      <c r="AO1216" s="3" t="n">
        <v>158.9</v>
      </c>
      <c r="AP1216" s="3" t="n">
        <v>2016</v>
      </c>
      <c r="AQ1216" s="3" t="n">
        <v>29</v>
      </c>
    </row>
    <row r="1217">
      <c r="A1217" s="3" t="n">
        <v>35030040</v>
      </c>
      <c r="B1217" s="3" t="inlineStr">
        <is>
          <t>ACUEDUCTO LA ESMERALDA [35030040]</t>
        </is>
      </c>
      <c r="C1217" s="3" t="n">
        <v>4.163638889</v>
      </c>
      <c r="D1217" s="3" t="n">
        <v>-73.64772222000001</v>
      </c>
      <c r="E1217" s="3" t="n">
        <v>550</v>
      </c>
      <c r="F1217" s="3" t="inlineStr">
        <is>
          <t>Villavicencio</t>
        </is>
      </c>
      <c r="G1217" s="3" t="inlineStr">
        <is>
          <t>Meta</t>
        </is>
      </c>
      <c r="H1217" s="54" t="n">
        <v>119.3</v>
      </c>
      <c r="I1217" s="54" t="n">
        <v>2023</v>
      </c>
      <c r="J1217" s="54" t="n">
        <v>11</v>
      </c>
      <c r="K1217" s="3" t="n">
        <v>137.2</v>
      </c>
      <c r="L1217" s="3" t="n">
        <v>1990</v>
      </c>
      <c r="M1217" s="3" t="n">
        <v>3</v>
      </c>
      <c r="N1217" s="54" t="n">
        <v>210</v>
      </c>
      <c r="O1217" s="54" t="n">
        <v>2006</v>
      </c>
      <c r="P1217" s="54" t="n">
        <v>8</v>
      </c>
      <c r="Q1217" s="3" t="n">
        <v>159.7</v>
      </c>
      <c r="R1217" s="3" t="n">
        <v>2008</v>
      </c>
      <c r="S1217" s="3" t="n">
        <v>26</v>
      </c>
      <c r="T1217" s="54" t="n">
        <v>159.8</v>
      </c>
      <c r="U1217" s="54" t="n">
        <v>1986</v>
      </c>
      <c r="V1217" s="54" t="n">
        <v>10</v>
      </c>
      <c r="W1217" s="3" t="n">
        <v>165.9</v>
      </c>
      <c r="X1217" s="3" t="n">
        <v>2010</v>
      </c>
      <c r="Y1217" s="3" t="n">
        <v>24</v>
      </c>
      <c r="Z1217" s="54" t="n">
        <v>175.6</v>
      </c>
      <c r="AA1217" s="54" t="n">
        <v>1999</v>
      </c>
      <c r="AB1217" s="54" t="n">
        <v>30</v>
      </c>
      <c r="AC1217" s="3" t="n">
        <v>146.7</v>
      </c>
      <c r="AD1217" s="3" t="n">
        <v>2016</v>
      </c>
      <c r="AE1217" s="3" t="n">
        <v>17</v>
      </c>
      <c r="AF1217" s="54" t="n">
        <v>140.5</v>
      </c>
      <c r="AG1217" s="54" t="n">
        <v>2002</v>
      </c>
      <c r="AH1217" s="54" t="n">
        <v>25</v>
      </c>
      <c r="AI1217" s="3" t="n">
        <v>187.2</v>
      </c>
      <c r="AJ1217" s="3" t="n">
        <v>2001</v>
      </c>
      <c r="AK1217" s="3" t="n">
        <v>23</v>
      </c>
      <c r="AL1217" s="54" t="n">
        <v>200</v>
      </c>
      <c r="AM1217" s="54" t="n">
        <v>2007</v>
      </c>
      <c r="AN1217" s="54" t="n">
        <v>22</v>
      </c>
      <c r="AO1217" s="3" t="n">
        <v>163.2</v>
      </c>
      <c r="AP1217" s="3" t="n">
        <v>2016</v>
      </c>
      <c r="AQ1217" s="3" t="n">
        <v>29</v>
      </c>
    </row>
    <row r="1218">
      <c r="A1218" s="3" t="n">
        <v>35030050</v>
      </c>
      <c r="B1218" s="3" t="inlineStr">
        <is>
          <t>OJO DE AGUA [35030050]</t>
        </is>
      </c>
      <c r="C1218" s="3" t="n">
        <v>4.091138889</v>
      </c>
      <c r="D1218" s="3" t="n">
        <v>-73.44877778</v>
      </c>
      <c r="E1218" s="3" t="n">
        <v>315</v>
      </c>
      <c r="F1218" s="3" t="inlineStr">
        <is>
          <t>Villavicencio</t>
        </is>
      </c>
      <c r="G1218" s="3" t="inlineStr">
        <is>
          <t>Meta</t>
        </is>
      </c>
      <c r="H1218" s="54" t="n">
        <v>140</v>
      </c>
      <c r="I1218" s="54" t="n">
        <v>2006</v>
      </c>
      <c r="J1218" s="54" t="n">
        <v>4</v>
      </c>
      <c r="K1218" s="3" t="n">
        <v>104</v>
      </c>
      <c r="L1218" s="3" t="n">
        <v>1984</v>
      </c>
      <c r="M1218" s="3" t="n">
        <v>21</v>
      </c>
      <c r="N1218" s="54" t="n">
        <v>167</v>
      </c>
      <c r="O1218" s="54" t="n">
        <v>1979</v>
      </c>
      <c r="P1218" s="54" t="n">
        <v>2</v>
      </c>
      <c r="Q1218" s="3" t="n">
        <v>137</v>
      </c>
      <c r="R1218" s="3" t="n">
        <v>1987</v>
      </c>
      <c r="S1218" s="3" t="n">
        <v>30</v>
      </c>
      <c r="T1218" s="54" t="n">
        <v>190</v>
      </c>
      <c r="U1218" s="54" t="n">
        <v>1981</v>
      </c>
      <c r="V1218" s="54" t="n">
        <v>5</v>
      </c>
      <c r="W1218" s="3" t="n">
        <v>140</v>
      </c>
      <c r="X1218" s="3" t="n">
        <v>2010</v>
      </c>
      <c r="Y1218" s="3" t="n">
        <v>28</v>
      </c>
      <c r="Z1218" s="54" t="n">
        <v>140</v>
      </c>
      <c r="AA1218" s="54" t="n">
        <v>1987</v>
      </c>
      <c r="AB1218" s="54" t="n">
        <v>5</v>
      </c>
      <c r="AC1218" s="3" t="n">
        <v>172</v>
      </c>
      <c r="AD1218" s="3" t="n">
        <v>2016</v>
      </c>
      <c r="AE1218" s="3" t="n">
        <v>8</v>
      </c>
      <c r="AF1218" s="54" t="n">
        <v>140</v>
      </c>
      <c r="AG1218" s="54" t="n">
        <v>1997</v>
      </c>
      <c r="AH1218" s="54" t="n">
        <v>25</v>
      </c>
      <c r="AI1218" s="3" t="n">
        <v>190</v>
      </c>
      <c r="AJ1218" s="3" t="n">
        <v>1979</v>
      </c>
      <c r="AK1218" s="3" t="n">
        <v>16</v>
      </c>
      <c r="AL1218" s="54" t="n">
        <v>140</v>
      </c>
      <c r="AM1218" s="54" t="n">
        <v>1990</v>
      </c>
      <c r="AN1218" s="54" t="n">
        <v>17</v>
      </c>
      <c r="AO1218" s="3" t="n">
        <v>345</v>
      </c>
      <c r="AP1218" s="3" t="n">
        <v>2012</v>
      </c>
      <c r="AQ1218" s="3" t="n">
        <v>22</v>
      </c>
    </row>
    <row r="1219">
      <c r="A1219" s="3" t="n">
        <v>35030080</v>
      </c>
      <c r="B1219" s="3" t="inlineStr">
        <is>
          <t>LAS CASAS [35030080]</t>
        </is>
      </c>
      <c r="C1219" s="3" t="n">
        <v>4.441166667</v>
      </c>
      <c r="D1219" s="3" t="n">
        <v>-73.93638889</v>
      </c>
      <c r="E1219" s="3" t="n">
        <v>2100</v>
      </c>
      <c r="F1219" s="3" t="inlineStr">
        <is>
          <t>Cáqueza</t>
        </is>
      </c>
      <c r="G1219" s="3" t="inlineStr">
        <is>
          <t>Cundinamarca</t>
        </is>
      </c>
      <c r="H1219" s="54" t="n">
        <v>46</v>
      </c>
      <c r="I1219" s="54" t="n">
        <v>1992</v>
      </c>
      <c r="J1219" s="54" t="n">
        <v>4</v>
      </c>
      <c r="K1219" s="3" t="n">
        <v>30</v>
      </c>
      <c r="L1219" s="3" t="n">
        <v>1996</v>
      </c>
      <c r="M1219" s="3" t="n">
        <v>12</v>
      </c>
      <c r="N1219" s="54" t="n">
        <v>53</v>
      </c>
      <c r="O1219" s="54" t="n">
        <v>2000</v>
      </c>
      <c r="P1219" s="54" t="n">
        <v>24</v>
      </c>
      <c r="Q1219" s="3" t="n">
        <v>50</v>
      </c>
      <c r="R1219" s="3" t="n">
        <v>2016</v>
      </c>
      <c r="S1219" s="3" t="n">
        <v>3</v>
      </c>
      <c r="T1219" s="54" t="n">
        <v>50</v>
      </c>
      <c r="U1219" s="54" t="n">
        <v>2005</v>
      </c>
      <c r="V1219" s="54" t="n">
        <v>22</v>
      </c>
      <c r="W1219" s="3" t="n">
        <v>39.8</v>
      </c>
      <c r="X1219" s="3" t="n">
        <v>1998</v>
      </c>
      <c r="Y1219" s="3" t="n">
        <v>21</v>
      </c>
      <c r="Z1219" s="54" t="n">
        <v>34.5</v>
      </c>
      <c r="AA1219" s="54" t="n">
        <v>2022</v>
      </c>
      <c r="AB1219" s="54" t="n">
        <v>6</v>
      </c>
      <c r="AC1219" s="3" t="n">
        <v>38.2</v>
      </c>
      <c r="AD1219" s="3" t="n">
        <v>1990</v>
      </c>
      <c r="AE1219" s="3" t="n">
        <v>3</v>
      </c>
      <c r="AF1219" s="54" t="n">
        <v>36.8</v>
      </c>
      <c r="AG1219" s="54" t="n">
        <v>2015</v>
      </c>
      <c r="AH1219" s="54" t="n">
        <v>5</v>
      </c>
      <c r="AI1219" s="3" t="n">
        <v>48.5</v>
      </c>
      <c r="AJ1219" s="3" t="n">
        <v>2004</v>
      </c>
      <c r="AK1219" s="3" t="n">
        <v>24</v>
      </c>
      <c r="AL1219" s="54" t="n">
        <v>41</v>
      </c>
      <c r="AM1219" s="54" t="n">
        <v>2016</v>
      </c>
      <c r="AN1219" s="54" t="n">
        <v>10</v>
      </c>
      <c r="AO1219" s="3" t="n">
        <v>28</v>
      </c>
      <c r="AP1219" s="3" t="n">
        <v>2001</v>
      </c>
      <c r="AQ1219" s="3" t="n">
        <v>14</v>
      </c>
    </row>
    <row r="1220">
      <c r="A1220" s="3" t="n">
        <v>35030090</v>
      </c>
      <c r="B1220" s="3" t="inlineStr">
        <is>
          <t>BUENAVISTA [35030090]</t>
        </is>
      </c>
      <c r="C1220" s="3" t="n">
        <v>4.274602</v>
      </c>
      <c r="D1220" s="3" t="n">
        <v>-73.617677</v>
      </c>
      <c r="E1220" s="3" t="n">
        <v>1273</v>
      </c>
      <c r="F1220" s="3" t="inlineStr">
        <is>
          <t>Restrepo</t>
        </is>
      </c>
      <c r="G1220" s="3" t="inlineStr">
        <is>
          <t>Meta</t>
        </is>
      </c>
      <c r="H1220" s="54" t="n">
        <v>150</v>
      </c>
      <c r="I1220" s="54" t="n">
        <v>2015</v>
      </c>
      <c r="J1220" s="54" t="n">
        <v>18</v>
      </c>
      <c r="K1220" s="3" t="n">
        <v>149</v>
      </c>
      <c r="L1220" s="3" t="n">
        <v>1998</v>
      </c>
      <c r="M1220" s="3" t="n">
        <v>12</v>
      </c>
      <c r="N1220" s="54" t="n">
        <v>140</v>
      </c>
      <c r="O1220" s="54" t="n">
        <v>1994</v>
      </c>
      <c r="P1220" s="54" t="n">
        <v>21</v>
      </c>
      <c r="Q1220" s="3" t="n">
        <v>146</v>
      </c>
      <c r="R1220" s="3" t="n">
        <v>1998</v>
      </c>
      <c r="S1220" s="3" t="n">
        <v>18</v>
      </c>
      <c r="T1220" s="54" t="n">
        <v>180</v>
      </c>
      <c r="U1220" s="54" t="n">
        <v>1994</v>
      </c>
      <c r="V1220" s="54" t="n">
        <v>12</v>
      </c>
      <c r="W1220" s="3" t="n">
        <v>173</v>
      </c>
      <c r="X1220" s="3" t="n">
        <v>2003</v>
      </c>
      <c r="Y1220" s="3" t="n">
        <v>12</v>
      </c>
      <c r="Z1220" s="54" t="n">
        <v>198</v>
      </c>
      <c r="AA1220" s="54" t="n">
        <v>2004</v>
      </c>
      <c r="AB1220" s="54" t="n">
        <v>3</v>
      </c>
      <c r="AC1220" s="3" t="n">
        <v>165.3</v>
      </c>
      <c r="AD1220" s="3" t="n">
        <v>1998</v>
      </c>
      <c r="AE1220" s="3" t="n">
        <v>10</v>
      </c>
      <c r="AF1220" s="54" t="n">
        <v>163</v>
      </c>
      <c r="AG1220" s="54" t="n">
        <v>2024</v>
      </c>
      <c r="AH1220" s="54" t="n">
        <v>22</v>
      </c>
      <c r="AI1220" s="3" t="n">
        <v>167.9</v>
      </c>
      <c r="AJ1220" s="3" t="n">
        <v>1998</v>
      </c>
      <c r="AK1220" s="3" t="n">
        <v>29</v>
      </c>
      <c r="AL1220" s="54" t="n">
        <v>186</v>
      </c>
      <c r="AM1220" s="54" t="n">
        <v>2025</v>
      </c>
      <c r="AN1220" s="54" t="n">
        <v>12</v>
      </c>
      <c r="AO1220" s="3" t="n">
        <v>144</v>
      </c>
      <c r="AP1220" s="3" t="n">
        <v>2000</v>
      </c>
      <c r="AQ1220" s="3" t="n">
        <v>28</v>
      </c>
    </row>
    <row r="1221">
      <c r="A1221" s="3" t="n">
        <v>35030100</v>
      </c>
      <c r="B1221" s="3" t="inlineStr">
        <is>
          <t>ALCALDIA [35030100]</t>
        </is>
      </c>
      <c r="C1221" s="3" t="n">
        <v>4.15226</v>
      </c>
      <c r="D1221" s="3" t="n">
        <v>-73.639785</v>
      </c>
      <c r="E1221" s="3" t="n">
        <v>476</v>
      </c>
      <c r="F1221" s="3" t="inlineStr">
        <is>
          <t>Villavicencio</t>
        </is>
      </c>
      <c r="G1221" s="3" t="inlineStr">
        <is>
          <t>Meta</t>
        </is>
      </c>
      <c r="H1221" s="54" t="n">
        <v>81.90000000000001</v>
      </c>
      <c r="I1221" s="54" t="n">
        <v>1997</v>
      </c>
      <c r="J1221" s="54" t="n">
        <v>10</v>
      </c>
      <c r="K1221" s="3" t="n">
        <v>120.3</v>
      </c>
      <c r="L1221" s="3" t="n">
        <v>2005</v>
      </c>
      <c r="M1221" s="3" t="n">
        <v>10</v>
      </c>
      <c r="N1221" s="54" t="n">
        <v>91.5</v>
      </c>
      <c r="O1221" s="54" t="n">
        <v>2006</v>
      </c>
      <c r="P1221" s="54" t="n">
        <v>3</v>
      </c>
      <c r="Q1221" s="3" t="n">
        <v>187</v>
      </c>
      <c r="R1221" s="3" t="n">
        <v>2008</v>
      </c>
      <c r="S1221" s="3" t="n">
        <v>26</v>
      </c>
      <c r="T1221" s="54" t="n">
        <v>181.1</v>
      </c>
      <c r="U1221" s="54" t="n">
        <v>1997</v>
      </c>
      <c r="V1221" s="54" t="n">
        <v>26</v>
      </c>
      <c r="W1221" s="3" t="n">
        <v>184.2</v>
      </c>
      <c r="X1221" s="3" t="n">
        <v>2003</v>
      </c>
      <c r="Y1221" s="3" t="n">
        <v>1</v>
      </c>
      <c r="Z1221" s="54" t="n">
        <v>131.3</v>
      </c>
      <c r="AA1221" s="54" t="n">
        <v>1997</v>
      </c>
      <c r="AB1221" s="54" t="n">
        <v>13</v>
      </c>
      <c r="AC1221" s="3" t="n">
        <v>146.2</v>
      </c>
      <c r="AD1221" s="3" t="n">
        <v>1998</v>
      </c>
      <c r="AE1221" s="3" t="n">
        <v>19</v>
      </c>
      <c r="AF1221" s="54" t="n">
        <v>137.7</v>
      </c>
      <c r="AG1221" s="54" t="n">
        <v>2002</v>
      </c>
      <c r="AH1221" s="54" t="n">
        <v>25</v>
      </c>
      <c r="AI1221" s="3" t="n">
        <v>136.3</v>
      </c>
      <c r="AJ1221" s="3" t="n">
        <v>2002</v>
      </c>
      <c r="AK1221" s="3" t="n">
        <v>8</v>
      </c>
      <c r="AL1221" s="54" t="n">
        <v>179</v>
      </c>
      <c r="AM1221" s="54" t="n">
        <v>1996</v>
      </c>
      <c r="AN1221" s="54" t="n">
        <v>19</v>
      </c>
      <c r="AO1221" s="3" t="n">
        <v>237.4</v>
      </c>
      <c r="AP1221" s="3" t="n">
        <v>2016</v>
      </c>
      <c r="AQ1221" s="3" t="n">
        <v>29</v>
      </c>
    </row>
    <row r="1222">
      <c r="A1222" s="3" t="n">
        <v>35030290</v>
      </c>
      <c r="B1222" s="3" t="inlineStr">
        <is>
          <t>SERVITA [35030290]</t>
        </is>
      </c>
      <c r="C1222" s="3" t="n">
        <v>4.188614</v>
      </c>
      <c r="D1222" s="3" t="n">
        <v>-73.691022</v>
      </c>
      <c r="E1222" s="3" t="n">
        <v>1063</v>
      </c>
      <c r="F1222" s="3" t="inlineStr">
        <is>
          <t>Villavicencio</t>
        </is>
      </c>
      <c r="G1222" s="3" t="inlineStr">
        <is>
          <t>Meta</t>
        </is>
      </c>
      <c r="H1222" s="54" t="n">
        <v>166</v>
      </c>
      <c r="I1222" s="54" t="n">
        <v>2009</v>
      </c>
      <c r="J1222" s="54" t="n">
        <v>22</v>
      </c>
      <c r="K1222" s="3" t="n">
        <v>150</v>
      </c>
      <c r="L1222" s="3" t="n">
        <v>1997</v>
      </c>
      <c r="M1222" s="3" t="n">
        <v>9</v>
      </c>
      <c r="N1222" s="54" t="n">
        <v>219.9</v>
      </c>
      <c r="O1222" s="54" t="n">
        <v>2012</v>
      </c>
      <c r="P1222" s="54" t="n">
        <v>3</v>
      </c>
      <c r="Q1222" s="3" t="n">
        <v>225.1</v>
      </c>
      <c r="R1222" s="3" t="n">
        <v>2013</v>
      </c>
      <c r="S1222" s="3" t="n">
        <v>13</v>
      </c>
      <c r="T1222" s="54" t="n">
        <v>192.7</v>
      </c>
      <c r="U1222" s="54" t="n">
        <v>2017</v>
      </c>
      <c r="V1222" s="54" t="n">
        <v>13</v>
      </c>
      <c r="W1222" s="3" t="n">
        <v>250</v>
      </c>
      <c r="X1222" s="3" t="n">
        <v>2002</v>
      </c>
      <c r="Y1222" s="3" t="n">
        <v>7</v>
      </c>
      <c r="Z1222" s="54" t="n">
        <v>160</v>
      </c>
      <c r="AA1222" s="54" t="n">
        <v>1997</v>
      </c>
      <c r="AB1222" s="54" t="n">
        <v>13</v>
      </c>
      <c r="AC1222" s="3" t="n">
        <v>180</v>
      </c>
      <c r="AD1222" s="3" t="n">
        <v>2018</v>
      </c>
      <c r="AE1222" s="3" t="n">
        <v>26</v>
      </c>
      <c r="AF1222" s="54" t="n">
        <v>244.1</v>
      </c>
      <c r="AG1222" s="54" t="n">
        <v>2016</v>
      </c>
      <c r="AH1222" s="54" t="n">
        <v>14</v>
      </c>
      <c r="AI1222" s="3" t="n">
        <v>166</v>
      </c>
      <c r="AJ1222" s="3" t="n">
        <v>2005</v>
      </c>
      <c r="AK1222" s="3" t="n">
        <v>31</v>
      </c>
      <c r="AL1222" s="54" t="n">
        <v>170.6</v>
      </c>
      <c r="AM1222" s="54" t="n">
        <v>2016</v>
      </c>
      <c r="AN1222" s="54" t="n">
        <v>10</v>
      </c>
      <c r="AO1222" s="3" t="n">
        <v>140</v>
      </c>
      <c r="AP1222" s="3" t="n">
        <v>2011</v>
      </c>
      <c r="AQ1222" s="3" t="n">
        <v>18</v>
      </c>
    </row>
    <row r="1223">
      <c r="A1223" s="3" t="n">
        <v>35030370</v>
      </c>
      <c r="B1223" s="3" t="inlineStr">
        <is>
          <t>ICA VILLAVICENCIO [35030370]VILLAVICENCIO SEDE IDEAM -ICA</t>
        </is>
      </c>
      <c r="C1223" s="3" t="n">
        <v>4.137225</v>
      </c>
      <c r="D1223" s="3" t="n">
        <v>-73.62499800000001</v>
      </c>
      <c r="E1223" s="3" t="n">
        <v>432</v>
      </c>
      <c r="F1223" s="3" t="inlineStr">
        <is>
          <t>Villavicencio</t>
        </is>
      </c>
      <c r="G1223" s="3" t="inlineStr">
        <is>
          <t>Meta</t>
        </is>
      </c>
      <c r="H1223" s="54" t="n">
        <v>122</v>
      </c>
      <c r="I1223" s="54" t="n">
        <v>2023</v>
      </c>
      <c r="J1223" s="54" t="n">
        <v>11</v>
      </c>
      <c r="K1223" s="3" t="n">
        <v>89</v>
      </c>
      <c r="L1223" s="3" t="n">
        <v>2014</v>
      </c>
      <c r="M1223" s="3" t="n">
        <v>27</v>
      </c>
      <c r="N1223" s="54" t="n">
        <v>153</v>
      </c>
      <c r="O1223" s="54" t="n">
        <v>2012</v>
      </c>
      <c r="P1223" s="54" t="n">
        <v>11</v>
      </c>
      <c r="Q1223" s="3" t="n">
        <v>176</v>
      </c>
      <c r="R1223" s="3" t="n">
        <v>2013</v>
      </c>
      <c r="S1223" s="3" t="n">
        <v>28</v>
      </c>
      <c r="T1223" s="54" t="n">
        <v>157</v>
      </c>
      <c r="U1223" s="54" t="n">
        <v>2019</v>
      </c>
      <c r="V1223" s="54" t="n">
        <v>7</v>
      </c>
      <c r="W1223" s="3" t="n">
        <v>134</v>
      </c>
      <c r="X1223" s="3" t="n">
        <v>2010</v>
      </c>
      <c r="Y1223" s="3" t="n">
        <v>24</v>
      </c>
      <c r="Z1223" s="54" t="n">
        <v>146</v>
      </c>
      <c r="AA1223" s="54" t="n">
        <v>2020</v>
      </c>
      <c r="AB1223" s="54" t="n">
        <v>24</v>
      </c>
      <c r="AC1223" s="3" t="n">
        <v>135</v>
      </c>
      <c r="AD1223" s="3" t="n">
        <v>2018</v>
      </c>
      <c r="AE1223" s="3" t="n">
        <v>4</v>
      </c>
      <c r="AF1223" s="54" t="n">
        <v>135</v>
      </c>
      <c r="AG1223" s="54" t="n">
        <v>2016</v>
      </c>
      <c r="AH1223" s="54" t="n">
        <v>14</v>
      </c>
      <c r="AI1223" s="3" t="n">
        <v>155</v>
      </c>
      <c r="AJ1223" s="3" t="n">
        <v>2023</v>
      </c>
      <c r="AK1223" s="3" t="n">
        <v>9</v>
      </c>
      <c r="AL1223" s="54" t="n">
        <v>184</v>
      </c>
      <c r="AM1223" s="54" t="n">
        <v>2011</v>
      </c>
      <c r="AN1223" s="54" t="n">
        <v>30</v>
      </c>
      <c r="AO1223" s="3" t="n">
        <v>228</v>
      </c>
      <c r="AP1223" s="3" t="n">
        <v>2016</v>
      </c>
      <c r="AQ1223" s="3" t="n">
        <v>29</v>
      </c>
    </row>
    <row r="1224">
      <c r="A1224" s="3" t="n">
        <v>35030380</v>
      </c>
      <c r="B1224" s="3" t="inlineStr">
        <is>
          <t>IDEAM V/CIO [35030380]</t>
        </is>
      </c>
      <c r="C1224" s="3" t="n">
        <v>4.142681</v>
      </c>
      <c r="D1224" s="3" t="n">
        <v>-73.6434898</v>
      </c>
      <c r="E1224" s="3" t="n">
        <v>500</v>
      </c>
      <c r="F1224" s="3" t="inlineStr">
        <is>
          <t>Villavicencio</t>
        </is>
      </c>
      <c r="G1224" s="3" t="inlineStr">
        <is>
          <t>Meta</t>
        </is>
      </c>
      <c r="H1224" s="54" t="n">
        <v>135</v>
      </c>
      <c r="I1224" s="54" t="n">
        <v>2023</v>
      </c>
      <c r="J1224" s="54" t="n">
        <v>11</v>
      </c>
      <c r="K1224" s="3" t="n">
        <v>94</v>
      </c>
      <c r="L1224" s="3" t="n">
        <v>2014</v>
      </c>
      <c r="M1224" s="3" t="n">
        <v>27</v>
      </c>
      <c r="N1224" s="54" t="n">
        <v>96</v>
      </c>
      <c r="O1224" s="54" t="n">
        <v>2015</v>
      </c>
      <c r="P1224" s="54" t="n">
        <v>29</v>
      </c>
      <c r="Q1224" s="3" t="n">
        <v>148</v>
      </c>
      <c r="R1224" s="3" t="n">
        <v>2016</v>
      </c>
      <c r="S1224" s="3" t="n">
        <v>28</v>
      </c>
      <c r="T1224" s="54" t="n">
        <v>193.7</v>
      </c>
      <c r="U1224" s="54" t="n">
        <v>2017</v>
      </c>
      <c r="V1224" s="54" t="n">
        <v>13</v>
      </c>
      <c r="W1224" s="3" t="n">
        <v>159.6</v>
      </c>
      <c r="X1224" s="3" t="n">
        <v>2024</v>
      </c>
      <c r="Y1224" s="3" t="n">
        <v>3</v>
      </c>
      <c r="Z1224" s="54" t="n">
        <v>128</v>
      </c>
      <c r="AA1224" s="54" t="n">
        <v>2020</v>
      </c>
      <c r="AB1224" s="54" t="n">
        <v>24</v>
      </c>
      <c r="AC1224" s="3" t="n">
        <v>148.5</v>
      </c>
      <c r="AD1224" s="3" t="n">
        <v>2025</v>
      </c>
      <c r="AE1224" s="3" t="n">
        <v>8</v>
      </c>
      <c r="AF1224" s="54" t="n">
        <v>142.8</v>
      </c>
      <c r="AG1224" s="54" t="n">
        <v>2012</v>
      </c>
      <c r="AH1224" s="54" t="n">
        <v>12</v>
      </c>
      <c r="AI1224" s="3" t="n">
        <v>183.5</v>
      </c>
      <c r="AJ1224" s="3" t="n">
        <v>2023</v>
      </c>
      <c r="AK1224" s="3" t="n">
        <v>9</v>
      </c>
      <c r="AL1224" s="54" t="n">
        <v>215</v>
      </c>
      <c r="AM1224" s="54" t="n">
        <v>2011</v>
      </c>
      <c r="AN1224" s="54" t="n">
        <v>30</v>
      </c>
      <c r="AO1224" s="3" t="n">
        <v>230.3</v>
      </c>
      <c r="AP1224" s="3" t="n">
        <v>2016</v>
      </c>
      <c r="AQ1224" s="3" t="n">
        <v>29</v>
      </c>
    </row>
    <row r="1225">
      <c r="A1225" s="3" t="n">
        <v>35035020</v>
      </c>
      <c r="B1225" s="3" t="inlineStr">
        <is>
          <t>AEROPUERTO VANGUARDIA [35035020]</t>
        </is>
      </c>
      <c r="C1225" s="3" t="n">
        <v>4.161917</v>
      </c>
      <c r="D1225" s="3" t="n">
        <v>-73.617583</v>
      </c>
      <c r="E1225" s="3" t="n">
        <v>420</v>
      </c>
      <c r="F1225" s="3" t="inlineStr">
        <is>
          <t>Villavicencio</t>
        </is>
      </c>
      <c r="G1225" s="3" t="inlineStr">
        <is>
          <t>Meta</t>
        </is>
      </c>
      <c r="H1225" s="54" t="n">
        <v>138.8</v>
      </c>
      <c r="I1225" s="54" t="n">
        <v>2023</v>
      </c>
      <c r="J1225" s="54" t="n">
        <v>11</v>
      </c>
      <c r="K1225" s="3" t="n">
        <v>206.8</v>
      </c>
      <c r="L1225" s="3" t="n">
        <v>1990</v>
      </c>
      <c r="M1225" s="3" t="n">
        <v>2</v>
      </c>
      <c r="N1225" s="54" t="n">
        <v>187</v>
      </c>
      <c r="O1225" s="54" t="n">
        <v>1946</v>
      </c>
      <c r="P1225" s="54" t="n">
        <v>31</v>
      </c>
      <c r="Q1225" s="3" t="n">
        <v>208</v>
      </c>
      <c r="R1225" s="3" t="n">
        <v>1962</v>
      </c>
      <c r="S1225" s="3" t="n">
        <v>16</v>
      </c>
      <c r="T1225" s="54" t="n">
        <v>230</v>
      </c>
      <c r="U1225" s="54" t="n">
        <v>1973</v>
      </c>
      <c r="V1225" s="54" t="n">
        <v>18</v>
      </c>
      <c r="W1225" s="3" t="n">
        <v>222.2</v>
      </c>
      <c r="X1225" s="3" t="n">
        <v>1930</v>
      </c>
      <c r="Y1225" s="3" t="n">
        <v>13</v>
      </c>
      <c r="Z1225" s="54" t="n">
        <v>138.8</v>
      </c>
      <c r="AA1225" s="54" t="n">
        <v>2001</v>
      </c>
      <c r="AB1225" s="54" t="n">
        <v>4</v>
      </c>
      <c r="AC1225" s="3" t="n">
        <v>158</v>
      </c>
      <c r="AD1225" s="3" t="n">
        <v>1949</v>
      </c>
      <c r="AE1225" s="3" t="n">
        <v>13</v>
      </c>
      <c r="AF1225" s="54" t="n">
        <v>148.7</v>
      </c>
      <c r="AG1225" s="54" t="n">
        <v>1930</v>
      </c>
      <c r="AH1225" s="54" t="n">
        <v>9</v>
      </c>
      <c r="AI1225" s="3" t="n">
        <v>157.9</v>
      </c>
      <c r="AJ1225" s="3" t="n">
        <v>1989</v>
      </c>
      <c r="AK1225" s="3" t="n">
        <v>18</v>
      </c>
      <c r="AL1225" s="54" t="n">
        <v>200</v>
      </c>
      <c r="AM1225" s="54" t="n">
        <v>1968</v>
      </c>
      <c r="AN1225" s="54" t="n">
        <v>1</v>
      </c>
      <c r="AO1225" s="3" t="n">
        <v>201.5</v>
      </c>
      <c r="AP1225" s="3" t="n">
        <v>2016</v>
      </c>
      <c r="AQ1225" s="3" t="n">
        <v>29</v>
      </c>
    </row>
    <row r="1226">
      <c r="A1226" s="3" t="n">
        <v>35035070</v>
      </c>
      <c r="B1226" s="3" t="inlineStr">
        <is>
          <t>UNILLANOS [35035070]</t>
        </is>
      </c>
      <c r="C1226" s="3" t="n">
        <v>4.076861</v>
      </c>
      <c r="D1226" s="3" t="n">
        <v>-73.582722</v>
      </c>
      <c r="E1226" s="3" t="n">
        <v>386</v>
      </c>
      <c r="F1226" s="3" t="inlineStr">
        <is>
          <t>Villavicencio</t>
        </is>
      </c>
      <c r="G1226" s="3" t="inlineStr">
        <is>
          <t>Meta</t>
        </is>
      </c>
      <c r="H1226" s="54" t="n">
        <v>115</v>
      </c>
      <c r="I1226" s="54" t="n">
        <v>1993</v>
      </c>
      <c r="J1226" s="54" t="n">
        <v>8</v>
      </c>
      <c r="K1226" s="3" t="n">
        <v>87</v>
      </c>
      <c r="L1226" s="3" t="n">
        <v>1987</v>
      </c>
      <c r="M1226" s="3" t="n">
        <v>17</v>
      </c>
      <c r="N1226" s="54" t="n">
        <v>128</v>
      </c>
      <c r="O1226" s="54" t="n">
        <v>2002</v>
      </c>
      <c r="P1226" s="54" t="n">
        <v>29</v>
      </c>
      <c r="Q1226" s="3" t="n">
        <v>184</v>
      </c>
      <c r="R1226" s="3" t="n">
        <v>1984</v>
      </c>
      <c r="S1226" s="3" t="n">
        <v>30</v>
      </c>
      <c r="T1226" s="54" t="n">
        <v>188</v>
      </c>
      <c r="U1226" s="54" t="n">
        <v>1998</v>
      </c>
      <c r="V1226" s="54" t="n">
        <v>11</v>
      </c>
      <c r="W1226" s="3" t="n">
        <v>160</v>
      </c>
      <c r="X1226" s="3" t="n">
        <v>1998</v>
      </c>
      <c r="Y1226" s="3" t="n">
        <v>30</v>
      </c>
      <c r="Z1226" s="54" t="n">
        <v>123</v>
      </c>
      <c r="AA1226" s="54" t="n">
        <v>2022</v>
      </c>
      <c r="AB1226" s="54" t="n">
        <v>8</v>
      </c>
      <c r="AC1226" s="3" t="n">
        <v>110.2</v>
      </c>
      <c r="AD1226" s="3" t="n">
        <v>2021</v>
      </c>
      <c r="AE1226" s="3" t="n">
        <v>18</v>
      </c>
      <c r="AF1226" s="54" t="n">
        <v>156</v>
      </c>
      <c r="AG1226" s="54" t="n">
        <v>1994</v>
      </c>
      <c r="AH1226" s="54" t="n">
        <v>23</v>
      </c>
      <c r="AI1226" s="3" t="n">
        <v>135</v>
      </c>
      <c r="AJ1226" s="3" t="n">
        <v>2002</v>
      </c>
      <c r="AK1226" s="3" t="n">
        <v>30</v>
      </c>
      <c r="AL1226" s="54" t="n">
        <v>125</v>
      </c>
      <c r="AM1226" s="54" t="n">
        <v>2006</v>
      </c>
      <c r="AN1226" s="54" t="n">
        <v>14</v>
      </c>
      <c r="AO1226" s="3" t="n">
        <v>223.4</v>
      </c>
      <c r="AP1226" s="3" t="n">
        <v>2012</v>
      </c>
      <c r="AQ1226" s="3" t="n">
        <v>22</v>
      </c>
    </row>
    <row r="1227">
      <c r="A1227" s="3" t="n">
        <v>35040010</v>
      </c>
      <c r="B1227" s="3" t="inlineStr">
        <is>
          <t>EL RETIRO [35040010]</t>
        </is>
      </c>
      <c r="C1227" s="3" t="n">
        <v>4.327628</v>
      </c>
      <c r="D1227" s="3" t="n">
        <v>-73.53448299999999</v>
      </c>
      <c r="E1227" s="3" t="n">
        <v>734</v>
      </c>
      <c r="F1227" s="3" t="inlineStr">
        <is>
          <t>Medina</t>
        </is>
      </c>
      <c r="G1227" s="3" t="inlineStr">
        <is>
          <t>Cundinamarca</t>
        </is>
      </c>
      <c r="H1227" s="54" t="n">
        <v>150</v>
      </c>
      <c r="I1227" s="54" t="n">
        <v>2023</v>
      </c>
      <c r="J1227" s="54" t="n">
        <v>12</v>
      </c>
      <c r="K1227" s="3" t="n">
        <v>143</v>
      </c>
      <c r="L1227" s="3" t="n">
        <v>1989</v>
      </c>
      <c r="M1227" s="3" t="n">
        <v>19</v>
      </c>
      <c r="N1227" s="54" t="n">
        <v>162</v>
      </c>
      <c r="O1227" s="54" t="n">
        <v>2011</v>
      </c>
      <c r="P1227" s="54" t="n">
        <v>9</v>
      </c>
      <c r="Q1227" s="3" t="n">
        <v>177</v>
      </c>
      <c r="R1227" s="3" t="n">
        <v>2004</v>
      </c>
      <c r="S1227" s="3" t="n">
        <v>29</v>
      </c>
      <c r="T1227" s="54" t="n">
        <v>210</v>
      </c>
      <c r="U1227" s="54" t="n">
        <v>1981</v>
      </c>
      <c r="V1227" s="54" t="n">
        <v>5</v>
      </c>
      <c r="W1227" s="3" t="n">
        <v>183</v>
      </c>
      <c r="X1227" s="3" t="n">
        <v>1982</v>
      </c>
      <c r="Y1227" s="3" t="n">
        <v>4</v>
      </c>
      <c r="Z1227" s="54" t="n">
        <v>168</v>
      </c>
      <c r="AA1227" s="54" t="n">
        <v>1970</v>
      </c>
      <c r="AB1227" s="54" t="n">
        <v>15</v>
      </c>
      <c r="AC1227" s="3" t="n">
        <v>153</v>
      </c>
      <c r="AD1227" s="3" t="n">
        <v>1970</v>
      </c>
      <c r="AE1227" s="3" t="n">
        <v>11</v>
      </c>
      <c r="AF1227" s="54" t="n">
        <v>200</v>
      </c>
      <c r="AG1227" s="54" t="n">
        <v>1981</v>
      </c>
      <c r="AH1227" s="54" t="n">
        <v>23</v>
      </c>
      <c r="AI1227" s="3" t="n">
        <v>192</v>
      </c>
      <c r="AJ1227" s="3" t="n">
        <v>1969</v>
      </c>
      <c r="AK1227" s="3" t="n">
        <v>2</v>
      </c>
      <c r="AL1227" s="54" t="n">
        <v>208</v>
      </c>
      <c r="AM1227" s="54" t="n">
        <v>2007</v>
      </c>
      <c r="AN1227" s="54" t="n">
        <v>16</v>
      </c>
      <c r="AO1227" s="3" t="n">
        <v>135</v>
      </c>
      <c r="AP1227" s="3" t="n">
        <v>2012</v>
      </c>
      <c r="AQ1227" s="3" t="n">
        <v>21</v>
      </c>
    </row>
    <row r="1228">
      <c r="A1228" s="3" t="n">
        <v>35045020</v>
      </c>
      <c r="B1228" s="3" t="inlineStr">
        <is>
          <t>HACIENDA LA CABAÑA [35045020]</t>
        </is>
      </c>
      <c r="C1228" s="3" t="n">
        <v>4.300444444</v>
      </c>
      <c r="D1228" s="3" t="n">
        <v>-73.3575</v>
      </c>
      <c r="E1228" s="3" t="n">
        <v>310</v>
      </c>
      <c r="F1228" s="3" t="inlineStr">
        <is>
          <t>Cumaral</t>
        </is>
      </c>
      <c r="G1228" s="3" t="inlineStr">
        <is>
          <t>Meta</t>
        </is>
      </c>
      <c r="H1228" s="54" t="n">
        <v>148</v>
      </c>
      <c r="I1228" s="54" t="n">
        <v>2006</v>
      </c>
      <c r="J1228" s="54" t="n">
        <v>4</v>
      </c>
      <c r="K1228" s="3" t="n">
        <v>136.8</v>
      </c>
      <c r="L1228" s="3" t="n">
        <v>1984</v>
      </c>
      <c r="M1228" s="3" t="n">
        <v>21</v>
      </c>
      <c r="N1228" s="54" t="n">
        <v>140</v>
      </c>
      <c r="O1228" s="54" t="n">
        <v>2009</v>
      </c>
      <c r="P1228" s="54" t="n">
        <v>19</v>
      </c>
      <c r="Q1228" s="3" t="n">
        <v>160</v>
      </c>
      <c r="R1228" s="3" t="n">
        <v>2021</v>
      </c>
      <c r="S1228" s="3" t="n">
        <v>29</v>
      </c>
      <c r="T1228" s="54" t="n">
        <v>154.2</v>
      </c>
      <c r="U1228" s="54" t="n">
        <v>1987</v>
      </c>
      <c r="V1228" s="54" t="n">
        <v>23</v>
      </c>
      <c r="W1228" s="3" t="n">
        <v>144.5</v>
      </c>
      <c r="X1228" s="3" t="n">
        <v>1998</v>
      </c>
      <c r="Y1228" s="3" t="n">
        <v>14</v>
      </c>
      <c r="Z1228" s="54" t="n">
        <v>137</v>
      </c>
      <c r="AA1228" s="54" t="n">
        <v>1997</v>
      </c>
      <c r="AB1228" s="54" t="n">
        <v>13</v>
      </c>
      <c r="AC1228" s="3" t="n">
        <v>122</v>
      </c>
      <c r="AD1228" s="3" t="n">
        <v>2016</v>
      </c>
      <c r="AE1228" s="3" t="n">
        <v>7</v>
      </c>
      <c r="AF1228" s="54" t="n">
        <v>168</v>
      </c>
      <c r="AG1228" s="54" t="n">
        <v>2004</v>
      </c>
      <c r="AH1228" s="54" t="n">
        <v>30</v>
      </c>
      <c r="AI1228" s="3" t="n">
        <v>138.1</v>
      </c>
      <c r="AJ1228" s="3" t="n">
        <v>1979</v>
      </c>
      <c r="AK1228" s="3" t="n">
        <v>12</v>
      </c>
      <c r="AL1228" s="54" t="n">
        <v>161</v>
      </c>
      <c r="AM1228" s="54" t="n">
        <v>1999</v>
      </c>
      <c r="AN1228" s="54" t="n">
        <v>10</v>
      </c>
      <c r="AO1228" s="3" t="n">
        <v>235</v>
      </c>
      <c r="AP1228" s="3" t="n">
        <v>2012</v>
      </c>
      <c r="AQ1228" s="3" t="n">
        <v>22</v>
      </c>
    </row>
    <row r="1229">
      <c r="A1229" s="3" t="n">
        <v>35050010</v>
      </c>
      <c r="B1229" s="3" t="inlineStr">
        <is>
          <t>MEDINA [35050010]</t>
        </is>
      </c>
      <c r="C1229" s="3" t="n">
        <v>4.506474</v>
      </c>
      <c r="D1229" s="3" t="n">
        <v>-73.34706199999999</v>
      </c>
      <c r="E1229" s="3" t="n">
        <v>531</v>
      </c>
      <c r="F1229" s="3" t="inlineStr">
        <is>
          <t>Medina</t>
        </is>
      </c>
      <c r="G1229" s="3" t="inlineStr">
        <is>
          <t>Cundinamarca</t>
        </is>
      </c>
      <c r="H1229" s="54" t="n">
        <v>99</v>
      </c>
      <c r="I1229" s="54" t="n">
        <v>2015</v>
      </c>
      <c r="J1229" s="54" t="n">
        <v>31</v>
      </c>
      <c r="K1229" s="3" t="n">
        <v>124</v>
      </c>
      <c r="L1229" s="3" t="n">
        <v>1981</v>
      </c>
      <c r="M1229" s="3" t="n">
        <v>19</v>
      </c>
      <c r="N1229" s="54" t="n">
        <v>145</v>
      </c>
      <c r="O1229" s="54" t="n">
        <v>2020</v>
      </c>
      <c r="P1229" s="54" t="n">
        <v>13</v>
      </c>
      <c r="Q1229" s="3" t="n">
        <v>165</v>
      </c>
      <c r="R1229" s="3" t="n">
        <v>1978</v>
      </c>
      <c r="S1229" s="3" t="n">
        <v>20</v>
      </c>
      <c r="T1229" s="54" t="n">
        <v>190</v>
      </c>
      <c r="U1229" s="54" t="n">
        <v>1972</v>
      </c>
      <c r="V1229" s="54" t="n">
        <v>14</v>
      </c>
      <c r="W1229" s="3" t="n">
        <v>195</v>
      </c>
      <c r="X1229" s="3" t="n">
        <v>1971</v>
      </c>
      <c r="Y1229" s="3" t="n">
        <v>12</v>
      </c>
      <c r="Z1229" s="54" t="n">
        <v>137</v>
      </c>
      <c r="AA1229" s="54" t="n">
        <v>1991</v>
      </c>
      <c r="AB1229" s="54" t="n">
        <v>23</v>
      </c>
      <c r="AC1229" s="3" t="n">
        <v>142</v>
      </c>
      <c r="AD1229" s="3" t="n">
        <v>1979</v>
      </c>
      <c r="AE1229" s="3" t="n">
        <v>6</v>
      </c>
      <c r="AF1229" s="54" t="n">
        <v>140</v>
      </c>
      <c r="AG1229" s="54" t="n">
        <v>1978</v>
      </c>
      <c r="AH1229" s="54" t="n">
        <v>29</v>
      </c>
      <c r="AI1229" s="3" t="n">
        <v>135</v>
      </c>
      <c r="AJ1229" s="3" t="n">
        <v>1999</v>
      </c>
      <c r="AK1229" s="3" t="n">
        <v>3</v>
      </c>
      <c r="AL1229" s="54" t="n">
        <v>140</v>
      </c>
      <c r="AM1229" s="54" t="n">
        <v>2012</v>
      </c>
      <c r="AN1229" s="54" t="n">
        <v>16</v>
      </c>
      <c r="AO1229" s="3" t="n">
        <v>150</v>
      </c>
      <c r="AP1229" s="3" t="n">
        <v>2012</v>
      </c>
      <c r="AQ1229" s="3" t="n">
        <v>22</v>
      </c>
    </row>
    <row r="1230">
      <c r="A1230" s="3" t="n">
        <v>35050020</v>
      </c>
      <c r="B1230" s="3" t="inlineStr">
        <is>
          <t>SAN JUANITO [35050020]</t>
        </is>
      </c>
      <c r="C1230" s="3" t="n">
        <v>4.420427</v>
      </c>
      <c r="D1230" s="3" t="n">
        <v>-73.395973</v>
      </c>
      <c r="E1230" s="3" t="n">
        <v>439</v>
      </c>
      <c r="F1230" s="3" t="inlineStr">
        <is>
          <t>Medina</t>
        </is>
      </c>
      <c r="G1230" s="3" t="inlineStr">
        <is>
          <t>Cundinamarca</t>
        </is>
      </c>
      <c r="H1230" s="54" t="n">
        <v>135</v>
      </c>
      <c r="I1230" s="54" t="n">
        <v>2006</v>
      </c>
      <c r="J1230" s="54" t="n">
        <v>4</v>
      </c>
      <c r="K1230" s="3" t="n">
        <v>128</v>
      </c>
      <c r="L1230" s="3" t="n">
        <v>1981</v>
      </c>
      <c r="M1230" s="3" t="n">
        <v>24</v>
      </c>
      <c r="N1230" s="54" t="n">
        <v>142</v>
      </c>
      <c r="O1230" s="54" t="n">
        <v>1975</v>
      </c>
      <c r="P1230" s="54" t="n">
        <v>2</v>
      </c>
      <c r="Q1230" s="3" t="n">
        <v>160</v>
      </c>
      <c r="R1230" s="3" t="n">
        <v>2017</v>
      </c>
      <c r="S1230" s="3" t="n">
        <v>20</v>
      </c>
      <c r="T1230" s="54" t="n">
        <v>140</v>
      </c>
      <c r="U1230" s="54" t="n">
        <v>1972</v>
      </c>
      <c r="V1230" s="54" t="n">
        <v>19</v>
      </c>
      <c r="W1230" s="3" t="n">
        <v>168</v>
      </c>
      <c r="X1230" s="3" t="n">
        <v>2022</v>
      </c>
      <c r="Y1230" s="3" t="n">
        <v>6</v>
      </c>
      <c r="Z1230" s="54" t="n">
        <v>143</v>
      </c>
      <c r="AA1230" s="54" t="n">
        <v>1986</v>
      </c>
      <c r="AB1230" s="54" t="n">
        <v>22</v>
      </c>
      <c r="AC1230" s="3" t="n">
        <v>243</v>
      </c>
      <c r="AD1230" s="3" t="n">
        <v>1984</v>
      </c>
      <c r="AE1230" s="3" t="n">
        <v>17</v>
      </c>
      <c r="AF1230" s="54" t="n">
        <v>150</v>
      </c>
      <c r="AG1230" s="54" t="n">
        <v>2001</v>
      </c>
      <c r="AH1230" s="54" t="n">
        <v>17</v>
      </c>
      <c r="AI1230" s="3" t="n">
        <v>157</v>
      </c>
      <c r="AJ1230" s="3" t="n">
        <v>1996</v>
      </c>
      <c r="AK1230" s="3" t="n">
        <v>5</v>
      </c>
      <c r="AL1230" s="54" t="n">
        <v>152</v>
      </c>
      <c r="AM1230" s="54" t="n">
        <v>1998</v>
      </c>
      <c r="AN1230" s="54" t="n">
        <v>5</v>
      </c>
      <c r="AO1230" s="3" t="n">
        <v>170</v>
      </c>
      <c r="AP1230" s="3" t="n">
        <v>2012</v>
      </c>
      <c r="AQ1230" s="3" t="n">
        <v>22</v>
      </c>
    </row>
    <row r="1231">
      <c r="A1231" s="3" t="n">
        <v>35060020</v>
      </c>
      <c r="B1231" s="3" t="inlineStr">
        <is>
          <t>SUEVA [35060020]</t>
        </is>
      </c>
      <c r="C1231" s="3" t="n">
        <v>4.81</v>
      </c>
      <c r="D1231" s="3" t="n">
        <v>-73.70716667000001</v>
      </c>
      <c r="E1231" s="3" t="n">
        <v>1965</v>
      </c>
      <c r="F1231" s="3" t="inlineStr">
        <is>
          <t>Junín</t>
        </is>
      </c>
      <c r="G1231" s="3" t="inlineStr">
        <is>
          <t>Cundinamarca</t>
        </is>
      </c>
      <c r="H1231" s="54" t="n">
        <v>35.5</v>
      </c>
      <c r="I1231" s="54" t="n">
        <v>1996</v>
      </c>
      <c r="J1231" s="54" t="n">
        <v>17</v>
      </c>
      <c r="K1231" s="3" t="n">
        <v>40</v>
      </c>
      <c r="L1231" s="3" t="n">
        <v>1977</v>
      </c>
      <c r="M1231" s="3" t="n">
        <v>6</v>
      </c>
      <c r="N1231" s="54" t="n">
        <v>52</v>
      </c>
      <c r="O1231" s="54" t="n">
        <v>1976</v>
      </c>
      <c r="P1231" s="54" t="n">
        <v>25</v>
      </c>
      <c r="Q1231" s="3" t="n">
        <v>55.7</v>
      </c>
      <c r="R1231" s="3" t="n">
        <v>2024</v>
      </c>
      <c r="S1231" s="3" t="n">
        <v>27</v>
      </c>
      <c r="T1231" s="54" t="n">
        <v>58.5</v>
      </c>
      <c r="U1231" s="54" t="n">
        <v>2013</v>
      </c>
      <c r="V1231" s="54" t="n">
        <v>16</v>
      </c>
      <c r="W1231" s="3" t="n">
        <v>75</v>
      </c>
      <c r="X1231" s="3" t="n">
        <v>1976</v>
      </c>
      <c r="Y1231" s="3" t="n">
        <v>7</v>
      </c>
      <c r="Z1231" s="54" t="n">
        <v>64</v>
      </c>
      <c r="AA1231" s="54" t="n">
        <v>1976</v>
      </c>
      <c r="AB1231" s="54" t="n">
        <v>19</v>
      </c>
      <c r="AC1231" s="3" t="n">
        <v>72</v>
      </c>
      <c r="AD1231" s="3" t="n">
        <v>1975</v>
      </c>
      <c r="AE1231" s="3" t="n">
        <v>28</v>
      </c>
      <c r="AF1231" s="54" t="n">
        <v>55</v>
      </c>
      <c r="AG1231" s="54" t="n">
        <v>1981</v>
      </c>
      <c r="AH1231" s="54" t="n">
        <v>6</v>
      </c>
      <c r="AI1231" s="3" t="n">
        <v>75</v>
      </c>
      <c r="AJ1231" s="3" t="n">
        <v>1975</v>
      </c>
      <c r="AK1231" s="3" t="n">
        <v>26</v>
      </c>
      <c r="AL1231" s="54" t="n">
        <v>60</v>
      </c>
      <c r="AM1231" s="54" t="n">
        <v>1975</v>
      </c>
      <c r="AN1231" s="54" t="n">
        <v>12</v>
      </c>
      <c r="AO1231" s="3" t="n">
        <v>38</v>
      </c>
      <c r="AP1231" s="3" t="n">
        <v>1975</v>
      </c>
      <c r="AQ1231" s="3" t="n">
        <v>1</v>
      </c>
    </row>
    <row r="1232">
      <c r="A1232" s="3" t="n">
        <v>35060050</v>
      </c>
      <c r="B1232" s="3" t="inlineStr">
        <is>
          <t>JUNIN [35060050]</t>
        </is>
      </c>
      <c r="C1232" s="3" t="n">
        <v>4.792222222</v>
      </c>
      <c r="D1232" s="3" t="n">
        <v>-73.66872222000001</v>
      </c>
      <c r="E1232" s="3" t="n">
        <v>2323</v>
      </c>
      <c r="F1232" s="3" t="inlineStr">
        <is>
          <t>Junín</t>
        </is>
      </c>
      <c r="G1232" s="3" t="inlineStr">
        <is>
          <t>Cundinamarca</t>
        </is>
      </c>
      <c r="H1232" s="54" t="n">
        <v>27</v>
      </c>
      <c r="I1232" s="54" t="n">
        <v>1989</v>
      </c>
      <c r="J1232" s="54" t="n">
        <v>21</v>
      </c>
      <c r="K1232" s="3" t="n">
        <v>34</v>
      </c>
      <c r="L1232" s="3" t="n">
        <v>1981</v>
      </c>
      <c r="M1232" s="3" t="n">
        <v>24</v>
      </c>
      <c r="N1232" s="54" t="n">
        <v>43</v>
      </c>
      <c r="O1232" s="54" t="n">
        <v>2000</v>
      </c>
      <c r="P1232" s="54" t="n">
        <v>24</v>
      </c>
      <c r="Q1232" s="3" t="n">
        <v>53</v>
      </c>
      <c r="R1232" s="3" t="n">
        <v>1981</v>
      </c>
      <c r="S1232" s="3" t="n">
        <v>14</v>
      </c>
      <c r="T1232" s="54" t="n">
        <v>60</v>
      </c>
      <c r="U1232" s="54" t="n">
        <v>2007</v>
      </c>
      <c r="V1232" s="54" t="n">
        <v>9</v>
      </c>
      <c r="W1232" s="3" t="n">
        <v>60</v>
      </c>
      <c r="X1232" s="3" t="n">
        <v>1962</v>
      </c>
      <c r="Y1232" s="3" t="n">
        <v>3</v>
      </c>
      <c r="Z1232" s="54" t="n">
        <v>45</v>
      </c>
      <c r="AA1232" s="54" t="n">
        <v>1968</v>
      </c>
      <c r="AB1232" s="54" t="n">
        <v>10</v>
      </c>
      <c r="AC1232" s="3" t="n">
        <v>44</v>
      </c>
      <c r="AD1232" s="3" t="n">
        <v>1974</v>
      </c>
      <c r="AE1232" s="3" t="n">
        <v>4</v>
      </c>
      <c r="AF1232" s="54" t="n">
        <v>37</v>
      </c>
      <c r="AG1232" s="54" t="n">
        <v>1981</v>
      </c>
      <c r="AH1232" s="54" t="n">
        <v>6</v>
      </c>
      <c r="AI1232" s="3" t="n">
        <v>40</v>
      </c>
      <c r="AJ1232" s="3" t="n">
        <v>2000</v>
      </c>
      <c r="AK1232" s="3" t="n">
        <v>31</v>
      </c>
      <c r="AL1232" s="54" t="n">
        <v>51</v>
      </c>
      <c r="AM1232" s="54" t="n">
        <v>1976</v>
      </c>
      <c r="AN1232" s="54" t="n">
        <v>3</v>
      </c>
      <c r="AO1232" s="3" t="n">
        <v>40</v>
      </c>
      <c r="AP1232" s="3" t="n">
        <v>2000</v>
      </c>
      <c r="AQ1232" s="3" t="n">
        <v>30</v>
      </c>
    </row>
    <row r="1233">
      <c r="A1233" s="3" t="n">
        <v>35060090</v>
      </c>
      <c r="B1233" s="3" t="inlineStr">
        <is>
          <t>GACHALA [35060090]</t>
        </is>
      </c>
      <c r="C1233" s="3" t="n">
        <v>4.690527778</v>
      </c>
      <c r="D1233" s="3" t="n">
        <v>-73.52291667</v>
      </c>
      <c r="E1233" s="3" t="n">
        <v>1733</v>
      </c>
      <c r="F1233" s="3" t="inlineStr">
        <is>
          <t>Gachalá</t>
        </is>
      </c>
      <c r="G1233" s="3" t="inlineStr">
        <is>
          <t>Cundinamarca</t>
        </is>
      </c>
      <c r="H1233" s="54" t="n">
        <v>90.59999999999999</v>
      </c>
      <c r="I1233" s="54" t="n">
        <v>2023</v>
      </c>
      <c r="J1233" s="54" t="n">
        <v>10</v>
      </c>
      <c r="K1233" s="3" t="n">
        <v>91.2</v>
      </c>
      <c r="L1233" s="3" t="n">
        <v>1996</v>
      </c>
      <c r="M1233" s="3" t="n">
        <v>12</v>
      </c>
      <c r="N1233" s="54" t="n">
        <v>84.5</v>
      </c>
      <c r="O1233" s="54" t="n">
        <v>1990</v>
      </c>
      <c r="P1233" s="54" t="n">
        <v>25</v>
      </c>
      <c r="Q1233" s="3" t="n">
        <v>106</v>
      </c>
      <c r="R1233" s="3" t="n">
        <v>2007</v>
      </c>
      <c r="S1233" s="3" t="n">
        <v>28</v>
      </c>
      <c r="T1233" s="54" t="n">
        <v>90.2</v>
      </c>
      <c r="U1233" s="54" t="n">
        <v>2016</v>
      </c>
      <c r="V1233" s="54" t="n">
        <v>23</v>
      </c>
      <c r="W1233" s="3" t="n">
        <v>101.3</v>
      </c>
      <c r="X1233" s="3" t="n">
        <v>2017</v>
      </c>
      <c r="Y1233" s="3" t="n">
        <v>6</v>
      </c>
      <c r="Z1233" s="54" t="n">
        <v>120</v>
      </c>
      <c r="AA1233" s="54" t="n">
        <v>1983</v>
      </c>
      <c r="AB1233" s="54" t="n">
        <v>8</v>
      </c>
      <c r="AC1233" s="3" t="n">
        <v>133.3</v>
      </c>
      <c r="AD1233" s="3" t="n">
        <v>2016</v>
      </c>
      <c r="AE1233" s="3" t="n">
        <v>17</v>
      </c>
      <c r="AF1233" s="54" t="n">
        <v>90</v>
      </c>
      <c r="AG1233" s="54" t="n">
        <v>2012</v>
      </c>
      <c r="AH1233" s="54" t="n">
        <v>12</v>
      </c>
      <c r="AI1233" s="3" t="n">
        <v>90</v>
      </c>
      <c r="AJ1233" s="3" t="n">
        <v>2003</v>
      </c>
      <c r="AK1233" s="3" t="n">
        <v>10</v>
      </c>
      <c r="AL1233" s="54" t="n">
        <v>61.7</v>
      </c>
      <c r="AM1233" s="54" t="n">
        <v>2016</v>
      </c>
      <c r="AN1233" s="54" t="n">
        <v>10</v>
      </c>
      <c r="AO1233" s="3" t="n">
        <v>50</v>
      </c>
      <c r="AP1233" s="3" t="n">
        <v>2012</v>
      </c>
      <c r="AQ1233" s="3" t="n">
        <v>26</v>
      </c>
    </row>
    <row r="1234">
      <c r="A1234" s="3" t="n">
        <v>35060100</v>
      </c>
      <c r="B1234" s="3" t="inlineStr">
        <is>
          <t>ESCUELA TENA [35060100]</t>
        </is>
      </c>
      <c r="C1234" s="3" t="n">
        <v>4.712694444</v>
      </c>
      <c r="D1234" s="3" t="n">
        <v>-73.52069444</v>
      </c>
      <c r="E1234" s="3" t="n">
        <v>1650</v>
      </c>
      <c r="F1234" s="3" t="inlineStr">
        <is>
          <t>Gachalá</t>
        </is>
      </c>
      <c r="G1234" s="3" t="inlineStr">
        <is>
          <t>Cundinamarca</t>
        </is>
      </c>
      <c r="H1234" s="54" t="n">
        <v>82.5</v>
      </c>
      <c r="I1234" s="54" t="n">
        <v>2023</v>
      </c>
      <c r="J1234" s="54" t="n">
        <v>11</v>
      </c>
      <c r="K1234" s="3" t="n">
        <v>97.40000000000001</v>
      </c>
      <c r="L1234" s="3" t="n">
        <v>1996</v>
      </c>
      <c r="M1234" s="3" t="n">
        <v>12</v>
      </c>
      <c r="N1234" s="54" t="n">
        <v>87.5</v>
      </c>
      <c r="O1234" s="54" t="n">
        <v>1990</v>
      </c>
      <c r="P1234" s="54" t="n">
        <v>25</v>
      </c>
      <c r="Q1234" s="3" t="n">
        <v>116.5</v>
      </c>
      <c r="R1234" s="3" t="n">
        <v>1988</v>
      </c>
      <c r="S1234" s="3" t="n">
        <v>30</v>
      </c>
      <c r="T1234" s="54" t="n">
        <v>92</v>
      </c>
      <c r="U1234" s="54" t="n">
        <v>2005</v>
      </c>
      <c r="V1234" s="54" t="n">
        <v>22</v>
      </c>
      <c r="W1234" s="3" t="n">
        <v>71.90000000000001</v>
      </c>
      <c r="X1234" s="3" t="n">
        <v>2024</v>
      </c>
      <c r="Y1234" s="3" t="n">
        <v>15</v>
      </c>
      <c r="Z1234" s="54" t="n">
        <v>160</v>
      </c>
      <c r="AA1234" s="54" t="n">
        <v>1983</v>
      </c>
      <c r="AB1234" s="54" t="n">
        <v>8</v>
      </c>
      <c r="AC1234" s="3" t="n">
        <v>99</v>
      </c>
      <c r="AD1234" s="3" t="n">
        <v>2016</v>
      </c>
      <c r="AE1234" s="3" t="n">
        <v>17</v>
      </c>
      <c r="AF1234" s="54" t="n">
        <v>62</v>
      </c>
      <c r="AG1234" s="54" t="n">
        <v>1983</v>
      </c>
      <c r="AH1234" s="54" t="n">
        <v>21</v>
      </c>
      <c r="AI1234" s="3" t="n">
        <v>70</v>
      </c>
      <c r="AJ1234" s="3" t="n">
        <v>1999</v>
      </c>
      <c r="AK1234" s="3" t="n">
        <v>3</v>
      </c>
      <c r="AL1234" s="54" t="n">
        <v>68</v>
      </c>
      <c r="AM1234" s="54" t="n">
        <v>2016</v>
      </c>
      <c r="AN1234" s="54" t="n">
        <v>10</v>
      </c>
      <c r="AO1234" s="3" t="n">
        <v>34.5</v>
      </c>
      <c r="AP1234" s="3" t="n">
        <v>2008</v>
      </c>
      <c r="AQ1234" s="3" t="n">
        <v>1</v>
      </c>
    </row>
    <row r="1235">
      <c r="A1235" s="3" t="n">
        <v>35060120</v>
      </c>
      <c r="B1235" s="3" t="inlineStr">
        <is>
          <t>LA VEGA SAN JUAN [35060120]</t>
        </is>
      </c>
      <c r="C1235" s="3" t="n">
        <v>4.723305556</v>
      </c>
      <c r="D1235" s="3" t="n">
        <v>-73.47055555999999</v>
      </c>
      <c r="E1235" s="3" t="n">
        <v>1791</v>
      </c>
      <c r="F1235" s="3" t="inlineStr">
        <is>
          <t>Gachalá</t>
        </is>
      </c>
      <c r="G1235" s="3" t="inlineStr">
        <is>
          <t>Cundinamarca</t>
        </is>
      </c>
      <c r="H1235" s="54" t="n">
        <v>105</v>
      </c>
      <c r="I1235" s="54" t="n">
        <v>2023</v>
      </c>
      <c r="J1235" s="54" t="n">
        <v>11</v>
      </c>
      <c r="K1235" s="3" t="n">
        <v>113.5</v>
      </c>
      <c r="L1235" s="3" t="n">
        <v>2004</v>
      </c>
      <c r="M1235" s="3" t="n">
        <v>29</v>
      </c>
      <c r="N1235" s="54" t="n">
        <v>110</v>
      </c>
      <c r="O1235" s="54" t="n">
        <v>1996</v>
      </c>
      <c r="P1235" s="54" t="n">
        <v>30</v>
      </c>
      <c r="Q1235" s="3" t="n">
        <v>116</v>
      </c>
      <c r="R1235" s="3" t="n">
        <v>2025</v>
      </c>
      <c r="S1235" s="3" t="n">
        <v>27</v>
      </c>
      <c r="T1235" s="54" t="n">
        <v>121.5</v>
      </c>
      <c r="U1235" s="54" t="n">
        <v>2017</v>
      </c>
      <c r="V1235" s="54" t="n">
        <v>13</v>
      </c>
      <c r="W1235" s="3" t="n">
        <v>121</v>
      </c>
      <c r="X1235" s="3" t="n">
        <v>1978</v>
      </c>
      <c r="Y1235" s="3" t="n">
        <v>15</v>
      </c>
      <c r="Z1235" s="54" t="n">
        <v>170</v>
      </c>
      <c r="AA1235" s="54" t="n">
        <v>1983</v>
      </c>
      <c r="AB1235" s="54" t="n">
        <v>8</v>
      </c>
      <c r="AC1235" s="3" t="n">
        <v>98</v>
      </c>
      <c r="AD1235" s="3" t="n">
        <v>1992</v>
      </c>
      <c r="AE1235" s="3" t="n">
        <v>11</v>
      </c>
      <c r="AF1235" s="54" t="n">
        <v>75</v>
      </c>
      <c r="AG1235" s="54" t="n">
        <v>1981</v>
      </c>
      <c r="AH1235" s="54" t="n">
        <v>30</v>
      </c>
      <c r="AI1235" s="3" t="n">
        <v>87.59999999999999</v>
      </c>
      <c r="AJ1235" s="3" t="n">
        <v>1999</v>
      </c>
      <c r="AK1235" s="3" t="n">
        <v>3</v>
      </c>
      <c r="AL1235" s="54" t="n">
        <v>80</v>
      </c>
      <c r="AM1235" s="54" t="n">
        <v>1989</v>
      </c>
      <c r="AN1235" s="54" t="n">
        <v>25</v>
      </c>
      <c r="AO1235" s="3" t="n">
        <v>80</v>
      </c>
      <c r="AP1235" s="3" t="n">
        <v>1987</v>
      </c>
      <c r="AQ1235" s="3" t="n">
        <v>8</v>
      </c>
    </row>
    <row r="1236">
      <c r="A1236" s="3" t="n">
        <v>35060130</v>
      </c>
      <c r="B1236" s="3" t="inlineStr">
        <is>
          <t>LAS MINAS [35060130]</t>
        </is>
      </c>
      <c r="C1236" s="3" t="n">
        <v>4.675166667</v>
      </c>
      <c r="D1236" s="3" t="n">
        <v>-73.48213889</v>
      </c>
      <c r="E1236" s="3" t="n">
        <v>23</v>
      </c>
      <c r="F1236" s="3" t="inlineStr">
        <is>
          <t>Gachalá</t>
        </is>
      </c>
      <c r="G1236" s="3" t="inlineStr">
        <is>
          <t>Cundinamarca</t>
        </is>
      </c>
      <c r="H1236" s="54" t="n">
        <v>100.5</v>
      </c>
      <c r="I1236" s="54" t="n">
        <v>2023</v>
      </c>
      <c r="J1236" s="54" t="n">
        <v>11</v>
      </c>
      <c r="K1236" s="3" t="n">
        <v>110.5</v>
      </c>
      <c r="L1236" s="3" t="n">
        <v>1996</v>
      </c>
      <c r="M1236" s="3" t="n">
        <v>12</v>
      </c>
      <c r="N1236" s="54" t="n">
        <v>110</v>
      </c>
      <c r="O1236" s="54" t="n">
        <v>1996</v>
      </c>
      <c r="P1236" s="54" t="n">
        <v>30</v>
      </c>
      <c r="Q1236" s="3" t="n">
        <v>135</v>
      </c>
      <c r="R1236" s="3" t="n">
        <v>1983</v>
      </c>
      <c r="S1236" s="3" t="n">
        <v>13</v>
      </c>
      <c r="T1236" s="54" t="n">
        <v>127</v>
      </c>
      <c r="U1236" s="54" t="n">
        <v>2017</v>
      </c>
      <c r="V1236" s="54" t="n">
        <v>13</v>
      </c>
      <c r="W1236" s="3" t="n">
        <v>108.8</v>
      </c>
      <c r="X1236" s="3" t="n">
        <v>2023</v>
      </c>
      <c r="Y1236" s="3" t="n">
        <v>4</v>
      </c>
      <c r="Z1236" s="54" t="n">
        <v>148</v>
      </c>
      <c r="AA1236" s="54" t="n">
        <v>1983</v>
      </c>
      <c r="AB1236" s="54" t="n">
        <v>8</v>
      </c>
      <c r="AC1236" s="3" t="n">
        <v>118.5</v>
      </c>
      <c r="AD1236" s="3" t="n">
        <v>2023</v>
      </c>
      <c r="AE1236" s="3" t="n">
        <v>4</v>
      </c>
      <c r="AF1236" s="54" t="n">
        <v>79.3</v>
      </c>
      <c r="AG1236" s="54" t="n">
        <v>2023</v>
      </c>
      <c r="AH1236" s="54" t="n">
        <v>10</v>
      </c>
      <c r="AI1236" s="3" t="n">
        <v>120</v>
      </c>
      <c r="AJ1236" s="3" t="n">
        <v>1999</v>
      </c>
      <c r="AK1236" s="3" t="n">
        <v>2</v>
      </c>
      <c r="AL1236" s="54" t="n">
        <v>100</v>
      </c>
      <c r="AM1236" s="54" t="n">
        <v>2000</v>
      </c>
      <c r="AN1236" s="54" t="n">
        <v>16</v>
      </c>
      <c r="AO1236" s="3" t="n">
        <v>88.5</v>
      </c>
      <c r="AP1236" s="3" t="n">
        <v>2008</v>
      </c>
      <c r="AQ1236" s="3" t="n">
        <v>1</v>
      </c>
    </row>
    <row r="1237">
      <c r="A1237" s="3" t="n">
        <v>35060140</v>
      </c>
      <c r="B1237" s="3" t="inlineStr">
        <is>
          <t>LAS PALOMAS [35060140]</t>
        </is>
      </c>
      <c r="C1237" s="3" t="n">
        <v>4.704916667</v>
      </c>
      <c r="D1237" s="3" t="n">
        <v>-73.44488889</v>
      </c>
      <c r="E1237" s="3" t="n">
        <v>23</v>
      </c>
      <c r="F1237" s="3" t="inlineStr">
        <is>
          <t>Gachalá</t>
        </is>
      </c>
      <c r="G1237" s="3" t="inlineStr">
        <is>
          <t>Cundinamarca</t>
        </is>
      </c>
      <c r="H1237" s="54" t="n">
        <v>135</v>
      </c>
      <c r="I1237" s="54" t="n">
        <v>2023</v>
      </c>
      <c r="J1237" s="54" t="n">
        <v>11</v>
      </c>
      <c r="K1237" s="3" t="n">
        <v>115</v>
      </c>
      <c r="L1237" s="3" t="n">
        <v>2024</v>
      </c>
      <c r="M1237" s="3" t="n">
        <v>1</v>
      </c>
      <c r="N1237" s="54" t="n">
        <v>100</v>
      </c>
      <c r="O1237" s="54" t="n">
        <v>2023</v>
      </c>
      <c r="P1237" s="54" t="n">
        <v>10</v>
      </c>
      <c r="Q1237" s="3" t="n">
        <v>120</v>
      </c>
      <c r="R1237" s="3" t="n">
        <v>2021</v>
      </c>
      <c r="S1237" s="3" t="n">
        <v>11</v>
      </c>
      <c r="T1237" s="54" t="n">
        <v>90</v>
      </c>
      <c r="U1237" s="54" t="n">
        <v>2024</v>
      </c>
      <c r="V1237" s="54" t="n">
        <v>9</v>
      </c>
      <c r="W1237" s="3" t="n">
        <v>125</v>
      </c>
      <c r="X1237" s="3" t="n">
        <v>2023</v>
      </c>
      <c r="Y1237" s="3" t="n">
        <v>4</v>
      </c>
      <c r="Z1237" s="54" t="n">
        <v>130</v>
      </c>
      <c r="AA1237" s="54" t="n">
        <v>2023</v>
      </c>
      <c r="AB1237" s="54" t="n">
        <v>13</v>
      </c>
      <c r="AC1237" s="3" t="n">
        <v>120</v>
      </c>
      <c r="AD1237" s="3" t="n">
        <v>2021</v>
      </c>
      <c r="AE1237" s="3" t="n">
        <v>12</v>
      </c>
      <c r="AF1237" s="54" t="n">
        <v>115</v>
      </c>
      <c r="AG1237" s="54" t="n">
        <v>2023</v>
      </c>
      <c r="AH1237" s="54" t="n">
        <v>10</v>
      </c>
      <c r="AI1237" s="3" t="n">
        <v>90</v>
      </c>
      <c r="AJ1237" s="3" t="n">
        <v>2021</v>
      </c>
      <c r="AK1237" s="3" t="n">
        <v>15</v>
      </c>
      <c r="AL1237" s="54" t="n">
        <v>130</v>
      </c>
      <c r="AM1237" s="54" t="n">
        <v>2016</v>
      </c>
      <c r="AN1237" s="54" t="n">
        <v>10</v>
      </c>
      <c r="AO1237" s="3" t="n">
        <v>120</v>
      </c>
      <c r="AP1237" s="3" t="n">
        <v>2023</v>
      </c>
      <c r="AQ1237" s="3" t="n">
        <v>27</v>
      </c>
    </row>
    <row r="1238">
      <c r="A1238" s="3" t="n">
        <v>35060150</v>
      </c>
      <c r="B1238" s="3" t="inlineStr">
        <is>
          <t>TEMBLADARES [35060150]</t>
        </is>
      </c>
      <c r="C1238" s="3" t="n">
        <v>4.704861111</v>
      </c>
      <c r="D1238" s="3" t="n">
        <v>-73.66527778</v>
      </c>
      <c r="E1238" s="3" t="n">
        <v>2878</v>
      </c>
      <c r="F1238" s="3" t="inlineStr">
        <is>
          <t>Junín</t>
        </is>
      </c>
      <c r="G1238" s="3" t="inlineStr">
        <is>
          <t>Cundinamarca</t>
        </is>
      </c>
      <c r="H1238" s="54" t="n">
        <v>110</v>
      </c>
      <c r="I1238" s="54" t="n">
        <v>2004</v>
      </c>
      <c r="J1238" s="54" t="n">
        <v>18</v>
      </c>
      <c r="K1238" s="3" t="n">
        <v>81.5</v>
      </c>
      <c r="L1238" s="3" t="n">
        <v>1986</v>
      </c>
      <c r="M1238" s="3" t="n">
        <v>24</v>
      </c>
      <c r="N1238" s="54" t="n">
        <v>93.59999999999999</v>
      </c>
      <c r="O1238" s="54" t="n">
        <v>2002</v>
      </c>
      <c r="P1238" s="54" t="n">
        <v>12</v>
      </c>
      <c r="Q1238" s="3" t="n">
        <v>115</v>
      </c>
      <c r="R1238" s="3" t="n">
        <v>1982</v>
      </c>
      <c r="S1238" s="3" t="n">
        <v>8</v>
      </c>
      <c r="T1238" s="54" t="n">
        <v>100</v>
      </c>
      <c r="U1238" s="54" t="n">
        <v>2003</v>
      </c>
      <c r="V1238" s="54" t="n">
        <v>12</v>
      </c>
      <c r="W1238" s="3" t="n">
        <v>115</v>
      </c>
      <c r="X1238" s="3" t="n">
        <v>2004</v>
      </c>
      <c r="Y1238" s="3" t="n">
        <v>4</v>
      </c>
      <c r="Z1238" s="54" t="n">
        <v>103</v>
      </c>
      <c r="AA1238" s="54" t="n">
        <v>1983</v>
      </c>
      <c r="AB1238" s="54" t="n">
        <v>20</v>
      </c>
      <c r="AC1238" s="3" t="n">
        <v>120.9</v>
      </c>
      <c r="AD1238" s="3" t="n">
        <v>2004</v>
      </c>
      <c r="AE1238" s="3" t="n">
        <v>24</v>
      </c>
      <c r="AF1238" s="54" t="n">
        <v>81</v>
      </c>
      <c r="AG1238" s="54" t="n">
        <v>2004</v>
      </c>
      <c r="AH1238" s="54" t="n">
        <v>2</v>
      </c>
      <c r="AI1238" s="3" t="n">
        <v>100</v>
      </c>
      <c r="AJ1238" s="3" t="n">
        <v>1982</v>
      </c>
      <c r="AK1238" s="3" t="n">
        <v>23</v>
      </c>
      <c r="AL1238" s="54" t="n">
        <v>70</v>
      </c>
      <c r="AM1238" s="54" t="n">
        <v>1988</v>
      </c>
      <c r="AN1238" s="54" t="n">
        <v>14</v>
      </c>
      <c r="AO1238" s="3" t="n">
        <v>99.5</v>
      </c>
      <c r="AP1238" s="3" t="n">
        <v>2003</v>
      </c>
      <c r="AQ1238" s="3" t="n">
        <v>21</v>
      </c>
    </row>
    <row r="1239">
      <c r="A1239" s="3" t="n">
        <v>35060160</v>
      </c>
      <c r="B1239" s="3" t="inlineStr">
        <is>
          <t>POTRERITOS [35060160]</t>
        </is>
      </c>
      <c r="C1239" s="3" t="n">
        <v>4.828805556</v>
      </c>
      <c r="D1239" s="3" t="n">
        <v>-73.76927778</v>
      </c>
      <c r="E1239" s="3" t="n">
        <v>2802</v>
      </c>
      <c r="F1239" s="3" t="inlineStr">
        <is>
          <t>Guatavita</t>
        </is>
      </c>
      <c r="G1239" s="3" t="inlineStr">
        <is>
          <t>Cundinamarca</t>
        </is>
      </c>
      <c r="H1239" s="54" t="n">
        <v>65</v>
      </c>
      <c r="I1239" s="54" t="n">
        <v>1988</v>
      </c>
      <c r="J1239" s="54" t="n">
        <v>18</v>
      </c>
      <c r="K1239" s="3" t="n">
        <v>89</v>
      </c>
      <c r="L1239" s="3" t="n">
        <v>1988</v>
      </c>
      <c r="M1239" s="3" t="n">
        <v>7</v>
      </c>
      <c r="N1239" s="54" t="n">
        <v>89</v>
      </c>
      <c r="O1239" s="54" t="n">
        <v>1988</v>
      </c>
      <c r="P1239" s="54" t="n">
        <v>9</v>
      </c>
      <c r="Q1239" s="3" t="n">
        <v>60</v>
      </c>
      <c r="R1239" s="3" t="n">
        <v>1982</v>
      </c>
      <c r="S1239" s="3" t="n">
        <v>7</v>
      </c>
      <c r="T1239" s="54" t="n">
        <v>55.6</v>
      </c>
      <c r="U1239" s="54" t="n">
        <v>2002</v>
      </c>
      <c r="V1239" s="54" t="n">
        <v>13</v>
      </c>
      <c r="W1239" s="3" t="n">
        <v>61.1</v>
      </c>
      <c r="X1239" s="3" t="n">
        <v>2021</v>
      </c>
      <c r="Y1239" s="3" t="n">
        <v>20</v>
      </c>
      <c r="Z1239" s="54" t="n">
        <v>52.2</v>
      </c>
      <c r="AA1239" s="54" t="n">
        <v>2021</v>
      </c>
      <c r="AB1239" s="54" t="n">
        <v>20</v>
      </c>
      <c r="AC1239" s="3" t="n">
        <v>40.5</v>
      </c>
      <c r="AD1239" s="3" t="n">
        <v>2004</v>
      </c>
      <c r="AE1239" s="3" t="n">
        <v>3</v>
      </c>
      <c r="AF1239" s="54" t="n">
        <v>36</v>
      </c>
      <c r="AG1239" s="54" t="n">
        <v>1981</v>
      </c>
      <c r="AH1239" s="54" t="n">
        <v>6</v>
      </c>
      <c r="AI1239" s="3" t="n">
        <v>51</v>
      </c>
      <c r="AJ1239" s="3" t="n">
        <v>2002</v>
      </c>
      <c r="AK1239" s="3" t="n">
        <v>29</v>
      </c>
      <c r="AL1239" s="54" t="n">
        <v>50</v>
      </c>
      <c r="AM1239" s="54" t="n">
        <v>2024</v>
      </c>
      <c r="AN1239" s="54" t="n">
        <v>7</v>
      </c>
      <c r="AO1239" s="3" t="n">
        <v>50</v>
      </c>
      <c r="AP1239" s="3" t="n">
        <v>1974</v>
      </c>
      <c r="AQ1239" s="3" t="n">
        <v>26</v>
      </c>
    </row>
    <row r="1240">
      <c r="A1240" s="3" t="n">
        <v>35060170</v>
      </c>
      <c r="B1240" s="3" t="inlineStr">
        <is>
          <t>TASAJERAS [35060170]</t>
        </is>
      </c>
      <c r="C1240" s="3" t="n">
        <v>4.885694444</v>
      </c>
      <c r="D1240" s="3" t="n">
        <v>-73.60036110999999</v>
      </c>
      <c r="E1240" s="3" t="n">
        <v>2502</v>
      </c>
      <c r="F1240" s="3" t="inlineStr">
        <is>
          <t>Gachetá</t>
        </is>
      </c>
      <c r="G1240" s="3" t="inlineStr">
        <is>
          <t>Cundinamarca</t>
        </is>
      </c>
      <c r="H1240" s="54" t="n">
        <v>44.5</v>
      </c>
      <c r="I1240" s="54" t="n">
        <v>2006</v>
      </c>
      <c r="J1240" s="54" t="n">
        <v>7</v>
      </c>
      <c r="K1240" s="3" t="n">
        <v>70</v>
      </c>
      <c r="L1240" s="3" t="n">
        <v>1980</v>
      </c>
      <c r="M1240" s="3" t="n">
        <v>26</v>
      </c>
      <c r="N1240" s="54" t="n">
        <v>70.09999999999999</v>
      </c>
      <c r="O1240" s="54" t="n">
        <v>2017</v>
      </c>
      <c r="P1240" s="54" t="n">
        <v>1</v>
      </c>
      <c r="Q1240" s="3" t="n">
        <v>60</v>
      </c>
      <c r="R1240" s="3" t="n">
        <v>1982</v>
      </c>
      <c r="S1240" s="3" t="n">
        <v>8</v>
      </c>
      <c r="T1240" s="54" t="n">
        <v>66.5</v>
      </c>
      <c r="U1240" s="54" t="n">
        <v>2006</v>
      </c>
      <c r="V1240" s="54" t="n">
        <v>6</v>
      </c>
      <c r="W1240" s="3" t="n">
        <v>51</v>
      </c>
      <c r="X1240" s="3" t="n">
        <v>1975</v>
      </c>
      <c r="Y1240" s="3" t="n">
        <v>7</v>
      </c>
      <c r="Z1240" s="54" t="n">
        <v>55.2</v>
      </c>
      <c r="AA1240" s="54" t="n">
        <v>2012</v>
      </c>
      <c r="AB1240" s="54" t="n">
        <v>29</v>
      </c>
      <c r="AC1240" s="3" t="n">
        <v>45</v>
      </c>
      <c r="AD1240" s="3" t="n">
        <v>1975</v>
      </c>
      <c r="AE1240" s="3" t="n">
        <v>13</v>
      </c>
      <c r="AF1240" s="54" t="n">
        <v>71</v>
      </c>
      <c r="AG1240" s="54" t="n">
        <v>1981</v>
      </c>
      <c r="AH1240" s="54" t="n">
        <v>6</v>
      </c>
      <c r="AI1240" s="3" t="n">
        <v>96</v>
      </c>
      <c r="AJ1240" s="3" t="n">
        <v>2002</v>
      </c>
      <c r="AK1240" s="3" t="n">
        <v>29</v>
      </c>
      <c r="AL1240" s="54" t="n">
        <v>80.59999999999999</v>
      </c>
      <c r="AM1240" s="54" t="n">
        <v>2012</v>
      </c>
      <c r="AN1240" s="54" t="n">
        <v>16</v>
      </c>
      <c r="AO1240" s="3" t="n">
        <v>47</v>
      </c>
      <c r="AP1240" s="3" t="n">
        <v>2006</v>
      </c>
      <c r="AQ1240" s="3" t="n">
        <v>4</v>
      </c>
    </row>
    <row r="1241">
      <c r="A1241" s="3" t="n">
        <v>35060180</v>
      </c>
      <c r="B1241" s="3" t="inlineStr">
        <is>
          <t>UBALA [35060180]</t>
        </is>
      </c>
      <c r="C1241" s="3" t="n">
        <v>4.752388889</v>
      </c>
      <c r="D1241" s="3" t="n">
        <v>-73.52858333</v>
      </c>
      <c r="E1241" s="3" t="n">
        <v>1929</v>
      </c>
      <c r="F1241" s="3" t="inlineStr">
        <is>
          <t>Ubalá</t>
        </is>
      </c>
      <c r="G1241" s="3" t="inlineStr">
        <is>
          <t>Cundinamarca</t>
        </is>
      </c>
      <c r="H1241" s="54" t="n">
        <v>59</v>
      </c>
      <c r="I1241" s="54" t="n">
        <v>2023</v>
      </c>
      <c r="J1241" s="54" t="n">
        <v>11</v>
      </c>
      <c r="K1241" s="3" t="n">
        <v>88</v>
      </c>
      <c r="L1241" s="3" t="n">
        <v>1965</v>
      </c>
      <c r="M1241" s="3" t="n">
        <v>22</v>
      </c>
      <c r="N1241" s="54" t="n">
        <v>99</v>
      </c>
      <c r="O1241" s="54" t="n">
        <v>1967</v>
      </c>
      <c r="P1241" s="54" t="n">
        <v>31</v>
      </c>
      <c r="Q1241" s="3" t="n">
        <v>99</v>
      </c>
      <c r="R1241" s="3" t="n">
        <v>1967</v>
      </c>
      <c r="S1241" s="3" t="n">
        <v>22</v>
      </c>
      <c r="T1241" s="54" t="n">
        <v>107</v>
      </c>
      <c r="U1241" s="54" t="n">
        <v>1965</v>
      </c>
      <c r="V1241" s="54" t="n">
        <v>7</v>
      </c>
      <c r="W1241" s="3" t="n">
        <v>99</v>
      </c>
      <c r="X1241" s="3" t="n">
        <v>1965</v>
      </c>
      <c r="Y1241" s="3" t="n">
        <v>6</v>
      </c>
      <c r="Z1241" s="54" t="n">
        <v>158</v>
      </c>
      <c r="AA1241" s="54" t="n">
        <v>1983</v>
      </c>
      <c r="AB1241" s="54" t="n">
        <v>8</v>
      </c>
      <c r="AC1241" s="3" t="n">
        <v>114</v>
      </c>
      <c r="AD1241" s="3" t="n">
        <v>1959</v>
      </c>
      <c r="AE1241" s="3" t="n">
        <v>5</v>
      </c>
      <c r="AF1241" s="54" t="n">
        <v>104</v>
      </c>
      <c r="AG1241" s="54" t="n">
        <v>1965</v>
      </c>
      <c r="AH1241" s="54" t="n">
        <v>22</v>
      </c>
      <c r="AI1241" s="3" t="n">
        <v>95</v>
      </c>
      <c r="AJ1241" s="3" t="n">
        <v>1965</v>
      </c>
      <c r="AK1241" s="3" t="n">
        <v>16</v>
      </c>
      <c r="AL1241" s="54" t="n">
        <v>95</v>
      </c>
      <c r="AM1241" s="54" t="n">
        <v>1965</v>
      </c>
      <c r="AN1241" s="54" t="n">
        <v>21</v>
      </c>
      <c r="AO1241" s="3" t="n">
        <v>86</v>
      </c>
      <c r="AP1241" s="3" t="n">
        <v>1964</v>
      </c>
      <c r="AQ1241" s="3" t="n">
        <v>25</v>
      </c>
    </row>
    <row r="1242">
      <c r="A1242" s="3" t="n">
        <v>35060200</v>
      </c>
      <c r="B1242" s="3" t="inlineStr">
        <is>
          <t>EL AMOLADERO [35060200]</t>
        </is>
      </c>
      <c r="C1242" s="3" t="n">
        <v>4.857972222</v>
      </c>
      <c r="D1242" s="3" t="n">
        <v>-73.74538889</v>
      </c>
      <c r="E1242" s="3" t="n">
        <v>2963</v>
      </c>
      <c r="F1242" s="3" t="inlineStr">
        <is>
          <t>Guatavita</t>
        </is>
      </c>
      <c r="G1242" s="3" t="inlineStr">
        <is>
          <t>Cundinamarca</t>
        </is>
      </c>
      <c r="H1242" s="54" t="n">
        <v>32</v>
      </c>
      <c r="I1242" s="54" t="n">
        <v>2004</v>
      </c>
      <c r="J1242" s="54" t="n">
        <v>16</v>
      </c>
      <c r="K1242" s="3" t="n">
        <v>36.4</v>
      </c>
      <c r="L1242" s="3" t="n">
        <v>2011</v>
      </c>
      <c r="M1242" s="3" t="n">
        <v>19</v>
      </c>
      <c r="N1242" s="54" t="n">
        <v>42.5</v>
      </c>
      <c r="O1242" s="54" t="n">
        <v>1989</v>
      </c>
      <c r="P1242" s="54" t="n">
        <v>21</v>
      </c>
      <c r="Q1242" s="3" t="n">
        <v>62.5</v>
      </c>
      <c r="R1242" s="3" t="n">
        <v>2011</v>
      </c>
      <c r="S1242" s="3" t="n">
        <v>16</v>
      </c>
      <c r="T1242" s="54" t="n">
        <v>54.5</v>
      </c>
      <c r="U1242" s="54" t="n">
        <v>2002</v>
      </c>
      <c r="V1242" s="54" t="n">
        <v>13</v>
      </c>
      <c r="W1242" s="3" t="n">
        <v>66.59999999999999</v>
      </c>
      <c r="X1242" s="3" t="n">
        <v>1997</v>
      </c>
      <c r="Y1242" s="3" t="n">
        <v>30</v>
      </c>
      <c r="Z1242" s="54" t="n">
        <v>63</v>
      </c>
      <c r="AA1242" s="54" t="n">
        <v>1976</v>
      </c>
      <c r="AB1242" s="54" t="n">
        <v>11</v>
      </c>
      <c r="AC1242" s="3" t="n">
        <v>50</v>
      </c>
      <c r="AD1242" s="3" t="n">
        <v>1972</v>
      </c>
      <c r="AE1242" s="3" t="n">
        <v>9</v>
      </c>
      <c r="AF1242" s="54" t="n">
        <v>39.1</v>
      </c>
      <c r="AG1242" s="54" t="n">
        <v>2000</v>
      </c>
      <c r="AH1242" s="54" t="n">
        <v>9</v>
      </c>
      <c r="AI1242" s="3" t="n">
        <v>59.5</v>
      </c>
      <c r="AJ1242" s="3" t="n">
        <v>1996</v>
      </c>
      <c r="AK1242" s="3" t="n">
        <v>11</v>
      </c>
      <c r="AL1242" s="54" t="n">
        <v>43</v>
      </c>
      <c r="AM1242" s="54" t="n">
        <v>1979</v>
      </c>
      <c r="AN1242" s="54" t="n">
        <v>14</v>
      </c>
      <c r="AO1242" s="3" t="n">
        <v>50.8</v>
      </c>
      <c r="AP1242" s="3" t="n">
        <v>1998</v>
      </c>
      <c r="AQ1242" s="3" t="n">
        <v>2</v>
      </c>
    </row>
    <row r="1243">
      <c r="A1243" s="3" t="n">
        <v>35060210</v>
      </c>
      <c r="B1243" s="3" t="inlineStr">
        <is>
          <t>CLARAVAL [35060210]</t>
        </is>
      </c>
      <c r="C1243" s="3" t="n">
        <v>4.6489</v>
      </c>
      <c r="D1243" s="3" t="n">
        <v>-73.64082999999999</v>
      </c>
      <c r="E1243" s="3" t="n">
        <v>2148</v>
      </c>
      <c r="F1243" s="3" t="inlineStr">
        <is>
          <t>Junín</t>
        </is>
      </c>
      <c r="G1243" s="3" t="inlineStr">
        <is>
          <t>Cundinamarca</t>
        </is>
      </c>
      <c r="H1243" s="54" t="n">
        <v>45</v>
      </c>
      <c r="I1243" s="54" t="n">
        <v>1993</v>
      </c>
      <c r="J1243" s="54" t="n">
        <v>28</v>
      </c>
      <c r="K1243" s="3" t="n">
        <v>50</v>
      </c>
      <c r="L1243" s="3" t="n">
        <v>1974</v>
      </c>
      <c r="M1243" s="3" t="n">
        <v>28</v>
      </c>
      <c r="N1243" s="54" t="n">
        <v>50</v>
      </c>
      <c r="O1243" s="54" t="n">
        <v>1983</v>
      </c>
      <c r="P1243" s="54" t="n">
        <v>13</v>
      </c>
      <c r="Q1243" s="3" t="n">
        <v>70</v>
      </c>
      <c r="R1243" s="3" t="n">
        <v>2007</v>
      </c>
      <c r="S1243" s="3" t="n">
        <v>6</v>
      </c>
      <c r="T1243" s="54" t="n">
        <v>62</v>
      </c>
      <c r="U1243" s="54" t="n">
        <v>2013</v>
      </c>
      <c r="V1243" s="54" t="n">
        <v>16</v>
      </c>
      <c r="W1243" s="3" t="n">
        <v>76.90000000000001</v>
      </c>
      <c r="X1243" s="3" t="n">
        <v>2006</v>
      </c>
      <c r="Y1243" s="3" t="n">
        <v>5</v>
      </c>
      <c r="Z1243" s="54" t="n">
        <v>72</v>
      </c>
      <c r="AA1243" s="54" t="n">
        <v>1972</v>
      </c>
      <c r="AB1243" s="54" t="n">
        <v>1</v>
      </c>
      <c r="AC1243" s="3" t="n">
        <v>70</v>
      </c>
      <c r="AD1243" s="3" t="n">
        <v>1974</v>
      </c>
      <c r="AE1243" s="3" t="n">
        <v>4</v>
      </c>
      <c r="AF1243" s="54" t="n">
        <v>63</v>
      </c>
      <c r="AG1243" s="54" t="n">
        <v>2014</v>
      </c>
      <c r="AH1243" s="54" t="n">
        <v>24</v>
      </c>
      <c r="AI1243" s="3" t="n">
        <v>70</v>
      </c>
      <c r="AJ1243" s="3" t="n">
        <v>1982</v>
      </c>
      <c r="AK1243" s="3" t="n">
        <v>23</v>
      </c>
      <c r="AL1243" s="54" t="n">
        <v>54</v>
      </c>
      <c r="AM1243" s="54" t="n">
        <v>2016</v>
      </c>
      <c r="AN1243" s="54" t="n">
        <v>10</v>
      </c>
      <c r="AO1243" s="3" t="n">
        <v>39.8</v>
      </c>
      <c r="AP1243" s="3" t="n">
        <v>2012</v>
      </c>
      <c r="AQ1243" s="3" t="n">
        <v>22</v>
      </c>
    </row>
    <row r="1244">
      <c r="A1244" s="3" t="n">
        <v>35060220</v>
      </c>
      <c r="B1244" s="3" t="inlineStr">
        <is>
          <t>LA GLORIA [35060220]</t>
        </is>
      </c>
      <c r="C1244" s="3" t="n">
        <v>4.815694444</v>
      </c>
      <c r="D1244" s="3" t="n">
        <v>-73.41977778</v>
      </c>
      <c r="E1244" s="3" t="n">
        <v>1845</v>
      </c>
      <c r="F1244" s="3" t="inlineStr">
        <is>
          <t>Ubalá</t>
        </is>
      </c>
      <c r="G1244" s="3" t="inlineStr">
        <is>
          <t>Cundinamarca</t>
        </is>
      </c>
      <c r="H1244" s="54" t="n">
        <v>180</v>
      </c>
      <c r="I1244" s="54" t="n">
        <v>2023</v>
      </c>
      <c r="J1244" s="54" t="n">
        <v>11</v>
      </c>
      <c r="K1244" s="3" t="n">
        <v>118.9</v>
      </c>
      <c r="L1244" s="3" t="n">
        <v>1996</v>
      </c>
      <c r="M1244" s="3" t="n">
        <v>12</v>
      </c>
      <c r="N1244" s="54" t="n">
        <v>124</v>
      </c>
      <c r="O1244" s="54" t="n">
        <v>1982</v>
      </c>
      <c r="P1244" s="54" t="n">
        <v>20</v>
      </c>
      <c r="Q1244" s="3" t="n">
        <v>123</v>
      </c>
      <c r="R1244" s="3" t="n">
        <v>2002</v>
      </c>
      <c r="S1244" s="3" t="n">
        <v>24</v>
      </c>
      <c r="T1244" s="54" t="n">
        <v>143</v>
      </c>
      <c r="U1244" s="54" t="n">
        <v>1965</v>
      </c>
      <c r="V1244" s="54" t="n">
        <v>19</v>
      </c>
      <c r="W1244" s="3" t="n">
        <v>130</v>
      </c>
      <c r="X1244" s="3" t="n">
        <v>1968</v>
      </c>
      <c r="Y1244" s="3" t="n">
        <v>24</v>
      </c>
      <c r="Z1244" s="54" t="n">
        <v>125</v>
      </c>
      <c r="AA1244" s="54" t="n">
        <v>2023</v>
      </c>
      <c r="AB1244" s="54" t="n">
        <v>13</v>
      </c>
      <c r="AC1244" s="3" t="n">
        <v>118</v>
      </c>
      <c r="AD1244" s="3" t="n">
        <v>1970</v>
      </c>
      <c r="AE1244" s="3" t="n">
        <v>26</v>
      </c>
      <c r="AF1244" s="54" t="n">
        <v>111</v>
      </c>
      <c r="AG1244" s="54" t="n">
        <v>1970</v>
      </c>
      <c r="AH1244" s="54" t="n">
        <v>8</v>
      </c>
      <c r="AI1244" s="3" t="n">
        <v>123</v>
      </c>
      <c r="AJ1244" s="3" t="n">
        <v>2024</v>
      </c>
      <c r="AK1244" s="3" t="n">
        <v>12</v>
      </c>
      <c r="AL1244" s="54" t="n">
        <v>103</v>
      </c>
      <c r="AM1244" s="54" t="n">
        <v>2000</v>
      </c>
      <c r="AN1244" s="54" t="n">
        <v>17</v>
      </c>
      <c r="AO1244" s="3" t="n">
        <v>100.5</v>
      </c>
      <c r="AP1244" s="3" t="n">
        <v>2023</v>
      </c>
      <c r="AQ1244" s="3" t="n">
        <v>16</v>
      </c>
    </row>
    <row r="1245">
      <c r="A1245" s="3" t="n">
        <v>35060230</v>
      </c>
      <c r="B1245" s="3" t="inlineStr">
        <is>
          <t>TRES ESQUINAS [35060230]</t>
        </is>
      </c>
      <c r="C1245" s="3" t="n">
        <v>4.781416667</v>
      </c>
      <c r="D1245" s="3" t="n">
        <v>-73.48905556</v>
      </c>
      <c r="E1245" s="3" t="n">
        <v>1943</v>
      </c>
      <c r="F1245" s="3" t="inlineStr">
        <is>
          <t>Ubalá</t>
        </is>
      </c>
      <c r="G1245" s="3" t="inlineStr">
        <is>
          <t>Cundinamarca</t>
        </is>
      </c>
      <c r="H1245" s="54" t="n">
        <v>60</v>
      </c>
      <c r="I1245" s="54" t="n">
        <v>1980</v>
      </c>
      <c r="J1245" s="54" t="n">
        <v>22</v>
      </c>
      <c r="K1245" s="3" t="n">
        <v>95</v>
      </c>
      <c r="L1245" s="3" t="n">
        <v>1996</v>
      </c>
      <c r="M1245" s="3" t="n">
        <v>12</v>
      </c>
      <c r="N1245" s="54" t="n">
        <v>80</v>
      </c>
      <c r="O1245" s="54" t="n">
        <v>2007</v>
      </c>
      <c r="P1245" s="54" t="n">
        <v>18</v>
      </c>
      <c r="Q1245" s="3" t="n">
        <v>98</v>
      </c>
      <c r="R1245" s="3" t="n">
        <v>2007</v>
      </c>
      <c r="S1245" s="3" t="n">
        <v>28</v>
      </c>
      <c r="T1245" s="54" t="n">
        <v>100</v>
      </c>
      <c r="U1245" s="54" t="n">
        <v>1975</v>
      </c>
      <c r="V1245" s="54" t="n">
        <v>27</v>
      </c>
      <c r="W1245" s="3" t="n">
        <v>86</v>
      </c>
      <c r="X1245" s="3" t="n">
        <v>1975</v>
      </c>
      <c r="Y1245" s="3" t="n">
        <v>7</v>
      </c>
      <c r="Z1245" s="54" t="n">
        <v>77</v>
      </c>
      <c r="AA1245" s="54" t="n">
        <v>1983</v>
      </c>
      <c r="AB1245" s="54" t="n">
        <v>8</v>
      </c>
      <c r="AC1245" s="3" t="n">
        <v>85.59999999999999</v>
      </c>
      <c r="AD1245" s="3" t="n">
        <v>2016</v>
      </c>
      <c r="AE1245" s="3" t="n">
        <v>17</v>
      </c>
      <c r="AF1245" s="54" t="n">
        <v>75.5</v>
      </c>
      <c r="AG1245" s="54" t="n">
        <v>2008</v>
      </c>
      <c r="AH1245" s="54" t="n">
        <v>26</v>
      </c>
      <c r="AI1245" s="3" t="n">
        <v>78</v>
      </c>
      <c r="AJ1245" s="3" t="n">
        <v>1982</v>
      </c>
      <c r="AK1245" s="3" t="n">
        <v>17</v>
      </c>
      <c r="AL1245" s="54" t="n">
        <v>76.5</v>
      </c>
      <c r="AM1245" s="54" t="n">
        <v>2016</v>
      </c>
      <c r="AN1245" s="54" t="n">
        <v>10</v>
      </c>
      <c r="AO1245" s="3" t="n">
        <v>55</v>
      </c>
      <c r="AP1245" s="3" t="n">
        <v>1993</v>
      </c>
      <c r="AQ1245" s="3" t="n">
        <v>9</v>
      </c>
    </row>
    <row r="1246">
      <c r="A1246" s="3" t="n">
        <v>35060240</v>
      </c>
      <c r="B1246" s="3" t="inlineStr">
        <is>
          <t>GAMA [35060240]</t>
        </is>
      </c>
      <c r="C1246" s="3" t="n">
        <v>4.764277778</v>
      </c>
      <c r="D1246" s="3" t="n">
        <v>-73.60991667</v>
      </c>
      <c r="E1246" s="3" t="n">
        <v>2210</v>
      </c>
      <c r="F1246" s="3" t="inlineStr">
        <is>
          <t>Gama</t>
        </is>
      </c>
      <c r="G1246" s="3" t="inlineStr">
        <is>
          <t>Cundinamarca</t>
        </is>
      </c>
      <c r="H1246" s="54" t="n">
        <v>48</v>
      </c>
      <c r="I1246" s="54" t="n">
        <v>1983</v>
      </c>
      <c r="J1246" s="54" t="n">
        <v>3</v>
      </c>
      <c r="K1246" s="3" t="n">
        <v>70</v>
      </c>
      <c r="L1246" s="3" t="n">
        <v>1994</v>
      </c>
      <c r="M1246" s="3" t="n">
        <v>19</v>
      </c>
      <c r="N1246" s="54" t="n">
        <v>55</v>
      </c>
      <c r="O1246" s="54" t="n">
        <v>2005</v>
      </c>
      <c r="P1246" s="54" t="n">
        <v>23</v>
      </c>
      <c r="Q1246" s="3" t="n">
        <v>71.7</v>
      </c>
      <c r="R1246" s="3" t="n">
        <v>1996</v>
      </c>
      <c r="S1246" s="3" t="n">
        <v>25</v>
      </c>
      <c r="T1246" s="54" t="n">
        <v>82</v>
      </c>
      <c r="U1246" s="54" t="n">
        <v>1986</v>
      </c>
      <c r="V1246" s="54" t="n">
        <v>25</v>
      </c>
      <c r="W1246" s="3" t="n">
        <v>60</v>
      </c>
      <c r="X1246" s="3" t="n">
        <v>1975</v>
      </c>
      <c r="Y1246" s="3" t="n">
        <v>7</v>
      </c>
      <c r="Z1246" s="54" t="n">
        <v>86</v>
      </c>
      <c r="AA1246" s="54" t="n">
        <v>1997</v>
      </c>
      <c r="AB1246" s="54" t="n">
        <v>10</v>
      </c>
      <c r="AC1246" s="3" t="n">
        <v>84</v>
      </c>
      <c r="AD1246" s="3" t="n">
        <v>1993</v>
      </c>
      <c r="AE1246" s="3" t="n">
        <v>25</v>
      </c>
      <c r="AF1246" s="54" t="n">
        <v>60</v>
      </c>
      <c r="AG1246" s="54" t="n">
        <v>1992</v>
      </c>
      <c r="AH1246" s="54" t="n">
        <v>6</v>
      </c>
      <c r="AI1246" s="3" t="n">
        <v>59.8</v>
      </c>
      <c r="AJ1246" s="3" t="n">
        <v>2010</v>
      </c>
      <c r="AK1246" s="3" t="n">
        <v>9</v>
      </c>
      <c r="AL1246" s="54" t="n">
        <v>65</v>
      </c>
      <c r="AM1246" s="54" t="n">
        <v>2005</v>
      </c>
      <c r="AN1246" s="54" t="n">
        <v>23</v>
      </c>
      <c r="AO1246" s="3" t="n">
        <v>60</v>
      </c>
      <c r="AP1246" s="3" t="n">
        <v>2000</v>
      </c>
      <c r="AQ1246" s="3" t="n">
        <v>11</v>
      </c>
    </row>
    <row r="1247">
      <c r="A1247" s="3" t="n">
        <v>35060250</v>
      </c>
      <c r="B1247" s="3" t="inlineStr">
        <is>
          <t>SANTA ROSA DE UBALA [35060250]</t>
        </is>
      </c>
      <c r="C1247" s="3" t="n">
        <v>4.796777778</v>
      </c>
      <c r="D1247" s="3" t="n">
        <v>-73.40719444</v>
      </c>
      <c r="E1247" s="3" t="n">
        <v>1649</v>
      </c>
      <c r="F1247" s="3" t="inlineStr">
        <is>
          <t>Ubalá</t>
        </is>
      </c>
      <c r="G1247" s="3" t="inlineStr">
        <is>
          <t>Cundinamarca</t>
        </is>
      </c>
      <c r="H1247" s="54" t="n">
        <v>95.5</v>
      </c>
      <c r="I1247" s="54" t="n">
        <v>2023</v>
      </c>
      <c r="J1247" s="54" t="n">
        <v>11</v>
      </c>
      <c r="K1247" s="3" t="n">
        <v>140</v>
      </c>
      <c r="L1247" s="3" t="n">
        <v>1996</v>
      </c>
      <c r="M1247" s="3" t="n">
        <v>12</v>
      </c>
      <c r="N1247" s="54" t="n">
        <v>139.5</v>
      </c>
      <c r="O1247" s="54" t="n">
        <v>1996</v>
      </c>
      <c r="P1247" s="54" t="n">
        <v>30</v>
      </c>
      <c r="Q1247" s="3" t="n">
        <v>138</v>
      </c>
      <c r="R1247" s="3" t="n">
        <v>1990</v>
      </c>
      <c r="S1247" s="3" t="n">
        <v>13</v>
      </c>
      <c r="T1247" s="54" t="n">
        <v>135</v>
      </c>
      <c r="U1247" s="54" t="n">
        <v>2002</v>
      </c>
      <c r="V1247" s="54" t="n">
        <v>12</v>
      </c>
      <c r="W1247" s="3" t="n">
        <v>171</v>
      </c>
      <c r="X1247" s="3" t="n">
        <v>1975</v>
      </c>
      <c r="Y1247" s="3" t="n">
        <v>7</v>
      </c>
      <c r="Z1247" s="54" t="n">
        <v>120</v>
      </c>
      <c r="AA1247" s="54" t="n">
        <v>1983</v>
      </c>
      <c r="AB1247" s="54" t="n">
        <v>8</v>
      </c>
      <c r="AC1247" s="3" t="n">
        <v>131</v>
      </c>
      <c r="AD1247" s="3" t="n">
        <v>2016</v>
      </c>
      <c r="AE1247" s="3" t="n">
        <v>17</v>
      </c>
      <c r="AF1247" s="54" t="n">
        <v>101.5</v>
      </c>
      <c r="AG1247" s="54" t="n">
        <v>2011</v>
      </c>
      <c r="AH1247" s="54" t="n">
        <v>11</v>
      </c>
      <c r="AI1247" s="3" t="n">
        <v>135</v>
      </c>
      <c r="AJ1247" s="3" t="n">
        <v>1973</v>
      </c>
      <c r="AK1247" s="3" t="n">
        <v>6</v>
      </c>
      <c r="AL1247" s="54" t="n">
        <v>130</v>
      </c>
      <c r="AM1247" s="54" t="n">
        <v>2016</v>
      </c>
      <c r="AN1247" s="54" t="n">
        <v>10</v>
      </c>
      <c r="AO1247" s="3" t="n">
        <v>76</v>
      </c>
      <c r="AP1247" s="3" t="n">
        <v>1979</v>
      </c>
      <c r="AQ1247" s="3" t="n">
        <v>6</v>
      </c>
    </row>
    <row r="1248">
      <c r="A1248" s="3" t="n">
        <v>35067130</v>
      </c>
      <c r="B1248" s="3" t="inlineStr">
        <is>
          <t>MUNDO NUEVO [35067130]</t>
        </is>
      </c>
      <c r="C1248" s="3" t="n">
        <v>4.852833333</v>
      </c>
      <c r="D1248" s="3" t="n">
        <v>-73.39297222</v>
      </c>
      <c r="E1248" s="3" t="n">
        <v>1757</v>
      </c>
      <c r="F1248" s="3" t="inlineStr">
        <is>
          <t>Ubalá</t>
        </is>
      </c>
      <c r="G1248" s="3" t="inlineStr">
        <is>
          <t>Cundinamarca</t>
        </is>
      </c>
      <c r="H1248" s="54" t="n">
        <v>100</v>
      </c>
      <c r="I1248" s="54" t="n">
        <v>2023</v>
      </c>
      <c r="J1248" s="54" t="n">
        <v>11</v>
      </c>
      <c r="K1248" s="3" t="n">
        <v>45</v>
      </c>
      <c r="L1248" s="3" t="n">
        <v>2019</v>
      </c>
      <c r="M1248" s="3" t="n">
        <v>5</v>
      </c>
      <c r="N1248" s="54" t="n">
        <v>60</v>
      </c>
      <c r="O1248" s="54" t="n">
        <v>2022</v>
      </c>
      <c r="P1248" s="54" t="n">
        <v>11</v>
      </c>
      <c r="Q1248" s="3" t="n">
        <v>75</v>
      </c>
      <c r="R1248" s="3" t="n">
        <v>2018</v>
      </c>
      <c r="S1248" s="3" t="n">
        <v>25</v>
      </c>
      <c r="T1248" s="54" t="n">
        <v>83</v>
      </c>
      <c r="U1248" s="54" t="n">
        <v>2024</v>
      </c>
      <c r="V1248" s="54" t="n">
        <v>14</v>
      </c>
      <c r="W1248" s="3" t="n">
        <v>82</v>
      </c>
      <c r="X1248" s="3" t="n">
        <v>2021</v>
      </c>
      <c r="Y1248" s="3" t="n">
        <v>16</v>
      </c>
      <c r="Z1248" s="54" t="n">
        <v>124</v>
      </c>
      <c r="AA1248" s="54" t="n">
        <v>2023</v>
      </c>
      <c r="AB1248" s="54" t="n">
        <v>13</v>
      </c>
      <c r="AC1248" s="3" t="n">
        <v>83.5</v>
      </c>
      <c r="AD1248" s="3" t="n">
        <v>2022</v>
      </c>
      <c r="AE1248" s="3" t="n">
        <v>5</v>
      </c>
      <c r="AF1248" s="54" t="n">
        <v>79</v>
      </c>
      <c r="AG1248" s="54" t="n">
        <v>2018</v>
      </c>
      <c r="AH1248" s="54" t="n">
        <v>10</v>
      </c>
      <c r="AI1248" s="3" t="n">
        <v>61</v>
      </c>
      <c r="AJ1248" s="3" t="n">
        <v>2021</v>
      </c>
      <c r="AK1248" s="3" t="n">
        <v>26</v>
      </c>
      <c r="AL1248" s="54" t="n">
        <v>84</v>
      </c>
      <c r="AM1248" s="54" t="n">
        <v>2021</v>
      </c>
      <c r="AN1248" s="54" t="n">
        <v>3</v>
      </c>
      <c r="AO1248" s="3" t="n">
        <v>87.5</v>
      </c>
      <c r="AP1248" s="3" t="n">
        <v>2022</v>
      </c>
      <c r="AQ1248" s="3" t="n">
        <v>2</v>
      </c>
    </row>
    <row r="1249">
      <c r="A1249" s="3" t="n">
        <v>35070010</v>
      </c>
      <c r="B1249" s="3" t="inlineStr">
        <is>
          <t>RAMIRIQUI [35070010]</t>
        </is>
      </c>
      <c r="C1249" s="3" t="n">
        <v>5.399527778</v>
      </c>
      <c r="D1249" s="3" t="n">
        <v>-73.33297222</v>
      </c>
      <c r="E1249" s="3" t="n">
        <v>2360</v>
      </c>
      <c r="F1249" s="3" t="inlineStr">
        <is>
          <t>Ramiriquí</t>
        </is>
      </c>
      <c r="G1249" s="3" t="inlineStr">
        <is>
          <t>Boyacá</t>
        </is>
      </c>
      <c r="H1249" s="54" t="n">
        <v>35.4</v>
      </c>
      <c r="I1249" s="54" t="n">
        <v>1984</v>
      </c>
      <c r="J1249" s="54" t="n">
        <v>1</v>
      </c>
      <c r="K1249" s="3" t="n">
        <v>42.1</v>
      </c>
      <c r="L1249" s="3" t="n">
        <v>1984</v>
      </c>
      <c r="M1249" s="3" t="n">
        <v>19</v>
      </c>
      <c r="N1249" s="54" t="n">
        <v>41.4</v>
      </c>
      <c r="O1249" s="54" t="n">
        <v>2019</v>
      </c>
      <c r="P1249" s="54" t="n">
        <v>21</v>
      </c>
      <c r="Q1249" s="3" t="n">
        <v>60</v>
      </c>
      <c r="R1249" s="3" t="n">
        <v>1977</v>
      </c>
      <c r="S1249" s="3" t="n">
        <v>23</v>
      </c>
      <c r="T1249" s="54" t="n">
        <v>60.6</v>
      </c>
      <c r="U1249" s="54" t="n">
        <v>2023</v>
      </c>
      <c r="V1249" s="54" t="n">
        <v>22</v>
      </c>
      <c r="W1249" s="3" t="n">
        <v>40</v>
      </c>
      <c r="X1249" s="3" t="n">
        <v>1959</v>
      </c>
      <c r="Y1249" s="3" t="n">
        <v>13</v>
      </c>
      <c r="Z1249" s="54" t="n">
        <v>48.9</v>
      </c>
      <c r="AA1249" s="54" t="n">
        <v>1984</v>
      </c>
      <c r="AB1249" s="54" t="n">
        <v>26</v>
      </c>
      <c r="AC1249" s="3" t="n">
        <v>37</v>
      </c>
      <c r="AD1249" s="3" t="n">
        <v>1971</v>
      </c>
      <c r="AE1249" s="3" t="n">
        <v>26</v>
      </c>
      <c r="AF1249" s="54" t="n">
        <v>40.1</v>
      </c>
      <c r="AG1249" s="54" t="n">
        <v>1999</v>
      </c>
      <c r="AH1249" s="54" t="n">
        <v>13</v>
      </c>
      <c r="AI1249" s="3" t="n">
        <v>70</v>
      </c>
      <c r="AJ1249" s="3" t="n">
        <v>1973</v>
      </c>
      <c r="AK1249" s="3" t="n">
        <v>24</v>
      </c>
      <c r="AL1249" s="54" t="n">
        <v>50</v>
      </c>
      <c r="AM1249" s="54" t="n">
        <v>1967</v>
      </c>
      <c r="AN1249" s="54" t="n">
        <v>5</v>
      </c>
      <c r="AO1249" s="3" t="n">
        <v>36</v>
      </c>
      <c r="AP1249" s="3" t="n">
        <v>1971</v>
      </c>
      <c r="AQ1249" s="3" t="n">
        <v>24</v>
      </c>
    </row>
    <row r="1250">
      <c r="A1250" s="3" t="n">
        <v>35070020</v>
      </c>
      <c r="B1250" s="3" t="inlineStr">
        <is>
          <t>VENTAQUEMADA [35070020]</t>
        </is>
      </c>
      <c r="C1250" s="3" t="n">
        <v>5.383055556</v>
      </c>
      <c r="D1250" s="3" t="n">
        <v>-73.60288889</v>
      </c>
      <c r="E1250" s="3" t="n">
        <v>2630</v>
      </c>
      <c r="F1250" s="3" t="inlineStr">
        <is>
          <t>Ventaquemada</t>
        </is>
      </c>
      <c r="G1250" s="3" t="inlineStr">
        <is>
          <t>Boyacá</t>
        </is>
      </c>
      <c r="H1250" s="54" t="n">
        <v>33</v>
      </c>
      <c r="I1250" s="54" t="n">
        <v>1972</v>
      </c>
      <c r="J1250" s="54" t="n">
        <v>16</v>
      </c>
      <c r="K1250" s="3" t="n">
        <v>32.5</v>
      </c>
      <c r="L1250" s="3" t="n">
        <v>2021</v>
      </c>
      <c r="M1250" s="3" t="n">
        <v>28</v>
      </c>
      <c r="N1250" s="54" t="n">
        <v>50</v>
      </c>
      <c r="O1250" s="54" t="n">
        <v>1973</v>
      </c>
      <c r="P1250" s="54" t="n">
        <v>8</v>
      </c>
      <c r="Q1250" s="3" t="n">
        <v>71</v>
      </c>
      <c r="R1250" s="3" t="n">
        <v>1979</v>
      </c>
      <c r="S1250" s="3" t="n">
        <v>28</v>
      </c>
      <c r="T1250" s="54" t="n">
        <v>58.1</v>
      </c>
      <c r="U1250" s="54" t="n">
        <v>2011</v>
      </c>
      <c r="V1250" s="54" t="n">
        <v>13</v>
      </c>
      <c r="W1250" s="3" t="n">
        <v>40</v>
      </c>
      <c r="X1250" s="3" t="n">
        <v>1971</v>
      </c>
      <c r="Y1250" s="3" t="n">
        <v>12</v>
      </c>
      <c r="Z1250" s="54" t="n">
        <v>75</v>
      </c>
      <c r="AA1250" s="54" t="n">
        <v>1937</v>
      </c>
      <c r="AB1250" s="54" t="n">
        <v>26</v>
      </c>
      <c r="AC1250" s="3" t="n">
        <v>47</v>
      </c>
      <c r="AD1250" s="3" t="n">
        <v>1976</v>
      </c>
      <c r="AE1250" s="3" t="n">
        <v>14</v>
      </c>
      <c r="AF1250" s="54" t="n">
        <v>60</v>
      </c>
      <c r="AG1250" s="54" t="n">
        <v>2018</v>
      </c>
      <c r="AH1250" s="54" t="n">
        <v>6</v>
      </c>
      <c r="AI1250" s="3" t="n">
        <v>60</v>
      </c>
      <c r="AJ1250" s="3" t="n">
        <v>1990</v>
      </c>
      <c r="AK1250" s="3" t="n">
        <v>31</v>
      </c>
      <c r="AL1250" s="54" t="n">
        <v>121</v>
      </c>
      <c r="AM1250" s="54" t="n">
        <v>1939</v>
      </c>
      <c r="AN1250" s="54" t="n">
        <v>21</v>
      </c>
      <c r="AO1250" s="3" t="n">
        <v>39</v>
      </c>
      <c r="AP1250" s="3" t="n">
        <v>1991</v>
      </c>
      <c r="AQ1250" s="3" t="n">
        <v>16</v>
      </c>
    </row>
    <row r="1251">
      <c r="A1251" s="3" t="n">
        <v>35070030</v>
      </c>
      <c r="B1251" s="3" t="inlineStr">
        <is>
          <t>TURMEQUE [35070030]</t>
        </is>
      </c>
      <c r="C1251" s="3" t="n">
        <v>5.31775</v>
      </c>
      <c r="D1251" s="3" t="n">
        <v>-73.49636111</v>
      </c>
      <c r="E1251" s="3" t="n">
        <v>2400</v>
      </c>
      <c r="F1251" s="3" t="inlineStr">
        <is>
          <t>Turmequé</t>
        </is>
      </c>
      <c r="G1251" s="3" t="inlineStr">
        <is>
          <t>Boyacá</t>
        </is>
      </c>
      <c r="H1251" s="54" t="n">
        <v>115</v>
      </c>
      <c r="I1251" s="54" t="n">
        <v>1972</v>
      </c>
      <c r="J1251" s="54" t="n">
        <v>16</v>
      </c>
      <c r="K1251" s="3" t="n">
        <v>42.5</v>
      </c>
      <c r="L1251" s="3" t="n">
        <v>2014</v>
      </c>
      <c r="M1251" s="3" t="n">
        <v>28</v>
      </c>
      <c r="N1251" s="54" t="n">
        <v>34.2</v>
      </c>
      <c r="O1251" s="54" t="n">
        <v>2018</v>
      </c>
      <c r="P1251" s="54" t="n">
        <v>31</v>
      </c>
      <c r="Q1251" s="3" t="n">
        <v>66</v>
      </c>
      <c r="R1251" s="3" t="n">
        <v>2024</v>
      </c>
      <c r="S1251" s="3" t="n">
        <v>28</v>
      </c>
      <c r="T1251" s="54" t="n">
        <v>80</v>
      </c>
      <c r="U1251" s="54" t="n">
        <v>1993</v>
      </c>
      <c r="V1251" s="54" t="n">
        <v>15</v>
      </c>
      <c r="W1251" s="3" t="n">
        <v>36</v>
      </c>
      <c r="X1251" s="3" t="n">
        <v>2024</v>
      </c>
      <c r="Y1251" s="3" t="n">
        <v>2</v>
      </c>
      <c r="Z1251" s="54" t="n">
        <v>40.2</v>
      </c>
      <c r="AA1251" s="54" t="n">
        <v>1994</v>
      </c>
      <c r="AB1251" s="54" t="n">
        <v>2</v>
      </c>
      <c r="AC1251" s="3" t="n">
        <v>70</v>
      </c>
      <c r="AD1251" s="3" t="n">
        <v>1983</v>
      </c>
      <c r="AE1251" s="3" t="n">
        <v>3</v>
      </c>
      <c r="AF1251" s="54" t="n">
        <v>122</v>
      </c>
      <c r="AG1251" s="54" t="n">
        <v>1966</v>
      </c>
      <c r="AH1251" s="54" t="n">
        <v>1</v>
      </c>
      <c r="AI1251" s="3" t="n">
        <v>100</v>
      </c>
      <c r="AJ1251" s="3" t="n">
        <v>1990</v>
      </c>
      <c r="AK1251" s="3" t="n">
        <v>18</v>
      </c>
      <c r="AL1251" s="54" t="n">
        <v>70</v>
      </c>
      <c r="AM1251" s="54" t="n">
        <v>1966</v>
      </c>
      <c r="AN1251" s="54" t="n">
        <v>29</v>
      </c>
      <c r="AO1251" s="3" t="n">
        <v>30</v>
      </c>
      <c r="AP1251" s="3" t="n">
        <v>1971</v>
      </c>
      <c r="AQ1251" s="3" t="n">
        <v>26</v>
      </c>
    </row>
    <row r="1252">
      <c r="A1252" s="3" t="n">
        <v>35070040</v>
      </c>
      <c r="B1252" s="3" t="inlineStr">
        <is>
          <t>TIBANA [35070040]</t>
        </is>
      </c>
      <c r="C1252" s="3" t="n">
        <v>5.315277778</v>
      </c>
      <c r="D1252" s="3" t="n">
        <v>-73.39594443999999</v>
      </c>
      <c r="E1252" s="3" t="n">
        <v>2115</v>
      </c>
      <c r="F1252" s="3" t="inlineStr">
        <is>
          <t>Tibaná</t>
        </is>
      </c>
      <c r="G1252" s="3" t="inlineStr">
        <is>
          <t>Boyacá</t>
        </is>
      </c>
      <c r="H1252" s="54" t="n">
        <v>30.5</v>
      </c>
      <c r="I1252" s="54" t="n">
        <v>2023</v>
      </c>
      <c r="J1252" s="54" t="n">
        <v>15</v>
      </c>
      <c r="K1252" s="3" t="n">
        <v>35.4</v>
      </c>
      <c r="L1252" s="3" t="n">
        <v>2021</v>
      </c>
      <c r="M1252" s="3" t="n">
        <v>10</v>
      </c>
      <c r="N1252" s="54" t="n">
        <v>55</v>
      </c>
      <c r="O1252" s="54" t="n">
        <v>2011</v>
      </c>
      <c r="P1252" s="54" t="n">
        <v>17</v>
      </c>
      <c r="Q1252" s="3" t="n">
        <v>80.7</v>
      </c>
      <c r="R1252" s="3" t="n">
        <v>2003</v>
      </c>
      <c r="S1252" s="3" t="n">
        <v>30</v>
      </c>
      <c r="T1252" s="54" t="n">
        <v>56.5</v>
      </c>
      <c r="U1252" s="54" t="n">
        <v>1993</v>
      </c>
      <c r="V1252" s="54" t="n">
        <v>11</v>
      </c>
      <c r="W1252" s="3" t="n">
        <v>71.5</v>
      </c>
      <c r="X1252" s="3" t="n">
        <v>2017</v>
      </c>
      <c r="Y1252" s="3" t="n">
        <v>15</v>
      </c>
      <c r="Z1252" s="54" t="n">
        <v>73.2</v>
      </c>
      <c r="AA1252" s="54" t="n">
        <v>1991</v>
      </c>
      <c r="AB1252" s="54" t="n">
        <v>9</v>
      </c>
      <c r="AC1252" s="3" t="n">
        <v>57</v>
      </c>
      <c r="AD1252" s="3" t="n">
        <v>2004</v>
      </c>
      <c r="AE1252" s="3" t="n">
        <v>13</v>
      </c>
      <c r="AF1252" s="54" t="n">
        <v>41.1</v>
      </c>
      <c r="AG1252" s="54" t="n">
        <v>2001</v>
      </c>
      <c r="AH1252" s="54" t="n">
        <v>7</v>
      </c>
      <c r="AI1252" s="3" t="n">
        <v>110</v>
      </c>
      <c r="AJ1252" s="3" t="n">
        <v>1994</v>
      </c>
      <c r="AK1252" s="3" t="n">
        <v>31</v>
      </c>
      <c r="AL1252" s="54" t="n">
        <v>64.40000000000001</v>
      </c>
      <c r="AM1252" s="54" t="n">
        <v>2005</v>
      </c>
      <c r="AN1252" s="54" t="n">
        <v>12</v>
      </c>
      <c r="AO1252" s="3" t="n">
        <v>35</v>
      </c>
      <c r="AP1252" s="3" t="n">
        <v>1964</v>
      </c>
      <c r="AQ1252" s="3" t="n">
        <v>7</v>
      </c>
    </row>
    <row r="1253">
      <c r="A1253" s="3" t="n">
        <v>35070060</v>
      </c>
      <c r="B1253" s="3" t="inlineStr">
        <is>
          <t>QUINCHOS LOS [35070060]</t>
        </is>
      </c>
      <c r="C1253" s="3" t="n">
        <v>5.219555556</v>
      </c>
      <c r="D1253" s="3" t="n">
        <v>-73.34791667</v>
      </c>
      <c r="E1253" s="3" t="n">
        <v>2150</v>
      </c>
      <c r="F1253" s="3" t="inlineStr">
        <is>
          <t>Chinavita</t>
        </is>
      </c>
      <c r="G1253" s="3" t="inlineStr">
        <is>
          <t>Boyacá</t>
        </is>
      </c>
      <c r="H1253" s="54" t="n">
        <v>35.6</v>
      </c>
      <c r="I1253" s="54" t="n">
        <v>2006</v>
      </c>
      <c r="J1253" s="54" t="n">
        <v>4</v>
      </c>
      <c r="K1253" s="3" t="n">
        <v>40.5</v>
      </c>
      <c r="L1253" s="3" t="n">
        <v>2000</v>
      </c>
      <c r="M1253" s="3" t="n">
        <v>25</v>
      </c>
      <c r="N1253" s="54" t="n">
        <v>65</v>
      </c>
      <c r="O1253" s="54" t="n">
        <v>1996</v>
      </c>
      <c r="P1253" s="54" t="n">
        <v>16</v>
      </c>
      <c r="Q1253" s="3" t="n">
        <v>89</v>
      </c>
      <c r="R1253" s="3" t="n">
        <v>1978</v>
      </c>
      <c r="S1253" s="3" t="n">
        <v>18</v>
      </c>
      <c r="T1253" s="54" t="n">
        <v>119.1</v>
      </c>
      <c r="U1253" s="54" t="n">
        <v>2017</v>
      </c>
      <c r="V1253" s="54" t="n">
        <v>18</v>
      </c>
      <c r="W1253" s="3" t="n">
        <v>82</v>
      </c>
      <c r="X1253" s="3" t="n">
        <v>1984</v>
      </c>
      <c r="Y1253" s="3" t="n">
        <v>6</v>
      </c>
      <c r="Z1253" s="54" t="n">
        <v>67.90000000000001</v>
      </c>
      <c r="AA1253" s="54" t="n">
        <v>2007</v>
      </c>
      <c r="AB1253" s="54" t="n">
        <v>11</v>
      </c>
      <c r="AC1253" s="3" t="n">
        <v>80</v>
      </c>
      <c r="AD1253" s="3" t="n">
        <v>1994</v>
      </c>
      <c r="AE1253" s="3" t="n">
        <v>5</v>
      </c>
      <c r="AF1253" s="54" t="n">
        <v>85</v>
      </c>
      <c r="AG1253" s="54" t="n">
        <v>1984</v>
      </c>
      <c r="AH1253" s="54" t="n">
        <v>20</v>
      </c>
      <c r="AI1253" s="3" t="n">
        <v>46.8</v>
      </c>
      <c r="AJ1253" s="3" t="n">
        <v>2014</v>
      </c>
      <c r="AK1253" s="3" t="n">
        <v>8</v>
      </c>
      <c r="AL1253" s="54" t="n">
        <v>68.5</v>
      </c>
      <c r="AM1253" s="54" t="n">
        <v>2013</v>
      </c>
      <c r="AN1253" s="54" t="n">
        <v>2</v>
      </c>
      <c r="AO1253" s="3" t="n">
        <v>63</v>
      </c>
      <c r="AP1253" s="3" t="n">
        <v>1998</v>
      </c>
      <c r="AQ1253" s="3" t="n">
        <v>6</v>
      </c>
    </row>
    <row r="1254">
      <c r="A1254" s="3" t="n">
        <v>35070070</v>
      </c>
      <c r="B1254" s="3" t="inlineStr">
        <is>
          <t>CHINAVITA [35070070]</t>
        </is>
      </c>
      <c r="C1254" s="3" t="n">
        <v>5.164861111</v>
      </c>
      <c r="D1254" s="3" t="n">
        <v>-73.36425</v>
      </c>
      <c r="E1254" s="3" t="n">
        <v>1900</v>
      </c>
      <c r="F1254" s="3" t="inlineStr">
        <is>
          <t>Chinavita</t>
        </is>
      </c>
      <c r="G1254" s="3" t="inlineStr">
        <is>
          <t>Boyacá</t>
        </is>
      </c>
      <c r="H1254" s="54" t="n">
        <v>52</v>
      </c>
      <c r="I1254" s="54" t="n">
        <v>1969</v>
      </c>
      <c r="J1254" s="54" t="n">
        <v>12</v>
      </c>
      <c r="K1254" s="3" t="n">
        <v>50</v>
      </c>
      <c r="L1254" s="3" t="n">
        <v>1996</v>
      </c>
      <c r="M1254" s="3" t="n">
        <v>12</v>
      </c>
      <c r="N1254" s="54" t="n">
        <v>46.4</v>
      </c>
      <c r="O1254" s="54" t="n">
        <v>2000</v>
      </c>
      <c r="P1254" s="54" t="n">
        <v>23</v>
      </c>
      <c r="Q1254" s="3" t="n">
        <v>82</v>
      </c>
      <c r="R1254" s="3" t="n">
        <v>1969</v>
      </c>
      <c r="S1254" s="3" t="n">
        <v>9</v>
      </c>
      <c r="T1254" s="54" t="n">
        <v>190.8</v>
      </c>
      <c r="U1254" s="54" t="n">
        <v>2008</v>
      </c>
      <c r="V1254" s="54" t="n">
        <v>20</v>
      </c>
      <c r="W1254" s="3" t="n">
        <v>80.90000000000001</v>
      </c>
      <c r="X1254" s="3" t="n">
        <v>2011</v>
      </c>
      <c r="Y1254" s="3" t="n">
        <v>2</v>
      </c>
      <c r="Z1254" s="54" t="n">
        <v>65</v>
      </c>
      <c r="AA1254" s="54" t="n">
        <v>1986</v>
      </c>
      <c r="AB1254" s="54" t="n">
        <v>25</v>
      </c>
      <c r="AC1254" s="3" t="n">
        <v>122</v>
      </c>
      <c r="AD1254" s="3" t="n">
        <v>1994</v>
      </c>
      <c r="AE1254" s="3" t="n">
        <v>29</v>
      </c>
      <c r="AF1254" s="54" t="n">
        <v>52.5</v>
      </c>
      <c r="AG1254" s="54" t="n">
        <v>2001</v>
      </c>
      <c r="AH1254" s="54" t="n">
        <v>17</v>
      </c>
      <c r="AI1254" s="3" t="n">
        <v>53.5</v>
      </c>
      <c r="AJ1254" s="3" t="n">
        <v>1995</v>
      </c>
      <c r="AK1254" s="3" t="n">
        <v>10</v>
      </c>
      <c r="AL1254" s="54" t="n">
        <v>53.8</v>
      </c>
      <c r="AM1254" s="54" t="n">
        <v>2008</v>
      </c>
      <c r="AN1254" s="54" t="n">
        <v>21</v>
      </c>
      <c r="AO1254" s="3" t="n">
        <v>37</v>
      </c>
      <c r="AP1254" s="3" t="n">
        <v>1960</v>
      </c>
      <c r="AQ1254" s="3" t="n">
        <v>11</v>
      </c>
    </row>
    <row r="1255">
      <c r="A1255" s="3" t="n">
        <v>35070080</v>
      </c>
      <c r="B1255" s="3" t="inlineStr">
        <is>
          <t>GARAGOA [35070080]</t>
        </is>
      </c>
      <c r="C1255" s="3" t="n">
        <v>5.078861111</v>
      </c>
      <c r="D1255" s="3" t="n">
        <v>-73.36852777999999</v>
      </c>
      <c r="E1255" s="3" t="n">
        <v>1700</v>
      </c>
      <c r="F1255" s="3" t="inlineStr">
        <is>
          <t>Garagoa</t>
        </is>
      </c>
      <c r="G1255" s="3" t="inlineStr">
        <is>
          <t>Boyacá</t>
        </is>
      </c>
      <c r="H1255" s="54" t="n">
        <v>28.9</v>
      </c>
      <c r="I1255" s="54" t="n">
        <v>2017</v>
      </c>
      <c r="J1255" s="54" t="n">
        <v>9</v>
      </c>
      <c r="K1255" s="3" t="n">
        <v>50</v>
      </c>
      <c r="L1255" s="3" t="n">
        <v>1983</v>
      </c>
      <c r="M1255" s="3" t="n">
        <v>21</v>
      </c>
      <c r="N1255" s="54" t="n">
        <v>101.5</v>
      </c>
      <c r="O1255" s="54" t="n">
        <v>1991</v>
      </c>
      <c r="P1255" s="54" t="n">
        <v>4</v>
      </c>
      <c r="Q1255" s="3" t="n">
        <v>65.5</v>
      </c>
      <c r="R1255" s="3" t="n">
        <v>2020</v>
      </c>
      <c r="S1255" s="3" t="n">
        <v>1</v>
      </c>
      <c r="T1255" s="54" t="n">
        <v>120</v>
      </c>
      <c r="U1255" s="54" t="n">
        <v>1973</v>
      </c>
      <c r="V1255" s="54" t="n">
        <v>14</v>
      </c>
      <c r="W1255" s="3" t="n">
        <v>95.40000000000001</v>
      </c>
      <c r="X1255" s="3" t="n">
        <v>2024</v>
      </c>
      <c r="Y1255" s="3" t="n">
        <v>3</v>
      </c>
      <c r="Z1255" s="54" t="n">
        <v>67</v>
      </c>
      <c r="AA1255" s="54" t="n">
        <v>1968</v>
      </c>
      <c r="AB1255" s="54" t="n">
        <v>26</v>
      </c>
      <c r="AC1255" s="3" t="n">
        <v>130</v>
      </c>
      <c r="AD1255" s="3" t="n">
        <v>1991</v>
      </c>
      <c r="AE1255" s="3" t="n">
        <v>12</v>
      </c>
      <c r="AF1255" s="54" t="n">
        <v>51</v>
      </c>
      <c r="AG1255" s="54" t="n">
        <v>2011</v>
      </c>
      <c r="AH1255" s="54" t="n">
        <v>11</v>
      </c>
      <c r="AI1255" s="3" t="n">
        <v>55</v>
      </c>
      <c r="AJ1255" s="3" t="n">
        <v>1969</v>
      </c>
      <c r="AK1255" s="3" t="n">
        <v>2</v>
      </c>
      <c r="AL1255" s="54" t="n">
        <v>50.7</v>
      </c>
      <c r="AM1255" s="54" t="n">
        <v>1993</v>
      </c>
      <c r="AN1255" s="54" t="n">
        <v>28</v>
      </c>
      <c r="AO1255" s="3" t="n">
        <v>37</v>
      </c>
      <c r="AP1255" s="3" t="n">
        <v>1979</v>
      </c>
      <c r="AQ1255" s="3" t="n">
        <v>16</v>
      </c>
    </row>
    <row r="1256">
      <c r="A1256" s="3" t="n">
        <v>35070100</v>
      </c>
      <c r="B1256" s="3" t="inlineStr">
        <is>
          <t>SOMONDOCO [35070100]</t>
        </is>
      </c>
      <c r="C1256" s="3" t="n">
        <v>4.983472222</v>
      </c>
      <c r="D1256" s="3" t="n">
        <v>-73.43305556</v>
      </c>
      <c r="E1256" s="3" t="n">
        <v>1600</v>
      </c>
      <c r="F1256" s="3" t="inlineStr">
        <is>
          <t>Somondoco</t>
        </is>
      </c>
      <c r="G1256" s="3" t="inlineStr">
        <is>
          <t>Boyacá</t>
        </is>
      </c>
      <c r="H1256" s="54" t="n">
        <v>46</v>
      </c>
      <c r="I1256" s="54" t="n">
        <v>1969</v>
      </c>
      <c r="J1256" s="54" t="n">
        <v>13</v>
      </c>
      <c r="K1256" s="3" t="n">
        <v>71</v>
      </c>
      <c r="L1256" s="3" t="n">
        <v>1990</v>
      </c>
      <c r="M1256" s="3" t="n">
        <v>21</v>
      </c>
      <c r="N1256" s="54" t="n">
        <v>42</v>
      </c>
      <c r="O1256" s="54" t="n">
        <v>1990</v>
      </c>
      <c r="P1256" s="54" t="n">
        <v>12</v>
      </c>
      <c r="Q1256" s="3" t="n">
        <v>63</v>
      </c>
      <c r="R1256" s="3" t="n">
        <v>1972</v>
      </c>
      <c r="S1256" s="3" t="n">
        <v>23</v>
      </c>
      <c r="T1256" s="54" t="n">
        <v>139</v>
      </c>
      <c r="U1256" s="54" t="n">
        <v>1970</v>
      </c>
      <c r="V1256" s="54" t="n">
        <v>30</v>
      </c>
      <c r="W1256" s="3" t="n">
        <v>134</v>
      </c>
      <c r="X1256" s="3" t="n">
        <v>1985</v>
      </c>
      <c r="Y1256" s="3" t="n">
        <v>24</v>
      </c>
      <c r="Z1256" s="54" t="n">
        <v>81</v>
      </c>
      <c r="AA1256" s="54" t="n">
        <v>1984</v>
      </c>
      <c r="AB1256" s="54" t="n">
        <v>25</v>
      </c>
      <c r="AC1256" s="3" t="n">
        <v>81</v>
      </c>
      <c r="AD1256" s="3" t="n">
        <v>1984</v>
      </c>
      <c r="AE1256" s="3" t="n">
        <v>1</v>
      </c>
      <c r="AF1256" s="54" t="n">
        <v>75</v>
      </c>
      <c r="AG1256" s="54" t="n">
        <v>1994</v>
      </c>
      <c r="AH1256" s="54" t="n">
        <v>10</v>
      </c>
      <c r="AI1256" s="3" t="n">
        <v>90</v>
      </c>
      <c r="AJ1256" s="3" t="n">
        <v>2006</v>
      </c>
      <c r="AK1256" s="3" t="n">
        <v>14</v>
      </c>
      <c r="AL1256" s="54" t="n">
        <v>60</v>
      </c>
      <c r="AM1256" s="54" t="n">
        <v>1997</v>
      </c>
      <c r="AN1256" s="54" t="n">
        <v>25</v>
      </c>
      <c r="AO1256" s="3" t="n">
        <v>37</v>
      </c>
      <c r="AP1256" s="3" t="n">
        <v>1979</v>
      </c>
      <c r="AQ1256" s="3" t="n">
        <v>16</v>
      </c>
    </row>
    <row r="1257">
      <c r="A1257" s="3" t="n">
        <v>35070110</v>
      </c>
      <c r="B1257" s="3" t="inlineStr">
        <is>
          <t>GUAYATA LA GRANJA [35070110]</t>
        </is>
      </c>
      <c r="C1257" s="3" t="n">
        <v>4.976083333</v>
      </c>
      <c r="D1257" s="3" t="n">
        <v>-73.49930556</v>
      </c>
      <c r="E1257" s="3" t="n">
        <v>1580</v>
      </c>
      <c r="F1257" s="3" t="inlineStr">
        <is>
          <t>Guayatá</t>
        </is>
      </c>
      <c r="G1257" s="3" t="inlineStr">
        <is>
          <t>Boyacá</t>
        </is>
      </c>
      <c r="H1257" s="54" t="n">
        <v>23.5</v>
      </c>
      <c r="I1257" s="54" t="n">
        <v>2005</v>
      </c>
      <c r="J1257" s="54" t="n">
        <v>21</v>
      </c>
      <c r="K1257" s="3" t="n">
        <v>44.8</v>
      </c>
      <c r="L1257" s="3" t="n">
        <v>2020</v>
      </c>
      <c r="M1257" s="3" t="n">
        <v>25</v>
      </c>
      <c r="N1257" s="54" t="n">
        <v>55</v>
      </c>
      <c r="O1257" s="54" t="n">
        <v>1971</v>
      </c>
      <c r="P1257" s="54" t="n">
        <v>29</v>
      </c>
      <c r="Q1257" s="3" t="n">
        <v>65</v>
      </c>
      <c r="R1257" s="3" t="n">
        <v>1972</v>
      </c>
      <c r="S1257" s="3" t="n">
        <v>23</v>
      </c>
      <c r="T1257" s="54" t="n">
        <v>55.9</v>
      </c>
      <c r="U1257" s="54" t="n">
        <v>2004</v>
      </c>
      <c r="V1257" s="54" t="n">
        <v>9</v>
      </c>
      <c r="W1257" s="3" t="n">
        <v>64.5</v>
      </c>
      <c r="X1257" s="3" t="n">
        <v>1997</v>
      </c>
      <c r="Y1257" s="3" t="n">
        <v>30</v>
      </c>
      <c r="Z1257" s="54" t="n">
        <v>61.5</v>
      </c>
      <c r="AA1257" s="54" t="n">
        <v>2024</v>
      </c>
      <c r="AB1257" s="54" t="n">
        <v>21</v>
      </c>
      <c r="AC1257" s="3" t="n">
        <v>74</v>
      </c>
      <c r="AD1257" s="3" t="n">
        <v>1992</v>
      </c>
      <c r="AE1257" s="3" t="n">
        <v>4</v>
      </c>
      <c r="AF1257" s="54" t="n">
        <v>61.5</v>
      </c>
      <c r="AG1257" s="54" t="n">
        <v>2011</v>
      </c>
      <c r="AH1257" s="54" t="n">
        <v>11</v>
      </c>
      <c r="AI1257" s="3" t="n">
        <v>46.5</v>
      </c>
      <c r="AJ1257" s="3" t="n">
        <v>1999</v>
      </c>
      <c r="AK1257" s="3" t="n">
        <v>4</v>
      </c>
      <c r="AL1257" s="54" t="n">
        <v>60.6</v>
      </c>
      <c r="AM1257" s="54" t="n">
        <v>2011</v>
      </c>
      <c r="AN1257" s="54" t="n">
        <v>28</v>
      </c>
      <c r="AO1257" s="3" t="n">
        <v>50</v>
      </c>
      <c r="AP1257" s="3" t="n">
        <v>1979</v>
      </c>
      <c r="AQ1257" s="3" t="n">
        <v>16</v>
      </c>
    </row>
    <row r="1258">
      <c r="A1258" s="3" t="n">
        <v>35070130</v>
      </c>
      <c r="B1258" s="3" t="inlineStr">
        <is>
          <t>QUEBRADA HONDA [35070130]</t>
        </is>
      </c>
      <c r="C1258" s="3" t="n">
        <v>4.95025</v>
      </c>
      <c r="D1258" s="3" t="n">
        <v>-73.30797222</v>
      </c>
      <c r="E1258" s="3" t="n">
        <v>1200</v>
      </c>
      <c r="F1258" s="3" t="inlineStr">
        <is>
          <t>Macanal</t>
        </is>
      </c>
      <c r="G1258" s="3" t="inlineStr">
        <is>
          <t>Boyacá</t>
        </is>
      </c>
      <c r="H1258" s="54" t="n">
        <v>55</v>
      </c>
      <c r="I1258" s="54" t="n">
        <v>2025</v>
      </c>
      <c r="J1258" s="54" t="n">
        <v>5</v>
      </c>
      <c r="K1258" s="3" t="n">
        <v>80</v>
      </c>
      <c r="L1258" s="3" t="n">
        <v>1963</v>
      </c>
      <c r="M1258" s="3" t="n">
        <v>19</v>
      </c>
      <c r="N1258" s="54" t="n">
        <v>93</v>
      </c>
      <c r="O1258" s="54" t="n">
        <v>1983</v>
      </c>
      <c r="P1258" s="54" t="n">
        <v>13</v>
      </c>
      <c r="Q1258" s="3" t="n">
        <v>75</v>
      </c>
      <c r="R1258" s="3" t="n">
        <v>1988</v>
      </c>
      <c r="S1258" s="3" t="n">
        <v>9</v>
      </c>
      <c r="T1258" s="54" t="n">
        <v>134.9</v>
      </c>
      <c r="U1258" s="54" t="n">
        <v>2024</v>
      </c>
      <c r="V1258" s="54" t="n">
        <v>28</v>
      </c>
      <c r="W1258" s="3" t="n">
        <v>94</v>
      </c>
      <c r="X1258" s="3" t="n">
        <v>2024</v>
      </c>
      <c r="Y1258" s="3" t="n">
        <v>3</v>
      </c>
      <c r="Z1258" s="54" t="n">
        <v>123.5</v>
      </c>
      <c r="AA1258" s="54" t="n">
        <v>2024</v>
      </c>
      <c r="AB1258" s="54" t="n">
        <v>20</v>
      </c>
      <c r="AC1258" s="3" t="n">
        <v>87.09999999999999</v>
      </c>
      <c r="AD1258" s="3" t="n">
        <v>2007</v>
      </c>
      <c r="AE1258" s="3" t="n">
        <v>19</v>
      </c>
      <c r="AF1258" s="54" t="n">
        <v>110</v>
      </c>
      <c r="AG1258" s="54" t="n">
        <v>2011</v>
      </c>
      <c r="AH1258" s="54" t="n">
        <v>11</v>
      </c>
      <c r="AI1258" s="3" t="n">
        <v>76.5</v>
      </c>
      <c r="AJ1258" s="3" t="n">
        <v>2023</v>
      </c>
      <c r="AK1258" s="3" t="n">
        <v>10</v>
      </c>
      <c r="AL1258" s="54" t="n">
        <v>80</v>
      </c>
      <c r="AM1258" s="54" t="n">
        <v>1962</v>
      </c>
      <c r="AN1258" s="54" t="n">
        <v>14</v>
      </c>
      <c r="AO1258" s="3" t="n">
        <v>78</v>
      </c>
      <c r="AP1258" s="3" t="n">
        <v>1979</v>
      </c>
      <c r="AQ1258" s="3" t="n">
        <v>6</v>
      </c>
    </row>
    <row r="1259">
      <c r="A1259" s="3" t="n">
        <v>35070170</v>
      </c>
      <c r="B1259" s="3" t="inlineStr">
        <is>
          <t>NAZARETH [35070170]</t>
        </is>
      </c>
      <c r="C1259" s="3" t="n">
        <v>4.733333333</v>
      </c>
      <c r="D1259" s="3" t="n">
        <v>-73.2</v>
      </c>
      <c r="E1259" s="3" t="n">
        <v>400</v>
      </c>
      <c r="F1259" s="3" t="inlineStr">
        <is>
          <t>Santa María</t>
        </is>
      </c>
      <c r="G1259" s="3" t="inlineStr">
        <is>
          <t>Boyacá</t>
        </is>
      </c>
      <c r="H1259" s="54" t="n">
        <v>70</v>
      </c>
      <c r="I1259" s="54" t="n">
        <v>1976</v>
      </c>
      <c r="J1259" s="54" t="n">
        <v>18</v>
      </c>
      <c r="K1259" s="3" t="n">
        <v>100</v>
      </c>
      <c r="L1259" s="3" t="n">
        <v>1983</v>
      </c>
      <c r="M1259" s="3" t="n">
        <v>18</v>
      </c>
      <c r="N1259" s="54" t="n">
        <v>120</v>
      </c>
      <c r="O1259" s="54" t="n">
        <v>1983</v>
      </c>
      <c r="P1259" s="54" t="n">
        <v>11</v>
      </c>
      <c r="Q1259" s="3" t="n">
        <v>135</v>
      </c>
      <c r="R1259" s="3" t="n">
        <v>2014</v>
      </c>
      <c r="S1259" s="3" t="n">
        <v>29</v>
      </c>
      <c r="T1259" s="54" t="n">
        <v>213</v>
      </c>
      <c r="U1259" s="54" t="n">
        <v>2015</v>
      </c>
      <c r="V1259" s="54" t="n">
        <v>26</v>
      </c>
      <c r="W1259" s="3" t="n">
        <v>144</v>
      </c>
      <c r="X1259" s="3" t="n">
        <v>1973</v>
      </c>
      <c r="Y1259" s="3" t="n">
        <v>2</v>
      </c>
      <c r="Z1259" s="54" t="n">
        <v>162</v>
      </c>
      <c r="AA1259" s="54" t="n">
        <v>1984</v>
      </c>
      <c r="AB1259" s="54" t="n">
        <v>16</v>
      </c>
      <c r="AC1259" s="3" t="n">
        <v>135</v>
      </c>
      <c r="AD1259" s="3" t="n">
        <v>1984</v>
      </c>
      <c r="AE1259" s="3" t="n">
        <v>25</v>
      </c>
      <c r="AF1259" s="54" t="n">
        <v>216</v>
      </c>
      <c r="AG1259" s="54" t="n">
        <v>2015</v>
      </c>
      <c r="AH1259" s="54" t="n">
        <v>7</v>
      </c>
      <c r="AI1259" s="3" t="n">
        <v>136</v>
      </c>
      <c r="AJ1259" s="3" t="n">
        <v>1972</v>
      </c>
      <c r="AK1259" s="3" t="n">
        <v>23</v>
      </c>
      <c r="AL1259" s="54" t="n">
        <v>135</v>
      </c>
      <c r="AM1259" s="54" t="n">
        <v>2008</v>
      </c>
      <c r="AN1259" s="54" t="n">
        <v>21</v>
      </c>
      <c r="AO1259" s="3" t="n">
        <v>133</v>
      </c>
      <c r="AP1259" s="3" t="n">
        <v>1979</v>
      </c>
      <c r="AQ1259" s="3" t="n">
        <v>16</v>
      </c>
    </row>
    <row r="1260">
      <c r="A1260" s="3" t="n">
        <v>35070180</v>
      </c>
      <c r="B1260" s="3" t="inlineStr">
        <is>
          <t>SANTA MARIA [35070180]</t>
        </is>
      </c>
      <c r="C1260" s="3" t="n">
        <v>4.860777778</v>
      </c>
      <c r="D1260" s="3" t="n">
        <v>-73.25675</v>
      </c>
      <c r="E1260" s="3" t="n">
        <v>850</v>
      </c>
      <c r="F1260" s="3" t="inlineStr">
        <is>
          <t>Santa María</t>
        </is>
      </c>
      <c r="G1260" s="3" t="inlineStr">
        <is>
          <t>Boyacá</t>
        </is>
      </c>
      <c r="H1260" s="54" t="n">
        <v>78.8</v>
      </c>
      <c r="I1260" s="54" t="n">
        <v>1992</v>
      </c>
      <c r="J1260" s="54" t="n">
        <v>5</v>
      </c>
      <c r="K1260" s="3" t="n">
        <v>115</v>
      </c>
      <c r="L1260" s="3" t="n">
        <v>1969</v>
      </c>
      <c r="M1260" s="3" t="n">
        <v>20</v>
      </c>
      <c r="N1260" s="54" t="n">
        <v>151</v>
      </c>
      <c r="O1260" s="54" t="n">
        <v>1976</v>
      </c>
      <c r="P1260" s="54" t="n">
        <v>18</v>
      </c>
      <c r="Q1260" s="3" t="n">
        <v>138</v>
      </c>
      <c r="R1260" s="3" t="n">
        <v>1976</v>
      </c>
      <c r="S1260" s="3" t="n">
        <v>16</v>
      </c>
      <c r="T1260" s="54" t="n">
        <v>249</v>
      </c>
      <c r="U1260" s="54" t="n">
        <v>2002</v>
      </c>
      <c r="V1260" s="54" t="n">
        <v>12</v>
      </c>
      <c r="W1260" s="3" t="n">
        <v>164</v>
      </c>
      <c r="X1260" s="3" t="n">
        <v>1962</v>
      </c>
      <c r="Y1260" s="3" t="n">
        <v>23</v>
      </c>
      <c r="Z1260" s="54" t="n">
        <v>190</v>
      </c>
      <c r="AA1260" s="54" t="n">
        <v>2020</v>
      </c>
      <c r="AB1260" s="54" t="n">
        <v>7</v>
      </c>
      <c r="AC1260" s="3" t="n">
        <v>185</v>
      </c>
      <c r="AD1260" s="3" t="n">
        <v>1984</v>
      </c>
      <c r="AE1260" s="3" t="n">
        <v>25</v>
      </c>
      <c r="AF1260" s="54" t="n">
        <v>182</v>
      </c>
      <c r="AG1260" s="54" t="n">
        <v>1959</v>
      </c>
      <c r="AH1260" s="54" t="n">
        <v>14</v>
      </c>
      <c r="AI1260" s="3" t="n">
        <v>156</v>
      </c>
      <c r="AJ1260" s="3" t="n">
        <v>1958</v>
      </c>
      <c r="AK1260" s="3" t="n">
        <v>26</v>
      </c>
      <c r="AL1260" s="54" t="n">
        <v>140</v>
      </c>
      <c r="AM1260" s="54" t="n">
        <v>1966</v>
      </c>
      <c r="AN1260" s="54" t="n">
        <v>18</v>
      </c>
      <c r="AO1260" s="3" t="n">
        <v>148</v>
      </c>
      <c r="AP1260" s="3" t="n">
        <v>1971</v>
      </c>
      <c r="AQ1260" s="3" t="n">
        <v>6</v>
      </c>
    </row>
    <row r="1261">
      <c r="A1261" s="3" t="n">
        <v>35070190</v>
      </c>
      <c r="B1261" s="3" t="inlineStr">
        <is>
          <t>CHIVOR [35070190]</t>
        </is>
      </c>
      <c r="C1261" s="3" t="n">
        <v>4.886361111</v>
      </c>
      <c r="D1261" s="3" t="n">
        <v>-73.36673611000001</v>
      </c>
      <c r="E1261" s="3" t="n">
        <v>1850</v>
      </c>
      <c r="F1261" s="3" t="inlineStr">
        <is>
          <t>Chivor</t>
        </is>
      </c>
      <c r="G1261" s="3" t="inlineStr">
        <is>
          <t>Boyacá</t>
        </is>
      </c>
      <c r="H1261" s="54" t="n">
        <v>50</v>
      </c>
      <c r="I1261" s="54" t="n">
        <v>2023</v>
      </c>
      <c r="J1261" s="54" t="n">
        <v>11</v>
      </c>
      <c r="K1261" s="3" t="n">
        <v>124</v>
      </c>
      <c r="L1261" s="3" t="n">
        <v>1996</v>
      </c>
      <c r="M1261" s="3" t="n">
        <v>12</v>
      </c>
      <c r="N1261" s="54" t="n">
        <v>75.7</v>
      </c>
      <c r="O1261" s="54" t="n">
        <v>1986</v>
      </c>
      <c r="P1261" s="54" t="n">
        <v>28</v>
      </c>
      <c r="Q1261" s="3" t="n">
        <v>92</v>
      </c>
      <c r="R1261" s="3" t="n">
        <v>1988</v>
      </c>
      <c r="S1261" s="3" t="n">
        <v>8</v>
      </c>
      <c r="T1261" s="54" t="n">
        <v>135</v>
      </c>
      <c r="U1261" s="54" t="n">
        <v>2002</v>
      </c>
      <c r="V1261" s="54" t="n">
        <v>12</v>
      </c>
      <c r="W1261" s="3" t="n">
        <v>112</v>
      </c>
      <c r="X1261" s="3" t="n">
        <v>1997</v>
      </c>
      <c r="Y1261" s="3" t="n">
        <v>30</v>
      </c>
      <c r="Z1261" s="54" t="n">
        <v>120</v>
      </c>
      <c r="AA1261" s="54" t="n">
        <v>2023</v>
      </c>
      <c r="AB1261" s="54" t="n">
        <v>13</v>
      </c>
      <c r="AC1261" s="3" t="n">
        <v>81</v>
      </c>
      <c r="AD1261" s="3" t="n">
        <v>1984</v>
      </c>
      <c r="AE1261" s="3" t="n">
        <v>25</v>
      </c>
      <c r="AF1261" s="54" t="n">
        <v>120</v>
      </c>
      <c r="AG1261" s="54" t="n">
        <v>2011</v>
      </c>
      <c r="AH1261" s="54" t="n">
        <v>11</v>
      </c>
      <c r="AI1261" s="3" t="n">
        <v>80</v>
      </c>
      <c r="AJ1261" s="3" t="n">
        <v>1980</v>
      </c>
      <c r="AK1261" s="3" t="n">
        <v>1</v>
      </c>
      <c r="AL1261" s="54" t="n">
        <v>84</v>
      </c>
      <c r="AM1261" s="54" t="n">
        <v>2016</v>
      </c>
      <c r="AN1261" s="54" t="n">
        <v>10</v>
      </c>
      <c r="AO1261" s="3" t="n">
        <v>103</v>
      </c>
      <c r="AP1261" s="3" t="n">
        <v>1993</v>
      </c>
      <c r="AQ1261" s="3" t="n">
        <v>9</v>
      </c>
    </row>
    <row r="1262">
      <c r="A1262" s="3" t="n">
        <v>35070210</v>
      </c>
      <c r="B1262" s="3" t="inlineStr">
        <is>
          <t>PACHAVITA [35070210]</t>
        </is>
      </c>
      <c r="C1262" s="3" t="n">
        <v>5.13925</v>
      </c>
      <c r="D1262" s="3" t="n">
        <v>-73.39563889</v>
      </c>
      <c r="E1262" s="3" t="n">
        <v>2160</v>
      </c>
      <c r="F1262" s="3" t="inlineStr">
        <is>
          <t>Pachavita</t>
        </is>
      </c>
      <c r="G1262" s="3" t="inlineStr">
        <is>
          <t>Boyacá</t>
        </is>
      </c>
      <c r="H1262" s="54" t="n">
        <v>30</v>
      </c>
      <c r="I1262" s="54" t="n">
        <v>2001</v>
      </c>
      <c r="J1262" s="54" t="n">
        <v>18</v>
      </c>
      <c r="K1262" s="3" t="n">
        <v>63.1</v>
      </c>
      <c r="L1262" s="3" t="n">
        <v>2021</v>
      </c>
      <c r="M1262" s="3" t="n">
        <v>10</v>
      </c>
      <c r="N1262" s="54" t="n">
        <v>93</v>
      </c>
      <c r="O1262" s="54" t="n">
        <v>1993</v>
      </c>
      <c r="P1262" s="54" t="n">
        <v>14</v>
      </c>
      <c r="Q1262" s="3" t="n">
        <v>90</v>
      </c>
      <c r="R1262" s="3" t="n">
        <v>1993</v>
      </c>
      <c r="S1262" s="3" t="n">
        <v>24</v>
      </c>
      <c r="T1262" s="54" t="n">
        <v>78</v>
      </c>
      <c r="U1262" s="54" t="n">
        <v>1976</v>
      </c>
      <c r="V1262" s="54" t="n">
        <v>24</v>
      </c>
      <c r="W1262" s="3" t="n">
        <v>67.5</v>
      </c>
      <c r="X1262" s="3" t="n">
        <v>2024</v>
      </c>
      <c r="Y1262" s="3" t="n">
        <v>3</v>
      </c>
      <c r="Z1262" s="54" t="n">
        <v>76</v>
      </c>
      <c r="AA1262" s="54" t="n">
        <v>1991</v>
      </c>
      <c r="AB1262" s="54" t="n">
        <v>25</v>
      </c>
      <c r="AC1262" s="3" t="n">
        <v>73</v>
      </c>
      <c r="AD1262" s="3" t="n">
        <v>1991</v>
      </c>
      <c r="AE1262" s="3" t="n">
        <v>17</v>
      </c>
      <c r="AF1262" s="54" t="n">
        <v>75</v>
      </c>
      <c r="AG1262" s="54" t="n">
        <v>1991</v>
      </c>
      <c r="AH1262" s="54" t="n">
        <v>3</v>
      </c>
      <c r="AI1262" s="3" t="n">
        <v>80</v>
      </c>
      <c r="AJ1262" s="3" t="n">
        <v>1994</v>
      </c>
      <c r="AK1262" s="3" t="n">
        <v>26</v>
      </c>
      <c r="AL1262" s="54" t="n">
        <v>62</v>
      </c>
      <c r="AM1262" s="54" t="n">
        <v>1993</v>
      </c>
      <c r="AN1262" s="54" t="n">
        <v>30</v>
      </c>
      <c r="AO1262" s="3" t="n">
        <v>115</v>
      </c>
      <c r="AP1262" s="3" t="n">
        <v>1993</v>
      </c>
      <c r="AQ1262" s="3" t="n">
        <v>10</v>
      </c>
    </row>
    <row r="1263">
      <c r="A1263" s="3" t="n">
        <v>35070260</v>
      </c>
      <c r="B1263" s="3" t="inlineStr">
        <is>
          <t>ALMEIDA [35070260]</t>
        </is>
      </c>
      <c r="C1263" s="3" t="n">
        <v>4.970833333</v>
      </c>
      <c r="D1263" s="3" t="n">
        <v>-73.37986110999999</v>
      </c>
      <c r="E1263" s="3" t="n">
        <v>1954</v>
      </c>
      <c r="F1263" s="3" t="inlineStr">
        <is>
          <t>Almeida</t>
        </is>
      </c>
      <c r="G1263" s="3" t="inlineStr">
        <is>
          <t>Boyacá</t>
        </is>
      </c>
      <c r="H1263" s="54" t="n">
        <v>30</v>
      </c>
      <c r="I1263" s="54" t="n">
        <v>1962</v>
      </c>
      <c r="J1263" s="54" t="n">
        <v>14</v>
      </c>
      <c r="K1263" s="3" t="n">
        <v>63.6</v>
      </c>
      <c r="L1263" s="3" t="n">
        <v>1996</v>
      </c>
      <c r="M1263" s="3" t="n">
        <v>12</v>
      </c>
      <c r="N1263" s="54" t="n">
        <v>56.6</v>
      </c>
      <c r="O1263" s="54" t="n">
        <v>1993</v>
      </c>
      <c r="P1263" s="54" t="n">
        <v>8</v>
      </c>
      <c r="Q1263" s="3" t="n">
        <v>56</v>
      </c>
      <c r="R1263" s="3" t="n">
        <v>1988</v>
      </c>
      <c r="S1263" s="3" t="n">
        <v>7</v>
      </c>
      <c r="T1263" s="54" t="n">
        <v>104</v>
      </c>
      <c r="U1263" s="54" t="n">
        <v>1979</v>
      </c>
      <c r="V1263" s="54" t="n">
        <v>26</v>
      </c>
      <c r="W1263" s="3" t="n">
        <v>95</v>
      </c>
      <c r="X1263" s="3" t="n">
        <v>2025</v>
      </c>
      <c r="Y1263" s="3" t="n">
        <v>8</v>
      </c>
      <c r="Z1263" s="54" t="n">
        <v>83.5</v>
      </c>
      <c r="AA1263" s="54" t="n">
        <v>2024</v>
      </c>
      <c r="AB1263" s="54" t="n">
        <v>20</v>
      </c>
      <c r="AC1263" s="3" t="n">
        <v>82</v>
      </c>
      <c r="AD1263" s="3" t="n">
        <v>1983</v>
      </c>
      <c r="AE1263" s="3" t="n">
        <v>18</v>
      </c>
      <c r="AF1263" s="54" t="n">
        <v>108</v>
      </c>
      <c r="AG1263" s="54" t="n">
        <v>1983</v>
      </c>
      <c r="AH1263" s="54" t="n">
        <v>1</v>
      </c>
      <c r="AI1263" s="3" t="n">
        <v>105</v>
      </c>
      <c r="AJ1263" s="3" t="n">
        <v>1983</v>
      </c>
      <c r="AK1263" s="3" t="n">
        <v>2</v>
      </c>
      <c r="AL1263" s="54" t="n">
        <v>43.2</v>
      </c>
      <c r="AM1263" s="54" t="n">
        <v>2016</v>
      </c>
      <c r="AN1263" s="54" t="n">
        <v>10</v>
      </c>
      <c r="AO1263" s="3" t="n">
        <v>43.7</v>
      </c>
      <c r="AP1263" s="3" t="n">
        <v>1987</v>
      </c>
      <c r="AQ1263" s="3" t="n">
        <v>28</v>
      </c>
    </row>
    <row r="1264">
      <c r="A1264" s="3" t="n">
        <v>35070310</v>
      </c>
      <c r="B1264" s="3" t="inlineStr">
        <is>
          <t>TEATINOS [35070310]</t>
        </is>
      </c>
      <c r="C1264" s="3" t="n">
        <v>5.422822222</v>
      </c>
      <c r="D1264" s="3" t="n">
        <v>-73.37577778000001</v>
      </c>
      <c r="E1264" s="3" t="n">
        <v>3250</v>
      </c>
      <c r="F1264" s="3" t="inlineStr">
        <is>
          <t>Samacá</t>
        </is>
      </c>
      <c r="G1264" s="3" t="inlineStr">
        <is>
          <t>Boyacá</t>
        </is>
      </c>
      <c r="H1264" s="54" t="n">
        <v>34.7</v>
      </c>
      <c r="I1264" s="54" t="n">
        <v>2023</v>
      </c>
      <c r="J1264" s="54" t="n">
        <v>10</v>
      </c>
      <c r="K1264" s="3" t="n">
        <v>34.5</v>
      </c>
      <c r="L1264" s="3" t="n">
        <v>2014</v>
      </c>
      <c r="M1264" s="3" t="n">
        <v>4</v>
      </c>
      <c r="N1264" s="54" t="n">
        <v>59</v>
      </c>
      <c r="O1264" s="54" t="n">
        <v>2024</v>
      </c>
      <c r="P1264" s="54" t="n">
        <v>21</v>
      </c>
      <c r="Q1264" s="3" t="n">
        <v>64</v>
      </c>
      <c r="R1264" s="3" t="n">
        <v>1995</v>
      </c>
      <c r="S1264" s="3" t="n">
        <v>21</v>
      </c>
      <c r="T1264" s="54" t="n">
        <v>62</v>
      </c>
      <c r="U1264" s="54" t="n">
        <v>2011</v>
      </c>
      <c r="V1264" s="54" t="n">
        <v>13</v>
      </c>
      <c r="W1264" s="3" t="n">
        <v>43</v>
      </c>
      <c r="X1264" s="3" t="n">
        <v>2015</v>
      </c>
      <c r="Y1264" s="3" t="n">
        <v>26</v>
      </c>
      <c r="Z1264" s="54" t="n">
        <v>45</v>
      </c>
      <c r="AA1264" s="54" t="n">
        <v>1997</v>
      </c>
      <c r="AB1264" s="54" t="n">
        <v>31</v>
      </c>
      <c r="AC1264" s="3" t="n">
        <v>51.4</v>
      </c>
      <c r="AD1264" s="3" t="n">
        <v>1995</v>
      </c>
      <c r="AE1264" s="3" t="n">
        <v>11</v>
      </c>
      <c r="AF1264" s="54" t="n">
        <v>62</v>
      </c>
      <c r="AG1264" s="54" t="n">
        <v>1995</v>
      </c>
      <c r="AH1264" s="54" t="n">
        <v>28</v>
      </c>
      <c r="AI1264" s="3" t="n">
        <v>59</v>
      </c>
      <c r="AJ1264" s="3" t="n">
        <v>2003</v>
      </c>
      <c r="AK1264" s="3" t="n">
        <v>10</v>
      </c>
      <c r="AL1264" s="54" t="n">
        <v>49.5</v>
      </c>
      <c r="AM1264" s="54" t="n">
        <v>2008</v>
      </c>
      <c r="AN1264" s="54" t="n">
        <v>13</v>
      </c>
      <c r="AO1264" s="3" t="n">
        <v>65.59999999999999</v>
      </c>
      <c r="AP1264" s="3" t="n">
        <v>1998</v>
      </c>
      <c r="AQ1264" s="3" t="n">
        <v>30</v>
      </c>
    </row>
    <row r="1265">
      <c r="A1265" s="3" t="n">
        <v>35070470</v>
      </c>
      <c r="B1265" s="3" t="inlineStr">
        <is>
          <t>ESCUELA LOS MOLINOS [35070470]</t>
        </is>
      </c>
      <c r="C1265" s="3" t="n">
        <v>4.950416667</v>
      </c>
      <c r="D1265" s="3" t="n">
        <v>-73.41016667</v>
      </c>
      <c r="E1265" s="3" t="n">
        <v>2150</v>
      </c>
      <c r="F1265" s="3" t="inlineStr">
        <is>
          <t>Almeida</t>
        </is>
      </c>
      <c r="G1265" s="3" t="inlineStr">
        <is>
          <t>Boyacá</t>
        </is>
      </c>
      <c r="H1265" s="54" t="n">
        <v>30</v>
      </c>
      <c r="I1265" s="54" t="n">
        <v>2006</v>
      </c>
      <c r="J1265" s="54" t="n">
        <v>26</v>
      </c>
      <c r="K1265" s="3" t="n">
        <v>70</v>
      </c>
      <c r="L1265" s="3" t="n">
        <v>2013</v>
      </c>
      <c r="M1265" s="3" t="n">
        <v>23</v>
      </c>
      <c r="N1265" s="54" t="n">
        <v>97</v>
      </c>
      <c r="O1265" s="54" t="n">
        <v>2005</v>
      </c>
      <c r="P1265" s="54" t="n">
        <v>27</v>
      </c>
      <c r="Q1265" s="3" t="n">
        <v>62.5</v>
      </c>
      <c r="R1265" s="3" t="n">
        <v>1996</v>
      </c>
      <c r="S1265" s="3" t="n">
        <v>24</v>
      </c>
      <c r="T1265" s="54" t="n">
        <v>125</v>
      </c>
      <c r="U1265" s="54" t="n">
        <v>2004</v>
      </c>
      <c r="V1265" s="54" t="n">
        <v>9</v>
      </c>
      <c r="W1265" s="3" t="n">
        <v>105.7</v>
      </c>
      <c r="X1265" s="3" t="n">
        <v>2004</v>
      </c>
      <c r="Y1265" s="3" t="n">
        <v>15</v>
      </c>
      <c r="Z1265" s="54" t="n">
        <v>90</v>
      </c>
      <c r="AA1265" s="54" t="n">
        <v>2000</v>
      </c>
      <c r="AB1265" s="54" t="n">
        <v>16</v>
      </c>
      <c r="AC1265" s="3" t="n">
        <v>100</v>
      </c>
      <c r="AD1265" s="3" t="n">
        <v>2003</v>
      </c>
      <c r="AE1265" s="3" t="n">
        <v>27</v>
      </c>
      <c r="AF1265" s="54" t="n">
        <v>88</v>
      </c>
      <c r="AG1265" s="54" t="n">
        <v>2011</v>
      </c>
      <c r="AH1265" s="54" t="n">
        <v>11</v>
      </c>
      <c r="AI1265" s="3" t="n">
        <v>64.59999999999999</v>
      </c>
      <c r="AJ1265" s="3" t="n">
        <v>1999</v>
      </c>
      <c r="AK1265" s="3" t="n">
        <v>4</v>
      </c>
      <c r="AL1265" s="54" t="n">
        <v>70</v>
      </c>
      <c r="AM1265" s="54" t="n">
        <v>2016</v>
      </c>
      <c r="AN1265" s="54" t="n">
        <v>12</v>
      </c>
      <c r="AO1265" s="3" t="n">
        <v>37.5</v>
      </c>
      <c r="AP1265" s="3" t="n">
        <v>1994</v>
      </c>
      <c r="AQ1265" s="3" t="n">
        <v>8</v>
      </c>
    </row>
    <row r="1266">
      <c r="A1266" s="3" t="n">
        <v>35070480</v>
      </c>
      <c r="B1266" s="3" t="inlineStr">
        <is>
          <t>ESPERANZA LA [35070480]</t>
        </is>
      </c>
      <c r="C1266" s="3" t="n">
        <v>5.0058699</v>
      </c>
      <c r="D1266" s="3" t="n">
        <v>-73.5368912</v>
      </c>
      <c r="E1266" s="3" t="n">
        <v>1854</v>
      </c>
      <c r="F1266" s="3" t="inlineStr">
        <is>
          <t>Manta</t>
        </is>
      </c>
      <c r="G1266" s="3" t="inlineStr">
        <is>
          <t>Cundinamarca</t>
        </is>
      </c>
      <c r="H1266" s="54" t="n">
        <v>39.3</v>
      </c>
      <c r="I1266" s="54" t="n">
        <v>1994</v>
      </c>
      <c r="J1266" s="54" t="n">
        <v>4</v>
      </c>
      <c r="K1266" s="3" t="n">
        <v>46.7</v>
      </c>
      <c r="L1266" s="3" t="n">
        <v>1984</v>
      </c>
      <c r="M1266" s="3" t="n">
        <v>15</v>
      </c>
      <c r="N1266" s="54" t="n">
        <v>37.5</v>
      </c>
      <c r="O1266" s="54" t="n">
        <v>2010</v>
      </c>
      <c r="P1266" s="54" t="n">
        <v>30</v>
      </c>
      <c r="Q1266" s="3" t="n">
        <v>50.3</v>
      </c>
      <c r="R1266" s="3" t="n">
        <v>2021</v>
      </c>
      <c r="S1266" s="3" t="n">
        <v>29</v>
      </c>
      <c r="T1266" s="54" t="n">
        <v>46.5</v>
      </c>
      <c r="U1266" s="54" t="n">
        <v>2002</v>
      </c>
      <c r="V1266" s="54" t="n">
        <v>12</v>
      </c>
      <c r="W1266" s="3" t="n">
        <v>70.3</v>
      </c>
      <c r="X1266" s="3" t="n">
        <v>2007</v>
      </c>
      <c r="Y1266" s="3" t="n">
        <v>27</v>
      </c>
      <c r="Z1266" s="54" t="n">
        <v>39.9</v>
      </c>
      <c r="AA1266" s="54" t="n">
        <v>2024</v>
      </c>
      <c r="AB1266" s="54" t="n">
        <v>20</v>
      </c>
      <c r="AC1266" s="3" t="n">
        <v>38.3</v>
      </c>
      <c r="AD1266" s="3" t="n">
        <v>1990</v>
      </c>
      <c r="AE1266" s="3" t="n">
        <v>8</v>
      </c>
      <c r="AF1266" s="54" t="n">
        <v>49.8</v>
      </c>
      <c r="AG1266" s="54" t="n">
        <v>2000</v>
      </c>
      <c r="AH1266" s="54" t="n">
        <v>26</v>
      </c>
      <c r="AI1266" s="3" t="n">
        <v>61</v>
      </c>
      <c r="AJ1266" s="3" t="n">
        <v>2022</v>
      </c>
      <c r="AK1266" s="3" t="n">
        <v>21</v>
      </c>
      <c r="AL1266" s="54" t="n">
        <v>83</v>
      </c>
      <c r="AM1266" s="54" t="n">
        <v>1983</v>
      </c>
      <c r="AN1266" s="54" t="n">
        <v>24</v>
      </c>
      <c r="AO1266" s="3" t="n">
        <v>43</v>
      </c>
      <c r="AP1266" s="3" t="n">
        <v>2011</v>
      </c>
      <c r="AQ1266" s="3" t="n">
        <v>4</v>
      </c>
    </row>
    <row r="1267">
      <c r="A1267" s="3" t="n">
        <v>35070490</v>
      </c>
      <c r="B1267" s="3" t="inlineStr">
        <is>
          <t>HACIENDA HATO GRANDE [35070490]</t>
        </is>
      </c>
      <c r="C1267" s="3" t="n">
        <v>4.959388889</v>
      </c>
      <c r="D1267" s="3" t="n">
        <v>-73.58436111</v>
      </c>
      <c r="E1267" s="3" t="n">
        <v>2346</v>
      </c>
      <c r="F1267" s="3" t="inlineStr">
        <is>
          <t>Manta</t>
        </is>
      </c>
      <c r="G1267" s="3" t="inlineStr">
        <is>
          <t>Cundinamarca</t>
        </is>
      </c>
      <c r="H1267" s="54" t="n">
        <v>35</v>
      </c>
      <c r="I1267" s="54" t="n">
        <v>2017</v>
      </c>
      <c r="J1267" s="54" t="n">
        <v>18</v>
      </c>
      <c r="K1267" s="3" t="n">
        <v>42.3</v>
      </c>
      <c r="L1267" s="3" t="n">
        <v>2020</v>
      </c>
      <c r="M1267" s="3" t="n">
        <v>22</v>
      </c>
      <c r="N1267" s="54" t="n">
        <v>58</v>
      </c>
      <c r="O1267" s="54" t="n">
        <v>2000</v>
      </c>
      <c r="P1267" s="54" t="n">
        <v>27</v>
      </c>
      <c r="Q1267" s="3" t="n">
        <v>59.7</v>
      </c>
      <c r="R1267" s="3" t="n">
        <v>2010</v>
      </c>
      <c r="S1267" s="3" t="n">
        <v>5</v>
      </c>
      <c r="T1267" s="54" t="n">
        <v>59.3</v>
      </c>
      <c r="U1267" s="54" t="n">
        <v>2014</v>
      </c>
      <c r="V1267" s="54" t="n">
        <v>17</v>
      </c>
      <c r="W1267" s="3" t="n">
        <v>61</v>
      </c>
      <c r="X1267" s="3" t="n">
        <v>2005</v>
      </c>
      <c r="Y1267" s="3" t="n">
        <v>30</v>
      </c>
      <c r="Z1267" s="54" t="n">
        <v>52.3</v>
      </c>
      <c r="AA1267" s="54" t="n">
        <v>1989</v>
      </c>
      <c r="AB1267" s="54" t="n">
        <v>30</v>
      </c>
      <c r="AC1267" s="3" t="n">
        <v>45.3</v>
      </c>
      <c r="AD1267" s="3" t="n">
        <v>2002</v>
      </c>
      <c r="AE1267" s="3" t="n">
        <v>9</v>
      </c>
      <c r="AF1267" s="54" t="n">
        <v>57.3</v>
      </c>
      <c r="AG1267" s="54" t="n">
        <v>2011</v>
      </c>
      <c r="AH1267" s="54" t="n">
        <v>11</v>
      </c>
      <c r="AI1267" s="3" t="n">
        <v>55</v>
      </c>
      <c r="AJ1267" s="3" t="n">
        <v>1982</v>
      </c>
      <c r="AK1267" s="3" t="n">
        <v>23</v>
      </c>
      <c r="AL1267" s="54" t="n">
        <v>68.90000000000001</v>
      </c>
      <c r="AM1267" s="54" t="n">
        <v>1992</v>
      </c>
      <c r="AN1267" s="54" t="n">
        <v>22</v>
      </c>
      <c r="AO1267" s="3" t="n">
        <v>48</v>
      </c>
      <c r="AP1267" s="3" t="n">
        <v>1989</v>
      </c>
      <c r="AQ1267" s="3" t="n">
        <v>4</v>
      </c>
    </row>
    <row r="1268">
      <c r="A1268" s="3" t="n">
        <v>35070520</v>
      </c>
      <c r="B1268" s="3" t="inlineStr">
        <is>
          <t>POMARROSOS LOS [35070520]</t>
        </is>
      </c>
      <c r="C1268" s="3" t="n">
        <v>4.931416667</v>
      </c>
      <c r="D1268" s="3" t="n">
        <v>-73.35036110999999</v>
      </c>
      <c r="E1268" s="3" t="n">
        <v>1780</v>
      </c>
      <c r="F1268" s="3" t="inlineStr">
        <is>
          <t>Macanal</t>
        </is>
      </c>
      <c r="G1268" s="3" t="inlineStr">
        <is>
          <t>Boyacá</t>
        </is>
      </c>
      <c r="H1268" s="54" t="n">
        <v>40</v>
      </c>
      <c r="I1268" s="54" t="n">
        <v>1993</v>
      </c>
      <c r="J1268" s="54" t="n">
        <v>28</v>
      </c>
      <c r="K1268" s="3" t="n">
        <v>113</v>
      </c>
      <c r="L1268" s="3" t="n">
        <v>1996</v>
      </c>
      <c r="M1268" s="3" t="n">
        <v>12</v>
      </c>
      <c r="N1268" s="54" t="n">
        <v>87.3</v>
      </c>
      <c r="O1268" s="54" t="n">
        <v>1986</v>
      </c>
      <c r="P1268" s="54" t="n">
        <v>28</v>
      </c>
      <c r="Q1268" s="3" t="n">
        <v>72</v>
      </c>
      <c r="R1268" s="3" t="n">
        <v>2012</v>
      </c>
      <c r="S1268" s="3" t="n">
        <v>6</v>
      </c>
      <c r="T1268" s="54" t="n">
        <v>212</v>
      </c>
      <c r="U1268" s="54" t="n">
        <v>2024</v>
      </c>
      <c r="V1268" s="54" t="n">
        <v>28</v>
      </c>
      <c r="W1268" s="3" t="n">
        <v>112</v>
      </c>
      <c r="X1268" s="3" t="n">
        <v>2024</v>
      </c>
      <c r="Y1268" s="3" t="n">
        <v>3</v>
      </c>
      <c r="Z1268" s="54" t="n">
        <v>116</v>
      </c>
      <c r="AA1268" s="54" t="n">
        <v>2023</v>
      </c>
      <c r="AB1268" s="54" t="n">
        <v>13</v>
      </c>
      <c r="AC1268" s="3" t="n">
        <v>97</v>
      </c>
      <c r="AD1268" s="3" t="n">
        <v>1990</v>
      </c>
      <c r="AE1268" s="3" t="n">
        <v>9</v>
      </c>
      <c r="AF1268" s="54" t="n">
        <v>116.5</v>
      </c>
      <c r="AG1268" s="54" t="n">
        <v>2011</v>
      </c>
      <c r="AH1268" s="54" t="n">
        <v>11</v>
      </c>
      <c r="AI1268" s="3" t="n">
        <v>80</v>
      </c>
      <c r="AJ1268" s="3" t="n">
        <v>1999</v>
      </c>
      <c r="AK1268" s="3" t="n">
        <v>4</v>
      </c>
      <c r="AL1268" s="54" t="n">
        <v>93</v>
      </c>
      <c r="AM1268" s="54" t="n">
        <v>2021</v>
      </c>
      <c r="AN1268" s="54" t="n">
        <v>3</v>
      </c>
      <c r="AO1268" s="3" t="n">
        <v>55.8</v>
      </c>
      <c r="AP1268" s="3" t="n">
        <v>1987</v>
      </c>
      <c r="AQ1268" s="3" t="n">
        <v>13</v>
      </c>
    </row>
    <row r="1269">
      <c r="A1269" s="3" t="n">
        <v>35070550</v>
      </c>
      <c r="B1269" s="3" t="inlineStr">
        <is>
          <t>VALLE GRANDE [35070550]</t>
        </is>
      </c>
      <c r="C1269" s="3" t="n">
        <v>5.056611111</v>
      </c>
      <c r="D1269" s="3" t="n">
        <v>-73.42691667</v>
      </c>
      <c r="E1269" s="3" t="n">
        <v>1830</v>
      </c>
      <c r="F1269" s="3" t="inlineStr">
        <is>
          <t>Tenza</t>
        </is>
      </c>
      <c r="G1269" s="3" t="inlineStr">
        <is>
          <t>Boyacá</t>
        </is>
      </c>
      <c r="H1269" s="54" t="n">
        <v>36</v>
      </c>
      <c r="I1269" s="54" t="n">
        <v>2006</v>
      </c>
      <c r="J1269" s="54" t="n">
        <v>3</v>
      </c>
      <c r="K1269" s="3" t="n">
        <v>30</v>
      </c>
      <c r="L1269" s="3" t="n">
        <v>1992</v>
      </c>
      <c r="M1269" s="3" t="n">
        <v>6</v>
      </c>
      <c r="N1269" s="54" t="n">
        <v>114</v>
      </c>
      <c r="O1269" s="54" t="n">
        <v>2021</v>
      </c>
      <c r="P1269" s="54" t="n">
        <v>20</v>
      </c>
      <c r="Q1269" s="3" t="n">
        <v>63</v>
      </c>
      <c r="R1269" s="3" t="n">
        <v>2021</v>
      </c>
      <c r="S1269" s="3" t="n">
        <v>6</v>
      </c>
      <c r="T1269" s="54" t="n">
        <v>100</v>
      </c>
      <c r="U1269" s="54" t="n">
        <v>2004</v>
      </c>
      <c r="V1269" s="54" t="n">
        <v>12</v>
      </c>
      <c r="W1269" s="3" t="n">
        <v>66</v>
      </c>
      <c r="X1269" s="3" t="n">
        <v>1986</v>
      </c>
      <c r="Y1269" s="3" t="n">
        <v>14</v>
      </c>
      <c r="Z1269" s="54" t="n">
        <v>58</v>
      </c>
      <c r="AA1269" s="54" t="n">
        <v>1987</v>
      </c>
      <c r="AB1269" s="54" t="n">
        <v>4</v>
      </c>
      <c r="AC1269" s="3" t="n">
        <v>45.5</v>
      </c>
      <c r="AD1269" s="3" t="n">
        <v>1991</v>
      </c>
      <c r="AE1269" s="3" t="n">
        <v>5</v>
      </c>
      <c r="AF1269" s="54" t="n">
        <v>60</v>
      </c>
      <c r="AG1269" s="54" t="n">
        <v>1999</v>
      </c>
      <c r="AH1269" s="54" t="n">
        <v>26</v>
      </c>
      <c r="AI1269" s="3" t="n">
        <v>74.5</v>
      </c>
      <c r="AJ1269" s="3" t="n">
        <v>2011</v>
      </c>
      <c r="AK1269" s="3" t="n">
        <v>12</v>
      </c>
      <c r="AL1269" s="54" t="n">
        <v>66</v>
      </c>
      <c r="AM1269" s="54" t="n">
        <v>2016</v>
      </c>
      <c r="AN1269" s="54" t="n">
        <v>10</v>
      </c>
      <c r="AO1269" s="3" t="n">
        <v>42.5</v>
      </c>
      <c r="AP1269" s="3" t="n">
        <v>1990</v>
      </c>
      <c r="AQ1269" s="3" t="n">
        <v>5</v>
      </c>
    </row>
    <row r="1270">
      <c r="A1270" s="3" t="n">
        <v>35075010</v>
      </c>
      <c r="B1270" s="3" t="inlineStr">
        <is>
          <t>NUEVO COLON [35075010]</t>
        </is>
      </c>
      <c r="C1270" s="3" t="n">
        <v>5.352694444</v>
      </c>
      <c r="D1270" s="3" t="n">
        <v>-73.45377778</v>
      </c>
      <c r="E1270" s="3" t="n">
        <v>2438</v>
      </c>
      <c r="F1270" s="3" t="inlineStr">
        <is>
          <t>Nuevo Colón</t>
        </is>
      </c>
      <c r="G1270" s="3" t="inlineStr">
        <is>
          <t>Boyacá</t>
        </is>
      </c>
      <c r="H1270" s="54" t="n">
        <v>25.6</v>
      </c>
      <c r="I1270" s="54" t="n">
        <v>1981</v>
      </c>
      <c r="J1270" s="54" t="n">
        <v>13</v>
      </c>
      <c r="K1270" s="3" t="n">
        <v>32.8</v>
      </c>
      <c r="L1270" s="3" t="n">
        <v>1972</v>
      </c>
      <c r="M1270" s="3" t="n">
        <v>17</v>
      </c>
      <c r="N1270" s="54" t="n">
        <v>49.9</v>
      </c>
      <c r="O1270" s="54" t="n">
        <v>1974</v>
      </c>
      <c r="P1270" s="54" t="n">
        <v>26</v>
      </c>
      <c r="Q1270" s="3" t="n">
        <v>49</v>
      </c>
      <c r="R1270" s="3" t="n">
        <v>2024</v>
      </c>
      <c r="S1270" s="3" t="n">
        <v>28</v>
      </c>
      <c r="T1270" s="54" t="n">
        <v>53</v>
      </c>
      <c r="U1270" s="54" t="n">
        <v>2023</v>
      </c>
      <c r="V1270" s="54" t="n">
        <v>22</v>
      </c>
      <c r="W1270" s="3" t="n">
        <v>35</v>
      </c>
      <c r="X1270" s="3" t="n">
        <v>2024</v>
      </c>
      <c r="Y1270" s="3" t="n">
        <v>3</v>
      </c>
      <c r="Z1270" s="54" t="n">
        <v>50</v>
      </c>
      <c r="AA1270" s="54" t="n">
        <v>2025</v>
      </c>
      <c r="AB1270" s="54" t="n">
        <v>8</v>
      </c>
      <c r="AC1270" s="3" t="n">
        <v>31.2</v>
      </c>
      <c r="AD1270" s="3" t="n">
        <v>2000</v>
      </c>
      <c r="AE1270" s="3" t="n">
        <v>30</v>
      </c>
      <c r="AF1270" s="54" t="n">
        <v>40.7</v>
      </c>
      <c r="AG1270" s="54" t="n">
        <v>1977</v>
      </c>
      <c r="AH1270" s="54" t="n">
        <v>25</v>
      </c>
      <c r="AI1270" s="3" t="n">
        <v>82</v>
      </c>
      <c r="AJ1270" s="3" t="n">
        <v>2018</v>
      </c>
      <c r="AK1270" s="3" t="n">
        <v>9</v>
      </c>
      <c r="AL1270" s="54" t="n">
        <v>90</v>
      </c>
      <c r="AM1270" s="54" t="n">
        <v>2017</v>
      </c>
      <c r="AN1270" s="54" t="n">
        <v>1</v>
      </c>
      <c r="AO1270" s="3" t="n">
        <v>80</v>
      </c>
      <c r="AP1270" s="3" t="n">
        <v>1979</v>
      </c>
      <c r="AQ1270" s="3" t="n">
        <v>12</v>
      </c>
    </row>
    <row r="1271">
      <c r="A1271" s="3" t="n">
        <v>35075020</v>
      </c>
      <c r="B1271" s="3" t="inlineStr">
        <is>
          <t>SUTATENZA [35075020]</t>
        </is>
      </c>
      <c r="C1271" s="3" t="n">
        <v>5.022277778</v>
      </c>
      <c r="D1271" s="3" t="n">
        <v>-73.44916667</v>
      </c>
      <c r="E1271" s="3" t="n">
        <v>1930</v>
      </c>
      <c r="F1271" s="3" t="inlineStr">
        <is>
          <t>Sutatenza</t>
        </is>
      </c>
      <c r="G1271" s="3" t="inlineStr">
        <is>
          <t>Boyacá</t>
        </is>
      </c>
      <c r="H1271" s="54" t="n">
        <v>36.5</v>
      </c>
      <c r="I1271" s="54" t="n">
        <v>2006</v>
      </c>
      <c r="J1271" s="54" t="n">
        <v>3</v>
      </c>
      <c r="K1271" s="3" t="n">
        <v>36</v>
      </c>
      <c r="L1271" s="3" t="n">
        <v>1996</v>
      </c>
      <c r="M1271" s="3" t="n">
        <v>12</v>
      </c>
      <c r="N1271" s="54" t="n">
        <v>41</v>
      </c>
      <c r="O1271" s="54" t="n">
        <v>2017</v>
      </c>
      <c r="P1271" s="54" t="n">
        <v>26</v>
      </c>
      <c r="Q1271" s="3" t="n">
        <v>45.2</v>
      </c>
      <c r="R1271" s="3" t="n">
        <v>2021</v>
      </c>
      <c r="S1271" s="3" t="n">
        <v>29</v>
      </c>
      <c r="T1271" s="54" t="n">
        <v>64.8</v>
      </c>
      <c r="U1271" s="54" t="n">
        <v>1973</v>
      </c>
      <c r="V1271" s="54" t="n">
        <v>14</v>
      </c>
      <c r="W1271" s="3" t="n">
        <v>64</v>
      </c>
      <c r="X1271" s="3" t="n">
        <v>1997</v>
      </c>
      <c r="Y1271" s="3" t="n">
        <v>30</v>
      </c>
      <c r="Z1271" s="54" t="n">
        <v>44.2</v>
      </c>
      <c r="AA1271" s="54" t="n">
        <v>2025</v>
      </c>
      <c r="AB1271" s="54" t="n">
        <v>10</v>
      </c>
      <c r="AC1271" s="3" t="n">
        <v>66</v>
      </c>
      <c r="AD1271" s="3" t="n">
        <v>1970</v>
      </c>
      <c r="AE1271" s="3" t="n">
        <v>1</v>
      </c>
      <c r="AF1271" s="54" t="n">
        <v>62.8</v>
      </c>
      <c r="AG1271" s="54" t="n">
        <v>2011</v>
      </c>
      <c r="AH1271" s="54" t="n">
        <v>11</v>
      </c>
      <c r="AI1271" s="3" t="n">
        <v>64.8</v>
      </c>
      <c r="AJ1271" s="3" t="n">
        <v>2001</v>
      </c>
      <c r="AK1271" s="3" t="n">
        <v>30</v>
      </c>
      <c r="AL1271" s="54" t="n">
        <v>52</v>
      </c>
      <c r="AM1271" s="54" t="n">
        <v>2019</v>
      </c>
      <c r="AN1271" s="54" t="n">
        <v>11</v>
      </c>
      <c r="AO1271" s="3" t="n">
        <v>44</v>
      </c>
      <c r="AP1271" s="3" t="n">
        <v>1990</v>
      </c>
      <c r="AQ1271" s="3" t="n">
        <v>5</v>
      </c>
    </row>
    <row r="1272">
      <c r="A1272" s="3" t="n">
        <v>35075030</v>
      </c>
      <c r="B1272" s="3" t="inlineStr">
        <is>
          <t>VILLA LUISA [35075030]</t>
        </is>
      </c>
      <c r="C1272" s="3" t="n">
        <v>5.422222222</v>
      </c>
      <c r="D1272" s="3" t="n">
        <v>-73.34941667</v>
      </c>
      <c r="E1272" s="3" t="n">
        <v>2200</v>
      </c>
      <c r="F1272" s="3" t="inlineStr">
        <is>
          <t>Ramiriquí</t>
        </is>
      </c>
      <c r="G1272" s="3" t="inlineStr">
        <is>
          <t>Boyacá</t>
        </is>
      </c>
      <c r="H1272" s="54" t="n">
        <v>32.3</v>
      </c>
      <c r="I1272" s="54" t="n">
        <v>1999</v>
      </c>
      <c r="J1272" s="54" t="n">
        <v>11</v>
      </c>
      <c r="K1272" s="3" t="n">
        <v>58.6</v>
      </c>
      <c r="L1272" s="3" t="n">
        <v>1984</v>
      </c>
      <c r="M1272" s="3" t="n">
        <v>19</v>
      </c>
      <c r="N1272" s="54" t="n">
        <v>65.2</v>
      </c>
      <c r="O1272" s="54" t="n">
        <v>2013</v>
      </c>
      <c r="P1272" s="54" t="n">
        <v>21</v>
      </c>
      <c r="Q1272" s="3" t="n">
        <v>49.1</v>
      </c>
      <c r="R1272" s="3" t="n">
        <v>2012</v>
      </c>
      <c r="S1272" s="3" t="n">
        <v>21</v>
      </c>
      <c r="T1272" s="54" t="n">
        <v>54</v>
      </c>
      <c r="U1272" s="54" t="n">
        <v>2011</v>
      </c>
      <c r="V1272" s="54" t="n">
        <v>13</v>
      </c>
      <c r="W1272" s="3" t="n">
        <v>32.1</v>
      </c>
      <c r="X1272" s="3" t="n">
        <v>1999</v>
      </c>
      <c r="Y1272" s="3" t="n">
        <v>30</v>
      </c>
      <c r="Z1272" s="54" t="n">
        <v>37.7</v>
      </c>
      <c r="AA1272" s="54" t="n">
        <v>1984</v>
      </c>
      <c r="AB1272" s="54" t="n">
        <v>26</v>
      </c>
      <c r="AC1272" s="3" t="n">
        <v>100</v>
      </c>
      <c r="AD1272" s="3" t="n">
        <v>1986</v>
      </c>
      <c r="AE1272" s="3" t="n">
        <v>14</v>
      </c>
      <c r="AF1272" s="54" t="n">
        <v>30.9</v>
      </c>
      <c r="AG1272" s="54" t="n">
        <v>2024</v>
      </c>
      <c r="AH1272" s="54" t="n">
        <v>28</v>
      </c>
      <c r="AI1272" s="3" t="n">
        <v>50</v>
      </c>
      <c r="AJ1272" s="3" t="n">
        <v>1986</v>
      </c>
      <c r="AK1272" s="3" t="n">
        <v>14</v>
      </c>
      <c r="AL1272" s="54" t="n">
        <v>60.1</v>
      </c>
      <c r="AM1272" s="54" t="n">
        <v>1993</v>
      </c>
      <c r="AN1272" s="54" t="n">
        <v>3</v>
      </c>
      <c r="AO1272" s="3" t="n">
        <v>37.7</v>
      </c>
      <c r="AP1272" s="3" t="n">
        <v>1983</v>
      </c>
      <c r="AQ1272" s="3" t="n">
        <v>13</v>
      </c>
    </row>
    <row r="1273">
      <c r="A1273" s="3" t="n">
        <v>35075040</v>
      </c>
      <c r="B1273" s="3" t="inlineStr">
        <is>
          <t>INSTITUCION AGRICOLA MACANAL [35075040]</t>
        </is>
      </c>
      <c r="C1273" s="3" t="n">
        <v>4.974361111</v>
      </c>
      <c r="D1273" s="3" t="n">
        <v>-73.31675</v>
      </c>
      <c r="E1273" s="3" t="n">
        <v>1300</v>
      </c>
      <c r="F1273" s="3" t="inlineStr">
        <is>
          <t>Macanal</t>
        </is>
      </c>
      <c r="G1273" s="3" t="inlineStr">
        <is>
          <t>Boyacá</t>
        </is>
      </c>
      <c r="H1273" s="54" t="n">
        <v>50</v>
      </c>
      <c r="I1273" s="54" t="n">
        <v>1995</v>
      </c>
      <c r="J1273" s="54" t="n">
        <v>18</v>
      </c>
      <c r="K1273" s="3" t="n">
        <v>82.7</v>
      </c>
      <c r="L1273" s="3" t="n">
        <v>1996</v>
      </c>
      <c r="M1273" s="3" t="n">
        <v>12</v>
      </c>
      <c r="N1273" s="54" t="n">
        <v>78.59999999999999</v>
      </c>
      <c r="O1273" s="54" t="n">
        <v>1983</v>
      </c>
      <c r="P1273" s="54" t="n">
        <v>13</v>
      </c>
      <c r="Q1273" s="3" t="n">
        <v>59.5</v>
      </c>
      <c r="R1273" s="3" t="n">
        <v>2022</v>
      </c>
      <c r="S1273" s="3" t="n">
        <v>25</v>
      </c>
      <c r="T1273" s="54" t="n">
        <v>130</v>
      </c>
      <c r="U1273" s="54" t="n">
        <v>2002</v>
      </c>
      <c r="V1273" s="54" t="n">
        <v>12</v>
      </c>
      <c r="W1273" s="3" t="n">
        <v>117.3</v>
      </c>
      <c r="X1273" s="3" t="n">
        <v>2024</v>
      </c>
      <c r="Y1273" s="3" t="n">
        <v>3</v>
      </c>
      <c r="Z1273" s="54" t="n">
        <v>90</v>
      </c>
      <c r="AA1273" s="54" t="n">
        <v>1998</v>
      </c>
      <c r="AB1273" s="54" t="n">
        <v>9</v>
      </c>
      <c r="AC1273" s="3" t="n">
        <v>90</v>
      </c>
      <c r="AD1273" s="3" t="n">
        <v>2007</v>
      </c>
      <c r="AE1273" s="3" t="n">
        <v>19</v>
      </c>
      <c r="AF1273" s="54" t="n">
        <v>103.2</v>
      </c>
      <c r="AG1273" s="54" t="n">
        <v>2011</v>
      </c>
      <c r="AH1273" s="54" t="n">
        <v>11</v>
      </c>
      <c r="AI1273" s="3" t="n">
        <v>66.59999999999999</v>
      </c>
      <c r="AJ1273" s="3" t="n">
        <v>2005</v>
      </c>
      <c r="AK1273" s="3" t="n">
        <v>28</v>
      </c>
      <c r="AL1273" s="54" t="n">
        <v>69.3</v>
      </c>
      <c r="AM1273" s="54" t="n">
        <v>2010</v>
      </c>
      <c r="AN1273" s="54" t="n">
        <v>5</v>
      </c>
      <c r="AO1273" s="3" t="n">
        <v>52.2</v>
      </c>
      <c r="AP1273" s="3" t="n">
        <v>1990</v>
      </c>
      <c r="AQ1273" s="3" t="n">
        <v>4</v>
      </c>
    </row>
    <row r="1274">
      <c r="A1274" s="3" t="n">
        <v>35080010</v>
      </c>
      <c r="B1274" s="3" t="inlineStr">
        <is>
          <t>ZETAQUIRA [35080010]</t>
        </is>
      </c>
      <c r="C1274" s="3" t="n">
        <v>5.282972222</v>
      </c>
      <c r="D1274" s="3" t="n">
        <v>-73.16927778</v>
      </c>
      <c r="E1274" s="3" t="n">
        <v>1720</v>
      </c>
      <c r="F1274" s="3" t="inlineStr">
        <is>
          <t>Zetaquirá</t>
        </is>
      </c>
      <c r="G1274" s="3" t="inlineStr">
        <is>
          <t>Boyacá</t>
        </is>
      </c>
      <c r="H1274" s="54" t="n">
        <v>76.09999999999999</v>
      </c>
      <c r="I1274" s="54" t="n">
        <v>2000</v>
      </c>
      <c r="J1274" s="54" t="n">
        <v>19</v>
      </c>
      <c r="K1274" s="3" t="n">
        <v>74.40000000000001</v>
      </c>
      <c r="L1274" s="3" t="n">
        <v>2011</v>
      </c>
      <c r="M1274" s="3" t="n">
        <v>14</v>
      </c>
      <c r="N1274" s="54" t="n">
        <v>60</v>
      </c>
      <c r="O1274" s="54" t="n">
        <v>1966</v>
      </c>
      <c r="P1274" s="54" t="n">
        <v>19</v>
      </c>
      <c r="Q1274" s="3" t="n">
        <v>110</v>
      </c>
      <c r="R1274" s="3" t="n">
        <v>1980</v>
      </c>
      <c r="S1274" s="3" t="n">
        <v>20</v>
      </c>
      <c r="T1274" s="54" t="n">
        <v>87</v>
      </c>
      <c r="U1274" s="54" t="n">
        <v>1959</v>
      </c>
      <c r="V1274" s="54" t="n">
        <v>2</v>
      </c>
      <c r="W1274" s="3" t="n">
        <v>111</v>
      </c>
      <c r="X1274" s="3" t="n">
        <v>1980</v>
      </c>
      <c r="Y1274" s="3" t="n">
        <v>1</v>
      </c>
      <c r="Z1274" s="54" t="n">
        <v>82</v>
      </c>
      <c r="AA1274" s="54" t="n">
        <v>1962</v>
      </c>
      <c r="AB1274" s="54" t="n">
        <v>6</v>
      </c>
      <c r="AC1274" s="3" t="n">
        <v>99.90000000000001</v>
      </c>
      <c r="AD1274" s="3" t="n">
        <v>2004</v>
      </c>
      <c r="AE1274" s="3" t="n">
        <v>20</v>
      </c>
      <c r="AF1274" s="54" t="n">
        <v>90</v>
      </c>
      <c r="AG1274" s="54" t="n">
        <v>1959</v>
      </c>
      <c r="AH1274" s="54" t="n">
        <v>13</v>
      </c>
      <c r="AI1274" s="3" t="n">
        <v>78.5</v>
      </c>
      <c r="AJ1274" s="3" t="n">
        <v>2020</v>
      </c>
      <c r="AK1274" s="3" t="n">
        <v>31</v>
      </c>
      <c r="AL1274" s="54" t="n">
        <v>104.5</v>
      </c>
      <c r="AM1274" s="54" t="n">
        <v>2021</v>
      </c>
      <c r="AN1274" s="54" t="n">
        <v>3</v>
      </c>
      <c r="AO1274" s="3" t="n">
        <v>82</v>
      </c>
      <c r="AP1274" s="3" t="n">
        <v>1990</v>
      </c>
      <c r="AQ1274" s="3" t="n">
        <v>1</v>
      </c>
    </row>
    <row r="1275">
      <c r="A1275" s="3" t="n">
        <v>35080030</v>
      </c>
      <c r="B1275" s="3" t="inlineStr">
        <is>
          <t>CAMP BUENAVISTA [35080030]</t>
        </is>
      </c>
      <c r="C1275" s="3" t="n">
        <v>5.183722222</v>
      </c>
      <c r="D1275" s="3" t="n">
        <v>-73.08672222</v>
      </c>
      <c r="E1275" s="3" t="n">
        <v>1370</v>
      </c>
      <c r="F1275" s="3" t="inlineStr">
        <is>
          <t>Berbeo</t>
        </is>
      </c>
      <c r="G1275" s="3" t="inlineStr">
        <is>
          <t>Boyacá</t>
        </is>
      </c>
      <c r="H1275" s="54" t="n">
        <v>65</v>
      </c>
      <c r="I1275" s="54" t="n">
        <v>2009</v>
      </c>
      <c r="J1275" s="54" t="n">
        <v>6</v>
      </c>
      <c r="K1275" s="3" t="n">
        <v>53.5</v>
      </c>
      <c r="L1275" s="3" t="n">
        <v>1984</v>
      </c>
      <c r="M1275" s="3" t="n">
        <v>15</v>
      </c>
      <c r="N1275" s="54" t="n">
        <v>60</v>
      </c>
      <c r="O1275" s="54" t="n">
        <v>1975</v>
      </c>
      <c r="P1275" s="54" t="n">
        <v>1</v>
      </c>
      <c r="Q1275" s="3" t="n">
        <v>80</v>
      </c>
      <c r="R1275" s="3" t="n">
        <v>2001</v>
      </c>
      <c r="S1275" s="3" t="n">
        <v>27</v>
      </c>
      <c r="T1275" s="54" t="n">
        <v>207</v>
      </c>
      <c r="U1275" s="54" t="n">
        <v>1998</v>
      </c>
      <c r="V1275" s="54" t="n">
        <v>23</v>
      </c>
      <c r="W1275" s="3" t="n">
        <v>124</v>
      </c>
      <c r="X1275" s="3" t="n">
        <v>2015</v>
      </c>
      <c r="Y1275" s="3" t="n">
        <v>24</v>
      </c>
      <c r="Z1275" s="54" t="n">
        <v>90</v>
      </c>
      <c r="AA1275" s="54" t="n">
        <v>2015</v>
      </c>
      <c r="AB1275" s="54" t="n">
        <v>24</v>
      </c>
      <c r="AC1275" s="3" t="n">
        <v>135</v>
      </c>
      <c r="AD1275" s="3" t="n">
        <v>2023</v>
      </c>
      <c r="AE1275" s="3" t="n">
        <v>9</v>
      </c>
      <c r="AF1275" s="54" t="n">
        <v>102</v>
      </c>
      <c r="AG1275" s="54" t="n">
        <v>1995</v>
      </c>
      <c r="AH1275" s="54" t="n">
        <v>30</v>
      </c>
      <c r="AI1275" s="3" t="n">
        <v>125.2</v>
      </c>
      <c r="AJ1275" s="3" t="n">
        <v>2019</v>
      </c>
      <c r="AK1275" s="3" t="n">
        <v>12</v>
      </c>
      <c r="AL1275" s="54" t="n">
        <v>100.1</v>
      </c>
      <c r="AM1275" s="54" t="n">
        <v>1998</v>
      </c>
      <c r="AN1275" s="54" t="n">
        <v>9</v>
      </c>
      <c r="AO1275" s="3" t="n">
        <v>85</v>
      </c>
      <c r="AP1275" s="3" t="n">
        <v>1970</v>
      </c>
      <c r="AQ1275" s="3" t="n">
        <v>6</v>
      </c>
    </row>
    <row r="1276">
      <c r="A1276" s="3" t="n">
        <v>35080050</v>
      </c>
      <c r="B1276" s="3" t="inlineStr">
        <is>
          <t>PAEZ [35080050]</t>
        </is>
      </c>
      <c r="C1276" s="3" t="n">
        <v>5.096361111</v>
      </c>
      <c r="D1276" s="3" t="n">
        <v>-73.053222222</v>
      </c>
      <c r="E1276" s="3" t="n">
        <v>1350</v>
      </c>
      <c r="F1276" s="3" t="inlineStr">
        <is>
          <t>Páez</t>
        </is>
      </c>
      <c r="G1276" s="3" t="inlineStr">
        <is>
          <t>Boyacá</t>
        </is>
      </c>
      <c r="H1276" s="54" t="n">
        <v>66.2</v>
      </c>
      <c r="I1276" s="54" t="n">
        <v>2023</v>
      </c>
      <c r="J1276" s="54" t="n">
        <v>3</v>
      </c>
      <c r="K1276" s="3" t="n">
        <v>60</v>
      </c>
      <c r="L1276" s="3" t="n">
        <v>2022</v>
      </c>
      <c r="M1276" s="3" t="n">
        <v>6</v>
      </c>
      <c r="N1276" s="54" t="n">
        <v>77</v>
      </c>
      <c r="O1276" s="54" t="n">
        <v>2005</v>
      </c>
      <c r="P1276" s="54" t="n">
        <v>23</v>
      </c>
      <c r="Q1276" s="3" t="n">
        <v>114.5</v>
      </c>
      <c r="R1276" s="3" t="n">
        <v>1995</v>
      </c>
      <c r="S1276" s="3" t="n">
        <v>22</v>
      </c>
      <c r="T1276" s="54" t="n">
        <v>139.5</v>
      </c>
      <c r="U1276" s="54" t="n">
        <v>2011</v>
      </c>
      <c r="V1276" s="54" t="n">
        <v>2</v>
      </c>
      <c r="W1276" s="3" t="n">
        <v>135.7</v>
      </c>
      <c r="X1276" s="3" t="n">
        <v>1987</v>
      </c>
      <c r="Y1276" s="3" t="n">
        <v>25</v>
      </c>
      <c r="Z1276" s="54" t="n">
        <v>107.3</v>
      </c>
      <c r="AA1276" s="54" t="n">
        <v>2002</v>
      </c>
      <c r="AB1276" s="54" t="n">
        <v>1</v>
      </c>
      <c r="AC1276" s="3" t="n">
        <v>95</v>
      </c>
      <c r="AD1276" s="3" t="n">
        <v>1983</v>
      </c>
      <c r="AE1276" s="3" t="n">
        <v>4</v>
      </c>
      <c r="AF1276" s="54" t="n">
        <v>107.5</v>
      </c>
      <c r="AG1276" s="54" t="n">
        <v>2016</v>
      </c>
      <c r="AH1276" s="54" t="n">
        <v>10</v>
      </c>
      <c r="AI1276" s="3" t="n">
        <v>96</v>
      </c>
      <c r="AJ1276" s="3" t="n">
        <v>1987</v>
      </c>
      <c r="AK1276" s="3" t="n">
        <v>23</v>
      </c>
      <c r="AL1276" s="54" t="n">
        <v>100</v>
      </c>
      <c r="AM1276" s="54" t="n">
        <v>1976</v>
      </c>
      <c r="AN1276" s="54" t="n">
        <v>8</v>
      </c>
      <c r="AO1276" s="3" t="n">
        <v>72.40000000000001</v>
      </c>
      <c r="AP1276" s="3" t="n">
        <v>2019</v>
      </c>
      <c r="AQ1276" s="3" t="n">
        <v>26</v>
      </c>
    </row>
    <row r="1277">
      <c r="A1277" s="3" t="n">
        <v>35080060</v>
      </c>
      <c r="B1277" s="3" t="inlineStr">
        <is>
          <t>CEDROS LOS [35080060]</t>
        </is>
      </c>
      <c r="C1277" s="3" t="n">
        <v>5.013611111</v>
      </c>
      <c r="D1277" s="3" t="n">
        <v>-73.20344444</v>
      </c>
      <c r="E1277" s="3" t="n">
        <v>1600</v>
      </c>
      <c r="F1277" s="3" t="inlineStr">
        <is>
          <t>Campohermoso</t>
        </is>
      </c>
      <c r="G1277" s="3" t="inlineStr">
        <is>
          <t>Boyacá</t>
        </is>
      </c>
      <c r="H1277" s="54" t="n">
        <v>53.8</v>
      </c>
      <c r="I1277" s="54" t="n">
        <v>2009</v>
      </c>
      <c r="J1277" s="54" t="n">
        <v>22</v>
      </c>
      <c r="K1277" s="3" t="n">
        <v>69</v>
      </c>
      <c r="L1277" s="3" t="n">
        <v>1981</v>
      </c>
      <c r="M1277" s="3" t="n">
        <v>24</v>
      </c>
      <c r="N1277" s="54" t="n">
        <v>110</v>
      </c>
      <c r="O1277" s="54" t="n">
        <v>2005</v>
      </c>
      <c r="P1277" s="54" t="n">
        <v>23</v>
      </c>
      <c r="Q1277" s="3" t="n">
        <v>139.3</v>
      </c>
      <c r="R1277" s="3" t="n">
        <v>2016</v>
      </c>
      <c r="S1277" s="3" t="n">
        <v>28</v>
      </c>
      <c r="T1277" s="54" t="n">
        <v>130.5</v>
      </c>
      <c r="U1277" s="54" t="n">
        <v>2002</v>
      </c>
      <c r="V1277" s="54" t="n">
        <v>12</v>
      </c>
      <c r="W1277" s="3" t="n">
        <v>130</v>
      </c>
      <c r="X1277" s="3" t="n">
        <v>2024</v>
      </c>
      <c r="Y1277" s="3" t="n">
        <v>3</v>
      </c>
      <c r="Z1277" s="54" t="n">
        <v>129.8</v>
      </c>
      <c r="AA1277" s="54" t="n">
        <v>2025</v>
      </c>
      <c r="AB1277" s="54" t="n">
        <v>20</v>
      </c>
      <c r="AC1277" s="3" t="n">
        <v>132.5</v>
      </c>
      <c r="AD1277" s="3" t="n">
        <v>2007</v>
      </c>
      <c r="AE1277" s="3" t="n">
        <v>19</v>
      </c>
      <c r="AF1277" s="54" t="n">
        <v>111</v>
      </c>
      <c r="AG1277" s="54" t="n">
        <v>1985</v>
      </c>
      <c r="AH1277" s="54" t="n">
        <v>3</v>
      </c>
      <c r="AI1277" s="3" t="n">
        <v>109.1</v>
      </c>
      <c r="AJ1277" s="3" t="n">
        <v>2020</v>
      </c>
      <c r="AK1277" s="3" t="n">
        <v>7</v>
      </c>
      <c r="AL1277" s="54" t="n">
        <v>79</v>
      </c>
      <c r="AM1277" s="54" t="n">
        <v>2000</v>
      </c>
      <c r="AN1277" s="54" t="n">
        <v>17</v>
      </c>
      <c r="AO1277" s="3" t="n">
        <v>128.3</v>
      </c>
      <c r="AP1277" s="3" t="n">
        <v>2022</v>
      </c>
      <c r="AQ1277" s="3" t="n">
        <v>30</v>
      </c>
    </row>
    <row r="1278">
      <c r="A1278" s="3" t="n">
        <v>35080070</v>
      </c>
      <c r="B1278" s="3" t="inlineStr">
        <is>
          <t>SAN LUIS DE GACENO [35080070]</t>
        </is>
      </c>
      <c r="C1278" s="3" t="n">
        <v>4.819777778</v>
      </c>
      <c r="D1278" s="3" t="n">
        <v>-73.16986111</v>
      </c>
      <c r="E1278" s="3" t="n">
        <v>400</v>
      </c>
      <c r="F1278" s="3" t="inlineStr">
        <is>
          <t>San Luis De Gaceno</t>
        </is>
      </c>
      <c r="G1278" s="3" t="inlineStr">
        <is>
          <t>Boyacá</t>
        </is>
      </c>
      <c r="H1278" s="54" t="n">
        <v>87</v>
      </c>
      <c r="I1278" s="54" t="n">
        <v>1993</v>
      </c>
      <c r="J1278" s="54" t="n">
        <v>27</v>
      </c>
      <c r="K1278" s="3" t="n">
        <v>91.09999999999999</v>
      </c>
      <c r="L1278" s="3" t="n">
        <v>2005</v>
      </c>
      <c r="M1278" s="3" t="n">
        <v>10</v>
      </c>
      <c r="N1278" s="54" t="n">
        <v>132.6</v>
      </c>
      <c r="O1278" s="54" t="n">
        <v>2002</v>
      </c>
      <c r="P1278" s="54" t="n">
        <v>28</v>
      </c>
      <c r="Q1278" s="3" t="n">
        <v>138.3</v>
      </c>
      <c r="R1278" s="3" t="n">
        <v>2012</v>
      </c>
      <c r="S1278" s="3" t="n">
        <v>21</v>
      </c>
      <c r="T1278" s="54" t="n">
        <v>155.5</v>
      </c>
      <c r="U1278" s="54" t="n">
        <v>2025</v>
      </c>
      <c r="V1278" s="54" t="n">
        <v>2</v>
      </c>
      <c r="W1278" s="3" t="n">
        <v>138</v>
      </c>
      <c r="X1278" s="3" t="n">
        <v>1994</v>
      </c>
      <c r="Y1278" s="3" t="n">
        <v>3</v>
      </c>
      <c r="Z1278" s="54" t="n">
        <v>148</v>
      </c>
      <c r="AA1278" s="54" t="n">
        <v>2015</v>
      </c>
      <c r="AB1278" s="54" t="n">
        <v>21</v>
      </c>
      <c r="AC1278" s="3" t="n">
        <v>177.8</v>
      </c>
      <c r="AD1278" s="3" t="n">
        <v>2011</v>
      </c>
      <c r="AE1278" s="3" t="n">
        <v>28</v>
      </c>
      <c r="AF1278" s="54" t="n">
        <v>123.8</v>
      </c>
      <c r="AG1278" s="54" t="n">
        <v>2016</v>
      </c>
      <c r="AH1278" s="54" t="n">
        <v>20</v>
      </c>
      <c r="AI1278" s="3" t="n">
        <v>128</v>
      </c>
      <c r="AJ1278" s="3" t="n">
        <v>1978</v>
      </c>
      <c r="AK1278" s="3" t="n">
        <v>10</v>
      </c>
      <c r="AL1278" s="54" t="n">
        <v>143</v>
      </c>
      <c r="AM1278" s="54" t="n">
        <v>2010</v>
      </c>
      <c r="AN1278" s="54" t="n">
        <v>16</v>
      </c>
      <c r="AO1278" s="3" t="n">
        <v>130</v>
      </c>
      <c r="AP1278" s="3" t="n">
        <v>1979</v>
      </c>
      <c r="AQ1278" s="3" t="n">
        <v>16</v>
      </c>
    </row>
    <row r="1279">
      <c r="A1279" s="3" t="n">
        <v>35080080</v>
      </c>
      <c r="B1279" s="3" t="inlineStr">
        <is>
          <t>PIEDRA CAMPANA [35080080]</t>
        </is>
      </c>
      <c r="C1279" s="3" t="n">
        <v>4.860388889</v>
      </c>
      <c r="D1279" s="3" t="n">
        <v>-73.23408333</v>
      </c>
      <c r="E1279" s="3" t="n">
        <v>450</v>
      </c>
      <c r="F1279" s="3" t="inlineStr">
        <is>
          <t>Santa María</t>
        </is>
      </c>
      <c r="G1279" s="3" t="inlineStr">
        <is>
          <t>Boyacá</t>
        </is>
      </c>
      <c r="H1279" s="54" t="n">
        <v>56.5</v>
      </c>
      <c r="I1279" s="54" t="n">
        <v>2023</v>
      </c>
      <c r="J1279" s="54" t="n">
        <v>7</v>
      </c>
      <c r="K1279" s="3" t="n">
        <v>124</v>
      </c>
      <c r="L1279" s="3" t="n">
        <v>1981</v>
      </c>
      <c r="M1279" s="3" t="n">
        <v>21</v>
      </c>
      <c r="N1279" s="54" t="n">
        <v>141</v>
      </c>
      <c r="O1279" s="54" t="n">
        <v>1978</v>
      </c>
      <c r="P1279" s="54" t="n">
        <v>29</v>
      </c>
      <c r="Q1279" s="3" t="n">
        <v>182.7</v>
      </c>
      <c r="R1279" s="3" t="n">
        <v>1998</v>
      </c>
      <c r="S1279" s="3" t="n">
        <v>18</v>
      </c>
      <c r="T1279" s="54" t="n">
        <v>173</v>
      </c>
      <c r="U1279" s="54" t="n">
        <v>2010</v>
      </c>
      <c r="V1279" s="54" t="n">
        <v>26</v>
      </c>
      <c r="W1279" s="3" t="n">
        <v>177</v>
      </c>
      <c r="X1279" s="3" t="n">
        <v>2008</v>
      </c>
      <c r="Y1279" s="3" t="n">
        <v>27</v>
      </c>
      <c r="Z1279" s="54" t="n">
        <v>283.2</v>
      </c>
      <c r="AA1279" s="54" t="n">
        <v>2003</v>
      </c>
      <c r="AB1279" s="54" t="n">
        <v>19</v>
      </c>
      <c r="AC1279" s="3" t="n">
        <v>196</v>
      </c>
      <c r="AD1279" s="3" t="n">
        <v>1984</v>
      </c>
      <c r="AE1279" s="3" t="n">
        <v>25</v>
      </c>
      <c r="AF1279" s="54" t="n">
        <v>162</v>
      </c>
      <c r="AG1279" s="54" t="n">
        <v>2016</v>
      </c>
      <c r="AH1279" s="54" t="n">
        <v>20</v>
      </c>
      <c r="AI1279" s="3" t="n">
        <v>135</v>
      </c>
      <c r="AJ1279" s="3" t="n">
        <v>1969</v>
      </c>
      <c r="AK1279" s="3" t="n">
        <v>2</v>
      </c>
      <c r="AL1279" s="54" t="n">
        <v>142</v>
      </c>
      <c r="AM1279" s="54" t="n">
        <v>1996</v>
      </c>
      <c r="AN1279" s="54" t="n">
        <v>28</v>
      </c>
      <c r="AO1279" s="3" t="n">
        <v>161.5</v>
      </c>
      <c r="AP1279" s="3" t="n">
        <v>2011</v>
      </c>
      <c r="AQ1279" s="3" t="n">
        <v>16</v>
      </c>
    </row>
    <row r="1280">
      <c r="A1280" s="3" t="n">
        <v>35080100</v>
      </c>
      <c r="B1280" s="3" t="inlineStr">
        <is>
          <t>PUENTE FORERO [35080100]</t>
        </is>
      </c>
      <c r="C1280" s="3" t="n">
        <v>5.101388889</v>
      </c>
      <c r="D1280" s="3" t="n">
        <v>-73.25141667</v>
      </c>
      <c r="E1280" s="3" t="n">
        <v>1790</v>
      </c>
      <c r="F1280" s="3" t="inlineStr">
        <is>
          <t>Garagoa</t>
        </is>
      </c>
      <c r="G1280" s="3" t="inlineStr">
        <is>
          <t>Boyacá</t>
        </is>
      </c>
      <c r="H1280" s="54" t="n">
        <v>33.5</v>
      </c>
      <c r="I1280" s="54" t="n">
        <v>2009</v>
      </c>
      <c r="J1280" s="54" t="n">
        <v>24</v>
      </c>
      <c r="K1280" s="3" t="n">
        <v>42.5</v>
      </c>
      <c r="L1280" s="3" t="n">
        <v>2010</v>
      </c>
      <c r="M1280" s="3" t="n">
        <v>25</v>
      </c>
      <c r="N1280" s="54" t="n">
        <v>52.5</v>
      </c>
      <c r="O1280" s="54" t="n">
        <v>2000</v>
      </c>
      <c r="P1280" s="54" t="n">
        <v>24</v>
      </c>
      <c r="Q1280" s="3" t="n">
        <v>118</v>
      </c>
      <c r="R1280" s="3" t="n">
        <v>2019</v>
      </c>
      <c r="S1280" s="3" t="n">
        <v>19</v>
      </c>
      <c r="T1280" s="54" t="n">
        <v>101.9</v>
      </c>
      <c r="U1280" s="54" t="n">
        <v>2003</v>
      </c>
      <c r="V1280" s="54" t="n">
        <v>23</v>
      </c>
      <c r="W1280" s="3" t="n">
        <v>92</v>
      </c>
      <c r="X1280" s="3" t="n">
        <v>2024</v>
      </c>
      <c r="Y1280" s="3" t="n">
        <v>3</v>
      </c>
      <c r="Z1280" s="54" t="n">
        <v>77</v>
      </c>
      <c r="AA1280" s="54" t="n">
        <v>2012</v>
      </c>
      <c r="AB1280" s="54" t="n">
        <v>5</v>
      </c>
      <c r="AC1280" s="3" t="n">
        <v>75</v>
      </c>
      <c r="AD1280" s="3" t="n">
        <v>1991</v>
      </c>
      <c r="AE1280" s="3" t="n">
        <v>14</v>
      </c>
      <c r="AF1280" s="54" t="n">
        <v>73</v>
      </c>
      <c r="AG1280" s="54" t="n">
        <v>1995</v>
      </c>
      <c r="AH1280" s="54" t="n">
        <v>30</v>
      </c>
      <c r="AI1280" s="3" t="n">
        <v>62</v>
      </c>
      <c r="AJ1280" s="3" t="n">
        <v>2020</v>
      </c>
      <c r="AK1280" s="3" t="n">
        <v>7</v>
      </c>
      <c r="AL1280" s="54" t="n">
        <v>61.7</v>
      </c>
      <c r="AM1280" s="54" t="n">
        <v>2001</v>
      </c>
      <c r="AN1280" s="54" t="n">
        <v>2</v>
      </c>
      <c r="AO1280" s="3" t="n">
        <v>102</v>
      </c>
      <c r="AP1280" s="3" t="n">
        <v>1990</v>
      </c>
      <c r="AQ1280" s="3" t="n">
        <v>10</v>
      </c>
    </row>
    <row r="1281">
      <c r="A1281" s="3" t="n">
        <v>35080110</v>
      </c>
      <c r="B1281" s="3" t="inlineStr">
        <is>
          <t>ALTO MUCENO [35080110]</t>
        </is>
      </c>
      <c r="C1281" s="3" t="n">
        <v>5.005138889</v>
      </c>
      <c r="D1281" s="3" t="n">
        <v>-73.25861111</v>
      </c>
      <c r="E1281" s="3" t="n">
        <v>2250</v>
      </c>
      <c r="F1281" s="3" t="inlineStr">
        <is>
          <t>Macanal</t>
        </is>
      </c>
      <c r="G1281" s="3" t="inlineStr">
        <is>
          <t>Boyacá</t>
        </is>
      </c>
      <c r="H1281" s="54" t="n">
        <v>61.4</v>
      </c>
      <c r="I1281" s="54" t="n">
        <v>1995</v>
      </c>
      <c r="J1281" s="54" t="n">
        <v>18</v>
      </c>
      <c r="K1281" s="3" t="n">
        <v>63.3</v>
      </c>
      <c r="L1281" s="3" t="n">
        <v>1996</v>
      </c>
      <c r="M1281" s="3" t="n">
        <v>9</v>
      </c>
      <c r="N1281" s="54" t="n">
        <v>88</v>
      </c>
      <c r="O1281" s="54" t="n">
        <v>1998</v>
      </c>
      <c r="P1281" s="54" t="n">
        <v>5</v>
      </c>
      <c r="Q1281" s="3" t="n">
        <v>99.5</v>
      </c>
      <c r="R1281" s="3" t="n">
        <v>2005</v>
      </c>
      <c r="S1281" s="3" t="n">
        <v>9</v>
      </c>
      <c r="T1281" s="54" t="n">
        <v>120.6</v>
      </c>
      <c r="U1281" s="54" t="n">
        <v>2016</v>
      </c>
      <c r="V1281" s="54" t="n">
        <v>23</v>
      </c>
      <c r="W1281" s="3" t="n">
        <v>112.2</v>
      </c>
      <c r="X1281" s="3" t="n">
        <v>2014</v>
      </c>
      <c r="Y1281" s="3" t="n">
        <v>14</v>
      </c>
      <c r="Z1281" s="54" t="n">
        <v>118.8</v>
      </c>
      <c r="AA1281" s="54" t="n">
        <v>1997</v>
      </c>
      <c r="AB1281" s="54" t="n">
        <v>3</v>
      </c>
      <c r="AC1281" s="3" t="n">
        <v>110</v>
      </c>
      <c r="AD1281" s="3" t="n">
        <v>1984</v>
      </c>
      <c r="AE1281" s="3" t="n">
        <v>27</v>
      </c>
      <c r="AF1281" s="54" t="n">
        <v>120</v>
      </c>
      <c r="AG1281" s="54" t="n">
        <v>2011</v>
      </c>
      <c r="AH1281" s="54" t="n">
        <v>10</v>
      </c>
      <c r="AI1281" s="3" t="n">
        <v>80</v>
      </c>
      <c r="AJ1281" s="3" t="n">
        <v>2015</v>
      </c>
      <c r="AK1281" s="3" t="n">
        <v>18</v>
      </c>
      <c r="AL1281" s="54" t="n">
        <v>70</v>
      </c>
      <c r="AM1281" s="54" t="n">
        <v>2015</v>
      </c>
      <c r="AN1281" s="54" t="n">
        <v>2</v>
      </c>
      <c r="AO1281" s="3" t="n">
        <v>98.3</v>
      </c>
      <c r="AP1281" s="3" t="n">
        <v>1990</v>
      </c>
      <c r="AQ1281" s="3" t="n">
        <v>4</v>
      </c>
    </row>
    <row r="1282">
      <c r="A1282" s="3" t="n">
        <v>35085020</v>
      </c>
      <c r="B1282" s="3" t="inlineStr">
        <is>
          <t>RONDON [35085020]</t>
        </is>
      </c>
      <c r="C1282" s="3" t="n">
        <v>5.358416667</v>
      </c>
      <c r="D1282" s="3" t="n">
        <v>-73.20361111</v>
      </c>
      <c r="E1282" s="3" t="n">
        <v>2120</v>
      </c>
      <c r="F1282" s="3" t="inlineStr">
        <is>
          <t>Rondón</t>
        </is>
      </c>
      <c r="G1282" s="3" t="inlineStr">
        <is>
          <t>Boyacá</t>
        </is>
      </c>
      <c r="H1282" s="54" t="n">
        <v>50.3</v>
      </c>
      <c r="I1282" s="54" t="n">
        <v>2018</v>
      </c>
      <c r="J1282" s="54" t="n">
        <v>5</v>
      </c>
      <c r="K1282" s="3" t="n">
        <v>48.8</v>
      </c>
      <c r="L1282" s="3" t="n">
        <v>2017</v>
      </c>
      <c r="M1282" s="3" t="n">
        <v>26</v>
      </c>
      <c r="N1282" s="54" t="n">
        <v>69.7</v>
      </c>
      <c r="O1282" s="54" t="n">
        <v>2022</v>
      </c>
      <c r="P1282" s="54" t="n">
        <v>26</v>
      </c>
      <c r="Q1282" s="3" t="n">
        <v>76.40000000000001</v>
      </c>
      <c r="R1282" s="3" t="n">
        <v>1982</v>
      </c>
      <c r="S1282" s="3" t="n">
        <v>8</v>
      </c>
      <c r="T1282" s="54" t="n">
        <v>116.8</v>
      </c>
      <c r="U1282" s="54" t="n">
        <v>2018</v>
      </c>
      <c r="V1282" s="54" t="n">
        <v>7</v>
      </c>
      <c r="W1282" s="3" t="n">
        <v>92.5</v>
      </c>
      <c r="X1282" s="3" t="n">
        <v>1995</v>
      </c>
      <c r="Y1282" s="3" t="n">
        <v>25</v>
      </c>
      <c r="Z1282" s="54" t="n">
        <v>73.59999999999999</v>
      </c>
      <c r="AA1282" s="54" t="n">
        <v>1997</v>
      </c>
      <c r="AB1282" s="54" t="n">
        <v>11</v>
      </c>
      <c r="AC1282" s="3" t="n">
        <v>105.5</v>
      </c>
      <c r="AD1282" s="3" t="n">
        <v>1978</v>
      </c>
      <c r="AE1282" s="3" t="n">
        <v>29</v>
      </c>
      <c r="AF1282" s="54" t="n">
        <v>76</v>
      </c>
      <c r="AG1282" s="54" t="n">
        <v>2019</v>
      </c>
      <c r="AH1282" s="54" t="n">
        <v>28</v>
      </c>
      <c r="AI1282" s="3" t="n">
        <v>77.40000000000001</v>
      </c>
      <c r="AJ1282" s="3" t="n">
        <v>2007</v>
      </c>
      <c r="AK1282" s="3" t="n">
        <v>8</v>
      </c>
      <c r="AL1282" s="54" t="n">
        <v>99.2</v>
      </c>
      <c r="AM1282" s="54" t="n">
        <v>2021</v>
      </c>
      <c r="AN1282" s="54" t="n">
        <v>8</v>
      </c>
      <c r="AO1282" s="3" t="n">
        <v>75.90000000000001</v>
      </c>
      <c r="AP1282" s="3" t="n">
        <v>2013</v>
      </c>
      <c r="AQ1282" s="3" t="n">
        <v>7</v>
      </c>
    </row>
    <row r="1283">
      <c r="A1283" s="3" t="n">
        <v>35085040</v>
      </c>
      <c r="B1283" s="3" t="inlineStr">
        <is>
          <t>VIVERO EL [35085040]</t>
        </is>
      </c>
      <c r="C1283" s="3" t="n">
        <v>5.192555556</v>
      </c>
      <c r="D1283" s="3" t="n">
        <v>-73.14477778</v>
      </c>
      <c r="E1283" s="3" t="n">
        <v>1640</v>
      </c>
      <c r="F1283" s="3" t="inlineStr">
        <is>
          <t>Miraflores</t>
        </is>
      </c>
      <c r="G1283" s="3" t="inlineStr">
        <is>
          <t>Boyacá</t>
        </is>
      </c>
      <c r="H1283" s="54" t="n">
        <v>30</v>
      </c>
      <c r="I1283" s="54" t="n">
        <v>1993</v>
      </c>
      <c r="J1283" s="54" t="n">
        <v>5</v>
      </c>
      <c r="K1283" s="3" t="n">
        <v>30.8</v>
      </c>
      <c r="L1283" s="3" t="n">
        <v>1992</v>
      </c>
      <c r="M1283" s="3" t="n">
        <v>7</v>
      </c>
      <c r="N1283" s="54" t="n">
        <v>40.4</v>
      </c>
      <c r="O1283" s="54" t="n">
        <v>1985</v>
      </c>
      <c r="P1283" s="54" t="n">
        <v>31</v>
      </c>
      <c r="Q1283" s="3" t="n">
        <v>75.2</v>
      </c>
      <c r="R1283" s="3" t="n">
        <v>2016</v>
      </c>
      <c r="S1283" s="3" t="n">
        <v>28</v>
      </c>
      <c r="T1283" s="54" t="n">
        <v>65.40000000000001</v>
      </c>
      <c r="U1283" s="54" t="n">
        <v>2009</v>
      </c>
      <c r="V1283" s="54" t="n">
        <v>20</v>
      </c>
      <c r="W1283" s="3" t="n">
        <v>75.40000000000001</v>
      </c>
      <c r="X1283" s="3" t="n">
        <v>1995</v>
      </c>
      <c r="Y1283" s="3" t="n">
        <v>22</v>
      </c>
      <c r="Z1283" s="54" t="n">
        <v>69</v>
      </c>
      <c r="AA1283" s="54" t="n">
        <v>2016</v>
      </c>
      <c r="AB1283" s="54" t="n">
        <v>27</v>
      </c>
      <c r="AC1283" s="3" t="n">
        <v>90.40000000000001</v>
      </c>
      <c r="AD1283" s="3" t="n">
        <v>1993</v>
      </c>
      <c r="AE1283" s="3" t="n">
        <v>12</v>
      </c>
      <c r="AF1283" s="54" t="n">
        <v>81.59999999999999</v>
      </c>
      <c r="AG1283" s="54" t="n">
        <v>1993</v>
      </c>
      <c r="AH1283" s="54" t="n">
        <v>2</v>
      </c>
      <c r="AI1283" s="3" t="n">
        <v>56.2</v>
      </c>
      <c r="AJ1283" s="3" t="n">
        <v>2019</v>
      </c>
      <c r="AK1283" s="3" t="n">
        <v>3</v>
      </c>
      <c r="AL1283" s="54" t="n">
        <v>61</v>
      </c>
      <c r="AM1283" s="54" t="n">
        <v>2003</v>
      </c>
      <c r="AN1283" s="54" t="n">
        <v>9</v>
      </c>
      <c r="AO1283" s="3" t="n">
        <v>47.8</v>
      </c>
      <c r="AP1283" s="3" t="n">
        <v>2001</v>
      </c>
      <c r="AQ1283" s="3" t="n">
        <v>18</v>
      </c>
    </row>
    <row r="1284">
      <c r="A1284" s="3" t="n">
        <v>35085050</v>
      </c>
      <c r="B1284" s="3" t="inlineStr">
        <is>
          <t>CAMPOHERMOSO [35085050]</t>
        </is>
      </c>
      <c r="C1284" s="3" t="n">
        <v>5.0345</v>
      </c>
      <c r="D1284" s="3" t="n">
        <v>-73.10366667</v>
      </c>
      <c r="E1284" s="3" t="n">
        <v>1300</v>
      </c>
      <c r="F1284" s="3" t="inlineStr">
        <is>
          <t>Campohermoso</t>
        </is>
      </c>
      <c r="G1284" s="3" t="inlineStr">
        <is>
          <t>Boyacá</t>
        </is>
      </c>
      <c r="H1284" s="54" t="n">
        <v>83.2</v>
      </c>
      <c r="I1284" s="54" t="n">
        <v>2025</v>
      </c>
      <c r="J1284" s="54" t="n">
        <v>10</v>
      </c>
      <c r="K1284" s="3" t="n">
        <v>56.6</v>
      </c>
      <c r="L1284" s="3" t="n">
        <v>2022</v>
      </c>
      <c r="M1284" s="3" t="n">
        <v>4</v>
      </c>
      <c r="N1284" s="54" t="n">
        <v>79</v>
      </c>
      <c r="O1284" s="54" t="n">
        <v>1987</v>
      </c>
      <c r="P1284" s="54" t="n">
        <v>15</v>
      </c>
      <c r="Q1284" s="3" t="n">
        <v>137.3</v>
      </c>
      <c r="R1284" s="3" t="n">
        <v>2016</v>
      </c>
      <c r="S1284" s="3" t="n">
        <v>28</v>
      </c>
      <c r="T1284" s="54" t="n">
        <v>134</v>
      </c>
      <c r="U1284" s="54" t="n">
        <v>2002</v>
      </c>
      <c r="V1284" s="54" t="n">
        <v>12</v>
      </c>
      <c r="W1284" s="3" t="n">
        <v>125</v>
      </c>
      <c r="X1284" s="3" t="n">
        <v>1995</v>
      </c>
      <c r="Y1284" s="3" t="n">
        <v>21</v>
      </c>
      <c r="Z1284" s="54" t="n">
        <v>102.7</v>
      </c>
      <c r="AA1284" s="54" t="n">
        <v>1998</v>
      </c>
      <c r="AB1284" s="54" t="n">
        <v>13</v>
      </c>
      <c r="AC1284" s="3" t="n">
        <v>127.6</v>
      </c>
      <c r="AD1284" s="3" t="n">
        <v>2007</v>
      </c>
      <c r="AE1284" s="3" t="n">
        <v>19</v>
      </c>
      <c r="AF1284" s="54" t="n">
        <v>88</v>
      </c>
      <c r="AG1284" s="54" t="n">
        <v>1995</v>
      </c>
      <c r="AH1284" s="54" t="n">
        <v>29</v>
      </c>
      <c r="AI1284" s="3" t="n">
        <v>78.5</v>
      </c>
      <c r="AJ1284" s="3" t="n">
        <v>2019</v>
      </c>
      <c r="AK1284" s="3" t="n">
        <v>3</v>
      </c>
      <c r="AL1284" s="54" t="n">
        <v>110.4</v>
      </c>
      <c r="AM1284" s="54" t="n">
        <v>2010</v>
      </c>
      <c r="AN1284" s="54" t="n">
        <v>16</v>
      </c>
      <c r="AO1284" s="3" t="n">
        <v>52.5</v>
      </c>
      <c r="AP1284" s="3" t="n">
        <v>2023</v>
      </c>
      <c r="AQ1284" s="3" t="n">
        <v>30</v>
      </c>
    </row>
    <row r="1285">
      <c r="A1285" s="3" t="n">
        <v>35090050</v>
      </c>
      <c r="B1285" s="3" t="inlineStr">
        <is>
          <t>VISTA HERMOSA [35090050]</t>
        </is>
      </c>
      <c r="C1285" s="3" t="n">
        <v>5.0035</v>
      </c>
      <c r="D1285" s="3" t="n">
        <v>-73.04972222000001</v>
      </c>
      <c r="E1285" s="3" t="n">
        <v>1200</v>
      </c>
      <c r="F1285" s="3" t="inlineStr">
        <is>
          <t>Campohermoso</t>
        </is>
      </c>
      <c r="G1285" s="3" t="inlineStr">
        <is>
          <t>Boyacá</t>
        </is>
      </c>
      <c r="H1285" s="54" t="n">
        <v>89.7</v>
      </c>
      <c r="I1285" s="54" t="n">
        <v>1995</v>
      </c>
      <c r="J1285" s="54" t="n">
        <v>19</v>
      </c>
      <c r="K1285" s="3" t="n">
        <v>75</v>
      </c>
      <c r="L1285" s="3" t="n">
        <v>2022</v>
      </c>
      <c r="M1285" s="3" t="n">
        <v>4</v>
      </c>
      <c r="N1285" s="54" t="n">
        <v>87</v>
      </c>
      <c r="O1285" s="54" t="n">
        <v>2005</v>
      </c>
      <c r="P1285" s="54" t="n">
        <v>23</v>
      </c>
      <c r="Q1285" s="3" t="n">
        <v>140</v>
      </c>
      <c r="R1285" s="3" t="n">
        <v>2016</v>
      </c>
      <c r="S1285" s="3" t="n">
        <v>28</v>
      </c>
      <c r="T1285" s="54" t="n">
        <v>138</v>
      </c>
      <c r="U1285" s="54" t="n">
        <v>2002</v>
      </c>
      <c r="V1285" s="54" t="n">
        <v>12</v>
      </c>
      <c r="W1285" s="3" t="n">
        <v>143</v>
      </c>
      <c r="X1285" s="3" t="n">
        <v>1986</v>
      </c>
      <c r="Y1285" s="3" t="n">
        <v>29</v>
      </c>
      <c r="Z1285" s="54" t="n">
        <v>199.5</v>
      </c>
      <c r="AA1285" s="54" t="n">
        <v>1993</v>
      </c>
      <c r="AB1285" s="54" t="n">
        <v>17</v>
      </c>
      <c r="AC1285" s="3" t="n">
        <v>140</v>
      </c>
      <c r="AD1285" s="3" t="n">
        <v>2007</v>
      </c>
      <c r="AE1285" s="3" t="n">
        <v>19</v>
      </c>
      <c r="AF1285" s="54" t="n">
        <v>135</v>
      </c>
      <c r="AG1285" s="54" t="n">
        <v>2022</v>
      </c>
      <c r="AH1285" s="54" t="n">
        <v>8</v>
      </c>
      <c r="AI1285" s="3" t="n">
        <v>103.5</v>
      </c>
      <c r="AJ1285" s="3" t="n">
        <v>1993</v>
      </c>
      <c r="AK1285" s="3" t="n">
        <v>6</v>
      </c>
      <c r="AL1285" s="54" t="n">
        <v>128.5</v>
      </c>
      <c r="AM1285" s="54" t="n">
        <v>2010</v>
      </c>
      <c r="AN1285" s="54" t="n">
        <v>16</v>
      </c>
      <c r="AO1285" s="3" t="n">
        <v>82.5</v>
      </c>
      <c r="AP1285" s="3" t="n">
        <v>2014</v>
      </c>
      <c r="AQ1285" s="3" t="n">
        <v>2</v>
      </c>
    </row>
    <row r="1286">
      <c r="A1286" s="3" t="n">
        <v>35090060</v>
      </c>
      <c r="B1286" s="3" t="inlineStr">
        <is>
          <t>CAZADERO [35090060]</t>
        </is>
      </c>
      <c r="C1286" s="3" t="n">
        <v>5.283333333</v>
      </c>
      <c r="D1286" s="3" t="n">
        <v>-72.98333332999999</v>
      </c>
      <c r="E1286" s="3" t="n">
        <v>1725</v>
      </c>
      <c r="F1286" s="3" t="inlineStr">
        <is>
          <t>Aquitania</t>
        </is>
      </c>
      <c r="G1286" s="3" t="inlineStr">
        <is>
          <t>Boyacá</t>
        </is>
      </c>
      <c r="H1286" s="54" t="n">
        <v>51.7</v>
      </c>
      <c r="I1286" s="54" t="n">
        <v>1993</v>
      </c>
      <c r="J1286" s="54" t="n">
        <v>28</v>
      </c>
      <c r="K1286" s="3" t="n">
        <v>54.9</v>
      </c>
      <c r="L1286" s="3" t="n">
        <v>1992</v>
      </c>
      <c r="M1286" s="3" t="n">
        <v>7</v>
      </c>
      <c r="N1286" s="54" t="n">
        <v>96.7</v>
      </c>
      <c r="O1286" s="54" t="n">
        <v>1996</v>
      </c>
      <c r="P1286" s="54" t="n">
        <v>26</v>
      </c>
      <c r="Q1286" s="3" t="n">
        <v>72.3</v>
      </c>
      <c r="R1286" s="3" t="n">
        <v>2021</v>
      </c>
      <c r="S1286" s="3" t="n">
        <v>29</v>
      </c>
      <c r="T1286" s="54" t="n">
        <v>67</v>
      </c>
      <c r="U1286" s="54" t="n">
        <v>1989</v>
      </c>
      <c r="V1286" s="54" t="n">
        <v>5</v>
      </c>
      <c r="W1286" s="3" t="n">
        <v>91.7</v>
      </c>
      <c r="X1286" s="3" t="n">
        <v>2024</v>
      </c>
      <c r="Y1286" s="3" t="n">
        <v>3</v>
      </c>
      <c r="Z1286" s="54" t="n">
        <v>90</v>
      </c>
      <c r="AA1286" s="54" t="n">
        <v>1984</v>
      </c>
      <c r="AB1286" s="54" t="n">
        <v>25</v>
      </c>
      <c r="AC1286" s="3" t="n">
        <v>72.40000000000001</v>
      </c>
      <c r="AD1286" s="3" t="n">
        <v>1985</v>
      </c>
      <c r="AE1286" s="3" t="n">
        <v>9</v>
      </c>
      <c r="AF1286" s="54" t="n">
        <v>84.2</v>
      </c>
      <c r="AG1286" s="54" t="n">
        <v>2022</v>
      </c>
      <c r="AH1286" s="54" t="n">
        <v>16</v>
      </c>
      <c r="AI1286" s="3" t="n">
        <v>78.2</v>
      </c>
      <c r="AJ1286" s="3" t="n">
        <v>1986</v>
      </c>
      <c r="AK1286" s="3" t="n">
        <v>24</v>
      </c>
      <c r="AL1286" s="54" t="n">
        <v>69.2</v>
      </c>
      <c r="AM1286" s="54" t="n">
        <v>2018</v>
      </c>
      <c r="AN1286" s="54" t="n">
        <v>16</v>
      </c>
      <c r="AO1286" s="3" t="n">
        <v>81</v>
      </c>
      <c r="AP1286" s="3" t="n">
        <v>2013</v>
      </c>
      <c r="AQ1286" s="3" t="n">
        <v>27</v>
      </c>
    </row>
    <row r="1287">
      <c r="A1287" s="3" t="n">
        <v>35090070</v>
      </c>
      <c r="B1287" s="3" t="inlineStr">
        <is>
          <t>GUAMO DE SISBACA [35090070]</t>
        </is>
      </c>
      <c r="C1287" s="3" t="n">
        <v>5.366666667</v>
      </c>
      <c r="D1287" s="3" t="n">
        <v>-72.91666667</v>
      </c>
      <c r="E1287" s="3" t="n">
        <v>2575</v>
      </c>
      <c r="F1287" s="3" t="inlineStr">
        <is>
          <t>Aquitania</t>
        </is>
      </c>
      <c r="G1287" s="3" t="inlineStr">
        <is>
          <t>Boyacá</t>
        </is>
      </c>
      <c r="H1287" s="54" t="n">
        <v>17</v>
      </c>
      <c r="I1287" s="54" t="n">
        <v>2018</v>
      </c>
      <c r="J1287" s="54" t="n">
        <v>2</v>
      </c>
      <c r="K1287" s="3" t="n">
        <v>31</v>
      </c>
      <c r="L1287" s="3" t="n">
        <v>2021</v>
      </c>
      <c r="M1287" s="3" t="n">
        <v>10</v>
      </c>
      <c r="N1287" s="54" t="n">
        <v>50.2</v>
      </c>
      <c r="O1287" s="54" t="n">
        <v>2017</v>
      </c>
      <c r="P1287" s="54" t="n">
        <v>5</v>
      </c>
      <c r="Q1287" s="3" t="n">
        <v>62</v>
      </c>
      <c r="R1287" s="3" t="n">
        <v>2011</v>
      </c>
      <c r="S1287" s="3" t="n">
        <v>27</v>
      </c>
      <c r="T1287" s="54" t="n">
        <v>82</v>
      </c>
      <c r="U1287" s="54" t="n">
        <v>2014</v>
      </c>
      <c r="V1287" s="54" t="n">
        <v>26</v>
      </c>
      <c r="W1287" s="3" t="n">
        <v>62.5</v>
      </c>
      <c r="X1287" s="3" t="n">
        <v>1994</v>
      </c>
      <c r="Y1287" s="3" t="n">
        <v>28</v>
      </c>
      <c r="Z1287" s="54" t="n">
        <v>80.5</v>
      </c>
      <c r="AA1287" s="54" t="n">
        <v>1992</v>
      </c>
      <c r="AB1287" s="54" t="n">
        <v>8</v>
      </c>
      <c r="AC1287" s="3" t="n">
        <v>49</v>
      </c>
      <c r="AD1287" s="3" t="n">
        <v>2002</v>
      </c>
      <c r="AE1287" s="3" t="n">
        <v>14</v>
      </c>
      <c r="AF1287" s="54" t="n">
        <v>70.2</v>
      </c>
      <c r="AG1287" s="54" t="n">
        <v>1993</v>
      </c>
      <c r="AH1287" s="54" t="n">
        <v>26</v>
      </c>
      <c r="AI1287" s="3" t="n">
        <v>60</v>
      </c>
      <c r="AJ1287" s="3" t="n">
        <v>2020</v>
      </c>
      <c r="AK1287" s="3" t="n">
        <v>8</v>
      </c>
      <c r="AL1287" s="54" t="n">
        <v>50</v>
      </c>
      <c r="AM1287" s="54" t="n">
        <v>2021</v>
      </c>
      <c r="AN1287" s="54" t="n">
        <v>2</v>
      </c>
      <c r="AO1287" s="3" t="n">
        <v>39</v>
      </c>
      <c r="AP1287" s="3" t="n">
        <v>2015</v>
      </c>
      <c r="AQ1287" s="3" t="n">
        <v>4</v>
      </c>
    </row>
    <row r="1288">
      <c r="A1288" s="3" t="n">
        <v>35090110</v>
      </c>
      <c r="B1288" s="3" t="inlineStr">
        <is>
          <t>DON ANTONIO [35090110]</t>
        </is>
      </c>
      <c r="C1288" s="3" t="n">
        <v>4.75577</v>
      </c>
      <c r="D1288" s="3" t="n">
        <v>-73.00243</v>
      </c>
      <c r="E1288" s="3" t="n">
        <v>327</v>
      </c>
      <c r="F1288" s="3" t="inlineStr">
        <is>
          <t>Sabanalarga</t>
        </is>
      </c>
      <c r="G1288" s="3" t="inlineStr">
        <is>
          <t>Casanare</t>
        </is>
      </c>
      <c r="H1288" s="54" t="n">
        <v>58</v>
      </c>
      <c r="I1288" s="54" t="n">
        <v>2015</v>
      </c>
      <c r="J1288" s="54" t="n">
        <v>22</v>
      </c>
      <c r="K1288" s="3" t="n">
        <v>80</v>
      </c>
      <c r="L1288" s="3" t="n">
        <v>1996</v>
      </c>
      <c r="M1288" s="3" t="n">
        <v>13</v>
      </c>
      <c r="N1288" s="54" t="n">
        <v>120</v>
      </c>
      <c r="O1288" s="54" t="n">
        <v>2017</v>
      </c>
      <c r="P1288" s="54" t="n">
        <v>22</v>
      </c>
      <c r="Q1288" s="3" t="n">
        <v>148</v>
      </c>
      <c r="R1288" s="3" t="n">
        <v>2021</v>
      </c>
      <c r="S1288" s="3" t="n">
        <v>4</v>
      </c>
      <c r="T1288" s="54" t="n">
        <v>135</v>
      </c>
      <c r="U1288" s="54" t="n">
        <v>2000</v>
      </c>
      <c r="V1288" s="54" t="n">
        <v>9</v>
      </c>
      <c r="W1288" s="3" t="n">
        <v>168</v>
      </c>
      <c r="X1288" s="3" t="n">
        <v>2013</v>
      </c>
      <c r="Y1288" s="3" t="n">
        <v>3</v>
      </c>
      <c r="Z1288" s="54" t="n">
        <v>153</v>
      </c>
      <c r="AA1288" s="54" t="n">
        <v>2005</v>
      </c>
      <c r="AB1288" s="54" t="n">
        <v>31</v>
      </c>
      <c r="AC1288" s="3" t="n">
        <v>211</v>
      </c>
      <c r="AD1288" s="3" t="n">
        <v>2005</v>
      </c>
      <c r="AE1288" s="3" t="n">
        <v>2</v>
      </c>
      <c r="AF1288" s="54" t="n">
        <v>157</v>
      </c>
      <c r="AG1288" s="54" t="n">
        <v>2012</v>
      </c>
      <c r="AH1288" s="54" t="n">
        <v>26</v>
      </c>
      <c r="AI1288" s="3" t="n">
        <v>143</v>
      </c>
      <c r="AJ1288" s="3" t="n">
        <v>2017</v>
      </c>
      <c r="AK1288" s="3" t="n">
        <v>28</v>
      </c>
      <c r="AL1288" s="54" t="n">
        <v>138</v>
      </c>
      <c r="AM1288" s="54" t="n">
        <v>1998</v>
      </c>
      <c r="AN1288" s="54" t="n">
        <v>5</v>
      </c>
      <c r="AO1288" s="3" t="n">
        <v>134</v>
      </c>
      <c r="AP1288" s="3" t="n">
        <v>2003</v>
      </c>
      <c r="AQ1288" s="3" t="n">
        <v>4</v>
      </c>
    </row>
    <row r="1289">
      <c r="A1289" s="3" t="n">
        <v>35095030</v>
      </c>
      <c r="B1289" s="3" t="inlineStr">
        <is>
          <t>TUNEL EL [35095030]</t>
        </is>
      </c>
      <c r="C1289" s="3" t="n">
        <v>5.574913889</v>
      </c>
      <c r="D1289" s="3" t="n">
        <v>-72.94769444000001</v>
      </c>
      <c r="E1289" s="3" t="n">
        <v>30</v>
      </c>
      <c r="F1289" s="3" t="inlineStr">
        <is>
          <t>Cuítiva</t>
        </is>
      </c>
      <c r="G1289" s="3" t="inlineStr">
        <is>
          <t>Boyacá</t>
        </is>
      </c>
      <c r="H1289" s="54" t="n">
        <v>42.2</v>
      </c>
      <c r="I1289" s="54" t="n">
        <v>1996</v>
      </c>
      <c r="J1289" s="54" t="n">
        <v>17</v>
      </c>
      <c r="K1289" s="3" t="n">
        <v>35.7</v>
      </c>
      <c r="L1289" s="3" t="n">
        <v>2005</v>
      </c>
      <c r="M1289" s="3" t="n">
        <v>11</v>
      </c>
      <c r="N1289" s="54" t="n">
        <v>46.6</v>
      </c>
      <c r="O1289" s="54" t="n">
        <v>1999</v>
      </c>
      <c r="P1289" s="54" t="n">
        <v>21</v>
      </c>
      <c r="Q1289" s="3" t="n">
        <v>56.1</v>
      </c>
      <c r="R1289" s="3" t="n">
        <v>1981</v>
      </c>
      <c r="S1289" s="3" t="n">
        <v>16</v>
      </c>
      <c r="T1289" s="54" t="n">
        <v>44.9</v>
      </c>
      <c r="U1289" s="54" t="n">
        <v>1991</v>
      </c>
      <c r="V1289" s="54" t="n">
        <v>21</v>
      </c>
      <c r="W1289" s="3" t="n">
        <v>35.6</v>
      </c>
      <c r="X1289" s="3" t="n">
        <v>1989</v>
      </c>
      <c r="Y1289" s="3" t="n">
        <v>4</v>
      </c>
      <c r="Z1289" s="54" t="n">
        <v>37.4</v>
      </c>
      <c r="AA1289" s="54" t="n">
        <v>1971</v>
      </c>
      <c r="AB1289" s="54" t="n">
        <v>12</v>
      </c>
      <c r="AC1289" s="3" t="n">
        <v>55.6</v>
      </c>
      <c r="AD1289" s="3" t="n">
        <v>2009</v>
      </c>
      <c r="AE1289" s="3" t="n">
        <v>7</v>
      </c>
      <c r="AF1289" s="54" t="n">
        <v>33.4</v>
      </c>
      <c r="AG1289" s="54" t="n">
        <v>1994</v>
      </c>
      <c r="AH1289" s="54" t="n">
        <v>23</v>
      </c>
      <c r="AI1289" s="3" t="n">
        <v>43.4</v>
      </c>
      <c r="AJ1289" s="3" t="n">
        <v>1995</v>
      </c>
      <c r="AK1289" s="3" t="n">
        <v>9</v>
      </c>
      <c r="AL1289" s="54" t="n">
        <v>160</v>
      </c>
      <c r="AM1289" s="54" t="n">
        <v>2004</v>
      </c>
      <c r="AN1289" s="54" t="n">
        <v>6</v>
      </c>
      <c r="AO1289" s="3" t="n">
        <v>46</v>
      </c>
      <c r="AP1289" s="3" t="n">
        <v>1995</v>
      </c>
      <c r="AQ1289" s="3" t="n">
        <v>5</v>
      </c>
    </row>
    <row r="1290">
      <c r="A1290" s="3" t="n">
        <v>35097220</v>
      </c>
      <c r="B1290" s="3" t="inlineStr">
        <is>
          <t>AQUITANIA [35097220]</t>
        </is>
      </c>
      <c r="C1290" s="3" t="n">
        <v>5.516666667</v>
      </c>
      <c r="D1290" s="3" t="n">
        <v>-72.88333333</v>
      </c>
      <c r="E1290" s="3" t="n">
        <v>335</v>
      </c>
      <c r="F1290" s="3" t="inlineStr">
        <is>
          <t>Aquitania</t>
        </is>
      </c>
      <c r="G1290" s="3" t="inlineStr">
        <is>
          <t>Boyacá</t>
        </is>
      </c>
      <c r="H1290" s="54" t="n">
        <v>19</v>
      </c>
      <c r="I1290" s="54" t="n">
        <v>1972</v>
      </c>
      <c r="J1290" s="54" t="n">
        <v>18</v>
      </c>
      <c r="K1290" s="3" t="n">
        <v>12</v>
      </c>
      <c r="L1290" s="3" t="n">
        <v>1960</v>
      </c>
      <c r="M1290" s="3" t="n">
        <v>13</v>
      </c>
      <c r="N1290" s="54" t="n">
        <v>27</v>
      </c>
      <c r="O1290" s="54" t="n">
        <v>1971</v>
      </c>
      <c r="P1290" s="54" t="n">
        <v>30</v>
      </c>
      <c r="Q1290" s="3" t="n">
        <v>41</v>
      </c>
      <c r="R1290" s="3" t="n">
        <v>1968</v>
      </c>
      <c r="S1290" s="3" t="n">
        <v>24</v>
      </c>
      <c r="T1290" s="54" t="n">
        <v>42</v>
      </c>
      <c r="U1290" s="54" t="n">
        <v>1962</v>
      </c>
      <c r="V1290" s="54" t="n">
        <v>23</v>
      </c>
      <c r="W1290" s="3" t="n">
        <v>30</v>
      </c>
      <c r="X1290" s="3" t="n">
        <v>1966</v>
      </c>
      <c r="Y1290" s="3" t="n">
        <v>2</v>
      </c>
      <c r="Z1290" s="54" t="n">
        <v>42</v>
      </c>
      <c r="AA1290" s="54" t="n">
        <v>1971</v>
      </c>
      <c r="AB1290" s="54" t="n">
        <v>12</v>
      </c>
      <c r="AC1290" s="3" t="n">
        <v>25</v>
      </c>
      <c r="AD1290" s="3" t="n">
        <v>1959</v>
      </c>
      <c r="AE1290" s="3" t="n">
        <v>27</v>
      </c>
      <c r="AF1290" s="54" t="n">
        <v>37</v>
      </c>
      <c r="AG1290" s="54" t="n">
        <v>1971</v>
      </c>
      <c r="AH1290" s="54" t="n">
        <v>15</v>
      </c>
      <c r="AI1290" s="3" t="n">
        <v>45</v>
      </c>
      <c r="AJ1290" s="3" t="n">
        <v>1962</v>
      </c>
      <c r="AK1290" s="3" t="n">
        <v>7</v>
      </c>
      <c r="AL1290" s="54" t="n">
        <v>52</v>
      </c>
      <c r="AM1290" s="54" t="n">
        <v>1963</v>
      </c>
      <c r="AN1290" s="54" t="n">
        <v>14</v>
      </c>
      <c r="AO1290" s="3" t="n">
        <v>32</v>
      </c>
      <c r="AP1290" s="3" t="n">
        <v>1960</v>
      </c>
      <c r="AQ1290" s="3" t="n">
        <v>1</v>
      </c>
    </row>
    <row r="1291">
      <c r="A1291" s="3" t="n">
        <v>35100020</v>
      </c>
      <c r="B1291" s="3" t="inlineStr">
        <is>
          <t>CABUYARO [35100020]</t>
        </is>
      </c>
      <c r="C1291" s="3" t="n">
        <v>4.281155</v>
      </c>
      <c r="D1291" s="3" t="n">
        <v>-72.79365</v>
      </c>
      <c r="E1291" s="3" t="n">
        <v>165</v>
      </c>
      <c r="F1291" s="3" t="inlineStr">
        <is>
          <t>Cabuyaro</t>
        </is>
      </c>
      <c r="G1291" s="3" t="inlineStr">
        <is>
          <t>Meta</t>
        </is>
      </c>
      <c r="H1291" s="54" t="n">
        <v>90</v>
      </c>
      <c r="I1291" s="54" t="n">
        <v>1978</v>
      </c>
      <c r="J1291" s="54" t="n">
        <v>31</v>
      </c>
      <c r="K1291" s="3" t="n">
        <v>79</v>
      </c>
      <c r="L1291" s="3" t="n">
        <v>1981</v>
      </c>
      <c r="M1291" s="3" t="n">
        <v>21</v>
      </c>
      <c r="N1291" s="54" t="n">
        <v>113</v>
      </c>
      <c r="O1291" s="54" t="n">
        <v>2000</v>
      </c>
      <c r="P1291" s="54" t="n">
        <v>24</v>
      </c>
      <c r="Q1291" s="3" t="n">
        <v>136</v>
      </c>
      <c r="R1291" s="3" t="n">
        <v>1976</v>
      </c>
      <c r="S1291" s="3" t="n">
        <v>16</v>
      </c>
      <c r="T1291" s="54" t="n">
        <v>144</v>
      </c>
      <c r="U1291" s="54" t="n">
        <v>1977</v>
      </c>
      <c r="V1291" s="54" t="n">
        <v>28</v>
      </c>
      <c r="W1291" s="3" t="n">
        <v>139</v>
      </c>
      <c r="X1291" s="3" t="n">
        <v>1981</v>
      </c>
      <c r="Y1291" s="3" t="n">
        <v>20</v>
      </c>
      <c r="Z1291" s="54" t="n">
        <v>134</v>
      </c>
      <c r="AA1291" s="54" t="n">
        <v>2000</v>
      </c>
      <c r="AB1291" s="54" t="n">
        <v>13</v>
      </c>
      <c r="AC1291" s="3" t="n">
        <v>198.4</v>
      </c>
      <c r="AD1291" s="3" t="n">
        <v>2019</v>
      </c>
      <c r="AE1291" s="3" t="n">
        <v>22</v>
      </c>
      <c r="AF1291" s="54" t="n">
        <v>150</v>
      </c>
      <c r="AG1291" s="54" t="n">
        <v>1987</v>
      </c>
      <c r="AH1291" s="54" t="n">
        <v>9</v>
      </c>
      <c r="AI1291" s="3" t="n">
        <v>147</v>
      </c>
      <c r="AJ1291" s="3" t="n">
        <v>1982</v>
      </c>
      <c r="AK1291" s="3" t="n">
        <v>9</v>
      </c>
      <c r="AL1291" s="54" t="n">
        <v>135</v>
      </c>
      <c r="AM1291" s="54" t="n">
        <v>1978</v>
      </c>
      <c r="AN1291" s="54" t="n">
        <v>10</v>
      </c>
      <c r="AO1291" s="3" t="n">
        <v>97</v>
      </c>
      <c r="AP1291" s="3" t="n">
        <v>1981</v>
      </c>
      <c r="AQ1291" s="3" t="n">
        <v>25</v>
      </c>
    </row>
    <row r="1292">
      <c r="A1292" s="3" t="n">
        <v>35105050</v>
      </c>
      <c r="B1292" s="3" t="inlineStr">
        <is>
          <t>GUAICARAMO [35105050]</t>
        </is>
      </c>
      <c r="C1292" s="3" t="n">
        <v>4.46865</v>
      </c>
      <c r="D1292" s="3" t="n">
        <v>-72.95363999999999</v>
      </c>
      <c r="E1292" s="3" t="n">
        <v>199</v>
      </c>
      <c r="F1292" s="3" t="inlineStr">
        <is>
          <t>Barranca De Upía</t>
        </is>
      </c>
      <c r="G1292" s="3" t="inlineStr">
        <is>
          <t>Meta</t>
        </is>
      </c>
      <c r="H1292" s="54" t="n">
        <v>57</v>
      </c>
      <c r="I1292" s="54" t="n">
        <v>2025</v>
      </c>
      <c r="J1292" s="54" t="n">
        <v>6</v>
      </c>
      <c r="K1292" s="3" t="n">
        <v>45</v>
      </c>
      <c r="L1292" s="3" t="n">
        <v>1998</v>
      </c>
      <c r="M1292" s="3" t="n">
        <v>8</v>
      </c>
      <c r="N1292" s="54" t="n">
        <v>140</v>
      </c>
      <c r="O1292" s="54" t="n">
        <v>2000</v>
      </c>
      <c r="P1292" s="54" t="n">
        <v>23</v>
      </c>
      <c r="Q1292" s="3" t="n">
        <v>129</v>
      </c>
      <c r="R1292" s="3" t="n">
        <v>2012</v>
      </c>
      <c r="S1292" s="3" t="n">
        <v>11</v>
      </c>
      <c r="T1292" s="54" t="n">
        <v>172</v>
      </c>
      <c r="U1292" s="54" t="n">
        <v>2005</v>
      </c>
      <c r="V1292" s="54" t="n">
        <v>22</v>
      </c>
      <c r="W1292" s="3" t="n">
        <v>132</v>
      </c>
      <c r="X1292" s="3" t="n">
        <v>1995</v>
      </c>
      <c r="Y1292" s="3" t="n">
        <v>19</v>
      </c>
      <c r="Z1292" s="54" t="n">
        <v>145</v>
      </c>
      <c r="AA1292" s="54" t="n">
        <v>2024</v>
      </c>
      <c r="AB1292" s="54" t="n">
        <v>27</v>
      </c>
      <c r="AC1292" s="3" t="n">
        <v>135</v>
      </c>
      <c r="AD1292" s="3" t="n">
        <v>1996</v>
      </c>
      <c r="AE1292" s="3" t="n">
        <v>18</v>
      </c>
      <c r="AF1292" s="54" t="n">
        <v>160</v>
      </c>
      <c r="AG1292" s="54" t="n">
        <v>2001</v>
      </c>
      <c r="AH1292" s="54" t="n">
        <v>3</v>
      </c>
      <c r="AI1292" s="3" t="n">
        <v>160</v>
      </c>
      <c r="AJ1292" s="3" t="n">
        <v>1999</v>
      </c>
      <c r="AK1292" s="3" t="n">
        <v>2</v>
      </c>
      <c r="AL1292" s="54" t="n">
        <v>171</v>
      </c>
      <c r="AM1292" s="54" t="n">
        <v>2005</v>
      </c>
      <c r="AN1292" s="54" t="n">
        <v>15</v>
      </c>
      <c r="AO1292" s="3" t="n">
        <v>95</v>
      </c>
      <c r="AP1292" s="3" t="n">
        <v>2001</v>
      </c>
      <c r="AQ1292" s="3" t="n">
        <v>25</v>
      </c>
    </row>
    <row r="1293">
      <c r="A1293" s="3" t="n">
        <v>35120010</v>
      </c>
      <c r="B1293" s="3" t="inlineStr">
        <is>
          <t>PUERTO GAITAN [35120010]</t>
        </is>
      </c>
      <c r="C1293" s="3" t="n">
        <v>4.306025</v>
      </c>
      <c r="D1293" s="3" t="n">
        <v>-72.078712</v>
      </c>
      <c r="E1293" s="3" t="n">
        <v>154</v>
      </c>
      <c r="F1293" s="3" t="inlineStr">
        <is>
          <t>Puerto Gaitán</t>
        </is>
      </c>
      <c r="G1293" s="3" t="inlineStr">
        <is>
          <t>Meta</t>
        </is>
      </c>
      <c r="H1293" s="54" t="n">
        <v>82</v>
      </c>
      <c r="I1293" s="54" t="n">
        <v>2025</v>
      </c>
      <c r="J1293" s="54" t="n">
        <v>4</v>
      </c>
      <c r="K1293" s="3" t="n">
        <v>98</v>
      </c>
      <c r="L1293" s="3" t="n">
        <v>2024</v>
      </c>
      <c r="M1293" s="3" t="n">
        <v>1</v>
      </c>
      <c r="N1293" s="54" t="n">
        <v>136</v>
      </c>
      <c r="O1293" s="54" t="n">
        <v>2000</v>
      </c>
      <c r="P1293" s="54" t="n">
        <v>24</v>
      </c>
      <c r="Q1293" s="3" t="n">
        <v>150</v>
      </c>
      <c r="R1293" s="3" t="n">
        <v>1967</v>
      </c>
      <c r="S1293" s="3" t="n">
        <v>20</v>
      </c>
      <c r="T1293" s="54" t="n">
        <v>130</v>
      </c>
      <c r="U1293" s="54" t="n">
        <v>2006</v>
      </c>
      <c r="V1293" s="54" t="n">
        <v>9</v>
      </c>
      <c r="W1293" s="3" t="n">
        <v>136</v>
      </c>
      <c r="X1293" s="3" t="n">
        <v>1989</v>
      </c>
      <c r="Y1293" s="3" t="n">
        <v>23</v>
      </c>
      <c r="Z1293" s="54" t="n">
        <v>120</v>
      </c>
      <c r="AA1293" s="54" t="n">
        <v>1982</v>
      </c>
      <c r="AB1293" s="54" t="n">
        <v>18</v>
      </c>
      <c r="AC1293" s="3" t="n">
        <v>120</v>
      </c>
      <c r="AD1293" s="3" t="n">
        <v>2009</v>
      </c>
      <c r="AE1293" s="3" t="n">
        <v>25</v>
      </c>
      <c r="AF1293" s="54" t="n">
        <v>132</v>
      </c>
      <c r="AG1293" s="54" t="n">
        <v>2001</v>
      </c>
      <c r="AH1293" s="54" t="n">
        <v>17</v>
      </c>
      <c r="AI1293" s="3" t="n">
        <v>150</v>
      </c>
      <c r="AJ1293" s="3" t="n">
        <v>1977</v>
      </c>
      <c r="AK1293" s="3" t="n">
        <v>19</v>
      </c>
      <c r="AL1293" s="54" t="n">
        <v>140</v>
      </c>
      <c r="AM1293" s="54" t="n">
        <v>1995</v>
      </c>
      <c r="AN1293" s="54" t="n">
        <v>4</v>
      </c>
      <c r="AO1293" s="3" t="n">
        <v>116</v>
      </c>
      <c r="AP1293" s="3" t="n">
        <v>2011</v>
      </c>
      <c r="AQ1293" s="3" t="n">
        <v>6</v>
      </c>
    </row>
    <row r="1294">
      <c r="A1294" s="3" t="n">
        <v>35125010</v>
      </c>
      <c r="B1294" s="3" t="inlineStr">
        <is>
          <t>HACIENDA LAS MARGARITAS [35125010]</t>
        </is>
      </c>
      <c r="C1294" s="3" t="n">
        <v>4.3698889</v>
      </c>
      <c r="D1294" s="3" t="n">
        <v>-72.2270638</v>
      </c>
      <c r="E1294" s="3" t="n">
        <v>178</v>
      </c>
      <c r="F1294" s="3" t="inlineStr">
        <is>
          <t>Puerto López</t>
        </is>
      </c>
      <c r="G1294" s="3" t="inlineStr">
        <is>
          <t>Meta</t>
        </is>
      </c>
      <c r="H1294" s="54" t="n">
        <v>85</v>
      </c>
      <c r="I1294" s="54" t="n">
        <v>2015</v>
      </c>
      <c r="J1294" s="54" t="n">
        <v>22</v>
      </c>
      <c r="K1294" s="3" t="n">
        <v>90</v>
      </c>
      <c r="L1294" s="3" t="n">
        <v>1999</v>
      </c>
      <c r="M1294" s="3" t="n">
        <v>14</v>
      </c>
      <c r="N1294" s="54" t="n">
        <v>120</v>
      </c>
      <c r="O1294" s="54" t="n">
        <v>2007</v>
      </c>
      <c r="P1294" s="54" t="n">
        <v>24</v>
      </c>
      <c r="Q1294" s="3" t="n">
        <v>127.3</v>
      </c>
      <c r="R1294" s="3" t="n">
        <v>1980</v>
      </c>
      <c r="S1294" s="3" t="n">
        <v>23</v>
      </c>
      <c r="T1294" s="54" t="n">
        <v>153.5</v>
      </c>
      <c r="U1294" s="54" t="n">
        <v>1991</v>
      </c>
      <c r="V1294" s="54" t="n">
        <v>11</v>
      </c>
      <c r="W1294" s="3" t="n">
        <v>130</v>
      </c>
      <c r="X1294" s="3" t="n">
        <v>2009</v>
      </c>
      <c r="Y1294" s="3" t="n">
        <v>12</v>
      </c>
      <c r="Z1294" s="54" t="n">
        <v>136.2</v>
      </c>
      <c r="AA1294" s="54" t="n">
        <v>1977</v>
      </c>
      <c r="AB1294" s="54" t="n">
        <v>9</v>
      </c>
      <c r="AC1294" s="3" t="n">
        <v>110</v>
      </c>
      <c r="AD1294" s="3" t="n">
        <v>2005</v>
      </c>
      <c r="AE1294" s="3" t="n">
        <v>3</v>
      </c>
      <c r="AF1294" s="54" t="n">
        <v>144.2</v>
      </c>
      <c r="AG1294" s="54" t="n">
        <v>1988</v>
      </c>
      <c r="AH1294" s="54" t="n">
        <v>11</v>
      </c>
      <c r="AI1294" s="3" t="n">
        <v>183.6</v>
      </c>
      <c r="AJ1294" s="3" t="n">
        <v>1979</v>
      </c>
      <c r="AK1294" s="3" t="n">
        <v>5</v>
      </c>
      <c r="AL1294" s="54" t="n">
        <v>90.3</v>
      </c>
      <c r="AM1294" s="54" t="n">
        <v>1977</v>
      </c>
      <c r="AN1294" s="54" t="n">
        <v>8</v>
      </c>
      <c r="AO1294" s="3" t="n">
        <v>68</v>
      </c>
      <c r="AP1294" s="3" t="n">
        <v>2024</v>
      </c>
      <c r="AQ1294" s="3" t="n">
        <v>28</v>
      </c>
    </row>
    <row r="1295">
      <c r="A1295" s="3" t="n">
        <v>35130010</v>
      </c>
      <c r="B1295" s="3" t="inlineStr">
        <is>
          <t>LA PLATA [35130010]</t>
        </is>
      </c>
      <c r="C1295" s="3" t="n">
        <v>3.956083333</v>
      </c>
      <c r="D1295" s="3" t="n">
        <v>-72.76572222</v>
      </c>
      <c r="E1295" s="3" t="n">
        <v>244</v>
      </c>
      <c r="F1295" s="3" t="inlineStr">
        <is>
          <t>Puerto López</t>
        </is>
      </c>
      <c r="G1295" s="3" t="inlineStr">
        <is>
          <t>Meta</t>
        </is>
      </c>
      <c r="H1295" s="54" t="n">
        <v>95</v>
      </c>
      <c r="I1295" s="54" t="n">
        <v>1984</v>
      </c>
      <c r="J1295" s="54" t="n">
        <v>19</v>
      </c>
      <c r="K1295" s="3" t="n">
        <v>76</v>
      </c>
      <c r="L1295" s="3" t="n">
        <v>1999</v>
      </c>
      <c r="M1295" s="3" t="n">
        <v>14</v>
      </c>
      <c r="N1295" s="54" t="n">
        <v>138</v>
      </c>
      <c r="O1295" s="54" t="n">
        <v>2002</v>
      </c>
      <c r="P1295" s="54" t="n">
        <v>29</v>
      </c>
      <c r="Q1295" s="3" t="n">
        <v>142</v>
      </c>
      <c r="R1295" s="3" t="n">
        <v>1978</v>
      </c>
      <c r="S1295" s="3" t="n">
        <v>17</v>
      </c>
      <c r="T1295" s="54" t="n">
        <v>137</v>
      </c>
      <c r="U1295" s="54" t="n">
        <v>1988</v>
      </c>
      <c r="V1295" s="54" t="n">
        <v>5</v>
      </c>
      <c r="W1295" s="3" t="n">
        <v>192</v>
      </c>
      <c r="X1295" s="3" t="n">
        <v>2006</v>
      </c>
      <c r="Y1295" s="3" t="n">
        <v>6</v>
      </c>
      <c r="Z1295" s="54" t="n">
        <v>115</v>
      </c>
      <c r="AA1295" s="54" t="n">
        <v>2009</v>
      </c>
      <c r="AB1295" s="54" t="n">
        <v>16</v>
      </c>
      <c r="AC1295" s="3" t="n">
        <v>130</v>
      </c>
      <c r="AD1295" s="3" t="n">
        <v>1989</v>
      </c>
      <c r="AE1295" s="3" t="n">
        <v>30</v>
      </c>
      <c r="AF1295" s="54" t="n">
        <v>105</v>
      </c>
      <c r="AG1295" s="54" t="n">
        <v>2002</v>
      </c>
      <c r="AH1295" s="54" t="n">
        <v>16</v>
      </c>
      <c r="AI1295" s="3" t="n">
        <v>133</v>
      </c>
      <c r="AJ1295" s="3" t="n">
        <v>2006</v>
      </c>
      <c r="AK1295" s="3" t="n">
        <v>19</v>
      </c>
      <c r="AL1295" s="54" t="n">
        <v>135</v>
      </c>
      <c r="AM1295" s="54" t="n">
        <v>1991</v>
      </c>
      <c r="AN1295" s="54" t="n">
        <v>8</v>
      </c>
      <c r="AO1295" s="3" t="n">
        <v>140</v>
      </c>
      <c r="AP1295" s="3" t="n">
        <v>2001</v>
      </c>
      <c r="AQ1295" s="3" t="n">
        <v>25</v>
      </c>
    </row>
    <row r="1296">
      <c r="A1296" s="3" t="n">
        <v>35180010</v>
      </c>
      <c r="B1296" s="3" t="inlineStr">
        <is>
          <t>PRADERA LA [35180010]</t>
        </is>
      </c>
      <c r="C1296" s="3" t="n">
        <v>4.937361111</v>
      </c>
      <c r="D1296" s="3" t="n">
        <v>-72.66588889000001</v>
      </c>
      <c r="E1296" s="3" t="n">
        <v>180</v>
      </c>
      <c r="F1296" s="3" t="inlineStr">
        <is>
          <t>Tauramena</t>
        </is>
      </c>
      <c r="G1296" s="3" t="inlineStr">
        <is>
          <t>Casanare</t>
        </is>
      </c>
      <c r="H1296" s="54" t="n">
        <v>80</v>
      </c>
      <c r="I1296" s="54" t="n">
        <v>2021</v>
      </c>
      <c r="J1296" s="54" t="n">
        <v>8</v>
      </c>
      <c r="K1296" s="3" t="n">
        <v>94.59999999999999</v>
      </c>
      <c r="L1296" s="3" t="n">
        <v>1989</v>
      </c>
      <c r="M1296" s="3" t="n">
        <v>26</v>
      </c>
      <c r="N1296" s="54" t="n">
        <v>90</v>
      </c>
      <c r="O1296" s="54" t="n">
        <v>2012</v>
      </c>
      <c r="P1296" s="54" t="n">
        <v>29</v>
      </c>
      <c r="Q1296" s="3" t="n">
        <v>180</v>
      </c>
      <c r="R1296" s="3" t="n">
        <v>1976</v>
      </c>
      <c r="S1296" s="3" t="n">
        <v>24</v>
      </c>
      <c r="T1296" s="54" t="n">
        <v>147</v>
      </c>
      <c r="U1296" s="54" t="n">
        <v>1994</v>
      </c>
      <c r="V1296" s="54" t="n">
        <v>16</v>
      </c>
      <c r="W1296" s="3" t="n">
        <v>122</v>
      </c>
      <c r="X1296" s="3" t="n">
        <v>2000</v>
      </c>
      <c r="Y1296" s="3" t="n">
        <v>24</v>
      </c>
      <c r="Z1296" s="54" t="n">
        <v>118.5</v>
      </c>
      <c r="AA1296" s="54" t="n">
        <v>2004</v>
      </c>
      <c r="AB1296" s="54" t="n">
        <v>18</v>
      </c>
      <c r="AC1296" s="3" t="n">
        <v>151.4</v>
      </c>
      <c r="AD1296" s="3" t="n">
        <v>1985</v>
      </c>
      <c r="AE1296" s="3" t="n">
        <v>16</v>
      </c>
      <c r="AF1296" s="54" t="n">
        <v>143</v>
      </c>
      <c r="AG1296" s="54" t="n">
        <v>1993</v>
      </c>
      <c r="AH1296" s="54" t="n">
        <v>4</v>
      </c>
      <c r="AI1296" s="3" t="n">
        <v>138</v>
      </c>
      <c r="AJ1296" s="3" t="n">
        <v>1991</v>
      </c>
      <c r="AK1296" s="3" t="n">
        <v>7</v>
      </c>
      <c r="AL1296" s="54" t="n">
        <v>120</v>
      </c>
      <c r="AM1296" s="54" t="n">
        <v>2010</v>
      </c>
      <c r="AN1296" s="54" t="n">
        <v>18</v>
      </c>
      <c r="AO1296" s="3" t="n">
        <v>89</v>
      </c>
      <c r="AP1296" s="3" t="n">
        <v>2003</v>
      </c>
      <c r="AQ1296" s="3" t="n">
        <v>5</v>
      </c>
    </row>
    <row r="1297">
      <c r="A1297" s="3" t="n">
        <v>35180030</v>
      </c>
      <c r="B1297" s="3" t="inlineStr">
        <is>
          <t>FUNDO NUEVO HUMAPO [35180030]</t>
        </is>
      </c>
      <c r="C1297" s="3" t="n">
        <v>4.327436</v>
      </c>
      <c r="D1297" s="3" t="n">
        <v>-72.39048099999999</v>
      </c>
      <c r="E1297" s="3" t="n">
        <v>187</v>
      </c>
      <c r="F1297" s="3" t="inlineStr">
        <is>
          <t>Puerto López</t>
        </is>
      </c>
      <c r="G1297" s="3" t="inlineStr">
        <is>
          <t>Meta</t>
        </is>
      </c>
      <c r="H1297" s="54" t="n">
        <v>64</v>
      </c>
      <c r="I1297" s="54" t="n">
        <v>2015</v>
      </c>
      <c r="J1297" s="54" t="n">
        <v>22</v>
      </c>
      <c r="K1297" s="3" t="n">
        <v>90</v>
      </c>
      <c r="L1297" s="3" t="n">
        <v>1989</v>
      </c>
      <c r="M1297" s="3" t="n">
        <v>26</v>
      </c>
      <c r="N1297" s="54" t="n">
        <v>97</v>
      </c>
      <c r="O1297" s="54" t="n">
        <v>2007</v>
      </c>
      <c r="P1297" s="54" t="n">
        <v>24</v>
      </c>
      <c r="Q1297" s="3" t="n">
        <v>165</v>
      </c>
      <c r="R1297" s="3" t="n">
        <v>2008</v>
      </c>
      <c r="S1297" s="3" t="n">
        <v>23</v>
      </c>
      <c r="T1297" s="54" t="n">
        <v>144</v>
      </c>
      <c r="U1297" s="54" t="n">
        <v>2009</v>
      </c>
      <c r="V1297" s="54" t="n">
        <v>2</v>
      </c>
      <c r="W1297" s="3" t="n">
        <v>107</v>
      </c>
      <c r="X1297" s="3" t="n">
        <v>2014</v>
      </c>
      <c r="Y1297" s="3" t="n">
        <v>28</v>
      </c>
      <c r="Z1297" s="54" t="n">
        <v>96</v>
      </c>
      <c r="AA1297" s="54" t="n">
        <v>1990</v>
      </c>
      <c r="AB1297" s="54" t="n">
        <v>15</v>
      </c>
      <c r="AC1297" s="3" t="n">
        <v>117</v>
      </c>
      <c r="AD1297" s="3" t="n">
        <v>1993</v>
      </c>
      <c r="AE1297" s="3" t="n">
        <v>15</v>
      </c>
      <c r="AF1297" s="54" t="n">
        <v>200</v>
      </c>
      <c r="AG1297" s="54" t="n">
        <v>1988</v>
      </c>
      <c r="AH1297" s="54" t="n">
        <v>21</v>
      </c>
      <c r="AI1297" s="3" t="n">
        <v>145</v>
      </c>
      <c r="AJ1297" s="3" t="n">
        <v>1992</v>
      </c>
      <c r="AK1297" s="3" t="n">
        <v>19</v>
      </c>
      <c r="AL1297" s="54" t="n">
        <v>147</v>
      </c>
      <c r="AM1297" s="54" t="n">
        <v>2016</v>
      </c>
      <c r="AN1297" s="54" t="n">
        <v>26</v>
      </c>
      <c r="AO1297" s="3" t="n">
        <v>66</v>
      </c>
      <c r="AP1297" s="3" t="n">
        <v>2014</v>
      </c>
      <c r="AQ1297" s="3" t="n">
        <v>5</v>
      </c>
    </row>
    <row r="1298">
      <c r="A1298" s="3" t="n">
        <v>35180050</v>
      </c>
      <c r="B1298" s="3" t="inlineStr">
        <is>
          <t>PUERTO TEXAS [35180050]</t>
        </is>
      </c>
      <c r="C1298" s="3" t="n">
        <v>4.5902778</v>
      </c>
      <c r="D1298" s="3" t="n">
        <v>-71.77972200000001</v>
      </c>
      <c r="E1298" s="3" t="n">
        <v>148</v>
      </c>
      <c r="F1298" s="3" t="inlineStr">
        <is>
          <t>Mani</t>
        </is>
      </c>
      <c r="G1298" s="3" t="inlineStr">
        <is>
          <t>Casanare</t>
        </is>
      </c>
      <c r="H1298" s="54" t="n">
        <v>77</v>
      </c>
      <c r="I1298" s="54" t="n">
        <v>1995</v>
      </c>
      <c r="J1298" s="54" t="n">
        <v>19</v>
      </c>
      <c r="K1298" s="3" t="n">
        <v>61</v>
      </c>
      <c r="L1298" s="3" t="n">
        <v>1987</v>
      </c>
      <c r="M1298" s="3" t="n">
        <v>15</v>
      </c>
      <c r="N1298" s="54" t="n">
        <v>97</v>
      </c>
      <c r="O1298" s="54" t="n">
        <v>2000</v>
      </c>
      <c r="P1298" s="54" t="n">
        <v>24</v>
      </c>
      <c r="Q1298" s="3" t="n">
        <v>135</v>
      </c>
      <c r="R1298" s="3" t="n">
        <v>2016</v>
      </c>
      <c r="S1298" s="3" t="n">
        <v>13</v>
      </c>
      <c r="T1298" s="54" t="n">
        <v>151</v>
      </c>
      <c r="U1298" s="54" t="n">
        <v>2022</v>
      </c>
      <c r="V1298" s="54" t="n">
        <v>7</v>
      </c>
      <c r="W1298" s="3" t="n">
        <v>140</v>
      </c>
      <c r="X1298" s="3" t="n">
        <v>2023</v>
      </c>
      <c r="Y1298" s="3" t="n">
        <v>27</v>
      </c>
      <c r="Z1298" s="54" t="n">
        <v>135</v>
      </c>
      <c r="AA1298" s="54" t="n">
        <v>1987</v>
      </c>
      <c r="AB1298" s="54" t="n">
        <v>18</v>
      </c>
      <c r="AC1298" s="3" t="n">
        <v>135</v>
      </c>
      <c r="AD1298" s="3" t="n">
        <v>1992</v>
      </c>
      <c r="AE1298" s="3" t="n">
        <v>25</v>
      </c>
      <c r="AF1298" s="54" t="n">
        <v>140</v>
      </c>
      <c r="AG1298" s="54" t="n">
        <v>1988</v>
      </c>
      <c r="AH1298" s="54" t="n">
        <v>11</v>
      </c>
      <c r="AI1298" s="3" t="n">
        <v>145</v>
      </c>
      <c r="AJ1298" s="3" t="n">
        <v>1987</v>
      </c>
      <c r="AK1298" s="3" t="n">
        <v>2</v>
      </c>
      <c r="AL1298" s="54" t="n">
        <v>135</v>
      </c>
      <c r="AM1298" s="54" t="n">
        <v>2005</v>
      </c>
      <c r="AN1298" s="54" t="n">
        <v>7</v>
      </c>
      <c r="AO1298" s="3" t="n">
        <v>90</v>
      </c>
      <c r="AP1298" s="3" t="n">
        <v>2011</v>
      </c>
      <c r="AQ1298" s="3" t="n">
        <v>6</v>
      </c>
    </row>
    <row r="1299">
      <c r="A1299" s="3" t="n">
        <v>35187010</v>
      </c>
      <c r="B1299" s="3" t="inlineStr">
        <is>
          <t>LA POYATA [35187010]</t>
        </is>
      </c>
      <c r="C1299" s="3" t="n">
        <v>4.441833333</v>
      </c>
      <c r="D1299" s="3" t="n">
        <v>-72.15238889</v>
      </c>
      <c r="E1299" s="3" t="n">
        <v>147</v>
      </c>
      <c r="F1299" s="3" t="inlineStr">
        <is>
          <t>Mani</t>
        </is>
      </c>
      <c r="G1299" s="3" t="inlineStr">
        <is>
          <t>Casanare</t>
        </is>
      </c>
      <c r="H1299" s="54" t="n">
        <v>61</v>
      </c>
      <c r="I1299" s="54" t="n">
        <v>2021</v>
      </c>
      <c r="J1299" s="54" t="n">
        <v>9</v>
      </c>
      <c r="K1299" s="3" t="n">
        <v>85</v>
      </c>
      <c r="L1299" s="3" t="n">
        <v>1987</v>
      </c>
      <c r="M1299" s="3" t="n">
        <v>19</v>
      </c>
      <c r="N1299" s="54" t="n">
        <v>141</v>
      </c>
      <c r="O1299" s="54" t="n">
        <v>2007</v>
      </c>
      <c r="P1299" s="54" t="n">
        <v>24</v>
      </c>
      <c r="Q1299" s="3" t="n">
        <v>133</v>
      </c>
      <c r="R1299" s="3" t="n">
        <v>1992</v>
      </c>
      <c r="S1299" s="3" t="n">
        <v>10</v>
      </c>
      <c r="T1299" s="54" t="n">
        <v>160</v>
      </c>
      <c r="U1299" s="54" t="n">
        <v>1993</v>
      </c>
      <c r="V1299" s="54" t="n">
        <v>26</v>
      </c>
      <c r="W1299" s="3" t="n">
        <v>130</v>
      </c>
      <c r="X1299" s="3" t="n">
        <v>1992</v>
      </c>
      <c r="Y1299" s="3" t="n">
        <v>23</v>
      </c>
      <c r="Z1299" s="54" t="n">
        <v>101</v>
      </c>
      <c r="AA1299" s="54" t="n">
        <v>1994</v>
      </c>
      <c r="AB1299" s="54" t="n">
        <v>29</v>
      </c>
      <c r="AC1299" s="3" t="n">
        <v>120</v>
      </c>
      <c r="AD1299" s="3" t="n">
        <v>1992</v>
      </c>
      <c r="AE1299" s="3" t="n">
        <v>11</v>
      </c>
      <c r="AF1299" s="54" t="n">
        <v>130</v>
      </c>
      <c r="AG1299" s="54" t="n">
        <v>1991</v>
      </c>
      <c r="AH1299" s="54" t="n">
        <v>20</v>
      </c>
      <c r="AI1299" s="3" t="n">
        <v>110</v>
      </c>
      <c r="AJ1299" s="3" t="n">
        <v>1993</v>
      </c>
      <c r="AK1299" s="3" t="n">
        <v>1</v>
      </c>
      <c r="AL1299" s="54" t="n">
        <v>139</v>
      </c>
      <c r="AM1299" s="54" t="n">
        <v>1993</v>
      </c>
      <c r="AN1299" s="54" t="n">
        <v>3</v>
      </c>
      <c r="AO1299" s="3" t="n">
        <v>99</v>
      </c>
      <c r="AP1299" s="3" t="n">
        <v>2015</v>
      </c>
      <c r="AQ1299" s="3" t="n">
        <v>18</v>
      </c>
    </row>
    <row r="1300">
      <c r="A1300" s="3" t="n">
        <v>35190010</v>
      </c>
      <c r="B1300" s="3" t="inlineStr">
        <is>
          <t>CINTAS LAS [35190010]</t>
        </is>
      </c>
      <c r="C1300" s="3" t="n">
        <v>5.614138889</v>
      </c>
      <c r="D1300" s="3" t="n">
        <v>-72.86766667000001</v>
      </c>
      <c r="E1300" s="3" t="n">
        <v>3400</v>
      </c>
      <c r="F1300" s="3" t="inlineStr">
        <is>
          <t>Sogamoso</t>
        </is>
      </c>
      <c r="G1300" s="3" t="inlineStr">
        <is>
          <t>Boyacá</t>
        </is>
      </c>
      <c r="H1300" s="54" t="n">
        <v>40.4</v>
      </c>
      <c r="I1300" s="54" t="n">
        <v>2012</v>
      </c>
      <c r="J1300" s="54" t="n">
        <v>3</v>
      </c>
      <c r="K1300" s="3" t="n">
        <v>36.7</v>
      </c>
      <c r="L1300" s="3" t="n">
        <v>2011</v>
      </c>
      <c r="M1300" s="3" t="n">
        <v>25</v>
      </c>
      <c r="N1300" s="54" t="n">
        <v>49.8</v>
      </c>
      <c r="O1300" s="54" t="n">
        <v>2020</v>
      </c>
      <c r="P1300" s="54" t="n">
        <v>26</v>
      </c>
      <c r="Q1300" s="3" t="n">
        <v>57.2</v>
      </c>
      <c r="R1300" s="3" t="n">
        <v>2012</v>
      </c>
      <c r="S1300" s="3" t="n">
        <v>15</v>
      </c>
      <c r="T1300" s="54" t="n">
        <v>56</v>
      </c>
      <c r="U1300" s="54" t="n">
        <v>1977</v>
      </c>
      <c r="V1300" s="54" t="n">
        <v>22</v>
      </c>
      <c r="W1300" s="3" t="n">
        <v>76.7</v>
      </c>
      <c r="X1300" s="3" t="n">
        <v>2002</v>
      </c>
      <c r="Y1300" s="3" t="n">
        <v>21</v>
      </c>
      <c r="Z1300" s="54" t="n">
        <v>58</v>
      </c>
      <c r="AA1300" s="54" t="n">
        <v>1971</v>
      </c>
      <c r="AB1300" s="54" t="n">
        <v>12</v>
      </c>
      <c r="AC1300" s="3" t="n">
        <v>37</v>
      </c>
      <c r="AD1300" s="3" t="n">
        <v>1984</v>
      </c>
      <c r="AE1300" s="3" t="n">
        <v>4</v>
      </c>
      <c r="AF1300" s="54" t="n">
        <v>49</v>
      </c>
      <c r="AG1300" s="54" t="n">
        <v>2022</v>
      </c>
      <c r="AH1300" s="54" t="n">
        <v>7</v>
      </c>
      <c r="AI1300" s="3" t="n">
        <v>61.2</v>
      </c>
      <c r="AJ1300" s="3" t="n">
        <v>2011</v>
      </c>
      <c r="AK1300" s="3" t="n">
        <v>14</v>
      </c>
      <c r="AL1300" s="54" t="n">
        <v>51</v>
      </c>
      <c r="AM1300" s="54" t="n">
        <v>2021</v>
      </c>
      <c r="AN1300" s="54" t="n">
        <v>1</v>
      </c>
      <c r="AO1300" s="3" t="n">
        <v>32.8</v>
      </c>
      <c r="AP1300" s="3" t="n">
        <v>2014</v>
      </c>
      <c r="AQ1300" s="3" t="n">
        <v>13</v>
      </c>
    </row>
    <row r="1301">
      <c r="A1301" s="3" t="n">
        <v>35190030</v>
      </c>
      <c r="B1301" s="3" t="inlineStr">
        <is>
          <t>CHAMEZA [35190030]</t>
        </is>
      </c>
      <c r="C1301" s="3" t="n">
        <v>5.204388889</v>
      </c>
      <c r="D1301" s="3" t="n">
        <v>-72.90288889</v>
      </c>
      <c r="E1301" s="3" t="n">
        <v>180</v>
      </c>
      <c r="F1301" s="3" t="inlineStr">
        <is>
          <t>Chámeza</t>
        </is>
      </c>
      <c r="G1301" s="3" t="inlineStr">
        <is>
          <t>Casanare</t>
        </is>
      </c>
      <c r="H1301" s="54" t="n">
        <v>76</v>
      </c>
      <c r="I1301" s="54" t="n">
        <v>2006</v>
      </c>
      <c r="J1301" s="54" t="n">
        <v>22</v>
      </c>
      <c r="K1301" s="3" t="n">
        <v>82</v>
      </c>
      <c r="L1301" s="3" t="n">
        <v>2005</v>
      </c>
      <c r="M1301" s="3" t="n">
        <v>10</v>
      </c>
      <c r="N1301" s="54" t="n">
        <v>107</v>
      </c>
      <c r="O1301" s="54" t="n">
        <v>1976</v>
      </c>
      <c r="P1301" s="54" t="n">
        <v>27</v>
      </c>
      <c r="Q1301" s="3" t="n">
        <v>191</v>
      </c>
      <c r="R1301" s="3" t="n">
        <v>1983</v>
      </c>
      <c r="S1301" s="3" t="n">
        <v>30</v>
      </c>
      <c r="T1301" s="54" t="n">
        <v>206</v>
      </c>
      <c r="U1301" s="54" t="n">
        <v>1983</v>
      </c>
      <c r="V1301" s="54" t="n">
        <v>4</v>
      </c>
      <c r="W1301" s="3" t="n">
        <v>274</v>
      </c>
      <c r="X1301" s="3" t="n">
        <v>1980</v>
      </c>
      <c r="Y1301" s="3" t="n">
        <v>9</v>
      </c>
      <c r="Z1301" s="54" t="n">
        <v>201</v>
      </c>
      <c r="AA1301" s="54" t="n">
        <v>1983</v>
      </c>
      <c r="AB1301" s="54" t="n">
        <v>18</v>
      </c>
      <c r="AC1301" s="3" t="n">
        <v>191</v>
      </c>
      <c r="AD1301" s="3" t="n">
        <v>1980</v>
      </c>
      <c r="AE1301" s="3" t="n">
        <v>4</v>
      </c>
      <c r="AF1301" s="54" t="n">
        <v>216</v>
      </c>
      <c r="AG1301" s="54" t="n">
        <v>1980</v>
      </c>
      <c r="AH1301" s="54" t="n">
        <v>21</v>
      </c>
      <c r="AI1301" s="3" t="n">
        <v>176</v>
      </c>
      <c r="AJ1301" s="3" t="n">
        <v>1982</v>
      </c>
      <c r="AK1301" s="3" t="n">
        <v>6</v>
      </c>
      <c r="AL1301" s="54" t="n">
        <v>237</v>
      </c>
      <c r="AM1301" s="54" t="n">
        <v>1976</v>
      </c>
      <c r="AN1301" s="54" t="n">
        <v>17</v>
      </c>
      <c r="AO1301" s="3" t="n">
        <v>161.4</v>
      </c>
      <c r="AP1301" s="3" t="n">
        <v>2016</v>
      </c>
      <c r="AQ1301" s="3" t="n">
        <v>9</v>
      </c>
    </row>
    <row r="1302">
      <c r="A1302" s="3" t="n">
        <v>35190040</v>
      </c>
      <c r="B1302" s="3" t="inlineStr">
        <is>
          <t>TAMARINDO [35190040]</t>
        </is>
      </c>
      <c r="C1302" s="3" t="n">
        <v>5.009527778</v>
      </c>
      <c r="D1302" s="3" t="n">
        <v>-72.54405556</v>
      </c>
      <c r="E1302" s="3" t="n">
        <v>290</v>
      </c>
      <c r="F1302" s="3" t="inlineStr">
        <is>
          <t>Aguazul</t>
        </is>
      </c>
      <c r="G1302" s="3" t="inlineStr">
        <is>
          <t>Casanare</t>
        </is>
      </c>
      <c r="H1302" s="54" t="n">
        <v>54</v>
      </c>
      <c r="I1302" s="54" t="n">
        <v>1995</v>
      </c>
      <c r="J1302" s="54" t="n">
        <v>21</v>
      </c>
      <c r="K1302" s="3" t="n">
        <v>87</v>
      </c>
      <c r="L1302" s="3" t="n">
        <v>1981</v>
      </c>
      <c r="M1302" s="3" t="n">
        <v>19</v>
      </c>
      <c r="N1302" s="54" t="n">
        <v>125.3</v>
      </c>
      <c r="O1302" s="54" t="n">
        <v>1991</v>
      </c>
      <c r="P1302" s="54" t="n">
        <v>10</v>
      </c>
      <c r="Q1302" s="3" t="n">
        <v>132.3</v>
      </c>
      <c r="R1302" s="3" t="n">
        <v>1999</v>
      </c>
      <c r="S1302" s="3" t="n">
        <v>9</v>
      </c>
      <c r="T1302" s="54" t="n">
        <v>140</v>
      </c>
      <c r="U1302" s="54" t="n">
        <v>1977</v>
      </c>
      <c r="V1302" s="54" t="n">
        <v>22</v>
      </c>
      <c r="W1302" s="3" t="n">
        <v>140</v>
      </c>
      <c r="X1302" s="3" t="n">
        <v>1977</v>
      </c>
      <c r="Y1302" s="3" t="n">
        <v>6</v>
      </c>
      <c r="Z1302" s="54" t="n">
        <v>145</v>
      </c>
      <c r="AA1302" s="54" t="n">
        <v>1981</v>
      </c>
      <c r="AB1302" s="54" t="n">
        <v>17</v>
      </c>
      <c r="AC1302" s="3" t="n">
        <v>100</v>
      </c>
      <c r="AD1302" s="3" t="n">
        <v>1977</v>
      </c>
      <c r="AE1302" s="3" t="n">
        <v>18</v>
      </c>
      <c r="AF1302" s="54" t="n">
        <v>105.5</v>
      </c>
      <c r="AG1302" s="54" t="n">
        <v>1998</v>
      </c>
      <c r="AH1302" s="54" t="n">
        <v>9</v>
      </c>
      <c r="AI1302" s="3" t="n">
        <v>140</v>
      </c>
      <c r="AJ1302" s="3" t="n">
        <v>1982</v>
      </c>
      <c r="AK1302" s="3" t="n">
        <v>20</v>
      </c>
      <c r="AL1302" s="54" t="n">
        <v>130</v>
      </c>
      <c r="AM1302" s="54" t="n">
        <v>1998</v>
      </c>
      <c r="AN1302" s="54" t="n">
        <v>6</v>
      </c>
      <c r="AO1302" s="3" t="n">
        <v>120</v>
      </c>
      <c r="AP1302" s="3" t="n">
        <v>1981</v>
      </c>
      <c r="AQ1302" s="3" t="n">
        <v>25</v>
      </c>
    </row>
    <row r="1303">
      <c r="A1303" s="3" t="n">
        <v>35190050</v>
      </c>
      <c r="B1303" s="3" t="inlineStr">
        <is>
          <t>PAJARITO [35190050]</t>
        </is>
      </c>
      <c r="C1303" s="3" t="n">
        <v>5.302944444</v>
      </c>
      <c r="D1303" s="3" t="n">
        <v>-72.70194444000001</v>
      </c>
      <c r="E1303" s="3" t="n">
        <v>842</v>
      </c>
      <c r="F1303" s="3" t="inlineStr">
        <is>
          <t>Pajarito</t>
        </is>
      </c>
      <c r="G1303" s="3" t="inlineStr">
        <is>
          <t>Boyacá</t>
        </is>
      </c>
      <c r="H1303" s="54" t="n">
        <v>59.7</v>
      </c>
      <c r="I1303" s="54" t="n">
        <v>2008</v>
      </c>
      <c r="J1303" s="54" t="n">
        <v>11</v>
      </c>
      <c r="K1303" s="3" t="n">
        <v>109.4</v>
      </c>
      <c r="L1303" s="3" t="n">
        <v>2024</v>
      </c>
      <c r="M1303" s="3" t="n">
        <v>4</v>
      </c>
      <c r="N1303" s="54" t="n">
        <v>170</v>
      </c>
      <c r="O1303" s="54" t="n">
        <v>1976</v>
      </c>
      <c r="P1303" s="54" t="n">
        <v>18</v>
      </c>
      <c r="Q1303" s="3" t="n">
        <v>180</v>
      </c>
      <c r="R1303" s="3" t="n">
        <v>1978</v>
      </c>
      <c r="S1303" s="3" t="n">
        <v>11</v>
      </c>
      <c r="T1303" s="54" t="n">
        <v>150</v>
      </c>
      <c r="U1303" s="54" t="n">
        <v>1973</v>
      </c>
      <c r="V1303" s="54" t="n">
        <v>14</v>
      </c>
      <c r="W1303" s="3" t="n">
        <v>315</v>
      </c>
      <c r="X1303" s="3" t="n">
        <v>1975</v>
      </c>
      <c r="Y1303" s="3" t="n">
        <v>22</v>
      </c>
      <c r="Z1303" s="54" t="n">
        <v>180</v>
      </c>
      <c r="AA1303" s="54" t="n">
        <v>1975</v>
      </c>
      <c r="AB1303" s="54" t="n">
        <v>28</v>
      </c>
      <c r="AC1303" s="3" t="n">
        <v>185</v>
      </c>
      <c r="AD1303" s="3" t="n">
        <v>1975</v>
      </c>
      <c r="AE1303" s="3" t="n">
        <v>10</v>
      </c>
      <c r="AF1303" s="54" t="n">
        <v>180</v>
      </c>
      <c r="AG1303" s="54" t="n">
        <v>1973</v>
      </c>
      <c r="AH1303" s="54" t="n">
        <v>1</v>
      </c>
      <c r="AI1303" s="3" t="n">
        <v>211.9</v>
      </c>
      <c r="AJ1303" s="3" t="n">
        <v>2005</v>
      </c>
      <c r="AK1303" s="3" t="n">
        <v>6</v>
      </c>
      <c r="AL1303" s="54" t="n">
        <v>161.7</v>
      </c>
      <c r="AM1303" s="54" t="n">
        <v>2021</v>
      </c>
      <c r="AN1303" s="54" t="n">
        <v>23</v>
      </c>
      <c r="AO1303" s="3" t="n">
        <v>148</v>
      </c>
      <c r="AP1303" s="3" t="n">
        <v>2002</v>
      </c>
      <c r="AQ1303" s="3" t="n">
        <v>18</v>
      </c>
    </row>
    <row r="1304">
      <c r="A1304" s="3" t="n">
        <v>35190070</v>
      </c>
      <c r="B1304" s="3" t="inlineStr">
        <is>
          <t>SAN JOSE [35190070]</t>
        </is>
      </c>
      <c r="C1304" s="3" t="n">
        <v>5.091916667</v>
      </c>
      <c r="D1304" s="3" t="n">
        <v>-72.45858333</v>
      </c>
      <c r="E1304" s="3" t="n">
        <v>190</v>
      </c>
      <c r="F1304" s="3" t="inlineStr">
        <is>
          <t>Aguazul</t>
        </is>
      </c>
      <c r="G1304" s="3" t="inlineStr">
        <is>
          <t>Casanare</t>
        </is>
      </c>
      <c r="H1304" s="54" t="n">
        <v>88</v>
      </c>
      <c r="I1304" s="54" t="n">
        <v>2025</v>
      </c>
      <c r="J1304" s="54" t="n">
        <v>6</v>
      </c>
      <c r="K1304" s="3" t="n">
        <v>103</v>
      </c>
      <c r="L1304" s="3" t="n">
        <v>2017</v>
      </c>
      <c r="M1304" s="3" t="n">
        <v>22</v>
      </c>
      <c r="N1304" s="54" t="n">
        <v>150</v>
      </c>
      <c r="O1304" s="54" t="n">
        <v>1977</v>
      </c>
      <c r="P1304" s="54" t="n">
        <v>27</v>
      </c>
      <c r="Q1304" s="3" t="n">
        <v>140</v>
      </c>
      <c r="R1304" s="3" t="n">
        <v>1980</v>
      </c>
      <c r="S1304" s="3" t="n">
        <v>16</v>
      </c>
      <c r="T1304" s="54" t="n">
        <v>158</v>
      </c>
      <c r="U1304" s="54" t="n">
        <v>1977</v>
      </c>
      <c r="V1304" s="54" t="n">
        <v>22</v>
      </c>
      <c r="W1304" s="3" t="n">
        <v>150</v>
      </c>
      <c r="X1304" s="3" t="n">
        <v>1977</v>
      </c>
      <c r="Y1304" s="3" t="n">
        <v>13</v>
      </c>
      <c r="Z1304" s="54" t="n">
        <v>150</v>
      </c>
      <c r="AA1304" s="54" t="n">
        <v>2023</v>
      </c>
      <c r="AB1304" s="54" t="n">
        <v>10</v>
      </c>
      <c r="AC1304" s="3" t="n">
        <v>135</v>
      </c>
      <c r="AD1304" s="3" t="n">
        <v>1977</v>
      </c>
      <c r="AE1304" s="3" t="n">
        <v>21</v>
      </c>
      <c r="AF1304" s="54" t="n">
        <v>134</v>
      </c>
      <c r="AG1304" s="54" t="n">
        <v>1977</v>
      </c>
      <c r="AH1304" s="54" t="n">
        <v>26</v>
      </c>
      <c r="AI1304" s="3" t="n">
        <v>135</v>
      </c>
      <c r="AJ1304" s="3" t="n">
        <v>1982</v>
      </c>
      <c r="AK1304" s="3" t="n">
        <v>18</v>
      </c>
      <c r="AL1304" s="54" t="n">
        <v>134</v>
      </c>
      <c r="AM1304" s="54" t="n">
        <v>1976</v>
      </c>
      <c r="AN1304" s="54" t="n">
        <v>10</v>
      </c>
      <c r="AO1304" s="3" t="n">
        <v>150</v>
      </c>
      <c r="AP1304" s="3" t="n">
        <v>2023</v>
      </c>
      <c r="AQ1304" s="3" t="n">
        <v>27</v>
      </c>
    </row>
    <row r="1305">
      <c r="A1305" s="3" t="n">
        <v>35195020</v>
      </c>
      <c r="B1305" s="3" t="inlineStr">
        <is>
          <t>TAURAMENA [35195020]</t>
        </is>
      </c>
      <c r="C1305" s="3" t="n">
        <v>5.027257778</v>
      </c>
      <c r="D1305" s="3" t="n">
        <v>-72.869841667</v>
      </c>
      <c r="E1305" s="3" t="n">
        <v>460</v>
      </c>
      <c r="F1305" s="3" t="inlineStr">
        <is>
          <t>Tauramena</t>
        </is>
      </c>
      <c r="G1305" s="3" t="inlineStr">
        <is>
          <t>Casanare</t>
        </is>
      </c>
      <c r="H1305" s="54" t="n">
        <v>65.8</v>
      </c>
      <c r="I1305" s="54" t="n">
        <v>2023</v>
      </c>
      <c r="J1305" s="54" t="n">
        <v>7</v>
      </c>
      <c r="K1305" s="3" t="n">
        <v>87.5</v>
      </c>
      <c r="L1305" s="3" t="n">
        <v>2011</v>
      </c>
      <c r="M1305" s="3" t="n">
        <v>26</v>
      </c>
      <c r="N1305" s="54" t="n">
        <v>133.3</v>
      </c>
      <c r="O1305" s="54" t="n">
        <v>1998</v>
      </c>
      <c r="P1305" s="54" t="n">
        <v>29</v>
      </c>
      <c r="Q1305" s="3" t="n">
        <v>167</v>
      </c>
      <c r="R1305" s="3" t="n">
        <v>1998</v>
      </c>
      <c r="S1305" s="3" t="n">
        <v>4</v>
      </c>
      <c r="T1305" s="54" t="n">
        <v>199.5</v>
      </c>
      <c r="U1305" s="54" t="n">
        <v>2010</v>
      </c>
      <c r="V1305" s="54" t="n">
        <v>26</v>
      </c>
      <c r="W1305" s="3" t="n">
        <v>157.3</v>
      </c>
      <c r="X1305" s="3" t="n">
        <v>1994</v>
      </c>
      <c r="Y1305" s="3" t="n">
        <v>30</v>
      </c>
      <c r="Z1305" s="54" t="n">
        <v>200</v>
      </c>
      <c r="AA1305" s="54" t="n">
        <v>1981</v>
      </c>
      <c r="AB1305" s="54" t="n">
        <v>19</v>
      </c>
      <c r="AC1305" s="3" t="n">
        <v>126</v>
      </c>
      <c r="AD1305" s="3" t="n">
        <v>1976</v>
      </c>
      <c r="AE1305" s="3" t="n">
        <v>22</v>
      </c>
      <c r="AF1305" s="54" t="n">
        <v>139</v>
      </c>
      <c r="AG1305" s="54" t="n">
        <v>2014</v>
      </c>
      <c r="AH1305" s="54" t="n">
        <v>19</v>
      </c>
      <c r="AI1305" s="3" t="n">
        <v>160.9</v>
      </c>
      <c r="AJ1305" s="3" t="n">
        <v>1981</v>
      </c>
      <c r="AK1305" s="3" t="n">
        <v>9</v>
      </c>
      <c r="AL1305" s="54" t="n">
        <v>154.6</v>
      </c>
      <c r="AM1305" s="54" t="n">
        <v>2006</v>
      </c>
      <c r="AN1305" s="54" t="n">
        <v>14</v>
      </c>
      <c r="AO1305" s="3" t="n">
        <v>97.2</v>
      </c>
      <c r="AP1305" s="3" t="n">
        <v>2001</v>
      </c>
      <c r="AQ1305" s="3" t="n">
        <v>6</v>
      </c>
    </row>
    <row r="1306">
      <c r="A1306" s="3" t="n">
        <v>35195030</v>
      </c>
      <c r="B1306" s="3" t="inlineStr">
        <is>
          <t>AGUAZUL [35195030]</t>
        </is>
      </c>
      <c r="C1306" s="3" t="n">
        <v>5.177083333</v>
      </c>
      <c r="D1306" s="3" t="n">
        <v>-72.54738888999999</v>
      </c>
      <c r="E1306" s="3" t="n">
        <v>380</v>
      </c>
      <c r="F1306" s="3" t="inlineStr">
        <is>
          <t>Aguazul</t>
        </is>
      </c>
      <c r="G1306" s="3" t="inlineStr">
        <is>
          <t>Casanare</t>
        </is>
      </c>
      <c r="H1306" s="54" t="n">
        <v>35</v>
      </c>
      <c r="I1306" s="54" t="n">
        <v>1995</v>
      </c>
      <c r="J1306" s="54" t="n">
        <v>21</v>
      </c>
      <c r="K1306" s="3" t="n">
        <v>113.8</v>
      </c>
      <c r="L1306" s="3" t="n">
        <v>2017</v>
      </c>
      <c r="M1306" s="3" t="n">
        <v>22</v>
      </c>
      <c r="N1306" s="54" t="n">
        <v>146</v>
      </c>
      <c r="O1306" s="54" t="n">
        <v>2007</v>
      </c>
      <c r="P1306" s="54" t="n">
        <v>28</v>
      </c>
      <c r="Q1306" s="3" t="n">
        <v>131</v>
      </c>
      <c r="R1306" s="3" t="n">
        <v>1997</v>
      </c>
      <c r="S1306" s="3" t="n">
        <v>1</v>
      </c>
      <c r="T1306" s="54" t="n">
        <v>154.2</v>
      </c>
      <c r="U1306" s="54" t="n">
        <v>1985</v>
      </c>
      <c r="V1306" s="54" t="n">
        <v>2</v>
      </c>
      <c r="W1306" s="3" t="n">
        <v>136.2</v>
      </c>
      <c r="X1306" s="3" t="n">
        <v>2006</v>
      </c>
      <c r="Y1306" s="3" t="n">
        <v>28</v>
      </c>
      <c r="Z1306" s="54" t="n">
        <v>170.1</v>
      </c>
      <c r="AA1306" s="54" t="n">
        <v>1981</v>
      </c>
      <c r="AB1306" s="54" t="n">
        <v>19</v>
      </c>
      <c r="AC1306" s="3" t="n">
        <v>121.4</v>
      </c>
      <c r="AD1306" s="3" t="n">
        <v>2013</v>
      </c>
      <c r="AE1306" s="3" t="n">
        <v>6</v>
      </c>
      <c r="AF1306" s="54" t="n">
        <v>140</v>
      </c>
      <c r="AG1306" s="54" t="n">
        <v>2016</v>
      </c>
      <c r="AH1306" s="54" t="n">
        <v>20</v>
      </c>
      <c r="AI1306" s="3" t="n">
        <v>122.6</v>
      </c>
      <c r="AJ1306" s="3" t="n">
        <v>2020</v>
      </c>
      <c r="AK1306" s="3" t="n">
        <v>31</v>
      </c>
      <c r="AL1306" s="54" t="n">
        <v>187</v>
      </c>
      <c r="AM1306" s="54" t="n">
        <v>1984</v>
      </c>
      <c r="AN1306" s="54" t="n">
        <v>8</v>
      </c>
      <c r="AO1306" s="3" t="n">
        <v>101.1</v>
      </c>
      <c r="AP1306" s="3" t="n">
        <v>2025</v>
      </c>
      <c r="AQ1306" s="3" t="n">
        <v>2</v>
      </c>
    </row>
    <row r="1307">
      <c r="A1307" s="3" t="n">
        <v>35195050</v>
      </c>
      <c r="B1307" s="3" t="inlineStr">
        <is>
          <t>CORINTO [35195050]</t>
        </is>
      </c>
      <c r="C1307" s="3" t="n">
        <v>5.407277778</v>
      </c>
      <c r="D1307" s="3" t="n">
        <v>-72.71722222</v>
      </c>
      <c r="E1307" s="3" t="n">
        <v>1550</v>
      </c>
      <c r="F1307" s="3" t="inlineStr">
        <is>
          <t>Pajarito</t>
        </is>
      </c>
      <c r="G1307" s="3" t="inlineStr">
        <is>
          <t>Boyacá</t>
        </is>
      </c>
      <c r="H1307" s="54" t="n">
        <v>95</v>
      </c>
      <c r="I1307" s="54" t="n">
        <v>2009</v>
      </c>
      <c r="J1307" s="54" t="n">
        <v>16</v>
      </c>
      <c r="K1307" s="3" t="n">
        <v>51.5</v>
      </c>
      <c r="L1307" s="3" t="n">
        <v>2005</v>
      </c>
      <c r="M1307" s="3" t="n">
        <v>10</v>
      </c>
      <c r="N1307" s="54" t="n">
        <v>75</v>
      </c>
      <c r="O1307" s="54" t="n">
        <v>1995</v>
      </c>
      <c r="P1307" s="54" t="n">
        <v>21</v>
      </c>
      <c r="Q1307" s="3" t="n">
        <v>114.4</v>
      </c>
      <c r="R1307" s="3" t="n">
        <v>1990</v>
      </c>
      <c r="S1307" s="3" t="n">
        <v>26</v>
      </c>
      <c r="T1307" s="54" t="n">
        <v>108.7</v>
      </c>
      <c r="U1307" s="54" t="n">
        <v>1989</v>
      </c>
      <c r="V1307" s="54" t="n">
        <v>22</v>
      </c>
      <c r="W1307" s="3" t="n">
        <v>115.7</v>
      </c>
      <c r="X1307" s="3" t="n">
        <v>1991</v>
      </c>
      <c r="Y1307" s="3" t="n">
        <v>10</v>
      </c>
      <c r="Z1307" s="54" t="n">
        <v>101</v>
      </c>
      <c r="AA1307" s="54" t="n">
        <v>2016</v>
      </c>
      <c r="AB1307" s="54" t="n">
        <v>27</v>
      </c>
      <c r="AC1307" s="3" t="n">
        <v>98.3</v>
      </c>
      <c r="AD1307" s="3" t="n">
        <v>2007</v>
      </c>
      <c r="AE1307" s="3" t="n">
        <v>19</v>
      </c>
      <c r="AF1307" s="54" t="n">
        <v>115.8</v>
      </c>
      <c r="AG1307" s="54" t="n">
        <v>1993</v>
      </c>
      <c r="AH1307" s="54" t="n">
        <v>10</v>
      </c>
      <c r="AI1307" s="3" t="n">
        <v>101</v>
      </c>
      <c r="AJ1307" s="3" t="n">
        <v>2005</v>
      </c>
      <c r="AK1307" s="3" t="n">
        <v>6</v>
      </c>
      <c r="AL1307" s="54" t="n">
        <v>86.8</v>
      </c>
      <c r="AM1307" s="54" t="n">
        <v>1996</v>
      </c>
      <c r="AN1307" s="54" t="n">
        <v>7</v>
      </c>
      <c r="AO1307" s="3" t="n">
        <v>61</v>
      </c>
      <c r="AP1307" s="3" t="n">
        <v>2001</v>
      </c>
      <c r="AQ1307" s="3" t="n">
        <v>16</v>
      </c>
    </row>
    <row r="1308">
      <c r="A1308" s="3" t="n">
        <v>35195060</v>
      </c>
      <c r="B1308" s="3" t="inlineStr">
        <is>
          <t>TOQUILLA - AUT [35195060]</t>
        </is>
      </c>
      <c r="C1308" s="3" t="n">
        <v>5.523611111</v>
      </c>
      <c r="D1308" s="3" t="n">
        <v>-72.79097222</v>
      </c>
      <c r="E1308" s="3" t="n">
        <v>2950</v>
      </c>
      <c r="F1308" s="3" t="inlineStr">
        <is>
          <t>Aquitania</t>
        </is>
      </c>
      <c r="G1308" s="3" t="inlineStr">
        <is>
          <t>Boyacá</t>
        </is>
      </c>
      <c r="H1308" s="54" t="n">
        <v>55</v>
      </c>
      <c r="I1308" s="54" t="n">
        <v>2005</v>
      </c>
      <c r="J1308" s="54" t="n">
        <v>15</v>
      </c>
      <c r="K1308" s="3" t="n">
        <v>37</v>
      </c>
      <c r="L1308" s="3" t="n">
        <v>2005</v>
      </c>
      <c r="M1308" s="3" t="n">
        <v>11</v>
      </c>
      <c r="N1308" s="54" t="n">
        <v>77.5</v>
      </c>
      <c r="O1308" s="54" t="n">
        <v>1999</v>
      </c>
      <c r="P1308" s="54" t="n">
        <v>18</v>
      </c>
      <c r="Q1308" s="3" t="n">
        <v>67.5</v>
      </c>
      <c r="R1308" s="3" t="n">
        <v>2012</v>
      </c>
      <c r="S1308" s="3" t="n">
        <v>15</v>
      </c>
      <c r="T1308" s="54" t="n">
        <v>66.5</v>
      </c>
      <c r="U1308" s="54" t="n">
        <v>1999</v>
      </c>
      <c r="V1308" s="54" t="n">
        <v>21</v>
      </c>
      <c r="W1308" s="3" t="n">
        <v>66.59999999999999</v>
      </c>
      <c r="X1308" s="3" t="n">
        <v>1984</v>
      </c>
      <c r="Y1308" s="3" t="n">
        <v>6</v>
      </c>
      <c r="Z1308" s="54" t="n">
        <v>70</v>
      </c>
      <c r="AA1308" s="54" t="n">
        <v>1989</v>
      </c>
      <c r="AB1308" s="54" t="n">
        <v>16</v>
      </c>
      <c r="AC1308" s="3" t="n">
        <v>65</v>
      </c>
      <c r="AD1308" s="3" t="n">
        <v>1993</v>
      </c>
      <c r="AE1308" s="3" t="n">
        <v>3</v>
      </c>
      <c r="AF1308" s="54" t="n">
        <v>112</v>
      </c>
      <c r="AG1308" s="54" t="n">
        <v>2008</v>
      </c>
      <c r="AH1308" s="54" t="n">
        <v>1</v>
      </c>
      <c r="AI1308" s="3" t="n">
        <v>49</v>
      </c>
      <c r="AJ1308" s="3" t="n">
        <v>2011</v>
      </c>
      <c r="AK1308" s="3" t="n">
        <v>12</v>
      </c>
      <c r="AL1308" s="54" t="n">
        <v>39</v>
      </c>
      <c r="AM1308" s="54" t="n">
        <v>2006</v>
      </c>
      <c r="AN1308" s="54" t="n">
        <v>14</v>
      </c>
      <c r="AO1308" s="3" t="n">
        <v>40.4</v>
      </c>
      <c r="AP1308" s="3" t="n">
        <v>2000</v>
      </c>
      <c r="AQ1308" s="3" t="n">
        <v>6</v>
      </c>
    </row>
    <row r="1309">
      <c r="A1309" s="3" t="n">
        <v>35210010</v>
      </c>
      <c r="B1309" s="3" t="inlineStr">
        <is>
          <t>MORRO EL [35210010]</t>
        </is>
      </c>
      <c r="C1309" s="3" t="n">
        <v>5.453055556</v>
      </c>
      <c r="D1309" s="3" t="n">
        <v>-72.45625</v>
      </c>
      <c r="E1309" s="3" t="n">
        <v>656</v>
      </c>
      <c r="F1309" s="3" t="inlineStr">
        <is>
          <t>Yopal</t>
        </is>
      </c>
      <c r="G1309" s="3" t="inlineStr">
        <is>
          <t>Casanare</t>
        </is>
      </c>
      <c r="H1309" s="54" t="n">
        <v>50</v>
      </c>
      <c r="I1309" s="54" t="n">
        <v>2009</v>
      </c>
      <c r="J1309" s="54" t="n">
        <v>30</v>
      </c>
      <c r="K1309" s="3" t="n">
        <v>90</v>
      </c>
      <c r="L1309" s="3" t="n">
        <v>1983</v>
      </c>
      <c r="M1309" s="3" t="n">
        <v>27</v>
      </c>
      <c r="N1309" s="54" t="n">
        <v>135</v>
      </c>
      <c r="O1309" s="54" t="n">
        <v>2000</v>
      </c>
      <c r="P1309" s="54" t="n">
        <v>22</v>
      </c>
      <c r="Q1309" s="3" t="n">
        <v>137</v>
      </c>
      <c r="R1309" s="3" t="n">
        <v>1978</v>
      </c>
      <c r="S1309" s="3" t="n">
        <v>10</v>
      </c>
      <c r="T1309" s="54" t="n">
        <v>160</v>
      </c>
      <c r="U1309" s="54" t="n">
        <v>1976</v>
      </c>
      <c r="V1309" s="54" t="n">
        <v>24</v>
      </c>
      <c r="W1309" s="3" t="n">
        <v>152</v>
      </c>
      <c r="X1309" s="3" t="n">
        <v>1975</v>
      </c>
      <c r="Y1309" s="3" t="n">
        <v>21</v>
      </c>
      <c r="Z1309" s="54" t="n">
        <v>146</v>
      </c>
      <c r="AA1309" s="54" t="n">
        <v>1998</v>
      </c>
      <c r="AB1309" s="54" t="n">
        <v>4</v>
      </c>
      <c r="AC1309" s="3" t="n">
        <v>140</v>
      </c>
      <c r="AD1309" s="3" t="n">
        <v>1998</v>
      </c>
      <c r="AE1309" s="3" t="n">
        <v>2</v>
      </c>
      <c r="AF1309" s="54" t="n">
        <v>135</v>
      </c>
      <c r="AG1309" s="54" t="n">
        <v>1998</v>
      </c>
      <c r="AH1309" s="54" t="n">
        <v>7</v>
      </c>
      <c r="AI1309" s="3" t="n">
        <v>185</v>
      </c>
      <c r="AJ1309" s="3" t="n">
        <v>1977</v>
      </c>
      <c r="AK1309" s="3" t="n">
        <v>31</v>
      </c>
      <c r="AL1309" s="54" t="n">
        <v>129</v>
      </c>
      <c r="AM1309" s="54" t="n">
        <v>2008</v>
      </c>
      <c r="AN1309" s="54" t="n">
        <v>1</v>
      </c>
      <c r="AO1309" s="3" t="n">
        <v>81</v>
      </c>
      <c r="AP1309" s="3" t="n">
        <v>1998</v>
      </c>
      <c r="AQ1309" s="3" t="n">
        <v>4</v>
      </c>
    </row>
    <row r="1310">
      <c r="A1310" s="3" t="n">
        <v>35210040</v>
      </c>
      <c r="B1310" s="3" t="inlineStr">
        <is>
          <t>MOLINOS D CASANARE [35210040]</t>
        </is>
      </c>
      <c r="C1310" s="3" t="n">
        <v>5.41325</v>
      </c>
      <c r="D1310" s="3" t="n">
        <v>-72.29830556</v>
      </c>
      <c r="E1310" s="3" t="n">
        <v>330</v>
      </c>
      <c r="F1310" s="3" t="inlineStr">
        <is>
          <t>Yopal</t>
        </is>
      </c>
      <c r="G1310" s="3" t="inlineStr">
        <is>
          <t>Casanare</t>
        </is>
      </c>
      <c r="H1310" s="54" t="n">
        <v>42</v>
      </c>
      <c r="I1310" s="54" t="n">
        <v>2023</v>
      </c>
      <c r="J1310" s="54" t="n">
        <v>9</v>
      </c>
      <c r="K1310" s="3" t="n">
        <v>72.3</v>
      </c>
      <c r="L1310" s="3" t="n">
        <v>2024</v>
      </c>
      <c r="M1310" s="3" t="n">
        <v>5</v>
      </c>
      <c r="N1310" s="54" t="n">
        <v>134.9</v>
      </c>
      <c r="O1310" s="54" t="n">
        <v>2000</v>
      </c>
      <c r="P1310" s="54" t="n">
        <v>24</v>
      </c>
      <c r="Q1310" s="3" t="n">
        <v>133.8</v>
      </c>
      <c r="R1310" s="3" t="n">
        <v>2020</v>
      </c>
      <c r="S1310" s="3" t="n">
        <v>23</v>
      </c>
      <c r="T1310" s="54" t="n">
        <v>222.8</v>
      </c>
      <c r="U1310" s="54" t="n">
        <v>1998</v>
      </c>
      <c r="V1310" s="54" t="n">
        <v>16</v>
      </c>
      <c r="W1310" s="3" t="n">
        <v>220.8</v>
      </c>
      <c r="X1310" s="3" t="n">
        <v>2015</v>
      </c>
      <c r="Y1310" s="3" t="n">
        <v>24</v>
      </c>
      <c r="Z1310" s="54" t="n">
        <v>146.7</v>
      </c>
      <c r="AA1310" s="54" t="n">
        <v>2012</v>
      </c>
      <c r="AB1310" s="54" t="n">
        <v>27</v>
      </c>
      <c r="AC1310" s="3" t="n">
        <v>124.2</v>
      </c>
      <c r="AD1310" s="3" t="n">
        <v>2021</v>
      </c>
      <c r="AE1310" s="3" t="n">
        <v>16</v>
      </c>
      <c r="AF1310" s="54" t="n">
        <v>117.7</v>
      </c>
      <c r="AG1310" s="54" t="n">
        <v>2016</v>
      </c>
      <c r="AH1310" s="54" t="n">
        <v>6</v>
      </c>
      <c r="AI1310" s="3" t="n">
        <v>125.4</v>
      </c>
      <c r="AJ1310" s="3" t="n">
        <v>2020</v>
      </c>
      <c r="AK1310" s="3" t="n">
        <v>30</v>
      </c>
      <c r="AL1310" s="54" t="n">
        <v>114.5</v>
      </c>
      <c r="AM1310" s="54" t="n">
        <v>2013</v>
      </c>
      <c r="AN1310" s="54" t="n">
        <v>3</v>
      </c>
      <c r="AO1310" s="3" t="n">
        <v>77.5</v>
      </c>
      <c r="AP1310" s="3" t="n">
        <v>2012</v>
      </c>
      <c r="AQ1310" s="3" t="n">
        <v>24</v>
      </c>
    </row>
    <row r="1311">
      <c r="A1311" s="3" t="n">
        <v>35210050</v>
      </c>
      <c r="B1311" s="3" t="inlineStr">
        <is>
          <t>CHAPARRERA LA [35210050]</t>
        </is>
      </c>
      <c r="C1311" s="3" t="n">
        <v>5.491888889</v>
      </c>
      <c r="D1311" s="3" t="n">
        <v>-72.22936111</v>
      </c>
      <c r="E1311" s="3" t="n">
        <v>395</v>
      </c>
      <c r="F1311" s="3" t="inlineStr">
        <is>
          <t>Yopal</t>
        </is>
      </c>
      <c r="G1311" s="3" t="inlineStr">
        <is>
          <t>Casanare</t>
        </is>
      </c>
      <c r="H1311" s="54" t="n">
        <v>61</v>
      </c>
      <c r="I1311" s="54" t="n">
        <v>2021</v>
      </c>
      <c r="J1311" s="54" t="n">
        <v>8</v>
      </c>
      <c r="K1311" s="3" t="n">
        <v>91.5</v>
      </c>
      <c r="L1311" s="3" t="n">
        <v>2024</v>
      </c>
      <c r="M1311" s="3" t="n">
        <v>5</v>
      </c>
      <c r="N1311" s="54" t="n">
        <v>85</v>
      </c>
      <c r="O1311" s="54" t="n">
        <v>1998</v>
      </c>
      <c r="P1311" s="54" t="n">
        <v>23</v>
      </c>
      <c r="Q1311" s="3" t="n">
        <v>133.5</v>
      </c>
      <c r="R1311" s="3" t="n">
        <v>2021</v>
      </c>
      <c r="S1311" s="3" t="n">
        <v>29</v>
      </c>
      <c r="T1311" s="54" t="n">
        <v>145</v>
      </c>
      <c r="U1311" s="54" t="n">
        <v>2016</v>
      </c>
      <c r="V1311" s="54" t="n">
        <v>24</v>
      </c>
      <c r="W1311" s="3" t="n">
        <v>141</v>
      </c>
      <c r="X1311" s="3" t="n">
        <v>2008</v>
      </c>
      <c r="Y1311" s="3" t="n">
        <v>10</v>
      </c>
      <c r="Z1311" s="54" t="n">
        <v>132</v>
      </c>
      <c r="AA1311" s="54" t="n">
        <v>2008</v>
      </c>
      <c r="AB1311" s="54" t="n">
        <v>9</v>
      </c>
      <c r="AC1311" s="3" t="n">
        <v>140</v>
      </c>
      <c r="AD1311" s="3" t="n">
        <v>2012</v>
      </c>
      <c r="AE1311" s="3" t="n">
        <v>28</v>
      </c>
      <c r="AF1311" s="54" t="n">
        <v>131.5</v>
      </c>
      <c r="AG1311" s="54" t="n">
        <v>2025</v>
      </c>
      <c r="AH1311" s="54" t="n">
        <v>3</v>
      </c>
      <c r="AI1311" s="3" t="n">
        <v>143.8</v>
      </c>
      <c r="AJ1311" s="3" t="n">
        <v>2011</v>
      </c>
      <c r="AK1311" s="3" t="n">
        <v>19</v>
      </c>
      <c r="AL1311" s="54" t="n">
        <v>137</v>
      </c>
      <c r="AM1311" s="54" t="n">
        <v>2006</v>
      </c>
      <c r="AN1311" s="54" t="n">
        <v>14</v>
      </c>
      <c r="AO1311" s="3" t="n">
        <v>130</v>
      </c>
      <c r="AP1311" s="3" t="n">
        <v>2000</v>
      </c>
      <c r="AQ1311" s="3" t="n">
        <v>29</v>
      </c>
    </row>
    <row r="1312">
      <c r="A1312" s="3" t="n">
        <v>35210060</v>
      </c>
      <c r="B1312" s="3" t="inlineStr">
        <is>
          <t>DESECHO EL HACIENDA [35210060]</t>
        </is>
      </c>
      <c r="C1312" s="3" t="n">
        <v>5.609111111</v>
      </c>
      <c r="D1312" s="3" t="n">
        <v>-72.06780556</v>
      </c>
      <c r="E1312" s="3" t="n">
        <v>345</v>
      </c>
      <c r="F1312" s="3" t="inlineStr">
        <is>
          <t>Nunchía</t>
        </is>
      </c>
      <c r="G1312" s="3" t="inlineStr">
        <is>
          <t>Casanare</t>
        </is>
      </c>
      <c r="H1312" s="54" t="n">
        <v>63</v>
      </c>
      <c r="I1312" s="54" t="n">
        <v>2021</v>
      </c>
      <c r="J1312" s="54" t="n">
        <v>8</v>
      </c>
      <c r="K1312" s="3" t="n">
        <v>122</v>
      </c>
      <c r="L1312" s="3" t="n">
        <v>2011</v>
      </c>
      <c r="M1312" s="3" t="n">
        <v>27</v>
      </c>
      <c r="N1312" s="54" t="n">
        <v>90</v>
      </c>
      <c r="O1312" s="54" t="n">
        <v>1998</v>
      </c>
      <c r="P1312" s="54" t="n">
        <v>5</v>
      </c>
      <c r="Q1312" s="3" t="n">
        <v>122</v>
      </c>
      <c r="R1312" s="3" t="n">
        <v>1999</v>
      </c>
      <c r="S1312" s="3" t="n">
        <v>3</v>
      </c>
      <c r="T1312" s="54" t="n">
        <v>150</v>
      </c>
      <c r="U1312" s="54" t="n">
        <v>2009</v>
      </c>
      <c r="V1312" s="54" t="n">
        <v>17</v>
      </c>
      <c r="W1312" s="3" t="n">
        <v>134.5</v>
      </c>
      <c r="X1312" s="3" t="n">
        <v>1996</v>
      </c>
      <c r="Y1312" s="3" t="n">
        <v>9</v>
      </c>
      <c r="Z1312" s="54" t="n">
        <v>107</v>
      </c>
      <c r="AA1312" s="54" t="n">
        <v>2011</v>
      </c>
      <c r="AB1312" s="54" t="n">
        <v>5</v>
      </c>
      <c r="AC1312" s="3" t="n">
        <v>130</v>
      </c>
      <c r="AD1312" s="3" t="n">
        <v>2012</v>
      </c>
      <c r="AE1312" s="3" t="n">
        <v>10</v>
      </c>
      <c r="AF1312" s="54" t="n">
        <v>111.2</v>
      </c>
      <c r="AG1312" s="54" t="n">
        <v>1996</v>
      </c>
      <c r="AH1312" s="54" t="n">
        <v>28</v>
      </c>
      <c r="AI1312" s="3" t="n">
        <v>131.5</v>
      </c>
      <c r="AJ1312" s="3" t="n">
        <v>2018</v>
      </c>
      <c r="AK1312" s="3" t="n">
        <v>10</v>
      </c>
      <c r="AL1312" s="54" t="n">
        <v>111</v>
      </c>
      <c r="AM1312" s="54" t="n">
        <v>2009</v>
      </c>
      <c r="AN1312" s="54" t="n">
        <v>12</v>
      </c>
      <c r="AO1312" s="3" t="n">
        <v>108</v>
      </c>
      <c r="AP1312" s="3" t="n">
        <v>2015</v>
      </c>
      <c r="AQ1312" s="3" t="n">
        <v>16</v>
      </c>
    </row>
    <row r="1313">
      <c r="A1313" s="3" t="n">
        <v>35215020</v>
      </c>
      <c r="B1313" s="3" t="inlineStr">
        <is>
          <t>AEROPUERTO YOPAL - AUT [35215020]</t>
        </is>
      </c>
      <c r="C1313" s="3" t="n">
        <v>5.320444444</v>
      </c>
      <c r="D1313" s="3" t="n">
        <v>-72.3875</v>
      </c>
      <c r="E1313" s="3" t="n">
        <v>325</v>
      </c>
      <c r="F1313" s="3" t="inlineStr">
        <is>
          <t>Yopal</t>
        </is>
      </c>
      <c r="G1313" s="3" t="inlineStr">
        <is>
          <t>Casanare</t>
        </is>
      </c>
      <c r="H1313" s="54" t="n">
        <v>61.6</v>
      </c>
      <c r="I1313" s="54" t="n">
        <v>2023</v>
      </c>
      <c r="J1313" s="54" t="n">
        <v>7</v>
      </c>
      <c r="K1313" s="3" t="n">
        <v>88.7</v>
      </c>
      <c r="L1313" s="3" t="n">
        <v>2017</v>
      </c>
      <c r="M1313" s="3" t="n">
        <v>22</v>
      </c>
      <c r="N1313" s="54" t="n">
        <v>120.8</v>
      </c>
      <c r="O1313" s="54" t="n">
        <v>2002</v>
      </c>
      <c r="P1313" s="54" t="n">
        <v>29</v>
      </c>
      <c r="Q1313" s="3" t="n">
        <v>129.5</v>
      </c>
      <c r="R1313" s="3" t="n">
        <v>2012</v>
      </c>
      <c r="S1313" s="3" t="n">
        <v>6</v>
      </c>
      <c r="T1313" s="54" t="n">
        <v>274.6</v>
      </c>
      <c r="U1313" s="54" t="n">
        <v>2011</v>
      </c>
      <c r="V1313" s="54" t="n">
        <v>2</v>
      </c>
      <c r="W1313" s="3" t="n">
        <v>170.1</v>
      </c>
      <c r="X1313" s="3" t="n">
        <v>2023</v>
      </c>
      <c r="Y1313" s="3" t="n">
        <v>7</v>
      </c>
      <c r="Z1313" s="54" t="n">
        <v>144.1</v>
      </c>
      <c r="AA1313" s="54" t="n">
        <v>2017</v>
      </c>
      <c r="AB1313" s="54" t="n">
        <v>10</v>
      </c>
      <c r="AC1313" s="3" t="n">
        <v>133</v>
      </c>
      <c r="AD1313" s="3" t="n">
        <v>2019</v>
      </c>
      <c r="AE1313" s="3" t="n">
        <v>27</v>
      </c>
      <c r="AF1313" s="54" t="n">
        <v>170.2</v>
      </c>
      <c r="AG1313" s="54" t="n">
        <v>2003</v>
      </c>
      <c r="AH1313" s="54" t="n">
        <v>10</v>
      </c>
      <c r="AI1313" s="3" t="n">
        <v>146.8</v>
      </c>
      <c r="AJ1313" s="3" t="n">
        <v>1996</v>
      </c>
      <c r="AK1313" s="3" t="n">
        <v>14</v>
      </c>
      <c r="AL1313" s="54" t="n">
        <v>137</v>
      </c>
      <c r="AM1313" s="54" t="n">
        <v>1984</v>
      </c>
      <c r="AN1313" s="54" t="n">
        <v>8</v>
      </c>
      <c r="AO1313" s="3" t="n">
        <v>70.2</v>
      </c>
      <c r="AP1313" s="3" t="n">
        <v>2011</v>
      </c>
      <c r="AQ1313" s="3" t="n">
        <v>6</v>
      </c>
    </row>
    <row r="1314">
      <c r="A1314" s="3" t="n">
        <v>35220030</v>
      </c>
      <c r="B1314" s="3" t="inlineStr">
        <is>
          <t>OROCUE [35220030]</t>
        </is>
      </c>
      <c r="C1314" s="3" t="n">
        <v>4.79962</v>
      </c>
      <c r="D1314" s="3" t="n">
        <v>-71.333067</v>
      </c>
      <c r="E1314" s="3" t="n">
        <v>133</v>
      </c>
      <c r="F1314" s="3" t="inlineStr">
        <is>
          <t>Orocué</t>
        </is>
      </c>
      <c r="G1314" s="3" t="inlineStr">
        <is>
          <t>Casanare</t>
        </is>
      </c>
      <c r="H1314" s="54" t="n">
        <v>108</v>
      </c>
      <c r="I1314" s="54" t="n">
        <v>2018</v>
      </c>
      <c r="J1314" s="54" t="n">
        <v>2</v>
      </c>
      <c r="K1314" s="3" t="n">
        <v>87</v>
      </c>
      <c r="L1314" s="3" t="n">
        <v>1989</v>
      </c>
      <c r="M1314" s="3" t="n">
        <v>24</v>
      </c>
      <c r="N1314" s="54" t="n">
        <v>153</v>
      </c>
      <c r="O1314" s="54" t="n">
        <v>2020</v>
      </c>
      <c r="P1314" s="54" t="n">
        <v>13</v>
      </c>
      <c r="Q1314" s="3" t="n">
        <v>120.5</v>
      </c>
      <c r="R1314" s="3" t="n">
        <v>1985</v>
      </c>
      <c r="S1314" s="3" t="n">
        <v>24</v>
      </c>
      <c r="T1314" s="54" t="n">
        <v>127.6</v>
      </c>
      <c r="U1314" s="54" t="n">
        <v>1995</v>
      </c>
      <c r="V1314" s="54" t="n">
        <v>27</v>
      </c>
      <c r="W1314" s="3" t="n">
        <v>112.7</v>
      </c>
      <c r="X1314" s="3" t="n">
        <v>1986</v>
      </c>
      <c r="Y1314" s="3" t="n">
        <v>8</v>
      </c>
      <c r="Z1314" s="54" t="n">
        <v>140</v>
      </c>
      <c r="AA1314" s="54" t="n">
        <v>2023</v>
      </c>
      <c r="AB1314" s="54" t="n">
        <v>27</v>
      </c>
      <c r="AC1314" s="3" t="n">
        <v>160</v>
      </c>
      <c r="AD1314" s="3" t="n">
        <v>1936</v>
      </c>
      <c r="AE1314" s="3" t="n">
        <v>30</v>
      </c>
      <c r="AF1314" s="54" t="n">
        <v>123.3</v>
      </c>
      <c r="AG1314" s="54" t="n">
        <v>2008</v>
      </c>
      <c r="AH1314" s="54" t="n">
        <v>12</v>
      </c>
      <c r="AI1314" s="3" t="n">
        <v>185.4</v>
      </c>
      <c r="AJ1314" s="3" t="n">
        <v>1936</v>
      </c>
      <c r="AK1314" s="3" t="n">
        <v>26</v>
      </c>
      <c r="AL1314" s="54" t="n">
        <v>131</v>
      </c>
      <c r="AM1314" s="54" t="n">
        <v>1932</v>
      </c>
      <c r="AN1314" s="54" t="n">
        <v>1</v>
      </c>
      <c r="AO1314" s="3" t="n">
        <v>84</v>
      </c>
      <c r="AP1314" s="3" t="n">
        <v>2011</v>
      </c>
      <c r="AQ1314" s="3" t="n">
        <v>6</v>
      </c>
    </row>
    <row r="1315">
      <c r="A1315" s="3" t="n">
        <v>35220040</v>
      </c>
      <c r="B1315" s="3" t="inlineStr">
        <is>
          <t>MACUCUANA [35220040]</t>
        </is>
      </c>
      <c r="C1315" s="3" t="n">
        <v>4.926767</v>
      </c>
      <c r="D1315" s="3" t="n">
        <v>-71.083873</v>
      </c>
      <c r="E1315" s="3" t="n">
        <v>125</v>
      </c>
      <c r="F1315" s="3" t="inlineStr">
        <is>
          <t>Orocué</t>
        </is>
      </c>
      <c r="G1315" s="3" t="inlineStr">
        <is>
          <t>Casanare</t>
        </is>
      </c>
      <c r="H1315" s="54" t="n">
        <v>59</v>
      </c>
      <c r="I1315" s="54" t="n">
        <v>2005</v>
      </c>
      <c r="J1315" s="54" t="n">
        <v>7</v>
      </c>
      <c r="K1315" s="3" t="n">
        <v>110</v>
      </c>
      <c r="L1315" s="3" t="n">
        <v>2005</v>
      </c>
      <c r="M1315" s="3" t="n">
        <v>11</v>
      </c>
      <c r="N1315" s="54" t="n">
        <v>135</v>
      </c>
      <c r="O1315" s="54" t="n">
        <v>2020</v>
      </c>
      <c r="P1315" s="54" t="n">
        <v>12</v>
      </c>
      <c r="Q1315" s="3" t="n">
        <v>142</v>
      </c>
      <c r="R1315" s="3" t="n">
        <v>1995</v>
      </c>
      <c r="S1315" s="3" t="n">
        <v>13</v>
      </c>
      <c r="T1315" s="54" t="n">
        <v>145</v>
      </c>
      <c r="U1315" s="54" t="n">
        <v>1995</v>
      </c>
      <c r="V1315" s="54" t="n">
        <v>27</v>
      </c>
      <c r="W1315" s="3" t="n">
        <v>136</v>
      </c>
      <c r="X1315" s="3" t="n">
        <v>1998</v>
      </c>
      <c r="Y1315" s="3" t="n">
        <v>28</v>
      </c>
      <c r="Z1315" s="54" t="n">
        <v>129</v>
      </c>
      <c r="AA1315" s="54" t="n">
        <v>2004</v>
      </c>
      <c r="AB1315" s="54" t="n">
        <v>4</v>
      </c>
      <c r="AC1315" s="3" t="n">
        <v>127</v>
      </c>
      <c r="AD1315" s="3" t="n">
        <v>2010</v>
      </c>
      <c r="AE1315" s="3" t="n">
        <v>17</v>
      </c>
      <c r="AF1315" s="54" t="n">
        <v>140</v>
      </c>
      <c r="AG1315" s="54" t="n">
        <v>2013</v>
      </c>
      <c r="AH1315" s="54" t="n">
        <v>13</v>
      </c>
      <c r="AI1315" s="3" t="n">
        <v>115</v>
      </c>
      <c r="AJ1315" s="3" t="n">
        <v>2020</v>
      </c>
      <c r="AK1315" s="3" t="n">
        <v>15</v>
      </c>
      <c r="AL1315" s="54" t="n">
        <v>136</v>
      </c>
      <c r="AM1315" s="54" t="n">
        <v>1985</v>
      </c>
      <c r="AN1315" s="54" t="n">
        <v>25</v>
      </c>
      <c r="AO1315" s="3" t="n">
        <v>113</v>
      </c>
      <c r="AP1315" s="3" t="n">
        <v>2000</v>
      </c>
      <c r="AQ1315" s="3" t="n">
        <v>28</v>
      </c>
    </row>
    <row r="1316">
      <c r="A1316" s="3" t="n">
        <v>35225030</v>
      </c>
      <c r="B1316" s="3" t="inlineStr">
        <is>
          <t>MODULOS - AUT [35225030]</t>
        </is>
      </c>
      <c r="C1316" s="3" t="n">
        <v>4.910528</v>
      </c>
      <c r="D1316" s="3" t="n">
        <v>-71.433083</v>
      </c>
      <c r="E1316" s="3" t="n">
        <v>139</v>
      </c>
      <c r="F1316" s="3" t="inlineStr">
        <is>
          <t>Orocué</t>
        </is>
      </c>
      <c r="G1316" s="3" t="inlineStr">
        <is>
          <t>Casanare</t>
        </is>
      </c>
      <c r="H1316" s="54" t="n">
        <v>101</v>
      </c>
      <c r="I1316" s="54" t="n">
        <v>2018</v>
      </c>
      <c r="J1316" s="54" t="n">
        <v>2</v>
      </c>
      <c r="K1316" s="3" t="n">
        <v>65.5</v>
      </c>
      <c r="L1316" s="3" t="n">
        <v>1992</v>
      </c>
      <c r="M1316" s="3" t="n">
        <v>7</v>
      </c>
      <c r="N1316" s="54" t="n">
        <v>107</v>
      </c>
      <c r="O1316" s="54" t="n">
        <v>2002</v>
      </c>
      <c r="P1316" s="54" t="n">
        <v>28</v>
      </c>
      <c r="Q1316" s="3" t="n">
        <v>196</v>
      </c>
      <c r="R1316" s="3" t="n">
        <v>2010</v>
      </c>
      <c r="S1316" s="3" t="n">
        <v>8</v>
      </c>
      <c r="T1316" s="54" t="n">
        <v>160</v>
      </c>
      <c r="U1316" s="54" t="n">
        <v>2009</v>
      </c>
      <c r="V1316" s="54" t="n">
        <v>2</v>
      </c>
      <c r="W1316" s="3" t="n">
        <v>140</v>
      </c>
      <c r="X1316" s="3" t="n">
        <v>2024</v>
      </c>
      <c r="Y1316" s="3" t="n">
        <v>14</v>
      </c>
      <c r="Z1316" s="54" t="n">
        <v>150</v>
      </c>
      <c r="AA1316" s="54" t="n">
        <v>2022</v>
      </c>
      <c r="AB1316" s="54" t="n">
        <v>3</v>
      </c>
      <c r="AC1316" s="3" t="n">
        <v>124</v>
      </c>
      <c r="AD1316" s="3" t="n">
        <v>1994</v>
      </c>
      <c r="AE1316" s="3" t="n">
        <v>2</v>
      </c>
      <c r="AF1316" s="54" t="n">
        <v>135</v>
      </c>
      <c r="AG1316" s="54" t="n">
        <v>2008</v>
      </c>
      <c r="AH1316" s="54" t="n">
        <v>14</v>
      </c>
      <c r="AI1316" s="3" t="n">
        <v>145.8</v>
      </c>
      <c r="AJ1316" s="3" t="n">
        <v>2014</v>
      </c>
      <c r="AK1316" s="3" t="n">
        <v>10</v>
      </c>
      <c r="AL1316" s="54" t="n">
        <v>84</v>
      </c>
      <c r="AM1316" s="54" t="n">
        <v>2017</v>
      </c>
      <c r="AN1316" s="54" t="n">
        <v>24</v>
      </c>
      <c r="AO1316" s="3" t="n">
        <v>102</v>
      </c>
      <c r="AP1316" s="3" t="n">
        <v>2023</v>
      </c>
      <c r="AQ1316" s="3" t="n">
        <v>16</v>
      </c>
    </row>
    <row r="1317">
      <c r="A1317" s="3" t="n">
        <v>35230010</v>
      </c>
      <c r="B1317" s="3" t="inlineStr">
        <is>
          <t>SAN LUIS  PALENQUE [35230010]</t>
        </is>
      </c>
      <c r="C1317" s="3" t="n">
        <v>5.4205</v>
      </c>
      <c r="D1317" s="3" t="n">
        <v>-71.72805556</v>
      </c>
      <c r="E1317" s="3" t="n">
        <v>170</v>
      </c>
      <c r="F1317" s="3" t="inlineStr">
        <is>
          <t>San Luis De Palenque</t>
        </is>
      </c>
      <c r="G1317" s="3" t="inlineStr">
        <is>
          <t>Casanare</t>
        </is>
      </c>
      <c r="H1317" s="54" t="n">
        <v>94.3</v>
      </c>
      <c r="I1317" s="54" t="n">
        <v>2023</v>
      </c>
      <c r="J1317" s="54" t="n">
        <v>7</v>
      </c>
      <c r="K1317" s="3" t="n">
        <v>75.7</v>
      </c>
      <c r="L1317" s="3" t="n">
        <v>2014</v>
      </c>
      <c r="M1317" s="3" t="n">
        <v>27</v>
      </c>
      <c r="N1317" s="54" t="n">
        <v>71.09999999999999</v>
      </c>
      <c r="O1317" s="54" t="n">
        <v>2002</v>
      </c>
      <c r="P1317" s="54" t="n">
        <v>21</v>
      </c>
      <c r="Q1317" s="3" t="n">
        <v>121</v>
      </c>
      <c r="R1317" s="3" t="n">
        <v>2010</v>
      </c>
      <c r="S1317" s="3" t="n">
        <v>6</v>
      </c>
      <c r="T1317" s="54" t="n">
        <v>136.5</v>
      </c>
      <c r="U1317" s="54" t="n">
        <v>2010</v>
      </c>
      <c r="V1317" s="54" t="n">
        <v>10</v>
      </c>
      <c r="W1317" s="3" t="n">
        <v>125.6</v>
      </c>
      <c r="X1317" s="3" t="n">
        <v>2003</v>
      </c>
      <c r="Y1317" s="3" t="n">
        <v>24</v>
      </c>
      <c r="Z1317" s="54" t="n">
        <v>134.3</v>
      </c>
      <c r="AA1317" s="54" t="n">
        <v>2020</v>
      </c>
      <c r="AB1317" s="54" t="n">
        <v>11</v>
      </c>
      <c r="AC1317" s="3" t="n">
        <v>149</v>
      </c>
      <c r="AD1317" s="3" t="n">
        <v>2002</v>
      </c>
      <c r="AE1317" s="3" t="n">
        <v>9</v>
      </c>
      <c r="AF1317" s="54" t="n">
        <v>115.1</v>
      </c>
      <c r="AG1317" s="54" t="n">
        <v>2012</v>
      </c>
      <c r="AH1317" s="54" t="n">
        <v>4</v>
      </c>
      <c r="AI1317" s="3" t="n">
        <v>119.8</v>
      </c>
      <c r="AJ1317" s="3" t="n">
        <v>2018</v>
      </c>
      <c r="AK1317" s="3" t="n">
        <v>10</v>
      </c>
      <c r="AL1317" s="54" t="n">
        <v>106.7</v>
      </c>
      <c r="AM1317" s="54" t="n">
        <v>2016</v>
      </c>
      <c r="AN1317" s="54" t="n">
        <v>11</v>
      </c>
      <c r="AO1317" s="3" t="n">
        <v>86.90000000000001</v>
      </c>
      <c r="AP1317" s="3" t="n">
        <v>2011</v>
      </c>
      <c r="AQ1317" s="3" t="n">
        <v>6</v>
      </c>
    </row>
    <row r="1318">
      <c r="A1318" s="3" t="n">
        <v>35230020</v>
      </c>
      <c r="B1318" s="3" t="inlineStr">
        <is>
          <t>PORE [35230020]</t>
        </is>
      </c>
      <c r="C1318" s="3" t="n">
        <v>5.726138889</v>
      </c>
      <c r="D1318" s="3" t="n">
        <v>-71.99288889</v>
      </c>
      <c r="E1318" s="3" t="n">
        <v>300</v>
      </c>
      <c r="F1318" s="3" t="inlineStr">
        <is>
          <t>Pore</t>
        </is>
      </c>
      <c r="G1318" s="3" t="inlineStr">
        <is>
          <t>Casanare</t>
        </is>
      </c>
      <c r="H1318" s="54" t="n">
        <v>56.3</v>
      </c>
      <c r="I1318" s="54" t="n">
        <v>2021</v>
      </c>
      <c r="J1318" s="54" t="n">
        <v>8</v>
      </c>
      <c r="K1318" s="3" t="n">
        <v>130</v>
      </c>
      <c r="L1318" s="3" t="n">
        <v>2011</v>
      </c>
      <c r="M1318" s="3" t="n">
        <v>28</v>
      </c>
      <c r="N1318" s="54" t="n">
        <v>97.8</v>
      </c>
      <c r="O1318" s="54" t="n">
        <v>2012</v>
      </c>
      <c r="P1318" s="54" t="n">
        <v>31</v>
      </c>
      <c r="Q1318" s="3" t="n">
        <v>135</v>
      </c>
      <c r="R1318" s="3" t="n">
        <v>2014</v>
      </c>
      <c r="S1318" s="3" t="n">
        <v>16</v>
      </c>
      <c r="T1318" s="54" t="n">
        <v>138</v>
      </c>
      <c r="U1318" s="54" t="n">
        <v>1995</v>
      </c>
      <c r="V1318" s="54" t="n">
        <v>28</v>
      </c>
      <c r="W1318" s="3" t="n">
        <v>140</v>
      </c>
      <c r="X1318" s="3" t="n">
        <v>2011</v>
      </c>
      <c r="Y1318" s="3" t="n">
        <v>26</v>
      </c>
      <c r="Z1318" s="54" t="n">
        <v>135</v>
      </c>
      <c r="AA1318" s="54" t="n">
        <v>2013</v>
      </c>
      <c r="AB1318" s="54" t="n">
        <v>7</v>
      </c>
      <c r="AC1318" s="3" t="n">
        <v>130</v>
      </c>
      <c r="AD1318" s="3" t="n">
        <v>2013</v>
      </c>
      <c r="AE1318" s="3" t="n">
        <v>6</v>
      </c>
      <c r="AF1318" s="54" t="n">
        <v>131</v>
      </c>
      <c r="AG1318" s="54" t="n">
        <v>2017</v>
      </c>
      <c r="AH1318" s="54" t="n">
        <v>22</v>
      </c>
      <c r="AI1318" s="3" t="n">
        <v>102</v>
      </c>
      <c r="AJ1318" s="3" t="n">
        <v>2012</v>
      </c>
      <c r="AK1318" s="3" t="n">
        <v>29</v>
      </c>
      <c r="AL1318" s="54" t="n">
        <v>124</v>
      </c>
      <c r="AM1318" s="54" t="n">
        <v>2008</v>
      </c>
      <c r="AN1318" s="54" t="n">
        <v>19</v>
      </c>
      <c r="AO1318" s="3" t="n">
        <v>140</v>
      </c>
      <c r="AP1318" s="3" t="n">
        <v>2012</v>
      </c>
      <c r="AQ1318" s="3" t="n">
        <v>22</v>
      </c>
    </row>
    <row r="1319">
      <c r="A1319" s="3" t="n">
        <v>35230030</v>
      </c>
      <c r="B1319" s="3" t="inlineStr">
        <is>
          <t>TABLON DE TAMARA [35230030]</t>
        </is>
      </c>
      <c r="C1319" s="3" t="n">
        <v>5.747194444</v>
      </c>
      <c r="D1319" s="3" t="n">
        <v>-72.10299999999999</v>
      </c>
      <c r="E1319" s="3" t="n">
        <v>350</v>
      </c>
      <c r="F1319" s="3" t="inlineStr">
        <is>
          <t>Támara</t>
        </is>
      </c>
      <c r="G1319" s="3" t="inlineStr">
        <is>
          <t>Casanare</t>
        </is>
      </c>
      <c r="H1319" s="54" t="n">
        <v>68</v>
      </c>
      <c r="I1319" s="54" t="n">
        <v>1970</v>
      </c>
      <c r="J1319" s="54" t="n">
        <v>15</v>
      </c>
      <c r="K1319" s="3" t="n">
        <v>147</v>
      </c>
      <c r="L1319" s="3" t="n">
        <v>2011</v>
      </c>
      <c r="M1319" s="3" t="n">
        <v>26</v>
      </c>
      <c r="N1319" s="54" t="n">
        <v>140</v>
      </c>
      <c r="O1319" s="54" t="n">
        <v>2000</v>
      </c>
      <c r="P1319" s="54" t="n">
        <v>24</v>
      </c>
      <c r="Q1319" s="3" t="n">
        <v>148</v>
      </c>
      <c r="R1319" s="3" t="n">
        <v>2003</v>
      </c>
      <c r="S1319" s="3" t="n">
        <v>24</v>
      </c>
      <c r="T1319" s="54" t="n">
        <v>136</v>
      </c>
      <c r="U1319" s="54" t="n">
        <v>1998</v>
      </c>
      <c r="V1319" s="54" t="n">
        <v>10</v>
      </c>
      <c r="W1319" s="3" t="n">
        <v>158</v>
      </c>
      <c r="X1319" s="3" t="n">
        <v>2003</v>
      </c>
      <c r="Y1319" s="3" t="n">
        <v>28</v>
      </c>
      <c r="Z1319" s="54" t="n">
        <v>155</v>
      </c>
      <c r="AA1319" s="54" t="n">
        <v>1981</v>
      </c>
      <c r="AB1319" s="54" t="n">
        <v>19</v>
      </c>
      <c r="AC1319" s="3" t="n">
        <v>148</v>
      </c>
      <c r="AD1319" s="3" t="n">
        <v>2010</v>
      </c>
      <c r="AE1319" s="3" t="n">
        <v>18</v>
      </c>
      <c r="AF1319" s="54" t="n">
        <v>132</v>
      </c>
      <c r="AG1319" s="54" t="n">
        <v>2018</v>
      </c>
      <c r="AH1319" s="54" t="n">
        <v>14</v>
      </c>
      <c r="AI1319" s="3" t="n">
        <v>147</v>
      </c>
      <c r="AJ1319" s="3" t="n">
        <v>2009</v>
      </c>
      <c r="AK1319" s="3" t="n">
        <v>7</v>
      </c>
      <c r="AL1319" s="54" t="n">
        <v>135</v>
      </c>
      <c r="AM1319" s="54" t="n">
        <v>2006</v>
      </c>
      <c r="AN1319" s="54" t="n">
        <v>14</v>
      </c>
      <c r="AO1319" s="3" t="n">
        <v>80</v>
      </c>
      <c r="AP1319" s="3" t="n">
        <v>1963</v>
      </c>
      <c r="AQ1319" s="3" t="n">
        <v>15</v>
      </c>
    </row>
    <row r="1320">
      <c r="A1320" s="3" t="n">
        <v>35230040</v>
      </c>
      <c r="B1320" s="3" t="inlineStr">
        <is>
          <t>BANCO EL [35230040]</t>
        </is>
      </c>
      <c r="C1320" s="3" t="n">
        <v>5.634388889</v>
      </c>
      <c r="D1320" s="3" t="n">
        <v>-72.00263889</v>
      </c>
      <c r="E1320" s="3" t="n">
        <v>320</v>
      </c>
      <c r="F1320" s="3" t="inlineStr">
        <is>
          <t>Pore</t>
        </is>
      </c>
      <c r="G1320" s="3" t="inlineStr">
        <is>
          <t>Casanare</t>
        </is>
      </c>
      <c r="H1320" s="54" t="n">
        <v>80</v>
      </c>
      <c r="I1320" s="54" t="n">
        <v>2000</v>
      </c>
      <c r="J1320" s="54" t="n">
        <v>19</v>
      </c>
      <c r="K1320" s="3" t="n">
        <v>172.7</v>
      </c>
      <c r="L1320" s="3" t="n">
        <v>2011</v>
      </c>
      <c r="M1320" s="3" t="n">
        <v>26</v>
      </c>
      <c r="N1320" s="54" t="n">
        <v>102.4</v>
      </c>
      <c r="O1320" s="54" t="n">
        <v>2000</v>
      </c>
      <c r="P1320" s="54" t="n">
        <v>24</v>
      </c>
      <c r="Q1320" s="3" t="n">
        <v>120</v>
      </c>
      <c r="R1320" s="3" t="n">
        <v>2014</v>
      </c>
      <c r="S1320" s="3" t="n">
        <v>16</v>
      </c>
      <c r="T1320" s="54" t="n">
        <v>129.5</v>
      </c>
      <c r="U1320" s="54" t="n">
        <v>2014</v>
      </c>
      <c r="V1320" s="54" t="n">
        <v>8</v>
      </c>
      <c r="W1320" s="3" t="n">
        <v>116</v>
      </c>
      <c r="X1320" s="3" t="n">
        <v>2008</v>
      </c>
      <c r="Y1320" s="3" t="n">
        <v>4</v>
      </c>
      <c r="Z1320" s="54" t="n">
        <v>160</v>
      </c>
      <c r="AA1320" s="54" t="n">
        <v>2008</v>
      </c>
      <c r="AB1320" s="54" t="n">
        <v>1</v>
      </c>
      <c r="AC1320" s="3" t="n">
        <v>123.3</v>
      </c>
      <c r="AD1320" s="3" t="n">
        <v>1998</v>
      </c>
      <c r="AE1320" s="3" t="n">
        <v>15</v>
      </c>
      <c r="AF1320" s="54" t="n">
        <v>110</v>
      </c>
      <c r="AG1320" s="54" t="n">
        <v>2021</v>
      </c>
      <c r="AH1320" s="54" t="n">
        <v>20</v>
      </c>
      <c r="AI1320" s="3" t="n">
        <v>103</v>
      </c>
      <c r="AJ1320" s="3" t="n">
        <v>2022</v>
      </c>
      <c r="AK1320" s="3" t="n">
        <v>23</v>
      </c>
      <c r="AL1320" s="54" t="n">
        <v>101.2</v>
      </c>
      <c r="AM1320" s="54" t="n">
        <v>2022</v>
      </c>
      <c r="AN1320" s="54" t="n">
        <v>2</v>
      </c>
      <c r="AO1320" s="3" t="n">
        <v>77</v>
      </c>
      <c r="AP1320" s="3" t="n">
        <v>2012</v>
      </c>
      <c r="AQ1320" s="3" t="n">
        <v>22</v>
      </c>
    </row>
    <row r="1321">
      <c r="A1321" s="3" t="n">
        <v>35235010</v>
      </c>
      <c r="B1321" s="3" t="inlineStr">
        <is>
          <t>CARDON EL AUT [35235010]</t>
        </is>
      </c>
      <c r="C1321" s="3" t="n">
        <v>6.011666667</v>
      </c>
      <c r="D1321" s="3" t="n">
        <v>-72.52927778</v>
      </c>
      <c r="E1321" s="3" t="n">
        <v>3590</v>
      </c>
      <c r="F1321" s="3" t="inlineStr">
        <is>
          <t>Socotá</t>
        </is>
      </c>
      <c r="G1321" s="3" t="inlineStr">
        <is>
          <t>Boyacá</t>
        </is>
      </c>
      <c r="H1321" s="54" t="n">
        <v>44.8</v>
      </c>
      <c r="I1321" s="54" t="n">
        <v>2002</v>
      </c>
      <c r="J1321" s="54" t="n">
        <v>23</v>
      </c>
      <c r="K1321" s="3" t="n">
        <v>54.8</v>
      </c>
      <c r="L1321" s="3" t="n">
        <v>1991</v>
      </c>
      <c r="M1321" s="3" t="n">
        <v>24</v>
      </c>
      <c r="N1321" s="54" t="n">
        <v>70.2</v>
      </c>
      <c r="O1321" s="54" t="n">
        <v>1987</v>
      </c>
      <c r="P1321" s="54" t="n">
        <v>15</v>
      </c>
      <c r="Q1321" s="3" t="n">
        <v>61</v>
      </c>
      <c r="R1321" s="3" t="n">
        <v>1979</v>
      </c>
      <c r="S1321" s="3" t="n">
        <v>22</v>
      </c>
      <c r="T1321" s="54" t="n">
        <v>60</v>
      </c>
      <c r="U1321" s="54" t="n">
        <v>2024</v>
      </c>
      <c r="V1321" s="54" t="n">
        <v>28</v>
      </c>
      <c r="W1321" s="3" t="n">
        <v>80</v>
      </c>
      <c r="X1321" s="3" t="n">
        <v>2015</v>
      </c>
      <c r="Y1321" s="3" t="n">
        <v>25</v>
      </c>
      <c r="Z1321" s="54" t="n">
        <v>98.5</v>
      </c>
      <c r="AA1321" s="54" t="n">
        <v>2018</v>
      </c>
      <c r="AB1321" s="54" t="n">
        <v>26</v>
      </c>
      <c r="AC1321" s="3" t="n">
        <v>70.09999999999999</v>
      </c>
      <c r="AD1321" s="3" t="n">
        <v>2015</v>
      </c>
      <c r="AE1321" s="3" t="n">
        <v>14</v>
      </c>
      <c r="AF1321" s="54" t="n">
        <v>61.1</v>
      </c>
      <c r="AG1321" s="54" t="n">
        <v>1978</v>
      </c>
      <c r="AH1321" s="54" t="n">
        <v>2</v>
      </c>
      <c r="AI1321" s="3" t="n">
        <v>61.5</v>
      </c>
      <c r="AJ1321" s="3" t="n">
        <v>2019</v>
      </c>
      <c r="AK1321" s="3" t="n">
        <v>9</v>
      </c>
      <c r="AL1321" s="54" t="n">
        <v>43.3</v>
      </c>
      <c r="AM1321" s="54" t="n">
        <v>1976</v>
      </c>
      <c r="AN1321" s="54" t="n">
        <v>17</v>
      </c>
      <c r="AO1321" s="3" t="n">
        <v>56.9</v>
      </c>
      <c r="AP1321" s="3" t="n">
        <v>1979</v>
      </c>
      <c r="AQ1321" s="3" t="n">
        <v>6</v>
      </c>
    </row>
    <row r="1322">
      <c r="A1322" s="3" t="n">
        <v>35235050</v>
      </c>
      <c r="B1322" s="3" t="inlineStr">
        <is>
          <t>TAMARA - AUT [35235050]</t>
        </is>
      </c>
      <c r="C1322" s="3" t="n">
        <v>5.818583333</v>
      </c>
      <c r="D1322" s="3" t="n">
        <v>-72.16677778</v>
      </c>
      <c r="E1322" s="3" t="n">
        <v>117</v>
      </c>
      <c r="F1322" s="3" t="inlineStr">
        <is>
          <t>Támara</t>
        </is>
      </c>
      <c r="G1322" s="3" t="inlineStr">
        <is>
          <t>Casanare</t>
        </is>
      </c>
      <c r="H1322" s="54" t="n">
        <v>72.2</v>
      </c>
      <c r="I1322" s="54" t="n">
        <v>2009</v>
      </c>
      <c r="J1322" s="54" t="n">
        <v>31</v>
      </c>
      <c r="K1322" s="3" t="n">
        <v>102.1</v>
      </c>
      <c r="L1322" s="3" t="n">
        <v>2014</v>
      </c>
      <c r="M1322" s="3" t="n">
        <v>27</v>
      </c>
      <c r="N1322" s="54" t="n">
        <v>100</v>
      </c>
      <c r="O1322" s="54" t="n">
        <v>2000</v>
      </c>
      <c r="P1322" s="54" t="n">
        <v>24</v>
      </c>
      <c r="Q1322" s="3" t="n">
        <v>136.2</v>
      </c>
      <c r="R1322" s="3" t="n">
        <v>2022</v>
      </c>
      <c r="S1322" s="3" t="n">
        <v>24</v>
      </c>
      <c r="T1322" s="54" t="n">
        <v>138</v>
      </c>
      <c r="U1322" s="54" t="n">
        <v>2016</v>
      </c>
      <c r="V1322" s="54" t="n">
        <v>23</v>
      </c>
      <c r="W1322" s="3" t="n">
        <v>161</v>
      </c>
      <c r="X1322" s="3" t="n">
        <v>2008</v>
      </c>
      <c r="Y1322" s="3" t="n">
        <v>20</v>
      </c>
      <c r="Z1322" s="54" t="n">
        <v>116.2</v>
      </c>
      <c r="AA1322" s="54" t="n">
        <v>2019</v>
      </c>
      <c r="AB1322" s="54" t="n">
        <v>26</v>
      </c>
      <c r="AC1322" s="3" t="n">
        <v>136.6</v>
      </c>
      <c r="AD1322" s="3" t="n">
        <v>2008</v>
      </c>
      <c r="AE1322" s="3" t="n">
        <v>10</v>
      </c>
      <c r="AF1322" s="54" t="n">
        <v>132.7</v>
      </c>
      <c r="AG1322" s="54" t="n">
        <v>1996</v>
      </c>
      <c r="AH1322" s="54" t="n">
        <v>26</v>
      </c>
      <c r="AI1322" s="3" t="n">
        <v>125</v>
      </c>
      <c r="AJ1322" s="3" t="n">
        <v>2019</v>
      </c>
      <c r="AK1322" s="3" t="n">
        <v>10</v>
      </c>
      <c r="AL1322" s="54" t="n">
        <v>113.3</v>
      </c>
      <c r="AM1322" s="54" t="n">
        <v>2016</v>
      </c>
      <c r="AN1322" s="54" t="n">
        <v>28</v>
      </c>
      <c r="AO1322" s="3" t="n">
        <v>87.3</v>
      </c>
      <c r="AP1322" s="3" t="n">
        <v>2015</v>
      </c>
      <c r="AQ1322" s="3" t="n">
        <v>16</v>
      </c>
    </row>
    <row r="1323">
      <c r="A1323" s="3" t="n">
        <v>35250010</v>
      </c>
      <c r="B1323" s="3" t="inlineStr">
        <is>
          <t>LA AURORA [35250010]</t>
        </is>
      </c>
      <c r="C1323" s="3" t="n">
        <v>6.095611111</v>
      </c>
      <c r="D1323" s="3" t="n">
        <v>-69.42341666999999</v>
      </c>
      <c r="E1323" s="3" t="n">
        <v>94</v>
      </c>
      <c r="F1323" s="3" t="inlineStr">
        <is>
          <t>La Primavera</t>
        </is>
      </c>
      <c r="G1323" s="3" t="inlineStr">
        <is>
          <t>Vichada</t>
        </is>
      </c>
      <c r="H1323" s="54" t="n">
        <v>53</v>
      </c>
      <c r="I1323" s="54" t="n">
        <v>2025</v>
      </c>
      <c r="J1323" s="54" t="n">
        <v>5</v>
      </c>
      <c r="K1323" s="3" t="n">
        <v>94</v>
      </c>
      <c r="L1323" s="3" t="n">
        <v>1998</v>
      </c>
      <c r="M1323" s="3" t="n">
        <v>5</v>
      </c>
      <c r="N1323" s="54" t="n">
        <v>133</v>
      </c>
      <c r="O1323" s="54" t="n">
        <v>2013</v>
      </c>
      <c r="P1323" s="54" t="n">
        <v>30</v>
      </c>
      <c r="Q1323" s="3" t="n">
        <v>130</v>
      </c>
      <c r="R1323" s="3" t="n">
        <v>1996</v>
      </c>
      <c r="S1323" s="3" t="n">
        <v>5</v>
      </c>
      <c r="T1323" s="54" t="n">
        <v>150</v>
      </c>
      <c r="U1323" s="54" t="n">
        <v>2011</v>
      </c>
      <c r="V1323" s="54" t="n">
        <v>10</v>
      </c>
      <c r="W1323" s="3" t="n">
        <v>162</v>
      </c>
      <c r="X1323" s="3" t="n">
        <v>2011</v>
      </c>
      <c r="Y1323" s="3" t="n">
        <v>22</v>
      </c>
      <c r="Z1323" s="54" t="n">
        <v>175.6</v>
      </c>
      <c r="AA1323" s="54" t="n">
        <v>1983</v>
      </c>
      <c r="AB1323" s="54" t="n">
        <v>7</v>
      </c>
      <c r="AC1323" s="3" t="n">
        <v>156</v>
      </c>
      <c r="AD1323" s="3" t="n">
        <v>2023</v>
      </c>
      <c r="AE1323" s="3" t="n">
        <v>31</v>
      </c>
      <c r="AF1323" s="54" t="n">
        <v>130</v>
      </c>
      <c r="AG1323" s="54" t="n">
        <v>2015</v>
      </c>
      <c r="AH1323" s="54" t="n">
        <v>24</v>
      </c>
      <c r="AI1323" s="3" t="n">
        <v>334</v>
      </c>
      <c r="AJ1323" s="3" t="n">
        <v>1983</v>
      </c>
      <c r="AK1323" s="3" t="n">
        <v>3</v>
      </c>
      <c r="AL1323" s="54" t="n">
        <v>145</v>
      </c>
      <c r="AM1323" s="54" t="n">
        <v>1997</v>
      </c>
      <c r="AN1323" s="54" t="n">
        <v>7</v>
      </c>
      <c r="AO1323" s="3" t="n">
        <v>85</v>
      </c>
      <c r="AP1323" s="3" t="n">
        <v>2016</v>
      </c>
      <c r="AQ1323" s="3" t="n">
        <v>30</v>
      </c>
    </row>
    <row r="1324">
      <c r="A1324" s="3" t="n">
        <v>35250020</v>
      </c>
      <c r="B1324" s="3" t="inlineStr">
        <is>
          <t>PATEVACAL [35250020]</t>
        </is>
      </c>
      <c r="C1324" s="3" t="n">
        <v>6.176194</v>
      </c>
      <c r="D1324" s="3" t="n">
        <v>-69.128156</v>
      </c>
      <c r="E1324" s="3" t="n">
        <v>81</v>
      </c>
      <c r="F1324" s="3" t="inlineStr">
        <is>
          <t>La Primavera</t>
        </is>
      </c>
      <c r="G1324" s="3" t="inlineStr">
        <is>
          <t>Vichada</t>
        </is>
      </c>
      <c r="H1324" s="54" t="n">
        <v>50</v>
      </c>
      <c r="I1324" s="54" t="n">
        <v>1990</v>
      </c>
      <c r="J1324" s="54" t="n">
        <v>21</v>
      </c>
      <c r="K1324" s="3" t="n">
        <v>150</v>
      </c>
      <c r="L1324" s="3" t="n">
        <v>1993</v>
      </c>
      <c r="M1324" s="3" t="n">
        <v>24</v>
      </c>
      <c r="N1324" s="54" t="n">
        <v>68</v>
      </c>
      <c r="O1324" s="54" t="n">
        <v>1990</v>
      </c>
      <c r="P1324" s="54" t="n">
        <v>13</v>
      </c>
      <c r="Q1324" s="3" t="n">
        <v>130</v>
      </c>
      <c r="R1324" s="3" t="n">
        <v>2011</v>
      </c>
      <c r="S1324" s="3" t="n">
        <v>20</v>
      </c>
      <c r="T1324" s="54" t="n">
        <v>135</v>
      </c>
      <c r="U1324" s="54" t="n">
        <v>1989</v>
      </c>
      <c r="V1324" s="54" t="n">
        <v>13</v>
      </c>
      <c r="W1324" s="3" t="n">
        <v>135</v>
      </c>
      <c r="X1324" s="3" t="n">
        <v>2003</v>
      </c>
      <c r="Y1324" s="3" t="n">
        <v>9</v>
      </c>
      <c r="Z1324" s="54" t="n">
        <v>131</v>
      </c>
      <c r="AA1324" s="54" t="n">
        <v>2015</v>
      </c>
      <c r="AB1324" s="54" t="n">
        <v>30</v>
      </c>
      <c r="AC1324" s="3" t="n">
        <v>148</v>
      </c>
      <c r="AD1324" s="3" t="n">
        <v>2015</v>
      </c>
      <c r="AE1324" s="3" t="n">
        <v>28</v>
      </c>
      <c r="AF1324" s="54" t="n">
        <v>130</v>
      </c>
      <c r="AG1324" s="54" t="n">
        <v>2014</v>
      </c>
      <c r="AH1324" s="54" t="n">
        <v>17</v>
      </c>
      <c r="AI1324" s="3" t="n">
        <v>155.1</v>
      </c>
      <c r="AJ1324" s="3" t="n">
        <v>1983</v>
      </c>
      <c r="AK1324" s="3" t="n">
        <v>19</v>
      </c>
      <c r="AL1324" s="54" t="n">
        <v>106</v>
      </c>
      <c r="AM1324" s="54" t="n">
        <v>1996</v>
      </c>
      <c r="AN1324" s="54" t="n">
        <v>10</v>
      </c>
      <c r="AO1324" s="3" t="n">
        <v>54</v>
      </c>
      <c r="AP1324" s="3" t="n">
        <v>1987</v>
      </c>
      <c r="AQ1324" s="3" t="n">
        <v>9</v>
      </c>
    </row>
    <row r="1325">
      <c r="A1325" s="3" t="n">
        <v>35250030</v>
      </c>
      <c r="B1325" s="3" t="inlineStr">
        <is>
          <t>PUERTO FORTUNA [35250030]</t>
        </is>
      </c>
      <c r="C1325" s="3" t="n">
        <v>6.144275</v>
      </c>
      <c r="D1325" s="3" t="n">
        <v>-68.77829</v>
      </c>
      <c r="E1325" s="3" t="n">
        <v>81</v>
      </c>
      <c r="F1325" s="3" t="inlineStr">
        <is>
          <t>Puerto Carreño</t>
        </is>
      </c>
      <c r="G1325" s="3" t="inlineStr">
        <is>
          <t>Vichada</t>
        </is>
      </c>
      <c r="H1325" s="54" t="n">
        <v>89</v>
      </c>
      <c r="I1325" s="54" t="n">
        <v>2018</v>
      </c>
      <c r="J1325" s="54" t="n">
        <v>16</v>
      </c>
      <c r="K1325" s="3" t="n">
        <v>62</v>
      </c>
      <c r="L1325" s="3" t="n">
        <v>1998</v>
      </c>
      <c r="M1325" s="3" t="n">
        <v>4</v>
      </c>
      <c r="N1325" s="54" t="n">
        <v>96</v>
      </c>
      <c r="O1325" s="54" t="n">
        <v>2013</v>
      </c>
      <c r="P1325" s="54" t="n">
        <v>29</v>
      </c>
      <c r="Q1325" s="3" t="n">
        <v>145</v>
      </c>
      <c r="R1325" s="3" t="n">
        <v>1994</v>
      </c>
      <c r="S1325" s="3" t="n">
        <v>21</v>
      </c>
      <c r="T1325" s="54" t="n">
        <v>156</v>
      </c>
      <c r="U1325" s="54" t="n">
        <v>2024</v>
      </c>
      <c r="V1325" s="54" t="n">
        <v>29</v>
      </c>
      <c r="W1325" s="3" t="n">
        <v>147</v>
      </c>
      <c r="X1325" s="3" t="n">
        <v>2018</v>
      </c>
      <c r="Y1325" s="3" t="n">
        <v>24</v>
      </c>
      <c r="Z1325" s="54" t="n">
        <v>138</v>
      </c>
      <c r="AA1325" s="54" t="n">
        <v>2006</v>
      </c>
      <c r="AB1325" s="54" t="n">
        <v>20</v>
      </c>
      <c r="AC1325" s="3" t="n">
        <v>143</v>
      </c>
      <c r="AD1325" s="3" t="n">
        <v>2008</v>
      </c>
      <c r="AE1325" s="3" t="n">
        <v>5</v>
      </c>
      <c r="AF1325" s="54" t="n">
        <v>138</v>
      </c>
      <c r="AG1325" s="54" t="n">
        <v>1997</v>
      </c>
      <c r="AH1325" s="54" t="n">
        <v>5</v>
      </c>
      <c r="AI1325" s="3" t="n">
        <v>143</v>
      </c>
      <c r="AJ1325" s="3" t="n">
        <v>2023</v>
      </c>
      <c r="AK1325" s="3" t="n">
        <v>22</v>
      </c>
      <c r="AL1325" s="54" t="n">
        <v>135</v>
      </c>
      <c r="AM1325" s="54" t="n">
        <v>2001</v>
      </c>
      <c r="AN1325" s="54" t="n">
        <v>8</v>
      </c>
      <c r="AO1325" s="3" t="n">
        <v>91</v>
      </c>
      <c r="AP1325" s="3" t="n">
        <v>2017</v>
      </c>
      <c r="AQ1325" s="3" t="n">
        <v>30</v>
      </c>
    </row>
    <row r="1326">
      <c r="A1326" s="3" t="n">
        <v>35250040</v>
      </c>
      <c r="B1326" s="3" t="inlineStr">
        <is>
          <t>ACEITICO [35250040]</t>
        </is>
      </c>
      <c r="C1326" s="3" t="n">
        <v>6.183167</v>
      </c>
      <c r="D1326" s="3" t="n">
        <v>-68.44327800000001</v>
      </c>
      <c r="E1326" s="3" t="n">
        <v>75</v>
      </c>
      <c r="F1326" s="3" t="inlineStr">
        <is>
          <t>Puerto Carreño</t>
        </is>
      </c>
      <c r="G1326" s="3" t="inlineStr">
        <is>
          <t>Vichada</t>
        </is>
      </c>
      <c r="H1326" s="54" t="n">
        <v>42</v>
      </c>
      <c r="I1326" s="54" t="n">
        <v>1990</v>
      </c>
      <c r="J1326" s="54" t="n">
        <v>20</v>
      </c>
      <c r="K1326" s="3" t="n">
        <v>65</v>
      </c>
      <c r="L1326" s="3" t="n">
        <v>1998</v>
      </c>
      <c r="M1326" s="3" t="n">
        <v>15</v>
      </c>
      <c r="N1326" s="54" t="n">
        <v>82</v>
      </c>
      <c r="O1326" s="54" t="n">
        <v>1995</v>
      </c>
      <c r="P1326" s="54" t="n">
        <v>12</v>
      </c>
      <c r="Q1326" s="3" t="n">
        <v>105</v>
      </c>
      <c r="R1326" s="3" t="n">
        <v>1998</v>
      </c>
      <c r="S1326" s="3" t="n">
        <v>25</v>
      </c>
      <c r="T1326" s="54" t="n">
        <v>144</v>
      </c>
      <c r="U1326" s="54" t="n">
        <v>2013</v>
      </c>
      <c r="V1326" s="54" t="n">
        <v>31</v>
      </c>
      <c r="W1326" s="3" t="n">
        <v>140</v>
      </c>
      <c r="X1326" s="3" t="n">
        <v>1998</v>
      </c>
      <c r="Y1326" s="3" t="n">
        <v>5</v>
      </c>
      <c r="Z1326" s="54" t="n">
        <v>137</v>
      </c>
      <c r="AA1326" s="54" t="n">
        <v>2012</v>
      </c>
      <c r="AB1326" s="54" t="n">
        <v>23</v>
      </c>
      <c r="AC1326" s="3" t="n">
        <v>149</v>
      </c>
      <c r="AD1326" s="3" t="n">
        <v>2010</v>
      </c>
      <c r="AE1326" s="3" t="n">
        <v>17</v>
      </c>
      <c r="AF1326" s="54" t="n">
        <v>134</v>
      </c>
      <c r="AG1326" s="54" t="n">
        <v>2001</v>
      </c>
      <c r="AH1326" s="54" t="n">
        <v>10</v>
      </c>
      <c r="AI1326" s="3" t="n">
        <v>150</v>
      </c>
      <c r="AJ1326" s="3" t="n">
        <v>1996</v>
      </c>
      <c r="AK1326" s="3" t="n">
        <v>18</v>
      </c>
      <c r="AL1326" s="54" t="n">
        <v>100</v>
      </c>
      <c r="AM1326" s="54" t="n">
        <v>2001</v>
      </c>
      <c r="AN1326" s="54" t="n">
        <v>8</v>
      </c>
      <c r="AO1326" s="3" t="n">
        <v>65</v>
      </c>
      <c r="AP1326" s="3" t="n">
        <v>2007</v>
      </c>
      <c r="AQ1326" s="3" t="n">
        <v>22</v>
      </c>
    </row>
    <row r="1327">
      <c r="A1327" s="3" t="n">
        <v>35260010</v>
      </c>
      <c r="B1327" s="3" t="inlineStr">
        <is>
          <t>BONANZA [35260010]</t>
        </is>
      </c>
      <c r="C1327" s="3" t="n">
        <v>5.1437778</v>
      </c>
      <c r="D1327" s="3" t="n">
        <v>-70.856858</v>
      </c>
      <c r="E1327" s="3" t="n">
        <v>117</v>
      </c>
      <c r="F1327" s="3" t="inlineStr">
        <is>
          <t>Santa Rosalía</t>
        </is>
      </c>
      <c r="G1327" s="3" t="inlineStr">
        <is>
          <t>Vichada</t>
        </is>
      </c>
      <c r="H1327" s="54" t="n">
        <v>83</v>
      </c>
      <c r="I1327" s="54" t="n">
        <v>1989</v>
      </c>
      <c r="J1327" s="54" t="n">
        <v>21</v>
      </c>
      <c r="K1327" s="3" t="n">
        <v>100</v>
      </c>
      <c r="L1327" s="3" t="n">
        <v>1987</v>
      </c>
      <c r="M1327" s="3" t="n">
        <v>8</v>
      </c>
      <c r="N1327" s="54" t="n">
        <v>80</v>
      </c>
      <c r="O1327" s="54" t="n">
        <v>2016</v>
      </c>
      <c r="P1327" s="54" t="n">
        <v>15</v>
      </c>
      <c r="Q1327" s="3" t="n">
        <v>130</v>
      </c>
      <c r="R1327" s="3" t="n">
        <v>2002</v>
      </c>
      <c r="S1327" s="3" t="n">
        <v>6</v>
      </c>
      <c r="T1327" s="54" t="n">
        <v>135</v>
      </c>
      <c r="U1327" s="54" t="n">
        <v>2000</v>
      </c>
      <c r="V1327" s="54" t="n">
        <v>24</v>
      </c>
      <c r="W1327" s="3" t="n">
        <v>133</v>
      </c>
      <c r="X1327" s="3" t="n">
        <v>1990</v>
      </c>
      <c r="Y1327" s="3" t="n">
        <v>10</v>
      </c>
      <c r="Z1327" s="54" t="n">
        <v>132</v>
      </c>
      <c r="AA1327" s="54" t="n">
        <v>1997</v>
      </c>
      <c r="AB1327" s="54" t="n">
        <v>9</v>
      </c>
      <c r="AC1327" s="3" t="n">
        <v>135</v>
      </c>
      <c r="AD1327" s="3" t="n">
        <v>2003</v>
      </c>
      <c r="AE1327" s="3" t="n">
        <v>7</v>
      </c>
      <c r="AF1327" s="54" t="n">
        <v>120</v>
      </c>
      <c r="AG1327" s="54" t="n">
        <v>2008</v>
      </c>
      <c r="AH1327" s="54" t="n">
        <v>14</v>
      </c>
      <c r="AI1327" s="3" t="n">
        <v>135</v>
      </c>
      <c r="AJ1327" s="3" t="n">
        <v>1984</v>
      </c>
      <c r="AK1327" s="3" t="n">
        <v>5</v>
      </c>
      <c r="AL1327" s="54" t="n">
        <v>100</v>
      </c>
      <c r="AM1327" s="54" t="n">
        <v>2003</v>
      </c>
      <c r="AN1327" s="54" t="n">
        <v>2</v>
      </c>
      <c r="AO1327" s="3" t="n">
        <v>100</v>
      </c>
      <c r="AP1327" s="3" t="n">
        <v>1984</v>
      </c>
      <c r="AQ1327" s="3" t="n">
        <v>3</v>
      </c>
    </row>
    <row r="1328">
      <c r="A1328" s="3" t="n">
        <v>35260030</v>
      </c>
      <c r="B1328" s="3" t="inlineStr">
        <is>
          <t>HATO BURRUNAY [35260030]</t>
        </is>
      </c>
      <c r="C1328" s="3" t="n">
        <v>5.385246</v>
      </c>
      <c r="D1328" s="3" t="n">
        <v>-70.634867</v>
      </c>
      <c r="E1328" s="3" t="n">
        <v>112</v>
      </c>
      <c r="F1328" s="3" t="inlineStr">
        <is>
          <t>La Primavera</t>
        </is>
      </c>
      <c r="G1328" s="3" t="inlineStr">
        <is>
          <t>Vichada</t>
        </is>
      </c>
      <c r="H1328" s="54" t="n">
        <v>82</v>
      </c>
      <c r="I1328" s="54" t="n">
        <v>2017</v>
      </c>
      <c r="J1328" s="54" t="n">
        <v>5</v>
      </c>
      <c r="K1328" s="3" t="n">
        <v>60</v>
      </c>
      <c r="L1328" s="3" t="n">
        <v>2024</v>
      </c>
      <c r="M1328" s="3" t="n">
        <v>1</v>
      </c>
      <c r="N1328" s="54" t="n">
        <v>110</v>
      </c>
      <c r="O1328" s="54" t="n">
        <v>2015</v>
      </c>
      <c r="P1328" s="54" t="n">
        <v>19</v>
      </c>
      <c r="Q1328" s="3" t="n">
        <v>185</v>
      </c>
      <c r="R1328" s="3" t="n">
        <v>1998</v>
      </c>
      <c r="S1328" s="3" t="n">
        <v>19</v>
      </c>
      <c r="T1328" s="54" t="n">
        <v>134</v>
      </c>
      <c r="U1328" s="54" t="n">
        <v>2010</v>
      </c>
      <c r="V1328" s="54" t="n">
        <v>31</v>
      </c>
      <c r="W1328" s="3" t="n">
        <v>130</v>
      </c>
      <c r="X1328" s="3" t="n">
        <v>2010</v>
      </c>
      <c r="Y1328" s="3" t="n">
        <v>29</v>
      </c>
      <c r="Z1328" s="54" t="n">
        <v>280</v>
      </c>
      <c r="AA1328" s="54" t="n">
        <v>2014</v>
      </c>
      <c r="AB1328" s="54" t="n">
        <v>19</v>
      </c>
      <c r="AC1328" s="3" t="n">
        <v>141</v>
      </c>
      <c r="AD1328" s="3" t="n">
        <v>2024</v>
      </c>
      <c r="AE1328" s="3" t="n">
        <v>26</v>
      </c>
      <c r="AF1328" s="54" t="n">
        <v>127</v>
      </c>
      <c r="AG1328" s="54" t="n">
        <v>2010</v>
      </c>
      <c r="AH1328" s="54" t="n">
        <v>15</v>
      </c>
      <c r="AI1328" s="3" t="n">
        <v>115</v>
      </c>
      <c r="AJ1328" s="3" t="n">
        <v>2006</v>
      </c>
      <c r="AK1328" s="3" t="n">
        <v>19</v>
      </c>
      <c r="AL1328" s="54" t="n">
        <v>129</v>
      </c>
      <c r="AM1328" s="54" t="n">
        <v>2000</v>
      </c>
      <c r="AN1328" s="54" t="n">
        <v>17</v>
      </c>
      <c r="AO1328" s="3" t="n">
        <v>103</v>
      </c>
      <c r="AP1328" s="3" t="n">
        <v>1996</v>
      </c>
      <c r="AQ1328" s="3" t="n">
        <v>14</v>
      </c>
    </row>
    <row r="1329">
      <c r="A1329" s="3" t="n">
        <v>35260070</v>
      </c>
      <c r="B1329" s="3" t="inlineStr">
        <is>
          <t>AGUAVERDE [35260070]</t>
        </is>
      </c>
      <c r="C1329" s="3" t="n">
        <v>5.791972</v>
      </c>
      <c r="D1329" s="3" t="n">
        <v>-69.987139</v>
      </c>
      <c r="E1329" s="3" t="n">
        <v>99</v>
      </c>
      <c r="F1329" s="3" t="inlineStr">
        <is>
          <t>La Primavera</t>
        </is>
      </c>
      <c r="G1329" s="3" t="inlineStr">
        <is>
          <t>Vichada</t>
        </is>
      </c>
      <c r="H1329" s="54" t="n">
        <v>68</v>
      </c>
      <c r="I1329" s="54" t="n">
        <v>1989</v>
      </c>
      <c r="J1329" s="54" t="n">
        <v>22</v>
      </c>
      <c r="K1329" s="3" t="n">
        <v>88</v>
      </c>
      <c r="L1329" s="3" t="n">
        <v>1984</v>
      </c>
      <c r="M1329" s="3" t="n">
        <v>1</v>
      </c>
      <c r="N1329" s="54" t="n">
        <v>137</v>
      </c>
      <c r="O1329" s="54" t="n">
        <v>1998</v>
      </c>
      <c r="P1329" s="54" t="n">
        <v>30</v>
      </c>
      <c r="Q1329" s="3" t="n">
        <v>136</v>
      </c>
      <c r="R1329" s="3" t="n">
        <v>2005</v>
      </c>
      <c r="S1329" s="3" t="n">
        <v>22</v>
      </c>
      <c r="T1329" s="54" t="n">
        <v>190</v>
      </c>
      <c r="U1329" s="54" t="n">
        <v>2014</v>
      </c>
      <c r="V1329" s="54" t="n">
        <v>9</v>
      </c>
      <c r="W1329" s="3" t="n">
        <v>231</v>
      </c>
      <c r="X1329" s="3" t="n">
        <v>1991</v>
      </c>
      <c r="Y1329" s="3" t="n">
        <v>27</v>
      </c>
      <c r="Z1329" s="54" t="n">
        <v>180</v>
      </c>
      <c r="AA1329" s="54" t="n">
        <v>2013</v>
      </c>
      <c r="AB1329" s="54" t="n">
        <v>19</v>
      </c>
      <c r="AC1329" s="3" t="n">
        <v>275</v>
      </c>
      <c r="AD1329" s="3" t="n">
        <v>2013</v>
      </c>
      <c r="AE1329" s="3" t="n">
        <v>16</v>
      </c>
      <c r="AF1329" s="54" t="n">
        <v>114</v>
      </c>
      <c r="AG1329" s="54" t="n">
        <v>1998</v>
      </c>
      <c r="AH1329" s="54" t="n">
        <v>13</v>
      </c>
      <c r="AI1329" s="3" t="n">
        <v>140</v>
      </c>
      <c r="AJ1329" s="3" t="n">
        <v>2022</v>
      </c>
      <c r="AK1329" s="3" t="n">
        <v>15</v>
      </c>
      <c r="AL1329" s="54" t="n">
        <v>132</v>
      </c>
      <c r="AM1329" s="54" t="n">
        <v>1986</v>
      </c>
      <c r="AN1329" s="54" t="n">
        <v>11</v>
      </c>
      <c r="AO1329" s="3" t="n">
        <v>70</v>
      </c>
      <c r="AP1329" s="3" t="n">
        <v>2023</v>
      </c>
      <c r="AQ1329" s="3" t="n">
        <v>25</v>
      </c>
    </row>
    <row r="1330">
      <c r="A1330" s="3" t="n">
        <v>35260080</v>
      </c>
      <c r="B1330" s="3" t="inlineStr">
        <is>
          <t>SAN JORGE [35260080]</t>
        </is>
      </c>
      <c r="C1330" s="3" t="n">
        <v>6.010305556</v>
      </c>
      <c r="D1330" s="3" t="n">
        <v>-69.84388889</v>
      </c>
      <c r="E1330" s="3" t="n">
        <v>98</v>
      </c>
      <c r="F1330" s="3" t="inlineStr">
        <is>
          <t>La Primavera</t>
        </is>
      </c>
      <c r="G1330" s="3" t="inlineStr">
        <is>
          <t>Vichada</t>
        </is>
      </c>
      <c r="H1330" s="54" t="n">
        <v>44</v>
      </c>
      <c r="I1330" s="54" t="n">
        <v>1987</v>
      </c>
      <c r="J1330" s="54" t="n">
        <v>8</v>
      </c>
      <c r="K1330" s="3" t="n">
        <v>58</v>
      </c>
      <c r="L1330" s="3" t="n">
        <v>2005</v>
      </c>
      <c r="M1330" s="3" t="n">
        <v>8</v>
      </c>
      <c r="N1330" s="54" t="n">
        <v>103</v>
      </c>
      <c r="O1330" s="54" t="n">
        <v>2016</v>
      </c>
      <c r="P1330" s="54" t="n">
        <v>30</v>
      </c>
      <c r="Q1330" s="3" t="n">
        <v>126</v>
      </c>
      <c r="R1330" s="3" t="n">
        <v>1998</v>
      </c>
      <c r="S1330" s="3" t="n">
        <v>30</v>
      </c>
      <c r="T1330" s="54" t="n">
        <v>170</v>
      </c>
      <c r="U1330" s="54" t="n">
        <v>1986</v>
      </c>
      <c r="V1330" s="54" t="n">
        <v>6</v>
      </c>
      <c r="W1330" s="3" t="n">
        <v>132</v>
      </c>
      <c r="X1330" s="3" t="n">
        <v>2017</v>
      </c>
      <c r="Y1330" s="3" t="n">
        <v>7</v>
      </c>
      <c r="Z1330" s="54" t="n">
        <v>138</v>
      </c>
      <c r="AA1330" s="54" t="n">
        <v>1991</v>
      </c>
      <c r="AB1330" s="54" t="n">
        <v>2</v>
      </c>
      <c r="AC1330" s="3" t="n">
        <v>170</v>
      </c>
      <c r="AD1330" s="3" t="n">
        <v>1983</v>
      </c>
      <c r="AE1330" s="3" t="n">
        <v>3</v>
      </c>
      <c r="AF1330" s="54" t="n">
        <v>117</v>
      </c>
      <c r="AG1330" s="54" t="n">
        <v>2021</v>
      </c>
      <c r="AH1330" s="54" t="n">
        <v>16</v>
      </c>
      <c r="AI1330" s="3" t="n">
        <v>134</v>
      </c>
      <c r="AJ1330" s="3" t="n">
        <v>1998</v>
      </c>
      <c r="AK1330" s="3" t="n">
        <v>14</v>
      </c>
      <c r="AL1330" s="54" t="n">
        <v>115</v>
      </c>
      <c r="AM1330" s="54" t="n">
        <v>1987</v>
      </c>
      <c r="AN1330" s="54" t="n">
        <v>10</v>
      </c>
      <c r="AO1330" s="3" t="n">
        <v>105</v>
      </c>
      <c r="AP1330" s="3" t="n">
        <v>2003</v>
      </c>
      <c r="AQ1330" s="3" t="n">
        <v>4</v>
      </c>
    </row>
    <row r="1331">
      <c r="A1331" s="3" t="n">
        <v>35267030</v>
      </c>
      <c r="B1331" s="3" t="inlineStr">
        <is>
          <t>SANTA MARIA [35267030]</t>
        </is>
      </c>
      <c r="C1331" s="3" t="n">
        <v>5.2708389</v>
      </c>
      <c r="D1331" s="3" t="n">
        <v>-70.705575</v>
      </c>
      <c r="E1331" s="3" t="n">
        <v>112</v>
      </c>
      <c r="F1331" s="3" t="inlineStr">
        <is>
          <t>Santa Rosalía</t>
        </is>
      </c>
      <c r="G1331" s="3" t="inlineStr">
        <is>
          <t>Vichada</t>
        </is>
      </c>
      <c r="H1331" s="54" t="n">
        <v>62</v>
      </c>
      <c r="I1331" s="54" t="n">
        <v>1986</v>
      </c>
      <c r="J1331" s="54" t="n">
        <v>28</v>
      </c>
      <c r="K1331" s="3" t="n">
        <v>133</v>
      </c>
      <c r="L1331" s="3" t="n">
        <v>1992</v>
      </c>
      <c r="M1331" s="3" t="n">
        <v>6</v>
      </c>
      <c r="N1331" s="54" t="n">
        <v>140</v>
      </c>
      <c r="O1331" s="54" t="n">
        <v>1995</v>
      </c>
      <c r="P1331" s="54" t="n">
        <v>21</v>
      </c>
      <c r="Q1331" s="3" t="n">
        <v>132</v>
      </c>
      <c r="R1331" s="3" t="n">
        <v>1998</v>
      </c>
      <c r="S1331" s="3" t="n">
        <v>19</v>
      </c>
      <c r="T1331" s="54" t="n">
        <v>133</v>
      </c>
      <c r="U1331" s="54" t="n">
        <v>2000</v>
      </c>
      <c r="V1331" s="54" t="n">
        <v>24</v>
      </c>
      <c r="W1331" s="3" t="n">
        <v>165</v>
      </c>
      <c r="X1331" s="3" t="n">
        <v>1993</v>
      </c>
      <c r="Y1331" s="3" t="n">
        <v>30</v>
      </c>
      <c r="Z1331" s="54" t="n">
        <v>180</v>
      </c>
      <c r="AA1331" s="54" t="n">
        <v>2010</v>
      </c>
      <c r="AB1331" s="54" t="n">
        <v>31</v>
      </c>
      <c r="AC1331" s="3" t="n">
        <v>135</v>
      </c>
      <c r="AD1331" s="3" t="n">
        <v>2024</v>
      </c>
      <c r="AE1331" s="3" t="n">
        <v>5</v>
      </c>
      <c r="AF1331" s="54" t="n">
        <v>100</v>
      </c>
      <c r="AG1331" s="54" t="n">
        <v>2019</v>
      </c>
      <c r="AH1331" s="54" t="n">
        <v>22</v>
      </c>
      <c r="AI1331" s="3" t="n">
        <v>99</v>
      </c>
      <c r="AJ1331" s="3" t="n">
        <v>2006</v>
      </c>
      <c r="AK1331" s="3" t="n">
        <v>10</v>
      </c>
      <c r="AL1331" s="54" t="n">
        <v>134</v>
      </c>
      <c r="AM1331" s="54" t="n">
        <v>2002</v>
      </c>
      <c r="AN1331" s="54" t="n">
        <v>6</v>
      </c>
      <c r="AO1331" s="3" t="n">
        <v>90</v>
      </c>
      <c r="AP1331" s="3" t="n">
        <v>1999</v>
      </c>
      <c r="AQ1331" s="3" t="n">
        <v>3</v>
      </c>
    </row>
    <row r="1332">
      <c r="A1332" s="3" t="n">
        <v>36010020</v>
      </c>
      <c r="B1332" s="3" t="inlineStr">
        <is>
          <t>AGUADA LA [36010020]</t>
        </is>
      </c>
      <c r="C1332" s="3" t="n">
        <v>5.900002778</v>
      </c>
      <c r="D1332" s="3" t="n">
        <v>-72.00416667</v>
      </c>
      <c r="E1332" s="3" t="n">
        <v>500</v>
      </c>
      <c r="F1332" s="3" t="inlineStr">
        <is>
          <t>Paz De Ariporo</t>
        </is>
      </c>
      <c r="G1332" s="3" t="inlineStr">
        <is>
          <t>Casanare</t>
        </is>
      </c>
      <c r="H1332" s="54" t="n">
        <v>80</v>
      </c>
      <c r="I1332" s="54" t="n">
        <v>2021</v>
      </c>
      <c r="J1332" s="54" t="n">
        <v>7</v>
      </c>
      <c r="K1332" s="3" t="n">
        <v>100</v>
      </c>
      <c r="L1332" s="3" t="n">
        <v>2011</v>
      </c>
      <c r="M1332" s="3" t="n">
        <v>26</v>
      </c>
      <c r="N1332" s="54" t="n">
        <v>109</v>
      </c>
      <c r="O1332" s="54" t="n">
        <v>2000</v>
      </c>
      <c r="P1332" s="54" t="n">
        <v>24</v>
      </c>
      <c r="Q1332" s="3" t="n">
        <v>135</v>
      </c>
      <c r="R1332" s="3" t="n">
        <v>2004</v>
      </c>
      <c r="S1332" s="3" t="n">
        <v>27</v>
      </c>
      <c r="T1332" s="54" t="n">
        <v>166.6</v>
      </c>
      <c r="U1332" s="54" t="n">
        <v>2011</v>
      </c>
      <c r="V1332" s="54" t="n">
        <v>6</v>
      </c>
      <c r="W1332" s="3" t="n">
        <v>132</v>
      </c>
      <c r="X1332" s="3" t="n">
        <v>2002</v>
      </c>
      <c r="Y1332" s="3" t="n">
        <v>25</v>
      </c>
      <c r="Z1332" s="54" t="n">
        <v>107.5</v>
      </c>
      <c r="AA1332" s="54" t="n">
        <v>1997</v>
      </c>
      <c r="AB1332" s="54" t="n">
        <v>2</v>
      </c>
      <c r="AC1332" s="3" t="n">
        <v>135</v>
      </c>
      <c r="AD1332" s="3" t="n">
        <v>2013</v>
      </c>
      <c r="AE1332" s="3" t="n">
        <v>6</v>
      </c>
      <c r="AF1332" s="54" t="n">
        <v>105.5</v>
      </c>
      <c r="AG1332" s="54" t="n">
        <v>2015</v>
      </c>
      <c r="AH1332" s="54" t="n">
        <v>19</v>
      </c>
      <c r="AI1332" s="3" t="n">
        <v>125.8</v>
      </c>
      <c r="AJ1332" s="3" t="n">
        <v>2011</v>
      </c>
      <c r="AK1332" s="3" t="n">
        <v>12</v>
      </c>
      <c r="AL1332" s="54" t="n">
        <v>104.7</v>
      </c>
      <c r="AM1332" s="54" t="n">
        <v>2020</v>
      </c>
      <c r="AN1332" s="54" t="n">
        <v>12</v>
      </c>
      <c r="AO1332" s="3" t="n">
        <v>142</v>
      </c>
      <c r="AP1332" s="3" t="n">
        <v>2022</v>
      </c>
      <c r="AQ1332" s="3" t="n">
        <v>5</v>
      </c>
    </row>
    <row r="1333">
      <c r="A1333" s="3" t="n">
        <v>36010030</v>
      </c>
      <c r="B1333" s="3" t="inlineStr">
        <is>
          <t>SANTA RITA [36010030]</t>
        </is>
      </c>
      <c r="C1333" s="3" t="n">
        <v>5.93425</v>
      </c>
      <c r="D1333" s="3" t="n">
        <v>-71.83391666999999</v>
      </c>
      <c r="E1333" s="3" t="n">
        <v>350</v>
      </c>
      <c r="F1333" s="3" t="inlineStr">
        <is>
          <t>Hato Corozal</t>
        </is>
      </c>
      <c r="G1333" s="3" t="inlineStr">
        <is>
          <t>Casanare</t>
        </is>
      </c>
      <c r="H1333" s="54" t="n">
        <v>64.8</v>
      </c>
      <c r="I1333" s="54" t="n">
        <v>2021</v>
      </c>
      <c r="J1333" s="54" t="n">
        <v>9</v>
      </c>
      <c r="K1333" s="3" t="n">
        <v>85</v>
      </c>
      <c r="L1333" s="3" t="n">
        <v>2009</v>
      </c>
      <c r="M1333" s="3" t="n">
        <v>23</v>
      </c>
      <c r="N1333" s="54" t="n">
        <v>91.59999999999999</v>
      </c>
      <c r="O1333" s="54" t="n">
        <v>1998</v>
      </c>
      <c r="P1333" s="54" t="n">
        <v>22</v>
      </c>
      <c r="Q1333" s="3" t="n">
        <v>127.1</v>
      </c>
      <c r="R1333" s="3" t="n">
        <v>2002</v>
      </c>
      <c r="S1333" s="3" t="n">
        <v>1</v>
      </c>
      <c r="T1333" s="54" t="n">
        <v>123.4</v>
      </c>
      <c r="U1333" s="54" t="n">
        <v>2010</v>
      </c>
      <c r="V1333" s="54" t="n">
        <v>28</v>
      </c>
      <c r="W1333" s="3" t="n">
        <v>136</v>
      </c>
      <c r="X1333" s="3" t="n">
        <v>2003</v>
      </c>
      <c r="Y1333" s="3" t="n">
        <v>17</v>
      </c>
      <c r="Z1333" s="54" t="n">
        <v>109.1</v>
      </c>
      <c r="AA1333" s="54" t="n">
        <v>2010</v>
      </c>
      <c r="AB1333" s="54" t="n">
        <v>23</v>
      </c>
      <c r="AC1333" s="3" t="n">
        <v>105</v>
      </c>
      <c r="AD1333" s="3" t="n">
        <v>2009</v>
      </c>
      <c r="AE1333" s="3" t="n">
        <v>7</v>
      </c>
      <c r="AF1333" s="54" t="n">
        <v>103</v>
      </c>
      <c r="AG1333" s="54" t="n">
        <v>2002</v>
      </c>
      <c r="AH1333" s="54" t="n">
        <v>10</v>
      </c>
      <c r="AI1333" s="3" t="n">
        <v>104.3</v>
      </c>
      <c r="AJ1333" s="3" t="n">
        <v>2005</v>
      </c>
      <c r="AK1333" s="3" t="n">
        <v>20</v>
      </c>
      <c r="AL1333" s="54" t="n">
        <v>95</v>
      </c>
      <c r="AM1333" s="54" t="n">
        <v>1998</v>
      </c>
      <c r="AN1333" s="54" t="n">
        <v>27</v>
      </c>
      <c r="AO1333" s="3" t="n">
        <v>91.90000000000001</v>
      </c>
      <c r="AP1333" s="3" t="n">
        <v>2012</v>
      </c>
      <c r="AQ1333" s="3" t="n">
        <v>22</v>
      </c>
    </row>
    <row r="1334">
      <c r="A1334" s="3" t="n">
        <v>36015010</v>
      </c>
      <c r="B1334" s="3" t="inlineStr">
        <is>
          <t>PAZ DE ARIPORO [36015010]</t>
        </is>
      </c>
      <c r="C1334" s="3" t="n">
        <v>5.878527778</v>
      </c>
      <c r="D1334" s="3" t="n">
        <v>-71.88719444</v>
      </c>
      <c r="E1334" s="3" t="n">
        <v>342</v>
      </c>
      <c r="F1334" s="3" t="inlineStr">
        <is>
          <t>Paz De Ariporo</t>
        </is>
      </c>
      <c r="G1334" s="3" t="inlineStr">
        <is>
          <t>Casanare</t>
        </is>
      </c>
      <c r="H1334" s="54" t="n">
        <v>67</v>
      </c>
      <c r="I1334" s="54" t="n">
        <v>2021</v>
      </c>
      <c r="J1334" s="54" t="n">
        <v>8</v>
      </c>
      <c r="K1334" s="3" t="n">
        <v>106.9</v>
      </c>
      <c r="L1334" s="3" t="n">
        <v>2024</v>
      </c>
      <c r="M1334" s="3" t="n">
        <v>5</v>
      </c>
      <c r="N1334" s="54" t="n">
        <v>94</v>
      </c>
      <c r="O1334" s="54" t="n">
        <v>1991</v>
      </c>
      <c r="P1334" s="54" t="n">
        <v>11</v>
      </c>
      <c r="Q1334" s="3" t="n">
        <v>121</v>
      </c>
      <c r="R1334" s="3" t="n">
        <v>1995</v>
      </c>
      <c r="S1334" s="3" t="n">
        <v>13</v>
      </c>
      <c r="T1334" s="54" t="n">
        <v>158.8</v>
      </c>
      <c r="U1334" s="54" t="n">
        <v>2016</v>
      </c>
      <c r="V1334" s="54" t="n">
        <v>3</v>
      </c>
      <c r="W1334" s="3" t="n">
        <v>106</v>
      </c>
      <c r="X1334" s="3" t="n">
        <v>1995</v>
      </c>
      <c r="Y1334" s="3" t="n">
        <v>13</v>
      </c>
      <c r="Z1334" s="54" t="n">
        <v>113.6</v>
      </c>
      <c r="AA1334" s="54" t="n">
        <v>2001</v>
      </c>
      <c r="AB1334" s="54" t="n">
        <v>14</v>
      </c>
      <c r="AC1334" s="3" t="n">
        <v>134</v>
      </c>
      <c r="AD1334" s="3" t="n">
        <v>2015</v>
      </c>
      <c r="AE1334" s="3" t="n">
        <v>31</v>
      </c>
      <c r="AF1334" s="54" t="n">
        <v>132</v>
      </c>
      <c r="AG1334" s="54" t="n">
        <v>1994</v>
      </c>
      <c r="AH1334" s="54" t="n">
        <v>24</v>
      </c>
      <c r="AI1334" s="3" t="n">
        <v>150</v>
      </c>
      <c r="AJ1334" s="3" t="n">
        <v>1992</v>
      </c>
      <c r="AK1334" s="3" t="n">
        <v>18</v>
      </c>
      <c r="AL1334" s="54" t="n">
        <v>101</v>
      </c>
      <c r="AM1334" s="54" t="n">
        <v>2011</v>
      </c>
      <c r="AN1334" s="54" t="n">
        <v>17</v>
      </c>
      <c r="AO1334" s="3" t="n">
        <v>97</v>
      </c>
      <c r="AP1334" s="3" t="n">
        <v>2012</v>
      </c>
      <c r="AQ1334" s="3" t="n">
        <v>22</v>
      </c>
    </row>
    <row r="1335">
      <c r="A1335" s="3" t="n">
        <v>36020010</v>
      </c>
      <c r="B1335" s="3" t="inlineStr">
        <is>
          <t>PUENTE QUEMADO [36020010]</t>
        </is>
      </c>
      <c r="C1335" s="3" t="n">
        <v>6.088222222</v>
      </c>
      <c r="D1335" s="3" t="n">
        <v>-72.19063889</v>
      </c>
      <c r="E1335" s="3" t="n">
        <v>120</v>
      </c>
      <c r="F1335" s="3" t="inlineStr">
        <is>
          <t>Sácama</t>
        </is>
      </c>
      <c r="G1335" s="3" t="inlineStr">
        <is>
          <t>Casanare</t>
        </is>
      </c>
      <c r="H1335" s="54" t="n">
        <v>84</v>
      </c>
      <c r="I1335" s="54" t="n">
        <v>1987</v>
      </c>
      <c r="J1335" s="54" t="n">
        <v>9</v>
      </c>
      <c r="K1335" s="3" t="n">
        <v>54.2</v>
      </c>
      <c r="L1335" s="3" t="n">
        <v>1994</v>
      </c>
      <c r="M1335" s="3" t="n">
        <v>27</v>
      </c>
      <c r="N1335" s="54" t="n">
        <v>86.7</v>
      </c>
      <c r="O1335" s="54" t="n">
        <v>2018</v>
      </c>
      <c r="P1335" s="54" t="n">
        <v>28</v>
      </c>
      <c r="Q1335" s="3" t="n">
        <v>138.4</v>
      </c>
      <c r="R1335" s="3" t="n">
        <v>2012</v>
      </c>
      <c r="S1335" s="3" t="n">
        <v>19</v>
      </c>
      <c r="T1335" s="54" t="n">
        <v>106</v>
      </c>
      <c r="U1335" s="54" t="n">
        <v>2009</v>
      </c>
      <c r="V1335" s="54" t="n">
        <v>20</v>
      </c>
      <c r="W1335" s="3" t="n">
        <v>122</v>
      </c>
      <c r="X1335" s="3" t="n">
        <v>2005</v>
      </c>
      <c r="Y1335" s="3" t="n">
        <v>11</v>
      </c>
      <c r="Z1335" s="54" t="n">
        <v>132</v>
      </c>
      <c r="AA1335" s="54" t="n">
        <v>2017</v>
      </c>
      <c r="AB1335" s="54" t="n">
        <v>14</v>
      </c>
      <c r="AC1335" s="3" t="n">
        <v>110</v>
      </c>
      <c r="AD1335" s="3" t="n">
        <v>1998</v>
      </c>
      <c r="AE1335" s="3" t="n">
        <v>6</v>
      </c>
      <c r="AF1335" s="54" t="n">
        <v>134</v>
      </c>
      <c r="AG1335" s="54" t="n">
        <v>2017</v>
      </c>
      <c r="AH1335" s="54" t="n">
        <v>19</v>
      </c>
      <c r="AI1335" s="3" t="n">
        <v>106.7</v>
      </c>
      <c r="AJ1335" s="3" t="n">
        <v>1990</v>
      </c>
      <c r="AK1335" s="3" t="n">
        <v>5</v>
      </c>
      <c r="AL1335" s="54" t="n">
        <v>80</v>
      </c>
      <c r="AM1335" s="54" t="n">
        <v>2006</v>
      </c>
      <c r="AN1335" s="54" t="n">
        <v>2</v>
      </c>
      <c r="AO1335" s="3" t="n">
        <v>72.5</v>
      </c>
      <c r="AP1335" s="3" t="n">
        <v>1994</v>
      </c>
      <c r="AQ1335" s="3" t="n">
        <v>25</v>
      </c>
    </row>
    <row r="1336">
      <c r="A1336" s="3" t="n">
        <v>36020020</v>
      </c>
      <c r="B1336" s="3" t="inlineStr">
        <is>
          <t>CABUYA LA [36020020]</t>
        </is>
      </c>
      <c r="C1336" s="3" t="n">
        <v>6.127916667</v>
      </c>
      <c r="D1336" s="3" t="n">
        <v>-72.01022222</v>
      </c>
      <c r="E1336" s="3" t="n">
        <v>575</v>
      </c>
      <c r="F1336" s="3" t="inlineStr">
        <is>
          <t>Hato Corozal</t>
        </is>
      </c>
      <c r="G1336" s="3" t="inlineStr">
        <is>
          <t>Casanare</t>
        </is>
      </c>
      <c r="H1336" s="54" t="n">
        <v>58</v>
      </c>
      <c r="I1336" s="54" t="n">
        <v>2009</v>
      </c>
      <c r="J1336" s="54" t="n">
        <v>31</v>
      </c>
      <c r="K1336" s="3" t="n">
        <v>80.5</v>
      </c>
      <c r="L1336" s="3" t="n">
        <v>1989</v>
      </c>
      <c r="M1336" s="3" t="n">
        <v>28</v>
      </c>
      <c r="N1336" s="54" t="n">
        <v>120</v>
      </c>
      <c r="O1336" s="54" t="n">
        <v>2002</v>
      </c>
      <c r="P1336" s="54" t="n">
        <v>14</v>
      </c>
      <c r="Q1336" s="3" t="n">
        <v>150</v>
      </c>
      <c r="R1336" s="3" t="n">
        <v>2022</v>
      </c>
      <c r="S1336" s="3" t="n">
        <v>30</v>
      </c>
      <c r="T1336" s="54" t="n">
        <v>139.5</v>
      </c>
      <c r="U1336" s="54" t="n">
        <v>2012</v>
      </c>
      <c r="V1336" s="54" t="n">
        <v>9</v>
      </c>
      <c r="W1336" s="3" t="n">
        <v>120</v>
      </c>
      <c r="X1336" s="3" t="n">
        <v>2023</v>
      </c>
      <c r="Y1336" s="3" t="n">
        <v>26</v>
      </c>
      <c r="Z1336" s="54" t="n">
        <v>135</v>
      </c>
      <c r="AA1336" s="54" t="n">
        <v>2013</v>
      </c>
      <c r="AB1336" s="54" t="n">
        <v>7</v>
      </c>
      <c r="AC1336" s="3" t="n">
        <v>133</v>
      </c>
      <c r="AD1336" s="3" t="n">
        <v>2023</v>
      </c>
      <c r="AE1336" s="3" t="n">
        <v>21</v>
      </c>
      <c r="AF1336" s="54" t="n">
        <v>95.7</v>
      </c>
      <c r="AG1336" s="54" t="n">
        <v>1997</v>
      </c>
      <c r="AH1336" s="54" t="n">
        <v>19</v>
      </c>
      <c r="AI1336" s="3" t="n">
        <v>134</v>
      </c>
      <c r="AJ1336" s="3" t="n">
        <v>2011</v>
      </c>
      <c r="AK1336" s="3" t="n">
        <v>17</v>
      </c>
      <c r="AL1336" s="54" t="n">
        <v>115.5</v>
      </c>
      <c r="AM1336" s="54" t="n">
        <v>2022</v>
      </c>
      <c r="AN1336" s="54" t="n">
        <v>12</v>
      </c>
      <c r="AO1336" s="3" t="n">
        <v>115</v>
      </c>
      <c r="AP1336" s="3" t="n">
        <v>2004</v>
      </c>
      <c r="AQ1336" s="3" t="n">
        <v>12</v>
      </c>
    </row>
    <row r="1337">
      <c r="A1337" s="3" t="n">
        <v>36020030</v>
      </c>
      <c r="B1337" s="3" t="inlineStr">
        <is>
          <t>SANTA INES [36020030]</t>
        </is>
      </c>
      <c r="C1337" s="3" t="n">
        <v>6.234888889</v>
      </c>
      <c r="D1337" s="3" t="n">
        <v>-71.9755</v>
      </c>
      <c r="E1337" s="3" t="n">
        <v>860</v>
      </c>
      <c r="F1337" s="3" t="inlineStr">
        <is>
          <t>Tame</t>
        </is>
      </c>
      <c r="G1337" s="3" t="inlineStr">
        <is>
          <t>Arauca</t>
        </is>
      </c>
      <c r="H1337" s="54" t="n">
        <v>60.8</v>
      </c>
      <c r="I1337" s="54" t="n">
        <v>1990</v>
      </c>
      <c r="J1337" s="54" t="n">
        <v>20</v>
      </c>
      <c r="K1337" s="3" t="n">
        <v>124.8</v>
      </c>
      <c r="L1337" s="3" t="n">
        <v>1991</v>
      </c>
      <c r="M1337" s="3" t="n">
        <v>23</v>
      </c>
      <c r="N1337" s="54" t="n">
        <v>107</v>
      </c>
      <c r="O1337" s="54" t="n">
        <v>2017</v>
      </c>
      <c r="P1337" s="54" t="n">
        <v>11</v>
      </c>
      <c r="Q1337" s="3" t="n">
        <v>136</v>
      </c>
      <c r="R1337" s="3" t="n">
        <v>1998</v>
      </c>
      <c r="S1337" s="3" t="n">
        <v>13</v>
      </c>
      <c r="T1337" s="54" t="n">
        <v>230</v>
      </c>
      <c r="U1337" s="54" t="n">
        <v>1992</v>
      </c>
      <c r="V1337" s="54" t="n">
        <v>26</v>
      </c>
      <c r="W1337" s="3" t="n">
        <v>100</v>
      </c>
      <c r="X1337" s="3" t="n">
        <v>2024</v>
      </c>
      <c r="Y1337" s="3" t="n">
        <v>10</v>
      </c>
      <c r="Z1337" s="54" t="n">
        <v>124</v>
      </c>
      <c r="AA1337" s="54" t="n">
        <v>1998</v>
      </c>
      <c r="AB1337" s="54" t="n">
        <v>13</v>
      </c>
      <c r="AC1337" s="3" t="n">
        <v>116</v>
      </c>
      <c r="AD1337" s="3" t="n">
        <v>2001</v>
      </c>
      <c r="AE1337" s="3" t="n">
        <v>19</v>
      </c>
      <c r="AF1337" s="54" t="n">
        <v>121</v>
      </c>
      <c r="AG1337" s="54" t="n">
        <v>1999</v>
      </c>
      <c r="AH1337" s="54" t="n">
        <v>13</v>
      </c>
      <c r="AI1337" s="3" t="n">
        <v>126.6</v>
      </c>
      <c r="AJ1337" s="3" t="n">
        <v>1990</v>
      </c>
      <c r="AK1337" s="3" t="n">
        <v>26</v>
      </c>
      <c r="AL1337" s="54" t="n">
        <v>133</v>
      </c>
      <c r="AM1337" s="54" t="n">
        <v>1993</v>
      </c>
      <c r="AN1337" s="54" t="n">
        <v>18</v>
      </c>
      <c r="AO1337" s="3" t="n">
        <v>85.7</v>
      </c>
      <c r="AP1337" s="3" t="n">
        <v>2013</v>
      </c>
      <c r="AQ1337" s="3" t="n">
        <v>2</v>
      </c>
    </row>
    <row r="1338">
      <c r="A1338" s="3" t="n">
        <v>36025010</v>
      </c>
      <c r="B1338" s="3" t="inlineStr">
        <is>
          <t>TAME [36025010]</t>
        </is>
      </c>
      <c r="C1338" s="3" t="n">
        <v>6.456194444</v>
      </c>
      <c r="D1338" s="3" t="n">
        <v>-71.74502778</v>
      </c>
      <c r="E1338" s="3" t="n">
        <v>350</v>
      </c>
      <c r="F1338" s="3" t="inlineStr">
        <is>
          <t>Tame</t>
        </is>
      </c>
      <c r="G1338" s="3" t="inlineStr">
        <is>
          <t>Arauca</t>
        </is>
      </c>
      <c r="H1338" s="54" t="n">
        <v>90</v>
      </c>
      <c r="I1338" s="54" t="n">
        <v>2006</v>
      </c>
      <c r="J1338" s="54" t="n">
        <v>28</v>
      </c>
      <c r="K1338" s="3" t="n">
        <v>125</v>
      </c>
      <c r="L1338" s="3" t="n">
        <v>1986</v>
      </c>
      <c r="M1338" s="3" t="n">
        <v>26</v>
      </c>
      <c r="N1338" s="54" t="n">
        <v>128.4</v>
      </c>
      <c r="O1338" s="54" t="n">
        <v>2017</v>
      </c>
      <c r="P1338" s="54" t="n">
        <v>11</v>
      </c>
      <c r="Q1338" s="3" t="n">
        <v>126.4</v>
      </c>
      <c r="R1338" s="3" t="n">
        <v>2011</v>
      </c>
      <c r="S1338" s="3" t="n">
        <v>16</v>
      </c>
      <c r="T1338" s="54" t="n">
        <v>132.5</v>
      </c>
      <c r="U1338" s="54" t="n">
        <v>1999</v>
      </c>
      <c r="V1338" s="54" t="n">
        <v>29</v>
      </c>
      <c r="W1338" s="3" t="n">
        <v>122</v>
      </c>
      <c r="X1338" s="3" t="n">
        <v>1995</v>
      </c>
      <c r="Y1338" s="3" t="n">
        <v>17</v>
      </c>
      <c r="Z1338" s="54" t="n">
        <v>126</v>
      </c>
      <c r="AA1338" s="54" t="n">
        <v>1996</v>
      </c>
      <c r="AB1338" s="54" t="n">
        <v>26</v>
      </c>
      <c r="AC1338" s="3" t="n">
        <v>121</v>
      </c>
      <c r="AD1338" s="3" t="n">
        <v>1999</v>
      </c>
      <c r="AE1338" s="3" t="n">
        <v>27</v>
      </c>
      <c r="AF1338" s="54" t="n">
        <v>102.4</v>
      </c>
      <c r="AG1338" s="54" t="n">
        <v>2021</v>
      </c>
      <c r="AH1338" s="54" t="n">
        <v>19</v>
      </c>
      <c r="AI1338" s="3" t="n">
        <v>131.5</v>
      </c>
      <c r="AJ1338" s="3" t="n">
        <v>1992</v>
      </c>
      <c r="AK1338" s="3" t="n">
        <v>18</v>
      </c>
      <c r="AL1338" s="54" t="n">
        <v>120</v>
      </c>
      <c r="AM1338" s="54" t="n">
        <v>2004</v>
      </c>
      <c r="AN1338" s="54" t="n">
        <v>9</v>
      </c>
      <c r="AO1338" s="3" t="n">
        <v>80</v>
      </c>
      <c r="AP1338" s="3" t="n">
        <v>1992</v>
      </c>
      <c r="AQ1338" s="3" t="n">
        <v>17</v>
      </c>
    </row>
    <row r="1339">
      <c r="A1339" s="3" t="n">
        <v>36030030</v>
      </c>
      <c r="B1339" s="3" t="inlineStr">
        <is>
          <t>MORICHAL [36030030]</t>
        </is>
      </c>
      <c r="C1339" s="3" t="n">
        <v>6.570638889</v>
      </c>
      <c r="D1339" s="3" t="n">
        <v>-71.70763889</v>
      </c>
      <c r="E1339" s="3" t="n">
        <v>300</v>
      </c>
      <c r="F1339" s="3" t="inlineStr">
        <is>
          <t>Tame</t>
        </is>
      </c>
      <c r="G1339" s="3" t="inlineStr">
        <is>
          <t>Arauca</t>
        </is>
      </c>
      <c r="H1339" s="54" t="n">
        <v>70</v>
      </c>
      <c r="I1339" s="54" t="n">
        <v>1987</v>
      </c>
      <c r="J1339" s="54" t="n">
        <v>7</v>
      </c>
      <c r="K1339" s="3" t="n">
        <v>145</v>
      </c>
      <c r="L1339" s="3" t="n">
        <v>1986</v>
      </c>
      <c r="M1339" s="3" t="n">
        <v>26</v>
      </c>
      <c r="N1339" s="54" t="n">
        <v>150</v>
      </c>
      <c r="O1339" s="54" t="n">
        <v>1991</v>
      </c>
      <c r="P1339" s="54" t="n">
        <v>6</v>
      </c>
      <c r="Q1339" s="3" t="n">
        <v>146.5</v>
      </c>
      <c r="R1339" s="3" t="n">
        <v>2014</v>
      </c>
      <c r="S1339" s="3" t="n">
        <v>7</v>
      </c>
      <c r="T1339" s="54" t="n">
        <v>160</v>
      </c>
      <c r="U1339" s="54" t="n">
        <v>1983</v>
      </c>
      <c r="V1339" s="54" t="n">
        <v>30</v>
      </c>
      <c r="W1339" s="3" t="n">
        <v>178</v>
      </c>
      <c r="X1339" s="3" t="n">
        <v>1985</v>
      </c>
      <c r="Y1339" s="3" t="n">
        <v>2</v>
      </c>
      <c r="Z1339" s="54" t="n">
        <v>140</v>
      </c>
      <c r="AA1339" s="54" t="n">
        <v>1986</v>
      </c>
      <c r="AB1339" s="54" t="n">
        <v>31</v>
      </c>
      <c r="AC1339" s="3" t="n">
        <v>200</v>
      </c>
      <c r="AD1339" s="3" t="n">
        <v>1984</v>
      </c>
      <c r="AE1339" s="3" t="n">
        <v>16</v>
      </c>
      <c r="AF1339" s="54" t="n">
        <v>165</v>
      </c>
      <c r="AG1339" s="54" t="n">
        <v>1992</v>
      </c>
      <c r="AH1339" s="54" t="n">
        <v>24</v>
      </c>
      <c r="AI1339" s="3" t="n">
        <v>165</v>
      </c>
      <c r="AJ1339" s="3" t="n">
        <v>1992</v>
      </c>
      <c r="AK1339" s="3" t="n">
        <v>21</v>
      </c>
      <c r="AL1339" s="54" t="n">
        <v>140</v>
      </c>
      <c r="AM1339" s="54" t="n">
        <v>1983</v>
      </c>
      <c r="AN1339" s="54" t="n">
        <v>16</v>
      </c>
      <c r="AO1339" s="3" t="n">
        <v>140</v>
      </c>
      <c r="AP1339" s="3" t="n">
        <v>1990</v>
      </c>
      <c r="AQ1339" s="3" t="n">
        <v>7</v>
      </c>
    </row>
    <row r="1340">
      <c r="A1340" s="3" t="n">
        <v>36037010</v>
      </c>
      <c r="B1340" s="3" t="inlineStr">
        <is>
          <t>PARAISO PEREGRINO [36037010]</t>
        </is>
      </c>
      <c r="C1340" s="3" t="n">
        <v>6.041833</v>
      </c>
      <c r="D1340" s="3" t="n">
        <v>-69.63875</v>
      </c>
      <c r="E1340" s="3" t="n">
        <v>88</v>
      </c>
      <c r="F1340" s="3" t="inlineStr">
        <is>
          <t>Cravo Norte</t>
        </is>
      </c>
      <c r="G1340" s="3" t="inlineStr">
        <is>
          <t>Arauca</t>
        </is>
      </c>
      <c r="H1340" s="54" t="n">
        <v>73.3</v>
      </c>
      <c r="I1340" s="54" t="n">
        <v>1992</v>
      </c>
      <c r="J1340" s="54" t="n">
        <v>4</v>
      </c>
      <c r="K1340" s="3" t="n">
        <v>64</v>
      </c>
      <c r="L1340" s="3" t="n">
        <v>2005</v>
      </c>
      <c r="M1340" s="3" t="n">
        <v>9</v>
      </c>
      <c r="N1340" s="54" t="n">
        <v>106.8</v>
      </c>
      <c r="O1340" s="54" t="n">
        <v>1990</v>
      </c>
      <c r="P1340" s="54" t="n">
        <v>8</v>
      </c>
      <c r="Q1340" s="3" t="n">
        <v>136</v>
      </c>
      <c r="R1340" s="3" t="n">
        <v>2024</v>
      </c>
      <c r="S1340" s="3" t="n">
        <v>29</v>
      </c>
      <c r="T1340" s="54" t="n">
        <v>110</v>
      </c>
      <c r="U1340" s="54" t="n">
        <v>2012</v>
      </c>
      <c r="V1340" s="54" t="n">
        <v>22</v>
      </c>
      <c r="W1340" s="3" t="n">
        <v>130</v>
      </c>
      <c r="X1340" s="3" t="n">
        <v>2017</v>
      </c>
      <c r="Y1340" s="3" t="n">
        <v>7</v>
      </c>
      <c r="Z1340" s="54" t="n">
        <v>148</v>
      </c>
      <c r="AA1340" s="54" t="n">
        <v>2018</v>
      </c>
      <c r="AB1340" s="54" t="n">
        <v>30</v>
      </c>
      <c r="AC1340" s="3" t="n">
        <v>146</v>
      </c>
      <c r="AD1340" s="3" t="n">
        <v>2011</v>
      </c>
      <c r="AE1340" s="3" t="n">
        <v>25</v>
      </c>
      <c r="AF1340" s="54" t="n">
        <v>140</v>
      </c>
      <c r="AG1340" s="54" t="n">
        <v>2001</v>
      </c>
      <c r="AH1340" s="54" t="n">
        <v>22</v>
      </c>
      <c r="AI1340" s="3" t="n">
        <v>133</v>
      </c>
      <c r="AJ1340" s="3" t="n">
        <v>2000</v>
      </c>
      <c r="AK1340" s="3" t="n">
        <v>2</v>
      </c>
      <c r="AL1340" s="54" t="n">
        <v>135</v>
      </c>
      <c r="AM1340" s="54" t="n">
        <v>1993</v>
      </c>
      <c r="AN1340" s="54" t="n">
        <v>8</v>
      </c>
      <c r="AO1340" s="3" t="n">
        <v>100</v>
      </c>
      <c r="AP1340" s="3" t="n">
        <v>2012</v>
      </c>
      <c r="AQ1340" s="3" t="n">
        <v>23</v>
      </c>
    </row>
    <row r="1341">
      <c r="A1341" s="3" t="n">
        <v>37010010</v>
      </c>
      <c r="B1341" s="3" t="inlineStr">
        <is>
          <t>LABATECA [37010010]</t>
        </is>
      </c>
      <c r="C1341" s="3" t="n">
        <v>7.298055556</v>
      </c>
      <c r="D1341" s="3" t="n">
        <v>-72.50055556</v>
      </c>
      <c r="E1341" s="3" t="n">
        <v>1560</v>
      </c>
      <c r="F1341" s="3" t="inlineStr">
        <is>
          <t>Labateca</t>
        </is>
      </c>
      <c r="G1341" s="3" t="inlineStr">
        <is>
          <t>Norte De Santander</t>
        </is>
      </c>
      <c r="H1341" s="54" t="n">
        <v>43</v>
      </c>
      <c r="I1341" s="54" t="n">
        <v>2006</v>
      </c>
      <c r="J1341" s="54" t="n">
        <v>28</v>
      </c>
      <c r="K1341" s="3" t="n">
        <v>45</v>
      </c>
      <c r="L1341" s="3" t="n">
        <v>1986</v>
      </c>
      <c r="M1341" s="3" t="n">
        <v>11</v>
      </c>
      <c r="N1341" s="54" t="n">
        <v>100</v>
      </c>
      <c r="O1341" s="54" t="n">
        <v>1959</v>
      </c>
      <c r="P1341" s="54" t="n">
        <v>5</v>
      </c>
      <c r="Q1341" s="3" t="n">
        <v>60</v>
      </c>
      <c r="R1341" s="3" t="n">
        <v>2016</v>
      </c>
      <c r="S1341" s="3" t="n">
        <v>21</v>
      </c>
      <c r="T1341" s="54" t="n">
        <v>60</v>
      </c>
      <c r="U1341" s="54" t="n">
        <v>2009</v>
      </c>
      <c r="V1341" s="54" t="n">
        <v>3</v>
      </c>
      <c r="W1341" s="3" t="n">
        <v>53</v>
      </c>
      <c r="X1341" s="3" t="n">
        <v>1972</v>
      </c>
      <c r="Y1341" s="3" t="n">
        <v>30</v>
      </c>
      <c r="Z1341" s="54" t="n">
        <v>59</v>
      </c>
      <c r="AA1341" s="54" t="n">
        <v>1983</v>
      </c>
      <c r="AB1341" s="54" t="n">
        <v>6</v>
      </c>
      <c r="AC1341" s="3" t="n">
        <v>90</v>
      </c>
      <c r="AD1341" s="3" t="n">
        <v>1972</v>
      </c>
      <c r="AE1341" s="3" t="n">
        <v>17</v>
      </c>
      <c r="AF1341" s="54" t="n">
        <v>50</v>
      </c>
      <c r="AG1341" s="54" t="n">
        <v>1974</v>
      </c>
      <c r="AH1341" s="54" t="n">
        <v>9</v>
      </c>
      <c r="AI1341" s="3" t="n">
        <v>100</v>
      </c>
      <c r="AJ1341" s="3" t="n">
        <v>1958</v>
      </c>
      <c r="AK1341" s="3" t="n">
        <v>18</v>
      </c>
      <c r="AL1341" s="54" t="n">
        <v>56</v>
      </c>
      <c r="AM1341" s="54" t="n">
        <v>2024</v>
      </c>
      <c r="AN1341" s="54" t="n">
        <v>11</v>
      </c>
      <c r="AO1341" s="3" t="n">
        <v>42</v>
      </c>
      <c r="AP1341" s="3" t="n">
        <v>2010</v>
      </c>
      <c r="AQ1341" s="3" t="n">
        <v>3</v>
      </c>
    </row>
    <row r="1342">
      <c r="A1342" s="3" t="n">
        <v>37010020</v>
      </c>
      <c r="B1342" s="3" t="inlineStr">
        <is>
          <t>CHITAGA [37010020]</t>
        </is>
      </c>
      <c r="C1342" s="3" t="n">
        <v>7.139444444</v>
      </c>
      <c r="D1342" s="3" t="n">
        <v>-72.66472222</v>
      </c>
      <c r="E1342" s="3" t="n">
        <v>2410</v>
      </c>
      <c r="F1342" s="3" t="inlineStr">
        <is>
          <t>Chitagá</t>
        </is>
      </c>
      <c r="G1342" s="3" t="inlineStr">
        <is>
          <t>Norte De Santander</t>
        </is>
      </c>
      <c r="H1342" s="54" t="n">
        <v>44</v>
      </c>
      <c r="I1342" s="54" t="n">
        <v>1970</v>
      </c>
      <c r="J1342" s="54" t="n">
        <v>7</v>
      </c>
      <c r="K1342" s="3" t="n">
        <v>43.6</v>
      </c>
      <c r="L1342" s="3" t="n">
        <v>2007</v>
      </c>
      <c r="M1342" s="3" t="n">
        <v>25</v>
      </c>
      <c r="N1342" s="54" t="n">
        <v>38</v>
      </c>
      <c r="O1342" s="54" t="n">
        <v>1980</v>
      </c>
      <c r="P1342" s="54" t="n">
        <v>27</v>
      </c>
      <c r="Q1342" s="3" t="n">
        <v>62</v>
      </c>
      <c r="R1342" s="3" t="n">
        <v>1996</v>
      </c>
      <c r="S1342" s="3" t="n">
        <v>26</v>
      </c>
      <c r="T1342" s="54" t="n">
        <v>59</v>
      </c>
      <c r="U1342" s="54" t="n">
        <v>1963</v>
      </c>
      <c r="V1342" s="54" t="n">
        <v>1</v>
      </c>
      <c r="W1342" s="3" t="n">
        <v>62</v>
      </c>
      <c r="X1342" s="3" t="n">
        <v>1978</v>
      </c>
      <c r="Y1342" s="3" t="n">
        <v>14</v>
      </c>
      <c r="Z1342" s="54" t="n">
        <v>70</v>
      </c>
      <c r="AA1342" s="54" t="n">
        <v>1978</v>
      </c>
      <c r="AB1342" s="54" t="n">
        <v>27</v>
      </c>
      <c r="AC1342" s="3" t="n">
        <v>50</v>
      </c>
      <c r="AD1342" s="3" t="n">
        <v>1960</v>
      </c>
      <c r="AE1342" s="3" t="n">
        <v>4</v>
      </c>
      <c r="AF1342" s="54" t="n">
        <v>57</v>
      </c>
      <c r="AG1342" s="54" t="n">
        <v>1970</v>
      </c>
      <c r="AH1342" s="54" t="n">
        <v>4</v>
      </c>
      <c r="AI1342" s="3" t="n">
        <v>52</v>
      </c>
      <c r="AJ1342" s="3" t="n">
        <v>1969</v>
      </c>
      <c r="AK1342" s="3" t="n">
        <v>8</v>
      </c>
      <c r="AL1342" s="54" t="n">
        <v>31.4</v>
      </c>
      <c r="AM1342" s="54" t="n">
        <v>1961</v>
      </c>
      <c r="AN1342" s="54" t="n">
        <v>9</v>
      </c>
      <c r="AO1342" s="3" t="n">
        <v>80</v>
      </c>
      <c r="AP1342" s="3" t="n">
        <v>1960</v>
      </c>
      <c r="AQ1342" s="3" t="n">
        <v>9</v>
      </c>
    </row>
    <row r="1343">
      <c r="A1343" s="3" t="n">
        <v>37010030</v>
      </c>
      <c r="B1343" s="3" t="inlineStr">
        <is>
          <t>CACOTA [37010030]</t>
        </is>
      </c>
      <c r="C1343" s="3" t="n">
        <v>7.27</v>
      </c>
      <c r="D1343" s="3" t="n">
        <v>-72.64361110999999</v>
      </c>
      <c r="E1343" s="3" t="n">
        <v>2645</v>
      </c>
      <c r="F1343" s="3" t="inlineStr">
        <is>
          <t>Cácota</t>
        </is>
      </c>
      <c r="G1343" s="3" t="inlineStr">
        <is>
          <t>Norte De Santander</t>
        </is>
      </c>
      <c r="H1343" s="54" t="n">
        <v>40</v>
      </c>
      <c r="I1343" s="54" t="n">
        <v>1965</v>
      </c>
      <c r="J1343" s="54" t="n">
        <v>12</v>
      </c>
      <c r="K1343" s="3" t="n">
        <v>40</v>
      </c>
      <c r="L1343" s="3" t="n">
        <v>1989</v>
      </c>
      <c r="M1343" s="3" t="n">
        <v>22</v>
      </c>
      <c r="N1343" s="54" t="n">
        <v>60</v>
      </c>
      <c r="O1343" s="54" t="n">
        <v>1993</v>
      </c>
      <c r="P1343" s="54" t="n">
        <v>13</v>
      </c>
      <c r="Q1343" s="3" t="n">
        <v>41</v>
      </c>
      <c r="R1343" s="3" t="n">
        <v>2000</v>
      </c>
      <c r="S1343" s="3" t="n">
        <v>6</v>
      </c>
      <c r="T1343" s="54" t="n">
        <v>60</v>
      </c>
      <c r="U1343" s="54" t="n">
        <v>1982</v>
      </c>
      <c r="V1343" s="54" t="n">
        <v>1</v>
      </c>
      <c r="W1343" s="3" t="n">
        <v>43</v>
      </c>
      <c r="X1343" s="3" t="n">
        <v>2004</v>
      </c>
      <c r="Y1343" s="3" t="n">
        <v>28</v>
      </c>
      <c r="Z1343" s="54" t="n">
        <v>32</v>
      </c>
      <c r="AA1343" s="54" t="n">
        <v>1990</v>
      </c>
      <c r="AB1343" s="54" t="n">
        <v>15</v>
      </c>
      <c r="AC1343" s="3" t="n">
        <v>42</v>
      </c>
      <c r="AD1343" s="3" t="n">
        <v>1975</v>
      </c>
      <c r="AE1343" s="3" t="n">
        <v>14</v>
      </c>
      <c r="AF1343" s="54" t="n">
        <v>55</v>
      </c>
      <c r="AG1343" s="54" t="n">
        <v>2024</v>
      </c>
      <c r="AH1343" s="54" t="n">
        <v>24</v>
      </c>
      <c r="AI1343" s="3" t="n">
        <v>40</v>
      </c>
      <c r="AJ1343" s="3" t="n">
        <v>1996</v>
      </c>
      <c r="AK1343" s="3" t="n">
        <v>14</v>
      </c>
      <c r="AL1343" s="54" t="n">
        <v>38</v>
      </c>
      <c r="AM1343" s="54" t="n">
        <v>1972</v>
      </c>
      <c r="AN1343" s="54" t="n">
        <v>5</v>
      </c>
      <c r="AO1343" s="3" t="n">
        <v>26</v>
      </c>
      <c r="AP1343" s="3" t="n">
        <v>1966</v>
      </c>
      <c r="AQ1343" s="3" t="n">
        <v>11</v>
      </c>
    </row>
    <row r="1344">
      <c r="A1344" s="3" t="n">
        <v>37010040</v>
      </c>
      <c r="B1344" s="3" t="inlineStr">
        <is>
          <t>PRESIDENTE [37010040]</t>
        </is>
      </c>
      <c r="C1344" s="3" t="n">
        <v>7.013888889</v>
      </c>
      <c r="D1344" s="3" t="n">
        <v>-72.68083333</v>
      </c>
      <c r="E1344" s="3" t="n">
        <v>3320</v>
      </c>
      <c r="F1344" s="3" t="inlineStr">
        <is>
          <t>Chitagá</t>
        </is>
      </c>
      <c r="G1344" s="3" t="inlineStr">
        <is>
          <t>Norte De Santander</t>
        </is>
      </c>
      <c r="H1344" s="54" t="n">
        <v>31</v>
      </c>
      <c r="I1344" s="54" t="n">
        <v>1973</v>
      </c>
      <c r="J1344" s="54" t="n">
        <v>30</v>
      </c>
      <c r="K1344" s="3" t="n">
        <v>35.5</v>
      </c>
      <c r="L1344" s="3" t="n">
        <v>2023</v>
      </c>
      <c r="M1344" s="3" t="n">
        <v>27</v>
      </c>
      <c r="N1344" s="54" t="n">
        <v>50</v>
      </c>
      <c r="O1344" s="54" t="n">
        <v>2023</v>
      </c>
      <c r="P1344" s="54" t="n">
        <v>4</v>
      </c>
      <c r="Q1344" s="3" t="n">
        <v>70</v>
      </c>
      <c r="R1344" s="3" t="n">
        <v>2023</v>
      </c>
      <c r="S1344" s="3" t="n">
        <v>16</v>
      </c>
      <c r="T1344" s="54" t="n">
        <v>55</v>
      </c>
      <c r="U1344" s="54" t="n">
        <v>1982</v>
      </c>
      <c r="V1344" s="54" t="n">
        <v>6</v>
      </c>
      <c r="W1344" s="3" t="n">
        <v>77</v>
      </c>
      <c r="X1344" s="3" t="n">
        <v>1986</v>
      </c>
      <c r="Y1344" s="3" t="n">
        <v>22</v>
      </c>
      <c r="Z1344" s="54" t="n">
        <v>54</v>
      </c>
      <c r="AA1344" s="54" t="n">
        <v>2015</v>
      </c>
      <c r="AB1344" s="54" t="n">
        <v>23</v>
      </c>
      <c r="AC1344" s="3" t="n">
        <v>67</v>
      </c>
      <c r="AD1344" s="3" t="n">
        <v>1977</v>
      </c>
      <c r="AE1344" s="3" t="n">
        <v>26</v>
      </c>
      <c r="AF1344" s="54" t="n">
        <v>75</v>
      </c>
      <c r="AG1344" s="54" t="n">
        <v>1977</v>
      </c>
      <c r="AH1344" s="54" t="n">
        <v>24</v>
      </c>
      <c r="AI1344" s="3" t="n">
        <v>50</v>
      </c>
      <c r="AJ1344" s="3" t="n">
        <v>1988</v>
      </c>
      <c r="AK1344" s="3" t="n">
        <v>30</v>
      </c>
      <c r="AL1344" s="54" t="n">
        <v>60</v>
      </c>
      <c r="AM1344" s="54" t="n">
        <v>1988</v>
      </c>
      <c r="AN1344" s="54" t="n">
        <v>20</v>
      </c>
      <c r="AO1344" s="3" t="n">
        <v>41.3</v>
      </c>
      <c r="AP1344" s="3" t="n">
        <v>2010</v>
      </c>
      <c r="AQ1344" s="3" t="n">
        <v>2</v>
      </c>
    </row>
    <row r="1345">
      <c r="A1345" s="3" t="n">
        <v>37010050</v>
      </c>
      <c r="B1345" s="3" t="inlineStr">
        <is>
          <t>TABETA [37010050]</t>
        </is>
      </c>
      <c r="C1345" s="3" t="n">
        <v>6.810277778</v>
      </c>
      <c r="D1345" s="3" t="n">
        <v>-72.55611111</v>
      </c>
      <c r="E1345" s="3" t="n">
        <v>3168</v>
      </c>
      <c r="F1345" s="3" t="inlineStr">
        <is>
          <t>Concepción</t>
        </is>
      </c>
      <c r="G1345" s="3" t="inlineStr">
        <is>
          <t>Santander</t>
        </is>
      </c>
      <c r="H1345" s="54" t="n">
        <v>33</v>
      </c>
      <c r="I1345" s="54" t="n">
        <v>2023</v>
      </c>
      <c r="J1345" s="54" t="n">
        <v>2</v>
      </c>
      <c r="K1345" s="3" t="n">
        <v>34</v>
      </c>
      <c r="L1345" s="3" t="n">
        <v>2023</v>
      </c>
      <c r="M1345" s="3" t="n">
        <v>16</v>
      </c>
      <c r="N1345" s="54" t="n">
        <v>52</v>
      </c>
      <c r="O1345" s="54" t="n">
        <v>2023</v>
      </c>
      <c r="P1345" s="54" t="n">
        <v>8</v>
      </c>
      <c r="Q1345" s="3" t="n">
        <v>55</v>
      </c>
      <c r="R1345" s="3" t="n">
        <v>2016</v>
      </c>
      <c r="S1345" s="3" t="n">
        <v>30</v>
      </c>
      <c r="T1345" s="54" t="n">
        <v>44</v>
      </c>
      <c r="U1345" s="54" t="n">
        <v>1982</v>
      </c>
      <c r="V1345" s="54" t="n">
        <v>7</v>
      </c>
      <c r="W1345" s="3" t="n">
        <v>69</v>
      </c>
      <c r="X1345" s="3" t="n">
        <v>2018</v>
      </c>
      <c r="Y1345" s="3" t="n">
        <v>27</v>
      </c>
      <c r="Z1345" s="54" t="n">
        <v>40</v>
      </c>
      <c r="AA1345" s="54" t="n">
        <v>2009</v>
      </c>
      <c r="AB1345" s="54" t="n">
        <v>2</v>
      </c>
      <c r="AC1345" s="3" t="n">
        <v>101.3</v>
      </c>
      <c r="AD1345" s="3" t="n">
        <v>1984</v>
      </c>
      <c r="AE1345" s="3" t="n">
        <v>29</v>
      </c>
      <c r="AF1345" s="54" t="n">
        <v>49</v>
      </c>
      <c r="AG1345" s="54" t="n">
        <v>2018</v>
      </c>
      <c r="AH1345" s="54" t="n">
        <v>23</v>
      </c>
      <c r="AI1345" s="3" t="n">
        <v>38</v>
      </c>
      <c r="AJ1345" s="3" t="n">
        <v>1979</v>
      </c>
      <c r="AK1345" s="3" t="n">
        <v>15</v>
      </c>
      <c r="AL1345" s="54" t="n">
        <v>56</v>
      </c>
      <c r="AM1345" s="54" t="n">
        <v>1988</v>
      </c>
      <c r="AN1345" s="54" t="n">
        <v>27</v>
      </c>
      <c r="AO1345" s="3" t="n">
        <v>30</v>
      </c>
      <c r="AP1345" s="3" t="n">
        <v>2015</v>
      </c>
      <c r="AQ1345" s="3" t="n">
        <v>3</v>
      </c>
    </row>
    <row r="1346">
      <c r="A1346" s="3" t="n">
        <v>37010060</v>
      </c>
      <c r="B1346" s="3" t="inlineStr">
        <is>
          <t>PORTILLO EL [37010060]</t>
        </is>
      </c>
      <c r="C1346" s="3" t="n">
        <v>7.027777778</v>
      </c>
      <c r="D1346" s="3" t="n">
        <v>-72.80444444</v>
      </c>
      <c r="E1346" s="3" t="n">
        <v>3824</v>
      </c>
      <c r="F1346" s="3" t="inlineStr">
        <is>
          <t>Guaca</t>
        </is>
      </c>
      <c r="G1346" s="3" t="inlineStr">
        <is>
          <t>Santander</t>
        </is>
      </c>
      <c r="H1346" s="54" t="n">
        <v>27</v>
      </c>
      <c r="I1346" s="54" t="n">
        <v>1989</v>
      </c>
      <c r="J1346" s="54" t="n">
        <v>10</v>
      </c>
      <c r="K1346" s="3" t="n">
        <v>50</v>
      </c>
      <c r="L1346" s="3" t="n">
        <v>1987</v>
      </c>
      <c r="M1346" s="3" t="n">
        <v>24</v>
      </c>
      <c r="N1346" s="54" t="n">
        <v>39</v>
      </c>
      <c r="O1346" s="54" t="n">
        <v>1988</v>
      </c>
      <c r="P1346" s="54" t="n">
        <v>14</v>
      </c>
      <c r="Q1346" s="3" t="n">
        <v>52</v>
      </c>
      <c r="R1346" s="3" t="n">
        <v>1988</v>
      </c>
      <c r="S1346" s="3" t="n">
        <v>14</v>
      </c>
      <c r="T1346" s="54" t="n">
        <v>70</v>
      </c>
      <c r="U1346" s="54" t="n">
        <v>1986</v>
      </c>
      <c r="V1346" s="54" t="n">
        <v>13</v>
      </c>
      <c r="W1346" s="3" t="n">
        <v>49</v>
      </c>
      <c r="X1346" s="3" t="n">
        <v>1988</v>
      </c>
      <c r="Y1346" s="3" t="n">
        <v>14</v>
      </c>
      <c r="Z1346" s="54" t="n">
        <v>74</v>
      </c>
      <c r="AA1346" s="54" t="n">
        <v>1988</v>
      </c>
      <c r="AB1346" s="54" t="n">
        <v>31</v>
      </c>
      <c r="AC1346" s="3" t="n">
        <v>99</v>
      </c>
      <c r="AD1346" s="3" t="n">
        <v>1988</v>
      </c>
      <c r="AE1346" s="3" t="n">
        <v>1</v>
      </c>
      <c r="AF1346" s="54" t="n">
        <v>50</v>
      </c>
      <c r="AG1346" s="54" t="n">
        <v>1991</v>
      </c>
      <c r="AH1346" s="54" t="n">
        <v>5</v>
      </c>
      <c r="AI1346" s="3" t="n">
        <v>59</v>
      </c>
      <c r="AJ1346" s="3" t="n">
        <v>1987</v>
      </c>
      <c r="AK1346" s="3" t="n">
        <v>11</v>
      </c>
      <c r="AL1346" s="54" t="n">
        <v>44</v>
      </c>
      <c r="AM1346" s="54" t="n">
        <v>2005</v>
      </c>
      <c r="AN1346" s="54" t="n">
        <v>13</v>
      </c>
      <c r="AO1346" s="3" t="n">
        <v>80</v>
      </c>
      <c r="AP1346" s="3" t="n">
        <v>1985</v>
      </c>
      <c r="AQ1346" s="3" t="n">
        <v>6</v>
      </c>
    </row>
    <row r="1347">
      <c r="A1347" s="3" t="n">
        <v>37010080</v>
      </c>
      <c r="B1347" s="3" t="inlineStr">
        <is>
          <t>RINCON LOS [37010080]</t>
        </is>
      </c>
      <c r="C1347" s="3" t="n">
        <v>7.198333333</v>
      </c>
      <c r="D1347" s="3" t="n">
        <v>-72.71277778</v>
      </c>
      <c r="E1347" s="3" t="n">
        <v>2650</v>
      </c>
      <c r="F1347" s="3" t="inlineStr">
        <is>
          <t>Silos</t>
        </is>
      </c>
      <c r="G1347" s="3" t="inlineStr">
        <is>
          <t>Norte De Santander</t>
        </is>
      </c>
      <c r="H1347" s="54" t="n">
        <v>120</v>
      </c>
      <c r="I1347" s="54" t="n">
        <v>1996</v>
      </c>
      <c r="J1347" s="54" t="n">
        <v>11</v>
      </c>
      <c r="K1347" s="3" t="n">
        <v>55</v>
      </c>
      <c r="L1347" s="3" t="n">
        <v>1999</v>
      </c>
      <c r="M1347" s="3" t="n">
        <v>10</v>
      </c>
      <c r="N1347" s="54" t="n">
        <v>150</v>
      </c>
      <c r="O1347" s="54" t="n">
        <v>1996</v>
      </c>
      <c r="P1347" s="54" t="n">
        <v>10</v>
      </c>
      <c r="Q1347" s="3" t="n">
        <v>75</v>
      </c>
      <c r="R1347" s="3" t="n">
        <v>1998</v>
      </c>
      <c r="S1347" s="3" t="n">
        <v>2</v>
      </c>
      <c r="T1347" s="54" t="n">
        <v>70</v>
      </c>
      <c r="U1347" s="54" t="n">
        <v>1995</v>
      </c>
      <c r="V1347" s="54" t="n">
        <v>17</v>
      </c>
      <c r="W1347" s="3" t="n">
        <v>80</v>
      </c>
      <c r="X1347" s="3" t="n">
        <v>1995</v>
      </c>
      <c r="Y1347" s="3" t="n">
        <v>18</v>
      </c>
      <c r="Z1347" s="54" t="n">
        <v>52</v>
      </c>
      <c r="AA1347" s="54" t="n">
        <v>1997</v>
      </c>
      <c r="AB1347" s="54" t="n">
        <v>2</v>
      </c>
      <c r="AC1347" s="3" t="n">
        <v>185</v>
      </c>
      <c r="AD1347" s="3" t="n">
        <v>1996</v>
      </c>
      <c r="AE1347" s="3" t="n">
        <v>17</v>
      </c>
      <c r="AF1347" s="54" t="n">
        <v>86</v>
      </c>
      <c r="AG1347" s="54" t="n">
        <v>2006</v>
      </c>
      <c r="AH1347" s="54" t="n">
        <v>5</v>
      </c>
      <c r="AI1347" s="3" t="n">
        <v>85</v>
      </c>
      <c r="AJ1347" s="3" t="n">
        <v>1996</v>
      </c>
      <c r="AK1347" s="3" t="n">
        <v>14</v>
      </c>
      <c r="AL1347" s="54" t="n">
        <v>75</v>
      </c>
      <c r="AM1347" s="54" t="n">
        <v>1996</v>
      </c>
      <c r="AN1347" s="54" t="n">
        <v>17</v>
      </c>
      <c r="AO1347" s="3" t="n">
        <v>30</v>
      </c>
      <c r="AP1347" s="3" t="n">
        <v>1995</v>
      </c>
      <c r="AQ1347" s="3" t="n">
        <v>13</v>
      </c>
    </row>
    <row r="1348">
      <c r="A1348" s="3" t="n">
        <v>37015020</v>
      </c>
      <c r="B1348" s="3" t="inlineStr">
        <is>
          <t>BERLIN [37015020]</t>
        </is>
      </c>
      <c r="C1348" s="3" t="n">
        <v>7.186944444</v>
      </c>
      <c r="D1348" s="3" t="n">
        <v>-72.86861111</v>
      </c>
      <c r="E1348" s="3" t="n">
        <v>3214</v>
      </c>
      <c r="F1348" s="3" t="inlineStr">
        <is>
          <t>Tona</t>
        </is>
      </c>
      <c r="G1348" s="3" t="inlineStr">
        <is>
          <t>Santander</t>
        </is>
      </c>
      <c r="H1348" s="54" t="n">
        <v>13.3</v>
      </c>
      <c r="I1348" s="54" t="n">
        <v>1972</v>
      </c>
      <c r="J1348" s="54" t="n">
        <v>17</v>
      </c>
      <c r="K1348" s="3" t="n">
        <v>55.3</v>
      </c>
      <c r="L1348" s="3" t="n">
        <v>1980</v>
      </c>
      <c r="M1348" s="3" t="n">
        <v>3</v>
      </c>
      <c r="N1348" s="54" t="n">
        <v>29</v>
      </c>
      <c r="O1348" s="54" t="n">
        <v>2001</v>
      </c>
      <c r="P1348" s="54" t="n">
        <v>20</v>
      </c>
      <c r="Q1348" s="3" t="n">
        <v>42.6</v>
      </c>
      <c r="R1348" s="3" t="n">
        <v>1986</v>
      </c>
      <c r="S1348" s="3" t="n">
        <v>30</v>
      </c>
      <c r="T1348" s="54" t="n">
        <v>49.2</v>
      </c>
      <c r="U1348" s="54" t="n">
        <v>1997</v>
      </c>
      <c r="V1348" s="54" t="n">
        <v>26</v>
      </c>
      <c r="W1348" s="3" t="n">
        <v>31.7</v>
      </c>
      <c r="X1348" s="3" t="n">
        <v>2002</v>
      </c>
      <c r="Y1348" s="3" t="n">
        <v>16</v>
      </c>
      <c r="Z1348" s="54" t="n">
        <v>36</v>
      </c>
      <c r="AA1348" s="54" t="n">
        <v>2008</v>
      </c>
      <c r="AB1348" s="54" t="n">
        <v>16</v>
      </c>
      <c r="AC1348" s="3" t="n">
        <v>36.3</v>
      </c>
      <c r="AD1348" s="3" t="n">
        <v>1995</v>
      </c>
      <c r="AE1348" s="3" t="n">
        <v>19</v>
      </c>
      <c r="AF1348" s="54" t="n">
        <v>54</v>
      </c>
      <c r="AG1348" s="54" t="n">
        <v>1970</v>
      </c>
      <c r="AH1348" s="54" t="n">
        <v>5</v>
      </c>
      <c r="AI1348" s="3" t="n">
        <v>42.7</v>
      </c>
      <c r="AJ1348" s="3" t="n">
        <v>1987</v>
      </c>
      <c r="AK1348" s="3" t="n">
        <v>28</v>
      </c>
      <c r="AL1348" s="54" t="n">
        <v>30</v>
      </c>
      <c r="AM1348" s="54" t="n">
        <v>2003</v>
      </c>
      <c r="AN1348" s="54" t="n">
        <v>12</v>
      </c>
      <c r="AO1348" s="3" t="n">
        <v>25</v>
      </c>
      <c r="AP1348" s="3" t="n">
        <v>2025</v>
      </c>
      <c r="AQ1348" s="3" t="n">
        <v>5</v>
      </c>
    </row>
    <row r="1349">
      <c r="A1349" s="3" t="n">
        <v>37020020</v>
      </c>
      <c r="B1349" s="3" t="inlineStr">
        <is>
          <t>SAN BERNARDO [37020020]</t>
        </is>
      </c>
      <c r="C1349" s="3" t="n">
        <v>7.226666667</v>
      </c>
      <c r="D1349" s="3" t="n">
        <v>-72.44194444</v>
      </c>
      <c r="E1349" s="3" t="n">
        <v>1275</v>
      </c>
      <c r="F1349" s="3" t="inlineStr">
        <is>
          <t>Toledo</t>
        </is>
      </c>
      <c r="G1349" s="3" t="inlineStr">
        <is>
          <t>Norte De Santander</t>
        </is>
      </c>
      <c r="H1349" s="54" t="n">
        <v>60</v>
      </c>
      <c r="I1349" s="54" t="n">
        <v>2002</v>
      </c>
      <c r="J1349" s="54" t="n">
        <v>22</v>
      </c>
      <c r="K1349" s="3" t="n">
        <v>50</v>
      </c>
      <c r="L1349" s="3" t="n">
        <v>1985</v>
      </c>
      <c r="M1349" s="3" t="n">
        <v>28</v>
      </c>
      <c r="N1349" s="54" t="n">
        <v>56.7</v>
      </c>
      <c r="O1349" s="54" t="n">
        <v>2016</v>
      </c>
      <c r="P1349" s="54" t="n">
        <v>18</v>
      </c>
      <c r="Q1349" s="3" t="n">
        <v>68.2</v>
      </c>
      <c r="R1349" s="3" t="n">
        <v>2016</v>
      </c>
      <c r="S1349" s="3" t="n">
        <v>21</v>
      </c>
      <c r="T1349" s="54" t="n">
        <v>82.8</v>
      </c>
      <c r="U1349" s="54" t="n">
        <v>2015</v>
      </c>
      <c r="V1349" s="54" t="n">
        <v>31</v>
      </c>
      <c r="W1349" s="3" t="n">
        <v>64</v>
      </c>
      <c r="X1349" s="3" t="n">
        <v>2011</v>
      </c>
      <c r="Y1349" s="3" t="n">
        <v>25</v>
      </c>
      <c r="Z1349" s="54" t="n">
        <v>100</v>
      </c>
      <c r="AA1349" s="54" t="n">
        <v>1996</v>
      </c>
      <c r="AB1349" s="54" t="n">
        <v>14</v>
      </c>
      <c r="AC1349" s="3" t="n">
        <v>100</v>
      </c>
      <c r="AD1349" s="3" t="n">
        <v>1996</v>
      </c>
      <c r="AE1349" s="3" t="n">
        <v>18</v>
      </c>
      <c r="AF1349" s="54" t="n">
        <v>100</v>
      </c>
      <c r="AG1349" s="54" t="n">
        <v>1996</v>
      </c>
      <c r="AH1349" s="54" t="n">
        <v>15</v>
      </c>
      <c r="AI1349" s="3" t="n">
        <v>50</v>
      </c>
      <c r="AJ1349" s="3" t="n">
        <v>1989</v>
      </c>
      <c r="AK1349" s="3" t="n">
        <v>4</v>
      </c>
      <c r="AL1349" s="54" t="n">
        <v>80</v>
      </c>
      <c r="AM1349" s="54" t="n">
        <v>1989</v>
      </c>
      <c r="AN1349" s="54" t="n">
        <v>21</v>
      </c>
      <c r="AO1349" s="3" t="n">
        <v>80</v>
      </c>
      <c r="AP1349" s="3" t="n">
        <v>1989</v>
      </c>
      <c r="AQ1349" s="3" t="n">
        <v>2</v>
      </c>
    </row>
    <row r="1350">
      <c r="A1350" s="3" t="n">
        <v>37020030</v>
      </c>
      <c r="B1350" s="3" t="inlineStr">
        <is>
          <t>CAMPO HERMOSO [37020030]</t>
        </is>
      </c>
      <c r="C1350" s="3" t="n">
        <v>7.098888889</v>
      </c>
      <c r="D1350" s="3" t="n">
        <v>-72.30027778</v>
      </c>
      <c r="E1350" s="3" t="n">
        <v>1660</v>
      </c>
      <c r="F1350" s="3" t="inlineStr">
        <is>
          <t>Toledo</t>
        </is>
      </c>
      <c r="G1350" s="3" t="inlineStr">
        <is>
          <t>Norte De Santander</t>
        </is>
      </c>
      <c r="H1350" s="54" t="n">
        <v>147</v>
      </c>
      <c r="I1350" s="54" t="n">
        <v>1995</v>
      </c>
      <c r="J1350" s="54" t="n">
        <v>21</v>
      </c>
      <c r="K1350" s="3" t="n">
        <v>139</v>
      </c>
      <c r="L1350" s="3" t="n">
        <v>1970</v>
      </c>
      <c r="M1350" s="3" t="n">
        <v>13</v>
      </c>
      <c r="N1350" s="54" t="n">
        <v>135</v>
      </c>
      <c r="O1350" s="54" t="n">
        <v>1990</v>
      </c>
      <c r="P1350" s="54" t="n">
        <v>9</v>
      </c>
      <c r="Q1350" s="3" t="n">
        <v>150</v>
      </c>
      <c r="R1350" s="3" t="n">
        <v>2016</v>
      </c>
      <c r="S1350" s="3" t="n">
        <v>21</v>
      </c>
      <c r="T1350" s="54" t="n">
        <v>207</v>
      </c>
      <c r="U1350" s="54" t="n">
        <v>1987</v>
      </c>
      <c r="V1350" s="54" t="n">
        <v>26</v>
      </c>
      <c r="W1350" s="3" t="n">
        <v>190</v>
      </c>
      <c r="X1350" s="3" t="n">
        <v>1980</v>
      </c>
      <c r="Y1350" s="3" t="n">
        <v>26</v>
      </c>
      <c r="Z1350" s="54" t="n">
        <v>195</v>
      </c>
      <c r="AA1350" s="54" t="n">
        <v>2018</v>
      </c>
      <c r="AB1350" s="54" t="n">
        <v>9</v>
      </c>
      <c r="AC1350" s="3" t="n">
        <v>218</v>
      </c>
      <c r="AD1350" s="3" t="n">
        <v>2012</v>
      </c>
      <c r="AE1350" s="3" t="n">
        <v>28</v>
      </c>
      <c r="AF1350" s="54" t="n">
        <v>186</v>
      </c>
      <c r="AG1350" s="54" t="n">
        <v>1989</v>
      </c>
      <c r="AH1350" s="54" t="n">
        <v>28</v>
      </c>
      <c r="AI1350" s="3" t="n">
        <v>130</v>
      </c>
      <c r="AJ1350" s="3" t="n">
        <v>2022</v>
      </c>
      <c r="AK1350" s="3" t="n">
        <v>7</v>
      </c>
      <c r="AL1350" s="54" t="n">
        <v>120</v>
      </c>
      <c r="AM1350" s="54" t="n">
        <v>2010</v>
      </c>
      <c r="AN1350" s="54" t="n">
        <v>4</v>
      </c>
      <c r="AO1350" s="3" t="n">
        <v>97</v>
      </c>
      <c r="AP1350" s="3" t="n">
        <v>1969</v>
      </c>
      <c r="AQ1350" s="3" t="n">
        <v>14</v>
      </c>
    </row>
    <row r="1351">
      <c r="A1351" s="3" t="n">
        <v>37020040</v>
      </c>
      <c r="B1351" s="3" t="inlineStr">
        <is>
          <t>SANTA MARIA-ABASTOS [37020040]</t>
        </is>
      </c>
      <c r="C1351" s="3" t="n">
        <v>7.093611111</v>
      </c>
      <c r="D1351" s="3" t="n">
        <v>-72.2525</v>
      </c>
      <c r="E1351" s="3" t="n">
        <v>850</v>
      </c>
      <c r="F1351" s="3" t="inlineStr">
        <is>
          <t>Toledo</t>
        </is>
      </c>
      <c r="G1351" s="3" t="inlineStr">
        <is>
          <t>Norte De Santander</t>
        </is>
      </c>
      <c r="H1351" s="54" t="n">
        <v>153</v>
      </c>
      <c r="I1351" s="54" t="n">
        <v>1995</v>
      </c>
      <c r="J1351" s="54" t="n">
        <v>21</v>
      </c>
      <c r="K1351" s="3" t="n">
        <v>107.6</v>
      </c>
      <c r="L1351" s="3" t="n">
        <v>2014</v>
      </c>
      <c r="M1351" s="3" t="n">
        <v>28</v>
      </c>
      <c r="N1351" s="54" t="n">
        <v>156.3</v>
      </c>
      <c r="O1351" s="54" t="n">
        <v>2018</v>
      </c>
      <c r="P1351" s="54" t="n">
        <v>28</v>
      </c>
      <c r="Q1351" s="3" t="n">
        <v>177.2</v>
      </c>
      <c r="R1351" s="3" t="n">
        <v>2008</v>
      </c>
      <c r="S1351" s="3" t="n">
        <v>14</v>
      </c>
      <c r="T1351" s="54" t="n">
        <v>210</v>
      </c>
      <c r="U1351" s="54" t="n">
        <v>2008</v>
      </c>
      <c r="V1351" s="54" t="n">
        <v>5</v>
      </c>
      <c r="W1351" s="3" t="n">
        <v>228</v>
      </c>
      <c r="X1351" s="3" t="n">
        <v>1980</v>
      </c>
      <c r="Y1351" s="3" t="n">
        <v>9</v>
      </c>
      <c r="Z1351" s="54" t="n">
        <v>211</v>
      </c>
      <c r="AA1351" s="54" t="n">
        <v>2004</v>
      </c>
      <c r="AB1351" s="54" t="n">
        <v>30</v>
      </c>
      <c r="AC1351" s="3" t="n">
        <v>240</v>
      </c>
      <c r="AD1351" s="3" t="n">
        <v>1978</v>
      </c>
      <c r="AE1351" s="3" t="n">
        <v>24</v>
      </c>
      <c r="AF1351" s="54" t="n">
        <v>180</v>
      </c>
      <c r="AG1351" s="54" t="n">
        <v>2004</v>
      </c>
      <c r="AH1351" s="54" t="n">
        <v>26</v>
      </c>
      <c r="AI1351" s="3" t="n">
        <v>191.2</v>
      </c>
      <c r="AJ1351" s="3" t="n">
        <v>2017</v>
      </c>
      <c r="AK1351" s="3" t="n">
        <v>3</v>
      </c>
      <c r="AL1351" s="54" t="n">
        <v>150</v>
      </c>
      <c r="AM1351" s="54" t="n">
        <v>1986</v>
      </c>
      <c r="AN1351" s="54" t="n">
        <v>10</v>
      </c>
      <c r="AO1351" s="3" t="n">
        <v>124.5</v>
      </c>
      <c r="AP1351" s="3" t="n">
        <v>2015</v>
      </c>
      <c r="AQ1351" s="3" t="n">
        <v>31</v>
      </c>
    </row>
    <row r="1352">
      <c r="A1352" s="3" t="n">
        <v>37035010</v>
      </c>
      <c r="B1352" s="3" t="inlineStr">
        <is>
          <t>TUNEBIA [37035010]</t>
        </is>
      </c>
      <c r="C1352" s="3" t="n">
        <v>7.006111111</v>
      </c>
      <c r="D1352" s="3" t="n">
        <v>-72.11583333</v>
      </c>
      <c r="E1352" s="3" t="n">
        <v>370</v>
      </c>
      <c r="F1352" s="3" t="inlineStr">
        <is>
          <t>Toledo</t>
        </is>
      </c>
      <c r="G1352" s="3" t="inlineStr">
        <is>
          <t>Norte De Santander</t>
        </is>
      </c>
      <c r="H1352" s="54" t="n">
        <v>137</v>
      </c>
      <c r="I1352" s="54" t="n">
        <v>2005</v>
      </c>
      <c r="J1352" s="54" t="n">
        <v>5</v>
      </c>
      <c r="K1352" s="3" t="n">
        <v>147.3</v>
      </c>
      <c r="L1352" s="3" t="n">
        <v>1985</v>
      </c>
      <c r="M1352" s="3" t="n">
        <v>28</v>
      </c>
      <c r="N1352" s="54" t="n">
        <v>115</v>
      </c>
      <c r="O1352" s="54" t="n">
        <v>2007</v>
      </c>
      <c r="P1352" s="54" t="n">
        <v>26</v>
      </c>
      <c r="Q1352" s="3" t="n">
        <v>150</v>
      </c>
      <c r="R1352" s="3" t="n">
        <v>1982</v>
      </c>
      <c r="S1352" s="3" t="n">
        <v>5</v>
      </c>
      <c r="T1352" s="54" t="n">
        <v>170.3</v>
      </c>
      <c r="U1352" s="54" t="n">
        <v>1989</v>
      </c>
      <c r="V1352" s="54" t="n">
        <v>10</v>
      </c>
      <c r="W1352" s="3" t="n">
        <v>214.6</v>
      </c>
      <c r="X1352" s="3" t="n">
        <v>2018</v>
      </c>
      <c r="Y1352" s="3" t="n">
        <v>30</v>
      </c>
      <c r="Z1352" s="54" t="n">
        <v>275</v>
      </c>
      <c r="AA1352" s="54" t="n">
        <v>1979</v>
      </c>
      <c r="AB1352" s="54" t="n">
        <v>9</v>
      </c>
      <c r="AC1352" s="3" t="n">
        <v>234</v>
      </c>
      <c r="AD1352" s="3" t="n">
        <v>1975</v>
      </c>
      <c r="AE1352" s="3" t="n">
        <v>14</v>
      </c>
      <c r="AF1352" s="54" t="n">
        <v>272</v>
      </c>
      <c r="AG1352" s="54" t="n">
        <v>2003</v>
      </c>
      <c r="AH1352" s="54" t="n">
        <v>14</v>
      </c>
      <c r="AI1352" s="3" t="n">
        <v>240</v>
      </c>
      <c r="AJ1352" s="3" t="n">
        <v>1977</v>
      </c>
      <c r="AK1352" s="3" t="n">
        <v>12</v>
      </c>
      <c r="AL1352" s="54" t="n">
        <v>196.5</v>
      </c>
      <c r="AM1352" s="54" t="n">
        <v>2018</v>
      </c>
      <c r="AN1352" s="54" t="n">
        <v>18</v>
      </c>
      <c r="AO1352" s="3" t="n">
        <v>140</v>
      </c>
      <c r="AP1352" s="3" t="n">
        <v>1975</v>
      </c>
      <c r="AQ1352" s="3" t="n">
        <v>5</v>
      </c>
    </row>
    <row r="1353">
      <c r="A1353" s="3" t="n">
        <v>37045010</v>
      </c>
      <c r="B1353" s="3" t="inlineStr">
        <is>
          <t>SARAVENA  - AUT [37045010]</t>
        </is>
      </c>
      <c r="C1353" s="3" t="n">
        <v>6.96208</v>
      </c>
      <c r="D1353" s="3" t="n">
        <v>-71.851252</v>
      </c>
      <c r="E1353" s="3" t="n">
        <v>197</v>
      </c>
      <c r="F1353" s="3" t="inlineStr">
        <is>
          <t>Saravena</t>
        </is>
      </c>
      <c r="G1353" s="3" t="inlineStr">
        <is>
          <t>Arauca</t>
        </is>
      </c>
      <c r="H1353" s="54" t="n">
        <v>140.9</v>
      </c>
      <c r="I1353" s="54" t="n">
        <v>2006</v>
      </c>
      <c r="J1353" s="54" t="n">
        <v>28</v>
      </c>
      <c r="K1353" s="3" t="n">
        <v>114</v>
      </c>
      <c r="L1353" s="3" t="n">
        <v>1981</v>
      </c>
      <c r="M1353" s="3" t="n">
        <v>27</v>
      </c>
      <c r="N1353" s="54" t="n">
        <v>128</v>
      </c>
      <c r="O1353" s="54" t="n">
        <v>1994</v>
      </c>
      <c r="P1353" s="54" t="n">
        <v>30</v>
      </c>
      <c r="Q1353" s="3" t="n">
        <v>176</v>
      </c>
      <c r="R1353" s="3" t="n">
        <v>1981</v>
      </c>
      <c r="S1353" s="3" t="n">
        <v>18</v>
      </c>
      <c r="T1353" s="54" t="n">
        <v>207.7</v>
      </c>
      <c r="U1353" s="54" t="n">
        <v>2009</v>
      </c>
      <c r="V1353" s="54" t="n">
        <v>3</v>
      </c>
      <c r="W1353" s="3" t="n">
        <v>150</v>
      </c>
      <c r="X1353" s="3" t="n">
        <v>1989</v>
      </c>
      <c r="Y1353" s="3" t="n">
        <v>3</v>
      </c>
      <c r="Z1353" s="54" t="n">
        <v>118</v>
      </c>
      <c r="AA1353" s="54" t="n">
        <v>2008</v>
      </c>
      <c r="AB1353" s="54" t="n">
        <v>16</v>
      </c>
      <c r="AC1353" s="3" t="n">
        <v>126.3</v>
      </c>
      <c r="AD1353" s="3" t="n">
        <v>2010</v>
      </c>
      <c r="AE1353" s="3" t="n">
        <v>26</v>
      </c>
      <c r="AF1353" s="54" t="n">
        <v>178.5</v>
      </c>
      <c r="AG1353" s="54" t="n">
        <v>1988</v>
      </c>
      <c r="AH1353" s="54" t="n">
        <v>18</v>
      </c>
      <c r="AI1353" s="3" t="n">
        <v>138</v>
      </c>
      <c r="AJ1353" s="3" t="n">
        <v>1987</v>
      </c>
      <c r="AK1353" s="3" t="n">
        <v>18</v>
      </c>
      <c r="AL1353" s="54" t="n">
        <v>91</v>
      </c>
      <c r="AM1353" s="54" t="n">
        <v>1994</v>
      </c>
      <c r="AN1353" s="54" t="n">
        <v>25</v>
      </c>
      <c r="AO1353" s="3" t="n">
        <v>94.09999999999999</v>
      </c>
      <c r="AP1353" s="3" t="n">
        <v>2004</v>
      </c>
      <c r="AQ1353" s="3" t="n">
        <v>12</v>
      </c>
    </row>
    <row r="1354">
      <c r="A1354" s="3" t="n">
        <v>37050010</v>
      </c>
      <c r="B1354" s="3" t="inlineStr">
        <is>
          <t>ARAUQUITA [37050010]</t>
        </is>
      </c>
      <c r="C1354" s="3" t="n">
        <v>7.037222222</v>
      </c>
      <c r="D1354" s="3" t="n">
        <v>-71.41972222</v>
      </c>
      <c r="E1354" s="3" t="n">
        <v>100</v>
      </c>
      <c r="F1354" s="3" t="inlineStr">
        <is>
          <t>Arauquita</t>
        </is>
      </c>
      <c r="G1354" s="3" t="inlineStr">
        <is>
          <t>Arauca</t>
        </is>
      </c>
      <c r="H1354" s="54" t="n">
        <v>85</v>
      </c>
      <c r="I1354" s="54" t="n">
        <v>2006</v>
      </c>
      <c r="J1354" s="54" t="n">
        <v>28</v>
      </c>
      <c r="K1354" s="3" t="n">
        <v>90</v>
      </c>
      <c r="L1354" s="3" t="n">
        <v>1999</v>
      </c>
      <c r="M1354" s="3" t="n">
        <v>21</v>
      </c>
      <c r="N1354" s="54" t="n">
        <v>197</v>
      </c>
      <c r="O1354" s="54" t="n">
        <v>1992</v>
      </c>
      <c r="P1354" s="54" t="n">
        <v>8</v>
      </c>
      <c r="Q1354" s="3" t="n">
        <v>130</v>
      </c>
      <c r="R1354" s="3" t="n">
        <v>2022</v>
      </c>
      <c r="S1354" s="3" t="n">
        <v>26</v>
      </c>
      <c r="T1354" s="54" t="n">
        <v>110</v>
      </c>
      <c r="U1354" s="54" t="n">
        <v>2006</v>
      </c>
      <c r="V1354" s="54" t="n">
        <v>1</v>
      </c>
      <c r="W1354" s="3" t="n">
        <v>136</v>
      </c>
      <c r="X1354" s="3" t="n">
        <v>1995</v>
      </c>
      <c r="Y1354" s="3" t="n">
        <v>13</v>
      </c>
      <c r="Z1354" s="54" t="n">
        <v>100</v>
      </c>
      <c r="AA1354" s="54" t="n">
        <v>1997</v>
      </c>
      <c r="AB1354" s="54" t="n">
        <v>11</v>
      </c>
      <c r="AC1354" s="3" t="n">
        <v>100.2</v>
      </c>
      <c r="AD1354" s="3" t="n">
        <v>2007</v>
      </c>
      <c r="AE1354" s="3" t="n">
        <v>25</v>
      </c>
      <c r="AF1354" s="54" t="n">
        <v>137</v>
      </c>
      <c r="AG1354" s="54" t="n">
        <v>1986</v>
      </c>
      <c r="AH1354" s="54" t="n">
        <v>14</v>
      </c>
      <c r="AI1354" s="3" t="n">
        <v>126.7</v>
      </c>
      <c r="AJ1354" s="3" t="n">
        <v>2007</v>
      </c>
      <c r="AK1354" s="3" t="n">
        <v>15</v>
      </c>
      <c r="AL1354" s="54" t="n">
        <v>95.09999999999999</v>
      </c>
      <c r="AM1354" s="54" t="n">
        <v>1988</v>
      </c>
      <c r="AN1354" s="54" t="n">
        <v>4</v>
      </c>
      <c r="AO1354" s="3" t="n">
        <v>108</v>
      </c>
      <c r="AP1354" s="3" t="n">
        <v>2001</v>
      </c>
      <c r="AQ1354" s="3" t="n">
        <v>26</v>
      </c>
    </row>
    <row r="1355">
      <c r="A1355" s="3" t="n">
        <v>37050040</v>
      </c>
      <c r="B1355" s="3" t="inlineStr">
        <is>
          <t>MATEZAMURO [37050040]</t>
        </is>
      </c>
      <c r="C1355" s="3" t="n">
        <v>6.974166667</v>
      </c>
      <c r="D1355" s="3" t="n">
        <v>-70.85166667</v>
      </c>
      <c r="E1355" s="3" t="n">
        <v>150</v>
      </c>
      <c r="F1355" s="3" t="inlineStr">
        <is>
          <t>Arauca</t>
        </is>
      </c>
      <c r="G1355" s="3" t="inlineStr">
        <is>
          <t>Arauca</t>
        </is>
      </c>
      <c r="H1355" s="54" t="n">
        <v>88.8</v>
      </c>
      <c r="I1355" s="54" t="n">
        <v>2018</v>
      </c>
      <c r="J1355" s="54" t="n">
        <v>17</v>
      </c>
      <c r="K1355" s="3" t="n">
        <v>105</v>
      </c>
      <c r="L1355" s="3" t="n">
        <v>1999</v>
      </c>
      <c r="M1355" s="3" t="n">
        <v>21</v>
      </c>
      <c r="N1355" s="54" t="n">
        <v>105</v>
      </c>
      <c r="O1355" s="54" t="n">
        <v>1999</v>
      </c>
      <c r="P1355" s="54" t="n">
        <v>21</v>
      </c>
      <c r="Q1355" s="3" t="n">
        <v>130</v>
      </c>
      <c r="R1355" s="3" t="n">
        <v>1999</v>
      </c>
      <c r="S1355" s="3" t="n">
        <v>6</v>
      </c>
      <c r="T1355" s="54" t="n">
        <v>125</v>
      </c>
      <c r="U1355" s="54" t="n">
        <v>1998</v>
      </c>
      <c r="V1355" s="54" t="n">
        <v>30</v>
      </c>
      <c r="W1355" s="3" t="n">
        <v>130</v>
      </c>
      <c r="X1355" s="3" t="n">
        <v>1996</v>
      </c>
      <c r="Y1355" s="3" t="n">
        <v>27</v>
      </c>
      <c r="Z1355" s="54" t="n">
        <v>150</v>
      </c>
      <c r="AA1355" s="54" t="n">
        <v>1998</v>
      </c>
      <c r="AB1355" s="54" t="n">
        <v>4</v>
      </c>
      <c r="AC1355" s="3" t="n">
        <v>130</v>
      </c>
      <c r="AD1355" s="3" t="n">
        <v>1996</v>
      </c>
      <c r="AE1355" s="3" t="n">
        <v>19</v>
      </c>
      <c r="AF1355" s="54" t="n">
        <v>135.7</v>
      </c>
      <c r="AG1355" s="54" t="n">
        <v>2018</v>
      </c>
      <c r="AH1355" s="54" t="n">
        <v>25</v>
      </c>
      <c r="AI1355" s="3" t="n">
        <v>130</v>
      </c>
      <c r="AJ1355" s="3" t="n">
        <v>1996</v>
      </c>
      <c r="AK1355" s="3" t="n">
        <v>14</v>
      </c>
      <c r="AL1355" s="54" t="n">
        <v>144</v>
      </c>
      <c r="AM1355" s="54" t="n">
        <v>2000</v>
      </c>
      <c r="AN1355" s="54" t="n">
        <v>16</v>
      </c>
      <c r="AO1355" s="3" t="n">
        <v>69.3</v>
      </c>
      <c r="AP1355" s="3" t="n">
        <v>2016</v>
      </c>
      <c r="AQ1355" s="3" t="n">
        <v>30</v>
      </c>
    </row>
    <row r="1356">
      <c r="A1356" s="3" t="n">
        <v>37050050</v>
      </c>
      <c r="B1356" s="3" t="inlineStr">
        <is>
          <t>VILLANUEVA [37050050]</t>
        </is>
      </c>
      <c r="C1356" s="3" t="n">
        <v>6.940277778</v>
      </c>
      <c r="D1356" s="3" t="n">
        <v>-70.26555556</v>
      </c>
      <c r="E1356" s="3" t="n">
        <v>100</v>
      </c>
      <c r="F1356" s="3" t="inlineStr">
        <is>
          <t>Arauca</t>
        </is>
      </c>
      <c r="G1356" s="3" t="inlineStr">
        <is>
          <t>Arauca</t>
        </is>
      </c>
      <c r="H1356" s="54" t="n">
        <v>48</v>
      </c>
      <c r="I1356" s="54" t="n">
        <v>2006</v>
      </c>
      <c r="J1356" s="54" t="n">
        <v>12</v>
      </c>
      <c r="K1356" s="3" t="n">
        <v>84</v>
      </c>
      <c r="L1356" s="3" t="n">
        <v>2015</v>
      </c>
      <c r="M1356" s="3" t="n">
        <v>1</v>
      </c>
      <c r="N1356" s="54" t="n">
        <v>75</v>
      </c>
      <c r="O1356" s="54" t="n">
        <v>2011</v>
      </c>
      <c r="P1356" s="54" t="n">
        <v>26</v>
      </c>
      <c r="Q1356" s="3" t="n">
        <v>115</v>
      </c>
      <c r="R1356" s="3" t="n">
        <v>2001</v>
      </c>
      <c r="S1356" s="3" t="n">
        <v>24</v>
      </c>
      <c r="T1356" s="54" t="n">
        <v>140</v>
      </c>
      <c r="U1356" s="54" t="n">
        <v>1992</v>
      </c>
      <c r="V1356" s="54" t="n">
        <v>10</v>
      </c>
      <c r="W1356" s="3" t="n">
        <v>130</v>
      </c>
      <c r="X1356" s="3" t="n">
        <v>2009</v>
      </c>
      <c r="Y1356" s="3" t="n">
        <v>22</v>
      </c>
      <c r="Z1356" s="54" t="n">
        <v>135</v>
      </c>
      <c r="AA1356" s="54" t="n">
        <v>1996</v>
      </c>
      <c r="AB1356" s="54" t="n">
        <v>27</v>
      </c>
      <c r="AC1356" s="3" t="n">
        <v>106</v>
      </c>
      <c r="AD1356" s="3" t="n">
        <v>1995</v>
      </c>
      <c r="AE1356" s="3" t="n">
        <v>25</v>
      </c>
      <c r="AF1356" s="54" t="n">
        <v>150</v>
      </c>
      <c r="AG1356" s="54" t="n">
        <v>2008</v>
      </c>
      <c r="AH1356" s="54" t="n">
        <v>30</v>
      </c>
      <c r="AI1356" s="3" t="n">
        <v>130</v>
      </c>
      <c r="AJ1356" s="3" t="n">
        <v>2008</v>
      </c>
      <c r="AK1356" s="3" t="n">
        <v>13</v>
      </c>
      <c r="AL1356" s="54" t="n">
        <v>102</v>
      </c>
      <c r="AM1356" s="54" t="n">
        <v>2019</v>
      </c>
      <c r="AN1356" s="54" t="n">
        <v>25</v>
      </c>
      <c r="AO1356" s="3" t="n">
        <v>75</v>
      </c>
      <c r="AP1356" s="3" t="n">
        <v>2015</v>
      </c>
      <c r="AQ1356" s="3" t="n">
        <v>2</v>
      </c>
    </row>
    <row r="1357">
      <c r="A1357" s="3" t="n">
        <v>37055010</v>
      </c>
      <c r="B1357" s="3" t="inlineStr">
        <is>
          <t>AEROPUERTO SANTIAGO PÉREZ [37055010]</t>
        </is>
      </c>
      <c r="C1357" s="3" t="n">
        <v>7.069444444</v>
      </c>
      <c r="D1357" s="3" t="n">
        <v>-70.73805556000001</v>
      </c>
      <c r="E1357" s="3" t="n">
        <v>128</v>
      </c>
      <c r="F1357" s="3" t="inlineStr">
        <is>
          <t>Arauca</t>
        </is>
      </c>
      <c r="G1357" s="3" t="inlineStr">
        <is>
          <t>Arauca</t>
        </is>
      </c>
      <c r="H1357" s="54" t="n">
        <v>65.09999999999999</v>
      </c>
      <c r="I1357" s="54" t="n">
        <v>2006</v>
      </c>
      <c r="J1357" s="54" t="n">
        <v>28</v>
      </c>
      <c r="K1357" s="3" t="n">
        <v>190.5</v>
      </c>
      <c r="L1357" s="3" t="n">
        <v>1950</v>
      </c>
      <c r="M1357" s="3" t="n">
        <v>6</v>
      </c>
      <c r="N1357" s="54" t="n">
        <v>119.2</v>
      </c>
      <c r="O1357" s="54" t="n">
        <v>2009</v>
      </c>
      <c r="P1357" s="54" t="n">
        <v>21</v>
      </c>
      <c r="Q1357" s="3" t="n">
        <v>102.9</v>
      </c>
      <c r="R1357" s="3" t="n">
        <v>1951</v>
      </c>
      <c r="S1357" s="3" t="n">
        <v>4</v>
      </c>
      <c r="T1357" s="54" t="n">
        <v>180</v>
      </c>
      <c r="U1357" s="54" t="n">
        <v>1948</v>
      </c>
      <c r="V1357" s="54" t="n">
        <v>23</v>
      </c>
      <c r="W1357" s="3" t="n">
        <v>136.3</v>
      </c>
      <c r="X1357" s="3" t="n">
        <v>2004</v>
      </c>
      <c r="Y1357" s="3" t="n">
        <v>28</v>
      </c>
      <c r="Z1357" s="54" t="n">
        <v>137.8</v>
      </c>
      <c r="AA1357" s="54" t="n">
        <v>1981</v>
      </c>
      <c r="AB1357" s="54" t="n">
        <v>5</v>
      </c>
      <c r="AC1357" s="3" t="n">
        <v>121.2</v>
      </c>
      <c r="AD1357" s="3" t="n">
        <v>1949</v>
      </c>
      <c r="AE1357" s="3" t="n">
        <v>21</v>
      </c>
      <c r="AF1357" s="54" t="n">
        <v>187.1</v>
      </c>
      <c r="AG1357" s="54" t="n">
        <v>1972</v>
      </c>
      <c r="AH1357" s="54" t="n">
        <v>10</v>
      </c>
      <c r="AI1357" s="3" t="n">
        <v>136</v>
      </c>
      <c r="AJ1357" s="3" t="n">
        <v>1982</v>
      </c>
      <c r="AK1357" s="3" t="n">
        <v>28</v>
      </c>
      <c r="AL1357" s="54" t="n">
        <v>98.7</v>
      </c>
      <c r="AM1357" s="54" t="n">
        <v>1987</v>
      </c>
      <c r="AN1357" s="54" t="n">
        <v>23</v>
      </c>
      <c r="AO1357" s="3" t="n">
        <v>76.2</v>
      </c>
      <c r="AP1357" s="3" t="n">
        <v>1952</v>
      </c>
      <c r="AQ1357" s="3" t="n">
        <v>3</v>
      </c>
    </row>
    <row r="1358">
      <c r="A1358" s="3" t="n">
        <v>38015030</v>
      </c>
      <c r="B1358" s="3" t="inlineStr">
        <is>
          <t>AEROPUERTO PUERTO CARRENO [38015030]</t>
        </is>
      </c>
      <c r="C1358" s="3" t="n">
        <v>6.182222</v>
      </c>
      <c r="D1358" s="3" t="n">
        <v>-67.49213899999999</v>
      </c>
      <c r="E1358" s="3" t="n">
        <v>55</v>
      </c>
      <c r="F1358" s="3" t="inlineStr">
        <is>
          <t>Puerto Carreño</t>
        </is>
      </c>
      <c r="G1358" s="3" t="inlineStr">
        <is>
          <t>Vichada</t>
        </is>
      </c>
      <c r="H1358" s="54" t="n">
        <v>66.09999999999999</v>
      </c>
      <c r="I1358" s="54" t="n">
        <v>2021</v>
      </c>
      <c r="J1358" s="54" t="n">
        <v>9</v>
      </c>
      <c r="K1358" s="3" t="n">
        <v>76.7</v>
      </c>
      <c r="L1358" s="3" t="n">
        <v>1983</v>
      </c>
      <c r="M1358" s="3" t="n">
        <v>25</v>
      </c>
      <c r="N1358" s="54" t="n">
        <v>85.59999999999999</v>
      </c>
      <c r="O1358" s="54" t="n">
        <v>2018</v>
      </c>
      <c r="P1358" s="54" t="n">
        <v>5</v>
      </c>
      <c r="Q1358" s="3" t="n">
        <v>168.5</v>
      </c>
      <c r="R1358" s="3" t="n">
        <v>1992</v>
      </c>
      <c r="S1358" s="3" t="n">
        <v>27</v>
      </c>
      <c r="T1358" s="54" t="n">
        <v>141</v>
      </c>
      <c r="U1358" s="54" t="n">
        <v>2024</v>
      </c>
      <c r="V1358" s="54" t="n">
        <v>29</v>
      </c>
      <c r="W1358" s="3" t="n">
        <v>277</v>
      </c>
      <c r="X1358" s="3" t="n">
        <v>2008</v>
      </c>
      <c r="Y1358" s="3" t="n">
        <v>28</v>
      </c>
      <c r="Z1358" s="54" t="n">
        <v>236.5</v>
      </c>
      <c r="AA1358" s="54" t="n">
        <v>1990</v>
      </c>
      <c r="AB1358" s="54" t="n">
        <v>30</v>
      </c>
      <c r="AC1358" s="3" t="n">
        <v>224</v>
      </c>
      <c r="AD1358" s="3" t="n">
        <v>2010</v>
      </c>
      <c r="AE1358" s="3" t="n">
        <v>5</v>
      </c>
      <c r="AF1358" s="54" t="n">
        <v>198.8</v>
      </c>
      <c r="AG1358" s="54" t="n">
        <v>2013</v>
      </c>
      <c r="AH1358" s="54" t="n">
        <v>30</v>
      </c>
      <c r="AI1358" s="3" t="n">
        <v>107</v>
      </c>
      <c r="AJ1358" s="3" t="n">
        <v>2003</v>
      </c>
      <c r="AK1358" s="3" t="n">
        <v>15</v>
      </c>
      <c r="AL1358" s="54" t="n">
        <v>146.1</v>
      </c>
      <c r="AM1358" s="54" t="n">
        <v>2011</v>
      </c>
      <c r="AN1358" s="54" t="n">
        <v>29</v>
      </c>
      <c r="AO1358" s="3" t="n">
        <v>68.09999999999999</v>
      </c>
      <c r="AP1358" s="3" t="n">
        <v>1995</v>
      </c>
      <c r="AQ1358" s="3" t="n">
        <v>19</v>
      </c>
    </row>
    <row r="1359">
      <c r="A1359" s="3" t="n">
        <v>38017040</v>
      </c>
      <c r="B1359" s="3" t="inlineStr">
        <is>
          <t>CASUARITO [38017040]</t>
        </is>
      </c>
      <c r="C1359" s="3" t="n">
        <v>5.6827639</v>
      </c>
      <c r="D1359" s="3" t="n">
        <v>-67.64002499999999</v>
      </c>
      <c r="E1359" s="3" t="n">
        <v>53</v>
      </c>
      <c r="F1359" s="3" t="inlineStr">
        <is>
          <t>Puerto Carreño</t>
        </is>
      </c>
      <c r="G1359" s="3" t="inlineStr">
        <is>
          <t>Vichada</t>
        </is>
      </c>
      <c r="H1359" s="54" t="n">
        <v>53</v>
      </c>
      <c r="I1359" s="54" t="n">
        <v>1995</v>
      </c>
      <c r="J1359" s="54" t="n">
        <v>15</v>
      </c>
      <c r="K1359" s="3" t="n">
        <v>95</v>
      </c>
      <c r="L1359" s="3" t="n">
        <v>2019</v>
      </c>
      <c r="M1359" s="3" t="n">
        <v>17</v>
      </c>
      <c r="N1359" s="54" t="n">
        <v>120</v>
      </c>
      <c r="O1359" s="54" t="n">
        <v>1995</v>
      </c>
      <c r="P1359" s="54" t="n">
        <v>19</v>
      </c>
      <c r="Q1359" s="3" t="n">
        <v>135</v>
      </c>
      <c r="R1359" s="3" t="n">
        <v>1992</v>
      </c>
      <c r="S1359" s="3" t="n">
        <v>27</v>
      </c>
      <c r="T1359" s="54" t="n">
        <v>145</v>
      </c>
      <c r="U1359" s="54" t="n">
        <v>1998</v>
      </c>
      <c r="V1359" s="54" t="n">
        <v>17</v>
      </c>
      <c r="W1359" s="3" t="n">
        <v>150</v>
      </c>
      <c r="X1359" s="3" t="n">
        <v>1994</v>
      </c>
      <c r="Y1359" s="3" t="n">
        <v>27</v>
      </c>
      <c r="Z1359" s="54" t="n">
        <v>190</v>
      </c>
      <c r="AA1359" s="54" t="n">
        <v>2014</v>
      </c>
      <c r="AB1359" s="54" t="n">
        <v>29</v>
      </c>
      <c r="AC1359" s="3" t="n">
        <v>140</v>
      </c>
      <c r="AD1359" s="3" t="n">
        <v>1996</v>
      </c>
      <c r="AE1359" s="3" t="n">
        <v>3</v>
      </c>
      <c r="AF1359" s="54" t="n">
        <v>130</v>
      </c>
      <c r="AG1359" s="54" t="n">
        <v>1994</v>
      </c>
      <c r="AH1359" s="54" t="n">
        <v>6</v>
      </c>
      <c r="AI1359" s="3" t="n">
        <v>155</v>
      </c>
      <c r="AJ1359" s="3" t="n">
        <v>2004</v>
      </c>
      <c r="AK1359" s="3" t="n">
        <v>28</v>
      </c>
      <c r="AL1359" s="54" t="n">
        <v>128</v>
      </c>
      <c r="AM1359" s="54" t="n">
        <v>1992</v>
      </c>
      <c r="AN1359" s="54" t="n">
        <v>5</v>
      </c>
      <c r="AO1359" s="3" t="n">
        <v>81</v>
      </c>
      <c r="AP1359" s="3" t="n">
        <v>2003</v>
      </c>
      <c r="AQ1359" s="3" t="n">
        <v>6</v>
      </c>
    </row>
    <row r="1360">
      <c r="A1360" s="3" t="n">
        <v>38030010</v>
      </c>
      <c r="B1360" s="3" t="inlineStr">
        <is>
          <t>MATAVEN [38030010]</t>
        </is>
      </c>
      <c r="C1360" s="3" t="n">
        <v>4.53891</v>
      </c>
      <c r="D1360" s="3" t="n">
        <v>-67.860651</v>
      </c>
      <c r="E1360" s="3" t="n">
        <v>86</v>
      </c>
      <c r="F1360" s="3" t="inlineStr">
        <is>
          <t>Cumaribo</t>
        </is>
      </c>
      <c r="G1360" s="3" t="inlineStr">
        <is>
          <t>Vichada</t>
        </is>
      </c>
      <c r="H1360" s="54" t="n">
        <v>102</v>
      </c>
      <c r="I1360" s="54" t="n">
        <v>2012</v>
      </c>
      <c r="J1360" s="54" t="n">
        <v>9</v>
      </c>
      <c r="K1360" s="3" t="n">
        <v>84.09999999999999</v>
      </c>
      <c r="L1360" s="3" t="n">
        <v>1986</v>
      </c>
      <c r="M1360" s="3" t="n">
        <v>21</v>
      </c>
      <c r="N1360" s="54" t="n">
        <v>115</v>
      </c>
      <c r="O1360" s="54" t="n">
        <v>2014</v>
      </c>
      <c r="P1360" s="54" t="n">
        <v>5</v>
      </c>
      <c r="Q1360" s="3" t="n">
        <v>123</v>
      </c>
      <c r="R1360" s="3" t="n">
        <v>2007</v>
      </c>
      <c r="S1360" s="3" t="n">
        <v>20</v>
      </c>
      <c r="T1360" s="54" t="n">
        <v>183</v>
      </c>
      <c r="U1360" s="54" t="n">
        <v>2008</v>
      </c>
      <c r="V1360" s="54" t="n">
        <v>22</v>
      </c>
      <c r="W1360" s="3" t="n">
        <v>175</v>
      </c>
      <c r="X1360" s="3" t="n">
        <v>2007</v>
      </c>
      <c r="Y1360" s="3" t="n">
        <v>29</v>
      </c>
      <c r="Z1360" s="54" t="n">
        <v>197</v>
      </c>
      <c r="AA1360" s="54" t="n">
        <v>2008</v>
      </c>
      <c r="AB1360" s="54" t="n">
        <v>9</v>
      </c>
      <c r="AC1360" s="3" t="n">
        <v>163.3</v>
      </c>
      <c r="AD1360" s="3" t="n">
        <v>1985</v>
      </c>
      <c r="AE1360" s="3" t="n">
        <v>11</v>
      </c>
      <c r="AF1360" s="54" t="n">
        <v>139</v>
      </c>
      <c r="AG1360" s="54" t="n">
        <v>2021</v>
      </c>
      <c r="AH1360" s="54" t="n">
        <v>6</v>
      </c>
      <c r="AI1360" s="3" t="n">
        <v>93.8</v>
      </c>
      <c r="AJ1360" s="3" t="n">
        <v>1996</v>
      </c>
      <c r="AK1360" s="3" t="n">
        <v>12</v>
      </c>
      <c r="AL1360" s="54" t="n">
        <v>80.5</v>
      </c>
      <c r="AM1360" s="54" t="n">
        <v>1993</v>
      </c>
      <c r="AN1360" s="54" t="n">
        <v>3</v>
      </c>
      <c r="AO1360" s="3" t="n">
        <v>100</v>
      </c>
      <c r="AP1360" s="3" t="n">
        <v>2011</v>
      </c>
      <c r="AQ1360" s="3" t="n">
        <v>10</v>
      </c>
    </row>
    <row r="1361">
      <c r="A1361" s="3" t="n">
        <v>42040010</v>
      </c>
      <c r="B1361" s="3" t="inlineStr">
        <is>
          <t>YURUPARI [42040010]</t>
        </is>
      </c>
      <c r="C1361" s="3" t="n">
        <v>0.856735</v>
      </c>
      <c r="D1361" s="3" t="n">
        <v>-71.001311</v>
      </c>
      <c r="E1361" s="3" t="n">
        <v>195</v>
      </c>
      <c r="F1361" s="3" t="inlineStr">
        <is>
          <t>Mitú</t>
        </is>
      </c>
      <c r="G1361" s="3" t="inlineStr">
        <is>
          <t>Vaupes</t>
        </is>
      </c>
      <c r="H1361" s="54" t="n">
        <v>135</v>
      </c>
      <c r="I1361" s="54" t="n">
        <v>2011</v>
      </c>
      <c r="J1361" s="54" t="n">
        <v>30</v>
      </c>
      <c r="K1361" s="3" t="n">
        <v>135</v>
      </c>
      <c r="L1361" s="3" t="n">
        <v>1993</v>
      </c>
      <c r="M1361" s="3" t="n">
        <v>1</v>
      </c>
      <c r="N1361" s="54" t="n">
        <v>137</v>
      </c>
      <c r="O1361" s="54" t="n">
        <v>2012</v>
      </c>
      <c r="P1361" s="54" t="n">
        <v>29</v>
      </c>
      <c r="Q1361" s="3" t="n">
        <v>140</v>
      </c>
      <c r="R1361" s="3" t="n">
        <v>2013</v>
      </c>
      <c r="S1361" s="3" t="n">
        <v>17</v>
      </c>
      <c r="T1361" s="54" t="n">
        <v>148</v>
      </c>
      <c r="U1361" s="54" t="n">
        <v>2011</v>
      </c>
      <c r="V1361" s="54" t="n">
        <v>11</v>
      </c>
      <c r="W1361" s="3" t="n">
        <v>155</v>
      </c>
      <c r="X1361" s="3" t="n">
        <v>1991</v>
      </c>
      <c r="Y1361" s="3" t="n">
        <v>30</v>
      </c>
      <c r="Z1361" s="54" t="n">
        <v>194</v>
      </c>
      <c r="AA1361" s="54" t="n">
        <v>2021</v>
      </c>
      <c r="AB1361" s="54" t="n">
        <v>9</v>
      </c>
      <c r="AC1361" s="3" t="n">
        <v>137</v>
      </c>
      <c r="AD1361" s="3" t="n">
        <v>2004</v>
      </c>
      <c r="AE1361" s="3" t="n">
        <v>31</v>
      </c>
      <c r="AF1361" s="54" t="n">
        <v>135</v>
      </c>
      <c r="AG1361" s="54" t="n">
        <v>1986</v>
      </c>
      <c r="AH1361" s="54" t="n">
        <v>20</v>
      </c>
      <c r="AI1361" s="3" t="n">
        <v>121</v>
      </c>
      <c r="AJ1361" s="3" t="n">
        <v>2005</v>
      </c>
      <c r="AK1361" s="3" t="n">
        <v>24</v>
      </c>
      <c r="AL1361" s="54" t="n">
        <v>118</v>
      </c>
      <c r="AM1361" s="54" t="n">
        <v>2021</v>
      </c>
      <c r="AN1361" s="54" t="n">
        <v>11</v>
      </c>
      <c r="AO1361" s="3" t="n">
        <v>120.6</v>
      </c>
      <c r="AP1361" s="3" t="n">
        <v>1986</v>
      </c>
      <c r="AQ1361" s="3" t="n">
        <v>12</v>
      </c>
    </row>
    <row r="1362">
      <c r="A1362" s="3" t="n">
        <v>42050020</v>
      </c>
      <c r="B1362" s="3" t="inlineStr">
        <is>
          <t>MANDI [42050020]</t>
        </is>
      </c>
      <c r="C1362" s="3" t="n">
        <v>1.100185</v>
      </c>
      <c r="D1362" s="3" t="n">
        <v>-70.719286</v>
      </c>
      <c r="E1362" s="3" t="n">
        <v>190</v>
      </c>
      <c r="F1362" s="3" t="inlineStr">
        <is>
          <t>Mitú</t>
        </is>
      </c>
      <c r="G1362" s="3" t="inlineStr">
        <is>
          <t>Vaupes</t>
        </is>
      </c>
      <c r="H1362" s="54" t="n">
        <v>130</v>
      </c>
      <c r="I1362" s="54" t="n">
        <v>2006</v>
      </c>
      <c r="J1362" s="54" t="n">
        <v>27</v>
      </c>
      <c r="K1362" s="3" t="n">
        <v>124</v>
      </c>
      <c r="L1362" s="3" t="n">
        <v>2007</v>
      </c>
      <c r="M1362" s="3" t="n">
        <v>11</v>
      </c>
      <c r="N1362" s="54" t="n">
        <v>142</v>
      </c>
      <c r="O1362" s="54" t="n">
        <v>2022</v>
      </c>
      <c r="P1362" s="54" t="n">
        <v>18</v>
      </c>
      <c r="Q1362" s="3" t="n">
        <v>142</v>
      </c>
      <c r="R1362" s="3" t="n">
        <v>2022</v>
      </c>
      <c r="S1362" s="3" t="n">
        <v>13</v>
      </c>
      <c r="T1362" s="54" t="n">
        <v>136</v>
      </c>
      <c r="U1362" s="54" t="n">
        <v>2012</v>
      </c>
      <c r="V1362" s="54" t="n">
        <v>6</v>
      </c>
      <c r="W1362" s="3" t="n">
        <v>140</v>
      </c>
      <c r="X1362" s="3" t="n">
        <v>2002</v>
      </c>
      <c r="Y1362" s="3" t="n">
        <v>25</v>
      </c>
      <c r="Z1362" s="54" t="n">
        <v>160</v>
      </c>
      <c r="AA1362" s="54" t="n">
        <v>2018</v>
      </c>
      <c r="AB1362" s="54" t="n">
        <v>28</v>
      </c>
      <c r="AC1362" s="3" t="n">
        <v>134</v>
      </c>
      <c r="AD1362" s="3" t="n">
        <v>2015</v>
      </c>
      <c r="AE1362" s="3" t="n">
        <v>21</v>
      </c>
      <c r="AF1362" s="54" t="n">
        <v>125</v>
      </c>
      <c r="AG1362" s="54" t="n">
        <v>1997</v>
      </c>
      <c r="AH1362" s="54" t="n">
        <v>23</v>
      </c>
      <c r="AI1362" s="3" t="n">
        <v>139</v>
      </c>
      <c r="AJ1362" s="3" t="n">
        <v>2005</v>
      </c>
      <c r="AK1362" s="3" t="n">
        <v>13</v>
      </c>
      <c r="AL1362" s="54" t="n">
        <v>142</v>
      </c>
      <c r="AM1362" s="54" t="n">
        <v>2021</v>
      </c>
      <c r="AN1362" s="54" t="n">
        <v>26</v>
      </c>
      <c r="AO1362" s="3" t="n">
        <v>158</v>
      </c>
      <c r="AP1362" s="3" t="n">
        <v>2021</v>
      </c>
      <c r="AQ1362" s="3" t="n">
        <v>8</v>
      </c>
    </row>
    <row r="1363">
      <c r="A1363" s="3" t="n">
        <v>42060010</v>
      </c>
      <c r="B1363" s="3" t="inlineStr">
        <is>
          <t>LOS CERROS [42060010]</t>
        </is>
      </c>
      <c r="C1363" s="3" t="n">
        <v>0.8882139999999999</v>
      </c>
      <c r="D1363" s="3" t="n">
        <v>-70.75918299999999</v>
      </c>
      <c r="E1363" s="3" t="n">
        <v>180</v>
      </c>
      <c r="F1363" s="3" t="inlineStr">
        <is>
          <t>Mitú</t>
        </is>
      </c>
      <c r="G1363" s="3" t="inlineStr">
        <is>
          <t>Vaupes</t>
        </is>
      </c>
      <c r="H1363" s="54" t="n">
        <v>85</v>
      </c>
      <c r="I1363" s="54" t="n">
        <v>2018</v>
      </c>
      <c r="J1363" s="54" t="n">
        <v>12</v>
      </c>
      <c r="K1363" s="3" t="n">
        <v>121</v>
      </c>
      <c r="L1363" s="3" t="n">
        <v>1990</v>
      </c>
      <c r="M1363" s="3" t="n">
        <v>21</v>
      </c>
      <c r="N1363" s="54" t="n">
        <v>103</v>
      </c>
      <c r="O1363" s="54" t="n">
        <v>1999</v>
      </c>
      <c r="P1363" s="54" t="n">
        <v>17</v>
      </c>
      <c r="Q1363" s="3" t="n">
        <v>162</v>
      </c>
      <c r="R1363" s="3" t="n">
        <v>1991</v>
      </c>
      <c r="S1363" s="3" t="n">
        <v>22</v>
      </c>
      <c r="T1363" s="54" t="n">
        <v>130</v>
      </c>
      <c r="U1363" s="54" t="n">
        <v>2019</v>
      </c>
      <c r="V1363" s="54" t="n">
        <v>4</v>
      </c>
      <c r="W1363" s="3" t="n">
        <v>140</v>
      </c>
      <c r="X1363" s="3" t="n">
        <v>2025</v>
      </c>
      <c r="Y1363" s="3" t="n">
        <v>2</v>
      </c>
      <c r="Z1363" s="54" t="n">
        <v>117</v>
      </c>
      <c r="AA1363" s="54" t="n">
        <v>2016</v>
      </c>
      <c r="AB1363" s="54" t="n">
        <v>2</v>
      </c>
      <c r="AC1363" s="3" t="n">
        <v>240</v>
      </c>
      <c r="AD1363" s="3" t="n">
        <v>2011</v>
      </c>
      <c r="AE1363" s="3" t="n">
        <v>14</v>
      </c>
      <c r="AF1363" s="54" t="n">
        <v>133</v>
      </c>
      <c r="AG1363" s="54" t="n">
        <v>1987</v>
      </c>
      <c r="AH1363" s="54" t="n">
        <v>21</v>
      </c>
      <c r="AI1363" s="3" t="n">
        <v>112</v>
      </c>
      <c r="AJ1363" s="3" t="n">
        <v>2014</v>
      </c>
      <c r="AK1363" s="3" t="n">
        <v>25</v>
      </c>
      <c r="AL1363" s="54" t="n">
        <v>131</v>
      </c>
      <c r="AM1363" s="54" t="n">
        <v>1990</v>
      </c>
      <c r="AN1363" s="54" t="n">
        <v>24</v>
      </c>
      <c r="AO1363" s="3" t="n">
        <v>90</v>
      </c>
      <c r="AP1363" s="3" t="n">
        <v>2010</v>
      </c>
      <c r="AQ1363" s="3" t="n">
        <v>11</v>
      </c>
    </row>
    <row r="1364">
      <c r="A1364" s="3" t="n">
        <v>42070010</v>
      </c>
      <c r="B1364" s="3" t="inlineStr">
        <is>
          <t>SAN ANTONIO [42070010]</t>
        </is>
      </c>
      <c r="C1364" s="3" t="n">
        <v>1.212905</v>
      </c>
      <c r="D1364" s="3" t="n">
        <v>-70.710939</v>
      </c>
      <c r="E1364" s="3" t="n">
        <v>177</v>
      </c>
      <c r="F1364" s="3" t="inlineStr">
        <is>
          <t>Mitú</t>
        </is>
      </c>
      <c r="G1364" s="3" t="inlineStr">
        <is>
          <t>Vaupes</t>
        </is>
      </c>
      <c r="H1364" s="54" t="n">
        <v>90</v>
      </c>
      <c r="I1364" s="54" t="n">
        <v>1987</v>
      </c>
      <c r="J1364" s="54" t="n">
        <v>15</v>
      </c>
      <c r="K1364" s="3" t="n">
        <v>105</v>
      </c>
      <c r="L1364" s="3" t="n">
        <v>1998</v>
      </c>
      <c r="M1364" s="3" t="n">
        <v>14</v>
      </c>
      <c r="N1364" s="54" t="n">
        <v>110</v>
      </c>
      <c r="O1364" s="54" t="n">
        <v>1998</v>
      </c>
      <c r="P1364" s="54" t="n">
        <v>26</v>
      </c>
      <c r="Q1364" s="3" t="n">
        <v>134</v>
      </c>
      <c r="R1364" s="3" t="n">
        <v>2001</v>
      </c>
      <c r="S1364" s="3" t="n">
        <v>25</v>
      </c>
      <c r="T1364" s="54" t="n">
        <v>135</v>
      </c>
      <c r="U1364" s="54" t="n">
        <v>2002</v>
      </c>
      <c r="V1364" s="54" t="n">
        <v>9</v>
      </c>
      <c r="W1364" s="3" t="n">
        <v>125</v>
      </c>
      <c r="X1364" s="3" t="n">
        <v>1990</v>
      </c>
      <c r="Y1364" s="3" t="n">
        <v>25</v>
      </c>
      <c r="Z1364" s="54" t="n">
        <v>107</v>
      </c>
      <c r="AA1364" s="54" t="n">
        <v>1991</v>
      </c>
      <c r="AB1364" s="54" t="n">
        <v>2</v>
      </c>
      <c r="AC1364" s="3" t="n">
        <v>132</v>
      </c>
      <c r="AD1364" s="3" t="n">
        <v>1988</v>
      </c>
      <c r="AE1364" s="3" t="n">
        <v>4</v>
      </c>
      <c r="AF1364" s="54" t="n">
        <v>90</v>
      </c>
      <c r="AG1364" s="54" t="n">
        <v>1990</v>
      </c>
      <c r="AH1364" s="54" t="n">
        <v>3</v>
      </c>
      <c r="AI1364" s="3" t="n">
        <v>125</v>
      </c>
      <c r="AJ1364" s="3" t="n">
        <v>1991</v>
      </c>
      <c r="AK1364" s="3" t="n">
        <v>9</v>
      </c>
      <c r="AL1364" s="54" t="n">
        <v>120</v>
      </c>
      <c r="AM1364" s="54" t="n">
        <v>1993</v>
      </c>
      <c r="AN1364" s="54" t="n">
        <v>28</v>
      </c>
      <c r="AO1364" s="3" t="n">
        <v>90</v>
      </c>
      <c r="AP1364" s="3" t="n">
        <v>2015</v>
      </c>
      <c r="AQ1364" s="3" t="n">
        <v>29</v>
      </c>
    </row>
    <row r="1365">
      <c r="A1365" s="3" t="n">
        <v>42070020</v>
      </c>
      <c r="B1365" s="3" t="inlineStr">
        <is>
          <t>PITUNA [42070020]</t>
        </is>
      </c>
      <c r="C1365" s="3" t="n">
        <v>1.295445</v>
      </c>
      <c r="D1365" s="3" t="n">
        <v>-70.325819</v>
      </c>
      <c r="E1365" s="3" t="n">
        <v>179</v>
      </c>
      <c r="F1365" s="3" t="inlineStr">
        <is>
          <t>Mitú</t>
        </is>
      </c>
      <c r="G1365" s="3" t="inlineStr">
        <is>
          <t>Vaupes</t>
        </is>
      </c>
      <c r="H1365" s="54" t="n">
        <v>88</v>
      </c>
      <c r="I1365" s="54" t="n">
        <v>2017</v>
      </c>
      <c r="J1365" s="54" t="n">
        <v>16</v>
      </c>
      <c r="K1365" s="3" t="n">
        <v>101</v>
      </c>
      <c r="L1365" s="3" t="n">
        <v>2022</v>
      </c>
      <c r="M1365" s="3" t="n">
        <v>7</v>
      </c>
      <c r="N1365" s="54" t="n">
        <v>123</v>
      </c>
      <c r="O1365" s="54" t="n">
        <v>2022</v>
      </c>
      <c r="P1365" s="54" t="n">
        <v>2</v>
      </c>
      <c r="Q1365" s="3" t="n">
        <v>127</v>
      </c>
      <c r="R1365" s="3" t="n">
        <v>1991</v>
      </c>
      <c r="S1365" s="3" t="n">
        <v>29</v>
      </c>
      <c r="T1365" s="54" t="n">
        <v>122</v>
      </c>
      <c r="U1365" s="54" t="n">
        <v>2022</v>
      </c>
      <c r="V1365" s="54" t="n">
        <v>4</v>
      </c>
      <c r="W1365" s="3" t="n">
        <v>140</v>
      </c>
      <c r="X1365" s="3" t="n">
        <v>1998</v>
      </c>
      <c r="Y1365" s="3" t="n">
        <v>5</v>
      </c>
      <c r="Z1365" s="54" t="n">
        <v>135</v>
      </c>
      <c r="AA1365" s="54" t="n">
        <v>2022</v>
      </c>
      <c r="AB1365" s="54" t="n">
        <v>31</v>
      </c>
      <c r="AC1365" s="3" t="n">
        <v>135</v>
      </c>
      <c r="AD1365" s="3" t="n">
        <v>2011</v>
      </c>
      <c r="AE1365" s="3" t="n">
        <v>11</v>
      </c>
      <c r="AF1365" s="54" t="n">
        <v>118</v>
      </c>
      <c r="AG1365" s="54" t="n">
        <v>2013</v>
      </c>
      <c r="AH1365" s="54" t="n">
        <v>13</v>
      </c>
      <c r="AI1365" s="3" t="n">
        <v>136</v>
      </c>
      <c r="AJ1365" s="3" t="n">
        <v>2015</v>
      </c>
      <c r="AK1365" s="3" t="n">
        <v>15</v>
      </c>
      <c r="AL1365" s="54" t="n">
        <v>136</v>
      </c>
      <c r="AM1365" s="54" t="n">
        <v>1988</v>
      </c>
      <c r="AN1365" s="54" t="n">
        <v>12</v>
      </c>
      <c r="AO1365" s="3" t="n">
        <v>116</v>
      </c>
      <c r="AP1365" s="3" t="n">
        <v>2002</v>
      </c>
      <c r="AQ1365" s="3" t="n">
        <v>3</v>
      </c>
    </row>
    <row r="1366">
      <c r="A1366" s="3" t="n">
        <v>42070030</v>
      </c>
      <c r="B1366" s="3" t="inlineStr">
        <is>
          <t>VILLAFATIMA [42070030]</t>
        </is>
      </c>
      <c r="C1366" s="3" t="n">
        <v>0.974536</v>
      </c>
      <c r="D1366" s="3" t="n">
        <v>-69.949082</v>
      </c>
      <c r="E1366" s="3" t="n">
        <v>167</v>
      </c>
      <c r="F1366" s="3" t="inlineStr">
        <is>
          <t>Mitú</t>
        </is>
      </c>
      <c r="G1366" s="3" t="inlineStr">
        <is>
          <t>Vaupes</t>
        </is>
      </c>
      <c r="H1366" s="54" t="n">
        <v>87</v>
      </c>
      <c r="I1366" s="54" t="n">
        <v>2021</v>
      </c>
      <c r="J1366" s="54" t="n">
        <v>21</v>
      </c>
      <c r="K1366" s="3" t="n">
        <v>138</v>
      </c>
      <c r="L1366" s="3" t="n">
        <v>2009</v>
      </c>
      <c r="M1366" s="3" t="n">
        <v>27</v>
      </c>
      <c r="N1366" s="54" t="n">
        <v>95</v>
      </c>
      <c r="O1366" s="54" t="n">
        <v>2004</v>
      </c>
      <c r="P1366" s="54" t="n">
        <v>30</v>
      </c>
      <c r="Q1366" s="3" t="n">
        <v>136</v>
      </c>
      <c r="R1366" s="3" t="n">
        <v>1993</v>
      </c>
      <c r="S1366" s="3" t="n">
        <v>13</v>
      </c>
      <c r="T1366" s="54" t="n">
        <v>111</v>
      </c>
      <c r="U1366" s="54" t="n">
        <v>1998</v>
      </c>
      <c r="V1366" s="54" t="n">
        <v>5</v>
      </c>
      <c r="W1366" s="3" t="n">
        <v>146</v>
      </c>
      <c r="X1366" s="3" t="n">
        <v>1986</v>
      </c>
      <c r="Y1366" s="3" t="n">
        <v>15</v>
      </c>
      <c r="Z1366" s="54" t="n">
        <v>135</v>
      </c>
      <c r="AA1366" s="54" t="n">
        <v>1999</v>
      </c>
      <c r="AB1366" s="54" t="n">
        <v>3</v>
      </c>
      <c r="AC1366" s="3" t="n">
        <v>134</v>
      </c>
      <c r="AD1366" s="3" t="n">
        <v>1992</v>
      </c>
      <c r="AE1366" s="3" t="n">
        <v>26</v>
      </c>
      <c r="AF1366" s="54" t="n">
        <v>127</v>
      </c>
      <c r="AG1366" s="54" t="n">
        <v>1998</v>
      </c>
      <c r="AH1366" s="54" t="n">
        <v>8</v>
      </c>
      <c r="AI1366" s="3" t="n">
        <v>120</v>
      </c>
      <c r="AJ1366" s="3" t="n">
        <v>1998</v>
      </c>
      <c r="AK1366" s="3" t="n">
        <v>24</v>
      </c>
      <c r="AL1366" s="54" t="n">
        <v>97</v>
      </c>
      <c r="AM1366" s="54" t="n">
        <v>2005</v>
      </c>
      <c r="AN1366" s="54" t="n">
        <v>30</v>
      </c>
      <c r="AO1366" s="3" t="n">
        <v>112</v>
      </c>
      <c r="AP1366" s="3" t="n">
        <v>2002</v>
      </c>
      <c r="AQ1366" s="3" t="n">
        <v>17</v>
      </c>
    </row>
    <row r="1367">
      <c r="A1367" s="3" t="n">
        <v>42075010</v>
      </c>
      <c r="B1367" s="3" t="inlineStr">
        <is>
          <t>MITU [42075010]</t>
        </is>
      </c>
      <c r="C1367" s="3" t="n">
        <v>1.259702</v>
      </c>
      <c r="D1367" s="3" t="n">
        <v>-70.239204</v>
      </c>
      <c r="E1367" s="3" t="n">
        <v>168</v>
      </c>
      <c r="F1367" s="3" t="inlineStr">
        <is>
          <t>Mitú</t>
        </is>
      </c>
      <c r="G1367" s="3" t="inlineStr">
        <is>
          <t>Vaupes</t>
        </is>
      </c>
      <c r="H1367" s="54" t="n">
        <v>62</v>
      </c>
      <c r="I1367" s="54" t="n">
        <v>2008</v>
      </c>
      <c r="J1367" s="54" t="n">
        <v>13</v>
      </c>
      <c r="K1367" s="3" t="n">
        <v>80</v>
      </c>
      <c r="L1367" s="3" t="n">
        <v>2001</v>
      </c>
      <c r="M1367" s="3" t="n">
        <v>18</v>
      </c>
      <c r="N1367" s="54" t="n">
        <v>117</v>
      </c>
      <c r="O1367" s="54" t="n">
        <v>2018</v>
      </c>
      <c r="P1367" s="54" t="n">
        <v>27</v>
      </c>
      <c r="Q1367" s="3" t="n">
        <v>136</v>
      </c>
      <c r="R1367" s="3" t="n">
        <v>2002</v>
      </c>
      <c r="S1367" s="3" t="n">
        <v>30</v>
      </c>
      <c r="T1367" s="54" t="n">
        <v>137.2</v>
      </c>
      <c r="U1367" s="54" t="n">
        <v>2007</v>
      </c>
      <c r="V1367" s="54" t="n">
        <v>18</v>
      </c>
      <c r="W1367" s="3" t="n">
        <v>134</v>
      </c>
      <c r="X1367" s="3" t="n">
        <v>2009</v>
      </c>
      <c r="Y1367" s="3" t="n">
        <v>14</v>
      </c>
      <c r="Z1367" s="54" t="n">
        <v>166.8</v>
      </c>
      <c r="AA1367" s="54" t="n">
        <v>2011</v>
      </c>
      <c r="AB1367" s="54" t="n">
        <v>3</v>
      </c>
      <c r="AC1367" s="3" t="n">
        <v>129.3</v>
      </c>
      <c r="AD1367" s="3" t="n">
        <v>1994</v>
      </c>
      <c r="AE1367" s="3" t="n">
        <v>20</v>
      </c>
      <c r="AF1367" s="54" t="n">
        <v>92.8</v>
      </c>
      <c r="AG1367" s="54" t="n">
        <v>2011</v>
      </c>
      <c r="AH1367" s="54" t="n">
        <v>23</v>
      </c>
      <c r="AI1367" s="3" t="n">
        <v>99.8</v>
      </c>
      <c r="AJ1367" s="3" t="n">
        <v>2019</v>
      </c>
      <c r="AK1367" s="3" t="n">
        <v>11</v>
      </c>
      <c r="AL1367" s="54" t="n">
        <v>164.2</v>
      </c>
      <c r="AM1367" s="54" t="n">
        <v>2017</v>
      </c>
      <c r="AN1367" s="54" t="n">
        <v>13</v>
      </c>
      <c r="AO1367" s="3" t="n">
        <v>120</v>
      </c>
      <c r="AP1367" s="3" t="n">
        <v>2016</v>
      </c>
      <c r="AQ1367" s="3" t="n">
        <v>29</v>
      </c>
    </row>
    <row r="1368">
      <c r="A1368" s="3" t="n">
        <v>42080010</v>
      </c>
      <c r="B1368" s="3" t="inlineStr">
        <is>
          <t>PUERTO TOLIMA [42080010]</t>
        </is>
      </c>
      <c r="C1368" s="3" t="n">
        <v>1.197335</v>
      </c>
      <c r="D1368" s="3" t="n">
        <v>-69.910884</v>
      </c>
      <c r="E1368" s="3" t="n">
        <v>176</v>
      </c>
      <c r="F1368" s="3" t="inlineStr">
        <is>
          <t>Mitú</t>
        </is>
      </c>
      <c r="G1368" s="3" t="inlineStr">
        <is>
          <t>Vaupes</t>
        </is>
      </c>
      <c r="H1368" s="54" t="n">
        <v>135</v>
      </c>
      <c r="I1368" s="54" t="n">
        <v>2025</v>
      </c>
      <c r="J1368" s="54" t="n">
        <v>26</v>
      </c>
      <c r="K1368" s="3" t="n">
        <v>154.8</v>
      </c>
      <c r="L1368" s="3" t="n">
        <v>1986</v>
      </c>
      <c r="M1368" s="3" t="n">
        <v>27</v>
      </c>
      <c r="N1368" s="54" t="n">
        <v>134</v>
      </c>
      <c r="O1368" s="54" t="n">
        <v>2018</v>
      </c>
      <c r="P1368" s="54" t="n">
        <v>27</v>
      </c>
      <c r="Q1368" s="3" t="n">
        <v>120</v>
      </c>
      <c r="R1368" s="3" t="n">
        <v>2020</v>
      </c>
      <c r="S1368" s="3" t="n">
        <v>9</v>
      </c>
      <c r="T1368" s="54" t="n">
        <v>139</v>
      </c>
      <c r="U1368" s="54" t="n">
        <v>2009</v>
      </c>
      <c r="V1368" s="54" t="n">
        <v>5</v>
      </c>
      <c r="W1368" s="3" t="n">
        <v>150</v>
      </c>
      <c r="X1368" s="3" t="n">
        <v>2014</v>
      </c>
      <c r="Y1368" s="3" t="n">
        <v>22</v>
      </c>
      <c r="Z1368" s="54" t="n">
        <v>135</v>
      </c>
      <c r="AA1368" s="54" t="n">
        <v>2007</v>
      </c>
      <c r="AB1368" s="54" t="n">
        <v>9</v>
      </c>
      <c r="AC1368" s="3" t="n">
        <v>106</v>
      </c>
      <c r="AD1368" s="3" t="n">
        <v>2015</v>
      </c>
      <c r="AE1368" s="3" t="n">
        <v>18</v>
      </c>
      <c r="AF1368" s="54" t="n">
        <v>140</v>
      </c>
      <c r="AG1368" s="54" t="n">
        <v>2016</v>
      </c>
      <c r="AH1368" s="54" t="n">
        <v>13</v>
      </c>
      <c r="AI1368" s="3" t="n">
        <v>131</v>
      </c>
      <c r="AJ1368" s="3" t="n">
        <v>1987</v>
      </c>
      <c r="AK1368" s="3" t="n">
        <v>7</v>
      </c>
      <c r="AL1368" s="54" t="n">
        <v>130</v>
      </c>
      <c r="AM1368" s="54" t="n">
        <v>2024</v>
      </c>
      <c r="AN1368" s="54" t="n">
        <v>9</v>
      </c>
      <c r="AO1368" s="3" t="n">
        <v>160</v>
      </c>
      <c r="AP1368" s="3" t="n">
        <v>1984</v>
      </c>
      <c r="AQ1368" s="3" t="n">
        <v>28</v>
      </c>
    </row>
    <row r="1369">
      <c r="A1369" s="3" t="n">
        <v>42080020</v>
      </c>
      <c r="B1369" s="3" t="inlineStr">
        <is>
          <t>QUERARI [42080020]</t>
        </is>
      </c>
      <c r="C1369" s="3" t="n">
        <v>1.07026</v>
      </c>
      <c r="D1369" s="3" t="n">
        <v>-69.841364</v>
      </c>
      <c r="E1369" s="3" t="n">
        <v>143</v>
      </c>
      <c r="F1369" s="3" t="inlineStr">
        <is>
          <t>Mitú</t>
        </is>
      </c>
      <c r="G1369" s="3" t="inlineStr">
        <is>
          <t>Vaupes</t>
        </is>
      </c>
      <c r="H1369" s="54" t="n">
        <v>172</v>
      </c>
      <c r="I1369" s="54" t="n">
        <v>2025</v>
      </c>
      <c r="J1369" s="54" t="n">
        <v>24</v>
      </c>
      <c r="K1369" s="3" t="n">
        <v>140</v>
      </c>
      <c r="L1369" s="3" t="n">
        <v>1991</v>
      </c>
      <c r="M1369" s="3" t="n">
        <v>19</v>
      </c>
      <c r="N1369" s="54" t="n">
        <v>111</v>
      </c>
      <c r="O1369" s="54" t="n">
        <v>2000</v>
      </c>
      <c r="P1369" s="54" t="n">
        <v>29</v>
      </c>
      <c r="Q1369" s="3" t="n">
        <v>146</v>
      </c>
      <c r="R1369" s="3" t="n">
        <v>2012</v>
      </c>
      <c r="S1369" s="3" t="n">
        <v>12</v>
      </c>
      <c r="T1369" s="54" t="n">
        <v>136</v>
      </c>
      <c r="U1369" s="54" t="n">
        <v>2022</v>
      </c>
      <c r="V1369" s="54" t="n">
        <v>7</v>
      </c>
      <c r="W1369" s="3" t="n">
        <v>135</v>
      </c>
      <c r="X1369" s="3" t="n">
        <v>1992</v>
      </c>
      <c r="Y1369" s="3" t="n">
        <v>11</v>
      </c>
      <c r="Z1369" s="54" t="n">
        <v>130</v>
      </c>
      <c r="AA1369" s="54" t="n">
        <v>2007</v>
      </c>
      <c r="AB1369" s="54" t="n">
        <v>10</v>
      </c>
      <c r="AC1369" s="3" t="n">
        <v>136</v>
      </c>
      <c r="AD1369" s="3" t="n">
        <v>2004</v>
      </c>
      <c r="AE1369" s="3" t="n">
        <v>8</v>
      </c>
      <c r="AF1369" s="54" t="n">
        <v>119</v>
      </c>
      <c r="AG1369" s="54" t="n">
        <v>1996</v>
      </c>
      <c r="AH1369" s="54" t="n">
        <v>26</v>
      </c>
      <c r="AI1369" s="3" t="n">
        <v>142</v>
      </c>
      <c r="AJ1369" s="3" t="n">
        <v>2004</v>
      </c>
      <c r="AK1369" s="3" t="n">
        <v>8</v>
      </c>
      <c r="AL1369" s="54" t="n">
        <v>102</v>
      </c>
      <c r="AM1369" s="54" t="n">
        <v>2015</v>
      </c>
      <c r="AN1369" s="54" t="n">
        <v>4</v>
      </c>
      <c r="AO1369" s="3" t="n">
        <v>134</v>
      </c>
      <c r="AP1369" s="3" t="n">
        <v>1991</v>
      </c>
      <c r="AQ1369" s="3" t="n">
        <v>5</v>
      </c>
    </row>
    <row r="1370">
      <c r="A1370" s="3" t="n">
        <v>44010030</v>
      </c>
      <c r="B1370" s="3" t="inlineStr">
        <is>
          <t>CAMPUCANA [44010030]</t>
        </is>
      </c>
      <c r="C1370" s="3" t="n">
        <v>1.2025</v>
      </c>
      <c r="D1370" s="3" t="n">
        <v>-76.68083333</v>
      </c>
      <c r="E1370" s="3" t="n">
        <v>1400</v>
      </c>
      <c r="F1370" s="3" t="inlineStr">
        <is>
          <t>Mocoa</t>
        </is>
      </c>
      <c r="G1370" s="3" t="inlineStr">
        <is>
          <t>Putumayo</t>
        </is>
      </c>
      <c r="H1370" s="54" t="n">
        <v>128.6</v>
      </c>
      <c r="I1370" s="54" t="n">
        <v>1989</v>
      </c>
      <c r="J1370" s="54" t="n">
        <v>29</v>
      </c>
      <c r="K1370" s="3" t="n">
        <v>111.8</v>
      </c>
      <c r="L1370" s="3" t="n">
        <v>1991</v>
      </c>
      <c r="M1370" s="3" t="n">
        <v>22</v>
      </c>
      <c r="N1370" s="54" t="n">
        <v>140.3</v>
      </c>
      <c r="O1370" s="54" t="n">
        <v>2017</v>
      </c>
      <c r="P1370" s="54" t="n">
        <v>31</v>
      </c>
      <c r="Q1370" s="3" t="n">
        <v>128.7</v>
      </c>
      <c r="R1370" s="3" t="n">
        <v>2017</v>
      </c>
      <c r="S1370" s="3" t="n">
        <v>29</v>
      </c>
      <c r="T1370" s="54" t="n">
        <v>130.7</v>
      </c>
      <c r="U1370" s="54" t="n">
        <v>2008</v>
      </c>
      <c r="V1370" s="54" t="n">
        <v>16</v>
      </c>
      <c r="W1370" s="3" t="n">
        <v>155.3</v>
      </c>
      <c r="X1370" s="3" t="n">
        <v>1988</v>
      </c>
      <c r="Y1370" s="3" t="n">
        <v>4</v>
      </c>
      <c r="Z1370" s="54" t="n">
        <v>164.5</v>
      </c>
      <c r="AA1370" s="54" t="n">
        <v>2025</v>
      </c>
      <c r="AB1370" s="54" t="n">
        <v>2</v>
      </c>
      <c r="AC1370" s="3" t="n">
        <v>160.5</v>
      </c>
      <c r="AD1370" s="3" t="n">
        <v>2018</v>
      </c>
      <c r="AE1370" s="3" t="n">
        <v>11</v>
      </c>
      <c r="AF1370" s="54" t="n">
        <v>107.2</v>
      </c>
      <c r="AG1370" s="54" t="n">
        <v>1991</v>
      </c>
      <c r="AH1370" s="54" t="n">
        <v>10</v>
      </c>
      <c r="AI1370" s="3" t="n">
        <v>130</v>
      </c>
      <c r="AJ1370" s="3" t="n">
        <v>2003</v>
      </c>
      <c r="AK1370" s="3" t="n">
        <v>13</v>
      </c>
      <c r="AL1370" s="54" t="n">
        <v>92.8</v>
      </c>
      <c r="AM1370" s="54" t="n">
        <v>2008</v>
      </c>
      <c r="AN1370" s="54" t="n">
        <v>23</v>
      </c>
      <c r="AO1370" s="3" t="n">
        <v>117.9</v>
      </c>
      <c r="AP1370" s="3" t="n">
        <v>2016</v>
      </c>
      <c r="AQ1370" s="3" t="n">
        <v>30</v>
      </c>
    </row>
    <row r="1371">
      <c r="A1371" s="3" t="n">
        <v>44010040</v>
      </c>
      <c r="B1371" s="3" t="inlineStr">
        <is>
          <t>MINCHOY [44010040]</t>
        </is>
      </c>
      <c r="C1371" s="3" t="n">
        <v>1.202111111</v>
      </c>
      <c r="D1371" s="3" t="n">
        <v>-76.81708333</v>
      </c>
      <c r="E1371" s="3" t="n">
        <v>2300</v>
      </c>
      <c r="F1371" s="3" t="inlineStr">
        <is>
          <t>San Francisco</t>
        </is>
      </c>
      <c r="G1371" s="3" t="inlineStr">
        <is>
          <t>Putumayo</t>
        </is>
      </c>
      <c r="H1371" s="54" t="n">
        <v>90.3</v>
      </c>
      <c r="I1371" s="54" t="n">
        <v>1991</v>
      </c>
      <c r="J1371" s="54" t="n">
        <v>23</v>
      </c>
      <c r="K1371" s="3" t="n">
        <v>100.8</v>
      </c>
      <c r="L1371" s="3" t="n">
        <v>1984</v>
      </c>
      <c r="M1371" s="3" t="n">
        <v>12</v>
      </c>
      <c r="N1371" s="54" t="n">
        <v>84.2</v>
      </c>
      <c r="O1371" s="54" t="n">
        <v>2012</v>
      </c>
      <c r="P1371" s="54" t="n">
        <v>31</v>
      </c>
      <c r="Q1371" s="3" t="n">
        <v>100</v>
      </c>
      <c r="R1371" s="3" t="n">
        <v>1988</v>
      </c>
      <c r="S1371" s="3" t="n">
        <v>8</v>
      </c>
      <c r="T1371" s="54" t="n">
        <v>96.8</v>
      </c>
      <c r="U1371" s="54" t="n">
        <v>2011</v>
      </c>
      <c r="V1371" s="54" t="n">
        <v>22</v>
      </c>
      <c r="W1371" s="3" t="n">
        <v>103.2</v>
      </c>
      <c r="X1371" s="3" t="n">
        <v>2014</v>
      </c>
      <c r="Y1371" s="3" t="n">
        <v>9</v>
      </c>
      <c r="Z1371" s="54" t="n">
        <v>88</v>
      </c>
      <c r="AA1371" s="54" t="n">
        <v>2021</v>
      </c>
      <c r="AB1371" s="54" t="n">
        <v>17</v>
      </c>
      <c r="AC1371" s="3" t="n">
        <v>79.5</v>
      </c>
      <c r="AD1371" s="3" t="n">
        <v>2017</v>
      </c>
      <c r="AE1371" s="3" t="n">
        <v>30</v>
      </c>
      <c r="AF1371" s="54" t="n">
        <v>101.4</v>
      </c>
      <c r="AG1371" s="54" t="n">
        <v>1981</v>
      </c>
      <c r="AH1371" s="54" t="n">
        <v>21</v>
      </c>
      <c r="AI1371" s="3" t="n">
        <v>98.09999999999999</v>
      </c>
      <c r="AJ1371" s="3" t="n">
        <v>1979</v>
      </c>
      <c r="AK1371" s="3" t="n">
        <v>2</v>
      </c>
      <c r="AL1371" s="54" t="n">
        <v>61.5</v>
      </c>
      <c r="AM1371" s="54" t="n">
        <v>2007</v>
      </c>
      <c r="AN1371" s="54" t="n">
        <v>16</v>
      </c>
      <c r="AO1371" s="3" t="n">
        <v>67.90000000000001</v>
      </c>
      <c r="AP1371" s="3" t="n">
        <v>1994</v>
      </c>
      <c r="AQ1371" s="3" t="n">
        <v>10</v>
      </c>
    </row>
    <row r="1372">
      <c r="A1372" s="3" t="n">
        <v>44010080</v>
      </c>
      <c r="B1372" s="3" t="inlineStr">
        <is>
          <t>SANTA LUCIA [44010080]</t>
        </is>
      </c>
      <c r="C1372" s="3" t="n">
        <v>0.961555556</v>
      </c>
      <c r="D1372" s="3" t="n">
        <v>-76.44136111</v>
      </c>
      <c r="E1372" s="3" t="n">
        <v>500</v>
      </c>
      <c r="F1372" s="3" t="inlineStr">
        <is>
          <t>Puerto Guzmán</t>
        </is>
      </c>
      <c r="G1372" s="3" t="inlineStr">
        <is>
          <t>Putumayo</t>
        </is>
      </c>
      <c r="H1372" s="54" t="n">
        <v>140</v>
      </c>
      <c r="I1372" s="54" t="n">
        <v>1982</v>
      </c>
      <c r="J1372" s="54" t="n">
        <v>6</v>
      </c>
      <c r="K1372" s="3" t="n">
        <v>135</v>
      </c>
      <c r="L1372" s="3" t="n">
        <v>2017</v>
      </c>
      <c r="M1372" s="3" t="n">
        <v>6</v>
      </c>
      <c r="N1372" s="54" t="n">
        <v>154</v>
      </c>
      <c r="O1372" s="54" t="n">
        <v>2002</v>
      </c>
      <c r="P1372" s="54" t="n">
        <v>23</v>
      </c>
      <c r="Q1372" s="3" t="n">
        <v>152</v>
      </c>
      <c r="R1372" s="3" t="n">
        <v>1994</v>
      </c>
      <c r="S1372" s="3" t="n">
        <v>19</v>
      </c>
      <c r="T1372" s="54" t="n">
        <v>150</v>
      </c>
      <c r="U1372" s="54" t="n">
        <v>2014</v>
      </c>
      <c r="V1372" s="54" t="n">
        <v>8</v>
      </c>
      <c r="W1372" s="3" t="n">
        <v>136</v>
      </c>
      <c r="X1372" s="3" t="n">
        <v>1990</v>
      </c>
      <c r="Y1372" s="3" t="n">
        <v>9</v>
      </c>
      <c r="Z1372" s="54" t="n">
        <v>194</v>
      </c>
      <c r="AA1372" s="54" t="n">
        <v>1982</v>
      </c>
      <c r="AB1372" s="54" t="n">
        <v>27</v>
      </c>
      <c r="AC1372" s="3" t="n">
        <v>162</v>
      </c>
      <c r="AD1372" s="3" t="n">
        <v>1982</v>
      </c>
      <c r="AE1372" s="3" t="n">
        <v>26</v>
      </c>
      <c r="AF1372" s="54" t="n">
        <v>155</v>
      </c>
      <c r="AG1372" s="54" t="n">
        <v>1994</v>
      </c>
      <c r="AH1372" s="54" t="n">
        <v>22</v>
      </c>
      <c r="AI1372" s="3" t="n">
        <v>170</v>
      </c>
      <c r="AJ1372" s="3" t="n">
        <v>1982</v>
      </c>
      <c r="AK1372" s="3" t="n">
        <v>21</v>
      </c>
      <c r="AL1372" s="54" t="n">
        <v>160</v>
      </c>
      <c r="AM1372" s="54" t="n">
        <v>2023</v>
      </c>
      <c r="AN1372" s="54" t="n">
        <v>5</v>
      </c>
      <c r="AO1372" s="3" t="n">
        <v>127</v>
      </c>
      <c r="AP1372" s="3" t="n">
        <v>2011</v>
      </c>
      <c r="AQ1372" s="3" t="n">
        <v>23</v>
      </c>
    </row>
    <row r="1373">
      <c r="A1373" s="3" t="n">
        <v>44010090</v>
      </c>
      <c r="B1373" s="3" t="inlineStr">
        <is>
          <t>CONDAGUA [44010090]</t>
        </is>
      </c>
      <c r="C1373" s="3" t="n">
        <v>1.2805</v>
      </c>
      <c r="D1373" s="3" t="n">
        <v>-76.58419444</v>
      </c>
      <c r="E1373" s="3" t="n">
        <v>500</v>
      </c>
      <c r="F1373" s="3" t="inlineStr">
        <is>
          <t>Mocoa</t>
        </is>
      </c>
      <c r="G1373" s="3" t="inlineStr">
        <is>
          <t>Putumayo</t>
        </is>
      </c>
      <c r="H1373" s="54" t="n">
        <v>80</v>
      </c>
      <c r="I1373" s="54" t="n">
        <v>2017</v>
      </c>
      <c r="J1373" s="54" t="n">
        <v>5</v>
      </c>
      <c r="K1373" s="3" t="n">
        <v>80</v>
      </c>
      <c r="L1373" s="3" t="n">
        <v>2017</v>
      </c>
      <c r="M1373" s="3" t="n">
        <v>22</v>
      </c>
      <c r="N1373" s="54" t="n">
        <v>90</v>
      </c>
      <c r="O1373" s="54" t="n">
        <v>1986</v>
      </c>
      <c r="P1373" s="54" t="n">
        <v>12</v>
      </c>
      <c r="Q1373" s="3" t="n">
        <v>137</v>
      </c>
      <c r="R1373" s="3" t="n">
        <v>2024</v>
      </c>
      <c r="S1373" s="3" t="n">
        <v>21</v>
      </c>
      <c r="T1373" s="54" t="n">
        <v>86</v>
      </c>
      <c r="U1373" s="54" t="n">
        <v>2019</v>
      </c>
      <c r="V1373" s="54" t="n">
        <v>13</v>
      </c>
      <c r="W1373" s="3" t="n">
        <v>105</v>
      </c>
      <c r="X1373" s="3" t="n">
        <v>2025</v>
      </c>
      <c r="Y1373" s="3" t="n">
        <v>1</v>
      </c>
      <c r="Z1373" s="54" t="n">
        <v>122</v>
      </c>
      <c r="AA1373" s="54" t="n">
        <v>1998</v>
      </c>
      <c r="AB1373" s="54" t="n">
        <v>11</v>
      </c>
      <c r="AC1373" s="3" t="n">
        <v>110</v>
      </c>
      <c r="AD1373" s="3" t="n">
        <v>2025</v>
      </c>
      <c r="AE1373" s="3" t="n">
        <v>26</v>
      </c>
      <c r="AF1373" s="54" t="n">
        <v>84</v>
      </c>
      <c r="AG1373" s="54" t="n">
        <v>2006</v>
      </c>
      <c r="AH1373" s="54" t="n">
        <v>24</v>
      </c>
      <c r="AI1373" s="3" t="n">
        <v>87</v>
      </c>
      <c r="AJ1373" s="3" t="n">
        <v>2005</v>
      </c>
      <c r="AK1373" s="3" t="n">
        <v>16</v>
      </c>
      <c r="AL1373" s="54" t="n">
        <v>129</v>
      </c>
      <c r="AM1373" s="54" t="n">
        <v>1982</v>
      </c>
      <c r="AN1373" s="54" t="n">
        <v>11</v>
      </c>
      <c r="AO1373" s="3" t="n">
        <v>101</v>
      </c>
      <c r="AP1373" s="3" t="n">
        <v>2011</v>
      </c>
      <c r="AQ1373" s="3" t="n">
        <v>13</v>
      </c>
    </row>
    <row r="1374">
      <c r="A1374" s="3" t="n">
        <v>44010100</v>
      </c>
      <c r="B1374" s="3" t="inlineStr">
        <is>
          <t>SANTA ROSA [44010100]</t>
        </is>
      </c>
      <c r="C1374" s="3" t="n">
        <v>1.694833333</v>
      </c>
      <c r="D1374" s="3" t="n">
        <v>-76.57122222</v>
      </c>
      <c r="E1374" s="3" t="n">
        <v>1510</v>
      </c>
      <c r="F1374" s="3" t="inlineStr">
        <is>
          <t>Santa Rosa</t>
        </is>
      </c>
      <c r="G1374" s="3" t="inlineStr">
        <is>
          <t>Cauca</t>
        </is>
      </c>
      <c r="H1374" s="54" t="n">
        <v>52.8</v>
      </c>
      <c r="I1374" s="54" t="n">
        <v>1985</v>
      </c>
      <c r="J1374" s="54" t="n">
        <v>9</v>
      </c>
      <c r="K1374" s="3" t="n">
        <v>53</v>
      </c>
      <c r="L1374" s="3" t="n">
        <v>2004</v>
      </c>
      <c r="M1374" s="3" t="n">
        <v>22</v>
      </c>
      <c r="N1374" s="54" t="n">
        <v>86</v>
      </c>
      <c r="O1374" s="54" t="n">
        <v>2022</v>
      </c>
      <c r="P1374" s="54" t="n">
        <v>2</v>
      </c>
      <c r="Q1374" s="3" t="n">
        <v>63</v>
      </c>
      <c r="R1374" s="3" t="n">
        <v>1986</v>
      </c>
      <c r="S1374" s="3" t="n">
        <v>9</v>
      </c>
      <c r="T1374" s="54" t="n">
        <v>68.7</v>
      </c>
      <c r="U1374" s="54" t="n">
        <v>2020</v>
      </c>
      <c r="V1374" s="54" t="n">
        <v>25</v>
      </c>
      <c r="W1374" s="3" t="n">
        <v>95.40000000000001</v>
      </c>
      <c r="X1374" s="3" t="n">
        <v>2021</v>
      </c>
      <c r="Y1374" s="3" t="n">
        <v>12</v>
      </c>
      <c r="Z1374" s="54" t="n">
        <v>73.5</v>
      </c>
      <c r="AA1374" s="54" t="n">
        <v>1998</v>
      </c>
      <c r="AB1374" s="54" t="n">
        <v>11</v>
      </c>
      <c r="AC1374" s="3" t="n">
        <v>87</v>
      </c>
      <c r="AD1374" s="3" t="n">
        <v>1986</v>
      </c>
      <c r="AE1374" s="3" t="n">
        <v>11</v>
      </c>
      <c r="AF1374" s="54" t="n">
        <v>44.5</v>
      </c>
      <c r="AG1374" s="54" t="n">
        <v>2001</v>
      </c>
      <c r="AH1374" s="54" t="n">
        <v>5</v>
      </c>
      <c r="AI1374" s="3" t="n">
        <v>52.2</v>
      </c>
      <c r="AJ1374" s="3" t="n">
        <v>2021</v>
      </c>
      <c r="AK1374" s="3" t="n">
        <v>6</v>
      </c>
      <c r="AL1374" s="54" t="n">
        <v>79.09999999999999</v>
      </c>
      <c r="AM1374" s="54" t="n">
        <v>1985</v>
      </c>
      <c r="AN1374" s="54" t="n">
        <v>5</v>
      </c>
      <c r="AO1374" s="3" t="n">
        <v>51.3</v>
      </c>
      <c r="AP1374" s="3" t="n">
        <v>1984</v>
      </c>
      <c r="AQ1374" s="3" t="n">
        <v>18</v>
      </c>
    </row>
    <row r="1375">
      <c r="A1375" s="3" t="n">
        <v>44010110</v>
      </c>
      <c r="B1375" s="3" t="inlineStr">
        <is>
          <t>PUERTO LIMON [44010110]</t>
        </is>
      </c>
      <c r="C1375" s="3" t="n">
        <v>1.026805556</v>
      </c>
      <c r="D1375" s="3" t="n">
        <v>-76.54152778</v>
      </c>
      <c r="E1375" s="3" t="n">
        <v>430</v>
      </c>
      <c r="F1375" s="3" t="inlineStr">
        <is>
          <t>Mocoa</t>
        </is>
      </c>
      <c r="G1375" s="3" t="inlineStr">
        <is>
          <t>Putumayo</t>
        </is>
      </c>
      <c r="H1375" s="54" t="n">
        <v>182.6</v>
      </c>
      <c r="I1375" s="54" t="n">
        <v>1993</v>
      </c>
      <c r="J1375" s="54" t="n">
        <v>1</v>
      </c>
      <c r="K1375" s="3" t="n">
        <v>146</v>
      </c>
      <c r="L1375" s="3" t="n">
        <v>2015</v>
      </c>
      <c r="M1375" s="3" t="n">
        <v>20</v>
      </c>
      <c r="N1375" s="54" t="n">
        <v>137.4</v>
      </c>
      <c r="O1375" s="54" t="n">
        <v>2014</v>
      </c>
      <c r="P1375" s="54" t="n">
        <v>18</v>
      </c>
      <c r="Q1375" s="3" t="n">
        <v>149.3</v>
      </c>
      <c r="R1375" s="3" t="n">
        <v>2003</v>
      </c>
      <c r="S1375" s="3" t="n">
        <v>12</v>
      </c>
      <c r="T1375" s="54" t="n">
        <v>193</v>
      </c>
      <c r="U1375" s="54" t="n">
        <v>1990</v>
      </c>
      <c r="V1375" s="54" t="n">
        <v>5</v>
      </c>
      <c r="W1375" s="3" t="n">
        <v>134.1</v>
      </c>
      <c r="X1375" s="3" t="n">
        <v>2023</v>
      </c>
      <c r="Y1375" s="3" t="n">
        <v>15</v>
      </c>
      <c r="Z1375" s="54" t="n">
        <v>177.2</v>
      </c>
      <c r="AA1375" s="54" t="n">
        <v>2019</v>
      </c>
      <c r="AB1375" s="54" t="n">
        <v>24</v>
      </c>
      <c r="AC1375" s="3" t="n">
        <v>133.3</v>
      </c>
      <c r="AD1375" s="3" t="n">
        <v>1999</v>
      </c>
      <c r="AE1375" s="3" t="n">
        <v>14</v>
      </c>
      <c r="AF1375" s="54" t="n">
        <v>185.7</v>
      </c>
      <c r="AG1375" s="54" t="n">
        <v>1994</v>
      </c>
      <c r="AH1375" s="54" t="n">
        <v>25</v>
      </c>
      <c r="AI1375" s="3" t="n">
        <v>160</v>
      </c>
      <c r="AJ1375" s="3" t="n">
        <v>1998</v>
      </c>
      <c r="AK1375" s="3" t="n">
        <v>15</v>
      </c>
      <c r="AL1375" s="54" t="n">
        <v>160</v>
      </c>
      <c r="AM1375" s="54" t="n">
        <v>2020</v>
      </c>
      <c r="AN1375" s="54" t="n">
        <v>19</v>
      </c>
      <c r="AO1375" s="3" t="n">
        <v>178</v>
      </c>
      <c r="AP1375" s="3" t="n">
        <v>1984</v>
      </c>
      <c r="AQ1375" s="3" t="n">
        <v>18</v>
      </c>
    </row>
    <row r="1376">
      <c r="A1376" s="3" t="n">
        <v>44010120</v>
      </c>
      <c r="B1376" s="3" t="inlineStr">
        <is>
          <t>PATOYACO [44010120]</t>
        </is>
      </c>
      <c r="C1376" s="3" t="n">
        <v>1.217555556</v>
      </c>
      <c r="D1376" s="3" t="n">
        <v>-76.80216667000001</v>
      </c>
      <c r="E1376" s="3" t="n">
        <v>1620</v>
      </c>
      <c r="F1376" s="3" t="inlineStr">
        <is>
          <t>San Francisco</t>
        </is>
      </c>
      <c r="G1376" s="3" t="inlineStr">
        <is>
          <t>Putumayo</t>
        </is>
      </c>
      <c r="H1376" s="54" t="n">
        <v>110</v>
      </c>
      <c r="I1376" s="54" t="n">
        <v>2011</v>
      </c>
      <c r="J1376" s="54" t="n">
        <v>28</v>
      </c>
      <c r="K1376" s="3" t="n">
        <v>95.2</v>
      </c>
      <c r="L1376" s="3" t="n">
        <v>2008</v>
      </c>
      <c r="M1376" s="3" t="n">
        <v>16</v>
      </c>
      <c r="N1376" s="54" t="n">
        <v>120</v>
      </c>
      <c r="O1376" s="54" t="n">
        <v>2012</v>
      </c>
      <c r="P1376" s="54" t="n">
        <v>2</v>
      </c>
      <c r="Q1376" s="3" t="n">
        <v>100</v>
      </c>
      <c r="R1376" s="3" t="n">
        <v>2014</v>
      </c>
      <c r="S1376" s="3" t="n">
        <v>15</v>
      </c>
      <c r="T1376" s="54" t="n">
        <v>95.09999999999999</v>
      </c>
      <c r="U1376" s="54" t="n">
        <v>2011</v>
      </c>
      <c r="V1376" s="54" t="n">
        <v>22</v>
      </c>
      <c r="W1376" s="3" t="n">
        <v>150.1</v>
      </c>
      <c r="X1376" s="3" t="n">
        <v>2014</v>
      </c>
      <c r="Y1376" s="3" t="n">
        <v>9</v>
      </c>
      <c r="Z1376" s="54" t="n">
        <v>185</v>
      </c>
      <c r="AA1376" s="54" t="n">
        <v>2016</v>
      </c>
      <c r="AB1376" s="54" t="n">
        <v>19</v>
      </c>
      <c r="AC1376" s="3" t="n">
        <v>152</v>
      </c>
      <c r="AD1376" s="3" t="n">
        <v>2014</v>
      </c>
      <c r="AE1376" s="3" t="n">
        <v>9</v>
      </c>
      <c r="AF1376" s="54" t="n">
        <v>141.8</v>
      </c>
      <c r="AG1376" s="54" t="n">
        <v>2001</v>
      </c>
      <c r="AH1376" s="54" t="n">
        <v>3</v>
      </c>
      <c r="AI1376" s="3" t="n">
        <v>103.1</v>
      </c>
      <c r="AJ1376" s="3" t="n">
        <v>2001</v>
      </c>
      <c r="AK1376" s="3" t="n">
        <v>13</v>
      </c>
      <c r="AL1376" s="54" t="n">
        <v>70</v>
      </c>
      <c r="AM1376" s="54" t="n">
        <v>2021</v>
      </c>
      <c r="AN1376" s="54" t="n">
        <v>11</v>
      </c>
      <c r="AO1376" s="3" t="n">
        <v>99</v>
      </c>
      <c r="AP1376" s="3" t="n">
        <v>2008</v>
      </c>
      <c r="AQ1376" s="3" t="n">
        <v>31</v>
      </c>
    </row>
    <row r="1377">
      <c r="A1377" s="3" t="n">
        <v>44010130</v>
      </c>
      <c r="B1377" s="3" t="inlineStr">
        <is>
          <t>VILLALOBOS [44010130]</t>
        </is>
      </c>
      <c r="C1377" s="3" t="n">
        <v>1.428333333</v>
      </c>
      <c r="D1377" s="3" t="n">
        <v>-76.47886111</v>
      </c>
      <c r="E1377" s="3" t="n">
        <v>841</v>
      </c>
      <c r="F1377" s="3" t="inlineStr">
        <is>
          <t>Santa Rosa</t>
        </is>
      </c>
      <c r="G1377" s="3" t="inlineStr">
        <is>
          <t>Cauca</t>
        </is>
      </c>
      <c r="H1377" s="54" t="n">
        <v>100.1</v>
      </c>
      <c r="I1377" s="54" t="n">
        <v>2002</v>
      </c>
      <c r="J1377" s="54" t="n">
        <v>9</v>
      </c>
      <c r="K1377" s="3" t="n">
        <v>81</v>
      </c>
      <c r="L1377" s="3" t="n">
        <v>2017</v>
      </c>
      <c r="M1377" s="3" t="n">
        <v>24</v>
      </c>
      <c r="N1377" s="54" t="n">
        <v>100</v>
      </c>
      <c r="O1377" s="54" t="n">
        <v>2000</v>
      </c>
      <c r="P1377" s="54" t="n">
        <v>18</v>
      </c>
      <c r="Q1377" s="3" t="n">
        <v>100</v>
      </c>
      <c r="R1377" s="3" t="n">
        <v>2003</v>
      </c>
      <c r="S1377" s="3" t="n">
        <v>11</v>
      </c>
      <c r="T1377" s="54" t="n">
        <v>100</v>
      </c>
      <c r="U1377" s="54" t="n">
        <v>2010</v>
      </c>
      <c r="V1377" s="54" t="n">
        <v>21</v>
      </c>
      <c r="W1377" s="3" t="n">
        <v>100</v>
      </c>
      <c r="X1377" s="3" t="n">
        <v>2002</v>
      </c>
      <c r="Y1377" s="3" t="n">
        <v>10</v>
      </c>
      <c r="Z1377" s="54" t="n">
        <v>119</v>
      </c>
      <c r="AA1377" s="54" t="n">
        <v>2007</v>
      </c>
      <c r="AB1377" s="54" t="n">
        <v>26</v>
      </c>
      <c r="AC1377" s="3" t="n">
        <v>80</v>
      </c>
      <c r="AD1377" s="3" t="n">
        <v>2003</v>
      </c>
      <c r="AE1377" s="3" t="n">
        <v>17</v>
      </c>
      <c r="AF1377" s="54" t="n">
        <v>106</v>
      </c>
      <c r="AG1377" s="54" t="n">
        <v>2003</v>
      </c>
      <c r="AH1377" s="54" t="n">
        <v>29</v>
      </c>
      <c r="AI1377" s="3" t="n">
        <v>123</v>
      </c>
      <c r="AJ1377" s="3" t="n">
        <v>2011</v>
      </c>
      <c r="AK1377" s="3" t="n">
        <v>2</v>
      </c>
      <c r="AL1377" s="54" t="n">
        <v>103</v>
      </c>
      <c r="AM1377" s="54" t="n">
        <v>2021</v>
      </c>
      <c r="AN1377" s="54" t="n">
        <v>29</v>
      </c>
      <c r="AO1377" s="3" t="n">
        <v>100.2</v>
      </c>
      <c r="AP1377" s="3" t="n">
        <v>1999</v>
      </c>
      <c r="AQ1377" s="3" t="n">
        <v>24</v>
      </c>
    </row>
    <row r="1378">
      <c r="A1378" s="3" t="n">
        <v>44010140</v>
      </c>
      <c r="B1378" s="3" t="inlineStr">
        <is>
          <t>CRISTALINA LA [44010140]</t>
        </is>
      </c>
      <c r="C1378" s="3" t="n">
        <v>1.576527778</v>
      </c>
      <c r="D1378" s="3" t="n">
        <v>-76.53561111</v>
      </c>
      <c r="E1378" s="3" t="n">
        <v>1155</v>
      </c>
      <c r="F1378" s="3" t="inlineStr">
        <is>
          <t>Santa Rosa</t>
        </is>
      </c>
      <c r="G1378" s="3" t="inlineStr">
        <is>
          <t>Cauca</t>
        </is>
      </c>
      <c r="H1378" s="54" t="n">
        <v>74.59999999999999</v>
      </c>
      <c r="I1378" s="54" t="n">
        <v>2007</v>
      </c>
      <c r="J1378" s="54" t="n">
        <v>12</v>
      </c>
      <c r="K1378" s="3" t="n">
        <v>81</v>
      </c>
      <c r="L1378" s="3" t="n">
        <v>2013</v>
      </c>
      <c r="M1378" s="3" t="n">
        <v>4</v>
      </c>
      <c r="N1378" s="54" t="n">
        <v>78.5</v>
      </c>
      <c r="O1378" s="54" t="n">
        <v>2017</v>
      </c>
      <c r="P1378" s="54" t="n">
        <v>30</v>
      </c>
      <c r="Q1378" s="3" t="n">
        <v>97</v>
      </c>
      <c r="R1378" s="3" t="n">
        <v>2005</v>
      </c>
      <c r="S1378" s="3" t="n">
        <v>25</v>
      </c>
      <c r="T1378" s="54" t="n">
        <v>104.8</v>
      </c>
      <c r="U1378" s="54" t="n">
        <v>2010</v>
      </c>
      <c r="V1378" s="54" t="n">
        <v>20</v>
      </c>
      <c r="W1378" s="3" t="n">
        <v>77</v>
      </c>
      <c r="X1378" s="3" t="n">
        <v>2024</v>
      </c>
      <c r="Y1378" s="3" t="n">
        <v>20</v>
      </c>
      <c r="Z1378" s="54" t="n">
        <v>99.3</v>
      </c>
      <c r="AA1378" s="54" t="n">
        <v>2010</v>
      </c>
      <c r="AB1378" s="54" t="n">
        <v>7</v>
      </c>
      <c r="AC1378" s="3" t="n">
        <v>65</v>
      </c>
      <c r="AD1378" s="3" t="n">
        <v>2024</v>
      </c>
      <c r="AE1378" s="3" t="n">
        <v>11</v>
      </c>
      <c r="AF1378" s="54" t="n">
        <v>108.5</v>
      </c>
      <c r="AG1378" s="54" t="n">
        <v>2011</v>
      </c>
      <c r="AH1378" s="54" t="n">
        <v>24</v>
      </c>
      <c r="AI1378" s="3" t="n">
        <v>85.5</v>
      </c>
      <c r="AJ1378" s="3" t="n">
        <v>2007</v>
      </c>
      <c r="AK1378" s="3" t="n">
        <v>30</v>
      </c>
      <c r="AL1378" s="54" t="n">
        <v>90</v>
      </c>
      <c r="AM1378" s="54" t="n">
        <v>2015</v>
      </c>
      <c r="AN1378" s="54" t="n">
        <v>6</v>
      </c>
      <c r="AO1378" s="3" t="n">
        <v>52.7</v>
      </c>
      <c r="AP1378" s="3" t="n">
        <v>2008</v>
      </c>
      <c r="AQ1378" s="3" t="n">
        <v>1</v>
      </c>
    </row>
    <row r="1379">
      <c r="A1379" s="3" t="n">
        <v>44015030</v>
      </c>
      <c r="B1379" s="3" t="inlineStr">
        <is>
          <t>VALENCIA [44015030]</t>
        </is>
      </c>
      <c r="C1379" s="3" t="n">
        <v>1.900416667</v>
      </c>
      <c r="D1379" s="3" t="n">
        <v>-76.66875</v>
      </c>
      <c r="E1379" s="3" t="n">
        <v>2900</v>
      </c>
      <c r="F1379" s="3" t="inlineStr">
        <is>
          <t>San Sebastián</t>
        </is>
      </c>
      <c r="G1379" s="3" t="inlineStr">
        <is>
          <t>Cauca</t>
        </is>
      </c>
      <c r="H1379" s="54" t="n">
        <v>55.8</v>
      </c>
      <c r="I1379" s="54" t="n">
        <v>1978</v>
      </c>
      <c r="J1379" s="54" t="n">
        <v>1</v>
      </c>
      <c r="K1379" s="3" t="n">
        <v>36.5</v>
      </c>
      <c r="L1379" s="3" t="n">
        <v>2020</v>
      </c>
      <c r="M1379" s="3" t="n">
        <v>22</v>
      </c>
      <c r="N1379" s="54" t="n">
        <v>34.2</v>
      </c>
      <c r="O1379" s="54" t="n">
        <v>2023</v>
      </c>
      <c r="P1379" s="54" t="n">
        <v>23</v>
      </c>
      <c r="Q1379" s="3" t="n">
        <v>65</v>
      </c>
      <c r="R1379" s="3" t="n">
        <v>2002</v>
      </c>
      <c r="S1379" s="3" t="n">
        <v>25</v>
      </c>
      <c r="T1379" s="54" t="n">
        <v>41</v>
      </c>
      <c r="U1379" s="54" t="n">
        <v>1998</v>
      </c>
      <c r="V1379" s="54" t="n">
        <v>28</v>
      </c>
      <c r="W1379" s="3" t="n">
        <v>28.3</v>
      </c>
      <c r="X1379" s="3" t="n">
        <v>2021</v>
      </c>
      <c r="Y1379" s="3" t="n">
        <v>14</v>
      </c>
      <c r="Z1379" s="54" t="n">
        <v>36.5</v>
      </c>
      <c r="AA1379" s="54" t="n">
        <v>2025</v>
      </c>
      <c r="AB1379" s="54" t="n">
        <v>2</v>
      </c>
      <c r="AC1379" s="3" t="n">
        <v>40.6</v>
      </c>
      <c r="AD1379" s="3" t="n">
        <v>2015</v>
      </c>
      <c r="AE1379" s="3" t="n">
        <v>14</v>
      </c>
      <c r="AF1379" s="54" t="n">
        <v>30.9</v>
      </c>
      <c r="AG1379" s="54" t="n">
        <v>2003</v>
      </c>
      <c r="AH1379" s="54" t="n">
        <v>8</v>
      </c>
      <c r="AI1379" s="3" t="n">
        <v>39.8</v>
      </c>
      <c r="AJ1379" s="3" t="n">
        <v>1984</v>
      </c>
      <c r="AK1379" s="3" t="n">
        <v>27</v>
      </c>
      <c r="AL1379" s="54" t="n">
        <v>44.9</v>
      </c>
      <c r="AM1379" s="54" t="n">
        <v>2010</v>
      </c>
      <c r="AN1379" s="54" t="n">
        <v>10</v>
      </c>
      <c r="AO1379" s="3" t="n">
        <v>35.2</v>
      </c>
      <c r="AP1379" s="3" t="n">
        <v>2009</v>
      </c>
      <c r="AQ1379" s="3" t="n">
        <v>5</v>
      </c>
    </row>
    <row r="1380">
      <c r="A1380" s="3" t="n">
        <v>44015060</v>
      </c>
      <c r="B1380" s="3" t="inlineStr">
        <is>
          <t>ACUEDUCTO MOCOA - AUT [44015060]</t>
        </is>
      </c>
      <c r="C1380" s="3" t="n">
        <v>1.157333333</v>
      </c>
      <c r="D1380" s="3" t="n">
        <v>-76.65183333</v>
      </c>
      <c r="E1380" s="3" t="n">
        <v>650</v>
      </c>
      <c r="F1380" s="3" t="inlineStr">
        <is>
          <t>Mocoa</t>
        </is>
      </c>
      <c r="G1380" s="3" t="inlineStr">
        <is>
          <t>Putumayo</t>
        </is>
      </c>
      <c r="H1380" s="54" t="n">
        <v>119.5</v>
      </c>
      <c r="I1380" s="54" t="n">
        <v>2016</v>
      </c>
      <c r="J1380" s="54" t="n">
        <v>11</v>
      </c>
      <c r="K1380" s="3" t="n">
        <v>108</v>
      </c>
      <c r="L1380" s="3" t="n">
        <v>2023</v>
      </c>
      <c r="M1380" s="3" t="n">
        <v>28</v>
      </c>
      <c r="N1380" s="54" t="n">
        <v>129.3</v>
      </c>
      <c r="O1380" s="54" t="n">
        <v>2017</v>
      </c>
      <c r="P1380" s="54" t="n">
        <v>31</v>
      </c>
      <c r="Q1380" s="3" t="n">
        <v>120.5</v>
      </c>
      <c r="R1380" s="3" t="n">
        <v>1997</v>
      </c>
      <c r="S1380" s="3" t="n">
        <v>17</v>
      </c>
      <c r="T1380" s="54" t="n">
        <v>119.5</v>
      </c>
      <c r="U1380" s="54" t="n">
        <v>2006</v>
      </c>
      <c r="V1380" s="54" t="n">
        <v>23</v>
      </c>
      <c r="W1380" s="3" t="n">
        <v>168</v>
      </c>
      <c r="X1380" s="3" t="n">
        <v>2007</v>
      </c>
      <c r="Y1380" s="3" t="n">
        <v>14</v>
      </c>
      <c r="Z1380" s="54" t="n">
        <v>117.6</v>
      </c>
      <c r="AA1380" s="54" t="n">
        <v>2022</v>
      </c>
      <c r="AB1380" s="54" t="n">
        <v>3</v>
      </c>
      <c r="AC1380" s="3" t="n">
        <v>168.3</v>
      </c>
      <c r="AD1380" s="3" t="n">
        <v>1985</v>
      </c>
      <c r="AE1380" s="3" t="n">
        <v>2</v>
      </c>
      <c r="AF1380" s="54" t="n">
        <v>119.5</v>
      </c>
      <c r="AG1380" s="54" t="n">
        <v>1994</v>
      </c>
      <c r="AH1380" s="54" t="n">
        <v>8</v>
      </c>
      <c r="AI1380" s="3" t="n">
        <v>124.7</v>
      </c>
      <c r="AJ1380" s="3" t="n">
        <v>2005</v>
      </c>
      <c r="AK1380" s="3" t="n">
        <v>29</v>
      </c>
      <c r="AL1380" s="54" t="n">
        <v>110.3</v>
      </c>
      <c r="AM1380" s="54" t="n">
        <v>1998</v>
      </c>
      <c r="AN1380" s="54" t="n">
        <v>11</v>
      </c>
      <c r="AO1380" s="3" t="n">
        <v>128.4</v>
      </c>
      <c r="AP1380" s="3" t="n">
        <v>2007</v>
      </c>
      <c r="AQ1380" s="3" t="n">
        <v>22</v>
      </c>
    </row>
    <row r="1381">
      <c r="A1381" s="3" t="n">
        <v>44015070</v>
      </c>
      <c r="B1381" s="3" t="inlineStr">
        <is>
          <t>EL PEPINO - AUT [44015070]</t>
        </is>
      </c>
      <c r="C1381" s="3" t="n">
        <v>1.082888889</v>
      </c>
      <c r="D1381" s="3" t="n">
        <v>-76.66711110999999</v>
      </c>
      <c r="E1381" s="3" t="n">
        <v>760</v>
      </c>
      <c r="F1381" s="3" t="inlineStr">
        <is>
          <t>Mocoa</t>
        </is>
      </c>
      <c r="G1381" s="3" t="inlineStr">
        <is>
          <t>Putumayo</t>
        </is>
      </c>
      <c r="H1381" s="54" t="n">
        <v>141</v>
      </c>
      <c r="I1381" s="54" t="n">
        <v>1980</v>
      </c>
      <c r="J1381" s="54" t="n">
        <v>4</v>
      </c>
      <c r="K1381" s="3" t="n">
        <v>150</v>
      </c>
      <c r="L1381" s="3" t="n">
        <v>1976</v>
      </c>
      <c r="M1381" s="3" t="n">
        <v>22</v>
      </c>
      <c r="N1381" s="54" t="n">
        <v>180</v>
      </c>
      <c r="O1381" s="54" t="n">
        <v>1982</v>
      </c>
      <c r="P1381" s="54" t="n">
        <v>29</v>
      </c>
      <c r="Q1381" s="3" t="n">
        <v>173</v>
      </c>
      <c r="R1381" s="3" t="n">
        <v>1977</v>
      </c>
      <c r="S1381" s="3" t="n">
        <v>10</v>
      </c>
      <c r="T1381" s="54" t="n">
        <v>315</v>
      </c>
      <c r="U1381" s="54" t="n">
        <v>1982</v>
      </c>
      <c r="V1381" s="54" t="n">
        <v>29</v>
      </c>
      <c r="W1381" s="3" t="n">
        <v>160</v>
      </c>
      <c r="X1381" s="3" t="n">
        <v>1973</v>
      </c>
      <c r="Y1381" s="3" t="n">
        <v>14</v>
      </c>
      <c r="Z1381" s="54" t="n">
        <v>175.2</v>
      </c>
      <c r="AA1381" s="54" t="n">
        <v>1989</v>
      </c>
      <c r="AB1381" s="54" t="n">
        <v>3</v>
      </c>
      <c r="AC1381" s="3" t="n">
        <v>200</v>
      </c>
      <c r="AD1381" s="3" t="n">
        <v>1974</v>
      </c>
      <c r="AE1381" s="3" t="n">
        <v>9</v>
      </c>
      <c r="AF1381" s="54" t="n">
        <v>205</v>
      </c>
      <c r="AG1381" s="54" t="n">
        <v>1977</v>
      </c>
      <c r="AH1381" s="54" t="n">
        <v>3</v>
      </c>
      <c r="AI1381" s="3" t="n">
        <v>165</v>
      </c>
      <c r="AJ1381" s="3" t="n">
        <v>1979</v>
      </c>
      <c r="AK1381" s="3" t="n">
        <v>2</v>
      </c>
      <c r="AL1381" s="54" t="n">
        <v>175</v>
      </c>
      <c r="AM1381" s="54" t="n">
        <v>1974</v>
      </c>
      <c r="AN1381" s="54" t="n">
        <v>8</v>
      </c>
      <c r="AO1381" s="3" t="n">
        <v>155.1</v>
      </c>
      <c r="AP1381" s="3" t="n">
        <v>1967</v>
      </c>
      <c r="AQ1381" s="3" t="n">
        <v>10</v>
      </c>
    </row>
    <row r="1382">
      <c r="A1382" s="3" t="n">
        <v>44030060</v>
      </c>
      <c r="B1382" s="3" t="inlineStr">
        <is>
          <t>LARANDIA [44030060]</t>
        </is>
      </c>
      <c r="C1382" s="3" t="n">
        <v>1.49</v>
      </c>
      <c r="D1382" s="3" t="n">
        <v>-75.48999999999999</v>
      </c>
      <c r="E1382" s="3" t="n">
        <v>500</v>
      </c>
      <c r="F1382" s="3" t="inlineStr">
        <is>
          <t>Florencia</t>
        </is>
      </c>
      <c r="G1382" s="3" t="inlineStr">
        <is>
          <t>Caqueta</t>
        </is>
      </c>
      <c r="H1382" s="54" t="n">
        <v>105</v>
      </c>
      <c r="I1382" s="54" t="n">
        <v>2007</v>
      </c>
      <c r="J1382" s="54" t="n">
        <v>19</v>
      </c>
      <c r="K1382" s="3" t="n">
        <v>135</v>
      </c>
      <c r="L1382" s="3" t="n">
        <v>2012</v>
      </c>
      <c r="M1382" s="3" t="n">
        <v>7</v>
      </c>
      <c r="N1382" s="54" t="n">
        <v>135</v>
      </c>
      <c r="O1382" s="54" t="n">
        <v>2019</v>
      </c>
      <c r="P1382" s="54" t="n">
        <v>1</v>
      </c>
      <c r="Q1382" s="3" t="n">
        <v>135</v>
      </c>
      <c r="R1382" s="3" t="n">
        <v>2002</v>
      </c>
      <c r="S1382" s="3" t="n">
        <v>30</v>
      </c>
      <c r="T1382" s="54" t="n">
        <v>141</v>
      </c>
      <c r="U1382" s="54" t="n">
        <v>2011</v>
      </c>
      <c r="V1382" s="54" t="n">
        <v>3</v>
      </c>
      <c r="W1382" s="3" t="n">
        <v>140</v>
      </c>
      <c r="X1382" s="3" t="n">
        <v>1991</v>
      </c>
      <c r="Y1382" s="3" t="n">
        <v>23</v>
      </c>
      <c r="Z1382" s="54" t="n">
        <v>136</v>
      </c>
      <c r="AA1382" s="54" t="n">
        <v>1994</v>
      </c>
      <c r="AB1382" s="54" t="n">
        <v>29</v>
      </c>
      <c r="AC1382" s="3" t="n">
        <v>120.5</v>
      </c>
      <c r="AD1382" s="3" t="n">
        <v>1986</v>
      </c>
      <c r="AE1382" s="3" t="n">
        <v>18</v>
      </c>
      <c r="AF1382" s="54" t="n">
        <v>130</v>
      </c>
      <c r="AG1382" s="54" t="n">
        <v>1990</v>
      </c>
      <c r="AH1382" s="54" t="n">
        <v>25</v>
      </c>
      <c r="AI1382" s="3" t="n">
        <v>125</v>
      </c>
      <c r="AJ1382" s="3" t="n">
        <v>1994</v>
      </c>
      <c r="AK1382" s="3" t="n">
        <v>23</v>
      </c>
      <c r="AL1382" s="54" t="n">
        <v>135</v>
      </c>
      <c r="AM1382" s="54" t="n">
        <v>2017</v>
      </c>
      <c r="AN1382" s="54" t="n">
        <v>10</v>
      </c>
      <c r="AO1382" s="3" t="n">
        <v>132</v>
      </c>
      <c r="AP1382" s="3" t="n">
        <v>1996</v>
      </c>
      <c r="AQ1382" s="3" t="n">
        <v>12</v>
      </c>
    </row>
    <row r="1383">
      <c r="A1383" s="3" t="n">
        <v>44030080</v>
      </c>
      <c r="B1383" s="3" t="inlineStr">
        <is>
          <t>MILAN [44030080]</t>
        </is>
      </c>
      <c r="C1383" s="3" t="n">
        <v>1.29</v>
      </c>
      <c r="D1383" s="3" t="n">
        <v>-75.51000000000001</v>
      </c>
      <c r="E1383" s="3" t="n">
        <v>260</v>
      </c>
      <c r="F1383" s="3" t="inlineStr">
        <is>
          <t>Milán</t>
        </is>
      </c>
      <c r="G1383" s="3" t="inlineStr">
        <is>
          <t>Caqueta</t>
        </is>
      </c>
      <c r="H1383" s="54" t="n">
        <v>127</v>
      </c>
      <c r="I1383" s="54" t="n">
        <v>2013</v>
      </c>
      <c r="J1383" s="54" t="n">
        <v>19</v>
      </c>
      <c r="K1383" s="3" t="n">
        <v>150</v>
      </c>
      <c r="L1383" s="3" t="n">
        <v>2023</v>
      </c>
      <c r="M1383" s="3" t="n">
        <v>28</v>
      </c>
      <c r="N1383" s="54" t="n">
        <v>134</v>
      </c>
      <c r="O1383" s="54" t="n">
        <v>2017</v>
      </c>
      <c r="P1383" s="54" t="n">
        <v>27</v>
      </c>
      <c r="Q1383" s="3" t="n">
        <v>139</v>
      </c>
      <c r="R1383" s="3" t="n">
        <v>1996</v>
      </c>
      <c r="S1383" s="3" t="n">
        <v>17</v>
      </c>
      <c r="T1383" s="54" t="n">
        <v>157</v>
      </c>
      <c r="U1383" s="54" t="n">
        <v>1987</v>
      </c>
      <c r="V1383" s="54" t="n">
        <v>20</v>
      </c>
      <c r="W1383" s="3" t="n">
        <v>150</v>
      </c>
      <c r="X1383" s="3" t="n">
        <v>1989</v>
      </c>
      <c r="Y1383" s="3" t="n">
        <v>20</v>
      </c>
      <c r="Z1383" s="54" t="n">
        <v>179</v>
      </c>
      <c r="AA1383" s="54" t="n">
        <v>2023</v>
      </c>
      <c r="AB1383" s="54" t="n">
        <v>27</v>
      </c>
      <c r="AC1383" s="3" t="n">
        <v>155</v>
      </c>
      <c r="AD1383" s="3" t="n">
        <v>1993</v>
      </c>
      <c r="AE1383" s="3" t="n">
        <v>24</v>
      </c>
      <c r="AF1383" s="54" t="n">
        <v>113</v>
      </c>
      <c r="AG1383" s="54" t="n">
        <v>2003</v>
      </c>
      <c r="AH1383" s="54" t="n">
        <v>27</v>
      </c>
      <c r="AI1383" s="3" t="n">
        <v>146</v>
      </c>
      <c r="AJ1383" s="3" t="n">
        <v>2023</v>
      </c>
      <c r="AK1383" s="3" t="n">
        <v>9</v>
      </c>
      <c r="AL1383" s="54" t="n">
        <v>130</v>
      </c>
      <c r="AM1383" s="54" t="n">
        <v>2022</v>
      </c>
      <c r="AN1383" s="54" t="n">
        <v>14</v>
      </c>
      <c r="AO1383" s="3" t="n">
        <v>146</v>
      </c>
      <c r="AP1383" s="3" t="n">
        <v>2023</v>
      </c>
      <c r="AQ1383" s="3" t="n">
        <v>25</v>
      </c>
    </row>
    <row r="1384">
      <c r="A1384" s="3" t="n">
        <v>44035030</v>
      </c>
      <c r="B1384" s="3" t="inlineStr">
        <is>
          <t>MACAGUAL [44035030]</t>
        </is>
      </c>
      <c r="C1384" s="3" t="n">
        <v>1.5</v>
      </c>
      <c r="D1384" s="3" t="n">
        <v>-75.66</v>
      </c>
      <c r="E1384" s="3" t="n">
        <v>280</v>
      </c>
      <c r="F1384" s="3" t="inlineStr">
        <is>
          <t>Florencia</t>
        </is>
      </c>
      <c r="G1384" s="3" t="inlineStr">
        <is>
          <t>Caqueta</t>
        </is>
      </c>
      <c r="H1384" s="54" t="n">
        <v>127.5</v>
      </c>
      <c r="I1384" s="54" t="n">
        <v>2012</v>
      </c>
      <c r="J1384" s="54" t="n">
        <v>8</v>
      </c>
      <c r="K1384" s="3" t="n">
        <v>122</v>
      </c>
      <c r="L1384" s="3" t="n">
        <v>1978</v>
      </c>
      <c r="M1384" s="3" t="n">
        <v>7</v>
      </c>
      <c r="N1384" s="54" t="n">
        <v>187.2</v>
      </c>
      <c r="O1384" s="54" t="n">
        <v>2010</v>
      </c>
      <c r="P1384" s="54" t="n">
        <v>10</v>
      </c>
      <c r="Q1384" s="3" t="n">
        <v>156.6</v>
      </c>
      <c r="R1384" s="3" t="n">
        <v>1984</v>
      </c>
      <c r="S1384" s="3" t="n">
        <v>25</v>
      </c>
      <c r="T1384" s="54" t="n">
        <v>159.9</v>
      </c>
      <c r="U1384" s="54" t="n">
        <v>2010</v>
      </c>
      <c r="V1384" s="54" t="n">
        <v>21</v>
      </c>
      <c r="W1384" s="3" t="n">
        <v>140.2</v>
      </c>
      <c r="X1384" s="3" t="n">
        <v>2022</v>
      </c>
      <c r="Y1384" s="3" t="n">
        <v>10</v>
      </c>
      <c r="Z1384" s="54" t="n">
        <v>191.3</v>
      </c>
      <c r="AA1384" s="54" t="n">
        <v>1986</v>
      </c>
      <c r="AB1384" s="54" t="n">
        <v>23</v>
      </c>
      <c r="AC1384" s="3" t="n">
        <v>150.8</v>
      </c>
      <c r="AD1384" s="3" t="n">
        <v>1994</v>
      </c>
      <c r="AE1384" s="3" t="n">
        <v>5</v>
      </c>
      <c r="AF1384" s="54" t="n">
        <v>133.2</v>
      </c>
      <c r="AG1384" s="54" t="n">
        <v>1977</v>
      </c>
      <c r="AH1384" s="54" t="n">
        <v>7</v>
      </c>
      <c r="AI1384" s="3" t="n">
        <v>167.7</v>
      </c>
      <c r="AJ1384" s="3" t="n">
        <v>1987</v>
      </c>
      <c r="AK1384" s="3" t="n">
        <v>27</v>
      </c>
      <c r="AL1384" s="54" t="n">
        <v>111.7</v>
      </c>
      <c r="AM1384" s="54" t="n">
        <v>1985</v>
      </c>
      <c r="AN1384" s="54" t="n">
        <v>16</v>
      </c>
      <c r="AO1384" s="3" t="n">
        <v>146.4</v>
      </c>
      <c r="AP1384" s="3" t="n">
        <v>1981</v>
      </c>
      <c r="AQ1384" s="3" t="n">
        <v>7</v>
      </c>
    </row>
    <row r="1385">
      <c r="A1385" s="3" t="n">
        <v>44040020</v>
      </c>
      <c r="B1385" s="3" t="inlineStr">
        <is>
          <t>BELEN DE ANDAQUIES [44040020]</t>
        </is>
      </c>
      <c r="C1385" s="3" t="n">
        <v>1.419527778</v>
      </c>
      <c r="D1385" s="3" t="n">
        <v>-75.87072222</v>
      </c>
      <c r="E1385" s="3" t="n">
        <v>300</v>
      </c>
      <c r="F1385" s="3" t="inlineStr">
        <is>
          <t>Belén De Los Andaquíes</t>
        </is>
      </c>
      <c r="G1385" s="3" t="inlineStr">
        <is>
          <t>Caqueta</t>
        </is>
      </c>
      <c r="H1385" s="54" t="n">
        <v>92</v>
      </c>
      <c r="I1385" s="54" t="n">
        <v>2019</v>
      </c>
      <c r="J1385" s="54" t="n">
        <v>31</v>
      </c>
      <c r="K1385" s="3" t="n">
        <v>120</v>
      </c>
      <c r="L1385" s="3" t="n">
        <v>2002</v>
      </c>
      <c r="M1385" s="3" t="n">
        <v>27</v>
      </c>
      <c r="N1385" s="54" t="n">
        <v>94</v>
      </c>
      <c r="O1385" s="54" t="n">
        <v>2017</v>
      </c>
      <c r="P1385" s="54" t="n">
        <v>17</v>
      </c>
      <c r="Q1385" s="3" t="n">
        <v>133</v>
      </c>
      <c r="R1385" s="3" t="n">
        <v>1994</v>
      </c>
      <c r="S1385" s="3" t="n">
        <v>1</v>
      </c>
      <c r="T1385" s="54" t="n">
        <v>125</v>
      </c>
      <c r="U1385" s="54" t="n">
        <v>1993</v>
      </c>
      <c r="V1385" s="54" t="n">
        <v>8</v>
      </c>
      <c r="W1385" s="3" t="n">
        <v>132</v>
      </c>
      <c r="X1385" s="3" t="n">
        <v>1997</v>
      </c>
      <c r="Y1385" s="3" t="n">
        <v>25</v>
      </c>
      <c r="Z1385" s="54" t="n">
        <v>110</v>
      </c>
      <c r="AA1385" s="54" t="n">
        <v>1990</v>
      </c>
      <c r="AB1385" s="54" t="n">
        <v>12</v>
      </c>
      <c r="AC1385" s="3" t="n">
        <v>130</v>
      </c>
      <c r="AD1385" s="3" t="n">
        <v>1999</v>
      </c>
      <c r="AE1385" s="3" t="n">
        <v>15</v>
      </c>
      <c r="AF1385" s="54" t="n">
        <v>130</v>
      </c>
      <c r="AG1385" s="54" t="n">
        <v>1995</v>
      </c>
      <c r="AH1385" s="54" t="n">
        <v>30</v>
      </c>
      <c r="AI1385" s="3" t="n">
        <v>135</v>
      </c>
      <c r="AJ1385" s="3" t="n">
        <v>1993</v>
      </c>
      <c r="AK1385" s="3" t="n">
        <v>20</v>
      </c>
      <c r="AL1385" s="54" t="n">
        <v>111</v>
      </c>
      <c r="AM1385" s="54" t="n">
        <v>1991</v>
      </c>
      <c r="AN1385" s="54" t="n">
        <v>7</v>
      </c>
      <c r="AO1385" s="3" t="n">
        <v>105</v>
      </c>
      <c r="AP1385" s="3" t="n">
        <v>1996</v>
      </c>
      <c r="AQ1385" s="3" t="n">
        <v>4</v>
      </c>
    </row>
    <row r="1386">
      <c r="A1386" s="3" t="n">
        <v>44045010</v>
      </c>
      <c r="B1386" s="3" t="inlineStr">
        <is>
          <t>SAN JOSE DE FRAGUA [44045010]</t>
        </is>
      </c>
      <c r="C1386" s="3" t="n">
        <v>1.325138889</v>
      </c>
      <c r="D1386" s="3" t="n">
        <v>-75.9615</v>
      </c>
      <c r="E1386" s="3" t="n">
        <v>320</v>
      </c>
      <c r="F1386" s="3" t="inlineStr">
        <is>
          <t>San José Del Fragua</t>
        </is>
      </c>
      <c r="G1386" s="3" t="inlineStr">
        <is>
          <t>Caqueta</t>
        </is>
      </c>
      <c r="H1386" s="54" t="n">
        <v>148.5</v>
      </c>
      <c r="I1386" s="54" t="n">
        <v>1990</v>
      </c>
      <c r="J1386" s="54" t="n">
        <v>20</v>
      </c>
      <c r="K1386" s="3" t="n">
        <v>151.2</v>
      </c>
      <c r="L1386" s="3" t="n">
        <v>1990</v>
      </c>
      <c r="M1386" s="3" t="n">
        <v>5</v>
      </c>
      <c r="N1386" s="54" t="n">
        <v>121.2</v>
      </c>
      <c r="O1386" s="54" t="n">
        <v>2019</v>
      </c>
      <c r="P1386" s="54" t="n">
        <v>31</v>
      </c>
      <c r="Q1386" s="3" t="n">
        <v>131.9</v>
      </c>
      <c r="R1386" s="3" t="n">
        <v>2019</v>
      </c>
      <c r="S1386" s="3" t="n">
        <v>19</v>
      </c>
      <c r="T1386" s="54" t="n">
        <v>142.3</v>
      </c>
      <c r="U1386" s="54" t="n">
        <v>2007</v>
      </c>
      <c r="V1386" s="54" t="n">
        <v>25</v>
      </c>
      <c r="W1386" s="3" t="n">
        <v>205.8</v>
      </c>
      <c r="X1386" s="3" t="n">
        <v>1985</v>
      </c>
      <c r="Y1386" s="3" t="n">
        <v>6</v>
      </c>
      <c r="Z1386" s="54" t="n">
        <v>130</v>
      </c>
      <c r="AA1386" s="54" t="n">
        <v>2014</v>
      </c>
      <c r="AB1386" s="54" t="n">
        <v>1</v>
      </c>
      <c r="AC1386" s="3" t="n">
        <v>124.8</v>
      </c>
      <c r="AD1386" s="3" t="n">
        <v>1994</v>
      </c>
      <c r="AE1386" s="3" t="n">
        <v>11</v>
      </c>
      <c r="AF1386" s="54" t="n">
        <v>132</v>
      </c>
      <c r="AG1386" s="54" t="n">
        <v>2022</v>
      </c>
      <c r="AH1386" s="54" t="n">
        <v>30</v>
      </c>
      <c r="AI1386" s="3" t="n">
        <v>233.2</v>
      </c>
      <c r="AJ1386" s="3" t="n">
        <v>1980</v>
      </c>
      <c r="AK1386" s="3" t="n">
        <v>5</v>
      </c>
      <c r="AL1386" s="54" t="n">
        <v>162.5</v>
      </c>
      <c r="AM1386" s="54" t="n">
        <v>1977</v>
      </c>
      <c r="AN1386" s="54" t="n">
        <v>10</v>
      </c>
      <c r="AO1386" s="3" t="n">
        <v>133.5</v>
      </c>
      <c r="AP1386" s="3" t="n">
        <v>2014</v>
      </c>
      <c r="AQ1386" s="3" t="n">
        <v>16</v>
      </c>
    </row>
    <row r="1387">
      <c r="A1387" s="3" t="n">
        <v>44045020</v>
      </c>
      <c r="B1387" s="3" t="inlineStr">
        <is>
          <t>VALPARAISO [44045020]</t>
        </is>
      </c>
      <c r="C1387" s="3" t="n">
        <v>1.19525</v>
      </c>
      <c r="D1387" s="3" t="n">
        <v>-75.70447222</v>
      </c>
      <c r="E1387" s="3" t="n">
        <v>270</v>
      </c>
      <c r="F1387" s="3" t="inlineStr">
        <is>
          <t>Valparaíso</t>
        </is>
      </c>
      <c r="G1387" s="3" t="inlineStr">
        <is>
          <t>Caqueta</t>
        </is>
      </c>
      <c r="H1387" s="54" t="n">
        <v>100</v>
      </c>
      <c r="I1387" s="54" t="n">
        <v>2023</v>
      </c>
      <c r="J1387" s="54" t="n">
        <v>6</v>
      </c>
      <c r="K1387" s="3" t="n">
        <v>143.2</v>
      </c>
      <c r="L1387" s="3" t="n">
        <v>2012</v>
      </c>
      <c r="M1387" s="3" t="n">
        <v>7</v>
      </c>
      <c r="N1387" s="54" t="n">
        <v>137.7</v>
      </c>
      <c r="O1387" s="54" t="n">
        <v>1986</v>
      </c>
      <c r="P1387" s="54" t="n">
        <v>23</v>
      </c>
      <c r="Q1387" s="3" t="n">
        <v>188.5</v>
      </c>
      <c r="R1387" s="3" t="n">
        <v>1978</v>
      </c>
      <c r="S1387" s="3" t="n">
        <v>18</v>
      </c>
      <c r="T1387" s="54" t="n">
        <v>118</v>
      </c>
      <c r="U1387" s="54" t="n">
        <v>2022</v>
      </c>
      <c r="V1387" s="54" t="n">
        <v>5</v>
      </c>
      <c r="W1387" s="3" t="n">
        <v>181.5</v>
      </c>
      <c r="X1387" s="3" t="n">
        <v>1972</v>
      </c>
      <c r="Y1387" s="3" t="n">
        <v>4</v>
      </c>
      <c r="Z1387" s="54" t="n">
        <v>134.2</v>
      </c>
      <c r="AA1387" s="54" t="n">
        <v>1985</v>
      </c>
      <c r="AB1387" s="54" t="n">
        <v>17</v>
      </c>
      <c r="AC1387" s="3" t="n">
        <v>108.7</v>
      </c>
      <c r="AD1387" s="3" t="n">
        <v>1985</v>
      </c>
      <c r="AE1387" s="3" t="n">
        <v>2</v>
      </c>
      <c r="AF1387" s="54" t="n">
        <v>135</v>
      </c>
      <c r="AG1387" s="54" t="n">
        <v>2008</v>
      </c>
      <c r="AH1387" s="54" t="n">
        <v>21</v>
      </c>
      <c r="AI1387" s="3" t="n">
        <v>138</v>
      </c>
      <c r="AJ1387" s="3" t="n">
        <v>1982</v>
      </c>
      <c r="AK1387" s="3" t="n">
        <v>25</v>
      </c>
      <c r="AL1387" s="54" t="n">
        <v>158.3</v>
      </c>
      <c r="AM1387" s="54" t="n">
        <v>1972</v>
      </c>
      <c r="AN1387" s="54" t="n">
        <v>3</v>
      </c>
      <c r="AO1387" s="3" t="n">
        <v>115</v>
      </c>
      <c r="AP1387" s="3" t="n">
        <v>2024</v>
      </c>
      <c r="AQ1387" s="3" t="n">
        <v>29</v>
      </c>
    </row>
    <row r="1388">
      <c r="A1388" s="3" t="n">
        <v>44045030</v>
      </c>
      <c r="B1388" s="3" t="inlineStr">
        <is>
          <t>MONO LA [44045030]</t>
        </is>
      </c>
      <c r="C1388" s="3" t="n">
        <v>1.303361111</v>
      </c>
      <c r="D1388" s="3" t="n">
        <v>-75.807722222</v>
      </c>
      <c r="E1388" s="3" t="n">
        <v>300</v>
      </c>
      <c r="F1388" s="3" t="inlineStr">
        <is>
          <t>Belén De Los Andaquíes</t>
        </is>
      </c>
      <c r="G1388" s="3" t="inlineStr">
        <is>
          <t>Caqueta</t>
        </is>
      </c>
      <c r="H1388" s="54" t="n">
        <v>144</v>
      </c>
      <c r="I1388" s="54" t="n">
        <v>1993</v>
      </c>
      <c r="J1388" s="54" t="n">
        <v>1</v>
      </c>
      <c r="K1388" s="3" t="n">
        <v>112</v>
      </c>
      <c r="L1388" s="3" t="n">
        <v>2009</v>
      </c>
      <c r="M1388" s="3" t="n">
        <v>15</v>
      </c>
      <c r="N1388" s="54" t="n">
        <v>138</v>
      </c>
      <c r="O1388" s="54" t="n">
        <v>2006</v>
      </c>
      <c r="P1388" s="54" t="n">
        <v>14</v>
      </c>
      <c r="Q1388" s="3" t="n">
        <v>140.4</v>
      </c>
      <c r="R1388" s="3" t="n">
        <v>1969</v>
      </c>
      <c r="S1388" s="3" t="n">
        <v>21</v>
      </c>
      <c r="T1388" s="54" t="n">
        <v>207.6</v>
      </c>
      <c r="U1388" s="54" t="n">
        <v>2007</v>
      </c>
      <c r="V1388" s="54" t="n">
        <v>19</v>
      </c>
      <c r="W1388" s="3" t="n">
        <v>180.6</v>
      </c>
      <c r="X1388" s="3" t="n">
        <v>1991</v>
      </c>
      <c r="Y1388" s="3" t="n">
        <v>28</v>
      </c>
      <c r="Z1388" s="54" t="n">
        <v>132</v>
      </c>
      <c r="AA1388" s="54" t="n">
        <v>2014</v>
      </c>
      <c r="AB1388" s="54" t="n">
        <v>1</v>
      </c>
      <c r="AC1388" s="3" t="n">
        <v>132</v>
      </c>
      <c r="AD1388" s="3" t="n">
        <v>1994</v>
      </c>
      <c r="AE1388" s="3" t="n">
        <v>11</v>
      </c>
      <c r="AF1388" s="54" t="n">
        <v>117</v>
      </c>
      <c r="AG1388" s="54" t="n">
        <v>1972</v>
      </c>
      <c r="AH1388" s="54" t="n">
        <v>1</v>
      </c>
      <c r="AI1388" s="3" t="n">
        <v>151</v>
      </c>
      <c r="AJ1388" s="3" t="n">
        <v>1990</v>
      </c>
      <c r="AK1388" s="3" t="n">
        <v>21</v>
      </c>
      <c r="AL1388" s="54" t="n">
        <v>145</v>
      </c>
      <c r="AM1388" s="54" t="n">
        <v>1972</v>
      </c>
      <c r="AN1388" s="54" t="n">
        <v>3</v>
      </c>
      <c r="AO1388" s="3" t="n">
        <v>103.7</v>
      </c>
      <c r="AP1388" s="3" t="n">
        <v>2024</v>
      </c>
      <c r="AQ1388" s="3" t="n">
        <v>29</v>
      </c>
    </row>
    <row r="1389">
      <c r="A1389" s="3" t="n">
        <v>44050010</v>
      </c>
      <c r="B1389" s="3" t="inlineStr">
        <is>
          <t>SAN ANTONIO GETUCH [44050010]</t>
        </is>
      </c>
      <c r="C1389" s="3" t="n">
        <v>1.099611111</v>
      </c>
      <c r="D1389" s="3" t="n">
        <v>-75.40033333</v>
      </c>
      <c r="E1389" s="3" t="n">
        <v>250</v>
      </c>
      <c r="F1389" s="3" t="inlineStr">
        <is>
          <t>Milán</t>
        </is>
      </c>
      <c r="G1389" s="3" t="inlineStr">
        <is>
          <t>Caqueta</t>
        </is>
      </c>
      <c r="H1389" s="54" t="n">
        <v>87</v>
      </c>
      <c r="I1389" s="54" t="n">
        <v>1989</v>
      </c>
      <c r="J1389" s="54" t="n">
        <v>3</v>
      </c>
      <c r="K1389" s="3" t="n">
        <v>126</v>
      </c>
      <c r="L1389" s="3" t="n">
        <v>1993</v>
      </c>
      <c r="M1389" s="3" t="n">
        <v>1</v>
      </c>
      <c r="N1389" s="54" t="n">
        <v>131</v>
      </c>
      <c r="O1389" s="54" t="n">
        <v>2007</v>
      </c>
      <c r="P1389" s="54" t="n">
        <v>26</v>
      </c>
      <c r="Q1389" s="3" t="n">
        <v>135</v>
      </c>
      <c r="R1389" s="3" t="n">
        <v>1994</v>
      </c>
      <c r="S1389" s="3" t="n">
        <v>1</v>
      </c>
      <c r="T1389" s="54" t="n">
        <v>107</v>
      </c>
      <c r="U1389" s="54" t="n">
        <v>2022</v>
      </c>
      <c r="V1389" s="54" t="n">
        <v>17</v>
      </c>
      <c r="W1389" s="3" t="n">
        <v>135</v>
      </c>
      <c r="X1389" s="3" t="n">
        <v>2022</v>
      </c>
      <c r="Y1389" s="3" t="n">
        <v>17</v>
      </c>
      <c r="Z1389" s="54" t="n">
        <v>165</v>
      </c>
      <c r="AA1389" s="54" t="n">
        <v>1989</v>
      </c>
      <c r="AB1389" s="54" t="n">
        <v>6</v>
      </c>
      <c r="AC1389" s="3" t="n">
        <v>130</v>
      </c>
      <c r="AD1389" s="3" t="n">
        <v>2025</v>
      </c>
      <c r="AE1389" s="3" t="n">
        <v>26</v>
      </c>
      <c r="AF1389" s="54" t="n">
        <v>136</v>
      </c>
      <c r="AG1389" s="54" t="n">
        <v>2022</v>
      </c>
      <c r="AH1389" s="54" t="n">
        <v>15</v>
      </c>
      <c r="AI1389" s="3" t="n">
        <v>130</v>
      </c>
      <c r="AJ1389" s="3" t="n">
        <v>2011</v>
      </c>
      <c r="AK1389" s="3" t="n">
        <v>8</v>
      </c>
      <c r="AL1389" s="54" t="n">
        <v>136</v>
      </c>
      <c r="AM1389" s="54" t="n">
        <v>2015</v>
      </c>
      <c r="AN1389" s="54" t="n">
        <v>22</v>
      </c>
      <c r="AO1389" s="3" t="n">
        <v>135</v>
      </c>
      <c r="AP1389" s="3" t="n">
        <v>1990</v>
      </c>
      <c r="AQ1389" s="3" t="n">
        <v>1</v>
      </c>
    </row>
    <row r="1390">
      <c r="A1390" s="3" t="n">
        <v>44055010</v>
      </c>
      <c r="B1390" s="3" t="inlineStr">
        <is>
          <t>TRES ESQUINAS [44055010]</t>
        </is>
      </c>
      <c r="C1390" s="3" t="n">
        <v>0.7375</v>
      </c>
      <c r="D1390" s="3" t="n">
        <v>-75.23611111</v>
      </c>
      <c r="E1390" s="3" t="n">
        <v>219</v>
      </c>
      <c r="F1390" s="3" t="inlineStr">
        <is>
          <t>Solano</t>
        </is>
      </c>
      <c r="G1390" s="3" t="inlineStr">
        <is>
          <t>Caqueta</t>
        </is>
      </c>
      <c r="H1390" s="54" t="n">
        <v>97.8</v>
      </c>
      <c r="I1390" s="54" t="n">
        <v>1994</v>
      </c>
      <c r="J1390" s="54" t="n">
        <v>14</v>
      </c>
      <c r="K1390" s="3" t="n">
        <v>105.3</v>
      </c>
      <c r="L1390" s="3" t="n">
        <v>2021</v>
      </c>
      <c r="M1390" s="3" t="n">
        <v>26</v>
      </c>
      <c r="N1390" s="54" t="n">
        <v>90</v>
      </c>
      <c r="O1390" s="54" t="n">
        <v>1998</v>
      </c>
      <c r="P1390" s="54" t="n">
        <v>31</v>
      </c>
      <c r="Q1390" s="3" t="n">
        <v>223</v>
      </c>
      <c r="R1390" s="3" t="n">
        <v>2025</v>
      </c>
      <c r="S1390" s="3" t="n">
        <v>5</v>
      </c>
      <c r="T1390" s="54" t="n">
        <v>118.1</v>
      </c>
      <c r="U1390" s="54" t="n">
        <v>1979</v>
      </c>
      <c r="V1390" s="54" t="n">
        <v>31</v>
      </c>
      <c r="W1390" s="3" t="n">
        <v>120</v>
      </c>
      <c r="X1390" s="3" t="n">
        <v>2025</v>
      </c>
      <c r="Y1390" s="3" t="n">
        <v>23</v>
      </c>
      <c r="Z1390" s="54" t="n">
        <v>115.6</v>
      </c>
      <c r="AA1390" s="54" t="n">
        <v>1979</v>
      </c>
      <c r="AB1390" s="54" t="n">
        <v>15</v>
      </c>
      <c r="AC1390" s="3" t="n">
        <v>100</v>
      </c>
      <c r="AD1390" s="3" t="n">
        <v>2025</v>
      </c>
      <c r="AE1390" s="3" t="n">
        <v>2</v>
      </c>
      <c r="AF1390" s="54" t="n">
        <v>116.5</v>
      </c>
      <c r="AG1390" s="54" t="n">
        <v>1973</v>
      </c>
      <c r="AH1390" s="54" t="n">
        <v>21</v>
      </c>
      <c r="AI1390" s="3" t="n">
        <v>104.3</v>
      </c>
      <c r="AJ1390" s="3" t="n">
        <v>1986</v>
      </c>
      <c r="AK1390" s="3" t="n">
        <v>3</v>
      </c>
      <c r="AL1390" s="54" t="n">
        <v>100</v>
      </c>
      <c r="AM1390" s="54" t="n">
        <v>1992</v>
      </c>
      <c r="AN1390" s="54" t="n">
        <v>5</v>
      </c>
      <c r="AO1390" s="3" t="n">
        <v>113.3</v>
      </c>
      <c r="AP1390" s="3" t="n">
        <v>2017</v>
      </c>
      <c r="AQ1390" s="3" t="n">
        <v>4</v>
      </c>
    </row>
    <row r="1391">
      <c r="A1391" s="3" t="n">
        <v>44100010</v>
      </c>
      <c r="B1391" s="3" t="inlineStr">
        <is>
          <t>CORDOBA [44100010]</t>
        </is>
      </c>
      <c r="C1391" s="3" t="n">
        <v>-0.114972222</v>
      </c>
      <c r="D1391" s="3" t="n">
        <v>-74.55183332999999</v>
      </c>
      <c r="E1391" s="3" t="n">
        <v>152</v>
      </c>
      <c r="F1391" s="3" t="inlineStr">
        <is>
          <t>Solano</t>
        </is>
      </c>
      <c r="G1391" s="3" t="inlineStr">
        <is>
          <t>Caqueta</t>
        </is>
      </c>
      <c r="H1391" s="54" t="n">
        <v>100</v>
      </c>
      <c r="I1391" s="54" t="n">
        <v>2017</v>
      </c>
      <c r="J1391" s="54" t="n">
        <v>3</v>
      </c>
      <c r="K1391" s="3" t="n">
        <v>120</v>
      </c>
      <c r="L1391" s="3" t="n">
        <v>2014</v>
      </c>
      <c r="M1391" s="3" t="n">
        <v>13</v>
      </c>
      <c r="N1391" s="54" t="n">
        <v>88</v>
      </c>
      <c r="O1391" s="54" t="n">
        <v>1990</v>
      </c>
      <c r="P1391" s="54" t="n">
        <v>10</v>
      </c>
      <c r="Q1391" s="3" t="n">
        <v>130</v>
      </c>
      <c r="R1391" s="3" t="n">
        <v>2015</v>
      </c>
      <c r="S1391" s="3" t="n">
        <v>26</v>
      </c>
      <c r="T1391" s="54" t="n">
        <v>152</v>
      </c>
      <c r="U1391" s="54" t="n">
        <v>2015</v>
      </c>
      <c r="V1391" s="54" t="n">
        <v>25</v>
      </c>
      <c r="W1391" s="3" t="n">
        <v>135</v>
      </c>
      <c r="X1391" s="3" t="n">
        <v>1991</v>
      </c>
      <c r="Y1391" s="3" t="n">
        <v>8</v>
      </c>
      <c r="Z1391" s="54" t="n">
        <v>125</v>
      </c>
      <c r="AA1391" s="54" t="n">
        <v>2012</v>
      </c>
      <c r="AB1391" s="54" t="n">
        <v>29</v>
      </c>
      <c r="AC1391" s="3" t="n">
        <v>99.8</v>
      </c>
      <c r="AD1391" s="3" t="n">
        <v>1985</v>
      </c>
      <c r="AE1391" s="3" t="n">
        <v>29</v>
      </c>
      <c r="AF1391" s="54" t="n">
        <v>123</v>
      </c>
      <c r="AG1391" s="54" t="n">
        <v>2014</v>
      </c>
      <c r="AH1391" s="54" t="n">
        <v>14</v>
      </c>
      <c r="AI1391" s="3" t="n">
        <v>135</v>
      </c>
      <c r="AJ1391" s="3" t="n">
        <v>2001</v>
      </c>
      <c r="AK1391" s="3" t="n">
        <v>29</v>
      </c>
      <c r="AL1391" s="54" t="n">
        <v>130</v>
      </c>
      <c r="AM1391" s="54" t="n">
        <v>2008</v>
      </c>
      <c r="AN1391" s="54" t="n">
        <v>14</v>
      </c>
      <c r="AO1391" s="3" t="n">
        <v>112</v>
      </c>
      <c r="AP1391" s="3" t="n">
        <v>2007</v>
      </c>
      <c r="AQ1391" s="3" t="n">
        <v>26</v>
      </c>
    </row>
    <row r="1392">
      <c r="A1392" s="3" t="n">
        <v>44115020</v>
      </c>
      <c r="B1392" s="3" t="inlineStr">
        <is>
          <t>TAGUA LA [44115020]</t>
        </is>
      </c>
      <c r="C1392" s="3" t="n">
        <v>-0.06075</v>
      </c>
      <c r="D1392" s="3" t="n">
        <v>-74.66522222</v>
      </c>
      <c r="E1392" s="3" t="n">
        <v>153</v>
      </c>
      <c r="F1392" s="3" t="inlineStr">
        <is>
          <t>Puerto Leguízamo</t>
        </is>
      </c>
      <c r="G1392" s="3" t="inlineStr">
        <is>
          <t>Putumayo</t>
        </is>
      </c>
      <c r="H1392" s="54" t="n">
        <v>84.90000000000001</v>
      </c>
      <c r="I1392" s="54" t="n">
        <v>1995</v>
      </c>
      <c r="J1392" s="54" t="n">
        <v>17</v>
      </c>
      <c r="K1392" s="3" t="n">
        <v>127</v>
      </c>
      <c r="L1392" s="3" t="n">
        <v>1997</v>
      </c>
      <c r="M1392" s="3" t="n">
        <v>25</v>
      </c>
      <c r="N1392" s="54" t="n">
        <v>103</v>
      </c>
      <c r="O1392" s="54" t="n">
        <v>2006</v>
      </c>
      <c r="P1392" s="54" t="n">
        <v>5</v>
      </c>
      <c r="Q1392" s="3" t="n">
        <v>129.1</v>
      </c>
      <c r="R1392" s="3" t="n">
        <v>2025</v>
      </c>
      <c r="S1392" s="3" t="n">
        <v>24</v>
      </c>
      <c r="T1392" s="54" t="n">
        <v>125.8</v>
      </c>
      <c r="U1392" s="54" t="n">
        <v>2020</v>
      </c>
      <c r="V1392" s="54" t="n">
        <v>8</v>
      </c>
      <c r="W1392" s="3" t="n">
        <v>126.8</v>
      </c>
      <c r="X1392" s="3" t="n">
        <v>1979</v>
      </c>
      <c r="Y1392" s="3" t="n">
        <v>13</v>
      </c>
      <c r="Z1392" s="54" t="n">
        <v>135</v>
      </c>
      <c r="AA1392" s="54" t="n">
        <v>2002</v>
      </c>
      <c r="AB1392" s="54" t="n">
        <v>25</v>
      </c>
      <c r="AC1392" s="3" t="n">
        <v>115</v>
      </c>
      <c r="AD1392" s="3" t="n">
        <v>1974</v>
      </c>
      <c r="AE1392" s="3" t="n">
        <v>6</v>
      </c>
      <c r="AF1392" s="54" t="n">
        <v>125</v>
      </c>
      <c r="AG1392" s="54" t="n">
        <v>2000</v>
      </c>
      <c r="AH1392" s="54" t="n">
        <v>7</v>
      </c>
      <c r="AI1392" s="3" t="n">
        <v>126.8</v>
      </c>
      <c r="AJ1392" s="3" t="n">
        <v>1978</v>
      </c>
      <c r="AK1392" s="3" t="n">
        <v>13</v>
      </c>
      <c r="AL1392" s="54" t="n">
        <v>108</v>
      </c>
      <c r="AM1392" s="54" t="n">
        <v>2002</v>
      </c>
      <c r="AN1392" s="54" t="n">
        <v>6</v>
      </c>
      <c r="AO1392" s="3" t="n">
        <v>77</v>
      </c>
      <c r="AP1392" s="3" t="n">
        <v>1990</v>
      </c>
      <c r="AQ1392" s="3" t="n">
        <v>31</v>
      </c>
    </row>
    <row r="1393">
      <c r="A1393" s="3" t="n">
        <v>44127010</v>
      </c>
      <c r="B1393" s="3" t="inlineStr">
        <is>
          <t>ESTRECHOS LOS [44127010]</t>
        </is>
      </c>
      <c r="C1393" s="3" t="n">
        <v>-0.49</v>
      </c>
      <c r="D1393" s="3" t="n">
        <v>-73.53</v>
      </c>
      <c r="E1393" s="3" t="n">
        <v>139</v>
      </c>
      <c r="F1393" s="3" t="inlineStr">
        <is>
          <t>Solano</t>
        </is>
      </c>
      <c r="G1393" s="3" t="inlineStr">
        <is>
          <t>Caqueta</t>
        </is>
      </c>
      <c r="H1393" s="54" t="n">
        <v>130</v>
      </c>
      <c r="I1393" s="54" t="n">
        <v>2019</v>
      </c>
      <c r="J1393" s="54" t="n">
        <v>27</v>
      </c>
      <c r="K1393" s="3" t="n">
        <v>135</v>
      </c>
      <c r="L1393" s="3" t="n">
        <v>2022</v>
      </c>
      <c r="M1393" s="3" t="n">
        <v>15</v>
      </c>
      <c r="N1393" s="54" t="n">
        <v>108</v>
      </c>
      <c r="O1393" s="54" t="n">
        <v>2017</v>
      </c>
      <c r="P1393" s="54" t="n">
        <v>12</v>
      </c>
      <c r="Q1393" s="3" t="n">
        <v>113</v>
      </c>
      <c r="R1393" s="3" t="n">
        <v>1996</v>
      </c>
      <c r="S1393" s="3" t="n">
        <v>4</v>
      </c>
      <c r="T1393" s="54" t="n">
        <v>135</v>
      </c>
      <c r="U1393" s="54" t="n">
        <v>2018</v>
      </c>
      <c r="V1393" s="54" t="n">
        <v>8</v>
      </c>
      <c r="W1393" s="3" t="n">
        <v>150</v>
      </c>
      <c r="X1393" s="3" t="n">
        <v>2004</v>
      </c>
      <c r="Y1393" s="3" t="n">
        <v>3</v>
      </c>
      <c r="Z1393" s="54" t="n">
        <v>135</v>
      </c>
      <c r="AA1393" s="54" t="n">
        <v>2018</v>
      </c>
      <c r="AB1393" s="54" t="n">
        <v>5</v>
      </c>
      <c r="AC1393" s="3" t="n">
        <v>101</v>
      </c>
      <c r="AD1393" s="3" t="n">
        <v>2020</v>
      </c>
      <c r="AE1393" s="3" t="n">
        <v>20</v>
      </c>
      <c r="AF1393" s="54" t="n">
        <v>200</v>
      </c>
      <c r="AG1393" s="54" t="n">
        <v>1985</v>
      </c>
      <c r="AH1393" s="54" t="n">
        <v>10</v>
      </c>
      <c r="AI1393" s="3" t="n">
        <v>140</v>
      </c>
      <c r="AJ1393" s="3" t="n">
        <v>2021</v>
      </c>
      <c r="AK1393" s="3" t="n">
        <v>26</v>
      </c>
      <c r="AL1393" s="54" t="n">
        <v>116.6</v>
      </c>
      <c r="AM1393" s="54" t="n">
        <v>2010</v>
      </c>
      <c r="AN1393" s="54" t="n">
        <v>15</v>
      </c>
      <c r="AO1393" s="3" t="n">
        <v>116</v>
      </c>
      <c r="AP1393" s="3" t="n">
        <v>2015</v>
      </c>
      <c r="AQ1393" s="3" t="n">
        <v>17</v>
      </c>
    </row>
    <row r="1394">
      <c r="A1394" s="3" t="n">
        <v>44127020</v>
      </c>
      <c r="B1394" s="3" t="inlineStr">
        <is>
          <t>UMANCIA [44127020]</t>
        </is>
      </c>
      <c r="C1394" s="3" t="n">
        <v>-0.2</v>
      </c>
      <c r="D1394" s="3" t="n">
        <v>-74.29000000000001</v>
      </c>
      <c r="E1394" s="3" t="n">
        <v>148</v>
      </c>
      <c r="F1394" s="3" t="inlineStr">
        <is>
          <t>Puerto Leguízamo</t>
        </is>
      </c>
      <c r="G1394" s="3" t="inlineStr">
        <is>
          <t>Putumayo</t>
        </is>
      </c>
      <c r="H1394" s="54" t="n">
        <v>101</v>
      </c>
      <c r="I1394" s="54" t="n">
        <v>2019</v>
      </c>
      <c r="J1394" s="54" t="n">
        <v>18</v>
      </c>
      <c r="K1394" s="3" t="n">
        <v>95</v>
      </c>
      <c r="L1394" s="3" t="n">
        <v>1994</v>
      </c>
      <c r="M1394" s="3" t="n">
        <v>19</v>
      </c>
      <c r="N1394" s="54" t="n">
        <v>106</v>
      </c>
      <c r="O1394" s="54" t="n">
        <v>1989</v>
      </c>
      <c r="P1394" s="54" t="n">
        <v>12</v>
      </c>
      <c r="Q1394" s="3" t="n">
        <v>124</v>
      </c>
      <c r="R1394" s="3" t="n">
        <v>1989</v>
      </c>
      <c r="S1394" s="3" t="n">
        <v>6</v>
      </c>
      <c r="T1394" s="54" t="n">
        <v>135</v>
      </c>
      <c r="U1394" s="54" t="n">
        <v>2015</v>
      </c>
      <c r="V1394" s="54" t="n">
        <v>25</v>
      </c>
      <c r="W1394" s="3" t="n">
        <v>148</v>
      </c>
      <c r="X1394" s="3" t="n">
        <v>2020</v>
      </c>
      <c r="Y1394" s="3" t="n">
        <v>22</v>
      </c>
      <c r="Z1394" s="54" t="n">
        <v>165</v>
      </c>
      <c r="AA1394" s="54" t="n">
        <v>1987</v>
      </c>
      <c r="AB1394" s="54" t="n">
        <v>25</v>
      </c>
      <c r="AC1394" s="3" t="n">
        <v>150</v>
      </c>
      <c r="AD1394" s="3" t="n">
        <v>1989</v>
      </c>
      <c r="AE1394" s="3" t="n">
        <v>12</v>
      </c>
      <c r="AF1394" s="54" t="n">
        <v>141</v>
      </c>
      <c r="AG1394" s="54" t="n">
        <v>2009</v>
      </c>
      <c r="AH1394" s="54" t="n">
        <v>25</v>
      </c>
      <c r="AI1394" s="3" t="n">
        <v>113</v>
      </c>
      <c r="AJ1394" s="3" t="n">
        <v>1992</v>
      </c>
      <c r="AK1394" s="3" t="n">
        <v>30</v>
      </c>
      <c r="AL1394" s="54" t="n">
        <v>92</v>
      </c>
      <c r="AM1394" s="54" t="n">
        <v>2007</v>
      </c>
      <c r="AN1394" s="54" t="n">
        <v>16</v>
      </c>
      <c r="AO1394" s="3" t="n">
        <v>135</v>
      </c>
      <c r="AP1394" s="3" t="n">
        <v>1989</v>
      </c>
      <c r="AQ1394" s="3" t="n">
        <v>1</v>
      </c>
    </row>
    <row r="1395">
      <c r="A1395" s="3" t="n">
        <v>44135010</v>
      </c>
      <c r="B1395" s="3" t="inlineStr">
        <is>
          <t>ARARACUARA [44135010]</t>
        </is>
      </c>
      <c r="C1395" s="3" t="n">
        <v>-0.616361111</v>
      </c>
      <c r="D1395" s="3" t="n">
        <v>-72.38191667</v>
      </c>
      <c r="E1395" s="3" t="n">
        <v>150</v>
      </c>
      <c r="F1395" s="3" t="inlineStr">
        <is>
          <t>Solano</t>
        </is>
      </c>
      <c r="G1395" s="3" t="inlineStr">
        <is>
          <t>Caqueta</t>
        </is>
      </c>
      <c r="H1395" s="54" t="n">
        <v>86</v>
      </c>
      <c r="I1395" s="54" t="n">
        <v>2018</v>
      </c>
      <c r="J1395" s="54" t="n">
        <v>12</v>
      </c>
      <c r="K1395" s="3" t="n">
        <v>120.4</v>
      </c>
      <c r="L1395" s="3" t="n">
        <v>2025</v>
      </c>
      <c r="M1395" s="3" t="n">
        <v>23</v>
      </c>
      <c r="N1395" s="54" t="n">
        <v>137</v>
      </c>
      <c r="O1395" s="54" t="n">
        <v>2019</v>
      </c>
      <c r="P1395" s="54" t="n">
        <v>9</v>
      </c>
      <c r="Q1395" s="3" t="n">
        <v>193</v>
      </c>
      <c r="R1395" s="3" t="n">
        <v>1991</v>
      </c>
      <c r="S1395" s="3" t="n">
        <v>14</v>
      </c>
      <c r="T1395" s="54" t="n">
        <v>151</v>
      </c>
      <c r="U1395" s="54" t="n">
        <v>1998</v>
      </c>
      <c r="V1395" s="54" t="n">
        <v>3</v>
      </c>
      <c r="W1395" s="3" t="n">
        <v>140.4</v>
      </c>
      <c r="X1395" s="3" t="n">
        <v>1989</v>
      </c>
      <c r="Y1395" s="3" t="n">
        <v>2</v>
      </c>
      <c r="Z1395" s="54" t="n">
        <v>174</v>
      </c>
      <c r="AA1395" s="54" t="n">
        <v>2007</v>
      </c>
      <c r="AB1395" s="54" t="n">
        <v>14</v>
      </c>
      <c r="AC1395" s="3" t="n">
        <v>101.8</v>
      </c>
      <c r="AD1395" s="3" t="n">
        <v>1980</v>
      </c>
      <c r="AE1395" s="3" t="n">
        <v>27</v>
      </c>
      <c r="AF1395" s="54" t="n">
        <v>180.8</v>
      </c>
      <c r="AG1395" s="54" t="n">
        <v>1985</v>
      </c>
      <c r="AH1395" s="54" t="n">
        <v>3</v>
      </c>
      <c r="AI1395" s="3" t="n">
        <v>154</v>
      </c>
      <c r="AJ1395" s="3" t="n">
        <v>1989</v>
      </c>
      <c r="AK1395" s="3" t="n">
        <v>22</v>
      </c>
      <c r="AL1395" s="54" t="n">
        <v>114.3</v>
      </c>
      <c r="AM1395" s="54" t="n">
        <v>1984</v>
      </c>
      <c r="AN1395" s="54" t="n">
        <v>6</v>
      </c>
      <c r="AO1395" s="3" t="n">
        <v>93</v>
      </c>
      <c r="AP1395" s="3" t="n">
        <v>2001</v>
      </c>
      <c r="AQ1395" s="3" t="n">
        <v>15</v>
      </c>
    </row>
    <row r="1396">
      <c r="A1396" s="3" t="n">
        <v>44137070</v>
      </c>
      <c r="B1396" s="3" t="inlineStr">
        <is>
          <t>MONOCHOA [44137070]</t>
        </is>
      </c>
      <c r="C1396" s="3" t="n">
        <v>-0.7</v>
      </c>
      <c r="D1396" s="3" t="n">
        <v>-72.549997222</v>
      </c>
      <c r="E1396" s="3" t="n">
        <v>133</v>
      </c>
      <c r="F1396" s="3" t="inlineStr">
        <is>
          <t>Santander (Araracuara)</t>
        </is>
      </c>
      <c r="G1396" s="3" t="inlineStr">
        <is>
          <t>Amazonas</t>
        </is>
      </c>
      <c r="H1396" s="54" t="n">
        <v>130</v>
      </c>
      <c r="I1396" s="54" t="n">
        <v>1990</v>
      </c>
      <c r="J1396" s="54" t="n">
        <v>31</v>
      </c>
      <c r="K1396" s="3" t="n">
        <v>94</v>
      </c>
      <c r="L1396" s="3" t="n">
        <v>2021</v>
      </c>
      <c r="M1396" s="3" t="n">
        <v>23</v>
      </c>
      <c r="N1396" s="54" t="n">
        <v>133</v>
      </c>
      <c r="O1396" s="54" t="n">
        <v>2021</v>
      </c>
      <c r="P1396" s="54" t="n">
        <v>30</v>
      </c>
      <c r="Q1396" s="3" t="n">
        <v>150</v>
      </c>
      <c r="R1396" s="3" t="n">
        <v>2005</v>
      </c>
      <c r="S1396" s="3" t="n">
        <v>19</v>
      </c>
      <c r="T1396" s="54" t="n">
        <v>150</v>
      </c>
      <c r="U1396" s="54" t="n">
        <v>2015</v>
      </c>
      <c r="V1396" s="54" t="n">
        <v>13</v>
      </c>
      <c r="W1396" s="3" t="n">
        <v>115</v>
      </c>
      <c r="X1396" s="3" t="n">
        <v>2010</v>
      </c>
      <c r="Y1396" s="3" t="n">
        <v>8</v>
      </c>
      <c r="Z1396" s="54" t="n">
        <v>137</v>
      </c>
      <c r="AA1396" s="54" t="n">
        <v>2000</v>
      </c>
      <c r="AB1396" s="54" t="n">
        <v>20</v>
      </c>
      <c r="AC1396" s="3" t="n">
        <v>92</v>
      </c>
      <c r="AD1396" s="3" t="n">
        <v>1986</v>
      </c>
      <c r="AE1396" s="3" t="n">
        <v>12</v>
      </c>
      <c r="AF1396" s="54" t="n">
        <v>90</v>
      </c>
      <c r="AG1396" s="54" t="n">
        <v>2015</v>
      </c>
      <c r="AH1396" s="54" t="n">
        <v>18</v>
      </c>
      <c r="AI1396" s="3" t="n">
        <v>140</v>
      </c>
      <c r="AJ1396" s="3" t="n">
        <v>1988</v>
      </c>
      <c r="AK1396" s="3" t="n">
        <v>27</v>
      </c>
      <c r="AL1396" s="54" t="n">
        <v>104</v>
      </c>
      <c r="AM1396" s="54" t="n">
        <v>2006</v>
      </c>
      <c r="AN1396" s="54" t="n">
        <v>19</v>
      </c>
      <c r="AO1396" s="3" t="n">
        <v>113</v>
      </c>
      <c r="AP1396" s="3" t="n">
        <v>2001</v>
      </c>
      <c r="AQ1396" s="3" t="n">
        <v>24</v>
      </c>
    </row>
    <row r="1397">
      <c r="A1397" s="3" t="n">
        <v>44137080</v>
      </c>
      <c r="B1397" s="3" t="inlineStr">
        <is>
          <t>PUERTO LAS BRISAS [44137080]</t>
        </is>
      </c>
      <c r="C1397" s="3" t="n">
        <v>-0.6</v>
      </c>
      <c r="D1397" s="3" t="n">
        <v>-72.47</v>
      </c>
      <c r="E1397" s="3" t="n">
        <v>132</v>
      </c>
      <c r="F1397" s="3" t="inlineStr">
        <is>
          <t>Solano</t>
        </is>
      </c>
      <c r="G1397" s="3" t="inlineStr">
        <is>
          <t>Caqueta</t>
        </is>
      </c>
      <c r="H1397" s="54" t="n">
        <v>103</v>
      </c>
      <c r="I1397" s="54" t="n">
        <v>2020</v>
      </c>
      <c r="J1397" s="54" t="n">
        <v>18</v>
      </c>
      <c r="K1397" s="3" t="n">
        <v>103</v>
      </c>
      <c r="L1397" s="3" t="n">
        <v>2019</v>
      </c>
      <c r="M1397" s="3" t="n">
        <v>6</v>
      </c>
      <c r="N1397" s="54" t="n">
        <v>150</v>
      </c>
      <c r="O1397" s="54" t="n">
        <v>2019</v>
      </c>
      <c r="P1397" s="54" t="n">
        <v>9</v>
      </c>
      <c r="Q1397" s="3" t="n">
        <v>134</v>
      </c>
      <c r="R1397" s="3" t="n">
        <v>1987</v>
      </c>
      <c r="S1397" s="3" t="n">
        <v>10</v>
      </c>
      <c r="T1397" s="54" t="n">
        <v>150</v>
      </c>
      <c r="U1397" s="54" t="n">
        <v>2022</v>
      </c>
      <c r="V1397" s="54" t="n">
        <v>5</v>
      </c>
      <c r="W1397" s="3" t="n">
        <v>130</v>
      </c>
      <c r="X1397" s="3" t="n">
        <v>1995</v>
      </c>
      <c r="Y1397" s="3" t="n">
        <v>19</v>
      </c>
      <c r="Z1397" s="54" t="n">
        <v>133</v>
      </c>
      <c r="AA1397" s="54" t="n">
        <v>1993</v>
      </c>
      <c r="AB1397" s="54" t="n">
        <v>9</v>
      </c>
      <c r="AC1397" s="3" t="n">
        <v>133</v>
      </c>
      <c r="AD1397" s="3" t="n">
        <v>1996</v>
      </c>
      <c r="AE1397" s="3" t="n">
        <v>24</v>
      </c>
      <c r="AF1397" s="54" t="n">
        <v>150</v>
      </c>
      <c r="AG1397" s="54" t="n">
        <v>2008</v>
      </c>
      <c r="AH1397" s="54" t="n">
        <v>30</v>
      </c>
      <c r="AI1397" s="3" t="n">
        <v>150</v>
      </c>
      <c r="AJ1397" s="3" t="n">
        <v>2010</v>
      </c>
      <c r="AK1397" s="3" t="n">
        <v>8</v>
      </c>
      <c r="AL1397" s="54" t="n">
        <v>132</v>
      </c>
      <c r="AM1397" s="54" t="n">
        <v>2000</v>
      </c>
      <c r="AN1397" s="54" t="n">
        <v>17</v>
      </c>
      <c r="AO1397" s="3" t="n">
        <v>134</v>
      </c>
      <c r="AP1397" s="3" t="n">
        <v>2001</v>
      </c>
      <c r="AQ1397" s="3" t="n">
        <v>24</v>
      </c>
    </row>
    <row r="1398">
      <c r="A1398" s="3" t="n">
        <v>44147020</v>
      </c>
      <c r="B1398" s="3" t="inlineStr">
        <is>
          <t>CUEMANI [44147020]</t>
        </is>
      </c>
      <c r="C1398" s="3" t="n">
        <v>-0.525</v>
      </c>
      <c r="D1398" s="3" t="n">
        <v>-73.035</v>
      </c>
      <c r="E1398" s="3" t="n">
        <v>137</v>
      </c>
      <c r="F1398" s="3" t="inlineStr">
        <is>
          <t>Solano</t>
        </is>
      </c>
      <c r="G1398" s="3" t="inlineStr">
        <is>
          <t>Caqueta</t>
        </is>
      </c>
      <c r="H1398" s="54" t="n">
        <v>98</v>
      </c>
      <c r="I1398" s="54" t="n">
        <v>2001</v>
      </c>
      <c r="J1398" s="54" t="n">
        <v>21</v>
      </c>
      <c r="K1398" s="3" t="n">
        <v>135</v>
      </c>
      <c r="L1398" s="3" t="n">
        <v>2014</v>
      </c>
      <c r="M1398" s="3" t="n">
        <v>25</v>
      </c>
      <c r="N1398" s="54" t="n">
        <v>130</v>
      </c>
      <c r="O1398" s="54" t="n">
        <v>2023</v>
      </c>
      <c r="P1398" s="54" t="n">
        <v>30</v>
      </c>
      <c r="Q1398" s="3" t="n">
        <v>148</v>
      </c>
      <c r="R1398" s="3" t="n">
        <v>2018</v>
      </c>
      <c r="S1398" s="3" t="n">
        <v>16</v>
      </c>
      <c r="T1398" s="54" t="n">
        <v>132</v>
      </c>
      <c r="U1398" s="54" t="n">
        <v>2019</v>
      </c>
      <c r="V1398" s="54" t="n">
        <v>11</v>
      </c>
      <c r="W1398" s="3" t="n">
        <v>135</v>
      </c>
      <c r="X1398" s="3" t="n">
        <v>2008</v>
      </c>
      <c r="Y1398" s="3" t="n">
        <v>28</v>
      </c>
      <c r="Z1398" s="54" t="n">
        <v>135</v>
      </c>
      <c r="AA1398" s="54" t="n">
        <v>2014</v>
      </c>
      <c r="AB1398" s="54" t="n">
        <v>11</v>
      </c>
      <c r="AC1398" s="3" t="n">
        <v>148</v>
      </c>
      <c r="AD1398" s="3" t="n">
        <v>2014</v>
      </c>
      <c r="AE1398" s="3" t="n">
        <v>11</v>
      </c>
      <c r="AF1398" s="54" t="n">
        <v>117</v>
      </c>
      <c r="AG1398" s="54" t="n">
        <v>2014</v>
      </c>
      <c r="AH1398" s="54" t="n">
        <v>16</v>
      </c>
      <c r="AI1398" s="3" t="n">
        <v>132</v>
      </c>
      <c r="AJ1398" s="3" t="n">
        <v>2019</v>
      </c>
      <c r="AK1398" s="3" t="n">
        <v>22</v>
      </c>
      <c r="AL1398" s="54" t="n">
        <v>135</v>
      </c>
      <c r="AM1398" s="54" t="n">
        <v>2002</v>
      </c>
      <c r="AN1398" s="54" t="n">
        <v>7</v>
      </c>
      <c r="AO1398" s="3" t="n">
        <v>145</v>
      </c>
      <c r="AP1398" s="3" t="n">
        <v>2010</v>
      </c>
      <c r="AQ1398" s="3" t="n">
        <v>22</v>
      </c>
    </row>
    <row r="1399">
      <c r="A1399" s="3" t="n">
        <v>44150010</v>
      </c>
      <c r="B1399" s="3" t="inlineStr">
        <is>
          <t>AGUAZUL [44150010]</t>
        </is>
      </c>
      <c r="C1399" s="3" t="n">
        <v>-0.559888889</v>
      </c>
      <c r="D1399" s="3" t="n">
        <v>-72.14494444</v>
      </c>
      <c r="E1399" s="3" t="n">
        <v>129</v>
      </c>
      <c r="F1399" s="3" t="inlineStr">
        <is>
          <t>Santander (Araracuara)</t>
        </is>
      </c>
      <c r="G1399" s="3" t="inlineStr">
        <is>
          <t>Amazonas</t>
        </is>
      </c>
      <c r="H1399" s="54" t="n">
        <v>108</v>
      </c>
      <c r="I1399" s="54" t="n">
        <v>2015</v>
      </c>
      <c r="J1399" s="54" t="n">
        <v>23</v>
      </c>
      <c r="K1399" s="3" t="n">
        <v>115</v>
      </c>
      <c r="L1399" s="3" t="n">
        <v>1995</v>
      </c>
      <c r="M1399" s="3" t="n">
        <v>6</v>
      </c>
      <c r="N1399" s="54" t="n">
        <v>135</v>
      </c>
      <c r="O1399" s="54" t="n">
        <v>2010</v>
      </c>
      <c r="P1399" s="54" t="n">
        <v>7</v>
      </c>
      <c r="Q1399" s="3" t="n">
        <v>120</v>
      </c>
      <c r="R1399" s="3" t="n">
        <v>2009</v>
      </c>
      <c r="S1399" s="3" t="n">
        <v>19</v>
      </c>
      <c r="T1399" s="54" t="n">
        <v>124</v>
      </c>
      <c r="U1399" s="54" t="n">
        <v>2016</v>
      </c>
      <c r="V1399" s="54" t="n">
        <v>24</v>
      </c>
      <c r="W1399" s="3" t="n">
        <v>132</v>
      </c>
      <c r="X1399" s="3" t="n">
        <v>2009</v>
      </c>
      <c r="Y1399" s="3" t="n">
        <v>10</v>
      </c>
      <c r="Z1399" s="54" t="n">
        <v>100</v>
      </c>
      <c r="AA1399" s="54" t="n">
        <v>1998</v>
      </c>
      <c r="AB1399" s="54" t="n">
        <v>11</v>
      </c>
      <c r="AC1399" s="3" t="n">
        <v>125</v>
      </c>
      <c r="AD1399" s="3" t="n">
        <v>1997</v>
      </c>
      <c r="AE1399" s="3" t="n">
        <v>7</v>
      </c>
      <c r="AF1399" s="54" t="n">
        <v>120</v>
      </c>
      <c r="AG1399" s="54" t="n">
        <v>2017</v>
      </c>
      <c r="AH1399" s="54" t="n">
        <v>4</v>
      </c>
      <c r="AI1399" s="3" t="n">
        <v>135</v>
      </c>
      <c r="AJ1399" s="3" t="n">
        <v>2017</v>
      </c>
      <c r="AK1399" s="3" t="n">
        <v>24</v>
      </c>
      <c r="AL1399" s="54" t="n">
        <v>121</v>
      </c>
      <c r="AM1399" s="54" t="n">
        <v>1988</v>
      </c>
      <c r="AN1399" s="54" t="n">
        <v>9</v>
      </c>
      <c r="AO1399" s="3" t="n">
        <v>138</v>
      </c>
      <c r="AP1399" s="3" t="n">
        <v>2007</v>
      </c>
      <c r="AQ1399" s="3" t="n">
        <v>12</v>
      </c>
    </row>
    <row r="1400">
      <c r="A1400" s="3" t="n">
        <v>44157020</v>
      </c>
      <c r="B1400" s="3" t="inlineStr">
        <is>
          <t>MIRANAS LAS [44157020]</t>
        </is>
      </c>
      <c r="C1400" s="3" t="n">
        <v>-1.31</v>
      </c>
      <c r="D1400" s="3" t="n">
        <v>-70.81999999999999</v>
      </c>
      <c r="E1400" s="3" t="n">
        <v>116</v>
      </c>
      <c r="F1400" s="3" t="inlineStr">
        <is>
          <t>Mirití-Paraná (Campoamor)</t>
        </is>
      </c>
      <c r="G1400" s="3" t="inlineStr">
        <is>
          <t>Amazonas</t>
        </is>
      </c>
      <c r="H1400" s="54" t="n">
        <v>119</v>
      </c>
      <c r="I1400" s="54" t="n">
        <v>2000</v>
      </c>
      <c r="J1400" s="54" t="n">
        <v>18</v>
      </c>
      <c r="K1400" s="3" t="n">
        <v>135</v>
      </c>
      <c r="L1400" s="3" t="n">
        <v>1999</v>
      </c>
      <c r="M1400" s="3" t="n">
        <v>12</v>
      </c>
      <c r="N1400" s="54" t="n">
        <v>121</v>
      </c>
      <c r="O1400" s="54" t="n">
        <v>2017</v>
      </c>
      <c r="P1400" s="54" t="n">
        <v>26</v>
      </c>
      <c r="Q1400" s="3" t="n">
        <v>135</v>
      </c>
      <c r="R1400" s="3" t="n">
        <v>2005</v>
      </c>
      <c r="S1400" s="3" t="n">
        <v>20</v>
      </c>
      <c r="T1400" s="54" t="n">
        <v>141</v>
      </c>
      <c r="U1400" s="54" t="n">
        <v>1998</v>
      </c>
      <c r="V1400" s="54" t="n">
        <v>10</v>
      </c>
      <c r="W1400" s="3" t="n">
        <v>130</v>
      </c>
      <c r="X1400" s="3" t="n">
        <v>1999</v>
      </c>
      <c r="Y1400" s="3" t="n">
        <v>21</v>
      </c>
      <c r="Z1400" s="54" t="n">
        <v>87</v>
      </c>
      <c r="AA1400" s="54" t="n">
        <v>1996</v>
      </c>
      <c r="AB1400" s="54" t="n">
        <v>28</v>
      </c>
      <c r="AC1400" s="3" t="n">
        <v>100</v>
      </c>
      <c r="AD1400" s="3" t="n">
        <v>2021</v>
      </c>
      <c r="AE1400" s="3" t="n">
        <v>7</v>
      </c>
      <c r="AF1400" s="54" t="n">
        <v>130</v>
      </c>
      <c r="AG1400" s="54" t="n">
        <v>2021</v>
      </c>
      <c r="AH1400" s="54" t="n">
        <v>5</v>
      </c>
      <c r="AI1400" s="3" t="n">
        <v>145</v>
      </c>
      <c r="AJ1400" s="3" t="n">
        <v>1996</v>
      </c>
      <c r="AK1400" s="3" t="n">
        <v>4</v>
      </c>
      <c r="AL1400" s="54" t="n">
        <v>148</v>
      </c>
      <c r="AM1400" s="54" t="n">
        <v>1994</v>
      </c>
      <c r="AN1400" s="54" t="n">
        <v>27</v>
      </c>
      <c r="AO1400" s="3" t="n">
        <v>123</v>
      </c>
      <c r="AP1400" s="3" t="n">
        <v>1989</v>
      </c>
      <c r="AQ1400" s="3" t="n">
        <v>19</v>
      </c>
    </row>
    <row r="1401">
      <c r="A1401" s="3" t="n">
        <v>44157030</v>
      </c>
      <c r="B1401" s="3" t="inlineStr">
        <is>
          <t>MARIA MANTECA [44157030]</t>
        </is>
      </c>
      <c r="C1401" s="3" t="n">
        <v>-1.42</v>
      </c>
      <c r="D1401" s="3" t="n">
        <v>-70.61</v>
      </c>
      <c r="E1401" s="3" t="n">
        <v>114</v>
      </c>
      <c r="F1401" s="3" t="inlineStr">
        <is>
          <t>Mirití-Paraná (Campoamor)</t>
        </is>
      </c>
      <c r="G1401" s="3" t="inlineStr">
        <is>
          <t>Amazonas</t>
        </is>
      </c>
      <c r="H1401" s="54" t="n">
        <v>131</v>
      </c>
      <c r="I1401" s="54" t="n">
        <v>1990</v>
      </c>
      <c r="J1401" s="54" t="n">
        <v>19</v>
      </c>
      <c r="K1401" s="3" t="n">
        <v>125</v>
      </c>
      <c r="L1401" s="3" t="n">
        <v>2002</v>
      </c>
      <c r="M1401" s="3" t="n">
        <v>3</v>
      </c>
      <c r="N1401" s="54" t="n">
        <v>155</v>
      </c>
      <c r="O1401" s="54" t="n">
        <v>2011</v>
      </c>
      <c r="P1401" s="54" t="n">
        <v>24</v>
      </c>
      <c r="Q1401" s="3" t="n">
        <v>134</v>
      </c>
      <c r="R1401" s="3" t="n">
        <v>2023</v>
      </c>
      <c r="S1401" s="3" t="n">
        <v>18</v>
      </c>
      <c r="T1401" s="54" t="n">
        <v>120</v>
      </c>
      <c r="U1401" s="54" t="n">
        <v>2002</v>
      </c>
      <c r="V1401" s="54" t="n">
        <v>25</v>
      </c>
      <c r="W1401" s="3" t="n">
        <v>150</v>
      </c>
      <c r="X1401" s="3" t="n">
        <v>2007</v>
      </c>
      <c r="Y1401" s="3" t="n">
        <v>22</v>
      </c>
      <c r="Z1401" s="54" t="n">
        <v>115</v>
      </c>
      <c r="AA1401" s="54" t="n">
        <v>1992</v>
      </c>
      <c r="AB1401" s="54" t="n">
        <v>1</v>
      </c>
      <c r="AC1401" s="3" t="n">
        <v>144</v>
      </c>
      <c r="AD1401" s="3" t="n">
        <v>2008</v>
      </c>
      <c r="AE1401" s="3" t="n">
        <v>31</v>
      </c>
      <c r="AF1401" s="54" t="n">
        <v>135</v>
      </c>
      <c r="AG1401" s="54" t="n">
        <v>2010</v>
      </c>
      <c r="AH1401" s="54" t="n">
        <v>6</v>
      </c>
      <c r="AI1401" s="3" t="n">
        <v>138</v>
      </c>
      <c r="AJ1401" s="3" t="n">
        <v>1989</v>
      </c>
      <c r="AK1401" s="3" t="n">
        <v>22</v>
      </c>
      <c r="AL1401" s="54" t="n">
        <v>130</v>
      </c>
      <c r="AM1401" s="54" t="n">
        <v>2005</v>
      </c>
      <c r="AN1401" s="54" t="n">
        <v>19</v>
      </c>
      <c r="AO1401" s="3" t="n">
        <v>115</v>
      </c>
      <c r="AP1401" s="3" t="n">
        <v>2018</v>
      </c>
      <c r="AQ1401" s="3" t="n">
        <v>13</v>
      </c>
    </row>
    <row r="1402">
      <c r="A1402" s="3" t="n">
        <v>44157040</v>
      </c>
      <c r="B1402" s="3" t="inlineStr">
        <is>
          <t>MANACARO [44157040]</t>
        </is>
      </c>
      <c r="C1402" s="3" t="n">
        <v>-1.53</v>
      </c>
      <c r="D1402" s="3" t="n">
        <v>-70.18000000000001</v>
      </c>
      <c r="E1402" s="3" t="n">
        <v>109</v>
      </c>
      <c r="F1402" s="3" t="inlineStr">
        <is>
          <t>La Pedrera</t>
        </is>
      </c>
      <c r="G1402" s="3" t="inlineStr">
        <is>
          <t>Amazonas</t>
        </is>
      </c>
      <c r="H1402" s="54" t="n">
        <v>96</v>
      </c>
      <c r="I1402" s="54" t="n">
        <v>2019</v>
      </c>
      <c r="J1402" s="54" t="n">
        <v>20</v>
      </c>
      <c r="K1402" s="3" t="n">
        <v>98</v>
      </c>
      <c r="L1402" s="3" t="n">
        <v>2019</v>
      </c>
      <c r="M1402" s="3" t="n">
        <v>3</v>
      </c>
      <c r="N1402" s="54" t="n">
        <v>91</v>
      </c>
      <c r="O1402" s="54" t="n">
        <v>2025</v>
      </c>
      <c r="P1402" s="54" t="n">
        <v>2</v>
      </c>
      <c r="Q1402" s="3" t="n">
        <v>100</v>
      </c>
      <c r="R1402" s="3" t="n">
        <v>2018</v>
      </c>
      <c r="S1402" s="3" t="n">
        <v>2</v>
      </c>
      <c r="T1402" s="54" t="n">
        <v>150</v>
      </c>
      <c r="U1402" s="54" t="n">
        <v>2019</v>
      </c>
      <c r="V1402" s="54" t="n">
        <v>4</v>
      </c>
      <c r="W1402" s="3" t="n">
        <v>100</v>
      </c>
      <c r="X1402" s="3" t="n">
        <v>2018</v>
      </c>
      <c r="Y1402" s="3" t="n">
        <v>3</v>
      </c>
      <c r="Z1402" s="54" t="n">
        <v>90</v>
      </c>
      <c r="AA1402" s="54" t="n">
        <v>2025</v>
      </c>
      <c r="AB1402" s="54" t="n">
        <v>11</v>
      </c>
      <c r="AC1402" s="3" t="n">
        <v>74</v>
      </c>
      <c r="AD1402" s="3" t="n">
        <v>2020</v>
      </c>
      <c r="AE1402" s="3" t="n">
        <v>28</v>
      </c>
      <c r="AF1402" s="54" t="n">
        <v>133</v>
      </c>
      <c r="AG1402" s="54" t="n">
        <v>2021</v>
      </c>
      <c r="AH1402" s="54" t="n">
        <v>16</v>
      </c>
      <c r="AI1402" s="3" t="n">
        <v>90</v>
      </c>
      <c r="AJ1402" s="3" t="n">
        <v>2025</v>
      </c>
      <c r="AK1402" s="3" t="n">
        <v>18</v>
      </c>
      <c r="AL1402" s="54" t="n">
        <v>86</v>
      </c>
      <c r="AM1402" s="54" t="n">
        <v>2018</v>
      </c>
      <c r="AN1402" s="54" t="n">
        <v>18</v>
      </c>
      <c r="AO1402" s="3" t="n">
        <v>90</v>
      </c>
      <c r="AP1402" s="3" t="n">
        <v>2018</v>
      </c>
      <c r="AQ1402" s="3" t="n">
        <v>21</v>
      </c>
    </row>
    <row r="1403">
      <c r="A1403" s="3" t="n">
        <v>44167020</v>
      </c>
      <c r="B1403" s="3" t="inlineStr">
        <is>
          <t>SANTA ISABEL [44167020]</t>
        </is>
      </c>
      <c r="C1403" s="3" t="n">
        <v>-1.098083333</v>
      </c>
      <c r="D1403" s="3" t="n">
        <v>-71.124055556</v>
      </c>
      <c r="E1403" s="3" t="n">
        <v>118</v>
      </c>
      <c r="F1403" s="3" t="inlineStr">
        <is>
          <t>Santander (Araracuara)</t>
        </is>
      </c>
      <c r="G1403" s="3" t="inlineStr">
        <is>
          <t>Amazonas</t>
        </is>
      </c>
      <c r="H1403" s="54" t="n">
        <v>132</v>
      </c>
      <c r="I1403" s="54" t="n">
        <v>2009</v>
      </c>
      <c r="J1403" s="54" t="n">
        <v>12</v>
      </c>
      <c r="K1403" s="3" t="n">
        <v>114</v>
      </c>
      <c r="L1403" s="3" t="n">
        <v>2005</v>
      </c>
      <c r="M1403" s="3" t="n">
        <v>2</v>
      </c>
      <c r="N1403" s="54" t="n">
        <v>134</v>
      </c>
      <c r="O1403" s="54" t="n">
        <v>2002</v>
      </c>
      <c r="P1403" s="54" t="n">
        <v>4</v>
      </c>
      <c r="Q1403" s="3" t="n">
        <v>145</v>
      </c>
      <c r="R1403" s="3" t="n">
        <v>2007</v>
      </c>
      <c r="S1403" s="3" t="n">
        <v>19</v>
      </c>
      <c r="T1403" s="54" t="n">
        <v>130</v>
      </c>
      <c r="U1403" s="54" t="n">
        <v>1994</v>
      </c>
      <c r="V1403" s="54" t="n">
        <v>15</v>
      </c>
      <c r="W1403" s="3" t="n">
        <v>175</v>
      </c>
      <c r="X1403" s="3" t="n">
        <v>2007</v>
      </c>
      <c r="Y1403" s="3" t="n">
        <v>22</v>
      </c>
      <c r="Z1403" s="54" t="n">
        <v>105</v>
      </c>
      <c r="AA1403" s="54" t="n">
        <v>2008</v>
      </c>
      <c r="AB1403" s="54" t="n">
        <v>15</v>
      </c>
      <c r="AC1403" s="3" t="n">
        <v>130</v>
      </c>
      <c r="AD1403" s="3" t="n">
        <v>2018</v>
      </c>
      <c r="AE1403" s="3" t="n">
        <v>8</v>
      </c>
      <c r="AF1403" s="54" t="n">
        <v>117</v>
      </c>
      <c r="AG1403" s="54" t="n">
        <v>1998</v>
      </c>
      <c r="AH1403" s="54" t="n">
        <v>30</v>
      </c>
      <c r="AI1403" s="3" t="n">
        <v>149</v>
      </c>
      <c r="AJ1403" s="3" t="n">
        <v>2007</v>
      </c>
      <c r="AK1403" s="3" t="n">
        <v>14</v>
      </c>
      <c r="AL1403" s="54" t="n">
        <v>131</v>
      </c>
      <c r="AM1403" s="54" t="n">
        <v>2015</v>
      </c>
      <c r="AN1403" s="54" t="n">
        <v>22</v>
      </c>
      <c r="AO1403" s="3" t="n">
        <v>135</v>
      </c>
      <c r="AP1403" s="3" t="n">
        <v>2011</v>
      </c>
      <c r="AQ1403" s="3" t="n">
        <v>25</v>
      </c>
    </row>
    <row r="1404">
      <c r="A1404" s="3" t="n">
        <v>44180020</v>
      </c>
      <c r="B1404" s="3" t="inlineStr">
        <is>
          <t>LA PEDRERA [44180020]</t>
        </is>
      </c>
      <c r="C1404" s="3" t="n">
        <v>-1.31325</v>
      </c>
      <c r="D1404" s="3" t="n">
        <v>-69.591527778</v>
      </c>
      <c r="E1404" s="3" t="n">
        <v>102</v>
      </c>
      <c r="F1404" s="3" t="inlineStr">
        <is>
          <t>La Pedrera</t>
        </is>
      </c>
      <c r="G1404" s="3" t="inlineStr">
        <is>
          <t>Amazonas</t>
        </is>
      </c>
      <c r="H1404" s="54" t="n">
        <v>118</v>
      </c>
      <c r="I1404" s="54" t="n">
        <v>1990</v>
      </c>
      <c r="J1404" s="54" t="n">
        <v>16</v>
      </c>
      <c r="K1404" s="3" t="n">
        <v>145</v>
      </c>
      <c r="L1404" s="3" t="n">
        <v>2000</v>
      </c>
      <c r="M1404" s="3" t="n">
        <v>29</v>
      </c>
      <c r="N1404" s="54" t="n">
        <v>132</v>
      </c>
      <c r="O1404" s="54" t="n">
        <v>2000</v>
      </c>
      <c r="P1404" s="54" t="n">
        <v>21</v>
      </c>
      <c r="Q1404" s="3" t="n">
        <v>154</v>
      </c>
      <c r="R1404" s="3" t="n">
        <v>2000</v>
      </c>
      <c r="S1404" s="3" t="n">
        <v>20</v>
      </c>
      <c r="T1404" s="54" t="n">
        <v>155</v>
      </c>
      <c r="U1404" s="54" t="n">
        <v>2000</v>
      </c>
      <c r="V1404" s="54" t="n">
        <v>4</v>
      </c>
      <c r="W1404" s="3" t="n">
        <v>130</v>
      </c>
      <c r="X1404" s="3" t="n">
        <v>2000</v>
      </c>
      <c r="Y1404" s="3" t="n">
        <v>6</v>
      </c>
      <c r="Z1404" s="54" t="n">
        <v>145</v>
      </c>
      <c r="AA1404" s="54" t="n">
        <v>2001</v>
      </c>
      <c r="AB1404" s="54" t="n">
        <v>5</v>
      </c>
      <c r="AC1404" s="3" t="n">
        <v>140</v>
      </c>
      <c r="AD1404" s="3" t="n">
        <v>1999</v>
      </c>
      <c r="AE1404" s="3" t="n">
        <v>25</v>
      </c>
      <c r="AF1404" s="54" t="n">
        <v>113</v>
      </c>
      <c r="AG1404" s="54" t="n">
        <v>2002</v>
      </c>
      <c r="AH1404" s="54" t="n">
        <v>11</v>
      </c>
      <c r="AI1404" s="3" t="n">
        <v>120</v>
      </c>
      <c r="AJ1404" s="3" t="n">
        <v>2004</v>
      </c>
      <c r="AK1404" s="3" t="n">
        <v>18</v>
      </c>
      <c r="AL1404" s="54" t="n">
        <v>150</v>
      </c>
      <c r="AM1404" s="54" t="n">
        <v>2005</v>
      </c>
      <c r="AN1404" s="54" t="n">
        <v>10</v>
      </c>
      <c r="AO1404" s="3" t="n">
        <v>124</v>
      </c>
      <c r="AP1404" s="3" t="n">
        <v>2000</v>
      </c>
      <c r="AQ1404" s="3" t="n">
        <v>3</v>
      </c>
    </row>
    <row r="1405">
      <c r="A1405" s="3" t="n">
        <v>44187030</v>
      </c>
      <c r="B1405" s="3" t="inlineStr">
        <is>
          <t>BACURI [44187030]</t>
        </is>
      </c>
      <c r="C1405" s="3" t="n">
        <v>-1.23</v>
      </c>
      <c r="D1405" s="3" t="n">
        <v>-69.47</v>
      </c>
      <c r="E1405" s="3" t="n">
        <v>101</v>
      </c>
      <c r="F1405" s="3" t="inlineStr">
        <is>
          <t>La Pedrera</t>
        </is>
      </c>
      <c r="G1405" s="3" t="inlineStr">
        <is>
          <t>Amazonas</t>
        </is>
      </c>
      <c r="H1405" s="54" t="n">
        <v>110</v>
      </c>
      <c r="I1405" s="54" t="n">
        <v>2006</v>
      </c>
      <c r="J1405" s="54" t="n">
        <v>17</v>
      </c>
      <c r="K1405" s="3" t="n">
        <v>110</v>
      </c>
      <c r="L1405" s="3" t="n">
        <v>2025</v>
      </c>
      <c r="M1405" s="3" t="n">
        <v>27</v>
      </c>
      <c r="N1405" s="54" t="n">
        <v>110</v>
      </c>
      <c r="O1405" s="54" t="n">
        <v>2011</v>
      </c>
      <c r="P1405" s="54" t="n">
        <v>4</v>
      </c>
      <c r="Q1405" s="3" t="n">
        <v>120.1</v>
      </c>
      <c r="R1405" s="3" t="n">
        <v>1987</v>
      </c>
      <c r="S1405" s="3" t="n">
        <v>29</v>
      </c>
      <c r="T1405" s="54" t="n">
        <v>135</v>
      </c>
      <c r="U1405" s="54" t="n">
        <v>1991</v>
      </c>
      <c r="V1405" s="54" t="n">
        <v>8</v>
      </c>
      <c r="W1405" s="3" t="n">
        <v>121</v>
      </c>
      <c r="X1405" s="3" t="n">
        <v>2018</v>
      </c>
      <c r="Y1405" s="3" t="n">
        <v>2</v>
      </c>
      <c r="Z1405" s="54" t="n">
        <v>105</v>
      </c>
      <c r="AA1405" s="54" t="n">
        <v>2022</v>
      </c>
      <c r="AB1405" s="54" t="n">
        <v>23</v>
      </c>
      <c r="AC1405" s="3" t="n">
        <v>100</v>
      </c>
      <c r="AD1405" s="3" t="n">
        <v>2020</v>
      </c>
      <c r="AE1405" s="3" t="n">
        <v>28</v>
      </c>
      <c r="AF1405" s="54" t="n">
        <v>105</v>
      </c>
      <c r="AG1405" s="54" t="n">
        <v>2003</v>
      </c>
      <c r="AH1405" s="54" t="n">
        <v>18</v>
      </c>
      <c r="AI1405" s="3" t="n">
        <v>135</v>
      </c>
      <c r="AJ1405" s="3" t="n">
        <v>1989</v>
      </c>
      <c r="AK1405" s="3" t="n">
        <v>14</v>
      </c>
      <c r="AL1405" s="54" t="n">
        <v>130</v>
      </c>
      <c r="AM1405" s="54" t="n">
        <v>1989</v>
      </c>
      <c r="AN1405" s="54" t="n">
        <v>20</v>
      </c>
      <c r="AO1405" s="3" t="n">
        <v>137</v>
      </c>
      <c r="AP1405" s="3" t="n">
        <v>2008</v>
      </c>
      <c r="AQ1405" s="3" t="n">
        <v>12</v>
      </c>
    </row>
    <row r="1406">
      <c r="A1406" s="3" t="n">
        <v>46015020</v>
      </c>
      <c r="B1406" s="3" t="inlineStr">
        <is>
          <t>SANTA ROSA CAGUAN [46015020]</t>
        </is>
      </c>
      <c r="C1406" s="3" t="n">
        <v>1.735472222</v>
      </c>
      <c r="D1406" s="3" t="n">
        <v>-74.78505556</v>
      </c>
      <c r="E1406" s="3" t="n">
        <v>240</v>
      </c>
      <c r="F1406" s="3" t="inlineStr">
        <is>
          <t>San Vicente Del Caguán</t>
        </is>
      </c>
      <c r="G1406" s="3" t="inlineStr">
        <is>
          <t>Caqueta</t>
        </is>
      </c>
      <c r="H1406" s="54" t="n">
        <v>73</v>
      </c>
      <c r="I1406" s="54" t="n">
        <v>1998</v>
      </c>
      <c r="J1406" s="54" t="n">
        <v>10</v>
      </c>
      <c r="K1406" s="3" t="n">
        <v>103.5</v>
      </c>
      <c r="L1406" s="3" t="n">
        <v>1990</v>
      </c>
      <c r="M1406" s="3" t="n">
        <v>6</v>
      </c>
      <c r="N1406" s="54" t="n">
        <v>128</v>
      </c>
      <c r="O1406" s="54" t="n">
        <v>2000</v>
      </c>
      <c r="P1406" s="54" t="n">
        <v>24</v>
      </c>
      <c r="Q1406" s="3" t="n">
        <v>173.8</v>
      </c>
      <c r="R1406" s="3" t="n">
        <v>2007</v>
      </c>
      <c r="S1406" s="3" t="n">
        <v>5</v>
      </c>
      <c r="T1406" s="54" t="n">
        <v>129.8</v>
      </c>
      <c r="U1406" s="54" t="n">
        <v>1999</v>
      </c>
      <c r="V1406" s="54" t="n">
        <v>28</v>
      </c>
      <c r="W1406" s="3" t="n">
        <v>153.1</v>
      </c>
      <c r="X1406" s="3" t="n">
        <v>2011</v>
      </c>
      <c r="Y1406" s="3" t="n">
        <v>4</v>
      </c>
      <c r="Z1406" s="54" t="n">
        <v>100.1</v>
      </c>
      <c r="AA1406" s="54" t="n">
        <v>2021</v>
      </c>
      <c r="AB1406" s="54" t="n">
        <v>11</v>
      </c>
      <c r="AC1406" s="3" t="n">
        <v>90</v>
      </c>
      <c r="AD1406" s="3" t="n">
        <v>2020</v>
      </c>
      <c r="AE1406" s="3" t="n">
        <v>14</v>
      </c>
      <c r="AF1406" s="54" t="n">
        <v>95</v>
      </c>
      <c r="AG1406" s="54" t="n">
        <v>1991</v>
      </c>
      <c r="AH1406" s="54" t="n">
        <v>23</v>
      </c>
      <c r="AI1406" s="3" t="n">
        <v>141</v>
      </c>
      <c r="AJ1406" s="3" t="n">
        <v>1986</v>
      </c>
      <c r="AK1406" s="3" t="n">
        <v>3</v>
      </c>
      <c r="AL1406" s="54" t="n">
        <v>109</v>
      </c>
      <c r="AM1406" s="54" t="n">
        <v>2001</v>
      </c>
      <c r="AN1406" s="54" t="n">
        <v>1</v>
      </c>
      <c r="AO1406" s="3" t="n">
        <v>67</v>
      </c>
      <c r="AP1406" s="3" t="n">
        <v>1997</v>
      </c>
      <c r="AQ1406" s="3" t="n">
        <v>30</v>
      </c>
    </row>
    <row r="1407">
      <c r="A1407" s="3" t="n">
        <v>46040010</v>
      </c>
      <c r="B1407" s="3" t="inlineStr">
        <is>
          <t>CARTAGENA D CHAIRA [46040010]</t>
        </is>
      </c>
      <c r="C1407" s="3" t="n">
        <v>1.340916667</v>
      </c>
      <c r="D1407" s="3" t="n">
        <v>-74.84355556</v>
      </c>
      <c r="E1407" s="3" t="n">
        <v>300</v>
      </c>
      <c r="F1407" s="3" t="inlineStr">
        <is>
          <t>Cartagena Del Chairá</t>
        </is>
      </c>
      <c r="G1407" s="3" t="inlineStr">
        <is>
          <t>Caqueta</t>
        </is>
      </c>
      <c r="H1407" s="54" t="n">
        <v>150</v>
      </c>
      <c r="I1407" s="54" t="n">
        <v>2025</v>
      </c>
      <c r="J1407" s="54" t="n">
        <v>29</v>
      </c>
      <c r="K1407" s="3" t="n">
        <v>135</v>
      </c>
      <c r="L1407" s="3" t="n">
        <v>1999</v>
      </c>
      <c r="M1407" s="3" t="n">
        <v>24</v>
      </c>
      <c r="N1407" s="54" t="n">
        <v>130</v>
      </c>
      <c r="O1407" s="54" t="n">
        <v>1999</v>
      </c>
      <c r="P1407" s="54" t="n">
        <v>22</v>
      </c>
      <c r="Q1407" s="3" t="n">
        <v>135</v>
      </c>
      <c r="R1407" s="3" t="n">
        <v>2011</v>
      </c>
      <c r="S1407" s="3" t="n">
        <v>13</v>
      </c>
      <c r="T1407" s="54" t="n">
        <v>134</v>
      </c>
      <c r="U1407" s="54" t="n">
        <v>2001</v>
      </c>
      <c r="V1407" s="54" t="n">
        <v>18</v>
      </c>
      <c r="W1407" s="3" t="n">
        <v>130</v>
      </c>
      <c r="X1407" s="3" t="n">
        <v>2005</v>
      </c>
      <c r="Y1407" s="3" t="n">
        <v>5</v>
      </c>
      <c r="Z1407" s="54" t="n">
        <v>102</v>
      </c>
      <c r="AA1407" s="54" t="n">
        <v>2022</v>
      </c>
      <c r="AB1407" s="54" t="n">
        <v>29</v>
      </c>
      <c r="AC1407" s="3" t="n">
        <v>130</v>
      </c>
      <c r="AD1407" s="3" t="n">
        <v>2012</v>
      </c>
      <c r="AE1407" s="3" t="n">
        <v>12</v>
      </c>
      <c r="AF1407" s="54" t="n">
        <v>136.2</v>
      </c>
      <c r="AG1407" s="54" t="n">
        <v>1985</v>
      </c>
      <c r="AH1407" s="54" t="n">
        <v>10</v>
      </c>
      <c r="AI1407" s="3" t="n">
        <v>130</v>
      </c>
      <c r="AJ1407" s="3" t="n">
        <v>1996</v>
      </c>
      <c r="AK1407" s="3" t="n">
        <v>15</v>
      </c>
      <c r="AL1407" s="54" t="n">
        <v>150</v>
      </c>
      <c r="AM1407" s="54" t="n">
        <v>1993</v>
      </c>
      <c r="AN1407" s="54" t="n">
        <v>19</v>
      </c>
      <c r="AO1407" s="3" t="n">
        <v>140</v>
      </c>
      <c r="AP1407" s="3" t="n">
        <v>2024</v>
      </c>
      <c r="AQ1407" s="3" t="n">
        <v>28</v>
      </c>
    </row>
    <row r="1408">
      <c r="A1408" s="3" t="n">
        <v>47010020</v>
      </c>
      <c r="B1408" s="3" t="inlineStr">
        <is>
          <t>BALSAYACO [47010020]</t>
        </is>
      </c>
      <c r="C1408" s="3" t="n">
        <v>1.117888889</v>
      </c>
      <c r="D1408" s="3" t="n">
        <v>-76.98127778</v>
      </c>
      <c r="E1408" s="3" t="n">
        <v>270</v>
      </c>
      <c r="F1408" s="3" t="inlineStr">
        <is>
          <t>Santiago</t>
        </is>
      </c>
      <c r="G1408" s="3" t="inlineStr">
        <is>
          <t>Putumayo</t>
        </is>
      </c>
      <c r="H1408" s="54" t="n">
        <v>60</v>
      </c>
      <c r="I1408" s="54" t="n">
        <v>1962</v>
      </c>
      <c r="J1408" s="54" t="n">
        <v>3</v>
      </c>
      <c r="K1408" s="3" t="n">
        <v>60</v>
      </c>
      <c r="L1408" s="3" t="n">
        <v>1991</v>
      </c>
      <c r="M1408" s="3" t="n">
        <v>22</v>
      </c>
      <c r="N1408" s="54" t="n">
        <v>55</v>
      </c>
      <c r="O1408" s="54" t="n">
        <v>1993</v>
      </c>
      <c r="P1408" s="54" t="n">
        <v>13</v>
      </c>
      <c r="Q1408" s="3" t="n">
        <v>69</v>
      </c>
      <c r="R1408" s="3" t="n">
        <v>2004</v>
      </c>
      <c r="S1408" s="3" t="n">
        <v>9</v>
      </c>
      <c r="T1408" s="54" t="n">
        <v>69</v>
      </c>
      <c r="U1408" s="54" t="n">
        <v>1983</v>
      </c>
      <c r="V1408" s="54" t="n">
        <v>24</v>
      </c>
      <c r="W1408" s="3" t="n">
        <v>80.09999999999999</v>
      </c>
      <c r="X1408" s="3" t="n">
        <v>1990</v>
      </c>
      <c r="Y1408" s="3" t="n">
        <v>10</v>
      </c>
      <c r="Z1408" s="54" t="n">
        <v>87.40000000000001</v>
      </c>
      <c r="AA1408" s="54" t="n">
        <v>1986</v>
      </c>
      <c r="AB1408" s="54" t="n">
        <v>22</v>
      </c>
      <c r="AC1408" s="3" t="n">
        <v>117</v>
      </c>
      <c r="AD1408" s="3" t="n">
        <v>1968</v>
      </c>
      <c r="AE1408" s="3" t="n">
        <v>1</v>
      </c>
      <c r="AF1408" s="54" t="n">
        <v>72.8</v>
      </c>
      <c r="AG1408" s="54" t="n">
        <v>2001</v>
      </c>
      <c r="AH1408" s="54" t="n">
        <v>5</v>
      </c>
      <c r="AI1408" s="3" t="n">
        <v>70</v>
      </c>
      <c r="AJ1408" s="3" t="n">
        <v>1962</v>
      </c>
      <c r="AK1408" s="3" t="n">
        <v>9</v>
      </c>
      <c r="AL1408" s="54" t="n">
        <v>54</v>
      </c>
      <c r="AM1408" s="54" t="n">
        <v>1984</v>
      </c>
      <c r="AN1408" s="54" t="n">
        <v>14</v>
      </c>
      <c r="AO1408" s="3" t="n">
        <v>85.59999999999999</v>
      </c>
      <c r="AP1408" s="3" t="n">
        <v>2016</v>
      </c>
      <c r="AQ1408" s="3" t="n">
        <v>14</v>
      </c>
    </row>
    <row r="1409">
      <c r="A1409" s="3" t="n">
        <v>47010030</v>
      </c>
      <c r="B1409" s="3" t="inlineStr">
        <is>
          <t>PUERTO ASIS [47010030]</t>
        </is>
      </c>
      <c r="C1409" s="3" t="n">
        <v>0.473611111</v>
      </c>
      <c r="D1409" s="3" t="n">
        <v>-76.48022222</v>
      </c>
      <c r="E1409" s="3" t="n">
        <v>260</v>
      </c>
      <c r="F1409" s="3" t="inlineStr">
        <is>
          <t>Puerto Asís</t>
        </is>
      </c>
      <c r="G1409" s="3" t="inlineStr">
        <is>
          <t>Putumayo</t>
        </is>
      </c>
      <c r="H1409" s="54" t="n">
        <v>122</v>
      </c>
      <c r="I1409" s="54" t="n">
        <v>2018</v>
      </c>
      <c r="J1409" s="54" t="n">
        <v>11</v>
      </c>
      <c r="K1409" s="3" t="n">
        <v>133</v>
      </c>
      <c r="L1409" s="3" t="n">
        <v>1981</v>
      </c>
      <c r="M1409" s="3" t="n">
        <v>21</v>
      </c>
      <c r="N1409" s="54" t="n">
        <v>128.5</v>
      </c>
      <c r="O1409" s="54" t="n">
        <v>2021</v>
      </c>
      <c r="P1409" s="54" t="n">
        <v>12</v>
      </c>
      <c r="Q1409" s="3" t="n">
        <v>140</v>
      </c>
      <c r="R1409" s="3" t="n">
        <v>1979</v>
      </c>
      <c r="S1409" s="3" t="n">
        <v>29</v>
      </c>
      <c r="T1409" s="54" t="n">
        <v>157</v>
      </c>
      <c r="U1409" s="54" t="n">
        <v>2025</v>
      </c>
      <c r="V1409" s="54" t="n">
        <v>19</v>
      </c>
      <c r="W1409" s="3" t="n">
        <v>157</v>
      </c>
      <c r="X1409" s="3" t="n">
        <v>1973</v>
      </c>
      <c r="Y1409" s="3" t="n">
        <v>29</v>
      </c>
      <c r="Z1409" s="54" t="n">
        <v>126</v>
      </c>
      <c r="AA1409" s="54" t="n">
        <v>1995</v>
      </c>
      <c r="AB1409" s="54" t="n">
        <v>2</v>
      </c>
      <c r="AC1409" s="3" t="n">
        <v>135</v>
      </c>
      <c r="AD1409" s="3" t="n">
        <v>1972</v>
      </c>
      <c r="AE1409" s="3" t="n">
        <v>31</v>
      </c>
      <c r="AF1409" s="54" t="n">
        <v>125</v>
      </c>
      <c r="AG1409" s="54" t="n">
        <v>1977</v>
      </c>
      <c r="AH1409" s="54" t="n">
        <v>25</v>
      </c>
      <c r="AI1409" s="3" t="n">
        <v>134</v>
      </c>
      <c r="AJ1409" s="3" t="n">
        <v>2022</v>
      </c>
      <c r="AK1409" s="3" t="n">
        <v>22</v>
      </c>
      <c r="AL1409" s="54" t="n">
        <v>155</v>
      </c>
      <c r="AM1409" s="54" t="n">
        <v>1979</v>
      </c>
      <c r="AN1409" s="54" t="n">
        <v>3</v>
      </c>
      <c r="AO1409" s="3" t="n">
        <v>140</v>
      </c>
      <c r="AP1409" s="3" t="n">
        <v>2022</v>
      </c>
      <c r="AQ1409" s="3" t="n">
        <v>3</v>
      </c>
    </row>
    <row r="1410">
      <c r="A1410" s="3" t="n">
        <v>47010050</v>
      </c>
      <c r="B1410" s="3" t="inlineStr">
        <is>
          <t>CHUNGACASPI [47010050]</t>
        </is>
      </c>
      <c r="C1410" s="3" t="n">
        <v>1.134055556</v>
      </c>
      <c r="D1410" s="3" t="n">
        <v>-76.93025</v>
      </c>
      <c r="E1410" s="3" t="n">
        <v>2100</v>
      </c>
      <c r="F1410" s="3" t="inlineStr">
        <is>
          <t>San Francisco</t>
        </is>
      </c>
      <c r="G1410" s="3" t="inlineStr">
        <is>
          <t>Putumayo</t>
        </is>
      </c>
      <c r="H1410" s="54" t="n">
        <v>53</v>
      </c>
      <c r="I1410" s="54" t="n">
        <v>1974</v>
      </c>
      <c r="J1410" s="54" t="n">
        <v>2</v>
      </c>
      <c r="K1410" s="3" t="n">
        <v>48.2</v>
      </c>
      <c r="L1410" s="3" t="n">
        <v>1996</v>
      </c>
      <c r="M1410" s="3" t="n">
        <v>17</v>
      </c>
      <c r="N1410" s="54" t="n">
        <v>65.09999999999999</v>
      </c>
      <c r="O1410" s="54" t="n">
        <v>1993</v>
      </c>
      <c r="P1410" s="54" t="n">
        <v>13</v>
      </c>
      <c r="Q1410" s="3" t="n">
        <v>66.7</v>
      </c>
      <c r="R1410" s="3" t="n">
        <v>2021</v>
      </c>
      <c r="S1410" s="3" t="n">
        <v>29</v>
      </c>
      <c r="T1410" s="54" t="n">
        <v>89</v>
      </c>
      <c r="U1410" s="54" t="n">
        <v>1971</v>
      </c>
      <c r="V1410" s="54" t="n">
        <v>7</v>
      </c>
      <c r="W1410" s="3" t="n">
        <v>117.4</v>
      </c>
      <c r="X1410" s="3" t="n">
        <v>1996</v>
      </c>
      <c r="Y1410" s="3" t="n">
        <v>9</v>
      </c>
      <c r="Z1410" s="54" t="n">
        <v>145.7</v>
      </c>
      <c r="AA1410" s="54" t="n">
        <v>1989</v>
      </c>
      <c r="AB1410" s="54" t="n">
        <v>6</v>
      </c>
      <c r="AC1410" s="3" t="n">
        <v>91</v>
      </c>
      <c r="AD1410" s="3" t="n">
        <v>1978</v>
      </c>
      <c r="AE1410" s="3" t="n">
        <v>14</v>
      </c>
      <c r="AF1410" s="54" t="n">
        <v>110</v>
      </c>
      <c r="AG1410" s="54" t="n">
        <v>1974</v>
      </c>
      <c r="AH1410" s="54" t="n">
        <v>6</v>
      </c>
      <c r="AI1410" s="3" t="n">
        <v>60</v>
      </c>
      <c r="AJ1410" s="3" t="n">
        <v>1979</v>
      </c>
      <c r="AK1410" s="3" t="n">
        <v>2</v>
      </c>
      <c r="AL1410" s="54" t="n">
        <v>54.1</v>
      </c>
      <c r="AM1410" s="54" t="n">
        <v>2000</v>
      </c>
      <c r="AN1410" s="54" t="n">
        <v>11</v>
      </c>
      <c r="AO1410" s="3" t="n">
        <v>55.4</v>
      </c>
      <c r="AP1410" s="3" t="n">
        <v>2016</v>
      </c>
      <c r="AQ1410" s="3" t="n">
        <v>14</v>
      </c>
    </row>
    <row r="1411">
      <c r="A1411" s="3" t="n">
        <v>47010090</v>
      </c>
      <c r="B1411" s="3" t="inlineStr">
        <is>
          <t>SAN FRANCISCO [47010090]</t>
        </is>
      </c>
      <c r="C1411" s="3" t="n">
        <v>1.178944444</v>
      </c>
      <c r="D1411" s="3" t="n">
        <v>-76.88338889000001</v>
      </c>
      <c r="E1411" s="3" t="n">
        <v>2140</v>
      </c>
      <c r="F1411" s="3" t="inlineStr">
        <is>
          <t>San Francisco</t>
        </is>
      </c>
      <c r="G1411" s="3" t="inlineStr">
        <is>
          <t>Putumayo</t>
        </is>
      </c>
      <c r="H1411" s="54" t="n">
        <v>126</v>
      </c>
      <c r="I1411" s="54" t="n">
        <v>1980</v>
      </c>
      <c r="J1411" s="54" t="n">
        <v>1</v>
      </c>
      <c r="K1411" s="3" t="n">
        <v>98</v>
      </c>
      <c r="L1411" s="3" t="n">
        <v>1977</v>
      </c>
      <c r="M1411" s="3" t="n">
        <v>14</v>
      </c>
      <c r="N1411" s="54" t="n">
        <v>120</v>
      </c>
      <c r="O1411" s="54" t="n">
        <v>1977</v>
      </c>
      <c r="P1411" s="54" t="n">
        <v>5</v>
      </c>
      <c r="Q1411" s="3" t="n">
        <v>115</v>
      </c>
      <c r="R1411" s="3" t="n">
        <v>1980</v>
      </c>
      <c r="S1411" s="3" t="n">
        <v>18</v>
      </c>
      <c r="T1411" s="54" t="n">
        <v>90</v>
      </c>
      <c r="U1411" s="54" t="n">
        <v>1977</v>
      </c>
      <c r="V1411" s="54" t="n">
        <v>10</v>
      </c>
      <c r="W1411" s="3" t="n">
        <v>128</v>
      </c>
      <c r="X1411" s="3" t="n">
        <v>1976</v>
      </c>
      <c r="Y1411" s="3" t="n">
        <v>21</v>
      </c>
      <c r="Z1411" s="54" t="n">
        <v>193</v>
      </c>
      <c r="AA1411" s="54" t="n">
        <v>1974</v>
      </c>
      <c r="AB1411" s="54" t="n">
        <v>7</v>
      </c>
      <c r="AC1411" s="3" t="n">
        <v>150</v>
      </c>
      <c r="AD1411" s="3" t="n">
        <v>1976</v>
      </c>
      <c r="AE1411" s="3" t="n">
        <v>1</v>
      </c>
      <c r="AF1411" s="54" t="n">
        <v>98</v>
      </c>
      <c r="AG1411" s="54" t="n">
        <v>1976</v>
      </c>
      <c r="AH1411" s="54" t="n">
        <v>19</v>
      </c>
      <c r="AI1411" s="3" t="n">
        <v>103</v>
      </c>
      <c r="AJ1411" s="3" t="n">
        <v>1979</v>
      </c>
      <c r="AK1411" s="3" t="n">
        <v>2</v>
      </c>
      <c r="AL1411" s="54" t="n">
        <v>86</v>
      </c>
      <c r="AM1411" s="54" t="n">
        <v>1976</v>
      </c>
      <c r="AN1411" s="54" t="n">
        <v>22</v>
      </c>
      <c r="AO1411" s="3" t="n">
        <v>118</v>
      </c>
      <c r="AP1411" s="3" t="n">
        <v>1979</v>
      </c>
      <c r="AQ1411" s="3" t="n">
        <v>31</v>
      </c>
    </row>
    <row r="1412">
      <c r="A1412" s="3" t="n">
        <v>47010110</v>
      </c>
      <c r="B1412" s="3" t="inlineStr">
        <is>
          <t>PUERTO CAICEDO [47010110]</t>
        </is>
      </c>
      <c r="C1412" s="3" t="n">
        <v>0.685916667</v>
      </c>
      <c r="D1412" s="3" t="n">
        <v>-76.60516667</v>
      </c>
      <c r="E1412" s="3" t="n">
        <v>300</v>
      </c>
      <c r="F1412" s="3" t="inlineStr">
        <is>
          <t>Puerto Caicedo</t>
        </is>
      </c>
      <c r="G1412" s="3" t="inlineStr">
        <is>
          <t>Putumayo</t>
        </is>
      </c>
      <c r="H1412" s="54" t="n">
        <v>130</v>
      </c>
      <c r="I1412" s="54" t="n">
        <v>1993</v>
      </c>
      <c r="J1412" s="54" t="n">
        <v>7</v>
      </c>
      <c r="K1412" s="3" t="n">
        <v>148.4</v>
      </c>
      <c r="L1412" s="3" t="n">
        <v>1983</v>
      </c>
      <c r="M1412" s="3" t="n">
        <v>5</v>
      </c>
      <c r="N1412" s="54" t="n">
        <v>131.5</v>
      </c>
      <c r="O1412" s="54" t="n">
        <v>1998</v>
      </c>
      <c r="P1412" s="54" t="n">
        <v>31</v>
      </c>
      <c r="Q1412" s="3" t="n">
        <v>135</v>
      </c>
      <c r="R1412" s="3" t="n">
        <v>1995</v>
      </c>
      <c r="S1412" s="3" t="n">
        <v>15</v>
      </c>
      <c r="T1412" s="54" t="n">
        <v>139</v>
      </c>
      <c r="U1412" s="54" t="n">
        <v>2018</v>
      </c>
      <c r="V1412" s="54" t="n">
        <v>19</v>
      </c>
      <c r="W1412" s="3" t="n">
        <v>135</v>
      </c>
      <c r="X1412" s="3" t="n">
        <v>1979</v>
      </c>
      <c r="Y1412" s="3" t="n">
        <v>15</v>
      </c>
      <c r="Z1412" s="54" t="n">
        <v>140.7</v>
      </c>
      <c r="AA1412" s="54" t="n">
        <v>1983</v>
      </c>
      <c r="AB1412" s="54" t="n">
        <v>20</v>
      </c>
      <c r="AC1412" s="3" t="n">
        <v>206.5</v>
      </c>
      <c r="AD1412" s="3" t="n">
        <v>1990</v>
      </c>
      <c r="AE1412" s="3" t="n">
        <v>22</v>
      </c>
      <c r="AF1412" s="54" t="n">
        <v>130.7</v>
      </c>
      <c r="AG1412" s="54" t="n">
        <v>2003</v>
      </c>
      <c r="AH1412" s="54" t="n">
        <v>21</v>
      </c>
      <c r="AI1412" s="3" t="n">
        <v>126.5</v>
      </c>
      <c r="AJ1412" s="3" t="n">
        <v>2000</v>
      </c>
      <c r="AK1412" s="3" t="n">
        <v>3</v>
      </c>
      <c r="AL1412" s="54" t="n">
        <v>146.7</v>
      </c>
      <c r="AM1412" s="54" t="n">
        <v>2017</v>
      </c>
      <c r="AN1412" s="54" t="n">
        <v>10</v>
      </c>
      <c r="AO1412" s="3" t="n">
        <v>163</v>
      </c>
      <c r="AP1412" s="3" t="n">
        <v>1978</v>
      </c>
      <c r="AQ1412" s="3" t="n">
        <v>12</v>
      </c>
    </row>
    <row r="1413">
      <c r="A1413" s="3" t="n">
        <v>47010150</v>
      </c>
      <c r="B1413" s="3" t="inlineStr">
        <is>
          <t>CARRIZAL [47010150]</t>
        </is>
      </c>
      <c r="C1413" s="3" t="n">
        <v>1.13675</v>
      </c>
      <c r="D1413" s="3" t="n">
        <v>-77.03730555999999</v>
      </c>
      <c r="E1413" s="3" t="n">
        <v>2300</v>
      </c>
      <c r="F1413" s="3" t="inlineStr">
        <is>
          <t>Santiago</t>
        </is>
      </c>
      <c r="G1413" s="3" t="inlineStr">
        <is>
          <t>Putumayo</t>
        </is>
      </c>
      <c r="H1413" s="54" t="n">
        <v>89</v>
      </c>
      <c r="I1413" s="54" t="n">
        <v>2002</v>
      </c>
      <c r="J1413" s="54" t="n">
        <v>30</v>
      </c>
      <c r="K1413" s="3" t="n">
        <v>90</v>
      </c>
      <c r="L1413" s="3" t="n">
        <v>1996</v>
      </c>
      <c r="M1413" s="3" t="n">
        <v>17</v>
      </c>
      <c r="N1413" s="54" t="n">
        <v>80</v>
      </c>
      <c r="O1413" s="54" t="n">
        <v>2014</v>
      </c>
      <c r="P1413" s="54" t="n">
        <v>8</v>
      </c>
      <c r="Q1413" s="3" t="n">
        <v>112</v>
      </c>
      <c r="R1413" s="3" t="n">
        <v>1996</v>
      </c>
      <c r="S1413" s="3" t="n">
        <v>16</v>
      </c>
      <c r="T1413" s="54" t="n">
        <v>130</v>
      </c>
      <c r="U1413" s="54" t="n">
        <v>1995</v>
      </c>
      <c r="V1413" s="54" t="n">
        <v>5</v>
      </c>
      <c r="W1413" s="3" t="n">
        <v>150</v>
      </c>
      <c r="X1413" s="3" t="n">
        <v>1995</v>
      </c>
      <c r="Y1413" s="3" t="n">
        <v>25</v>
      </c>
      <c r="Z1413" s="54" t="n">
        <v>130</v>
      </c>
      <c r="AA1413" s="54" t="n">
        <v>1995</v>
      </c>
      <c r="AB1413" s="54" t="n">
        <v>3</v>
      </c>
      <c r="AC1413" s="3" t="n">
        <v>94</v>
      </c>
      <c r="AD1413" s="3" t="n">
        <v>1997</v>
      </c>
      <c r="AE1413" s="3" t="n">
        <v>6</v>
      </c>
      <c r="AF1413" s="54" t="n">
        <v>70</v>
      </c>
      <c r="AG1413" s="54" t="n">
        <v>2001</v>
      </c>
      <c r="AH1413" s="54" t="n">
        <v>5</v>
      </c>
      <c r="AI1413" s="3" t="n">
        <v>68</v>
      </c>
      <c r="AJ1413" s="3" t="n">
        <v>2005</v>
      </c>
      <c r="AK1413" s="3" t="n">
        <v>30</v>
      </c>
      <c r="AL1413" s="54" t="n">
        <v>76</v>
      </c>
      <c r="AM1413" s="54" t="n">
        <v>1998</v>
      </c>
      <c r="AN1413" s="54" t="n">
        <v>11</v>
      </c>
      <c r="AO1413" s="3" t="n">
        <v>70</v>
      </c>
      <c r="AP1413" s="3" t="n">
        <v>2005</v>
      </c>
      <c r="AQ1413" s="3" t="n">
        <v>26</v>
      </c>
    </row>
    <row r="1414">
      <c r="A1414" s="3" t="n">
        <v>47010180</v>
      </c>
      <c r="B1414" s="3" t="inlineStr">
        <is>
          <t>TORRE TV SAN FCO [47010180]</t>
        </is>
      </c>
      <c r="C1414" s="3" t="n">
        <v>1.145416667</v>
      </c>
      <c r="D1414" s="3" t="n">
        <v>-76.845</v>
      </c>
      <c r="E1414" s="3" t="n">
        <v>3000</v>
      </c>
      <c r="F1414" s="3" t="inlineStr">
        <is>
          <t>San Francisco</t>
        </is>
      </c>
      <c r="G1414" s="3" t="inlineStr">
        <is>
          <t>Putumayo</t>
        </is>
      </c>
      <c r="H1414" s="54" t="n">
        <v>93.2</v>
      </c>
      <c r="I1414" s="54" t="n">
        <v>2006</v>
      </c>
      <c r="J1414" s="54" t="n">
        <v>26</v>
      </c>
      <c r="K1414" s="3" t="n">
        <v>96.5</v>
      </c>
      <c r="L1414" s="3" t="n">
        <v>2018</v>
      </c>
      <c r="M1414" s="3" t="n">
        <v>6</v>
      </c>
      <c r="N1414" s="54" t="n">
        <v>86.7</v>
      </c>
      <c r="O1414" s="54" t="n">
        <v>2004</v>
      </c>
      <c r="P1414" s="54" t="n">
        <v>2</v>
      </c>
      <c r="Q1414" s="3" t="n">
        <v>87.59999999999999</v>
      </c>
      <c r="R1414" s="3" t="n">
        <v>2003</v>
      </c>
      <c r="S1414" s="3" t="n">
        <v>12</v>
      </c>
      <c r="T1414" s="54" t="n">
        <v>152.8</v>
      </c>
      <c r="U1414" s="54" t="n">
        <v>1990</v>
      </c>
      <c r="V1414" s="54" t="n">
        <v>22</v>
      </c>
      <c r="W1414" s="3" t="n">
        <v>128.3</v>
      </c>
      <c r="X1414" s="3" t="n">
        <v>2004</v>
      </c>
      <c r="Y1414" s="3" t="n">
        <v>12</v>
      </c>
      <c r="Z1414" s="54" t="n">
        <v>151.1</v>
      </c>
      <c r="AA1414" s="54" t="n">
        <v>1989</v>
      </c>
      <c r="AB1414" s="54" t="n">
        <v>6</v>
      </c>
      <c r="AC1414" s="3" t="n">
        <v>117.5</v>
      </c>
      <c r="AD1414" s="3" t="n">
        <v>1990</v>
      </c>
      <c r="AE1414" s="3" t="n">
        <v>10</v>
      </c>
      <c r="AF1414" s="54" t="n">
        <v>108.3</v>
      </c>
      <c r="AG1414" s="54" t="n">
        <v>1995</v>
      </c>
      <c r="AH1414" s="54" t="n">
        <v>30</v>
      </c>
      <c r="AI1414" s="3" t="n">
        <v>89.7</v>
      </c>
      <c r="AJ1414" s="3" t="n">
        <v>1979</v>
      </c>
      <c r="AK1414" s="3" t="n">
        <v>2</v>
      </c>
      <c r="AL1414" s="54" t="n">
        <v>75.3</v>
      </c>
      <c r="AM1414" s="54" t="n">
        <v>2016</v>
      </c>
      <c r="AN1414" s="54" t="n">
        <v>4</v>
      </c>
      <c r="AO1414" s="3" t="n">
        <v>95.40000000000001</v>
      </c>
      <c r="AP1414" s="3" t="n">
        <v>2016</v>
      </c>
      <c r="AQ1414" s="3" t="n">
        <v>14</v>
      </c>
    </row>
    <row r="1415">
      <c r="A1415" s="3" t="n">
        <v>47010220</v>
      </c>
      <c r="B1415" s="3" t="inlineStr">
        <is>
          <t>EL PICUDO [47010220]</t>
        </is>
      </c>
      <c r="C1415" s="3" t="n">
        <v>0.489722222</v>
      </c>
      <c r="D1415" s="3" t="n">
        <v>-76.836277778</v>
      </c>
      <c r="E1415" s="3" t="n">
        <v>385</v>
      </c>
      <c r="F1415" s="3" t="inlineStr">
        <is>
          <t>Orito</t>
        </is>
      </c>
      <c r="G1415" s="3" t="inlineStr">
        <is>
          <t>Putumayo</t>
        </is>
      </c>
      <c r="H1415" s="54" t="n">
        <v>119</v>
      </c>
      <c r="I1415" s="54" t="n">
        <v>2021</v>
      </c>
      <c r="J1415" s="54" t="n">
        <v>22</v>
      </c>
      <c r="K1415" s="3" t="n">
        <v>134</v>
      </c>
      <c r="L1415" s="3" t="n">
        <v>2011</v>
      </c>
      <c r="M1415" s="3" t="n">
        <v>18</v>
      </c>
      <c r="N1415" s="54" t="n">
        <v>130</v>
      </c>
      <c r="O1415" s="54" t="n">
        <v>2020</v>
      </c>
      <c r="P1415" s="54" t="n">
        <v>13</v>
      </c>
      <c r="Q1415" s="3" t="n">
        <v>142</v>
      </c>
      <c r="R1415" s="3" t="n">
        <v>2019</v>
      </c>
      <c r="S1415" s="3" t="n">
        <v>23</v>
      </c>
      <c r="T1415" s="54" t="n">
        <v>135</v>
      </c>
      <c r="U1415" s="54" t="n">
        <v>2000</v>
      </c>
      <c r="V1415" s="54" t="n">
        <v>20</v>
      </c>
      <c r="W1415" s="3" t="n">
        <v>135</v>
      </c>
      <c r="X1415" s="3" t="n">
        <v>2014</v>
      </c>
      <c r="Y1415" s="3" t="n">
        <v>30</v>
      </c>
      <c r="Z1415" s="54" t="n">
        <v>130</v>
      </c>
      <c r="AA1415" s="54" t="n">
        <v>2012</v>
      </c>
      <c r="AB1415" s="54" t="n">
        <v>22</v>
      </c>
      <c r="AC1415" s="3" t="n">
        <v>135</v>
      </c>
      <c r="AD1415" s="3" t="n">
        <v>2011</v>
      </c>
      <c r="AE1415" s="3" t="n">
        <v>21</v>
      </c>
      <c r="AF1415" s="54" t="n">
        <v>130</v>
      </c>
      <c r="AG1415" s="54" t="n">
        <v>2017</v>
      </c>
      <c r="AH1415" s="54" t="n">
        <v>16</v>
      </c>
      <c r="AI1415" s="3" t="n">
        <v>143</v>
      </c>
      <c r="AJ1415" s="3" t="n">
        <v>1991</v>
      </c>
      <c r="AK1415" s="3" t="n">
        <v>24</v>
      </c>
      <c r="AL1415" s="54" t="n">
        <v>146.6</v>
      </c>
      <c r="AM1415" s="54" t="n">
        <v>2000</v>
      </c>
      <c r="AN1415" s="54" t="n">
        <v>8</v>
      </c>
      <c r="AO1415" s="3" t="n">
        <v>171.3</v>
      </c>
      <c r="AP1415" s="3" t="n">
        <v>1996</v>
      </c>
      <c r="AQ1415" s="3" t="n">
        <v>4</v>
      </c>
    </row>
    <row r="1416">
      <c r="A1416" s="3" t="n">
        <v>47010230</v>
      </c>
      <c r="B1416" s="3" t="inlineStr">
        <is>
          <t>SANTA ISABEL [47010230]</t>
        </is>
      </c>
      <c r="C1416" s="3" t="n">
        <v>0.990166667</v>
      </c>
      <c r="D1416" s="3" t="n">
        <v>-77.15736111</v>
      </c>
      <c r="E1416" s="3" t="n">
        <v>2719</v>
      </c>
      <c r="F1416" s="3" t="inlineStr">
        <is>
          <t>Pasto</t>
        </is>
      </c>
      <c r="G1416" s="3" t="inlineStr">
        <is>
          <t>Nariño</t>
        </is>
      </c>
      <c r="H1416" s="54" t="n">
        <v>89.3</v>
      </c>
      <c r="I1416" s="54" t="n">
        <v>2006</v>
      </c>
      <c r="J1416" s="54" t="n">
        <v>27</v>
      </c>
      <c r="K1416" s="3" t="n">
        <v>65</v>
      </c>
      <c r="L1416" s="3" t="n">
        <v>2001</v>
      </c>
      <c r="M1416" s="3" t="n">
        <v>23</v>
      </c>
      <c r="N1416" s="54" t="n">
        <v>49.1</v>
      </c>
      <c r="O1416" s="54" t="n">
        <v>2011</v>
      </c>
      <c r="P1416" s="54" t="n">
        <v>15</v>
      </c>
      <c r="Q1416" s="3" t="n">
        <v>87.90000000000001</v>
      </c>
      <c r="R1416" s="3" t="n">
        <v>1999</v>
      </c>
      <c r="S1416" s="3" t="n">
        <v>13</v>
      </c>
      <c r="T1416" s="54" t="n">
        <v>69.2</v>
      </c>
      <c r="U1416" s="54" t="n">
        <v>2000</v>
      </c>
      <c r="V1416" s="54" t="n">
        <v>20</v>
      </c>
      <c r="W1416" s="3" t="n">
        <v>110</v>
      </c>
      <c r="X1416" s="3" t="n">
        <v>1990</v>
      </c>
      <c r="Y1416" s="3" t="n">
        <v>10</v>
      </c>
      <c r="Z1416" s="54" t="n">
        <v>75</v>
      </c>
      <c r="AA1416" s="54" t="n">
        <v>1990</v>
      </c>
      <c r="AB1416" s="54" t="n">
        <v>29</v>
      </c>
      <c r="AC1416" s="3" t="n">
        <v>83</v>
      </c>
      <c r="AD1416" s="3" t="n">
        <v>2013</v>
      </c>
      <c r="AE1416" s="3" t="n">
        <v>20</v>
      </c>
      <c r="AF1416" s="54" t="n">
        <v>84.2</v>
      </c>
      <c r="AG1416" s="54" t="n">
        <v>2007</v>
      </c>
      <c r="AH1416" s="54" t="n">
        <v>13</v>
      </c>
      <c r="AI1416" s="3" t="n">
        <v>80</v>
      </c>
      <c r="AJ1416" s="3" t="n">
        <v>1989</v>
      </c>
      <c r="AK1416" s="3" t="n">
        <v>17</v>
      </c>
      <c r="AL1416" s="54" t="n">
        <v>92.3</v>
      </c>
      <c r="AM1416" s="54" t="n">
        <v>2004</v>
      </c>
      <c r="AN1416" s="54" t="n">
        <v>26</v>
      </c>
      <c r="AO1416" s="3" t="n">
        <v>92.09999999999999</v>
      </c>
      <c r="AP1416" s="3" t="n">
        <v>2004</v>
      </c>
      <c r="AQ1416" s="3" t="n">
        <v>9</v>
      </c>
    </row>
    <row r="1417">
      <c r="A1417" s="3" t="n">
        <v>47015040</v>
      </c>
      <c r="B1417" s="3" t="inlineStr">
        <is>
          <t>MICHOACAN [47015040]</t>
        </is>
      </c>
      <c r="C1417" s="3" t="n">
        <v>1.198277778</v>
      </c>
      <c r="D1417" s="3" t="n">
        <v>-76.96097222</v>
      </c>
      <c r="E1417" s="3" t="n">
        <v>2100</v>
      </c>
      <c r="F1417" s="3" t="inlineStr">
        <is>
          <t>Colón</t>
        </is>
      </c>
      <c r="G1417" s="3" t="inlineStr">
        <is>
          <t>Putumayo</t>
        </is>
      </c>
      <c r="H1417" s="54" t="n">
        <v>54.9</v>
      </c>
      <c r="I1417" s="54" t="n">
        <v>2015</v>
      </c>
      <c r="J1417" s="54" t="n">
        <v>23</v>
      </c>
      <c r="K1417" s="3" t="n">
        <v>80</v>
      </c>
      <c r="L1417" s="3" t="n">
        <v>1982</v>
      </c>
      <c r="M1417" s="3" t="n">
        <v>27</v>
      </c>
      <c r="N1417" s="54" t="n">
        <v>40</v>
      </c>
      <c r="O1417" s="54" t="n">
        <v>1976</v>
      </c>
      <c r="P1417" s="54" t="n">
        <v>26</v>
      </c>
      <c r="Q1417" s="3" t="n">
        <v>46.8</v>
      </c>
      <c r="R1417" s="3" t="n">
        <v>1982</v>
      </c>
      <c r="S1417" s="3" t="n">
        <v>29</v>
      </c>
      <c r="T1417" s="54" t="n">
        <v>64</v>
      </c>
      <c r="U1417" s="54" t="n">
        <v>2000</v>
      </c>
      <c r="V1417" s="54" t="n">
        <v>20</v>
      </c>
      <c r="W1417" s="3" t="n">
        <v>60.2</v>
      </c>
      <c r="X1417" s="3" t="n">
        <v>1990</v>
      </c>
      <c r="Y1417" s="3" t="n">
        <v>10</v>
      </c>
      <c r="Z1417" s="54" t="n">
        <v>79</v>
      </c>
      <c r="AA1417" s="54" t="n">
        <v>1976</v>
      </c>
      <c r="AB1417" s="54" t="n">
        <v>11</v>
      </c>
      <c r="AC1417" s="3" t="n">
        <v>41.2</v>
      </c>
      <c r="AD1417" s="3" t="n">
        <v>2013</v>
      </c>
      <c r="AE1417" s="3" t="n">
        <v>14</v>
      </c>
      <c r="AF1417" s="54" t="n">
        <v>40.4</v>
      </c>
      <c r="AG1417" s="54" t="n">
        <v>2001</v>
      </c>
      <c r="AH1417" s="54" t="n">
        <v>5</v>
      </c>
      <c r="AI1417" s="3" t="n">
        <v>49.3</v>
      </c>
      <c r="AJ1417" s="3" t="n">
        <v>1987</v>
      </c>
      <c r="AK1417" s="3" t="n">
        <v>27</v>
      </c>
      <c r="AL1417" s="54" t="n">
        <v>46</v>
      </c>
      <c r="AM1417" s="54" t="n">
        <v>1987</v>
      </c>
      <c r="AN1417" s="54" t="n">
        <v>18</v>
      </c>
      <c r="AO1417" s="3" t="n">
        <v>59.6</v>
      </c>
      <c r="AP1417" s="3" t="n">
        <v>1984</v>
      </c>
      <c r="AQ1417" s="3" t="n">
        <v>18</v>
      </c>
    </row>
    <row r="1418">
      <c r="A1418" s="3" t="n">
        <v>47015070</v>
      </c>
      <c r="B1418" s="3" t="inlineStr">
        <is>
          <t>PUERTO UMBRIA [47015070]</t>
        </is>
      </c>
      <c r="C1418" s="3" t="n">
        <v>0.838972222</v>
      </c>
      <c r="D1418" s="3" t="n">
        <v>-76.57044444</v>
      </c>
      <c r="E1418" s="3" t="n">
        <v>362</v>
      </c>
      <c r="F1418" s="3" t="inlineStr">
        <is>
          <t>Villagarzón</t>
        </is>
      </c>
      <c r="G1418" s="3" t="inlineStr">
        <is>
          <t>Putumayo</t>
        </is>
      </c>
      <c r="H1418" s="54" t="n">
        <v>119.5</v>
      </c>
      <c r="I1418" s="54" t="n">
        <v>2019</v>
      </c>
      <c r="J1418" s="54" t="n">
        <v>31</v>
      </c>
      <c r="K1418" s="3" t="n">
        <v>126.6</v>
      </c>
      <c r="L1418" s="3" t="n">
        <v>1993</v>
      </c>
      <c r="M1418" s="3" t="n">
        <v>15</v>
      </c>
      <c r="N1418" s="54" t="n">
        <v>137.5</v>
      </c>
      <c r="O1418" s="54" t="n">
        <v>2025</v>
      </c>
      <c r="P1418" s="54" t="n">
        <v>19</v>
      </c>
      <c r="Q1418" s="3" t="n">
        <v>128.7</v>
      </c>
      <c r="R1418" s="3" t="n">
        <v>2010</v>
      </c>
      <c r="S1418" s="3" t="n">
        <v>5</v>
      </c>
      <c r="T1418" s="54" t="n">
        <v>130.1</v>
      </c>
      <c r="U1418" s="54" t="n">
        <v>2001</v>
      </c>
      <c r="V1418" s="54" t="n">
        <v>8</v>
      </c>
      <c r="W1418" s="3" t="n">
        <v>150</v>
      </c>
      <c r="X1418" s="3" t="n">
        <v>2011</v>
      </c>
      <c r="Y1418" s="3" t="n">
        <v>3</v>
      </c>
      <c r="Z1418" s="54" t="n">
        <v>113</v>
      </c>
      <c r="AA1418" s="54" t="n">
        <v>1992</v>
      </c>
      <c r="AB1418" s="54" t="n">
        <v>10</v>
      </c>
      <c r="AC1418" s="3" t="n">
        <v>129.1</v>
      </c>
      <c r="AD1418" s="3" t="n">
        <v>1989</v>
      </c>
      <c r="AE1418" s="3" t="n">
        <v>31</v>
      </c>
      <c r="AF1418" s="54" t="n">
        <v>121.5</v>
      </c>
      <c r="AG1418" s="54" t="n">
        <v>2000</v>
      </c>
      <c r="AH1418" s="54" t="n">
        <v>16</v>
      </c>
      <c r="AI1418" s="3" t="n">
        <v>121</v>
      </c>
      <c r="AJ1418" s="3" t="n">
        <v>1999</v>
      </c>
      <c r="AK1418" s="3" t="n">
        <v>29</v>
      </c>
      <c r="AL1418" s="54" t="n">
        <v>150</v>
      </c>
      <c r="AM1418" s="54" t="n">
        <v>2017</v>
      </c>
      <c r="AN1418" s="54" t="n">
        <v>10</v>
      </c>
      <c r="AO1418" s="3" t="n">
        <v>135.3</v>
      </c>
      <c r="AP1418" s="3" t="n">
        <v>2006</v>
      </c>
      <c r="AQ1418" s="3" t="n">
        <v>20</v>
      </c>
    </row>
    <row r="1419">
      <c r="A1419" s="3" t="n">
        <v>47015080</v>
      </c>
      <c r="B1419" s="3" t="inlineStr">
        <is>
          <t>MONOPAMBA [47015080]</t>
        </is>
      </c>
      <c r="C1419" s="3" t="n">
        <v>0.804916667</v>
      </c>
      <c r="D1419" s="3" t="n">
        <v>-77.30361111000001</v>
      </c>
      <c r="E1419" s="3" t="n">
        <v>1776</v>
      </c>
      <c r="F1419" s="3" t="inlineStr">
        <is>
          <t>Puerres</t>
        </is>
      </c>
      <c r="G1419" s="3" t="inlineStr">
        <is>
          <t>Nariño</t>
        </is>
      </c>
      <c r="H1419" s="54" t="n">
        <v>98.5</v>
      </c>
      <c r="I1419" s="54" t="n">
        <v>1989</v>
      </c>
      <c r="J1419" s="54" t="n">
        <v>29</v>
      </c>
      <c r="K1419" s="3" t="n">
        <v>65</v>
      </c>
      <c r="L1419" s="3" t="n">
        <v>1991</v>
      </c>
      <c r="M1419" s="3" t="n">
        <v>22</v>
      </c>
      <c r="N1419" s="54" t="n">
        <v>74.3</v>
      </c>
      <c r="O1419" s="54" t="n">
        <v>2014</v>
      </c>
      <c r="P1419" s="54" t="n">
        <v>18</v>
      </c>
      <c r="Q1419" s="3" t="n">
        <v>84.3</v>
      </c>
      <c r="R1419" s="3" t="n">
        <v>1996</v>
      </c>
      <c r="S1419" s="3" t="n">
        <v>28</v>
      </c>
      <c r="T1419" s="54" t="n">
        <v>100.6</v>
      </c>
      <c r="U1419" s="54" t="n">
        <v>1988</v>
      </c>
      <c r="V1419" s="54" t="n">
        <v>8</v>
      </c>
      <c r="W1419" s="3" t="n">
        <v>107.3</v>
      </c>
      <c r="X1419" s="3" t="n">
        <v>2004</v>
      </c>
      <c r="Y1419" s="3" t="n">
        <v>12</v>
      </c>
      <c r="Z1419" s="54" t="n">
        <v>136</v>
      </c>
      <c r="AA1419" s="54" t="n">
        <v>2025</v>
      </c>
      <c r="AB1419" s="54" t="n">
        <v>3</v>
      </c>
      <c r="AC1419" s="3" t="n">
        <v>91</v>
      </c>
      <c r="AD1419" s="3" t="n">
        <v>1992</v>
      </c>
      <c r="AE1419" s="3" t="n">
        <v>5</v>
      </c>
      <c r="AF1419" s="54" t="n">
        <v>114.6</v>
      </c>
      <c r="AG1419" s="54" t="n">
        <v>2001</v>
      </c>
      <c r="AH1419" s="54" t="n">
        <v>5</v>
      </c>
      <c r="AI1419" s="3" t="n">
        <v>70.59999999999999</v>
      </c>
      <c r="AJ1419" s="3" t="n">
        <v>2013</v>
      </c>
      <c r="AK1419" s="3" t="n">
        <v>3</v>
      </c>
      <c r="AL1419" s="54" t="n">
        <v>70</v>
      </c>
      <c r="AM1419" s="54" t="n">
        <v>1999</v>
      </c>
      <c r="AN1419" s="54" t="n">
        <v>5</v>
      </c>
      <c r="AO1419" s="3" t="n">
        <v>81.2</v>
      </c>
      <c r="AP1419" s="3" t="n">
        <v>2011</v>
      </c>
      <c r="AQ1419" s="3" t="n">
        <v>20</v>
      </c>
    </row>
    <row r="1420">
      <c r="A1420" s="3" t="n">
        <v>47015100</v>
      </c>
      <c r="B1420" s="3" t="inlineStr">
        <is>
          <t>EL ENCANO - AUT [47015100]</t>
        </is>
      </c>
      <c r="C1420" s="3" t="n">
        <v>1.159944444</v>
      </c>
      <c r="D1420" s="3" t="n">
        <v>-77.16147221999999</v>
      </c>
      <c r="E1420" s="3" t="n">
        <v>2830</v>
      </c>
      <c r="F1420" s="3" t="inlineStr">
        <is>
          <t>Pasto</t>
        </is>
      </c>
      <c r="G1420" s="3" t="inlineStr">
        <is>
          <t>Nariño</t>
        </is>
      </c>
      <c r="H1420" s="54" t="n">
        <v>57.4</v>
      </c>
      <c r="I1420" s="54" t="n">
        <v>2023</v>
      </c>
      <c r="J1420" s="54" t="n">
        <v>19</v>
      </c>
      <c r="K1420" s="3" t="n">
        <v>43.4</v>
      </c>
      <c r="L1420" s="3" t="n">
        <v>1999</v>
      </c>
      <c r="M1420" s="3" t="n">
        <v>23</v>
      </c>
      <c r="N1420" s="54" t="n">
        <v>50</v>
      </c>
      <c r="O1420" s="54" t="n">
        <v>2017</v>
      </c>
      <c r="P1420" s="54" t="n">
        <v>13</v>
      </c>
      <c r="Q1420" s="3" t="n">
        <v>52.3</v>
      </c>
      <c r="R1420" s="3" t="n">
        <v>1987</v>
      </c>
      <c r="S1420" s="3" t="n">
        <v>28</v>
      </c>
      <c r="T1420" s="54" t="n">
        <v>44.1</v>
      </c>
      <c r="U1420" s="54" t="n">
        <v>2000</v>
      </c>
      <c r="V1420" s="54" t="n">
        <v>20</v>
      </c>
      <c r="W1420" s="3" t="n">
        <v>44.6</v>
      </c>
      <c r="X1420" s="3" t="n">
        <v>2022</v>
      </c>
      <c r="Y1420" s="3" t="n">
        <v>3</v>
      </c>
      <c r="Z1420" s="54" t="n">
        <v>45.6</v>
      </c>
      <c r="AA1420" s="54" t="n">
        <v>1990</v>
      </c>
      <c r="AB1420" s="54" t="n">
        <v>11</v>
      </c>
      <c r="AC1420" s="3" t="n">
        <v>31.1</v>
      </c>
      <c r="AD1420" s="3" t="n">
        <v>1989</v>
      </c>
      <c r="AE1420" s="3" t="n">
        <v>10</v>
      </c>
      <c r="AF1420" s="54" t="n">
        <v>31.2</v>
      </c>
      <c r="AG1420" s="54" t="n">
        <v>2011</v>
      </c>
      <c r="AH1420" s="54" t="n">
        <v>24</v>
      </c>
      <c r="AI1420" s="3" t="n">
        <v>52.9</v>
      </c>
      <c r="AJ1420" s="3" t="n">
        <v>1984</v>
      </c>
      <c r="AK1420" s="3" t="n">
        <v>19</v>
      </c>
      <c r="AL1420" s="54" t="n">
        <v>45.9</v>
      </c>
      <c r="AM1420" s="54" t="n">
        <v>2011</v>
      </c>
      <c r="AN1420" s="54" t="n">
        <v>6</v>
      </c>
      <c r="AO1420" s="3" t="n">
        <v>56.5</v>
      </c>
      <c r="AP1420" s="3" t="n">
        <v>2017</v>
      </c>
      <c r="AQ1420" s="3" t="n">
        <v>1</v>
      </c>
    </row>
    <row r="1421">
      <c r="A1421" s="3" t="n">
        <v>47020010</v>
      </c>
      <c r="B1421" s="3" t="inlineStr">
        <is>
          <t>SAN MIGUEL [47020010]</t>
        </is>
      </c>
      <c r="C1421" s="3" t="n">
        <v>0.279277778</v>
      </c>
      <c r="D1421" s="3" t="n">
        <v>-76.92725</v>
      </c>
      <c r="E1421" s="3" t="n">
        <v>500</v>
      </c>
      <c r="F1421" s="3" t="inlineStr">
        <is>
          <t>San Miguel (La Dorada)</t>
        </is>
      </c>
      <c r="G1421" s="3" t="inlineStr">
        <is>
          <t>Putumayo</t>
        </is>
      </c>
      <c r="H1421" s="54" t="n">
        <v>145</v>
      </c>
      <c r="I1421" s="54" t="n">
        <v>2023</v>
      </c>
      <c r="J1421" s="54" t="n">
        <v>10</v>
      </c>
      <c r="K1421" s="3" t="n">
        <v>214.8</v>
      </c>
      <c r="L1421" s="3" t="n">
        <v>1999</v>
      </c>
      <c r="M1421" s="3" t="n">
        <v>6</v>
      </c>
      <c r="N1421" s="54" t="n">
        <v>202.8</v>
      </c>
      <c r="O1421" s="54" t="n">
        <v>1986</v>
      </c>
      <c r="P1421" s="54" t="n">
        <v>8</v>
      </c>
      <c r="Q1421" s="3" t="n">
        <v>201</v>
      </c>
      <c r="R1421" s="3" t="n">
        <v>1983</v>
      </c>
      <c r="S1421" s="3" t="n">
        <v>11</v>
      </c>
      <c r="T1421" s="54" t="n">
        <v>171.5</v>
      </c>
      <c r="U1421" s="54" t="n">
        <v>2020</v>
      </c>
      <c r="V1421" s="54" t="n">
        <v>11</v>
      </c>
      <c r="W1421" s="3" t="n">
        <v>289.7</v>
      </c>
      <c r="X1421" s="3" t="n">
        <v>2007</v>
      </c>
      <c r="Y1421" s="3" t="n">
        <v>28</v>
      </c>
      <c r="Z1421" s="54" t="n">
        <v>246.5</v>
      </c>
      <c r="AA1421" s="54" t="n">
        <v>2007</v>
      </c>
      <c r="AB1421" s="54" t="n">
        <v>6</v>
      </c>
      <c r="AC1421" s="3" t="n">
        <v>121</v>
      </c>
      <c r="AD1421" s="3" t="n">
        <v>1989</v>
      </c>
      <c r="AE1421" s="3" t="n">
        <v>9</v>
      </c>
      <c r="AF1421" s="54" t="n">
        <v>108.7</v>
      </c>
      <c r="AG1421" s="54" t="n">
        <v>2008</v>
      </c>
      <c r="AH1421" s="54" t="n">
        <v>21</v>
      </c>
      <c r="AI1421" s="3" t="n">
        <v>135.7</v>
      </c>
      <c r="AJ1421" s="3" t="n">
        <v>2013</v>
      </c>
      <c r="AK1421" s="3" t="n">
        <v>16</v>
      </c>
      <c r="AL1421" s="54" t="n">
        <v>135</v>
      </c>
      <c r="AM1421" s="54" t="n">
        <v>1998</v>
      </c>
      <c r="AN1421" s="54" t="n">
        <v>8</v>
      </c>
      <c r="AO1421" s="3" t="n">
        <v>150</v>
      </c>
      <c r="AP1421" s="3" t="n">
        <v>1982</v>
      </c>
      <c r="AQ1421" s="3" t="n">
        <v>31</v>
      </c>
    </row>
    <row r="1422">
      <c r="A1422" s="3" t="n">
        <v>47020020</v>
      </c>
      <c r="B1422" s="3" t="inlineStr">
        <is>
          <t>CHURUYACO [47020020]</t>
        </is>
      </c>
      <c r="C1422" s="3" t="n">
        <v>0.476972222</v>
      </c>
      <c r="D1422" s="3" t="n">
        <v>-77.09972222</v>
      </c>
      <c r="E1422" s="3" t="n">
        <v>500</v>
      </c>
      <c r="F1422" s="3" t="inlineStr">
        <is>
          <t>Valle Del Guamuez (La Hormiga)</t>
        </is>
      </c>
      <c r="G1422" s="3" t="inlineStr">
        <is>
          <t>Putumayo</t>
        </is>
      </c>
      <c r="H1422" s="54" t="n">
        <v>137</v>
      </c>
      <c r="I1422" s="54" t="n">
        <v>2014</v>
      </c>
      <c r="J1422" s="54" t="n">
        <v>26</v>
      </c>
      <c r="K1422" s="3" t="n">
        <v>149</v>
      </c>
      <c r="L1422" s="3" t="n">
        <v>2018</v>
      </c>
      <c r="M1422" s="3" t="n">
        <v>6</v>
      </c>
      <c r="N1422" s="54" t="n">
        <v>193</v>
      </c>
      <c r="O1422" s="54" t="n">
        <v>2019</v>
      </c>
      <c r="P1422" s="54" t="n">
        <v>10</v>
      </c>
      <c r="Q1422" s="3" t="n">
        <v>165</v>
      </c>
      <c r="R1422" s="3" t="n">
        <v>2019</v>
      </c>
      <c r="S1422" s="3" t="n">
        <v>13</v>
      </c>
      <c r="T1422" s="54" t="n">
        <v>170</v>
      </c>
      <c r="U1422" s="54" t="n">
        <v>2015</v>
      </c>
      <c r="V1422" s="54" t="n">
        <v>2</v>
      </c>
      <c r="W1422" s="3" t="n">
        <v>165</v>
      </c>
      <c r="X1422" s="3" t="n">
        <v>2017</v>
      </c>
      <c r="Y1422" s="3" t="n">
        <v>27</v>
      </c>
      <c r="Z1422" s="54" t="n">
        <v>328</v>
      </c>
      <c r="AA1422" s="54" t="n">
        <v>2022</v>
      </c>
      <c r="AB1422" s="54" t="n">
        <v>5</v>
      </c>
      <c r="AC1422" s="3" t="n">
        <v>165</v>
      </c>
      <c r="AD1422" s="3" t="n">
        <v>2017</v>
      </c>
      <c r="AE1422" s="3" t="n">
        <v>4</v>
      </c>
      <c r="AF1422" s="54" t="n">
        <v>230</v>
      </c>
      <c r="AG1422" s="54" t="n">
        <v>2022</v>
      </c>
      <c r="AH1422" s="54" t="n">
        <v>15</v>
      </c>
      <c r="AI1422" s="3" t="n">
        <v>148</v>
      </c>
      <c r="AJ1422" s="3" t="n">
        <v>2022</v>
      </c>
      <c r="AK1422" s="3" t="n">
        <v>1</v>
      </c>
      <c r="AL1422" s="54" t="n">
        <v>165</v>
      </c>
      <c r="AM1422" s="54" t="n">
        <v>2017</v>
      </c>
      <c r="AN1422" s="54" t="n">
        <v>18</v>
      </c>
      <c r="AO1422" s="3" t="n">
        <v>133</v>
      </c>
      <c r="AP1422" s="3" t="n">
        <v>1981</v>
      </c>
      <c r="AQ1422" s="3" t="n">
        <v>28</v>
      </c>
    </row>
    <row r="1423">
      <c r="A1423" s="3" t="n">
        <v>47030010</v>
      </c>
      <c r="B1423" s="3" t="inlineStr">
        <is>
          <t>ANGOSTURAS [47030010]</t>
        </is>
      </c>
      <c r="C1423" s="3" t="n">
        <v>0.395416667</v>
      </c>
      <c r="D1423" s="3" t="n">
        <v>-76.33613889</v>
      </c>
      <c r="E1423" s="3" t="n">
        <v>200</v>
      </c>
      <c r="F1423" s="3" t="inlineStr">
        <is>
          <t>Puerto Asís</t>
        </is>
      </c>
      <c r="G1423" s="3" t="inlineStr">
        <is>
          <t>Putumayo</t>
        </is>
      </c>
      <c r="H1423" s="54" t="n">
        <v>133</v>
      </c>
      <c r="I1423" s="54" t="n">
        <v>1982</v>
      </c>
      <c r="J1423" s="54" t="n">
        <v>3</v>
      </c>
      <c r="K1423" s="3" t="n">
        <v>180</v>
      </c>
      <c r="L1423" s="3" t="n">
        <v>1992</v>
      </c>
      <c r="M1423" s="3" t="n">
        <v>24</v>
      </c>
      <c r="N1423" s="54" t="n">
        <v>97.8</v>
      </c>
      <c r="O1423" s="54" t="n">
        <v>1987</v>
      </c>
      <c r="P1423" s="54" t="n">
        <v>21</v>
      </c>
      <c r="Q1423" s="3" t="n">
        <v>150</v>
      </c>
      <c r="R1423" s="3" t="n">
        <v>2006</v>
      </c>
      <c r="S1423" s="3" t="n">
        <v>27</v>
      </c>
      <c r="T1423" s="54" t="n">
        <v>115</v>
      </c>
      <c r="U1423" s="54" t="n">
        <v>2009</v>
      </c>
      <c r="V1423" s="54" t="n">
        <v>19</v>
      </c>
      <c r="W1423" s="3" t="n">
        <v>135</v>
      </c>
      <c r="X1423" s="3" t="n">
        <v>2011</v>
      </c>
      <c r="Y1423" s="3" t="n">
        <v>23</v>
      </c>
      <c r="Z1423" s="54" t="n">
        <v>137</v>
      </c>
      <c r="AA1423" s="54" t="n">
        <v>2023</v>
      </c>
      <c r="AB1423" s="54" t="n">
        <v>27</v>
      </c>
      <c r="AC1423" s="3" t="n">
        <v>135</v>
      </c>
      <c r="AD1423" s="3" t="n">
        <v>2012</v>
      </c>
      <c r="AE1423" s="3" t="n">
        <v>13</v>
      </c>
      <c r="AF1423" s="54" t="n">
        <v>102</v>
      </c>
      <c r="AG1423" s="54" t="n">
        <v>2021</v>
      </c>
      <c r="AH1423" s="54" t="n">
        <v>5</v>
      </c>
      <c r="AI1423" s="3" t="n">
        <v>137</v>
      </c>
      <c r="AJ1423" s="3" t="n">
        <v>2022</v>
      </c>
      <c r="AK1423" s="3" t="n">
        <v>9</v>
      </c>
      <c r="AL1423" s="54" t="n">
        <v>110</v>
      </c>
      <c r="AM1423" s="54" t="n">
        <v>2011</v>
      </c>
      <c r="AN1423" s="54" t="n">
        <v>8</v>
      </c>
      <c r="AO1423" s="3" t="n">
        <v>100</v>
      </c>
      <c r="AP1423" s="3" t="n">
        <v>2023</v>
      </c>
      <c r="AQ1423" s="3" t="n">
        <v>21</v>
      </c>
    </row>
    <row r="1424">
      <c r="A1424" s="3" t="n">
        <v>47030020</v>
      </c>
      <c r="B1424" s="3" t="inlineStr">
        <is>
          <t>CONCEPCION [47030020]</t>
        </is>
      </c>
      <c r="C1424" s="3" t="n">
        <v>0.046944444</v>
      </c>
      <c r="D1424" s="3" t="n">
        <v>-75.62972222</v>
      </c>
      <c r="E1424" s="3" t="n">
        <v>195</v>
      </c>
      <c r="F1424" s="3" t="inlineStr">
        <is>
          <t>Puerto Leguízamo</t>
        </is>
      </c>
      <c r="G1424" s="3" t="inlineStr">
        <is>
          <t>Putumayo</t>
        </is>
      </c>
      <c r="H1424" s="54" t="n">
        <v>140</v>
      </c>
      <c r="I1424" s="54" t="n">
        <v>2019</v>
      </c>
      <c r="J1424" s="54" t="n">
        <v>30</v>
      </c>
      <c r="K1424" s="3" t="n">
        <v>104</v>
      </c>
      <c r="L1424" s="3" t="n">
        <v>2006</v>
      </c>
      <c r="M1424" s="3" t="n">
        <v>1</v>
      </c>
      <c r="N1424" s="54" t="n">
        <v>130</v>
      </c>
      <c r="O1424" s="54" t="n">
        <v>2018</v>
      </c>
      <c r="P1424" s="54" t="n">
        <v>21</v>
      </c>
      <c r="Q1424" s="3" t="n">
        <v>110</v>
      </c>
      <c r="R1424" s="3" t="n">
        <v>2017</v>
      </c>
      <c r="S1424" s="3" t="n">
        <v>13</v>
      </c>
      <c r="T1424" s="54" t="n">
        <v>133</v>
      </c>
      <c r="U1424" s="54" t="n">
        <v>2022</v>
      </c>
      <c r="V1424" s="54" t="n">
        <v>7</v>
      </c>
      <c r="W1424" s="3" t="n">
        <v>97</v>
      </c>
      <c r="X1424" s="3" t="n">
        <v>2017</v>
      </c>
      <c r="Y1424" s="3" t="n">
        <v>1</v>
      </c>
      <c r="Z1424" s="54" t="n">
        <v>115</v>
      </c>
      <c r="AA1424" s="54" t="n">
        <v>2008</v>
      </c>
      <c r="AB1424" s="54" t="n">
        <v>25</v>
      </c>
      <c r="AC1424" s="3" t="n">
        <v>93</v>
      </c>
      <c r="AD1424" s="3" t="n">
        <v>2017</v>
      </c>
      <c r="AE1424" s="3" t="n">
        <v>7</v>
      </c>
      <c r="AF1424" s="54" t="n">
        <v>120</v>
      </c>
      <c r="AG1424" s="54" t="n">
        <v>1992</v>
      </c>
      <c r="AH1424" s="54" t="n">
        <v>12</v>
      </c>
      <c r="AI1424" s="3" t="n">
        <v>109</v>
      </c>
      <c r="AJ1424" s="3" t="n">
        <v>2006</v>
      </c>
      <c r="AK1424" s="3" t="n">
        <v>10</v>
      </c>
      <c r="AL1424" s="54" t="n">
        <v>140</v>
      </c>
      <c r="AM1424" s="54" t="n">
        <v>2018</v>
      </c>
      <c r="AN1424" s="54" t="n">
        <v>19</v>
      </c>
      <c r="AO1424" s="3" t="n">
        <v>119</v>
      </c>
      <c r="AP1424" s="3" t="n">
        <v>2017</v>
      </c>
      <c r="AQ1424" s="3" t="n">
        <v>11</v>
      </c>
    </row>
    <row r="1425">
      <c r="A1425" s="3" t="n">
        <v>47030030</v>
      </c>
      <c r="B1425" s="3" t="inlineStr">
        <is>
          <t>SAN JOAQUIN [47030030]</t>
        </is>
      </c>
      <c r="C1425" s="3" t="n">
        <v>0.338111111</v>
      </c>
      <c r="D1425" s="3" t="n">
        <v>-76.07825</v>
      </c>
      <c r="E1425" s="3" t="n">
        <v>195</v>
      </c>
      <c r="F1425" s="3" t="inlineStr">
        <is>
          <t>Puerto Leguízamo</t>
        </is>
      </c>
      <c r="G1425" s="3" t="inlineStr">
        <is>
          <t>Putumayo</t>
        </is>
      </c>
      <c r="H1425" s="54" t="n">
        <v>150</v>
      </c>
      <c r="I1425" s="54" t="n">
        <v>1993</v>
      </c>
      <c r="J1425" s="54" t="n">
        <v>12</v>
      </c>
      <c r="K1425" s="3" t="n">
        <v>160</v>
      </c>
      <c r="L1425" s="3" t="n">
        <v>2005</v>
      </c>
      <c r="M1425" s="3" t="n">
        <v>9</v>
      </c>
      <c r="N1425" s="54" t="n">
        <v>130.2</v>
      </c>
      <c r="O1425" s="54" t="n">
        <v>1993</v>
      </c>
      <c r="P1425" s="54" t="n">
        <v>19</v>
      </c>
      <c r="Q1425" s="3" t="n">
        <v>130</v>
      </c>
      <c r="R1425" s="3" t="n">
        <v>2004</v>
      </c>
      <c r="S1425" s="3" t="n">
        <v>18</v>
      </c>
      <c r="T1425" s="54" t="n">
        <v>115</v>
      </c>
      <c r="U1425" s="54" t="n">
        <v>2002</v>
      </c>
      <c r="V1425" s="54" t="n">
        <v>6</v>
      </c>
      <c r="W1425" s="3" t="n">
        <v>182</v>
      </c>
      <c r="X1425" s="3" t="n">
        <v>2018</v>
      </c>
      <c r="Y1425" s="3" t="n">
        <v>11</v>
      </c>
      <c r="Z1425" s="54" t="n">
        <v>140</v>
      </c>
      <c r="AA1425" s="54" t="n">
        <v>2014</v>
      </c>
      <c r="AB1425" s="54" t="n">
        <v>18</v>
      </c>
      <c r="AC1425" s="3" t="n">
        <v>134</v>
      </c>
      <c r="AD1425" s="3" t="n">
        <v>2008</v>
      </c>
      <c r="AE1425" s="3" t="n">
        <v>28</v>
      </c>
      <c r="AF1425" s="54" t="n">
        <v>110</v>
      </c>
      <c r="AG1425" s="54" t="n">
        <v>2011</v>
      </c>
      <c r="AH1425" s="54" t="n">
        <v>11</v>
      </c>
      <c r="AI1425" s="3" t="n">
        <v>130</v>
      </c>
      <c r="AJ1425" s="3" t="n">
        <v>2011</v>
      </c>
      <c r="AK1425" s="3" t="n">
        <v>1</v>
      </c>
      <c r="AL1425" s="54" t="n">
        <v>118</v>
      </c>
      <c r="AM1425" s="54" t="n">
        <v>1987</v>
      </c>
      <c r="AN1425" s="54" t="n">
        <v>29</v>
      </c>
      <c r="AO1425" s="3" t="n">
        <v>115</v>
      </c>
      <c r="AP1425" s="3" t="n">
        <v>2004</v>
      </c>
      <c r="AQ1425" s="3" t="n">
        <v>13</v>
      </c>
    </row>
    <row r="1426">
      <c r="A1426" s="3" t="n">
        <v>47035020</v>
      </c>
      <c r="B1426" s="3" t="inlineStr">
        <is>
          <t>PUERTO OSPINA [47035020]</t>
        </is>
      </c>
      <c r="C1426" s="3" t="n">
        <v>0.132861111</v>
      </c>
      <c r="D1426" s="3" t="n">
        <v>-75.85111111000001</v>
      </c>
      <c r="E1426" s="3" t="n">
        <v>190</v>
      </c>
      <c r="F1426" s="3" t="inlineStr">
        <is>
          <t>Puerto Leguízamo</t>
        </is>
      </c>
      <c r="G1426" s="3" t="inlineStr">
        <is>
          <t>Putumayo</t>
        </is>
      </c>
      <c r="H1426" s="54" t="n">
        <v>96.09999999999999</v>
      </c>
      <c r="I1426" s="54" t="n">
        <v>2017</v>
      </c>
      <c r="J1426" s="54" t="n">
        <v>26</v>
      </c>
      <c r="K1426" s="3" t="n">
        <v>86.09999999999999</v>
      </c>
      <c r="L1426" s="3" t="n">
        <v>2011</v>
      </c>
      <c r="M1426" s="3" t="n">
        <v>14</v>
      </c>
      <c r="N1426" s="54" t="n">
        <v>105.2</v>
      </c>
      <c r="O1426" s="54" t="n">
        <v>2016</v>
      </c>
      <c r="P1426" s="54" t="n">
        <v>29</v>
      </c>
      <c r="Q1426" s="3" t="n">
        <v>88</v>
      </c>
      <c r="R1426" s="3" t="n">
        <v>2018</v>
      </c>
      <c r="S1426" s="3" t="n">
        <v>13</v>
      </c>
      <c r="T1426" s="54" t="n">
        <v>100</v>
      </c>
      <c r="U1426" s="54" t="n">
        <v>1991</v>
      </c>
      <c r="V1426" s="54" t="n">
        <v>6</v>
      </c>
      <c r="W1426" s="3" t="n">
        <v>96.2</v>
      </c>
      <c r="X1426" s="3" t="n">
        <v>2019</v>
      </c>
      <c r="Y1426" s="3" t="n">
        <v>17</v>
      </c>
      <c r="Z1426" s="54" t="n">
        <v>102.3</v>
      </c>
      <c r="AA1426" s="54" t="n">
        <v>2006</v>
      </c>
      <c r="AB1426" s="54" t="n">
        <v>27</v>
      </c>
      <c r="AC1426" s="3" t="n">
        <v>78</v>
      </c>
      <c r="AD1426" s="3" t="n">
        <v>2001</v>
      </c>
      <c r="AE1426" s="3" t="n">
        <v>20</v>
      </c>
      <c r="AF1426" s="54" t="n">
        <v>90.90000000000001</v>
      </c>
      <c r="AG1426" s="54" t="n">
        <v>1990</v>
      </c>
      <c r="AH1426" s="54" t="n">
        <v>14</v>
      </c>
      <c r="AI1426" s="3" t="n">
        <v>97.5</v>
      </c>
      <c r="AJ1426" s="3" t="n">
        <v>2016</v>
      </c>
      <c r="AK1426" s="3" t="n">
        <v>28</v>
      </c>
      <c r="AL1426" s="54" t="n">
        <v>111.6</v>
      </c>
      <c r="AM1426" s="54" t="n">
        <v>2006</v>
      </c>
      <c r="AN1426" s="54" t="n">
        <v>8</v>
      </c>
      <c r="AO1426" s="3" t="n">
        <v>110.1</v>
      </c>
      <c r="AP1426" s="3" t="n">
        <v>2009</v>
      </c>
      <c r="AQ1426" s="3" t="n">
        <v>18</v>
      </c>
    </row>
    <row r="1427">
      <c r="A1427" s="3" t="n">
        <v>47040020</v>
      </c>
      <c r="B1427" s="3" t="inlineStr">
        <is>
          <t>EL REFUGIO [47040020]</t>
        </is>
      </c>
      <c r="C1427" s="3" t="n">
        <v>-0.559166667</v>
      </c>
      <c r="D1427" s="3" t="n">
        <v>-74.386666667</v>
      </c>
      <c r="E1427" s="3" t="n">
        <v>140</v>
      </c>
      <c r="F1427" s="3" t="inlineStr">
        <is>
          <t>Puerto Alegría</t>
        </is>
      </c>
      <c r="G1427" s="3" t="inlineStr">
        <is>
          <t>Amazonas</t>
        </is>
      </c>
      <c r="H1427" s="54" t="n">
        <v>135</v>
      </c>
      <c r="I1427" s="54" t="n">
        <v>2018</v>
      </c>
      <c r="J1427" s="54" t="n">
        <v>22</v>
      </c>
      <c r="K1427" s="3" t="n">
        <v>135</v>
      </c>
      <c r="L1427" s="3" t="n">
        <v>2016</v>
      </c>
      <c r="M1427" s="3" t="n">
        <v>6</v>
      </c>
      <c r="N1427" s="54" t="n">
        <v>103.1</v>
      </c>
      <c r="O1427" s="54" t="n">
        <v>2007</v>
      </c>
      <c r="P1427" s="54" t="n">
        <v>19</v>
      </c>
      <c r="Q1427" s="3" t="n">
        <v>135</v>
      </c>
      <c r="R1427" s="3" t="n">
        <v>2019</v>
      </c>
      <c r="S1427" s="3" t="n">
        <v>11</v>
      </c>
      <c r="T1427" s="54" t="n">
        <v>195</v>
      </c>
      <c r="U1427" s="54" t="n">
        <v>2020</v>
      </c>
      <c r="V1427" s="54" t="n">
        <v>8</v>
      </c>
      <c r="W1427" s="3" t="n">
        <v>195</v>
      </c>
      <c r="X1427" s="3" t="n">
        <v>2019</v>
      </c>
      <c r="Y1427" s="3" t="n">
        <v>22</v>
      </c>
      <c r="Z1427" s="54" t="n">
        <v>120</v>
      </c>
      <c r="AA1427" s="54" t="n">
        <v>2016</v>
      </c>
      <c r="AB1427" s="54" t="n">
        <v>13</v>
      </c>
      <c r="AC1427" s="3" t="n">
        <v>122</v>
      </c>
      <c r="AD1427" s="3" t="n">
        <v>2023</v>
      </c>
      <c r="AE1427" s="3" t="n">
        <v>21</v>
      </c>
      <c r="AF1427" s="54" t="n">
        <v>100.4</v>
      </c>
      <c r="AG1427" s="54" t="n">
        <v>2000</v>
      </c>
      <c r="AH1427" s="54" t="n">
        <v>7</v>
      </c>
      <c r="AI1427" s="3" t="n">
        <v>145</v>
      </c>
      <c r="AJ1427" s="3" t="n">
        <v>2011</v>
      </c>
      <c r="AK1427" s="3" t="n">
        <v>27</v>
      </c>
      <c r="AL1427" s="54" t="n">
        <v>101.3</v>
      </c>
      <c r="AM1427" s="54" t="n">
        <v>2002</v>
      </c>
      <c r="AN1427" s="54" t="n">
        <v>6</v>
      </c>
      <c r="AO1427" s="3" t="n">
        <v>140</v>
      </c>
      <c r="AP1427" s="3" t="n">
        <v>2017</v>
      </c>
      <c r="AQ1427" s="3" t="n">
        <v>4</v>
      </c>
    </row>
    <row r="1428">
      <c r="A1428" s="3" t="n">
        <v>47040040</v>
      </c>
      <c r="B1428" s="3" t="inlineStr">
        <is>
          <t>REMOLINO [47040040]</t>
        </is>
      </c>
      <c r="C1428" s="3" t="n">
        <v>-1.258944444</v>
      </c>
      <c r="D1428" s="3" t="n">
        <v>-73.61894444000001</v>
      </c>
      <c r="E1428" s="3" t="n">
        <v>130</v>
      </c>
      <c r="F1428" s="3" t="inlineStr">
        <is>
          <t>Puerto Alegría</t>
        </is>
      </c>
      <c r="G1428" s="3" t="inlineStr">
        <is>
          <t>Amazonas</t>
        </is>
      </c>
      <c r="H1428" s="54" t="n">
        <v>116</v>
      </c>
      <c r="I1428" s="54" t="n">
        <v>1999</v>
      </c>
      <c r="J1428" s="54" t="n">
        <v>25</v>
      </c>
      <c r="K1428" s="3" t="n">
        <v>112</v>
      </c>
      <c r="L1428" s="3" t="n">
        <v>1991</v>
      </c>
      <c r="M1428" s="3" t="n">
        <v>9</v>
      </c>
      <c r="N1428" s="54" t="n">
        <v>144</v>
      </c>
      <c r="O1428" s="54" t="n">
        <v>2005</v>
      </c>
      <c r="P1428" s="54" t="n">
        <v>4</v>
      </c>
      <c r="Q1428" s="3" t="n">
        <v>145</v>
      </c>
      <c r="R1428" s="3" t="n">
        <v>1998</v>
      </c>
      <c r="S1428" s="3" t="n">
        <v>3</v>
      </c>
      <c r="T1428" s="54" t="n">
        <v>111</v>
      </c>
      <c r="U1428" s="54" t="n">
        <v>2001</v>
      </c>
      <c r="V1428" s="54" t="n">
        <v>3</v>
      </c>
      <c r="W1428" s="3" t="n">
        <v>135</v>
      </c>
      <c r="X1428" s="3" t="n">
        <v>2021</v>
      </c>
      <c r="Y1428" s="3" t="n">
        <v>15</v>
      </c>
      <c r="Z1428" s="54" t="n">
        <v>140</v>
      </c>
      <c r="AA1428" s="54" t="n">
        <v>1987</v>
      </c>
      <c r="AB1428" s="54" t="n">
        <v>4</v>
      </c>
      <c r="AC1428" s="3" t="n">
        <v>98.59999999999999</v>
      </c>
      <c r="AD1428" s="3" t="n">
        <v>2010</v>
      </c>
      <c r="AE1428" s="3" t="n">
        <v>13</v>
      </c>
      <c r="AF1428" s="54" t="n">
        <v>132</v>
      </c>
      <c r="AG1428" s="54" t="n">
        <v>2005</v>
      </c>
      <c r="AH1428" s="54" t="n">
        <v>13</v>
      </c>
      <c r="AI1428" s="3" t="n">
        <v>116</v>
      </c>
      <c r="AJ1428" s="3" t="n">
        <v>2002</v>
      </c>
      <c r="AK1428" s="3" t="n">
        <v>16</v>
      </c>
      <c r="AL1428" s="54" t="n">
        <v>130</v>
      </c>
      <c r="AM1428" s="54" t="n">
        <v>2015</v>
      </c>
      <c r="AN1428" s="54" t="n">
        <v>15</v>
      </c>
      <c r="AO1428" s="3" t="n">
        <v>109</v>
      </c>
      <c r="AP1428" s="3" t="n">
        <v>2005</v>
      </c>
      <c r="AQ1428" s="3" t="n">
        <v>24</v>
      </c>
    </row>
    <row r="1429">
      <c r="A1429" s="3" t="n">
        <v>47040050</v>
      </c>
      <c r="B1429" s="3" t="inlineStr">
        <is>
          <t>SAN AGUSTIN [47040050]</t>
        </is>
      </c>
      <c r="C1429" s="3" t="n">
        <v>-1.610694444</v>
      </c>
      <c r="D1429" s="3" t="n">
        <v>-73.48483333</v>
      </c>
      <c r="E1429" s="3" t="n">
        <v>125</v>
      </c>
      <c r="F1429" s="3" t="inlineStr">
        <is>
          <t>El Encanto</t>
        </is>
      </c>
      <c r="G1429" s="3" t="inlineStr">
        <is>
          <t>Amazonas</t>
        </is>
      </c>
      <c r="H1429" s="54" t="n">
        <v>135</v>
      </c>
      <c r="I1429" s="54" t="n">
        <v>1989</v>
      </c>
      <c r="J1429" s="54" t="n">
        <v>4</v>
      </c>
      <c r="K1429" s="3" t="n">
        <v>137</v>
      </c>
      <c r="L1429" s="3" t="n">
        <v>2022</v>
      </c>
      <c r="M1429" s="3" t="n">
        <v>26</v>
      </c>
      <c r="N1429" s="54" t="n">
        <v>112</v>
      </c>
      <c r="O1429" s="54" t="n">
        <v>2006</v>
      </c>
      <c r="P1429" s="54" t="n">
        <v>5</v>
      </c>
      <c r="Q1429" s="3" t="n">
        <v>148</v>
      </c>
      <c r="R1429" s="3" t="n">
        <v>2008</v>
      </c>
      <c r="S1429" s="3" t="n">
        <v>24</v>
      </c>
      <c r="T1429" s="54" t="n">
        <v>111</v>
      </c>
      <c r="U1429" s="54" t="n">
        <v>2021</v>
      </c>
      <c r="V1429" s="54" t="n">
        <v>30</v>
      </c>
      <c r="W1429" s="3" t="n">
        <v>140</v>
      </c>
      <c r="X1429" s="3" t="n">
        <v>2019</v>
      </c>
      <c r="Y1429" s="3" t="n">
        <v>4</v>
      </c>
      <c r="Z1429" s="54" t="n">
        <v>135</v>
      </c>
      <c r="AA1429" s="54" t="n">
        <v>1986</v>
      </c>
      <c r="AB1429" s="54" t="n">
        <v>7</v>
      </c>
      <c r="AC1429" s="3" t="n">
        <v>125</v>
      </c>
      <c r="AD1429" s="3" t="n">
        <v>1989</v>
      </c>
      <c r="AE1429" s="3" t="n">
        <v>9</v>
      </c>
      <c r="AF1429" s="54" t="n">
        <v>96.09999999999999</v>
      </c>
      <c r="AG1429" s="54" t="n">
        <v>1997</v>
      </c>
      <c r="AH1429" s="54" t="n">
        <v>8</v>
      </c>
      <c r="AI1429" s="3" t="n">
        <v>106</v>
      </c>
      <c r="AJ1429" s="3" t="n">
        <v>2009</v>
      </c>
      <c r="AK1429" s="3" t="n">
        <v>8</v>
      </c>
      <c r="AL1429" s="54" t="n">
        <v>192</v>
      </c>
      <c r="AM1429" s="54" t="n">
        <v>1993</v>
      </c>
      <c r="AN1429" s="54" t="n">
        <v>12</v>
      </c>
      <c r="AO1429" s="3" t="n">
        <v>117</v>
      </c>
      <c r="AP1429" s="3" t="n">
        <v>2021</v>
      </c>
      <c r="AQ1429" s="3" t="n">
        <v>18</v>
      </c>
    </row>
    <row r="1430">
      <c r="A1430" s="3" t="n">
        <v>47045010</v>
      </c>
      <c r="B1430" s="3" t="inlineStr">
        <is>
          <t>PUERTO LEGUIZAMO [47045010]</t>
        </is>
      </c>
      <c r="C1430" s="3" t="n">
        <v>-0.180611111</v>
      </c>
      <c r="D1430" s="3" t="n">
        <v>-74.77627778</v>
      </c>
      <c r="E1430" s="3" t="n">
        <v>147</v>
      </c>
      <c r="F1430" s="3" t="inlineStr">
        <is>
          <t>Puerto Leguízamo</t>
        </is>
      </c>
      <c r="G1430" s="3" t="inlineStr">
        <is>
          <t>Putumayo</t>
        </is>
      </c>
      <c r="H1430" s="54" t="n">
        <v>90</v>
      </c>
      <c r="I1430" s="54" t="n">
        <v>2017</v>
      </c>
      <c r="J1430" s="54" t="n">
        <v>26</v>
      </c>
      <c r="K1430" s="3" t="n">
        <v>118.8</v>
      </c>
      <c r="L1430" s="3" t="n">
        <v>2009</v>
      </c>
      <c r="M1430" s="3" t="n">
        <v>18</v>
      </c>
      <c r="N1430" s="54" t="n">
        <v>120.5</v>
      </c>
      <c r="O1430" s="54" t="n">
        <v>2021</v>
      </c>
      <c r="P1430" s="54" t="n">
        <v>10</v>
      </c>
      <c r="Q1430" s="3" t="n">
        <v>119.8</v>
      </c>
      <c r="R1430" s="3" t="n">
        <v>2022</v>
      </c>
      <c r="S1430" s="3" t="n">
        <v>27</v>
      </c>
      <c r="T1430" s="54" t="n">
        <v>119.5</v>
      </c>
      <c r="U1430" s="54" t="n">
        <v>2021</v>
      </c>
      <c r="V1430" s="54" t="n">
        <v>7</v>
      </c>
      <c r="W1430" s="3" t="n">
        <v>151.3</v>
      </c>
      <c r="X1430" s="3" t="n">
        <v>1976</v>
      </c>
      <c r="Y1430" s="3" t="n">
        <v>9</v>
      </c>
      <c r="Z1430" s="54" t="n">
        <v>127</v>
      </c>
      <c r="AA1430" s="54" t="n">
        <v>1976</v>
      </c>
      <c r="AB1430" s="54" t="n">
        <v>17</v>
      </c>
      <c r="AC1430" s="3" t="n">
        <v>83.2</v>
      </c>
      <c r="AD1430" s="3" t="n">
        <v>2018</v>
      </c>
      <c r="AE1430" s="3" t="n">
        <v>3</v>
      </c>
      <c r="AF1430" s="54" t="n">
        <v>136.2</v>
      </c>
      <c r="AG1430" s="54" t="n">
        <v>1980</v>
      </c>
      <c r="AH1430" s="54" t="n">
        <v>22</v>
      </c>
      <c r="AI1430" s="3" t="n">
        <v>130.4</v>
      </c>
      <c r="AJ1430" s="3" t="n">
        <v>1979</v>
      </c>
      <c r="AK1430" s="3" t="n">
        <v>16</v>
      </c>
      <c r="AL1430" s="54" t="n">
        <v>131.6</v>
      </c>
      <c r="AM1430" s="54" t="n">
        <v>1979</v>
      </c>
      <c r="AN1430" s="54" t="n">
        <v>10</v>
      </c>
      <c r="AO1430" s="3" t="n">
        <v>78.3</v>
      </c>
      <c r="AP1430" s="3" t="n">
        <v>1993</v>
      </c>
      <c r="AQ1430" s="3" t="n">
        <v>9</v>
      </c>
    </row>
    <row r="1431">
      <c r="A1431" s="3" t="n">
        <v>47047020</v>
      </c>
      <c r="B1431" s="3" t="inlineStr">
        <is>
          <t>PUERTO TOLOZA [47047020]</t>
        </is>
      </c>
      <c r="C1431" s="3" t="n">
        <v>-1.0495</v>
      </c>
      <c r="D1431" s="3" t="n">
        <v>-74.0685</v>
      </c>
      <c r="E1431" s="3" t="n">
        <v>135</v>
      </c>
      <c r="F1431" s="3" t="inlineStr">
        <is>
          <t>Puerto Alegría</t>
        </is>
      </c>
      <c r="G1431" s="3" t="inlineStr">
        <is>
          <t>Amazonas</t>
        </is>
      </c>
      <c r="H1431" s="54" t="n">
        <v>115</v>
      </c>
      <c r="I1431" s="54" t="n">
        <v>2009</v>
      </c>
      <c r="J1431" s="54" t="n">
        <v>2</v>
      </c>
      <c r="K1431" s="3" t="n">
        <v>140</v>
      </c>
      <c r="L1431" s="3" t="n">
        <v>1990</v>
      </c>
      <c r="M1431" s="3" t="n">
        <v>8</v>
      </c>
      <c r="N1431" s="54" t="n">
        <v>150</v>
      </c>
      <c r="O1431" s="54" t="n">
        <v>2000</v>
      </c>
      <c r="P1431" s="54" t="n">
        <v>21</v>
      </c>
      <c r="Q1431" s="3" t="n">
        <v>117</v>
      </c>
      <c r="R1431" s="3" t="n">
        <v>2015</v>
      </c>
      <c r="S1431" s="3" t="n">
        <v>25</v>
      </c>
      <c r="T1431" s="54" t="n">
        <v>150</v>
      </c>
      <c r="U1431" s="54" t="n">
        <v>1999</v>
      </c>
      <c r="V1431" s="54" t="n">
        <v>25</v>
      </c>
      <c r="W1431" s="3" t="n">
        <v>135</v>
      </c>
      <c r="X1431" s="3" t="n">
        <v>2000</v>
      </c>
      <c r="Y1431" s="3" t="n">
        <v>25</v>
      </c>
      <c r="Z1431" s="54" t="n">
        <v>135</v>
      </c>
      <c r="AA1431" s="54" t="n">
        <v>2015</v>
      </c>
      <c r="AB1431" s="54" t="n">
        <v>4</v>
      </c>
      <c r="AC1431" s="3" t="n">
        <v>132</v>
      </c>
      <c r="AD1431" s="3" t="n">
        <v>2008</v>
      </c>
      <c r="AE1431" s="3" t="n">
        <v>1</v>
      </c>
      <c r="AF1431" s="54" t="n">
        <v>136</v>
      </c>
      <c r="AG1431" s="54" t="n">
        <v>2004</v>
      </c>
      <c r="AH1431" s="54" t="n">
        <v>12</v>
      </c>
      <c r="AI1431" s="3" t="n">
        <v>133</v>
      </c>
      <c r="AJ1431" s="3" t="n">
        <v>1989</v>
      </c>
      <c r="AK1431" s="3" t="n">
        <v>4</v>
      </c>
      <c r="AL1431" s="54" t="n">
        <v>130</v>
      </c>
      <c r="AM1431" s="54" t="n">
        <v>1999</v>
      </c>
      <c r="AN1431" s="54" t="n">
        <v>21</v>
      </c>
      <c r="AO1431" s="3" t="n">
        <v>107</v>
      </c>
      <c r="AP1431" s="3" t="n">
        <v>2020</v>
      </c>
      <c r="AQ1431" s="3" t="n">
        <v>8</v>
      </c>
    </row>
    <row r="1432">
      <c r="A1432" s="3" t="n">
        <v>47060010</v>
      </c>
      <c r="B1432" s="3" t="inlineStr">
        <is>
          <t>EL ENCANTO [47060010]</t>
        </is>
      </c>
      <c r="C1432" s="3" t="n">
        <v>-1.74851</v>
      </c>
      <c r="D1432" s="3" t="n">
        <v>-73.205166667</v>
      </c>
      <c r="E1432" s="3" t="n">
        <v>120</v>
      </c>
      <c r="F1432" s="3" t="inlineStr">
        <is>
          <t>El Encanto</t>
        </is>
      </c>
      <c r="G1432" s="3" t="inlineStr">
        <is>
          <t>Amazonas</t>
        </is>
      </c>
      <c r="H1432" s="54" t="n">
        <v>114.3</v>
      </c>
      <c r="I1432" s="54" t="n">
        <v>2009</v>
      </c>
      <c r="J1432" s="54" t="n">
        <v>12</v>
      </c>
      <c r="K1432" s="3" t="n">
        <v>160</v>
      </c>
      <c r="L1432" s="3" t="n">
        <v>2022</v>
      </c>
      <c r="M1432" s="3" t="n">
        <v>26</v>
      </c>
      <c r="N1432" s="54" t="n">
        <v>125.1</v>
      </c>
      <c r="O1432" s="54" t="n">
        <v>2018</v>
      </c>
      <c r="P1432" s="54" t="n">
        <v>14</v>
      </c>
      <c r="Q1432" s="3" t="n">
        <v>157.9</v>
      </c>
      <c r="R1432" s="3" t="n">
        <v>2014</v>
      </c>
      <c r="S1432" s="3" t="n">
        <v>13</v>
      </c>
      <c r="T1432" s="54" t="n">
        <v>134.2</v>
      </c>
      <c r="U1432" s="54" t="n">
        <v>2014</v>
      </c>
      <c r="V1432" s="54" t="n">
        <v>20</v>
      </c>
      <c r="W1432" s="3" t="n">
        <v>115.9</v>
      </c>
      <c r="X1432" s="3" t="n">
        <v>2014</v>
      </c>
      <c r="Y1432" s="3" t="n">
        <v>5</v>
      </c>
      <c r="Z1432" s="54" t="n">
        <v>230</v>
      </c>
      <c r="AA1432" s="54" t="n">
        <v>2015</v>
      </c>
      <c r="AB1432" s="54" t="n">
        <v>4</v>
      </c>
      <c r="AC1432" s="3" t="n">
        <v>150</v>
      </c>
      <c r="AD1432" s="3" t="n">
        <v>1990</v>
      </c>
      <c r="AE1432" s="3" t="n">
        <v>10</v>
      </c>
      <c r="AF1432" s="54" t="n">
        <v>90.59999999999999</v>
      </c>
      <c r="AG1432" s="54" t="n">
        <v>2013</v>
      </c>
      <c r="AH1432" s="54" t="n">
        <v>4</v>
      </c>
      <c r="AI1432" s="3" t="n">
        <v>96.8</v>
      </c>
      <c r="AJ1432" s="3" t="n">
        <v>2019</v>
      </c>
      <c r="AK1432" s="3" t="n">
        <v>28</v>
      </c>
      <c r="AL1432" s="54" t="n">
        <v>129.7</v>
      </c>
      <c r="AM1432" s="54" t="n">
        <v>2018</v>
      </c>
      <c r="AN1432" s="54" t="n">
        <v>21</v>
      </c>
      <c r="AO1432" s="3" t="n">
        <v>140</v>
      </c>
      <c r="AP1432" s="3" t="n">
        <v>2019</v>
      </c>
      <c r="AQ1432" s="3" t="n">
        <v>14</v>
      </c>
    </row>
    <row r="1433">
      <c r="A1433" s="3" t="n">
        <v>47075010</v>
      </c>
      <c r="B1433" s="3" t="inlineStr">
        <is>
          <t>LA CHORRERA [47075010]</t>
        </is>
      </c>
      <c r="C1433" s="3" t="n">
        <v>-1.444611111</v>
      </c>
      <c r="D1433" s="3" t="n">
        <v>-72.789583333</v>
      </c>
      <c r="E1433" s="3" t="n">
        <v>160</v>
      </c>
      <c r="F1433" s="3" t="inlineStr">
        <is>
          <t>La Chorrera</t>
        </is>
      </c>
      <c r="G1433" s="3" t="inlineStr">
        <is>
          <t>Amazonas</t>
        </is>
      </c>
      <c r="H1433" s="54" t="n">
        <v>120</v>
      </c>
      <c r="I1433" s="54" t="n">
        <v>2019</v>
      </c>
      <c r="J1433" s="54" t="n">
        <v>21</v>
      </c>
      <c r="K1433" s="3" t="n">
        <v>82.2</v>
      </c>
      <c r="L1433" s="3" t="n">
        <v>2025</v>
      </c>
      <c r="M1433" s="3" t="n">
        <v>22</v>
      </c>
      <c r="N1433" s="54" t="n">
        <v>143.4</v>
      </c>
      <c r="O1433" s="54" t="n">
        <v>2007</v>
      </c>
      <c r="P1433" s="54" t="n">
        <v>7</v>
      </c>
      <c r="Q1433" s="3" t="n">
        <v>139.6</v>
      </c>
      <c r="R1433" s="3" t="n">
        <v>2014</v>
      </c>
      <c r="S1433" s="3" t="n">
        <v>3</v>
      </c>
      <c r="T1433" s="54" t="n">
        <v>161.3</v>
      </c>
      <c r="U1433" s="54" t="n">
        <v>2007</v>
      </c>
      <c r="V1433" s="54" t="n">
        <v>24</v>
      </c>
      <c r="W1433" s="3" t="n">
        <v>128.6</v>
      </c>
      <c r="X1433" s="3" t="n">
        <v>2022</v>
      </c>
      <c r="Y1433" s="3" t="n">
        <v>6</v>
      </c>
      <c r="Z1433" s="54" t="n">
        <v>138</v>
      </c>
      <c r="AA1433" s="54" t="n">
        <v>2020</v>
      </c>
      <c r="AB1433" s="54" t="n">
        <v>7</v>
      </c>
      <c r="AC1433" s="3" t="n">
        <v>110</v>
      </c>
      <c r="AD1433" s="3" t="n">
        <v>2025</v>
      </c>
      <c r="AE1433" s="3" t="n">
        <v>24</v>
      </c>
      <c r="AF1433" s="54" t="n">
        <v>83.8</v>
      </c>
      <c r="AG1433" s="54" t="n">
        <v>2007</v>
      </c>
      <c r="AH1433" s="54" t="n">
        <v>30</v>
      </c>
      <c r="AI1433" s="3" t="n">
        <v>113.3</v>
      </c>
      <c r="AJ1433" s="3" t="n">
        <v>2011</v>
      </c>
      <c r="AK1433" s="3" t="n">
        <v>26</v>
      </c>
      <c r="AL1433" s="54" t="n">
        <v>108</v>
      </c>
      <c r="AM1433" s="54" t="n">
        <v>2011</v>
      </c>
      <c r="AN1433" s="54" t="n">
        <v>12</v>
      </c>
      <c r="AO1433" s="3" t="n">
        <v>122</v>
      </c>
      <c r="AP1433" s="3" t="n">
        <v>2001</v>
      </c>
      <c r="AQ1433" s="3" t="n">
        <v>14</v>
      </c>
    </row>
    <row r="1434">
      <c r="A1434" s="3" t="n">
        <v>47087010</v>
      </c>
      <c r="B1434" s="3" t="inlineStr">
        <is>
          <t>ARICA - R. PUTUMAYO [47087010]</t>
        </is>
      </c>
      <c r="C1434" s="3" t="n">
        <v>-2.146888889</v>
      </c>
      <c r="D1434" s="3" t="n">
        <v>-71.75222221999999</v>
      </c>
      <c r="E1434" s="3" t="n">
        <v>115</v>
      </c>
      <c r="F1434" s="3" t="inlineStr">
        <is>
          <t>Puerto Arica</t>
        </is>
      </c>
      <c r="G1434" s="3" t="inlineStr">
        <is>
          <t>Amazonas</t>
        </is>
      </c>
      <c r="H1434" s="54" t="n">
        <v>127</v>
      </c>
      <c r="I1434" s="54" t="n">
        <v>1999</v>
      </c>
      <c r="J1434" s="54" t="n">
        <v>24</v>
      </c>
      <c r="K1434" s="3" t="n">
        <v>148.3</v>
      </c>
      <c r="L1434" s="3" t="n">
        <v>2024</v>
      </c>
      <c r="M1434" s="3" t="n">
        <v>11</v>
      </c>
      <c r="N1434" s="54" t="n">
        <v>193.2</v>
      </c>
      <c r="O1434" s="54" t="n">
        <v>2022</v>
      </c>
      <c r="P1434" s="54" t="n">
        <v>8</v>
      </c>
      <c r="Q1434" s="3" t="n">
        <v>135</v>
      </c>
      <c r="R1434" s="3" t="n">
        <v>1989</v>
      </c>
      <c r="S1434" s="3" t="n">
        <v>24</v>
      </c>
      <c r="T1434" s="54" t="n">
        <v>122</v>
      </c>
      <c r="U1434" s="54" t="n">
        <v>2017</v>
      </c>
      <c r="V1434" s="54" t="n">
        <v>4</v>
      </c>
      <c r="W1434" s="3" t="n">
        <v>132.5</v>
      </c>
      <c r="X1434" s="3" t="n">
        <v>2022</v>
      </c>
      <c r="Y1434" s="3" t="n">
        <v>6</v>
      </c>
      <c r="Z1434" s="54" t="n">
        <v>200</v>
      </c>
      <c r="AA1434" s="54" t="n">
        <v>2022</v>
      </c>
      <c r="AB1434" s="54" t="n">
        <v>27</v>
      </c>
      <c r="AC1434" s="3" t="n">
        <v>93.7</v>
      </c>
      <c r="AD1434" s="3" t="n">
        <v>2023</v>
      </c>
      <c r="AE1434" s="3" t="n">
        <v>2</v>
      </c>
      <c r="AF1434" s="54" t="n">
        <v>132.1</v>
      </c>
      <c r="AG1434" s="54" t="n">
        <v>2021</v>
      </c>
      <c r="AH1434" s="54" t="n">
        <v>29</v>
      </c>
      <c r="AI1434" s="3" t="n">
        <v>115</v>
      </c>
      <c r="AJ1434" s="3" t="n">
        <v>2000</v>
      </c>
      <c r="AK1434" s="3" t="n">
        <v>21</v>
      </c>
      <c r="AL1434" s="54" t="n">
        <v>134.2</v>
      </c>
      <c r="AM1434" s="54" t="n">
        <v>2023</v>
      </c>
      <c r="AN1434" s="54" t="n">
        <v>12</v>
      </c>
      <c r="AO1434" s="3" t="n">
        <v>131.2</v>
      </c>
      <c r="AP1434" s="3" t="n">
        <v>2023</v>
      </c>
      <c r="AQ1434" s="3" t="n">
        <v>2</v>
      </c>
    </row>
    <row r="1435">
      <c r="A1435" s="3" t="n">
        <v>47100010</v>
      </c>
      <c r="B1435" s="3" t="inlineStr">
        <is>
          <t>TARAPACA [47100010]</t>
        </is>
      </c>
      <c r="C1435" s="3" t="n">
        <v>-2.894722222</v>
      </c>
      <c r="D1435" s="3" t="n">
        <v>-69.735694444</v>
      </c>
      <c r="E1435" s="3" t="n">
        <v>100</v>
      </c>
      <c r="F1435" s="3" t="inlineStr">
        <is>
          <t>Tarapacá</t>
        </is>
      </c>
      <c r="G1435" s="3" t="inlineStr">
        <is>
          <t>Amazonas</t>
        </is>
      </c>
      <c r="H1435" s="54" t="n">
        <v>102.5</v>
      </c>
      <c r="I1435" s="54" t="n">
        <v>2021</v>
      </c>
      <c r="J1435" s="54" t="n">
        <v>31</v>
      </c>
      <c r="K1435" s="3" t="n">
        <v>180</v>
      </c>
      <c r="L1435" s="3" t="n">
        <v>1994</v>
      </c>
      <c r="M1435" s="3" t="n">
        <v>15</v>
      </c>
      <c r="N1435" s="54" t="n">
        <v>115</v>
      </c>
      <c r="O1435" s="54" t="n">
        <v>1994</v>
      </c>
      <c r="P1435" s="54" t="n">
        <v>29</v>
      </c>
      <c r="Q1435" s="3" t="n">
        <v>200</v>
      </c>
      <c r="R1435" s="3" t="n">
        <v>2015</v>
      </c>
      <c r="S1435" s="3" t="n">
        <v>11</v>
      </c>
      <c r="T1435" s="54" t="n">
        <v>120</v>
      </c>
      <c r="U1435" s="54" t="n">
        <v>1986</v>
      </c>
      <c r="V1435" s="54" t="n">
        <v>28</v>
      </c>
      <c r="W1435" s="3" t="n">
        <v>90</v>
      </c>
      <c r="X1435" s="3" t="n">
        <v>1988</v>
      </c>
      <c r="Y1435" s="3" t="n">
        <v>22</v>
      </c>
      <c r="Z1435" s="54" t="n">
        <v>94</v>
      </c>
      <c r="AA1435" s="54" t="n">
        <v>1987</v>
      </c>
      <c r="AB1435" s="54" t="n">
        <v>30</v>
      </c>
      <c r="AC1435" s="3" t="n">
        <v>106</v>
      </c>
      <c r="AD1435" s="3" t="n">
        <v>1989</v>
      </c>
      <c r="AE1435" s="3" t="n">
        <v>14</v>
      </c>
      <c r="AF1435" s="54" t="n">
        <v>75</v>
      </c>
      <c r="AG1435" s="54" t="n">
        <v>2004</v>
      </c>
      <c r="AH1435" s="54" t="n">
        <v>27</v>
      </c>
      <c r="AI1435" s="3" t="n">
        <v>130</v>
      </c>
      <c r="AJ1435" s="3" t="n">
        <v>2003</v>
      </c>
      <c r="AK1435" s="3" t="n">
        <v>11</v>
      </c>
      <c r="AL1435" s="54" t="n">
        <v>95</v>
      </c>
      <c r="AM1435" s="54" t="n">
        <v>1994</v>
      </c>
      <c r="AN1435" s="54" t="n">
        <v>22</v>
      </c>
      <c r="AO1435" s="3" t="n">
        <v>119</v>
      </c>
      <c r="AP1435" s="3" t="n">
        <v>1993</v>
      </c>
      <c r="AQ1435" s="3" t="n">
        <v>15</v>
      </c>
    </row>
    <row r="1436">
      <c r="A1436" s="3" t="n">
        <v>47100020</v>
      </c>
      <c r="B1436" s="3" t="inlineStr">
        <is>
          <t>SANTA LUCIA [47100020]</t>
        </is>
      </c>
      <c r="C1436" s="3" t="n">
        <v>-2.864805556</v>
      </c>
      <c r="D1436" s="3" t="n">
        <v>-69.83169444399999</v>
      </c>
      <c r="E1436" s="3" t="n">
        <v>72</v>
      </c>
      <c r="F1436" s="3" t="inlineStr">
        <is>
          <t>Tarapacá</t>
        </is>
      </c>
      <c r="G1436" s="3" t="inlineStr">
        <is>
          <t>Amazonas</t>
        </is>
      </c>
      <c r="H1436" s="54" t="n">
        <v>98.90000000000001</v>
      </c>
      <c r="I1436" s="54" t="n">
        <v>1997</v>
      </c>
      <c r="J1436" s="54" t="n">
        <v>16</v>
      </c>
      <c r="K1436" s="3" t="n">
        <v>125.2</v>
      </c>
      <c r="L1436" s="3" t="n">
        <v>2012</v>
      </c>
      <c r="M1436" s="3" t="n">
        <v>1</v>
      </c>
      <c r="N1436" s="54" t="n">
        <v>153.4</v>
      </c>
      <c r="O1436" s="54" t="n">
        <v>2000</v>
      </c>
      <c r="P1436" s="54" t="n">
        <v>31</v>
      </c>
      <c r="Q1436" s="3" t="n">
        <v>165.7</v>
      </c>
      <c r="R1436" s="3" t="n">
        <v>2003</v>
      </c>
      <c r="S1436" s="3" t="n">
        <v>13</v>
      </c>
      <c r="T1436" s="54" t="n">
        <v>101</v>
      </c>
      <c r="U1436" s="54" t="n">
        <v>1998</v>
      </c>
      <c r="V1436" s="54" t="n">
        <v>6</v>
      </c>
      <c r="W1436" s="3" t="n">
        <v>90</v>
      </c>
      <c r="X1436" s="3" t="n">
        <v>2014</v>
      </c>
      <c r="Y1436" s="3" t="n">
        <v>5</v>
      </c>
      <c r="Z1436" s="54" t="n">
        <v>93</v>
      </c>
      <c r="AA1436" s="54" t="n">
        <v>2005</v>
      </c>
      <c r="AB1436" s="54" t="n">
        <v>16</v>
      </c>
      <c r="AC1436" s="3" t="n">
        <v>79.2</v>
      </c>
      <c r="AD1436" s="3" t="n">
        <v>2009</v>
      </c>
      <c r="AE1436" s="3" t="n">
        <v>29</v>
      </c>
      <c r="AF1436" s="54" t="n">
        <v>105.4</v>
      </c>
      <c r="AG1436" s="54" t="n">
        <v>2007</v>
      </c>
      <c r="AH1436" s="54" t="n">
        <v>2</v>
      </c>
      <c r="AI1436" s="3" t="n">
        <v>156.9</v>
      </c>
      <c r="AJ1436" s="3" t="n">
        <v>2003</v>
      </c>
      <c r="AK1436" s="3" t="n">
        <v>11</v>
      </c>
      <c r="AL1436" s="54" t="n">
        <v>113.4</v>
      </c>
      <c r="AM1436" s="54" t="n">
        <v>2007</v>
      </c>
      <c r="AN1436" s="54" t="n">
        <v>27</v>
      </c>
      <c r="AO1436" s="3" t="n">
        <v>110</v>
      </c>
      <c r="AP1436" s="3" t="n">
        <v>2004</v>
      </c>
      <c r="AQ1436" s="3" t="n">
        <v>16</v>
      </c>
    </row>
    <row r="1437">
      <c r="A1437" s="3" t="n">
        <v>48015040</v>
      </c>
      <c r="B1437" s="3" t="inlineStr">
        <is>
          <t>PUERTO NARIÑO [48015040]</t>
        </is>
      </c>
      <c r="C1437" s="3" t="n">
        <v>-3.780152</v>
      </c>
      <c r="D1437" s="3" t="n">
        <v>-70.362447</v>
      </c>
      <c r="E1437" s="3" t="n">
        <v>158</v>
      </c>
      <c r="F1437" s="3" t="inlineStr">
        <is>
          <t>Puerto Nariño</t>
        </is>
      </c>
      <c r="G1437" s="3" t="inlineStr">
        <is>
          <t>Amazonas</t>
        </is>
      </c>
      <c r="H1437" s="54" t="n">
        <v>127.1</v>
      </c>
      <c r="I1437" s="54" t="n">
        <v>2021</v>
      </c>
      <c r="J1437" s="54" t="n">
        <v>18</v>
      </c>
      <c r="K1437" s="3" t="n">
        <v>116.6</v>
      </c>
      <c r="L1437" s="3" t="n">
        <v>2022</v>
      </c>
      <c r="M1437" s="3" t="n">
        <v>26</v>
      </c>
      <c r="N1437" s="54" t="n">
        <v>130.6</v>
      </c>
      <c r="O1437" s="54" t="n">
        <v>2017</v>
      </c>
      <c r="P1437" s="54" t="n">
        <v>1</v>
      </c>
      <c r="Q1437" s="3" t="n">
        <v>231</v>
      </c>
      <c r="R1437" s="3" t="n">
        <v>2000</v>
      </c>
      <c r="S1437" s="3" t="n">
        <v>20</v>
      </c>
      <c r="T1437" s="54" t="n">
        <v>140</v>
      </c>
      <c r="U1437" s="54" t="n">
        <v>2001</v>
      </c>
      <c r="V1437" s="54" t="n">
        <v>5</v>
      </c>
      <c r="W1437" s="3" t="n">
        <v>97.2</v>
      </c>
      <c r="X1437" s="3" t="n">
        <v>2016</v>
      </c>
      <c r="Y1437" s="3" t="n">
        <v>8</v>
      </c>
      <c r="Z1437" s="54" t="n">
        <v>123.5</v>
      </c>
      <c r="AA1437" s="54" t="n">
        <v>2023</v>
      </c>
      <c r="AB1437" s="54" t="n">
        <v>14</v>
      </c>
      <c r="AC1437" s="3" t="n">
        <v>88.7</v>
      </c>
      <c r="AD1437" s="3" t="n">
        <v>2015</v>
      </c>
      <c r="AE1437" s="3" t="n">
        <v>6</v>
      </c>
      <c r="AF1437" s="54" t="n">
        <v>93</v>
      </c>
      <c r="AG1437" s="54" t="n">
        <v>2000</v>
      </c>
      <c r="AH1437" s="54" t="n">
        <v>26</v>
      </c>
      <c r="AI1437" s="3" t="n">
        <v>111.7</v>
      </c>
      <c r="AJ1437" s="3" t="n">
        <v>2022</v>
      </c>
      <c r="AK1437" s="3" t="n">
        <v>31</v>
      </c>
      <c r="AL1437" s="54" t="n">
        <v>124.4</v>
      </c>
      <c r="AM1437" s="54" t="n">
        <v>2022</v>
      </c>
      <c r="AN1437" s="54" t="n">
        <v>22</v>
      </c>
      <c r="AO1437" s="3" t="n">
        <v>126.7</v>
      </c>
      <c r="AP1437" s="3" t="n">
        <v>2019</v>
      </c>
      <c r="AQ1437" s="3" t="n">
        <v>14</v>
      </c>
    </row>
    <row r="1438">
      <c r="A1438" s="3" t="n">
        <v>48015050</v>
      </c>
      <c r="B1438" s="3" t="inlineStr">
        <is>
          <t>AEROPUERTO VASQUEZ COBO [48015050]</t>
        </is>
      </c>
      <c r="C1438" s="3" t="n">
        <v>-4.199509</v>
      </c>
      <c r="D1438" s="3" t="n">
        <v>-69.943095</v>
      </c>
      <c r="E1438" s="3" t="n">
        <v>84</v>
      </c>
      <c r="F1438" s="3" t="inlineStr">
        <is>
          <t>Leticia</t>
        </is>
      </c>
      <c r="G1438" s="3" t="inlineStr">
        <is>
          <t>Amazonas</t>
        </is>
      </c>
      <c r="H1438" s="54" t="n">
        <v>144.2</v>
      </c>
      <c r="I1438" s="54" t="n">
        <v>1975</v>
      </c>
      <c r="J1438" s="54" t="n">
        <v>31</v>
      </c>
      <c r="K1438" s="3" t="n">
        <v>139.1</v>
      </c>
      <c r="L1438" s="3" t="n">
        <v>1981</v>
      </c>
      <c r="M1438" s="3" t="n">
        <v>13</v>
      </c>
      <c r="N1438" s="54" t="n">
        <v>138.7</v>
      </c>
      <c r="O1438" s="54" t="n">
        <v>2011</v>
      </c>
      <c r="P1438" s="54" t="n">
        <v>20</v>
      </c>
      <c r="Q1438" s="3" t="n">
        <v>164.8</v>
      </c>
      <c r="R1438" s="3" t="n">
        <v>2025</v>
      </c>
      <c r="S1438" s="3" t="n">
        <v>1</v>
      </c>
      <c r="T1438" s="54" t="n">
        <v>135</v>
      </c>
      <c r="U1438" s="54" t="n">
        <v>2000</v>
      </c>
      <c r="V1438" s="54" t="n">
        <v>9</v>
      </c>
      <c r="W1438" s="3" t="n">
        <v>105</v>
      </c>
      <c r="X1438" s="3" t="n">
        <v>1994</v>
      </c>
      <c r="Y1438" s="3" t="n">
        <v>9</v>
      </c>
      <c r="Z1438" s="54" t="n">
        <v>87.7</v>
      </c>
      <c r="AA1438" s="54" t="n">
        <v>1998</v>
      </c>
      <c r="AB1438" s="54" t="n">
        <v>8</v>
      </c>
      <c r="AC1438" s="3" t="n">
        <v>90</v>
      </c>
      <c r="AD1438" s="3" t="n">
        <v>2009</v>
      </c>
      <c r="AE1438" s="3" t="n">
        <v>21</v>
      </c>
      <c r="AF1438" s="54" t="n">
        <v>112.9</v>
      </c>
      <c r="AG1438" s="54" t="n">
        <v>1985</v>
      </c>
      <c r="AH1438" s="54" t="n">
        <v>23</v>
      </c>
      <c r="AI1438" s="3" t="n">
        <v>170</v>
      </c>
      <c r="AJ1438" s="3" t="n">
        <v>1974</v>
      </c>
      <c r="AK1438" s="3" t="n">
        <v>30</v>
      </c>
      <c r="AL1438" s="54" t="n">
        <v>122</v>
      </c>
      <c r="AM1438" s="54" t="n">
        <v>1973</v>
      </c>
      <c r="AN1438" s="54" t="n">
        <v>6</v>
      </c>
      <c r="AO1438" s="3" t="n">
        <v>196.1</v>
      </c>
      <c r="AP1438" s="3" t="n">
        <v>1990</v>
      </c>
      <c r="AQ1438" s="3" t="n">
        <v>4</v>
      </c>
    </row>
    <row r="1439">
      <c r="A1439" s="3" t="n">
        <v>51020010</v>
      </c>
      <c r="B1439" s="3" t="inlineStr">
        <is>
          <t>JUNIN [51020010]</t>
        </is>
      </c>
      <c r="C1439" s="3" t="n">
        <v>1.340277778</v>
      </c>
      <c r="D1439" s="3" t="n">
        <v>-78.12233333</v>
      </c>
      <c r="E1439" s="3" t="n">
        <v>950</v>
      </c>
      <c r="F1439" s="3" t="inlineStr">
        <is>
          <t>Barbacoas</t>
        </is>
      </c>
      <c r="G1439" s="3" t="inlineStr">
        <is>
          <t>Nariño</t>
        </is>
      </c>
      <c r="H1439" s="54" t="n">
        <v>160</v>
      </c>
      <c r="I1439" s="54" t="n">
        <v>2023</v>
      </c>
      <c r="J1439" s="54" t="n">
        <v>20</v>
      </c>
      <c r="K1439" s="3" t="n">
        <v>166</v>
      </c>
      <c r="L1439" s="3" t="n">
        <v>1975</v>
      </c>
      <c r="M1439" s="3" t="n">
        <v>5</v>
      </c>
      <c r="N1439" s="54" t="n">
        <v>153</v>
      </c>
      <c r="O1439" s="54" t="n">
        <v>2021</v>
      </c>
      <c r="P1439" s="54" t="n">
        <v>31</v>
      </c>
      <c r="Q1439" s="3" t="n">
        <v>221</v>
      </c>
      <c r="R1439" s="3" t="n">
        <v>2002</v>
      </c>
      <c r="S1439" s="3" t="n">
        <v>4</v>
      </c>
      <c r="T1439" s="54" t="n">
        <v>191</v>
      </c>
      <c r="U1439" s="54" t="n">
        <v>1979</v>
      </c>
      <c r="V1439" s="54" t="n">
        <v>15</v>
      </c>
      <c r="W1439" s="3" t="n">
        <v>151.5</v>
      </c>
      <c r="X1439" s="3" t="n">
        <v>2021</v>
      </c>
      <c r="Y1439" s="3" t="n">
        <v>6</v>
      </c>
      <c r="Z1439" s="54" t="n">
        <v>130</v>
      </c>
      <c r="AA1439" s="54" t="n">
        <v>2023</v>
      </c>
      <c r="AB1439" s="54" t="n">
        <v>26</v>
      </c>
      <c r="AC1439" s="3" t="n">
        <v>150</v>
      </c>
      <c r="AD1439" s="3" t="n">
        <v>2021</v>
      </c>
      <c r="AE1439" s="3" t="n">
        <v>19</v>
      </c>
      <c r="AF1439" s="54" t="n">
        <v>179.5</v>
      </c>
      <c r="AG1439" s="54" t="n">
        <v>2021</v>
      </c>
      <c r="AH1439" s="54" t="n">
        <v>29</v>
      </c>
      <c r="AI1439" s="3" t="n">
        <v>194</v>
      </c>
      <c r="AJ1439" s="3" t="n">
        <v>2014</v>
      </c>
      <c r="AK1439" s="3" t="n">
        <v>18</v>
      </c>
      <c r="AL1439" s="54" t="n">
        <v>176</v>
      </c>
      <c r="AM1439" s="54" t="n">
        <v>2009</v>
      </c>
      <c r="AN1439" s="54" t="n">
        <v>12</v>
      </c>
      <c r="AO1439" s="3" t="n">
        <v>185</v>
      </c>
      <c r="AP1439" s="3" t="n">
        <v>1972</v>
      </c>
      <c r="AQ1439" s="3" t="n">
        <v>7</v>
      </c>
    </row>
    <row r="1440">
      <c r="A1440" s="3" t="n">
        <v>51020040</v>
      </c>
      <c r="B1440" s="3" t="inlineStr">
        <is>
          <t>MATAJE [51020040]</t>
        </is>
      </c>
      <c r="C1440" s="3" t="n">
        <v>1.362166667</v>
      </c>
      <c r="D1440" s="3" t="n">
        <v>-78.71591667</v>
      </c>
      <c r="E1440" s="3" t="n">
        <v>100</v>
      </c>
      <c r="F1440" s="3" t="inlineStr">
        <is>
          <t>Tumaco</t>
        </is>
      </c>
      <c r="G1440" s="3" t="inlineStr">
        <is>
          <t>Nariño</t>
        </is>
      </c>
      <c r="H1440" s="54" t="n">
        <v>135.8</v>
      </c>
      <c r="I1440" s="54" t="n">
        <v>2005</v>
      </c>
      <c r="J1440" s="54" t="n">
        <v>29</v>
      </c>
      <c r="K1440" s="3" t="n">
        <v>156.7</v>
      </c>
      <c r="L1440" s="3" t="n">
        <v>1984</v>
      </c>
      <c r="M1440" s="3" t="n">
        <v>12</v>
      </c>
      <c r="N1440" s="54" t="n">
        <v>137.4</v>
      </c>
      <c r="O1440" s="54" t="n">
        <v>1984</v>
      </c>
      <c r="P1440" s="54" t="n">
        <v>14</v>
      </c>
      <c r="Q1440" s="3" t="n">
        <v>178.9</v>
      </c>
      <c r="R1440" s="3" t="n">
        <v>1989</v>
      </c>
      <c r="S1440" s="3" t="n">
        <v>26</v>
      </c>
      <c r="T1440" s="54" t="n">
        <v>154</v>
      </c>
      <c r="U1440" s="54" t="n">
        <v>2024</v>
      </c>
      <c r="V1440" s="54" t="n">
        <v>23</v>
      </c>
      <c r="W1440" s="3" t="n">
        <v>145</v>
      </c>
      <c r="X1440" s="3" t="n">
        <v>2017</v>
      </c>
      <c r="Y1440" s="3" t="n">
        <v>15</v>
      </c>
      <c r="Z1440" s="54" t="n">
        <v>140.3</v>
      </c>
      <c r="AA1440" s="54" t="n">
        <v>1992</v>
      </c>
      <c r="AB1440" s="54" t="n">
        <v>3</v>
      </c>
      <c r="AC1440" s="3" t="n">
        <v>180.8</v>
      </c>
      <c r="AD1440" s="3" t="n">
        <v>1990</v>
      </c>
      <c r="AE1440" s="3" t="n">
        <v>11</v>
      </c>
      <c r="AF1440" s="54" t="n">
        <v>151.8</v>
      </c>
      <c r="AG1440" s="54" t="n">
        <v>1997</v>
      </c>
      <c r="AH1440" s="54" t="n">
        <v>2</v>
      </c>
      <c r="AI1440" s="3" t="n">
        <v>95.2</v>
      </c>
      <c r="AJ1440" s="3" t="n">
        <v>1987</v>
      </c>
      <c r="AK1440" s="3" t="n">
        <v>11</v>
      </c>
      <c r="AL1440" s="54" t="n">
        <v>134.3</v>
      </c>
      <c r="AM1440" s="54" t="n">
        <v>2006</v>
      </c>
      <c r="AN1440" s="54" t="n">
        <v>23</v>
      </c>
      <c r="AO1440" s="3" t="n">
        <v>130.2</v>
      </c>
      <c r="AP1440" s="3" t="n">
        <v>1997</v>
      </c>
      <c r="AQ1440" s="3" t="n">
        <v>8</v>
      </c>
    </row>
    <row r="1441">
      <c r="A1441" s="3" t="n">
        <v>51020050</v>
      </c>
      <c r="B1441" s="3" t="inlineStr">
        <is>
          <t>GUAYACANA LA [51020050]</t>
        </is>
      </c>
      <c r="C1441" s="3" t="n">
        <v>1.414611111</v>
      </c>
      <c r="D1441" s="3" t="n">
        <v>-78.43738888999999</v>
      </c>
      <c r="E1441" s="3" t="n">
        <v>100</v>
      </c>
      <c r="F1441" s="3" t="inlineStr">
        <is>
          <t>Tumaco</t>
        </is>
      </c>
      <c r="G1441" s="3" t="inlineStr">
        <is>
          <t>Nariño</t>
        </is>
      </c>
      <c r="H1441" s="54" t="n">
        <v>143</v>
      </c>
      <c r="I1441" s="54" t="n">
        <v>2003</v>
      </c>
      <c r="J1441" s="54" t="n">
        <v>15</v>
      </c>
      <c r="K1441" s="3" t="n">
        <v>151</v>
      </c>
      <c r="L1441" s="3" t="n">
        <v>2010</v>
      </c>
      <c r="M1441" s="3" t="n">
        <v>5</v>
      </c>
      <c r="N1441" s="54" t="n">
        <v>150</v>
      </c>
      <c r="O1441" s="54" t="n">
        <v>2023</v>
      </c>
      <c r="P1441" s="54" t="n">
        <v>5</v>
      </c>
      <c r="Q1441" s="3" t="n">
        <v>160</v>
      </c>
      <c r="R1441" s="3" t="n">
        <v>1991</v>
      </c>
      <c r="S1441" s="3" t="n">
        <v>11</v>
      </c>
      <c r="T1441" s="54" t="n">
        <v>160</v>
      </c>
      <c r="U1441" s="54" t="n">
        <v>2025</v>
      </c>
      <c r="V1441" s="54" t="n">
        <v>3</v>
      </c>
      <c r="W1441" s="3" t="n">
        <v>231.3</v>
      </c>
      <c r="X1441" s="3" t="n">
        <v>1985</v>
      </c>
      <c r="Y1441" s="3" t="n">
        <v>5</v>
      </c>
      <c r="Z1441" s="54" t="n">
        <v>137</v>
      </c>
      <c r="AA1441" s="54" t="n">
        <v>2017</v>
      </c>
      <c r="AB1441" s="54" t="n">
        <v>2</v>
      </c>
      <c r="AC1441" s="3" t="n">
        <v>157</v>
      </c>
      <c r="AD1441" s="3" t="n">
        <v>2014</v>
      </c>
      <c r="AE1441" s="3" t="n">
        <v>27</v>
      </c>
      <c r="AF1441" s="54" t="n">
        <v>150</v>
      </c>
      <c r="AG1441" s="54" t="n">
        <v>2010</v>
      </c>
      <c r="AH1441" s="54" t="n">
        <v>27</v>
      </c>
      <c r="AI1441" s="3" t="n">
        <v>140</v>
      </c>
      <c r="AJ1441" s="3" t="n">
        <v>2014</v>
      </c>
      <c r="AK1441" s="3" t="n">
        <v>17</v>
      </c>
      <c r="AL1441" s="54" t="n">
        <v>135</v>
      </c>
      <c r="AM1441" s="54" t="n">
        <v>2006</v>
      </c>
      <c r="AN1441" s="54" t="n">
        <v>25</v>
      </c>
      <c r="AO1441" s="3" t="n">
        <v>150</v>
      </c>
      <c r="AP1441" s="3" t="n">
        <v>2021</v>
      </c>
      <c r="AQ1441" s="3" t="n">
        <v>11</v>
      </c>
    </row>
    <row r="1442">
      <c r="A1442" s="3" t="n">
        <v>51025080</v>
      </c>
      <c r="B1442" s="3" t="inlineStr">
        <is>
          <t>ALTAQUER - AUT [51025080]</t>
        </is>
      </c>
      <c r="C1442" s="3" t="n">
        <v>1.248333333</v>
      </c>
      <c r="D1442" s="3" t="n">
        <v>-78.0925</v>
      </c>
      <c r="E1442" s="3" t="n">
        <v>110</v>
      </c>
      <c r="F1442" s="3" t="inlineStr">
        <is>
          <t>Barbacoas</t>
        </is>
      </c>
      <c r="G1442" s="3" t="inlineStr">
        <is>
          <t>Nariño</t>
        </is>
      </c>
      <c r="H1442" s="54" t="n">
        <v>129</v>
      </c>
      <c r="I1442" s="54" t="n">
        <v>2005</v>
      </c>
      <c r="J1442" s="54" t="n">
        <v>16</v>
      </c>
      <c r="K1442" s="3" t="n">
        <v>125</v>
      </c>
      <c r="L1442" s="3" t="n">
        <v>2009</v>
      </c>
      <c r="M1442" s="3" t="n">
        <v>15</v>
      </c>
      <c r="N1442" s="54" t="n">
        <v>111.7</v>
      </c>
      <c r="O1442" s="54" t="n">
        <v>2014</v>
      </c>
      <c r="P1442" s="54" t="n">
        <v>2</v>
      </c>
      <c r="Q1442" s="3" t="n">
        <v>125.5</v>
      </c>
      <c r="R1442" s="3" t="n">
        <v>2004</v>
      </c>
      <c r="S1442" s="3" t="n">
        <v>13</v>
      </c>
      <c r="T1442" s="54" t="n">
        <v>117.5</v>
      </c>
      <c r="U1442" s="54" t="n">
        <v>2013</v>
      </c>
      <c r="V1442" s="54" t="n">
        <v>30</v>
      </c>
      <c r="W1442" s="3" t="n">
        <v>80</v>
      </c>
      <c r="X1442" s="3" t="n">
        <v>2010</v>
      </c>
      <c r="Y1442" s="3" t="n">
        <v>27</v>
      </c>
      <c r="Z1442" s="54" t="n">
        <v>60.4</v>
      </c>
      <c r="AA1442" s="54" t="n">
        <v>2007</v>
      </c>
      <c r="AB1442" s="54" t="n">
        <v>21</v>
      </c>
      <c r="AC1442" s="3" t="n">
        <v>70.2</v>
      </c>
      <c r="AD1442" s="3" t="n">
        <v>2011</v>
      </c>
      <c r="AE1442" s="3" t="n">
        <v>19</v>
      </c>
      <c r="AF1442" s="54" t="n">
        <v>82</v>
      </c>
      <c r="AG1442" s="54" t="n">
        <v>2011</v>
      </c>
      <c r="AH1442" s="54" t="n">
        <v>24</v>
      </c>
      <c r="AI1442" s="3" t="n">
        <v>144.9</v>
      </c>
      <c r="AJ1442" s="3" t="n">
        <v>2011</v>
      </c>
      <c r="AK1442" s="3" t="n">
        <v>19</v>
      </c>
      <c r="AL1442" s="54" t="n">
        <v>126.5</v>
      </c>
      <c r="AM1442" s="54" t="n">
        <v>2006</v>
      </c>
      <c r="AN1442" s="54" t="n">
        <v>28</v>
      </c>
      <c r="AO1442" s="3" t="n">
        <v>91.7</v>
      </c>
      <c r="AP1442" s="3" t="n">
        <v>2004</v>
      </c>
      <c r="AQ1442" s="3" t="n">
        <v>28</v>
      </c>
    </row>
    <row r="1443">
      <c r="A1443" s="3" t="n">
        <v>51030020</v>
      </c>
      <c r="B1443" s="3" t="inlineStr">
        <is>
          <t>COCO EL [51030020]</t>
        </is>
      </c>
      <c r="C1443" s="3" t="n">
        <v>1.633722222</v>
      </c>
      <c r="D1443" s="3" t="n">
        <v>-78.62986110999999</v>
      </c>
      <c r="E1443" s="3" t="n">
        <v>20</v>
      </c>
      <c r="F1443" s="3" t="inlineStr">
        <is>
          <t>Tumaco</t>
        </is>
      </c>
      <c r="G1443" s="3" t="inlineStr">
        <is>
          <t>Nariño</t>
        </is>
      </c>
      <c r="H1443" s="54" t="n">
        <v>135</v>
      </c>
      <c r="I1443" s="54" t="n">
        <v>2008</v>
      </c>
      <c r="J1443" s="54" t="n">
        <v>23</v>
      </c>
      <c r="K1443" s="3" t="n">
        <v>141</v>
      </c>
      <c r="L1443" s="3" t="n">
        <v>2006</v>
      </c>
      <c r="M1443" s="3" t="n">
        <v>4</v>
      </c>
      <c r="N1443" s="54" t="n">
        <v>163</v>
      </c>
      <c r="O1443" s="54" t="n">
        <v>2016</v>
      </c>
      <c r="P1443" s="54" t="n">
        <v>29</v>
      </c>
      <c r="Q1443" s="3" t="n">
        <v>140</v>
      </c>
      <c r="R1443" s="3" t="n">
        <v>2016</v>
      </c>
      <c r="S1443" s="3" t="n">
        <v>23</v>
      </c>
      <c r="T1443" s="54" t="n">
        <v>138</v>
      </c>
      <c r="U1443" s="54" t="n">
        <v>2018</v>
      </c>
      <c r="V1443" s="54" t="n">
        <v>22</v>
      </c>
      <c r="W1443" s="3" t="n">
        <v>140</v>
      </c>
      <c r="X1443" s="3" t="n">
        <v>2023</v>
      </c>
      <c r="Y1443" s="3" t="n">
        <v>6</v>
      </c>
      <c r="Z1443" s="54" t="n">
        <v>132</v>
      </c>
      <c r="AA1443" s="54" t="n">
        <v>2023</v>
      </c>
      <c r="AB1443" s="54" t="n">
        <v>14</v>
      </c>
      <c r="AC1443" s="3" t="n">
        <v>111.5</v>
      </c>
      <c r="AD1443" s="3" t="n">
        <v>1987</v>
      </c>
      <c r="AE1443" s="3" t="n">
        <v>5</v>
      </c>
      <c r="AF1443" s="54" t="n">
        <v>100</v>
      </c>
      <c r="AG1443" s="54" t="n">
        <v>2016</v>
      </c>
      <c r="AH1443" s="54" t="n">
        <v>11</v>
      </c>
      <c r="AI1443" s="3" t="n">
        <v>140</v>
      </c>
      <c r="AJ1443" s="3" t="n">
        <v>2023</v>
      </c>
      <c r="AK1443" s="3" t="n">
        <v>14</v>
      </c>
      <c r="AL1443" s="54" t="n">
        <v>127</v>
      </c>
      <c r="AM1443" s="54" t="n">
        <v>2006</v>
      </c>
      <c r="AN1443" s="54" t="n">
        <v>23</v>
      </c>
      <c r="AO1443" s="3" t="n">
        <v>110</v>
      </c>
      <c r="AP1443" s="3" t="n">
        <v>2023</v>
      </c>
      <c r="AQ1443" s="3" t="n">
        <v>16</v>
      </c>
    </row>
    <row r="1444">
      <c r="A1444" s="3" t="n">
        <v>51035020</v>
      </c>
      <c r="B1444" s="3" t="inlineStr">
        <is>
          <t>CCCP DL PACIFICO [51035020]</t>
        </is>
      </c>
      <c r="C1444" s="3" t="n">
        <v>1.819166667</v>
      </c>
      <c r="D1444" s="3" t="n">
        <v>-78.73</v>
      </c>
      <c r="E1444" s="3" t="n">
        <v>1</v>
      </c>
      <c r="F1444" s="3" t="inlineStr">
        <is>
          <t>Tumaco</t>
        </is>
      </c>
      <c r="G1444" s="3" t="inlineStr">
        <is>
          <t>Nariño</t>
        </is>
      </c>
      <c r="H1444" s="54" t="n">
        <v>188</v>
      </c>
      <c r="I1444" s="54" t="n">
        <v>2009</v>
      </c>
      <c r="J1444" s="54" t="n">
        <v>29</v>
      </c>
      <c r="K1444" s="3" t="n">
        <v>163</v>
      </c>
      <c r="L1444" s="3" t="n">
        <v>2020</v>
      </c>
      <c r="M1444" s="3" t="n">
        <v>19</v>
      </c>
      <c r="N1444" s="54" t="n">
        <v>134.5</v>
      </c>
      <c r="O1444" s="54" t="n">
        <v>2010</v>
      </c>
      <c r="P1444" s="54" t="n">
        <v>29</v>
      </c>
      <c r="Q1444" s="3" t="n">
        <v>133.8</v>
      </c>
      <c r="R1444" s="3" t="n">
        <v>2015</v>
      </c>
      <c r="S1444" s="3" t="n">
        <v>3</v>
      </c>
      <c r="T1444" s="54" t="n">
        <v>198.5</v>
      </c>
      <c r="U1444" s="54" t="n">
        <v>2007</v>
      </c>
      <c r="V1444" s="54" t="n">
        <v>29</v>
      </c>
      <c r="W1444" s="3" t="n">
        <v>148</v>
      </c>
      <c r="X1444" s="3" t="n">
        <v>2014</v>
      </c>
      <c r="Y1444" s="3" t="n">
        <v>16</v>
      </c>
      <c r="Z1444" s="54" t="n">
        <v>98</v>
      </c>
      <c r="AA1444" s="54" t="n">
        <v>2015</v>
      </c>
      <c r="AB1444" s="54" t="n">
        <v>13</v>
      </c>
      <c r="AC1444" s="3" t="n">
        <v>120</v>
      </c>
      <c r="AD1444" s="3" t="n">
        <v>1997</v>
      </c>
      <c r="AE1444" s="3" t="n">
        <v>19</v>
      </c>
      <c r="AF1444" s="54" t="n">
        <v>140.5</v>
      </c>
      <c r="AG1444" s="54" t="n">
        <v>1998</v>
      </c>
      <c r="AH1444" s="54" t="n">
        <v>3</v>
      </c>
      <c r="AI1444" s="3" t="n">
        <v>137</v>
      </c>
      <c r="AJ1444" s="3" t="n">
        <v>2009</v>
      </c>
      <c r="AK1444" s="3" t="n">
        <v>5</v>
      </c>
      <c r="AL1444" s="54" t="n">
        <v>121.2</v>
      </c>
      <c r="AM1444" s="54" t="n">
        <v>1997</v>
      </c>
      <c r="AN1444" s="54" t="n">
        <v>24</v>
      </c>
      <c r="AO1444" s="3" t="n">
        <v>172.2</v>
      </c>
      <c r="AP1444" s="3" t="n">
        <v>2010</v>
      </c>
      <c r="AQ1444" s="3" t="n">
        <v>23</v>
      </c>
    </row>
    <row r="1445">
      <c r="A1445" s="3" t="n">
        <v>52010020</v>
      </c>
      <c r="B1445" s="3" t="inlineStr">
        <is>
          <t>BALBOA [52010020]</t>
        </is>
      </c>
      <c r="C1445" s="3" t="n">
        <v>2.032805556</v>
      </c>
      <c r="D1445" s="3" t="n">
        <v>-77.22169443999999</v>
      </c>
      <c r="E1445" s="3" t="n">
        <v>1700</v>
      </c>
      <c r="F1445" s="3" t="inlineStr">
        <is>
          <t>Balboa</t>
        </is>
      </c>
      <c r="G1445" s="3" t="inlineStr">
        <is>
          <t>Cauca</t>
        </is>
      </c>
      <c r="H1445" s="54" t="n">
        <v>90.59999999999999</v>
      </c>
      <c r="I1445" s="54" t="n">
        <v>1985</v>
      </c>
      <c r="J1445" s="54" t="n">
        <v>7</v>
      </c>
      <c r="K1445" s="3" t="n">
        <v>108</v>
      </c>
      <c r="L1445" s="3" t="n">
        <v>2022</v>
      </c>
      <c r="M1445" s="3" t="n">
        <v>5</v>
      </c>
      <c r="N1445" s="54" t="n">
        <v>126</v>
      </c>
      <c r="O1445" s="54" t="n">
        <v>1995</v>
      </c>
      <c r="P1445" s="54" t="n">
        <v>14</v>
      </c>
      <c r="Q1445" s="3" t="n">
        <v>131</v>
      </c>
      <c r="R1445" s="3" t="n">
        <v>2013</v>
      </c>
      <c r="S1445" s="3" t="n">
        <v>21</v>
      </c>
      <c r="T1445" s="54" t="n">
        <v>107</v>
      </c>
      <c r="U1445" s="54" t="n">
        <v>1971</v>
      </c>
      <c r="V1445" s="54" t="n">
        <v>1</v>
      </c>
      <c r="W1445" s="3" t="n">
        <v>68</v>
      </c>
      <c r="X1445" s="3" t="n">
        <v>1991</v>
      </c>
      <c r="Y1445" s="3" t="n">
        <v>26</v>
      </c>
      <c r="Z1445" s="54" t="n">
        <v>89</v>
      </c>
      <c r="AA1445" s="54" t="n">
        <v>2022</v>
      </c>
      <c r="AB1445" s="54" t="n">
        <v>25</v>
      </c>
      <c r="AC1445" s="3" t="n">
        <v>68</v>
      </c>
      <c r="AD1445" s="3" t="n">
        <v>2021</v>
      </c>
      <c r="AE1445" s="3" t="n">
        <v>23</v>
      </c>
      <c r="AF1445" s="54" t="n">
        <v>85</v>
      </c>
      <c r="AG1445" s="54" t="n">
        <v>1977</v>
      </c>
      <c r="AH1445" s="54" t="n">
        <v>28</v>
      </c>
      <c r="AI1445" s="3" t="n">
        <v>100</v>
      </c>
      <c r="AJ1445" s="3" t="n">
        <v>1972</v>
      </c>
      <c r="AK1445" s="3" t="n">
        <v>29</v>
      </c>
      <c r="AL1445" s="54" t="n">
        <v>104</v>
      </c>
      <c r="AM1445" s="54" t="n">
        <v>2013</v>
      </c>
      <c r="AN1445" s="54" t="n">
        <v>17</v>
      </c>
      <c r="AO1445" s="3" t="n">
        <v>117</v>
      </c>
      <c r="AP1445" s="3" t="n">
        <v>1954</v>
      </c>
      <c r="AQ1445" s="3" t="n">
        <v>10</v>
      </c>
    </row>
    <row r="1446">
      <c r="A1446" s="3" t="n">
        <v>52010030</v>
      </c>
      <c r="B1446" s="3" t="inlineStr">
        <is>
          <t>ROSARIO EL [52010030]</t>
        </is>
      </c>
      <c r="C1446" s="3" t="n">
        <v>1.739444444</v>
      </c>
      <c r="D1446" s="3" t="n">
        <v>-77.33750000000001</v>
      </c>
      <c r="E1446" s="3" t="n">
        <v>1700</v>
      </c>
      <c r="F1446" s="3" t="inlineStr">
        <is>
          <t>El Rosario</t>
        </is>
      </c>
      <c r="G1446" s="3" t="inlineStr">
        <is>
          <t>Nariño</t>
        </is>
      </c>
      <c r="H1446" s="54" t="n">
        <v>98</v>
      </c>
      <c r="I1446" s="54" t="n">
        <v>2005</v>
      </c>
      <c r="J1446" s="54" t="n">
        <v>14</v>
      </c>
      <c r="K1446" s="3" t="n">
        <v>76.2</v>
      </c>
      <c r="L1446" s="3" t="n">
        <v>1993</v>
      </c>
      <c r="M1446" s="3" t="n">
        <v>2</v>
      </c>
      <c r="N1446" s="54" t="n">
        <v>108</v>
      </c>
      <c r="O1446" s="54" t="n">
        <v>2007</v>
      </c>
      <c r="P1446" s="54" t="n">
        <v>16</v>
      </c>
      <c r="Q1446" s="3" t="n">
        <v>89</v>
      </c>
      <c r="R1446" s="3" t="n">
        <v>2011</v>
      </c>
      <c r="S1446" s="3" t="n">
        <v>8</v>
      </c>
      <c r="T1446" s="54" t="n">
        <v>69.2</v>
      </c>
      <c r="U1446" s="54" t="n">
        <v>1995</v>
      </c>
      <c r="V1446" s="54" t="n">
        <v>5</v>
      </c>
      <c r="W1446" s="3" t="n">
        <v>87.5</v>
      </c>
      <c r="X1446" s="3" t="n">
        <v>2025</v>
      </c>
      <c r="Y1446" s="3" t="n">
        <v>23</v>
      </c>
      <c r="Z1446" s="54" t="n">
        <v>31</v>
      </c>
      <c r="AA1446" s="54" t="n">
        <v>2022</v>
      </c>
      <c r="AB1446" s="54" t="n">
        <v>23</v>
      </c>
      <c r="AC1446" s="3" t="n">
        <v>36</v>
      </c>
      <c r="AD1446" s="3" t="n">
        <v>2002</v>
      </c>
      <c r="AE1446" s="3" t="n">
        <v>28</v>
      </c>
      <c r="AF1446" s="54" t="n">
        <v>68</v>
      </c>
      <c r="AG1446" s="54" t="n">
        <v>2020</v>
      </c>
      <c r="AH1446" s="54" t="n">
        <v>16</v>
      </c>
      <c r="AI1446" s="3" t="n">
        <v>77</v>
      </c>
      <c r="AJ1446" s="3" t="n">
        <v>2014</v>
      </c>
      <c r="AK1446" s="3" t="n">
        <v>23</v>
      </c>
      <c r="AL1446" s="54" t="n">
        <v>76.5</v>
      </c>
      <c r="AM1446" s="54" t="n">
        <v>2022</v>
      </c>
      <c r="AN1446" s="54" t="n">
        <v>28</v>
      </c>
      <c r="AO1446" s="3" t="n">
        <v>59</v>
      </c>
      <c r="AP1446" s="3" t="n">
        <v>2001</v>
      </c>
      <c r="AQ1446" s="3" t="n">
        <v>17</v>
      </c>
    </row>
    <row r="1447">
      <c r="A1447" s="3" t="n">
        <v>52010040</v>
      </c>
      <c r="B1447" s="3" t="inlineStr">
        <is>
          <t>ROSAS [52010040]</t>
        </is>
      </c>
      <c r="C1447" s="3" t="n">
        <v>2.262388889</v>
      </c>
      <c r="D1447" s="3" t="n">
        <v>-76.73775000000001</v>
      </c>
      <c r="E1447" s="3" t="n">
        <v>1750</v>
      </c>
      <c r="F1447" s="3" t="inlineStr">
        <is>
          <t>Rosas</t>
        </is>
      </c>
      <c r="G1447" s="3" t="inlineStr">
        <is>
          <t>Cauca</t>
        </is>
      </c>
      <c r="H1447" s="54" t="n">
        <v>119</v>
      </c>
      <c r="I1447" s="54" t="n">
        <v>1997</v>
      </c>
      <c r="J1447" s="54" t="n">
        <v>9</v>
      </c>
      <c r="K1447" s="3" t="n">
        <v>100.6</v>
      </c>
      <c r="L1447" s="3" t="n">
        <v>2011</v>
      </c>
      <c r="M1447" s="3" t="n">
        <v>22</v>
      </c>
      <c r="N1447" s="54" t="n">
        <v>103</v>
      </c>
      <c r="O1447" s="54" t="n">
        <v>1978</v>
      </c>
      <c r="P1447" s="54" t="n">
        <v>6</v>
      </c>
      <c r="Q1447" s="3" t="n">
        <v>130</v>
      </c>
      <c r="R1447" s="3" t="n">
        <v>1999</v>
      </c>
      <c r="S1447" s="3" t="n">
        <v>29</v>
      </c>
      <c r="T1447" s="54" t="n">
        <v>104</v>
      </c>
      <c r="U1447" s="54" t="n">
        <v>2023</v>
      </c>
      <c r="V1447" s="54" t="n">
        <v>21</v>
      </c>
      <c r="W1447" s="3" t="n">
        <v>62.1</v>
      </c>
      <c r="X1447" s="3" t="n">
        <v>1986</v>
      </c>
      <c r="Y1447" s="3" t="n">
        <v>4</v>
      </c>
      <c r="Z1447" s="54" t="n">
        <v>67.7</v>
      </c>
      <c r="AA1447" s="54" t="n">
        <v>1985</v>
      </c>
      <c r="AB1447" s="54" t="n">
        <v>23</v>
      </c>
      <c r="AC1447" s="3" t="n">
        <v>88</v>
      </c>
      <c r="AD1447" s="3" t="n">
        <v>1979</v>
      </c>
      <c r="AE1447" s="3" t="n">
        <v>28</v>
      </c>
      <c r="AF1447" s="54" t="n">
        <v>80</v>
      </c>
      <c r="AG1447" s="54" t="n">
        <v>1982</v>
      </c>
      <c r="AH1447" s="54" t="n">
        <v>16</v>
      </c>
      <c r="AI1447" s="3" t="n">
        <v>97.5</v>
      </c>
      <c r="AJ1447" s="3" t="n">
        <v>2007</v>
      </c>
      <c r="AK1447" s="3" t="n">
        <v>26</v>
      </c>
      <c r="AL1447" s="54" t="n">
        <v>120.5</v>
      </c>
      <c r="AM1447" s="54" t="n">
        <v>2006</v>
      </c>
      <c r="AN1447" s="54" t="n">
        <v>7</v>
      </c>
      <c r="AO1447" s="3" t="n">
        <v>105.4</v>
      </c>
      <c r="AP1447" s="3" t="n">
        <v>1992</v>
      </c>
      <c r="AQ1447" s="3" t="n">
        <v>10</v>
      </c>
    </row>
    <row r="1448">
      <c r="A1448" s="3" t="n">
        <v>52010050</v>
      </c>
      <c r="B1448" s="3" t="inlineStr">
        <is>
          <t>PARRAGA [52010050]</t>
        </is>
      </c>
      <c r="C1448" s="3" t="n">
        <v>2.23225</v>
      </c>
      <c r="D1448" s="3" t="n">
        <v>-76.78786110999999</v>
      </c>
      <c r="E1448" s="3" t="n">
        <v>1500</v>
      </c>
      <c r="F1448" s="3" t="inlineStr">
        <is>
          <t>Rosas</t>
        </is>
      </c>
      <c r="G1448" s="3" t="inlineStr">
        <is>
          <t>Cauca</t>
        </is>
      </c>
      <c r="H1448" s="54" t="n">
        <v>96.09999999999999</v>
      </c>
      <c r="I1448" s="54" t="n">
        <v>2020</v>
      </c>
      <c r="J1448" s="54" t="n">
        <v>20</v>
      </c>
      <c r="K1448" s="3" t="n">
        <v>84.2</v>
      </c>
      <c r="L1448" s="3" t="n">
        <v>2011</v>
      </c>
      <c r="M1448" s="3" t="n">
        <v>28</v>
      </c>
      <c r="N1448" s="54" t="n">
        <v>101.7</v>
      </c>
      <c r="O1448" s="54" t="n">
        <v>2018</v>
      </c>
      <c r="P1448" s="54" t="n">
        <v>30</v>
      </c>
      <c r="Q1448" s="3" t="n">
        <v>102.1</v>
      </c>
      <c r="R1448" s="3" t="n">
        <v>2019</v>
      </c>
      <c r="S1448" s="3" t="n">
        <v>20</v>
      </c>
      <c r="T1448" s="54" t="n">
        <v>115.6</v>
      </c>
      <c r="U1448" s="54" t="n">
        <v>2016</v>
      </c>
      <c r="V1448" s="54" t="n">
        <v>6</v>
      </c>
      <c r="W1448" s="3" t="n">
        <v>62.8</v>
      </c>
      <c r="X1448" s="3" t="n">
        <v>2006</v>
      </c>
      <c r="Y1448" s="3" t="n">
        <v>5</v>
      </c>
      <c r="Z1448" s="54" t="n">
        <v>85</v>
      </c>
      <c r="AA1448" s="54" t="n">
        <v>1973</v>
      </c>
      <c r="AB1448" s="54" t="n">
        <v>31</v>
      </c>
      <c r="AC1448" s="3" t="n">
        <v>76</v>
      </c>
      <c r="AD1448" s="3" t="n">
        <v>1984</v>
      </c>
      <c r="AE1448" s="3" t="n">
        <v>21</v>
      </c>
      <c r="AF1448" s="54" t="n">
        <v>87</v>
      </c>
      <c r="AG1448" s="54" t="n">
        <v>1984</v>
      </c>
      <c r="AH1448" s="54" t="n">
        <v>21</v>
      </c>
      <c r="AI1448" s="3" t="n">
        <v>110.3</v>
      </c>
      <c r="AJ1448" s="3" t="n">
        <v>2011</v>
      </c>
      <c r="AK1448" s="3" t="n">
        <v>3</v>
      </c>
      <c r="AL1448" s="54" t="n">
        <v>109.5</v>
      </c>
      <c r="AM1448" s="54" t="n">
        <v>2006</v>
      </c>
      <c r="AN1448" s="54" t="n">
        <v>28</v>
      </c>
      <c r="AO1448" s="3" t="n">
        <v>106.1</v>
      </c>
      <c r="AP1448" s="3" t="n">
        <v>2013</v>
      </c>
      <c r="AQ1448" s="3" t="n">
        <v>17</v>
      </c>
    </row>
    <row r="1449">
      <c r="A1449" s="3" t="n">
        <v>52010060</v>
      </c>
      <c r="B1449" s="3" t="inlineStr">
        <is>
          <t>MAMACONDE [52010060]</t>
        </is>
      </c>
      <c r="C1449" s="3" t="n">
        <v>1.954638889</v>
      </c>
      <c r="D1449" s="3" t="n">
        <v>-77.21638889</v>
      </c>
      <c r="E1449" s="3" t="n">
        <v>650</v>
      </c>
      <c r="F1449" s="3" t="inlineStr">
        <is>
          <t>Leiva</t>
        </is>
      </c>
      <c r="G1449" s="3" t="inlineStr">
        <is>
          <t>Nariño</t>
        </is>
      </c>
      <c r="H1449" s="54" t="n">
        <v>104</v>
      </c>
      <c r="I1449" s="54" t="n">
        <v>1985</v>
      </c>
      <c r="J1449" s="54" t="n">
        <v>25</v>
      </c>
      <c r="K1449" s="3" t="n">
        <v>85</v>
      </c>
      <c r="L1449" s="3" t="n">
        <v>2017</v>
      </c>
      <c r="M1449" s="3" t="n">
        <v>20</v>
      </c>
      <c r="N1449" s="54" t="n">
        <v>107</v>
      </c>
      <c r="O1449" s="54" t="n">
        <v>2017</v>
      </c>
      <c r="P1449" s="54" t="n">
        <v>23</v>
      </c>
      <c r="Q1449" s="3" t="n">
        <v>93</v>
      </c>
      <c r="R1449" s="3" t="n">
        <v>2017</v>
      </c>
      <c r="S1449" s="3" t="n">
        <v>17</v>
      </c>
      <c r="T1449" s="54" t="n">
        <v>80</v>
      </c>
      <c r="U1449" s="54" t="n">
        <v>1979</v>
      </c>
      <c r="V1449" s="54" t="n">
        <v>22</v>
      </c>
      <c r="W1449" s="3" t="n">
        <v>75</v>
      </c>
      <c r="X1449" s="3" t="n">
        <v>2022</v>
      </c>
      <c r="Y1449" s="3" t="n">
        <v>1</v>
      </c>
      <c r="Z1449" s="54" t="n">
        <v>83</v>
      </c>
      <c r="AA1449" s="54" t="n">
        <v>2010</v>
      </c>
      <c r="AB1449" s="54" t="n">
        <v>11</v>
      </c>
      <c r="AC1449" s="3" t="n">
        <v>75</v>
      </c>
      <c r="AD1449" s="3" t="n">
        <v>1981</v>
      </c>
      <c r="AE1449" s="3" t="n">
        <v>11</v>
      </c>
      <c r="AF1449" s="54" t="n">
        <v>72</v>
      </c>
      <c r="AG1449" s="54" t="n">
        <v>1977</v>
      </c>
      <c r="AH1449" s="54" t="n">
        <v>28</v>
      </c>
      <c r="AI1449" s="3" t="n">
        <v>80</v>
      </c>
      <c r="AJ1449" s="3" t="n">
        <v>2019</v>
      </c>
      <c r="AK1449" s="3" t="n">
        <v>16</v>
      </c>
      <c r="AL1449" s="54" t="n">
        <v>105.3</v>
      </c>
      <c r="AM1449" s="54" t="n">
        <v>1996</v>
      </c>
      <c r="AN1449" s="54" t="n">
        <v>8</v>
      </c>
      <c r="AO1449" s="3" t="n">
        <v>85</v>
      </c>
      <c r="AP1449" s="3" t="n">
        <v>2006</v>
      </c>
      <c r="AQ1449" s="3" t="n">
        <v>26</v>
      </c>
    </row>
    <row r="1450">
      <c r="A1450" s="3" t="n">
        <v>52010080</v>
      </c>
      <c r="B1450" s="3" t="inlineStr">
        <is>
          <t>SAJANDI [52010080]</t>
        </is>
      </c>
      <c r="C1450" s="3" t="n">
        <v>2.187111111</v>
      </c>
      <c r="D1450" s="3" t="n">
        <v>-77.04972222000001</v>
      </c>
      <c r="E1450" s="3" t="n">
        <v>750</v>
      </c>
      <c r="F1450" s="3" t="inlineStr">
        <is>
          <t>Patía (El Bordo)</t>
        </is>
      </c>
      <c r="G1450" s="3" t="inlineStr">
        <is>
          <t>Cauca</t>
        </is>
      </c>
      <c r="H1450" s="54" t="n">
        <v>114</v>
      </c>
      <c r="I1450" s="54" t="n">
        <v>2020</v>
      </c>
      <c r="J1450" s="54" t="n">
        <v>29</v>
      </c>
      <c r="K1450" s="3" t="n">
        <v>95</v>
      </c>
      <c r="L1450" s="3" t="n">
        <v>1993</v>
      </c>
      <c r="M1450" s="3" t="n">
        <v>1</v>
      </c>
      <c r="N1450" s="54" t="n">
        <v>125</v>
      </c>
      <c r="O1450" s="54" t="n">
        <v>1996</v>
      </c>
      <c r="P1450" s="54" t="n">
        <v>29</v>
      </c>
      <c r="Q1450" s="3" t="n">
        <v>120</v>
      </c>
      <c r="R1450" s="3" t="n">
        <v>1974</v>
      </c>
      <c r="S1450" s="3" t="n">
        <v>26</v>
      </c>
      <c r="T1450" s="54" t="n">
        <v>152</v>
      </c>
      <c r="U1450" s="54" t="n">
        <v>1974</v>
      </c>
      <c r="V1450" s="54" t="n">
        <v>3</v>
      </c>
      <c r="W1450" s="3" t="n">
        <v>88</v>
      </c>
      <c r="X1450" s="3" t="n">
        <v>1964</v>
      </c>
      <c r="Y1450" s="3" t="n">
        <v>8</v>
      </c>
      <c r="Z1450" s="54" t="n">
        <v>128</v>
      </c>
      <c r="AA1450" s="54" t="n">
        <v>1973</v>
      </c>
      <c r="AB1450" s="54" t="n">
        <v>29</v>
      </c>
      <c r="AC1450" s="3" t="n">
        <v>130</v>
      </c>
      <c r="AD1450" s="3" t="n">
        <v>1998</v>
      </c>
      <c r="AE1450" s="3" t="n">
        <v>7</v>
      </c>
      <c r="AF1450" s="54" t="n">
        <v>106.2</v>
      </c>
      <c r="AG1450" s="54" t="n">
        <v>1984</v>
      </c>
      <c r="AH1450" s="54" t="n">
        <v>8</v>
      </c>
      <c r="AI1450" s="3" t="n">
        <v>107</v>
      </c>
      <c r="AJ1450" s="3" t="n">
        <v>2004</v>
      </c>
      <c r="AK1450" s="3" t="n">
        <v>18</v>
      </c>
      <c r="AL1450" s="54" t="n">
        <v>121</v>
      </c>
      <c r="AM1450" s="54" t="n">
        <v>2004</v>
      </c>
      <c r="AN1450" s="54" t="n">
        <v>8</v>
      </c>
      <c r="AO1450" s="3" t="n">
        <v>97.59999999999999</v>
      </c>
      <c r="AP1450" s="3" t="n">
        <v>2001</v>
      </c>
      <c r="AQ1450" s="3" t="n">
        <v>29</v>
      </c>
    </row>
    <row r="1451">
      <c r="A1451" s="3" t="n">
        <v>52010110</v>
      </c>
      <c r="B1451" s="3" t="inlineStr">
        <is>
          <t>SALADITO [52010110]</t>
        </is>
      </c>
      <c r="C1451" s="3" t="n">
        <v>2.334583333</v>
      </c>
      <c r="D1451" s="3" t="n">
        <v>-76.62011111</v>
      </c>
      <c r="E1451" s="3" t="n">
        <v>1820</v>
      </c>
      <c r="F1451" s="3" t="inlineStr">
        <is>
          <t>Timbío</t>
        </is>
      </c>
      <c r="G1451" s="3" t="inlineStr">
        <is>
          <t>Cauca</t>
        </is>
      </c>
      <c r="H1451" s="54" t="n">
        <v>77.2</v>
      </c>
      <c r="I1451" s="54" t="n">
        <v>2004</v>
      </c>
      <c r="J1451" s="54" t="n">
        <v>14</v>
      </c>
      <c r="K1451" s="3" t="n">
        <v>74</v>
      </c>
      <c r="L1451" s="3" t="n">
        <v>1997</v>
      </c>
      <c r="M1451" s="3" t="n">
        <v>4</v>
      </c>
      <c r="N1451" s="54" t="n">
        <v>84.5</v>
      </c>
      <c r="O1451" s="54" t="n">
        <v>2009</v>
      </c>
      <c r="P1451" s="54" t="n">
        <v>24</v>
      </c>
      <c r="Q1451" s="3" t="n">
        <v>70.5</v>
      </c>
      <c r="R1451" s="3" t="n">
        <v>2014</v>
      </c>
      <c r="S1451" s="3" t="n">
        <v>10</v>
      </c>
      <c r="T1451" s="54" t="n">
        <v>76.09999999999999</v>
      </c>
      <c r="U1451" s="54" t="n">
        <v>2007</v>
      </c>
      <c r="V1451" s="54" t="n">
        <v>21</v>
      </c>
      <c r="W1451" s="3" t="n">
        <v>39.2</v>
      </c>
      <c r="X1451" s="3" t="n">
        <v>2017</v>
      </c>
      <c r="Y1451" s="3" t="n">
        <v>12</v>
      </c>
      <c r="Z1451" s="54" t="n">
        <v>40</v>
      </c>
      <c r="AA1451" s="54" t="n">
        <v>2008</v>
      </c>
      <c r="AB1451" s="54" t="n">
        <v>8</v>
      </c>
      <c r="AC1451" s="3" t="n">
        <v>37.5</v>
      </c>
      <c r="AD1451" s="3" t="n">
        <v>2017</v>
      </c>
      <c r="AE1451" s="3" t="n">
        <v>26</v>
      </c>
      <c r="AF1451" s="54" t="n">
        <v>103.9</v>
      </c>
      <c r="AG1451" s="54" t="n">
        <v>1994</v>
      </c>
      <c r="AH1451" s="54" t="n">
        <v>23</v>
      </c>
      <c r="AI1451" s="3" t="n">
        <v>75</v>
      </c>
      <c r="AJ1451" s="3" t="n">
        <v>2012</v>
      </c>
      <c r="AK1451" s="3" t="n">
        <v>5</v>
      </c>
      <c r="AL1451" s="54" t="n">
        <v>90</v>
      </c>
      <c r="AM1451" s="54" t="n">
        <v>2017</v>
      </c>
      <c r="AN1451" s="54" t="n">
        <v>7</v>
      </c>
      <c r="AO1451" s="3" t="n">
        <v>85</v>
      </c>
      <c r="AP1451" s="3" t="n">
        <v>2017</v>
      </c>
      <c r="AQ1451" s="3" t="n">
        <v>1</v>
      </c>
    </row>
    <row r="1452">
      <c r="A1452" s="3" t="n">
        <v>52010140</v>
      </c>
      <c r="B1452" s="3" t="inlineStr">
        <is>
          <t>GUASCA LA [52010140]</t>
        </is>
      </c>
      <c r="C1452" s="3" t="n">
        <v>1.594444444</v>
      </c>
      <c r="D1452" s="3" t="n">
        <v>-77.42944444</v>
      </c>
      <c r="E1452" s="3" t="n">
        <v>500</v>
      </c>
      <c r="F1452" s="3" t="inlineStr">
        <is>
          <t>Policarpa</t>
        </is>
      </c>
      <c r="G1452" s="3" t="inlineStr">
        <is>
          <t>Nariño</t>
        </is>
      </c>
      <c r="H1452" s="54" t="n">
        <v>60.4</v>
      </c>
      <c r="I1452" s="54" t="n">
        <v>2003</v>
      </c>
      <c r="J1452" s="54" t="n">
        <v>22</v>
      </c>
      <c r="K1452" s="3" t="n">
        <v>72</v>
      </c>
      <c r="L1452" s="3" t="n">
        <v>2009</v>
      </c>
      <c r="M1452" s="3" t="n">
        <v>15</v>
      </c>
      <c r="N1452" s="54" t="n">
        <v>80</v>
      </c>
      <c r="O1452" s="54" t="n">
        <v>2004</v>
      </c>
      <c r="P1452" s="54" t="n">
        <v>27</v>
      </c>
      <c r="Q1452" s="3" t="n">
        <v>70</v>
      </c>
      <c r="R1452" s="3" t="n">
        <v>2012</v>
      </c>
      <c r="S1452" s="3" t="n">
        <v>7</v>
      </c>
      <c r="T1452" s="54" t="n">
        <v>60.7</v>
      </c>
      <c r="U1452" s="54" t="n">
        <v>1988</v>
      </c>
      <c r="V1452" s="54" t="n">
        <v>29</v>
      </c>
      <c r="W1452" s="3" t="n">
        <v>32.5</v>
      </c>
      <c r="X1452" s="3" t="n">
        <v>2003</v>
      </c>
      <c r="Y1452" s="3" t="n">
        <v>4</v>
      </c>
      <c r="Z1452" s="54" t="n">
        <v>60</v>
      </c>
      <c r="AA1452" s="54" t="n">
        <v>1979</v>
      </c>
      <c r="AB1452" s="54" t="n">
        <v>15</v>
      </c>
      <c r="AC1452" s="3" t="n">
        <v>67.90000000000001</v>
      </c>
      <c r="AD1452" s="3" t="n">
        <v>2005</v>
      </c>
      <c r="AE1452" s="3" t="n">
        <v>23</v>
      </c>
      <c r="AF1452" s="54" t="n">
        <v>48</v>
      </c>
      <c r="AG1452" s="54" t="n">
        <v>1996</v>
      </c>
      <c r="AH1452" s="54" t="n">
        <v>28</v>
      </c>
      <c r="AI1452" s="3" t="n">
        <v>91</v>
      </c>
      <c r="AJ1452" s="3" t="n">
        <v>2002</v>
      </c>
      <c r="AK1452" s="3" t="n">
        <v>20</v>
      </c>
      <c r="AL1452" s="54" t="n">
        <v>73</v>
      </c>
      <c r="AM1452" s="54" t="n">
        <v>1985</v>
      </c>
      <c r="AN1452" s="54" t="n">
        <v>4</v>
      </c>
      <c r="AO1452" s="3" t="n">
        <v>70</v>
      </c>
      <c r="AP1452" s="3" t="n">
        <v>1981</v>
      </c>
      <c r="AQ1452" s="3" t="n">
        <v>29</v>
      </c>
    </row>
    <row r="1453">
      <c r="A1453" s="3" t="n">
        <v>52010160</v>
      </c>
      <c r="B1453" s="3" t="inlineStr">
        <is>
          <t>MESA LA [52010160]</t>
        </is>
      </c>
      <c r="C1453" s="3" t="n">
        <v>2.261638889</v>
      </c>
      <c r="D1453" s="3" t="n">
        <v>-77.11955555999999</v>
      </c>
      <c r="E1453" s="3" t="n">
        <v>580</v>
      </c>
      <c r="F1453" s="3" t="inlineStr">
        <is>
          <t>Patía (El Bordo)</t>
        </is>
      </c>
      <c r="G1453" s="3" t="inlineStr">
        <is>
          <t>Cauca</t>
        </is>
      </c>
      <c r="H1453" s="54" t="n">
        <v>104.7</v>
      </c>
      <c r="I1453" s="54" t="n">
        <v>2004</v>
      </c>
      <c r="J1453" s="54" t="n">
        <v>8</v>
      </c>
      <c r="K1453" s="3" t="n">
        <v>101</v>
      </c>
      <c r="L1453" s="3" t="n">
        <v>1993</v>
      </c>
      <c r="M1453" s="3" t="n">
        <v>28</v>
      </c>
      <c r="N1453" s="54" t="n">
        <v>80</v>
      </c>
      <c r="O1453" s="54" t="n">
        <v>1993</v>
      </c>
      <c r="P1453" s="54" t="n">
        <v>29</v>
      </c>
      <c r="Q1453" s="3" t="n">
        <v>91</v>
      </c>
      <c r="R1453" s="3" t="n">
        <v>2004</v>
      </c>
      <c r="S1453" s="3" t="n">
        <v>1</v>
      </c>
      <c r="T1453" s="54" t="n">
        <v>113.9</v>
      </c>
      <c r="U1453" s="54" t="n">
        <v>2024</v>
      </c>
      <c r="V1453" s="54" t="n">
        <v>7</v>
      </c>
      <c r="W1453" s="3" t="n">
        <v>96.3</v>
      </c>
      <c r="X1453" s="3" t="n">
        <v>2024</v>
      </c>
      <c r="Y1453" s="3" t="n">
        <v>14</v>
      </c>
      <c r="Z1453" s="54" t="n">
        <v>104</v>
      </c>
      <c r="AA1453" s="54" t="n">
        <v>2010</v>
      </c>
      <c r="AB1453" s="54" t="n">
        <v>14</v>
      </c>
      <c r="AC1453" s="3" t="n">
        <v>54.9</v>
      </c>
      <c r="AD1453" s="3" t="n">
        <v>1996</v>
      </c>
      <c r="AE1453" s="3" t="n">
        <v>31</v>
      </c>
      <c r="AF1453" s="54" t="n">
        <v>79.3</v>
      </c>
      <c r="AG1453" s="54" t="n">
        <v>2013</v>
      </c>
      <c r="AH1453" s="54" t="n">
        <v>28</v>
      </c>
      <c r="AI1453" s="3" t="n">
        <v>116.2</v>
      </c>
      <c r="AJ1453" s="3" t="n">
        <v>1995</v>
      </c>
      <c r="AK1453" s="3" t="n">
        <v>8</v>
      </c>
      <c r="AL1453" s="54" t="n">
        <v>143</v>
      </c>
      <c r="AM1453" s="54" t="n">
        <v>1993</v>
      </c>
      <c r="AN1453" s="54" t="n">
        <v>29</v>
      </c>
      <c r="AO1453" s="3" t="n">
        <v>140</v>
      </c>
      <c r="AP1453" s="3" t="n">
        <v>1996</v>
      </c>
      <c r="AQ1453" s="3" t="n">
        <v>2</v>
      </c>
    </row>
    <row r="1454">
      <c r="A1454" s="3" t="n">
        <v>52010180</v>
      </c>
      <c r="B1454" s="3" t="inlineStr">
        <is>
          <t>PATIA [52010180]</t>
        </is>
      </c>
      <c r="C1454" s="3" t="n">
        <v>2.068638889</v>
      </c>
      <c r="D1454" s="3" t="n">
        <v>-77.05286110999999</v>
      </c>
      <c r="E1454" s="3" t="n">
        <v>680</v>
      </c>
      <c r="F1454" s="3" t="inlineStr">
        <is>
          <t>Patía (El Bordo)</t>
        </is>
      </c>
      <c r="G1454" s="3" t="inlineStr">
        <is>
          <t>Cauca</t>
        </is>
      </c>
      <c r="H1454" s="54" t="n">
        <v>89</v>
      </c>
      <c r="I1454" s="54" t="n">
        <v>2025</v>
      </c>
      <c r="J1454" s="54" t="n">
        <v>4</v>
      </c>
      <c r="K1454" s="3" t="n">
        <v>86</v>
      </c>
      <c r="L1454" s="3" t="n">
        <v>1998</v>
      </c>
      <c r="M1454" s="3" t="n">
        <v>8</v>
      </c>
      <c r="N1454" s="54" t="n">
        <v>120</v>
      </c>
      <c r="O1454" s="54" t="n">
        <v>2021</v>
      </c>
      <c r="P1454" s="54" t="n">
        <v>19</v>
      </c>
      <c r="Q1454" s="3" t="n">
        <v>95</v>
      </c>
      <c r="R1454" s="3" t="n">
        <v>2002</v>
      </c>
      <c r="S1454" s="3" t="n">
        <v>25</v>
      </c>
      <c r="T1454" s="54" t="n">
        <v>108</v>
      </c>
      <c r="U1454" s="54" t="n">
        <v>2013</v>
      </c>
      <c r="V1454" s="54" t="n">
        <v>29</v>
      </c>
      <c r="W1454" s="3" t="n">
        <v>96</v>
      </c>
      <c r="X1454" s="3" t="n">
        <v>2003</v>
      </c>
      <c r="Y1454" s="3" t="n">
        <v>4</v>
      </c>
      <c r="Z1454" s="54" t="n">
        <v>80</v>
      </c>
      <c r="AA1454" s="54" t="n">
        <v>2022</v>
      </c>
      <c r="AB1454" s="54" t="n">
        <v>26</v>
      </c>
      <c r="AC1454" s="3" t="n">
        <v>80</v>
      </c>
      <c r="AD1454" s="3" t="n">
        <v>2020</v>
      </c>
      <c r="AE1454" s="3" t="n">
        <v>13</v>
      </c>
      <c r="AF1454" s="54" t="n">
        <v>87</v>
      </c>
      <c r="AG1454" s="54" t="n">
        <v>2023</v>
      </c>
      <c r="AH1454" s="54" t="n">
        <v>23</v>
      </c>
      <c r="AI1454" s="3" t="n">
        <v>82</v>
      </c>
      <c r="AJ1454" s="3" t="n">
        <v>2016</v>
      </c>
      <c r="AK1454" s="3" t="n">
        <v>25</v>
      </c>
      <c r="AL1454" s="54" t="n">
        <v>100</v>
      </c>
      <c r="AM1454" s="54" t="n">
        <v>2007</v>
      </c>
      <c r="AN1454" s="54" t="n">
        <v>29</v>
      </c>
      <c r="AO1454" s="3" t="n">
        <v>99</v>
      </c>
      <c r="AP1454" s="3" t="n">
        <v>2020</v>
      </c>
      <c r="AQ1454" s="3" t="n">
        <v>1</v>
      </c>
    </row>
    <row r="1455">
      <c r="A1455" s="3" t="n">
        <v>52010190</v>
      </c>
      <c r="B1455" s="3" t="inlineStr">
        <is>
          <t>ESTRELLAS LAS [52010190]</t>
        </is>
      </c>
      <c r="C1455" s="3" t="n">
        <v>2.17</v>
      </c>
      <c r="D1455" s="3" t="n">
        <v>-76.61</v>
      </c>
      <c r="E1455" s="3" t="n">
        <v>2430</v>
      </c>
      <c r="F1455" s="3" t="inlineStr">
        <is>
          <t>Sotará (Paispamba)</t>
        </is>
      </c>
      <c r="G1455" s="3" t="inlineStr">
        <is>
          <t>Cauca</t>
        </is>
      </c>
      <c r="H1455" s="54" t="n">
        <v>49.7</v>
      </c>
      <c r="I1455" s="54" t="n">
        <v>2004</v>
      </c>
      <c r="J1455" s="54" t="n">
        <v>21</v>
      </c>
      <c r="K1455" s="3" t="n">
        <v>70.3</v>
      </c>
      <c r="L1455" s="3" t="n">
        <v>2011</v>
      </c>
      <c r="M1455" s="3" t="n">
        <v>24</v>
      </c>
      <c r="N1455" s="54" t="n">
        <v>90</v>
      </c>
      <c r="O1455" s="54" t="n">
        <v>1995</v>
      </c>
      <c r="P1455" s="54" t="n">
        <v>12</v>
      </c>
      <c r="Q1455" s="3" t="n">
        <v>62</v>
      </c>
      <c r="R1455" s="3" t="n">
        <v>2004</v>
      </c>
      <c r="S1455" s="3" t="n">
        <v>26</v>
      </c>
      <c r="T1455" s="54" t="n">
        <v>50</v>
      </c>
      <c r="U1455" s="54" t="n">
        <v>2001</v>
      </c>
      <c r="V1455" s="54" t="n">
        <v>27</v>
      </c>
      <c r="W1455" s="3" t="n">
        <v>49.9</v>
      </c>
      <c r="X1455" s="3" t="n">
        <v>2021</v>
      </c>
      <c r="Y1455" s="3" t="n">
        <v>6</v>
      </c>
      <c r="Z1455" s="54" t="n">
        <v>125</v>
      </c>
      <c r="AA1455" s="54" t="n">
        <v>2000</v>
      </c>
      <c r="AB1455" s="54" t="n">
        <v>18</v>
      </c>
      <c r="AC1455" s="3" t="n">
        <v>32.4</v>
      </c>
      <c r="AD1455" s="3" t="n">
        <v>2018</v>
      </c>
      <c r="AE1455" s="3" t="n">
        <v>4</v>
      </c>
      <c r="AF1455" s="54" t="n">
        <v>49.1</v>
      </c>
      <c r="AG1455" s="54" t="n">
        <v>2000</v>
      </c>
      <c r="AH1455" s="54" t="n">
        <v>23</v>
      </c>
      <c r="AI1455" s="3" t="n">
        <v>170</v>
      </c>
      <c r="AJ1455" s="3" t="n">
        <v>1994</v>
      </c>
      <c r="AK1455" s="3" t="n">
        <v>8</v>
      </c>
      <c r="AL1455" s="54" t="n">
        <v>68.8</v>
      </c>
      <c r="AM1455" s="54" t="n">
        <v>2008</v>
      </c>
      <c r="AN1455" s="54" t="n">
        <v>25</v>
      </c>
      <c r="AO1455" s="3" t="n">
        <v>110</v>
      </c>
      <c r="AP1455" s="3" t="n">
        <v>1994</v>
      </c>
      <c r="AQ1455" s="3" t="n">
        <v>12</v>
      </c>
    </row>
    <row r="1456">
      <c r="A1456" s="3" t="n">
        <v>52015010</v>
      </c>
      <c r="B1456" s="3" t="inlineStr">
        <is>
          <t>PAISPAMBA [52015010]</t>
        </is>
      </c>
      <c r="C1456" s="3" t="n">
        <v>2.249722222</v>
      </c>
      <c r="D1456" s="3" t="n">
        <v>-76.61194444</v>
      </c>
      <c r="E1456" s="3" t="n">
        <v>2450</v>
      </c>
      <c r="F1456" s="3" t="inlineStr">
        <is>
          <t>Sotará (Paispamba)</t>
        </is>
      </c>
      <c r="G1456" s="3" t="inlineStr">
        <is>
          <t>Cauca</t>
        </is>
      </c>
      <c r="H1456" s="54" t="n">
        <v>84.7</v>
      </c>
      <c r="I1456" s="54" t="n">
        <v>2017</v>
      </c>
      <c r="J1456" s="54" t="n">
        <v>17</v>
      </c>
      <c r="K1456" s="3" t="n">
        <v>63.8</v>
      </c>
      <c r="L1456" s="3" t="n">
        <v>2011</v>
      </c>
      <c r="M1456" s="3" t="n">
        <v>7</v>
      </c>
      <c r="N1456" s="54" t="n">
        <v>79.2</v>
      </c>
      <c r="O1456" s="54" t="n">
        <v>2023</v>
      </c>
      <c r="P1456" s="54" t="n">
        <v>23</v>
      </c>
      <c r="Q1456" s="3" t="n">
        <v>100</v>
      </c>
      <c r="R1456" s="3" t="n">
        <v>2023</v>
      </c>
      <c r="S1456" s="3" t="n">
        <v>5</v>
      </c>
      <c r="T1456" s="54" t="n">
        <v>71.7</v>
      </c>
      <c r="U1456" s="54" t="n">
        <v>2011</v>
      </c>
      <c r="V1456" s="54" t="n">
        <v>14</v>
      </c>
      <c r="W1456" s="3" t="n">
        <v>43.7</v>
      </c>
      <c r="X1456" s="3" t="n">
        <v>1995</v>
      </c>
      <c r="Y1456" s="3" t="n">
        <v>6</v>
      </c>
      <c r="Z1456" s="54" t="n">
        <v>37.7</v>
      </c>
      <c r="AA1456" s="54" t="n">
        <v>2011</v>
      </c>
      <c r="AB1456" s="54" t="n">
        <v>29</v>
      </c>
      <c r="AC1456" s="3" t="n">
        <v>49.4</v>
      </c>
      <c r="AD1456" s="3" t="n">
        <v>2013</v>
      </c>
      <c r="AE1456" s="3" t="n">
        <v>11</v>
      </c>
      <c r="AF1456" s="54" t="n">
        <v>46.5</v>
      </c>
      <c r="AG1456" s="54" t="n">
        <v>2000</v>
      </c>
      <c r="AH1456" s="54" t="n">
        <v>23</v>
      </c>
      <c r="AI1456" s="3" t="n">
        <v>89.59999999999999</v>
      </c>
      <c r="AJ1456" s="3" t="n">
        <v>2022</v>
      </c>
      <c r="AK1456" s="3" t="n">
        <v>21</v>
      </c>
      <c r="AL1456" s="54" t="n">
        <v>98.5</v>
      </c>
      <c r="AM1456" s="54" t="n">
        <v>2013</v>
      </c>
      <c r="AN1456" s="54" t="n">
        <v>17</v>
      </c>
      <c r="AO1456" s="3" t="n">
        <v>96.5</v>
      </c>
      <c r="AP1456" s="3" t="n">
        <v>2021</v>
      </c>
      <c r="AQ1456" s="3" t="n">
        <v>12</v>
      </c>
    </row>
    <row r="1457">
      <c r="A1457" s="3" t="n">
        <v>52020010</v>
      </c>
      <c r="B1457" s="3" t="inlineStr">
        <is>
          <t>GUACHICONO [52020010]</t>
        </is>
      </c>
      <c r="C1457" s="3" t="n">
        <v>2.046388889</v>
      </c>
      <c r="D1457" s="3" t="n">
        <v>-77.00305556000001</v>
      </c>
      <c r="E1457" s="3" t="n">
        <v>720</v>
      </c>
      <c r="F1457" s="3" t="inlineStr">
        <is>
          <t>Bolívar</t>
        </is>
      </c>
      <c r="G1457" s="3" t="inlineStr">
        <is>
          <t>Cauca</t>
        </is>
      </c>
      <c r="H1457" s="54" t="n">
        <v>99</v>
      </c>
      <c r="I1457" s="54" t="n">
        <v>2014</v>
      </c>
      <c r="J1457" s="54" t="n">
        <v>6</v>
      </c>
      <c r="K1457" s="3" t="n">
        <v>88</v>
      </c>
      <c r="L1457" s="3" t="n">
        <v>1975</v>
      </c>
      <c r="M1457" s="3" t="n">
        <v>22</v>
      </c>
      <c r="N1457" s="54" t="n">
        <v>115</v>
      </c>
      <c r="O1457" s="54" t="n">
        <v>1994</v>
      </c>
      <c r="P1457" s="54" t="n">
        <v>30</v>
      </c>
      <c r="Q1457" s="3" t="n">
        <v>119</v>
      </c>
      <c r="R1457" s="3" t="n">
        <v>2022</v>
      </c>
      <c r="S1457" s="3" t="n">
        <v>18</v>
      </c>
      <c r="T1457" s="54" t="n">
        <v>112</v>
      </c>
      <c r="U1457" s="54" t="n">
        <v>2013</v>
      </c>
      <c r="V1457" s="54" t="n">
        <v>29</v>
      </c>
      <c r="W1457" s="3" t="n">
        <v>140</v>
      </c>
      <c r="X1457" s="3" t="n">
        <v>1989</v>
      </c>
      <c r="Y1457" s="3" t="n">
        <v>23</v>
      </c>
      <c r="Z1457" s="54" t="n">
        <v>110</v>
      </c>
      <c r="AA1457" s="54" t="n">
        <v>2001</v>
      </c>
      <c r="AB1457" s="54" t="n">
        <v>19</v>
      </c>
      <c r="AC1457" s="3" t="n">
        <v>83</v>
      </c>
      <c r="AD1457" s="3" t="n">
        <v>2020</v>
      </c>
      <c r="AE1457" s="3" t="n">
        <v>13</v>
      </c>
      <c r="AF1457" s="54" t="n">
        <v>85</v>
      </c>
      <c r="AG1457" s="54" t="n">
        <v>2001</v>
      </c>
      <c r="AH1457" s="54" t="n">
        <v>27</v>
      </c>
      <c r="AI1457" s="3" t="n">
        <v>120</v>
      </c>
      <c r="AJ1457" s="3" t="n">
        <v>2020</v>
      </c>
      <c r="AK1457" s="3" t="n">
        <v>19</v>
      </c>
      <c r="AL1457" s="54" t="n">
        <v>115</v>
      </c>
      <c r="AM1457" s="54" t="n">
        <v>1977</v>
      </c>
      <c r="AN1457" s="54" t="n">
        <v>5</v>
      </c>
      <c r="AO1457" s="3" t="n">
        <v>220</v>
      </c>
      <c r="AP1457" s="3" t="n">
        <v>2001</v>
      </c>
      <c r="AQ1457" s="3" t="n">
        <v>30</v>
      </c>
    </row>
    <row r="1458">
      <c r="A1458" s="3" t="n">
        <v>52020020</v>
      </c>
      <c r="B1458" s="3" t="inlineStr">
        <is>
          <t>VEGA LA [52020020]</t>
        </is>
      </c>
      <c r="C1458" s="3" t="n">
        <v>2.005</v>
      </c>
      <c r="D1458" s="3" t="n">
        <v>-76.78166667000001</v>
      </c>
      <c r="E1458" s="3" t="n">
        <v>2272</v>
      </c>
      <c r="F1458" s="3" t="inlineStr">
        <is>
          <t>La Vega</t>
        </is>
      </c>
      <c r="G1458" s="3" t="inlineStr">
        <is>
          <t>Cauca</t>
        </is>
      </c>
      <c r="H1458" s="54" t="n">
        <v>70.3</v>
      </c>
      <c r="I1458" s="54" t="n">
        <v>2001</v>
      </c>
      <c r="J1458" s="54" t="n">
        <v>9</v>
      </c>
      <c r="K1458" s="3" t="n">
        <v>110</v>
      </c>
      <c r="L1458" s="3" t="n">
        <v>1973</v>
      </c>
      <c r="M1458" s="3" t="n">
        <v>21</v>
      </c>
      <c r="N1458" s="54" t="n">
        <v>138</v>
      </c>
      <c r="O1458" s="54" t="n">
        <v>1973</v>
      </c>
      <c r="P1458" s="54" t="n">
        <v>3</v>
      </c>
      <c r="Q1458" s="3" t="n">
        <v>90</v>
      </c>
      <c r="R1458" s="3" t="n">
        <v>2011</v>
      </c>
      <c r="S1458" s="3" t="n">
        <v>11</v>
      </c>
      <c r="T1458" s="54" t="n">
        <v>111</v>
      </c>
      <c r="U1458" s="54" t="n">
        <v>1973</v>
      </c>
      <c r="V1458" s="54" t="n">
        <v>20</v>
      </c>
      <c r="W1458" s="3" t="n">
        <v>115</v>
      </c>
      <c r="X1458" s="3" t="n">
        <v>1973</v>
      </c>
      <c r="Y1458" s="3" t="n">
        <v>13</v>
      </c>
      <c r="Z1458" s="54" t="n">
        <v>135</v>
      </c>
      <c r="AA1458" s="54" t="n">
        <v>1973</v>
      </c>
      <c r="AB1458" s="54" t="n">
        <v>29</v>
      </c>
      <c r="AC1458" s="3" t="n">
        <v>183</v>
      </c>
      <c r="AD1458" s="3" t="n">
        <v>1973</v>
      </c>
      <c r="AE1458" s="3" t="n">
        <v>25</v>
      </c>
      <c r="AF1458" s="54" t="n">
        <v>111</v>
      </c>
      <c r="AG1458" s="54" t="n">
        <v>1973</v>
      </c>
      <c r="AH1458" s="54" t="n">
        <v>29</v>
      </c>
      <c r="AI1458" s="3" t="n">
        <v>75</v>
      </c>
      <c r="AJ1458" s="3" t="n">
        <v>2011</v>
      </c>
      <c r="AK1458" s="3" t="n">
        <v>14</v>
      </c>
      <c r="AL1458" s="54" t="n">
        <v>98</v>
      </c>
      <c r="AM1458" s="54" t="n">
        <v>2005</v>
      </c>
      <c r="AN1458" s="54" t="n">
        <v>21</v>
      </c>
      <c r="AO1458" s="3" t="n">
        <v>130</v>
      </c>
      <c r="AP1458" s="3" t="n">
        <v>1971</v>
      </c>
      <c r="AQ1458" s="3" t="n">
        <v>21</v>
      </c>
    </row>
    <row r="1459">
      <c r="A1459" s="3" t="n">
        <v>52020050</v>
      </c>
      <c r="B1459" s="3" t="inlineStr">
        <is>
          <t>RODEO EL [52020050]</t>
        </is>
      </c>
      <c r="C1459" s="3" t="n">
        <v>1.880166667</v>
      </c>
      <c r="D1459" s="3" t="n">
        <v>-76.99161110999999</v>
      </c>
      <c r="E1459" s="3" t="n">
        <v>1400</v>
      </c>
      <c r="F1459" s="3" t="inlineStr">
        <is>
          <t>Bolívar</t>
        </is>
      </c>
      <c r="G1459" s="3" t="inlineStr">
        <is>
          <t>Cauca</t>
        </is>
      </c>
      <c r="H1459" s="54" t="n">
        <v>117</v>
      </c>
      <c r="I1459" s="54" t="n">
        <v>1994</v>
      </c>
      <c r="J1459" s="54" t="n">
        <v>30</v>
      </c>
      <c r="K1459" s="3" t="n">
        <v>76</v>
      </c>
      <c r="L1459" s="3" t="n">
        <v>1986</v>
      </c>
      <c r="M1459" s="3" t="n">
        <v>18</v>
      </c>
      <c r="N1459" s="54" t="n">
        <v>90.5</v>
      </c>
      <c r="O1459" s="54" t="n">
        <v>2018</v>
      </c>
      <c r="P1459" s="54" t="n">
        <v>31</v>
      </c>
      <c r="Q1459" s="3" t="n">
        <v>98.5</v>
      </c>
      <c r="R1459" s="3" t="n">
        <v>2019</v>
      </c>
      <c r="S1459" s="3" t="n">
        <v>1</v>
      </c>
      <c r="T1459" s="54" t="n">
        <v>121</v>
      </c>
      <c r="U1459" s="54" t="n">
        <v>1993</v>
      </c>
      <c r="V1459" s="54" t="n">
        <v>2</v>
      </c>
      <c r="W1459" s="3" t="n">
        <v>76</v>
      </c>
      <c r="X1459" s="3" t="n">
        <v>1972</v>
      </c>
      <c r="Y1459" s="3" t="n">
        <v>15</v>
      </c>
      <c r="Z1459" s="54" t="n">
        <v>72</v>
      </c>
      <c r="AA1459" s="54" t="n">
        <v>2002</v>
      </c>
      <c r="AB1459" s="54" t="n">
        <v>5</v>
      </c>
      <c r="AC1459" s="3" t="n">
        <v>50</v>
      </c>
      <c r="AD1459" s="3" t="n">
        <v>1979</v>
      </c>
      <c r="AE1459" s="3" t="n">
        <v>22</v>
      </c>
      <c r="AF1459" s="54" t="n">
        <v>56.7</v>
      </c>
      <c r="AG1459" s="54" t="n">
        <v>1994</v>
      </c>
      <c r="AH1459" s="54" t="n">
        <v>25</v>
      </c>
      <c r="AI1459" s="3" t="n">
        <v>84.40000000000001</v>
      </c>
      <c r="AJ1459" s="3" t="n">
        <v>2016</v>
      </c>
      <c r="AK1459" s="3" t="n">
        <v>24</v>
      </c>
      <c r="AL1459" s="54" t="n">
        <v>84</v>
      </c>
      <c r="AM1459" s="54" t="n">
        <v>2023</v>
      </c>
      <c r="AN1459" s="54" t="n">
        <v>1</v>
      </c>
      <c r="AO1459" s="3" t="n">
        <v>88</v>
      </c>
      <c r="AP1459" s="3" t="n">
        <v>1994</v>
      </c>
      <c r="AQ1459" s="3" t="n">
        <v>12</v>
      </c>
    </row>
    <row r="1460">
      <c r="A1460" s="3" t="n">
        <v>52020070</v>
      </c>
      <c r="B1460" s="3" t="inlineStr">
        <is>
          <t>SANTIAGO [52020070]</t>
        </is>
      </c>
      <c r="C1460" s="3" t="n">
        <v>1.814166667</v>
      </c>
      <c r="D1460" s="3" t="n">
        <v>-76.78288889</v>
      </c>
      <c r="E1460" s="3" t="n">
        <v>2180</v>
      </c>
      <c r="F1460" s="3" t="inlineStr">
        <is>
          <t>San Sebastián</t>
        </is>
      </c>
      <c r="G1460" s="3" t="inlineStr">
        <is>
          <t>Cauca</t>
        </is>
      </c>
      <c r="H1460" s="54" t="n">
        <v>82.5</v>
      </c>
      <c r="I1460" s="54" t="n">
        <v>2014</v>
      </c>
      <c r="J1460" s="54" t="n">
        <v>7</v>
      </c>
      <c r="K1460" s="3" t="n">
        <v>90.59999999999999</v>
      </c>
      <c r="L1460" s="3" t="n">
        <v>1998</v>
      </c>
      <c r="M1460" s="3" t="n">
        <v>8</v>
      </c>
      <c r="N1460" s="54" t="n">
        <v>81</v>
      </c>
      <c r="O1460" s="54" t="n">
        <v>2008</v>
      </c>
      <c r="P1460" s="54" t="n">
        <v>12</v>
      </c>
      <c r="Q1460" s="3" t="n">
        <v>60.7</v>
      </c>
      <c r="R1460" s="3" t="n">
        <v>2007</v>
      </c>
      <c r="S1460" s="3" t="n">
        <v>24</v>
      </c>
      <c r="T1460" s="54" t="n">
        <v>62</v>
      </c>
      <c r="U1460" s="54" t="n">
        <v>2011</v>
      </c>
      <c r="V1460" s="54" t="n">
        <v>12</v>
      </c>
      <c r="W1460" s="3" t="n">
        <v>59</v>
      </c>
      <c r="X1460" s="3" t="n">
        <v>1973</v>
      </c>
      <c r="Y1460" s="3" t="n">
        <v>18</v>
      </c>
      <c r="Z1460" s="54" t="n">
        <v>35</v>
      </c>
      <c r="AA1460" s="54" t="n">
        <v>1973</v>
      </c>
      <c r="AB1460" s="54" t="n">
        <v>21</v>
      </c>
      <c r="AC1460" s="3" t="n">
        <v>55</v>
      </c>
      <c r="AD1460" s="3" t="n">
        <v>1972</v>
      </c>
      <c r="AE1460" s="3" t="n">
        <v>30</v>
      </c>
      <c r="AF1460" s="54" t="n">
        <v>51.7</v>
      </c>
      <c r="AG1460" s="54" t="n">
        <v>2000</v>
      </c>
      <c r="AH1460" s="54" t="n">
        <v>23</v>
      </c>
      <c r="AI1460" s="3" t="n">
        <v>76.2</v>
      </c>
      <c r="AJ1460" s="3" t="n">
        <v>2007</v>
      </c>
      <c r="AK1460" s="3" t="n">
        <v>19</v>
      </c>
      <c r="AL1460" s="54" t="n">
        <v>103.5</v>
      </c>
      <c r="AM1460" s="54" t="n">
        <v>2023</v>
      </c>
      <c r="AN1460" s="54" t="n">
        <v>20</v>
      </c>
      <c r="AO1460" s="3" t="n">
        <v>88.5</v>
      </c>
      <c r="AP1460" s="3" t="n">
        <v>2013</v>
      </c>
      <c r="AQ1460" s="3" t="n">
        <v>22</v>
      </c>
    </row>
    <row r="1461">
      <c r="A1461" s="3" t="n">
        <v>52020180</v>
      </c>
      <c r="B1461" s="3" t="inlineStr">
        <is>
          <t>QUEBRADILLAS [52020180]</t>
        </is>
      </c>
      <c r="C1461" s="3" t="n">
        <v>1.950972222</v>
      </c>
      <c r="D1461" s="3" t="n">
        <v>-76.73291666999999</v>
      </c>
      <c r="E1461" s="3" t="n">
        <v>3100</v>
      </c>
      <c r="F1461" s="3" t="inlineStr">
        <is>
          <t>Almaguer</t>
        </is>
      </c>
      <c r="G1461" s="3" t="inlineStr">
        <is>
          <t>Cauca</t>
        </is>
      </c>
      <c r="H1461" s="54" t="n">
        <v>71</v>
      </c>
      <c r="I1461" s="54" t="n">
        <v>2017</v>
      </c>
      <c r="J1461" s="54" t="n">
        <v>20</v>
      </c>
      <c r="K1461" s="3" t="n">
        <v>51</v>
      </c>
      <c r="L1461" s="3" t="n">
        <v>1995</v>
      </c>
      <c r="M1461" s="3" t="n">
        <v>20</v>
      </c>
      <c r="N1461" s="54" t="n">
        <v>59</v>
      </c>
      <c r="O1461" s="54" t="n">
        <v>2021</v>
      </c>
      <c r="P1461" s="54" t="n">
        <v>2</v>
      </c>
      <c r="Q1461" s="3" t="n">
        <v>72.2</v>
      </c>
      <c r="R1461" s="3" t="n">
        <v>2023</v>
      </c>
      <c r="S1461" s="3" t="n">
        <v>21</v>
      </c>
      <c r="T1461" s="54" t="n">
        <v>56</v>
      </c>
      <c r="U1461" s="54" t="n">
        <v>1995</v>
      </c>
      <c r="V1461" s="54" t="n">
        <v>8</v>
      </c>
      <c r="W1461" s="3" t="n">
        <v>52.8</v>
      </c>
      <c r="X1461" s="3" t="n">
        <v>2021</v>
      </c>
      <c r="Y1461" s="3" t="n">
        <v>10</v>
      </c>
      <c r="Z1461" s="54" t="n">
        <v>50</v>
      </c>
      <c r="AA1461" s="54" t="n">
        <v>2000</v>
      </c>
      <c r="AB1461" s="54" t="n">
        <v>7</v>
      </c>
      <c r="AC1461" s="3" t="n">
        <v>21</v>
      </c>
      <c r="AD1461" s="3" t="n">
        <v>2015</v>
      </c>
      <c r="AE1461" s="3" t="n">
        <v>14</v>
      </c>
      <c r="AF1461" s="54" t="n">
        <v>46</v>
      </c>
      <c r="AG1461" s="54" t="n">
        <v>2002</v>
      </c>
      <c r="AH1461" s="54" t="n">
        <v>25</v>
      </c>
      <c r="AI1461" s="3" t="n">
        <v>55.6</v>
      </c>
      <c r="AJ1461" s="3" t="n">
        <v>2022</v>
      </c>
      <c r="AK1461" s="3" t="n">
        <v>21</v>
      </c>
      <c r="AL1461" s="54" t="n">
        <v>62.1</v>
      </c>
      <c r="AM1461" s="54" t="n">
        <v>2008</v>
      </c>
      <c r="AN1461" s="54" t="n">
        <v>25</v>
      </c>
      <c r="AO1461" s="3" t="n">
        <v>64</v>
      </c>
      <c r="AP1461" s="3" t="n">
        <v>2021</v>
      </c>
      <c r="AQ1461" s="3" t="n">
        <v>11</v>
      </c>
    </row>
    <row r="1462">
      <c r="A1462" s="3" t="n">
        <v>52020190</v>
      </c>
      <c r="B1462" s="3" t="inlineStr">
        <is>
          <t>GUACHICONO [52020190]</t>
        </is>
      </c>
      <c r="C1462" s="3" t="n">
        <v>2.03</v>
      </c>
      <c r="D1462" s="3" t="n">
        <v>-76.67341666999999</v>
      </c>
      <c r="E1462" s="3" t="n">
        <v>2760</v>
      </c>
      <c r="F1462" s="3" t="inlineStr">
        <is>
          <t>La Vega</t>
        </is>
      </c>
      <c r="G1462" s="3" t="inlineStr">
        <is>
          <t>Cauca</t>
        </is>
      </c>
      <c r="H1462" s="54" t="n">
        <v>58.5</v>
      </c>
      <c r="I1462" s="54" t="n">
        <v>2017</v>
      </c>
      <c r="J1462" s="54" t="n">
        <v>20</v>
      </c>
      <c r="K1462" s="3" t="n">
        <v>50.6</v>
      </c>
      <c r="L1462" s="3" t="n">
        <v>2008</v>
      </c>
      <c r="M1462" s="3" t="n">
        <v>20</v>
      </c>
      <c r="N1462" s="54" t="n">
        <v>46.2</v>
      </c>
      <c r="O1462" s="54" t="n">
        <v>2011</v>
      </c>
      <c r="P1462" s="54" t="n">
        <v>1</v>
      </c>
      <c r="Q1462" s="3" t="n">
        <v>53.6</v>
      </c>
      <c r="R1462" s="3" t="n">
        <v>2002</v>
      </c>
      <c r="S1462" s="3" t="n">
        <v>25</v>
      </c>
      <c r="T1462" s="54" t="n">
        <v>55.2</v>
      </c>
      <c r="U1462" s="54" t="n">
        <v>2025</v>
      </c>
      <c r="V1462" s="54" t="n">
        <v>26</v>
      </c>
      <c r="W1462" s="3" t="n">
        <v>25.8</v>
      </c>
      <c r="X1462" s="3" t="n">
        <v>2016</v>
      </c>
      <c r="Y1462" s="3" t="n">
        <v>30</v>
      </c>
      <c r="Z1462" s="54" t="n">
        <v>43</v>
      </c>
      <c r="AA1462" s="54" t="n">
        <v>2013</v>
      </c>
      <c r="AB1462" s="54" t="n">
        <v>17</v>
      </c>
      <c r="AC1462" s="3" t="n">
        <v>59</v>
      </c>
      <c r="AD1462" s="3" t="n">
        <v>1994</v>
      </c>
      <c r="AE1462" s="3" t="n">
        <v>19</v>
      </c>
      <c r="AF1462" s="54" t="n">
        <v>77</v>
      </c>
      <c r="AG1462" s="54" t="n">
        <v>1994</v>
      </c>
      <c r="AH1462" s="54" t="n">
        <v>26</v>
      </c>
      <c r="AI1462" s="3" t="n">
        <v>65</v>
      </c>
      <c r="AJ1462" s="3" t="n">
        <v>2011</v>
      </c>
      <c r="AK1462" s="3" t="n">
        <v>14</v>
      </c>
      <c r="AL1462" s="54" t="n">
        <v>95</v>
      </c>
      <c r="AM1462" s="54" t="n">
        <v>1994</v>
      </c>
      <c r="AN1462" s="54" t="n">
        <v>24</v>
      </c>
      <c r="AO1462" s="3" t="n">
        <v>70</v>
      </c>
      <c r="AP1462" s="3" t="n">
        <v>1994</v>
      </c>
      <c r="AQ1462" s="3" t="n">
        <v>13</v>
      </c>
    </row>
    <row r="1463">
      <c r="A1463" s="3" t="n">
        <v>52025020</v>
      </c>
      <c r="B1463" s="3" t="inlineStr">
        <is>
          <t>MILAGROS LOS [52025020]</t>
        </is>
      </c>
      <c r="C1463" s="3" t="n">
        <v>1.753333333</v>
      </c>
      <c r="D1463" s="3" t="n">
        <v>-76.89166667000001</v>
      </c>
      <c r="E1463" s="3" t="n">
        <v>2300</v>
      </c>
      <c r="F1463" s="3" t="inlineStr">
        <is>
          <t>Bolívar</t>
        </is>
      </c>
      <c r="G1463" s="3" t="inlineStr">
        <is>
          <t>Cauca</t>
        </is>
      </c>
      <c r="H1463" s="54" t="n">
        <v>70.40000000000001</v>
      </c>
      <c r="I1463" s="54" t="n">
        <v>1991</v>
      </c>
      <c r="J1463" s="54" t="n">
        <v>11</v>
      </c>
      <c r="K1463" s="3" t="n">
        <v>61.5</v>
      </c>
      <c r="L1463" s="3" t="n">
        <v>2011</v>
      </c>
      <c r="M1463" s="3" t="n">
        <v>28</v>
      </c>
      <c r="N1463" s="54" t="n">
        <v>65.90000000000001</v>
      </c>
      <c r="O1463" s="54" t="n">
        <v>1998</v>
      </c>
      <c r="P1463" s="54" t="n">
        <v>27</v>
      </c>
      <c r="Q1463" s="3" t="n">
        <v>76.8</v>
      </c>
      <c r="R1463" s="3" t="n">
        <v>2016</v>
      </c>
      <c r="S1463" s="3" t="n">
        <v>12</v>
      </c>
      <c r="T1463" s="54" t="n">
        <v>58.5</v>
      </c>
      <c r="U1463" s="54" t="n">
        <v>1995</v>
      </c>
      <c r="V1463" s="54" t="n">
        <v>5</v>
      </c>
      <c r="W1463" s="3" t="n">
        <v>49.9</v>
      </c>
      <c r="X1463" s="3" t="n">
        <v>2006</v>
      </c>
      <c r="Y1463" s="3" t="n">
        <v>5</v>
      </c>
      <c r="Z1463" s="54" t="n">
        <v>42.2</v>
      </c>
      <c r="AA1463" s="54" t="n">
        <v>2002</v>
      </c>
      <c r="AB1463" s="54" t="n">
        <v>5</v>
      </c>
      <c r="AC1463" s="3" t="n">
        <v>34.2</v>
      </c>
      <c r="AD1463" s="3" t="n">
        <v>1979</v>
      </c>
      <c r="AE1463" s="3" t="n">
        <v>29</v>
      </c>
      <c r="AF1463" s="54" t="n">
        <v>48.6</v>
      </c>
      <c r="AG1463" s="54" t="n">
        <v>1987</v>
      </c>
      <c r="AH1463" s="54" t="n">
        <v>29</v>
      </c>
      <c r="AI1463" s="3" t="n">
        <v>92.5</v>
      </c>
      <c r="AJ1463" s="3" t="n">
        <v>2001</v>
      </c>
      <c r="AK1463" s="3" t="n">
        <v>16</v>
      </c>
      <c r="AL1463" s="54" t="n">
        <v>64.40000000000001</v>
      </c>
      <c r="AM1463" s="54" t="n">
        <v>1987</v>
      </c>
      <c r="AN1463" s="54" t="n">
        <v>18</v>
      </c>
      <c r="AO1463" s="3" t="n">
        <v>70.2</v>
      </c>
      <c r="AP1463" s="3" t="n">
        <v>2019</v>
      </c>
      <c r="AQ1463" s="3" t="n">
        <v>11</v>
      </c>
    </row>
    <row r="1464">
      <c r="A1464" s="3" t="n">
        <v>52025080</v>
      </c>
      <c r="B1464" s="3" t="inlineStr">
        <is>
          <t>ESTRECHO PATIA  - AUT [52025080]</t>
        </is>
      </c>
      <c r="C1464" s="3" t="n">
        <v>1.96</v>
      </c>
      <c r="D1464" s="3" t="n">
        <v>-77.12</v>
      </c>
      <c r="E1464" s="3" t="n">
        <v>720</v>
      </c>
      <c r="F1464" s="3" t="inlineStr">
        <is>
          <t>Patía (El Bordo)</t>
        </is>
      </c>
      <c r="G1464" s="3" t="inlineStr">
        <is>
          <t>Cauca</t>
        </is>
      </c>
      <c r="H1464" s="54" t="n">
        <v>70</v>
      </c>
      <c r="I1464" s="54" t="n">
        <v>1984</v>
      </c>
      <c r="J1464" s="54" t="n">
        <v>7</v>
      </c>
      <c r="K1464" s="3" t="n">
        <v>65</v>
      </c>
      <c r="L1464" s="3" t="n">
        <v>2002</v>
      </c>
      <c r="M1464" s="3" t="n">
        <v>27</v>
      </c>
      <c r="N1464" s="54" t="n">
        <v>85</v>
      </c>
      <c r="O1464" s="54" t="n">
        <v>1976</v>
      </c>
      <c r="P1464" s="54" t="n">
        <v>10</v>
      </c>
      <c r="Q1464" s="3" t="n">
        <v>91.5</v>
      </c>
      <c r="R1464" s="3" t="n">
        <v>1999</v>
      </c>
      <c r="S1464" s="3" t="n">
        <v>9</v>
      </c>
      <c r="T1464" s="54" t="n">
        <v>84.2</v>
      </c>
      <c r="U1464" s="54" t="n">
        <v>2013</v>
      </c>
      <c r="V1464" s="54" t="n">
        <v>1</v>
      </c>
      <c r="W1464" s="3" t="n">
        <v>70.90000000000001</v>
      </c>
      <c r="X1464" s="3" t="n">
        <v>1984</v>
      </c>
      <c r="Y1464" s="3" t="n">
        <v>7</v>
      </c>
      <c r="Z1464" s="54" t="n">
        <v>68.8</v>
      </c>
      <c r="AA1464" s="54" t="n">
        <v>1987</v>
      </c>
      <c r="AB1464" s="54" t="n">
        <v>31</v>
      </c>
      <c r="AC1464" s="3" t="n">
        <v>49</v>
      </c>
      <c r="AD1464" s="3" t="n">
        <v>1985</v>
      </c>
      <c r="AE1464" s="3" t="n">
        <v>7</v>
      </c>
      <c r="AF1464" s="54" t="n">
        <v>74</v>
      </c>
      <c r="AG1464" s="54" t="n">
        <v>2005</v>
      </c>
      <c r="AH1464" s="54" t="n">
        <v>26</v>
      </c>
      <c r="AI1464" s="3" t="n">
        <v>81.5</v>
      </c>
      <c r="AJ1464" s="3" t="n">
        <v>2022</v>
      </c>
      <c r="AK1464" s="3" t="n">
        <v>5</v>
      </c>
      <c r="AL1464" s="54" t="n">
        <v>105</v>
      </c>
      <c r="AM1464" s="54" t="n">
        <v>1996</v>
      </c>
      <c r="AN1464" s="54" t="n">
        <v>27</v>
      </c>
      <c r="AO1464" s="3" t="n">
        <v>98.2</v>
      </c>
      <c r="AP1464" s="3" t="n">
        <v>2016</v>
      </c>
      <c r="AQ1464" s="3" t="n">
        <v>31</v>
      </c>
    </row>
    <row r="1465">
      <c r="A1465" s="3" t="n">
        <v>52025090</v>
      </c>
      <c r="B1465" s="3" t="inlineStr">
        <is>
          <t>LA SIERRA - AUT [52025090]</t>
        </is>
      </c>
      <c r="C1465" s="3" t="n">
        <v>2.193833333</v>
      </c>
      <c r="D1465" s="3" t="n">
        <v>-76.75033333</v>
      </c>
      <c r="E1465" s="3" t="n">
        <v>1870</v>
      </c>
      <c r="F1465" s="3" t="inlineStr">
        <is>
          <t>La Sierra</t>
        </is>
      </c>
      <c r="G1465" s="3" t="inlineStr">
        <is>
          <t>Cauca</t>
        </is>
      </c>
      <c r="H1465" s="54" t="n">
        <v>132.2</v>
      </c>
      <c r="I1465" s="54" t="n">
        <v>2022</v>
      </c>
      <c r="J1465" s="54" t="n">
        <v>27</v>
      </c>
      <c r="K1465" s="3" t="n">
        <v>98.40000000000001</v>
      </c>
      <c r="L1465" s="3" t="n">
        <v>2014</v>
      </c>
      <c r="M1465" s="3" t="n">
        <v>4</v>
      </c>
      <c r="N1465" s="54" t="n">
        <v>117.8</v>
      </c>
      <c r="O1465" s="54" t="n">
        <v>1987</v>
      </c>
      <c r="P1465" s="54" t="n">
        <v>7</v>
      </c>
      <c r="Q1465" s="3" t="n">
        <v>111.8</v>
      </c>
      <c r="R1465" s="3" t="n">
        <v>1988</v>
      </c>
      <c r="S1465" s="3" t="n">
        <v>10</v>
      </c>
      <c r="T1465" s="54" t="n">
        <v>87.5</v>
      </c>
      <c r="U1465" s="54" t="n">
        <v>2000</v>
      </c>
      <c r="V1465" s="54" t="n">
        <v>6</v>
      </c>
      <c r="W1465" s="3" t="n">
        <v>87.09999999999999</v>
      </c>
      <c r="X1465" s="3" t="n">
        <v>1981</v>
      </c>
      <c r="Y1465" s="3" t="n">
        <v>30</v>
      </c>
      <c r="Z1465" s="54" t="n">
        <v>50.2</v>
      </c>
      <c r="AA1465" s="54" t="n">
        <v>2024</v>
      </c>
      <c r="AB1465" s="54" t="n">
        <v>4</v>
      </c>
      <c r="AC1465" s="3" t="n">
        <v>61.1</v>
      </c>
      <c r="AD1465" s="3" t="n">
        <v>1979</v>
      </c>
      <c r="AE1465" s="3" t="n">
        <v>28</v>
      </c>
      <c r="AF1465" s="54" t="n">
        <v>90.5</v>
      </c>
      <c r="AG1465" s="54" t="n">
        <v>1985</v>
      </c>
      <c r="AH1465" s="54" t="n">
        <v>25</v>
      </c>
      <c r="AI1465" s="3" t="n">
        <v>130.8</v>
      </c>
      <c r="AJ1465" s="3" t="n">
        <v>1984</v>
      </c>
      <c r="AK1465" s="3" t="n">
        <v>24</v>
      </c>
      <c r="AL1465" s="54" t="n">
        <v>113.3</v>
      </c>
      <c r="AM1465" s="54" t="n">
        <v>2011</v>
      </c>
      <c r="AN1465" s="54" t="n">
        <v>7</v>
      </c>
      <c r="AO1465" s="3" t="n">
        <v>127.2</v>
      </c>
      <c r="AP1465" s="3" t="n">
        <v>1992</v>
      </c>
      <c r="AQ1465" s="3" t="n">
        <v>10</v>
      </c>
    </row>
    <row r="1466">
      <c r="A1466" s="3" t="n">
        <v>52030030</v>
      </c>
      <c r="B1466" s="3" t="inlineStr">
        <is>
          <t>UNION LA [52030030]</t>
        </is>
      </c>
      <c r="C1466" s="3" t="n">
        <v>1.583055556</v>
      </c>
      <c r="D1466" s="3" t="n">
        <v>-77.13266667000001</v>
      </c>
      <c r="E1466" s="3" t="n">
        <v>1745</v>
      </c>
      <c r="F1466" s="3" t="inlineStr">
        <is>
          <t>La Unión</t>
        </is>
      </c>
      <c r="G1466" s="3" t="inlineStr">
        <is>
          <t>Nariño</t>
        </is>
      </c>
      <c r="H1466" s="54" t="n">
        <v>85.3</v>
      </c>
      <c r="I1466" s="54" t="n">
        <v>2007</v>
      </c>
      <c r="J1466" s="54" t="n">
        <v>25</v>
      </c>
      <c r="K1466" s="3" t="n">
        <v>90.5</v>
      </c>
      <c r="L1466" s="3" t="n">
        <v>2013</v>
      </c>
      <c r="M1466" s="3" t="n">
        <v>8</v>
      </c>
      <c r="N1466" s="54" t="n">
        <v>99.40000000000001</v>
      </c>
      <c r="O1466" s="54" t="n">
        <v>2006</v>
      </c>
      <c r="P1466" s="54" t="n">
        <v>7</v>
      </c>
      <c r="Q1466" s="3" t="n">
        <v>112.9</v>
      </c>
      <c r="R1466" s="3" t="n">
        <v>2020</v>
      </c>
      <c r="S1466" s="3" t="n">
        <v>15</v>
      </c>
      <c r="T1466" s="54" t="n">
        <v>106</v>
      </c>
      <c r="U1466" s="54" t="n">
        <v>1962</v>
      </c>
      <c r="V1466" s="54" t="n">
        <v>27</v>
      </c>
      <c r="W1466" s="3" t="n">
        <v>88.7</v>
      </c>
      <c r="X1466" s="3" t="n">
        <v>2017</v>
      </c>
      <c r="Y1466" s="3" t="n">
        <v>11</v>
      </c>
      <c r="Z1466" s="54" t="n">
        <v>49.4</v>
      </c>
      <c r="AA1466" s="54" t="n">
        <v>2024</v>
      </c>
      <c r="AB1466" s="54" t="n">
        <v>4</v>
      </c>
      <c r="AC1466" s="3" t="n">
        <v>54.7</v>
      </c>
      <c r="AD1466" s="3" t="n">
        <v>2021</v>
      </c>
      <c r="AE1466" s="3" t="n">
        <v>27</v>
      </c>
      <c r="AF1466" s="54" t="n">
        <v>63</v>
      </c>
      <c r="AG1466" s="54" t="n">
        <v>1965</v>
      </c>
      <c r="AH1466" s="54" t="n">
        <v>28</v>
      </c>
      <c r="AI1466" s="3" t="n">
        <v>105</v>
      </c>
      <c r="AJ1466" s="3" t="n">
        <v>1954</v>
      </c>
      <c r="AK1466" s="3" t="n">
        <v>23</v>
      </c>
      <c r="AL1466" s="54" t="n">
        <v>127</v>
      </c>
      <c r="AM1466" s="54" t="n">
        <v>1964</v>
      </c>
      <c r="AN1466" s="54" t="n">
        <v>28</v>
      </c>
      <c r="AO1466" s="3" t="n">
        <v>113.3</v>
      </c>
      <c r="AP1466" s="3" t="n">
        <v>1993</v>
      </c>
      <c r="AQ1466" s="3" t="n">
        <v>10</v>
      </c>
    </row>
    <row r="1467">
      <c r="A1467" s="3" t="n">
        <v>52030060</v>
      </c>
      <c r="B1467" s="3" t="inlineStr">
        <is>
          <t>HIDROMAYO CAMP [52030060]</t>
        </is>
      </c>
      <c r="C1467" s="3" t="n">
        <v>1.665638889</v>
      </c>
      <c r="D1467" s="3" t="n">
        <v>-77.01497222</v>
      </c>
      <c r="E1467" s="3" t="n">
        <v>1820</v>
      </c>
      <c r="F1467" s="3" t="inlineStr">
        <is>
          <t>Colón (Génova)</t>
        </is>
      </c>
      <c r="G1467" s="3" t="inlineStr">
        <is>
          <t>Nariño</t>
        </is>
      </c>
      <c r="H1467" s="54" t="n">
        <v>88</v>
      </c>
      <c r="I1467" s="54" t="n">
        <v>1958</v>
      </c>
      <c r="J1467" s="54" t="n">
        <v>24</v>
      </c>
      <c r="K1467" s="3" t="n">
        <v>85</v>
      </c>
      <c r="L1467" s="3" t="n">
        <v>1978</v>
      </c>
      <c r="M1467" s="3" t="n">
        <v>7</v>
      </c>
      <c r="N1467" s="54" t="n">
        <v>95.40000000000001</v>
      </c>
      <c r="O1467" s="54" t="n">
        <v>1986</v>
      </c>
      <c r="P1467" s="54" t="n">
        <v>7</v>
      </c>
      <c r="Q1467" s="3" t="n">
        <v>84</v>
      </c>
      <c r="R1467" s="3" t="n">
        <v>1978</v>
      </c>
      <c r="S1467" s="3" t="n">
        <v>4</v>
      </c>
      <c r="T1467" s="54" t="n">
        <v>80.7</v>
      </c>
      <c r="U1467" s="54" t="n">
        <v>2011</v>
      </c>
      <c r="V1467" s="54" t="n">
        <v>12</v>
      </c>
      <c r="W1467" s="3" t="n">
        <v>53</v>
      </c>
      <c r="X1467" s="3" t="n">
        <v>2021</v>
      </c>
      <c r="Y1467" s="3" t="n">
        <v>14</v>
      </c>
      <c r="Z1467" s="54" t="n">
        <v>50</v>
      </c>
      <c r="AA1467" s="54" t="n">
        <v>1964</v>
      </c>
      <c r="AB1467" s="54" t="n">
        <v>16</v>
      </c>
      <c r="AC1467" s="3" t="n">
        <v>51</v>
      </c>
      <c r="AD1467" s="3" t="n">
        <v>1979</v>
      </c>
      <c r="AE1467" s="3" t="n">
        <v>29</v>
      </c>
      <c r="AF1467" s="54" t="n">
        <v>58.8</v>
      </c>
      <c r="AG1467" s="54" t="n">
        <v>1987</v>
      </c>
      <c r="AH1467" s="54" t="n">
        <v>29</v>
      </c>
      <c r="AI1467" s="3" t="n">
        <v>86.8</v>
      </c>
      <c r="AJ1467" s="3" t="n">
        <v>1987</v>
      </c>
      <c r="AK1467" s="3" t="n">
        <v>1</v>
      </c>
      <c r="AL1467" s="54" t="n">
        <v>124.5</v>
      </c>
      <c r="AM1467" s="54" t="n">
        <v>2013</v>
      </c>
      <c r="AN1467" s="54" t="n">
        <v>17</v>
      </c>
      <c r="AO1467" s="3" t="n">
        <v>88</v>
      </c>
      <c r="AP1467" s="3" t="n">
        <v>1966</v>
      </c>
      <c r="AQ1467" s="3" t="n">
        <v>18</v>
      </c>
    </row>
    <row r="1468">
      <c r="A1468" s="3" t="n">
        <v>52030090</v>
      </c>
      <c r="B1468" s="3" t="inlineStr">
        <is>
          <t>CRUZ LA [52030090]</t>
        </is>
      </c>
      <c r="C1468" s="3" t="n">
        <v>1.595277778</v>
      </c>
      <c r="D1468" s="3" t="n">
        <v>-76.83416667</v>
      </c>
      <c r="E1468" s="3" t="n">
        <v>2248</v>
      </c>
      <c r="F1468" s="3" t="inlineStr">
        <is>
          <t>La Cruz</t>
        </is>
      </c>
      <c r="G1468" s="3" t="inlineStr">
        <is>
          <t>Nariño</t>
        </is>
      </c>
      <c r="H1468" s="54" t="n">
        <v>70</v>
      </c>
      <c r="I1468" s="54" t="n">
        <v>2017</v>
      </c>
      <c r="J1468" s="54" t="n">
        <v>20</v>
      </c>
      <c r="K1468" s="3" t="n">
        <v>67.7</v>
      </c>
      <c r="L1468" s="3" t="n">
        <v>2009</v>
      </c>
      <c r="M1468" s="3" t="n">
        <v>13</v>
      </c>
      <c r="N1468" s="54" t="n">
        <v>123</v>
      </c>
      <c r="O1468" s="54" t="n">
        <v>1964</v>
      </c>
      <c r="P1468" s="54" t="n">
        <v>17</v>
      </c>
      <c r="Q1468" s="3" t="n">
        <v>120</v>
      </c>
      <c r="R1468" s="3" t="n">
        <v>2015</v>
      </c>
      <c r="S1468" s="3" t="n">
        <v>17</v>
      </c>
      <c r="T1468" s="54" t="n">
        <v>62</v>
      </c>
      <c r="U1468" s="54" t="n">
        <v>1964</v>
      </c>
      <c r="V1468" s="54" t="n">
        <v>29</v>
      </c>
      <c r="W1468" s="3" t="n">
        <v>42.3</v>
      </c>
      <c r="X1468" s="3" t="n">
        <v>2006</v>
      </c>
      <c r="Y1468" s="3" t="n">
        <v>5</v>
      </c>
      <c r="Z1468" s="54" t="n">
        <v>36</v>
      </c>
      <c r="AA1468" s="54" t="n">
        <v>1971</v>
      </c>
      <c r="AB1468" s="54" t="n">
        <v>6</v>
      </c>
      <c r="AC1468" s="3" t="n">
        <v>37</v>
      </c>
      <c r="AD1468" s="3" t="n">
        <v>1984</v>
      </c>
      <c r="AE1468" s="3" t="n">
        <v>3</v>
      </c>
      <c r="AF1468" s="54" t="n">
        <v>47</v>
      </c>
      <c r="AG1468" s="54" t="n">
        <v>2003</v>
      </c>
      <c r="AH1468" s="54" t="n">
        <v>28</v>
      </c>
      <c r="AI1468" s="3" t="n">
        <v>77.7</v>
      </c>
      <c r="AJ1468" s="3" t="n">
        <v>1996</v>
      </c>
      <c r="AK1468" s="3" t="n">
        <v>5</v>
      </c>
      <c r="AL1468" s="54" t="n">
        <v>83.59999999999999</v>
      </c>
      <c r="AM1468" s="54" t="n">
        <v>2016</v>
      </c>
      <c r="AN1468" s="54" t="n">
        <v>24</v>
      </c>
      <c r="AO1468" s="3" t="n">
        <v>100.7</v>
      </c>
      <c r="AP1468" s="3" t="n">
        <v>1994</v>
      </c>
      <c r="AQ1468" s="3" t="n">
        <v>26</v>
      </c>
    </row>
    <row r="1469">
      <c r="A1469" s="3" t="n">
        <v>52035040</v>
      </c>
      <c r="B1469" s="3" t="inlineStr">
        <is>
          <t>VIENTO LIBRE - AUT [52035040]</t>
        </is>
      </c>
      <c r="C1469" s="3" t="n">
        <v>1.62</v>
      </c>
      <c r="D1469" s="3" t="n">
        <v>-77.34</v>
      </c>
      <c r="E1469" s="3" t="n">
        <v>1400</v>
      </c>
      <c r="F1469" s="3" t="inlineStr">
        <is>
          <t>Taminango</t>
        </is>
      </c>
      <c r="G1469" s="3" t="inlineStr">
        <is>
          <t>Nariño</t>
        </is>
      </c>
      <c r="H1469" s="54" t="n">
        <v>59.8</v>
      </c>
      <c r="I1469" s="54" t="n">
        <v>2005</v>
      </c>
      <c r="J1469" s="54" t="n">
        <v>14</v>
      </c>
      <c r="K1469" s="3" t="n">
        <v>72.40000000000001</v>
      </c>
      <c r="L1469" s="3" t="n">
        <v>2015</v>
      </c>
      <c r="M1469" s="3" t="n">
        <v>6</v>
      </c>
      <c r="N1469" s="54" t="n">
        <v>91.5</v>
      </c>
      <c r="O1469" s="54" t="n">
        <v>2023</v>
      </c>
      <c r="P1469" s="54" t="n">
        <v>6</v>
      </c>
      <c r="Q1469" s="3" t="n">
        <v>68.8</v>
      </c>
      <c r="R1469" s="3" t="n">
        <v>1988</v>
      </c>
      <c r="S1469" s="3" t="n">
        <v>10</v>
      </c>
      <c r="T1469" s="54" t="n">
        <v>76.7</v>
      </c>
      <c r="U1469" s="54" t="n">
        <v>1998</v>
      </c>
      <c r="V1469" s="54" t="n">
        <v>7</v>
      </c>
      <c r="W1469" s="3" t="n">
        <v>62.3</v>
      </c>
      <c r="X1469" s="3" t="n">
        <v>1991</v>
      </c>
      <c r="Y1469" s="3" t="n">
        <v>30</v>
      </c>
      <c r="Z1469" s="54" t="n">
        <v>39.7</v>
      </c>
      <c r="AA1469" s="54" t="n">
        <v>2022</v>
      </c>
      <c r="AB1469" s="54" t="n">
        <v>23</v>
      </c>
      <c r="AC1469" s="3" t="n">
        <v>45</v>
      </c>
      <c r="AD1469" s="3" t="n">
        <v>2005</v>
      </c>
      <c r="AE1469" s="3" t="n">
        <v>23</v>
      </c>
      <c r="AF1469" s="54" t="n">
        <v>61</v>
      </c>
      <c r="AG1469" s="54" t="n">
        <v>2025</v>
      </c>
      <c r="AH1469" s="54" t="n">
        <v>29</v>
      </c>
      <c r="AI1469" s="3" t="n">
        <v>77.3</v>
      </c>
      <c r="AJ1469" s="3" t="n">
        <v>1987</v>
      </c>
      <c r="AK1469" s="3" t="n">
        <v>5</v>
      </c>
      <c r="AL1469" s="54" t="n">
        <v>58.5</v>
      </c>
      <c r="AM1469" s="54" t="n">
        <v>2018</v>
      </c>
      <c r="AN1469" s="54" t="n">
        <v>15</v>
      </c>
      <c r="AO1469" s="3" t="n">
        <v>49</v>
      </c>
      <c r="AP1469" s="3" t="n">
        <v>2023</v>
      </c>
      <c r="AQ1469" s="3" t="n">
        <v>15</v>
      </c>
    </row>
    <row r="1470">
      <c r="A1470" s="3" t="n">
        <v>52040040</v>
      </c>
      <c r="B1470" s="3" t="inlineStr">
        <is>
          <t>BUESACO [52040040]</t>
        </is>
      </c>
      <c r="C1470" s="3" t="n">
        <v>1.404166667</v>
      </c>
      <c r="D1470" s="3" t="n">
        <v>-77.14972222</v>
      </c>
      <c r="E1470" s="3" t="n">
        <v>220</v>
      </c>
      <c r="F1470" s="3" t="inlineStr">
        <is>
          <t>Buesaco</t>
        </is>
      </c>
      <c r="G1470" s="3" t="inlineStr">
        <is>
          <t>Nariño</t>
        </is>
      </c>
      <c r="H1470" s="54" t="n">
        <v>69</v>
      </c>
      <c r="I1470" s="54" t="n">
        <v>1988</v>
      </c>
      <c r="J1470" s="54" t="n">
        <v>18</v>
      </c>
      <c r="K1470" s="3" t="n">
        <v>80.59999999999999</v>
      </c>
      <c r="L1470" s="3" t="n">
        <v>1983</v>
      </c>
      <c r="M1470" s="3" t="n">
        <v>6</v>
      </c>
      <c r="N1470" s="54" t="n">
        <v>140</v>
      </c>
      <c r="O1470" s="54" t="n">
        <v>1971</v>
      </c>
      <c r="P1470" s="54" t="n">
        <v>28</v>
      </c>
      <c r="Q1470" s="3" t="n">
        <v>137</v>
      </c>
      <c r="R1470" s="3" t="n">
        <v>1977</v>
      </c>
      <c r="S1470" s="3" t="n">
        <v>23</v>
      </c>
      <c r="T1470" s="54" t="n">
        <v>120.7</v>
      </c>
      <c r="U1470" s="54" t="n">
        <v>1987</v>
      </c>
      <c r="V1470" s="54" t="n">
        <v>16</v>
      </c>
      <c r="W1470" s="3" t="n">
        <v>80</v>
      </c>
      <c r="X1470" s="3" t="n">
        <v>2021</v>
      </c>
      <c r="Y1470" s="3" t="n">
        <v>14</v>
      </c>
      <c r="Z1470" s="54" t="n">
        <v>70</v>
      </c>
      <c r="AA1470" s="54" t="n">
        <v>1972</v>
      </c>
      <c r="AB1470" s="54" t="n">
        <v>5</v>
      </c>
      <c r="AC1470" s="3" t="n">
        <v>63</v>
      </c>
      <c r="AD1470" s="3" t="n">
        <v>2023</v>
      </c>
      <c r="AE1470" s="3" t="n">
        <v>19</v>
      </c>
      <c r="AF1470" s="54" t="n">
        <v>80</v>
      </c>
      <c r="AG1470" s="54" t="n">
        <v>1958</v>
      </c>
      <c r="AH1470" s="54" t="n">
        <v>22</v>
      </c>
      <c r="AI1470" s="3" t="n">
        <v>101</v>
      </c>
      <c r="AJ1470" s="3" t="n">
        <v>1958</v>
      </c>
      <c r="AK1470" s="3" t="n">
        <v>9</v>
      </c>
      <c r="AL1470" s="54" t="n">
        <v>94.2</v>
      </c>
      <c r="AM1470" s="54" t="n">
        <v>1995</v>
      </c>
      <c r="AN1470" s="54" t="n">
        <v>17</v>
      </c>
      <c r="AO1470" s="3" t="n">
        <v>94.90000000000001</v>
      </c>
      <c r="AP1470" s="3" t="n">
        <v>1999</v>
      </c>
      <c r="AQ1470" s="3" t="n">
        <v>1</v>
      </c>
    </row>
    <row r="1471">
      <c r="A1471" s="3" t="n">
        <v>52040050</v>
      </c>
      <c r="B1471" s="3" t="inlineStr">
        <is>
          <t>APONTE [52040050]</t>
        </is>
      </c>
      <c r="C1471" s="3" t="n">
        <v>1.397333333</v>
      </c>
      <c r="D1471" s="3" t="n">
        <v>-77.03052778</v>
      </c>
      <c r="E1471" s="3" t="n">
        <v>1800</v>
      </c>
      <c r="F1471" s="3" t="inlineStr">
        <is>
          <t>El Tablón</t>
        </is>
      </c>
      <c r="G1471" s="3" t="inlineStr">
        <is>
          <t>Nariño</t>
        </is>
      </c>
      <c r="H1471" s="54" t="n">
        <v>95.7</v>
      </c>
      <c r="I1471" s="54" t="n">
        <v>1997</v>
      </c>
      <c r="J1471" s="54" t="n">
        <v>21</v>
      </c>
      <c r="K1471" s="3" t="n">
        <v>162</v>
      </c>
      <c r="L1471" s="3" t="n">
        <v>1995</v>
      </c>
      <c r="M1471" s="3" t="n">
        <v>20</v>
      </c>
      <c r="N1471" s="54" t="n">
        <v>144.4</v>
      </c>
      <c r="O1471" s="54" t="n">
        <v>1995</v>
      </c>
      <c r="P1471" s="54" t="n">
        <v>21</v>
      </c>
      <c r="Q1471" s="3" t="n">
        <v>117.5</v>
      </c>
      <c r="R1471" s="3" t="n">
        <v>2023</v>
      </c>
      <c r="S1471" s="3" t="n">
        <v>5</v>
      </c>
      <c r="T1471" s="54" t="n">
        <v>120</v>
      </c>
      <c r="U1471" s="54" t="n">
        <v>1995</v>
      </c>
      <c r="V1471" s="54" t="n">
        <v>6</v>
      </c>
      <c r="W1471" s="3" t="n">
        <v>60.8</v>
      </c>
      <c r="X1471" s="3" t="n">
        <v>2017</v>
      </c>
      <c r="Y1471" s="3" t="n">
        <v>7</v>
      </c>
      <c r="Z1471" s="54" t="n">
        <v>43.2</v>
      </c>
      <c r="AA1471" s="54" t="n">
        <v>2011</v>
      </c>
      <c r="AB1471" s="54" t="n">
        <v>15</v>
      </c>
      <c r="AC1471" s="3" t="n">
        <v>59</v>
      </c>
      <c r="AD1471" s="3" t="n">
        <v>1979</v>
      </c>
      <c r="AE1471" s="3" t="n">
        <v>22</v>
      </c>
      <c r="AF1471" s="54" t="n">
        <v>54.1</v>
      </c>
      <c r="AG1471" s="54" t="n">
        <v>2009</v>
      </c>
      <c r="AH1471" s="54" t="n">
        <v>15</v>
      </c>
      <c r="AI1471" s="3" t="n">
        <v>114.2</v>
      </c>
      <c r="AJ1471" s="3" t="n">
        <v>1986</v>
      </c>
      <c r="AK1471" s="3" t="n">
        <v>13</v>
      </c>
      <c r="AL1471" s="54" t="n">
        <v>90.3</v>
      </c>
      <c r="AM1471" s="54" t="n">
        <v>2010</v>
      </c>
      <c r="AN1471" s="54" t="n">
        <v>12</v>
      </c>
      <c r="AO1471" s="3" t="n">
        <v>153.2</v>
      </c>
      <c r="AP1471" s="3" t="n">
        <v>1994</v>
      </c>
      <c r="AQ1471" s="3" t="n">
        <v>23</v>
      </c>
    </row>
    <row r="1472">
      <c r="A1472" s="3" t="n">
        <v>52040060</v>
      </c>
      <c r="B1472" s="3" t="inlineStr">
        <is>
          <t>ROSAL DEL MONTE [52040060]</t>
        </is>
      </c>
      <c r="C1472" s="3" t="n">
        <v>1.287305556</v>
      </c>
      <c r="D1472" s="3" t="n">
        <v>-77.17405556</v>
      </c>
      <c r="E1472" s="3" t="n">
        <v>2568</v>
      </c>
      <c r="F1472" s="3" t="inlineStr">
        <is>
          <t>Buesaco</t>
        </is>
      </c>
      <c r="G1472" s="3" t="inlineStr">
        <is>
          <t>Nariño</t>
        </is>
      </c>
      <c r="H1472" s="54" t="n">
        <v>76.90000000000001</v>
      </c>
      <c r="I1472" s="54" t="n">
        <v>1998</v>
      </c>
      <c r="J1472" s="54" t="n">
        <v>8</v>
      </c>
      <c r="K1472" s="3" t="n">
        <v>79.3</v>
      </c>
      <c r="L1472" s="3" t="n">
        <v>1998</v>
      </c>
      <c r="M1472" s="3" t="n">
        <v>8</v>
      </c>
      <c r="N1472" s="54" t="n">
        <v>91</v>
      </c>
      <c r="O1472" s="54" t="n">
        <v>1984</v>
      </c>
      <c r="P1472" s="54" t="n">
        <v>29</v>
      </c>
      <c r="Q1472" s="3" t="n">
        <v>105</v>
      </c>
      <c r="R1472" s="3" t="n">
        <v>1977</v>
      </c>
      <c r="S1472" s="3" t="n">
        <v>30</v>
      </c>
      <c r="T1472" s="54" t="n">
        <v>64.2</v>
      </c>
      <c r="U1472" s="54" t="n">
        <v>2014</v>
      </c>
      <c r="V1472" s="54" t="n">
        <v>8</v>
      </c>
      <c r="W1472" s="3" t="n">
        <v>46.1</v>
      </c>
      <c r="X1472" s="3" t="n">
        <v>2021</v>
      </c>
      <c r="Y1472" s="3" t="n">
        <v>13</v>
      </c>
      <c r="Z1472" s="54" t="n">
        <v>37.7</v>
      </c>
      <c r="AA1472" s="54" t="n">
        <v>2011</v>
      </c>
      <c r="AB1472" s="54" t="n">
        <v>15</v>
      </c>
      <c r="AC1472" s="3" t="n">
        <v>47.5</v>
      </c>
      <c r="AD1472" s="3" t="n">
        <v>2025</v>
      </c>
      <c r="AE1472" s="3" t="n">
        <v>7</v>
      </c>
      <c r="AF1472" s="54" t="n">
        <v>54.2</v>
      </c>
      <c r="AG1472" s="54" t="n">
        <v>1999</v>
      </c>
      <c r="AH1472" s="54" t="n">
        <v>26</v>
      </c>
      <c r="AI1472" s="3" t="n">
        <v>145</v>
      </c>
      <c r="AJ1472" s="3" t="n">
        <v>1973</v>
      </c>
      <c r="AK1472" s="3" t="n">
        <v>2</v>
      </c>
      <c r="AL1472" s="54" t="n">
        <v>77</v>
      </c>
      <c r="AM1472" s="54" t="n">
        <v>1980</v>
      </c>
      <c r="AN1472" s="54" t="n">
        <v>3</v>
      </c>
      <c r="AO1472" s="3" t="n">
        <v>90</v>
      </c>
      <c r="AP1472" s="3" t="n">
        <v>2021</v>
      </c>
      <c r="AQ1472" s="3" t="n">
        <v>11</v>
      </c>
    </row>
    <row r="1473">
      <c r="A1473" s="3" t="n">
        <v>52040070</v>
      </c>
      <c r="B1473" s="3" t="inlineStr">
        <is>
          <t>NARINO [52040070]</t>
        </is>
      </c>
      <c r="C1473" s="3" t="n">
        <v>1.282777778</v>
      </c>
      <c r="D1473" s="3" t="n">
        <v>-77.355</v>
      </c>
      <c r="E1473" s="3" t="n">
        <v>2590</v>
      </c>
      <c r="F1473" s="3" t="inlineStr">
        <is>
          <t>Nariño</t>
        </is>
      </c>
      <c r="G1473" s="3" t="inlineStr">
        <is>
          <t>Nariño</t>
        </is>
      </c>
      <c r="H1473" s="54" t="n">
        <v>135</v>
      </c>
      <c r="I1473" s="54" t="n">
        <v>1974</v>
      </c>
      <c r="J1473" s="54" t="n">
        <v>15</v>
      </c>
      <c r="K1473" s="3" t="n">
        <v>128.5</v>
      </c>
      <c r="L1473" s="3" t="n">
        <v>2022</v>
      </c>
      <c r="M1473" s="3" t="n">
        <v>20</v>
      </c>
      <c r="N1473" s="54" t="n">
        <v>124</v>
      </c>
      <c r="O1473" s="54" t="n">
        <v>1981</v>
      </c>
      <c r="P1473" s="54" t="n">
        <v>5</v>
      </c>
      <c r="Q1473" s="3" t="n">
        <v>123.5</v>
      </c>
      <c r="R1473" s="3" t="n">
        <v>2019</v>
      </c>
      <c r="S1473" s="3" t="n">
        <v>24</v>
      </c>
      <c r="T1473" s="54" t="n">
        <v>170</v>
      </c>
      <c r="U1473" s="54" t="n">
        <v>1972</v>
      </c>
      <c r="V1473" s="54" t="n">
        <v>21</v>
      </c>
      <c r="W1473" s="3" t="n">
        <v>70</v>
      </c>
      <c r="X1473" s="3" t="n">
        <v>2000</v>
      </c>
      <c r="Y1473" s="3" t="n">
        <v>15</v>
      </c>
      <c r="Z1473" s="54" t="n">
        <v>78</v>
      </c>
      <c r="AA1473" s="54" t="n">
        <v>2011</v>
      </c>
      <c r="AB1473" s="54" t="n">
        <v>28</v>
      </c>
      <c r="AC1473" s="3" t="n">
        <v>65.5</v>
      </c>
      <c r="AD1473" s="3" t="n">
        <v>1984</v>
      </c>
      <c r="AE1473" s="3" t="n">
        <v>3</v>
      </c>
      <c r="AF1473" s="54" t="n">
        <v>100</v>
      </c>
      <c r="AG1473" s="54" t="n">
        <v>1976</v>
      </c>
      <c r="AH1473" s="54" t="n">
        <v>26</v>
      </c>
      <c r="AI1473" s="3" t="n">
        <v>85</v>
      </c>
      <c r="AJ1473" s="3" t="n">
        <v>1975</v>
      </c>
      <c r="AK1473" s="3" t="n">
        <v>26</v>
      </c>
      <c r="AL1473" s="54" t="n">
        <v>222</v>
      </c>
      <c r="AM1473" s="54" t="n">
        <v>1973</v>
      </c>
      <c r="AN1473" s="54" t="n">
        <v>1</v>
      </c>
      <c r="AO1473" s="3" t="n">
        <v>208</v>
      </c>
      <c r="AP1473" s="3" t="n">
        <v>1970</v>
      </c>
      <c r="AQ1473" s="3" t="n">
        <v>17</v>
      </c>
    </row>
    <row r="1474">
      <c r="A1474" s="3" t="n">
        <v>52040160</v>
      </c>
      <c r="B1474" s="3" t="inlineStr">
        <is>
          <t>BERRUECOS [52040160]</t>
        </is>
      </c>
      <c r="C1474" s="3" t="n">
        <v>1.505277778</v>
      </c>
      <c r="D1474" s="3" t="n">
        <v>-77.13530556000001</v>
      </c>
      <c r="E1474" s="3" t="n">
        <v>2200</v>
      </c>
      <c r="F1474" s="3" t="inlineStr">
        <is>
          <t>Arboleda (Berruecos)</t>
        </is>
      </c>
      <c r="G1474" s="3" t="inlineStr">
        <is>
          <t>Nariño</t>
        </is>
      </c>
      <c r="H1474" s="54" t="n">
        <v>79.8</v>
      </c>
      <c r="I1474" s="54" t="n">
        <v>2004</v>
      </c>
      <c r="J1474" s="54" t="n">
        <v>6</v>
      </c>
      <c r="K1474" s="3" t="n">
        <v>86.5</v>
      </c>
      <c r="L1474" s="3" t="n">
        <v>2013</v>
      </c>
      <c r="M1474" s="3" t="n">
        <v>8</v>
      </c>
      <c r="N1474" s="54" t="n">
        <v>100</v>
      </c>
      <c r="O1474" s="54" t="n">
        <v>2000</v>
      </c>
      <c r="P1474" s="54" t="n">
        <v>13</v>
      </c>
      <c r="Q1474" s="3" t="n">
        <v>97</v>
      </c>
      <c r="R1474" s="3" t="n">
        <v>2007</v>
      </c>
      <c r="S1474" s="3" t="n">
        <v>4</v>
      </c>
      <c r="T1474" s="54" t="n">
        <v>69.5</v>
      </c>
      <c r="U1474" s="54" t="n">
        <v>2014</v>
      </c>
      <c r="V1474" s="54" t="n">
        <v>7</v>
      </c>
      <c r="W1474" s="3" t="n">
        <v>90</v>
      </c>
      <c r="X1474" s="3" t="n">
        <v>2017</v>
      </c>
      <c r="Y1474" s="3" t="n">
        <v>11</v>
      </c>
      <c r="Z1474" s="54" t="n">
        <v>60.5</v>
      </c>
      <c r="AA1474" s="54" t="n">
        <v>2022</v>
      </c>
      <c r="AB1474" s="54" t="n">
        <v>23</v>
      </c>
      <c r="AC1474" s="3" t="n">
        <v>36</v>
      </c>
      <c r="AD1474" s="3" t="n">
        <v>1987</v>
      </c>
      <c r="AE1474" s="3" t="n">
        <v>1</v>
      </c>
      <c r="AF1474" s="54" t="n">
        <v>64</v>
      </c>
      <c r="AG1474" s="54" t="n">
        <v>2016</v>
      </c>
      <c r="AH1474" s="54" t="n">
        <v>30</v>
      </c>
      <c r="AI1474" s="3" t="n">
        <v>104.8</v>
      </c>
      <c r="AJ1474" s="3" t="n">
        <v>2008</v>
      </c>
      <c r="AK1474" s="3" t="n">
        <v>27</v>
      </c>
      <c r="AL1474" s="54" t="n">
        <v>102.5</v>
      </c>
      <c r="AM1474" s="54" t="n">
        <v>2018</v>
      </c>
      <c r="AN1474" s="54" t="n">
        <v>29</v>
      </c>
      <c r="AO1474" s="3" t="n">
        <v>97</v>
      </c>
      <c r="AP1474" s="3" t="n">
        <v>1981</v>
      </c>
      <c r="AQ1474" s="3" t="n">
        <v>29</v>
      </c>
    </row>
    <row r="1475">
      <c r="A1475" s="3" t="n">
        <v>52045010</v>
      </c>
      <c r="B1475" s="3" t="inlineStr">
        <is>
          <t>OBONUCO [52045010]</t>
        </is>
      </c>
      <c r="C1475" s="3" t="n">
        <v>1.198222222</v>
      </c>
      <c r="D1475" s="3" t="n">
        <v>-77.30308333000001</v>
      </c>
      <c r="E1475" s="3" t="n">
        <v>2710</v>
      </c>
      <c r="F1475" s="3" t="inlineStr">
        <is>
          <t>Pasto</t>
        </is>
      </c>
      <c r="G1475" s="3" t="inlineStr">
        <is>
          <t>Nariño</t>
        </is>
      </c>
      <c r="H1475" s="54" t="n">
        <v>66.09999999999999</v>
      </c>
      <c r="I1475" s="54" t="n">
        <v>1972</v>
      </c>
      <c r="J1475" s="54" t="n">
        <v>15</v>
      </c>
      <c r="K1475" s="3" t="n">
        <v>52.3</v>
      </c>
      <c r="L1475" s="3" t="n">
        <v>1982</v>
      </c>
      <c r="M1475" s="3" t="n">
        <v>19</v>
      </c>
      <c r="N1475" s="54" t="n">
        <v>46.3</v>
      </c>
      <c r="O1475" s="54" t="n">
        <v>2005</v>
      </c>
      <c r="P1475" s="54" t="n">
        <v>7</v>
      </c>
      <c r="Q1475" s="3" t="n">
        <v>47</v>
      </c>
      <c r="R1475" s="3" t="n">
        <v>1968</v>
      </c>
      <c r="S1475" s="3" t="n">
        <v>17</v>
      </c>
      <c r="T1475" s="54" t="n">
        <v>45</v>
      </c>
      <c r="U1475" s="54" t="n">
        <v>1953</v>
      </c>
      <c r="V1475" s="54" t="n">
        <v>19</v>
      </c>
      <c r="W1475" s="3" t="n">
        <v>32.9</v>
      </c>
      <c r="X1475" s="3" t="n">
        <v>1968</v>
      </c>
      <c r="Y1475" s="3" t="n">
        <v>14</v>
      </c>
      <c r="Z1475" s="54" t="n">
        <v>49.3</v>
      </c>
      <c r="AA1475" s="54" t="n">
        <v>2006</v>
      </c>
      <c r="AB1475" s="54" t="n">
        <v>3</v>
      </c>
      <c r="AC1475" s="3" t="n">
        <v>28</v>
      </c>
      <c r="AD1475" s="3" t="n">
        <v>1958</v>
      </c>
      <c r="AE1475" s="3" t="n">
        <v>6</v>
      </c>
      <c r="AF1475" s="54" t="n">
        <v>35.7</v>
      </c>
      <c r="AG1475" s="54" t="n">
        <v>1977</v>
      </c>
      <c r="AH1475" s="54" t="n">
        <v>25</v>
      </c>
      <c r="AI1475" s="3" t="n">
        <v>42.8</v>
      </c>
      <c r="AJ1475" s="3" t="n">
        <v>1970</v>
      </c>
      <c r="AK1475" s="3" t="n">
        <v>29</v>
      </c>
      <c r="AL1475" s="54" t="n">
        <v>43</v>
      </c>
      <c r="AM1475" s="54" t="n">
        <v>1967</v>
      </c>
      <c r="AN1475" s="54" t="n">
        <v>17</v>
      </c>
      <c r="AO1475" s="3" t="n">
        <v>45.8</v>
      </c>
      <c r="AP1475" s="3" t="n">
        <v>1978</v>
      </c>
      <c r="AQ1475" s="3" t="n">
        <v>13</v>
      </c>
    </row>
    <row r="1476">
      <c r="A1476" s="3" t="n">
        <v>52045020</v>
      </c>
      <c r="B1476" s="3" t="inlineStr">
        <is>
          <t>AEROPUERTO ANTONIO NARINO [52045020]</t>
        </is>
      </c>
      <c r="C1476" s="3" t="n">
        <v>1.394083333</v>
      </c>
      <c r="D1476" s="3" t="n">
        <v>-77.29086110999999</v>
      </c>
      <c r="E1476" s="3" t="n">
        <v>1796</v>
      </c>
      <c r="F1476" s="3" t="inlineStr">
        <is>
          <t>Chachaguí</t>
        </is>
      </c>
      <c r="G1476" s="3" t="inlineStr">
        <is>
          <t>Nariño</t>
        </is>
      </c>
      <c r="H1476" s="54" t="n">
        <v>77.7</v>
      </c>
      <c r="I1476" s="54" t="n">
        <v>1996</v>
      </c>
      <c r="J1476" s="54" t="n">
        <v>30</v>
      </c>
      <c r="K1476" s="3" t="n">
        <v>58.7</v>
      </c>
      <c r="L1476" s="3" t="n">
        <v>2009</v>
      </c>
      <c r="M1476" s="3" t="n">
        <v>15</v>
      </c>
      <c r="N1476" s="54" t="n">
        <v>77.7</v>
      </c>
      <c r="O1476" s="54" t="n">
        <v>1999</v>
      </c>
      <c r="P1476" s="54" t="n">
        <v>15</v>
      </c>
      <c r="Q1476" s="3" t="n">
        <v>88.8</v>
      </c>
      <c r="R1476" s="3" t="n">
        <v>2012</v>
      </c>
      <c r="S1476" s="3" t="n">
        <v>20</v>
      </c>
      <c r="T1476" s="54" t="n">
        <v>67.2</v>
      </c>
      <c r="U1476" s="54" t="n">
        <v>2016</v>
      </c>
      <c r="V1476" s="54" t="n">
        <v>9</v>
      </c>
      <c r="W1476" s="3" t="n">
        <v>59.6</v>
      </c>
      <c r="X1476" s="3" t="n">
        <v>1996</v>
      </c>
      <c r="Y1476" s="3" t="n">
        <v>26</v>
      </c>
      <c r="Z1476" s="54" t="n">
        <v>60.5</v>
      </c>
      <c r="AA1476" s="54" t="n">
        <v>1989</v>
      </c>
      <c r="AB1476" s="54" t="n">
        <v>23</v>
      </c>
      <c r="AC1476" s="3" t="n">
        <v>60.2</v>
      </c>
      <c r="AD1476" s="3" t="n">
        <v>1979</v>
      </c>
      <c r="AE1476" s="3" t="n">
        <v>24</v>
      </c>
      <c r="AF1476" s="54" t="n">
        <v>64.59999999999999</v>
      </c>
      <c r="AG1476" s="54" t="n">
        <v>2019</v>
      </c>
      <c r="AH1476" s="54" t="n">
        <v>30</v>
      </c>
      <c r="AI1476" s="3" t="n">
        <v>64.3</v>
      </c>
      <c r="AJ1476" s="3" t="n">
        <v>1990</v>
      </c>
      <c r="AK1476" s="3" t="n">
        <v>5</v>
      </c>
      <c r="AL1476" s="54" t="n">
        <v>70.59999999999999</v>
      </c>
      <c r="AM1476" s="54" t="n">
        <v>2018</v>
      </c>
      <c r="AN1476" s="54" t="n">
        <v>2</v>
      </c>
      <c r="AO1476" s="3" t="n">
        <v>75.7</v>
      </c>
      <c r="AP1476" s="3" t="n">
        <v>2023</v>
      </c>
      <c r="AQ1476" s="3" t="n">
        <v>15</v>
      </c>
    </row>
    <row r="1477">
      <c r="A1477" s="3" t="n">
        <v>52045030</v>
      </c>
      <c r="B1477" s="3" t="inlineStr">
        <is>
          <t>SAN BERNARDO [52045030]</t>
        </is>
      </c>
      <c r="C1477" s="3" t="n">
        <v>1.538722222</v>
      </c>
      <c r="D1477" s="3" t="n">
        <v>-77.03261111</v>
      </c>
      <c r="E1477" s="3" t="n">
        <v>2190</v>
      </c>
      <c r="F1477" s="3" t="inlineStr">
        <is>
          <t>San Bernardo</t>
        </is>
      </c>
      <c r="G1477" s="3" t="inlineStr">
        <is>
          <t>Nariño</t>
        </is>
      </c>
      <c r="H1477" s="54" t="n">
        <v>87.7</v>
      </c>
      <c r="I1477" s="54" t="n">
        <v>2017</v>
      </c>
      <c r="J1477" s="54" t="n">
        <v>20</v>
      </c>
      <c r="K1477" s="3" t="n">
        <v>85</v>
      </c>
      <c r="L1477" s="3" t="n">
        <v>1990</v>
      </c>
      <c r="M1477" s="3" t="n">
        <v>17</v>
      </c>
      <c r="N1477" s="54" t="n">
        <v>81</v>
      </c>
      <c r="O1477" s="54" t="n">
        <v>1997</v>
      </c>
      <c r="P1477" s="54" t="n">
        <v>17</v>
      </c>
      <c r="Q1477" s="3" t="n">
        <v>79.09999999999999</v>
      </c>
      <c r="R1477" s="3" t="n">
        <v>2020</v>
      </c>
      <c r="S1477" s="3" t="n">
        <v>1</v>
      </c>
      <c r="T1477" s="54" t="n">
        <v>85.5</v>
      </c>
      <c r="U1477" s="54" t="n">
        <v>2017</v>
      </c>
      <c r="V1477" s="54" t="n">
        <v>10</v>
      </c>
      <c r="W1477" s="3" t="n">
        <v>79</v>
      </c>
      <c r="X1477" s="3" t="n">
        <v>2003</v>
      </c>
      <c r="Y1477" s="3" t="n">
        <v>2</v>
      </c>
      <c r="Z1477" s="54" t="n">
        <v>61</v>
      </c>
      <c r="AA1477" s="54" t="n">
        <v>1989</v>
      </c>
      <c r="AB1477" s="54" t="n">
        <v>23</v>
      </c>
      <c r="AC1477" s="3" t="n">
        <v>52</v>
      </c>
      <c r="AD1477" s="3" t="n">
        <v>1987</v>
      </c>
      <c r="AE1477" s="3" t="n">
        <v>1</v>
      </c>
      <c r="AF1477" s="54" t="n">
        <v>77.5</v>
      </c>
      <c r="AG1477" s="54" t="n">
        <v>2001</v>
      </c>
      <c r="AH1477" s="54" t="n">
        <v>12</v>
      </c>
      <c r="AI1477" s="3" t="n">
        <v>85</v>
      </c>
      <c r="AJ1477" s="3" t="n">
        <v>1996</v>
      </c>
      <c r="AK1477" s="3" t="n">
        <v>7</v>
      </c>
      <c r="AL1477" s="54" t="n">
        <v>81.3</v>
      </c>
      <c r="AM1477" s="54" t="n">
        <v>1992</v>
      </c>
      <c r="AN1477" s="54" t="n">
        <v>14</v>
      </c>
      <c r="AO1477" s="3" t="n">
        <v>90</v>
      </c>
      <c r="AP1477" s="3" t="n">
        <v>2019</v>
      </c>
      <c r="AQ1477" s="3" t="n">
        <v>30</v>
      </c>
    </row>
    <row r="1478">
      <c r="A1478" s="3" t="n">
        <v>52045070</v>
      </c>
      <c r="B1478" s="3" t="inlineStr">
        <is>
          <t>WILQUIPAMBA [52045070]</t>
        </is>
      </c>
      <c r="C1478" s="3" t="n">
        <v>1.199998333</v>
      </c>
      <c r="D1478" s="3" t="n">
        <v>-77.19</v>
      </c>
      <c r="E1478" s="3" t="n">
        <v>2850</v>
      </c>
      <c r="F1478" s="3" t="inlineStr">
        <is>
          <t>Pasto</t>
        </is>
      </c>
      <c r="G1478" s="3" t="inlineStr">
        <is>
          <t>Nariño</t>
        </is>
      </c>
      <c r="H1478" s="54" t="n">
        <v>55.6</v>
      </c>
      <c r="I1478" s="54" t="n">
        <v>2017</v>
      </c>
      <c r="J1478" s="54" t="n">
        <v>20</v>
      </c>
      <c r="K1478" s="3" t="n">
        <v>52.5</v>
      </c>
      <c r="L1478" s="3" t="n">
        <v>2009</v>
      </c>
      <c r="M1478" s="3" t="n">
        <v>13</v>
      </c>
      <c r="N1478" s="54" t="n">
        <v>67.3</v>
      </c>
      <c r="O1478" s="54" t="n">
        <v>2009</v>
      </c>
      <c r="P1478" s="54" t="n">
        <v>28</v>
      </c>
      <c r="Q1478" s="3" t="n">
        <v>64.2</v>
      </c>
      <c r="R1478" s="3" t="n">
        <v>1995</v>
      </c>
      <c r="S1478" s="3" t="n">
        <v>18</v>
      </c>
      <c r="T1478" s="54" t="n">
        <v>49</v>
      </c>
      <c r="U1478" s="54" t="n">
        <v>1994</v>
      </c>
      <c r="V1478" s="54" t="n">
        <v>25</v>
      </c>
      <c r="W1478" s="3" t="n">
        <v>38.4</v>
      </c>
      <c r="X1478" s="3" t="n">
        <v>1997</v>
      </c>
      <c r="Y1478" s="3" t="n">
        <v>7</v>
      </c>
      <c r="Z1478" s="54" t="n">
        <v>36.5</v>
      </c>
      <c r="AA1478" s="54" t="n">
        <v>2016</v>
      </c>
      <c r="AB1478" s="54" t="n">
        <v>19</v>
      </c>
      <c r="AC1478" s="3" t="n">
        <v>35.1</v>
      </c>
      <c r="AD1478" s="3" t="n">
        <v>1994</v>
      </c>
      <c r="AE1478" s="3" t="n">
        <v>20</v>
      </c>
      <c r="AF1478" s="54" t="n">
        <v>39.5</v>
      </c>
      <c r="AG1478" s="54" t="n">
        <v>2001</v>
      </c>
      <c r="AH1478" s="54" t="n">
        <v>5</v>
      </c>
      <c r="AI1478" s="3" t="n">
        <v>45.3</v>
      </c>
      <c r="AJ1478" s="3" t="n">
        <v>2019</v>
      </c>
      <c r="AK1478" s="3" t="n">
        <v>6</v>
      </c>
      <c r="AL1478" s="54" t="n">
        <v>48.5</v>
      </c>
      <c r="AM1478" s="54" t="n">
        <v>2008</v>
      </c>
      <c r="AN1478" s="54" t="n">
        <v>29</v>
      </c>
      <c r="AO1478" s="3" t="n">
        <v>43.7</v>
      </c>
      <c r="AP1478" s="3" t="n">
        <v>2019</v>
      </c>
      <c r="AQ1478" s="3" t="n">
        <v>30</v>
      </c>
    </row>
    <row r="1479">
      <c r="A1479" s="3" t="n">
        <v>52045080</v>
      </c>
      <c r="B1479" s="3" t="inlineStr">
        <is>
          <t>UNIVERSIDAD DE NARINO  - AUT [52045080]</t>
        </is>
      </c>
      <c r="C1479" s="3" t="n">
        <v>1.23</v>
      </c>
      <c r="D1479" s="3" t="n">
        <v>-77.28</v>
      </c>
      <c r="E1479" s="3" t="n">
        <v>2626</v>
      </c>
      <c r="F1479" s="3" t="inlineStr">
        <is>
          <t>Pasto</t>
        </is>
      </c>
      <c r="G1479" s="3" t="inlineStr">
        <is>
          <t>Nariño</t>
        </is>
      </c>
      <c r="H1479" s="54" t="n">
        <v>45.5</v>
      </c>
      <c r="I1479" s="54" t="n">
        <v>2017</v>
      </c>
      <c r="J1479" s="54" t="n">
        <v>20</v>
      </c>
      <c r="K1479" s="3" t="n">
        <v>34.8</v>
      </c>
      <c r="L1479" s="3" t="n">
        <v>2006</v>
      </c>
      <c r="M1479" s="3" t="n">
        <v>4</v>
      </c>
      <c r="N1479" s="54" t="n">
        <v>60</v>
      </c>
      <c r="O1479" s="54" t="n">
        <v>2005</v>
      </c>
      <c r="P1479" s="54" t="n">
        <v>7</v>
      </c>
      <c r="Q1479" s="3" t="n">
        <v>47</v>
      </c>
      <c r="R1479" s="3" t="n">
        <v>2019</v>
      </c>
      <c r="S1479" s="3" t="n">
        <v>3</v>
      </c>
      <c r="T1479" s="54" t="n">
        <v>45.5</v>
      </c>
      <c r="U1479" s="54" t="n">
        <v>2014</v>
      </c>
      <c r="V1479" s="54" t="n">
        <v>8</v>
      </c>
      <c r="W1479" s="3" t="n">
        <v>33.7</v>
      </c>
      <c r="X1479" s="3" t="n">
        <v>2022</v>
      </c>
      <c r="Y1479" s="3" t="n">
        <v>22</v>
      </c>
      <c r="Z1479" s="54" t="n">
        <v>34.9</v>
      </c>
      <c r="AA1479" s="54" t="n">
        <v>2022</v>
      </c>
      <c r="AB1479" s="54" t="n">
        <v>23</v>
      </c>
      <c r="AC1479" s="3" t="n">
        <v>27.9</v>
      </c>
      <c r="AD1479" s="3" t="n">
        <v>2005</v>
      </c>
      <c r="AE1479" s="3" t="n">
        <v>23</v>
      </c>
      <c r="AF1479" s="54" t="n">
        <v>26.4</v>
      </c>
      <c r="AG1479" s="54" t="n">
        <v>2009</v>
      </c>
      <c r="AH1479" s="54" t="n">
        <v>15</v>
      </c>
      <c r="AI1479" s="3" t="n">
        <v>37.3</v>
      </c>
      <c r="AJ1479" s="3" t="n">
        <v>2007</v>
      </c>
      <c r="AK1479" s="3" t="n">
        <v>8</v>
      </c>
      <c r="AL1479" s="54" t="n">
        <v>43</v>
      </c>
      <c r="AM1479" s="54" t="n">
        <v>2012</v>
      </c>
      <c r="AN1479" s="54" t="n">
        <v>29</v>
      </c>
      <c r="AO1479" s="3" t="n">
        <v>39.1</v>
      </c>
      <c r="AP1479" s="3" t="n">
        <v>2024</v>
      </c>
      <c r="AQ1479" s="3" t="n">
        <v>13</v>
      </c>
    </row>
    <row r="1480">
      <c r="A1480" s="3" t="n">
        <v>52045090</v>
      </c>
      <c r="B1480" s="3" t="inlineStr">
        <is>
          <t>EL COMUN [52045090]</t>
        </is>
      </c>
      <c r="C1480" s="3" t="n">
        <v>0.932638889</v>
      </c>
      <c r="D1480" s="3" t="n">
        <v>-77.62958333</v>
      </c>
      <c r="E1480" s="3" t="n">
        <v>3141</v>
      </c>
      <c r="F1480" s="3" t="inlineStr">
        <is>
          <t>Pupiales</t>
        </is>
      </c>
      <c r="G1480" s="3" t="inlineStr">
        <is>
          <t>Nariño</t>
        </is>
      </c>
      <c r="H1480" s="54" t="n">
        <v>47.3</v>
      </c>
      <c r="I1480" s="54" t="n">
        <v>2012</v>
      </c>
      <c r="J1480" s="54" t="n">
        <v>20</v>
      </c>
      <c r="K1480" s="3" t="n">
        <v>50.2</v>
      </c>
      <c r="L1480" s="3" t="n">
        <v>2013</v>
      </c>
      <c r="M1480" s="3" t="n">
        <v>4</v>
      </c>
      <c r="N1480" s="54" t="n">
        <v>55</v>
      </c>
      <c r="O1480" s="54" t="n">
        <v>2017</v>
      </c>
      <c r="P1480" s="54" t="n">
        <v>31</v>
      </c>
      <c r="Q1480" s="3" t="n">
        <v>38.4</v>
      </c>
      <c r="R1480" s="3" t="n">
        <v>2011</v>
      </c>
      <c r="S1480" s="3" t="n">
        <v>14</v>
      </c>
      <c r="T1480" s="54" t="n">
        <v>38.7</v>
      </c>
      <c r="U1480" s="54" t="n">
        <v>2014</v>
      </c>
      <c r="V1480" s="54" t="n">
        <v>8</v>
      </c>
      <c r="W1480" s="3" t="n">
        <v>50.8</v>
      </c>
      <c r="X1480" s="3" t="n">
        <v>2022</v>
      </c>
      <c r="Y1480" s="3" t="n">
        <v>4</v>
      </c>
      <c r="Z1480" s="54" t="n">
        <v>28.2</v>
      </c>
      <c r="AA1480" s="54" t="n">
        <v>2016</v>
      </c>
      <c r="AB1480" s="54" t="n">
        <v>19</v>
      </c>
      <c r="AC1480" s="3" t="n">
        <v>24.2</v>
      </c>
      <c r="AD1480" s="3" t="n">
        <v>2021</v>
      </c>
      <c r="AE1480" s="3" t="n">
        <v>12</v>
      </c>
      <c r="AF1480" s="54" t="n">
        <v>28.4</v>
      </c>
      <c r="AG1480" s="54" t="n">
        <v>2022</v>
      </c>
      <c r="AH1480" s="54" t="n">
        <v>30</v>
      </c>
      <c r="AI1480" s="3" t="n">
        <v>48.2</v>
      </c>
      <c r="AJ1480" s="3" t="n">
        <v>2017</v>
      </c>
      <c r="AK1480" s="3" t="n">
        <v>3</v>
      </c>
      <c r="AL1480" s="54" t="n">
        <v>48.2</v>
      </c>
      <c r="AM1480" s="54" t="n">
        <v>2017</v>
      </c>
      <c r="AN1480" s="54" t="n">
        <v>8</v>
      </c>
      <c r="AO1480" s="3" t="n">
        <v>40.6</v>
      </c>
      <c r="AP1480" s="3" t="n">
        <v>2014</v>
      </c>
      <c r="AQ1480" s="3" t="n">
        <v>20</v>
      </c>
    </row>
    <row r="1481">
      <c r="A1481" s="3" t="n">
        <v>52050010</v>
      </c>
      <c r="B1481" s="3" t="inlineStr">
        <is>
          <t>PENOL EL [52050010]</t>
        </is>
      </c>
      <c r="C1481" s="3" t="n">
        <v>1.454444444</v>
      </c>
      <c r="D1481" s="3" t="n">
        <v>-77.43944444</v>
      </c>
      <c r="E1481" s="3" t="n">
        <v>1620</v>
      </c>
      <c r="F1481" s="3" t="inlineStr">
        <is>
          <t>El Peñol</t>
        </is>
      </c>
      <c r="G1481" s="3" t="inlineStr">
        <is>
          <t>Nariño</t>
        </is>
      </c>
      <c r="H1481" s="54" t="n">
        <v>115</v>
      </c>
      <c r="I1481" s="54" t="n">
        <v>1976</v>
      </c>
      <c r="J1481" s="54" t="n">
        <v>30</v>
      </c>
      <c r="K1481" s="3" t="n">
        <v>130</v>
      </c>
      <c r="L1481" s="3" t="n">
        <v>1975</v>
      </c>
      <c r="M1481" s="3" t="n">
        <v>3</v>
      </c>
      <c r="N1481" s="54" t="n">
        <v>87.2</v>
      </c>
      <c r="O1481" s="54" t="n">
        <v>1984</v>
      </c>
      <c r="P1481" s="54" t="n">
        <v>31</v>
      </c>
      <c r="Q1481" s="3" t="n">
        <v>79.3</v>
      </c>
      <c r="R1481" s="3" t="n">
        <v>1985</v>
      </c>
      <c r="S1481" s="3" t="n">
        <v>24</v>
      </c>
      <c r="T1481" s="54" t="n">
        <v>102</v>
      </c>
      <c r="U1481" s="54" t="n">
        <v>2004</v>
      </c>
      <c r="V1481" s="54" t="n">
        <v>18</v>
      </c>
      <c r="W1481" s="3" t="n">
        <v>68.90000000000001</v>
      </c>
      <c r="X1481" s="3" t="n">
        <v>1999</v>
      </c>
      <c r="Y1481" s="3" t="n">
        <v>12</v>
      </c>
      <c r="Z1481" s="54" t="n">
        <v>74</v>
      </c>
      <c r="AA1481" s="54" t="n">
        <v>1978</v>
      </c>
      <c r="AB1481" s="54" t="n">
        <v>17</v>
      </c>
      <c r="AC1481" s="3" t="n">
        <v>46.7</v>
      </c>
      <c r="AD1481" s="3" t="n">
        <v>1984</v>
      </c>
      <c r="AE1481" s="3" t="n">
        <v>19</v>
      </c>
      <c r="AF1481" s="54" t="n">
        <v>66.90000000000001</v>
      </c>
      <c r="AG1481" s="54" t="n">
        <v>2013</v>
      </c>
      <c r="AH1481" s="54" t="n">
        <v>12</v>
      </c>
      <c r="AI1481" s="3" t="n">
        <v>116</v>
      </c>
      <c r="AJ1481" s="3" t="n">
        <v>1975</v>
      </c>
      <c r="AK1481" s="3" t="n">
        <v>26</v>
      </c>
      <c r="AL1481" s="54" t="n">
        <v>96</v>
      </c>
      <c r="AM1481" s="54" t="n">
        <v>1975</v>
      </c>
      <c r="AN1481" s="54" t="n">
        <v>10</v>
      </c>
      <c r="AO1481" s="3" t="n">
        <v>76</v>
      </c>
      <c r="AP1481" s="3" t="n">
        <v>1981</v>
      </c>
      <c r="AQ1481" s="3" t="n">
        <v>29</v>
      </c>
    </row>
    <row r="1482">
      <c r="A1482" s="3" t="n">
        <v>52050020</v>
      </c>
      <c r="B1482" s="3" t="inlineStr">
        <is>
          <t>SAMANIEGO [52050020]</t>
        </is>
      </c>
      <c r="C1482" s="3" t="n">
        <v>1.341444444</v>
      </c>
      <c r="D1482" s="3" t="n">
        <v>-77.59141667</v>
      </c>
      <c r="E1482" s="3" t="n">
        <v>1700</v>
      </c>
      <c r="F1482" s="3" t="inlineStr">
        <is>
          <t>Samaniego</t>
        </is>
      </c>
      <c r="G1482" s="3" t="inlineStr">
        <is>
          <t>Nariño</t>
        </is>
      </c>
      <c r="H1482" s="54" t="n">
        <v>99</v>
      </c>
      <c r="I1482" s="54" t="n">
        <v>2004</v>
      </c>
      <c r="J1482" s="54" t="n">
        <v>19</v>
      </c>
      <c r="K1482" s="3" t="n">
        <v>74.2</v>
      </c>
      <c r="L1482" s="3" t="n">
        <v>2023</v>
      </c>
      <c r="M1482" s="3" t="n">
        <v>20</v>
      </c>
      <c r="N1482" s="54" t="n">
        <v>73.8</v>
      </c>
      <c r="O1482" s="54" t="n">
        <v>1991</v>
      </c>
      <c r="P1482" s="54" t="n">
        <v>13</v>
      </c>
      <c r="Q1482" s="3" t="n">
        <v>88.90000000000001</v>
      </c>
      <c r="R1482" s="3" t="n">
        <v>2013</v>
      </c>
      <c r="S1482" s="3" t="n">
        <v>19</v>
      </c>
      <c r="T1482" s="54" t="n">
        <v>138.8</v>
      </c>
      <c r="U1482" s="54" t="n">
        <v>1986</v>
      </c>
      <c r="V1482" s="54" t="n">
        <v>4</v>
      </c>
      <c r="W1482" s="3" t="n">
        <v>123.5</v>
      </c>
      <c r="X1482" s="3" t="n">
        <v>1989</v>
      </c>
      <c r="Y1482" s="3" t="n">
        <v>23</v>
      </c>
      <c r="Z1482" s="54" t="n">
        <v>45.8</v>
      </c>
      <c r="AA1482" s="54" t="n">
        <v>1988</v>
      </c>
      <c r="AB1482" s="54" t="n">
        <v>4</v>
      </c>
      <c r="AC1482" s="3" t="n">
        <v>182</v>
      </c>
      <c r="AD1482" s="3" t="n">
        <v>1972</v>
      </c>
      <c r="AE1482" s="3" t="n">
        <v>31</v>
      </c>
      <c r="AF1482" s="54" t="n">
        <v>63.2</v>
      </c>
      <c r="AG1482" s="54" t="n">
        <v>2021</v>
      </c>
      <c r="AH1482" s="54" t="n">
        <v>29</v>
      </c>
      <c r="AI1482" s="3" t="n">
        <v>89.59999999999999</v>
      </c>
      <c r="AJ1482" s="3" t="n">
        <v>1992</v>
      </c>
      <c r="AK1482" s="3" t="n">
        <v>4</v>
      </c>
      <c r="AL1482" s="54" t="n">
        <v>93</v>
      </c>
      <c r="AM1482" s="54" t="n">
        <v>1970</v>
      </c>
      <c r="AN1482" s="54" t="n">
        <v>2</v>
      </c>
      <c r="AO1482" s="3" t="n">
        <v>84</v>
      </c>
      <c r="AP1482" s="3" t="n">
        <v>1965</v>
      </c>
      <c r="AQ1482" s="3" t="n">
        <v>11</v>
      </c>
    </row>
    <row r="1483">
      <c r="A1483" s="3" t="n">
        <v>52050040</v>
      </c>
      <c r="B1483" s="3" t="inlineStr">
        <is>
          <t>SANDONA [52050040]</t>
        </is>
      </c>
      <c r="C1483" s="3" t="n">
        <v>1.32225</v>
      </c>
      <c r="D1483" s="3" t="n">
        <v>-77.47919444</v>
      </c>
      <c r="E1483" s="3" t="n">
        <v>20</v>
      </c>
      <c r="F1483" s="3" t="inlineStr">
        <is>
          <t>Sandoná</t>
        </is>
      </c>
      <c r="G1483" s="3" t="inlineStr">
        <is>
          <t>Nariño</t>
        </is>
      </c>
      <c r="H1483" s="54" t="n">
        <v>46</v>
      </c>
      <c r="I1483" s="54" t="n">
        <v>2016</v>
      </c>
      <c r="J1483" s="54" t="n">
        <v>4</v>
      </c>
      <c r="K1483" s="3" t="n">
        <v>160</v>
      </c>
      <c r="L1483" s="3" t="n">
        <v>1964</v>
      </c>
      <c r="M1483" s="3" t="n">
        <v>23</v>
      </c>
      <c r="N1483" s="54" t="n">
        <v>129</v>
      </c>
      <c r="O1483" s="54" t="n">
        <v>1972</v>
      </c>
      <c r="P1483" s="54" t="n">
        <v>29</v>
      </c>
      <c r="Q1483" s="3" t="n">
        <v>112</v>
      </c>
      <c r="R1483" s="3" t="n">
        <v>1972</v>
      </c>
      <c r="S1483" s="3" t="n">
        <v>9</v>
      </c>
      <c r="T1483" s="54" t="n">
        <v>160.6</v>
      </c>
      <c r="U1483" s="54" t="n">
        <v>1986</v>
      </c>
      <c r="V1483" s="54" t="n">
        <v>26</v>
      </c>
      <c r="W1483" s="3" t="n">
        <v>80.59999999999999</v>
      </c>
      <c r="X1483" s="3" t="n">
        <v>1986</v>
      </c>
      <c r="Y1483" s="3" t="n">
        <v>5</v>
      </c>
      <c r="Z1483" s="54" t="n">
        <v>70</v>
      </c>
      <c r="AA1483" s="54" t="n">
        <v>2010</v>
      </c>
      <c r="AB1483" s="54" t="n">
        <v>1</v>
      </c>
      <c r="AC1483" s="3" t="n">
        <v>50</v>
      </c>
      <c r="AD1483" s="3" t="n">
        <v>1972</v>
      </c>
      <c r="AE1483" s="3" t="n">
        <v>15</v>
      </c>
      <c r="AF1483" s="54" t="n">
        <v>67</v>
      </c>
      <c r="AG1483" s="54" t="n">
        <v>1988</v>
      </c>
      <c r="AH1483" s="54" t="n">
        <v>13</v>
      </c>
      <c r="AI1483" s="3" t="n">
        <v>156</v>
      </c>
      <c r="AJ1483" s="3" t="n">
        <v>1963</v>
      </c>
      <c r="AK1483" s="3" t="n">
        <v>29</v>
      </c>
      <c r="AL1483" s="54" t="n">
        <v>159</v>
      </c>
      <c r="AM1483" s="54" t="n">
        <v>1963</v>
      </c>
      <c r="AN1483" s="54" t="n">
        <v>12</v>
      </c>
      <c r="AO1483" s="3" t="n">
        <v>159</v>
      </c>
      <c r="AP1483" s="3" t="n">
        <v>1963</v>
      </c>
      <c r="AQ1483" s="3" t="n">
        <v>12</v>
      </c>
    </row>
    <row r="1484">
      <c r="A1484" s="3" t="n">
        <v>52050050</v>
      </c>
      <c r="B1484" s="3" t="inlineStr">
        <is>
          <t>GUACHAVES [52050050]</t>
        </is>
      </c>
      <c r="C1484" s="3" t="n">
        <v>1.220638889</v>
      </c>
      <c r="D1484" s="3" t="n">
        <v>-77.67966667</v>
      </c>
      <c r="E1484" s="3" t="n">
        <v>2834</v>
      </c>
      <c r="F1484" s="3" t="inlineStr">
        <is>
          <t>Santa Cruz (Guachavés)</t>
        </is>
      </c>
      <c r="G1484" s="3" t="inlineStr">
        <is>
          <t>Nariño</t>
        </is>
      </c>
      <c r="H1484" s="54" t="n">
        <v>75.2</v>
      </c>
      <c r="I1484" s="54" t="n">
        <v>2005</v>
      </c>
      <c r="J1484" s="54" t="n">
        <v>16</v>
      </c>
      <c r="K1484" s="3" t="n">
        <v>78.40000000000001</v>
      </c>
      <c r="L1484" s="3" t="n">
        <v>2009</v>
      </c>
      <c r="M1484" s="3" t="n">
        <v>15</v>
      </c>
      <c r="N1484" s="54" t="n">
        <v>139.4</v>
      </c>
      <c r="O1484" s="54" t="n">
        <v>1983</v>
      </c>
      <c r="P1484" s="54" t="n">
        <v>5</v>
      </c>
      <c r="Q1484" s="3" t="n">
        <v>90.90000000000001</v>
      </c>
      <c r="R1484" s="3" t="n">
        <v>2023</v>
      </c>
      <c r="S1484" s="3" t="n">
        <v>17</v>
      </c>
      <c r="T1484" s="54" t="n">
        <v>99.8</v>
      </c>
      <c r="U1484" s="54" t="n">
        <v>2021</v>
      </c>
      <c r="V1484" s="54" t="n">
        <v>31</v>
      </c>
      <c r="W1484" s="3" t="n">
        <v>110.6</v>
      </c>
      <c r="X1484" s="3" t="n">
        <v>1983</v>
      </c>
      <c r="Y1484" s="3" t="n">
        <v>3</v>
      </c>
      <c r="Z1484" s="54" t="n">
        <v>63.9</v>
      </c>
      <c r="AA1484" s="54" t="n">
        <v>2000</v>
      </c>
      <c r="AB1484" s="54" t="n">
        <v>20</v>
      </c>
      <c r="AC1484" s="3" t="n">
        <v>50.1</v>
      </c>
      <c r="AD1484" s="3" t="n">
        <v>1984</v>
      </c>
      <c r="AE1484" s="3" t="n">
        <v>3</v>
      </c>
      <c r="AF1484" s="54" t="n">
        <v>64.59999999999999</v>
      </c>
      <c r="AG1484" s="54" t="n">
        <v>2003</v>
      </c>
      <c r="AH1484" s="54" t="n">
        <v>27</v>
      </c>
      <c r="AI1484" s="3" t="n">
        <v>151.2</v>
      </c>
      <c r="AJ1484" s="3" t="n">
        <v>1983</v>
      </c>
      <c r="AK1484" s="3" t="n">
        <v>29</v>
      </c>
      <c r="AL1484" s="54" t="n">
        <v>135</v>
      </c>
      <c r="AM1484" s="54" t="n">
        <v>1982</v>
      </c>
      <c r="AN1484" s="54" t="n">
        <v>3</v>
      </c>
      <c r="AO1484" s="3" t="n">
        <v>95.2</v>
      </c>
      <c r="AP1484" s="3" t="n">
        <v>2004</v>
      </c>
      <c r="AQ1484" s="3" t="n">
        <v>15</v>
      </c>
    </row>
    <row r="1485">
      <c r="A1485" s="3" t="n">
        <v>52050060</v>
      </c>
      <c r="B1485" s="3" t="inlineStr">
        <is>
          <t>RIO BOBO [52050060]</t>
        </is>
      </c>
      <c r="C1485" s="3" t="n">
        <v>1.0995</v>
      </c>
      <c r="D1485" s="3" t="n">
        <v>-77.29972222000001</v>
      </c>
      <c r="E1485" s="3" t="n">
        <v>364</v>
      </c>
      <c r="F1485" s="3" t="inlineStr">
        <is>
          <t>Pasto</t>
        </is>
      </c>
      <c r="G1485" s="3" t="inlineStr">
        <is>
          <t>Nariño</t>
        </is>
      </c>
      <c r="H1485" s="54" t="n">
        <v>65</v>
      </c>
      <c r="I1485" s="54" t="n">
        <v>1985</v>
      </c>
      <c r="J1485" s="54" t="n">
        <v>22</v>
      </c>
      <c r="K1485" s="3" t="n">
        <v>55</v>
      </c>
      <c r="L1485" s="3" t="n">
        <v>1975</v>
      </c>
      <c r="M1485" s="3" t="n">
        <v>5</v>
      </c>
      <c r="N1485" s="54" t="n">
        <v>60</v>
      </c>
      <c r="O1485" s="54" t="n">
        <v>2023</v>
      </c>
      <c r="P1485" s="54" t="n">
        <v>24</v>
      </c>
      <c r="Q1485" s="3" t="n">
        <v>60</v>
      </c>
      <c r="R1485" s="3" t="n">
        <v>1976</v>
      </c>
      <c r="S1485" s="3" t="n">
        <v>23</v>
      </c>
      <c r="T1485" s="54" t="n">
        <v>55</v>
      </c>
      <c r="U1485" s="54" t="n">
        <v>2008</v>
      </c>
      <c r="V1485" s="54" t="n">
        <v>1</v>
      </c>
      <c r="W1485" s="3" t="n">
        <v>37</v>
      </c>
      <c r="X1485" s="3" t="n">
        <v>1968</v>
      </c>
      <c r="Y1485" s="3" t="n">
        <v>5</v>
      </c>
      <c r="Z1485" s="54" t="n">
        <v>48</v>
      </c>
      <c r="AA1485" s="54" t="n">
        <v>2016</v>
      </c>
      <c r="AB1485" s="54" t="n">
        <v>19</v>
      </c>
      <c r="AC1485" s="3" t="n">
        <v>28</v>
      </c>
      <c r="AD1485" s="3" t="n">
        <v>1966</v>
      </c>
      <c r="AE1485" s="3" t="n">
        <v>17</v>
      </c>
      <c r="AF1485" s="54" t="n">
        <v>50</v>
      </c>
      <c r="AG1485" s="54" t="n">
        <v>1969</v>
      </c>
      <c r="AH1485" s="54" t="n">
        <v>28</v>
      </c>
      <c r="AI1485" s="3" t="n">
        <v>96</v>
      </c>
      <c r="AJ1485" s="3" t="n">
        <v>1990</v>
      </c>
      <c r="AK1485" s="3" t="n">
        <v>10</v>
      </c>
      <c r="AL1485" s="54" t="n">
        <v>39</v>
      </c>
      <c r="AM1485" s="54" t="n">
        <v>2019</v>
      </c>
      <c r="AN1485" s="54" t="n">
        <v>10</v>
      </c>
      <c r="AO1485" s="3" t="n">
        <v>64</v>
      </c>
      <c r="AP1485" s="3" t="n">
        <v>1997</v>
      </c>
      <c r="AQ1485" s="3" t="n">
        <v>1</v>
      </c>
    </row>
    <row r="1486">
      <c r="A1486" s="3" t="n">
        <v>52050080</v>
      </c>
      <c r="B1486" s="3" t="inlineStr">
        <is>
          <t>TANGUA [52050080]</t>
        </is>
      </c>
      <c r="C1486" s="3" t="n">
        <v>1.094166667</v>
      </c>
      <c r="D1486" s="3" t="n">
        <v>-77.39197222</v>
      </c>
      <c r="E1486" s="3" t="n">
        <v>2420</v>
      </c>
      <c r="F1486" s="3" t="inlineStr">
        <is>
          <t>Tangua</t>
        </is>
      </c>
      <c r="G1486" s="3" t="inlineStr">
        <is>
          <t>Nariño</t>
        </is>
      </c>
      <c r="H1486" s="54" t="n">
        <v>46.1</v>
      </c>
      <c r="I1486" s="54" t="n">
        <v>2017</v>
      </c>
      <c r="J1486" s="54" t="n">
        <v>20</v>
      </c>
      <c r="K1486" s="3" t="n">
        <v>57.2</v>
      </c>
      <c r="L1486" s="3" t="n">
        <v>2013</v>
      </c>
      <c r="M1486" s="3" t="n">
        <v>8</v>
      </c>
      <c r="N1486" s="54" t="n">
        <v>72.7</v>
      </c>
      <c r="O1486" s="54" t="n">
        <v>2014</v>
      </c>
      <c r="P1486" s="54" t="n">
        <v>4</v>
      </c>
      <c r="Q1486" s="3" t="n">
        <v>58.3</v>
      </c>
      <c r="R1486" s="3" t="n">
        <v>2002</v>
      </c>
      <c r="S1486" s="3" t="n">
        <v>25</v>
      </c>
      <c r="T1486" s="54" t="n">
        <v>94.40000000000001</v>
      </c>
      <c r="U1486" s="54" t="n">
        <v>2001</v>
      </c>
      <c r="V1486" s="54" t="n">
        <v>27</v>
      </c>
      <c r="W1486" s="3" t="n">
        <v>38.2</v>
      </c>
      <c r="X1486" s="3" t="n">
        <v>2018</v>
      </c>
      <c r="Y1486" s="3" t="n">
        <v>10</v>
      </c>
      <c r="Z1486" s="54" t="n">
        <v>41.5</v>
      </c>
      <c r="AA1486" s="54" t="n">
        <v>2016</v>
      </c>
      <c r="AB1486" s="54" t="n">
        <v>19</v>
      </c>
      <c r="AC1486" s="3" t="n">
        <v>40</v>
      </c>
      <c r="AD1486" s="3" t="n">
        <v>1972</v>
      </c>
      <c r="AE1486" s="3" t="n">
        <v>30</v>
      </c>
      <c r="AF1486" s="54" t="n">
        <v>43</v>
      </c>
      <c r="AG1486" s="54" t="n">
        <v>1969</v>
      </c>
      <c r="AH1486" s="54" t="n">
        <v>18</v>
      </c>
      <c r="AI1486" s="3" t="n">
        <v>76</v>
      </c>
      <c r="AJ1486" s="3" t="n">
        <v>1973</v>
      </c>
      <c r="AK1486" s="3" t="n">
        <v>18</v>
      </c>
      <c r="AL1486" s="54" t="n">
        <v>53.7</v>
      </c>
      <c r="AM1486" s="54" t="n">
        <v>1984</v>
      </c>
      <c r="AN1486" s="54" t="n">
        <v>27</v>
      </c>
      <c r="AO1486" s="3" t="n">
        <v>59.4</v>
      </c>
      <c r="AP1486" s="3" t="n">
        <v>2020</v>
      </c>
      <c r="AQ1486" s="3" t="n">
        <v>30</v>
      </c>
    </row>
    <row r="1487">
      <c r="A1487" s="3" t="n">
        <v>52050090</v>
      </c>
      <c r="B1487" s="3" t="inlineStr">
        <is>
          <t>IMUES [52050090]</t>
        </is>
      </c>
      <c r="C1487" s="3" t="n">
        <v>1.05525</v>
      </c>
      <c r="D1487" s="3" t="n">
        <v>-77.49955556</v>
      </c>
      <c r="E1487" s="3" t="n">
        <v>2550</v>
      </c>
      <c r="F1487" s="3" t="inlineStr">
        <is>
          <t>Imués</t>
        </is>
      </c>
      <c r="G1487" s="3" t="inlineStr">
        <is>
          <t>Nariño</t>
        </is>
      </c>
      <c r="H1487" s="54" t="n">
        <v>60</v>
      </c>
      <c r="I1487" s="54" t="n">
        <v>1960</v>
      </c>
      <c r="J1487" s="54" t="n">
        <v>1</v>
      </c>
      <c r="K1487" s="3" t="n">
        <v>61.4</v>
      </c>
      <c r="L1487" s="3" t="n">
        <v>2013</v>
      </c>
      <c r="M1487" s="3" t="n">
        <v>4</v>
      </c>
      <c r="N1487" s="54" t="n">
        <v>63.5</v>
      </c>
      <c r="O1487" s="54" t="n">
        <v>2007</v>
      </c>
      <c r="P1487" s="54" t="n">
        <v>16</v>
      </c>
      <c r="Q1487" s="3" t="n">
        <v>61.6</v>
      </c>
      <c r="R1487" s="3" t="n">
        <v>2016</v>
      </c>
      <c r="S1487" s="3" t="n">
        <v>11</v>
      </c>
      <c r="T1487" s="54" t="n">
        <v>57.1</v>
      </c>
      <c r="U1487" s="54" t="n">
        <v>1998</v>
      </c>
      <c r="V1487" s="54" t="n">
        <v>28</v>
      </c>
      <c r="W1487" s="3" t="n">
        <v>55</v>
      </c>
      <c r="X1487" s="3" t="n">
        <v>1964</v>
      </c>
      <c r="Y1487" s="3" t="n">
        <v>5</v>
      </c>
      <c r="Z1487" s="54" t="n">
        <v>52.1</v>
      </c>
      <c r="AA1487" s="54" t="n">
        <v>1981</v>
      </c>
      <c r="AB1487" s="54" t="n">
        <v>2</v>
      </c>
      <c r="AC1487" s="3" t="n">
        <v>45</v>
      </c>
      <c r="AD1487" s="3" t="n">
        <v>1972</v>
      </c>
      <c r="AE1487" s="3" t="n">
        <v>30</v>
      </c>
      <c r="AF1487" s="54" t="n">
        <v>76.5</v>
      </c>
      <c r="AG1487" s="54" t="n">
        <v>1991</v>
      </c>
      <c r="AH1487" s="54" t="n">
        <v>27</v>
      </c>
      <c r="AI1487" s="3" t="n">
        <v>70.90000000000001</v>
      </c>
      <c r="AJ1487" s="3" t="n">
        <v>2025</v>
      </c>
      <c r="AK1487" s="3" t="n">
        <v>22</v>
      </c>
      <c r="AL1487" s="54" t="n">
        <v>74</v>
      </c>
      <c r="AM1487" s="54" t="n">
        <v>1966</v>
      </c>
      <c r="AN1487" s="54" t="n">
        <v>28</v>
      </c>
      <c r="AO1487" s="3" t="n">
        <v>75</v>
      </c>
      <c r="AP1487" s="3" t="n">
        <v>1966</v>
      </c>
      <c r="AQ1487" s="3" t="n">
        <v>16</v>
      </c>
    </row>
    <row r="1488">
      <c r="A1488" s="3" t="n">
        <v>52050100</v>
      </c>
      <c r="B1488" s="3" t="inlineStr">
        <is>
          <t>GUALMATAN [52050100]</t>
        </is>
      </c>
      <c r="C1488" s="3" t="n">
        <v>0.906666667</v>
      </c>
      <c r="D1488" s="3" t="n">
        <v>-77.58138889</v>
      </c>
      <c r="E1488" s="3" t="n">
        <v>2830</v>
      </c>
      <c r="F1488" s="3" t="inlineStr">
        <is>
          <t>Gualmatán</t>
        </is>
      </c>
      <c r="G1488" s="3" t="inlineStr">
        <is>
          <t>Nariño</t>
        </is>
      </c>
      <c r="H1488" s="54" t="n">
        <v>70.2</v>
      </c>
      <c r="I1488" s="54" t="n">
        <v>2000</v>
      </c>
      <c r="J1488" s="54" t="n">
        <v>25</v>
      </c>
      <c r="K1488" s="3" t="n">
        <v>107.7</v>
      </c>
      <c r="L1488" s="3" t="n">
        <v>1990</v>
      </c>
      <c r="M1488" s="3" t="n">
        <v>20</v>
      </c>
      <c r="N1488" s="54" t="n">
        <v>80.3</v>
      </c>
      <c r="O1488" s="54" t="n">
        <v>1999</v>
      </c>
      <c r="P1488" s="54" t="n">
        <v>2</v>
      </c>
      <c r="Q1488" s="3" t="n">
        <v>70.2</v>
      </c>
      <c r="R1488" s="3" t="n">
        <v>1999</v>
      </c>
      <c r="S1488" s="3" t="n">
        <v>16</v>
      </c>
      <c r="T1488" s="54" t="n">
        <v>90.7</v>
      </c>
      <c r="U1488" s="54" t="n">
        <v>2000</v>
      </c>
      <c r="V1488" s="54" t="n">
        <v>2</v>
      </c>
      <c r="W1488" s="3" t="n">
        <v>33.4</v>
      </c>
      <c r="X1488" s="3" t="n">
        <v>2024</v>
      </c>
      <c r="Y1488" s="3" t="n">
        <v>15</v>
      </c>
      <c r="Z1488" s="54" t="n">
        <v>70.40000000000001</v>
      </c>
      <c r="AA1488" s="54" t="n">
        <v>2000</v>
      </c>
      <c r="AB1488" s="54" t="n">
        <v>1</v>
      </c>
      <c r="AC1488" s="3" t="n">
        <v>34.1</v>
      </c>
      <c r="AD1488" s="3" t="n">
        <v>1992</v>
      </c>
      <c r="AE1488" s="3" t="n">
        <v>11</v>
      </c>
      <c r="AF1488" s="54" t="n">
        <v>98.2</v>
      </c>
      <c r="AG1488" s="54" t="n">
        <v>1999</v>
      </c>
      <c r="AH1488" s="54" t="n">
        <v>15</v>
      </c>
      <c r="AI1488" s="3" t="n">
        <v>91.8</v>
      </c>
      <c r="AJ1488" s="3" t="n">
        <v>1995</v>
      </c>
      <c r="AK1488" s="3" t="n">
        <v>22</v>
      </c>
      <c r="AL1488" s="54" t="n">
        <v>53</v>
      </c>
      <c r="AM1488" s="54" t="n">
        <v>1972</v>
      </c>
      <c r="AN1488" s="54" t="n">
        <v>22</v>
      </c>
      <c r="AO1488" s="3" t="n">
        <v>44.3</v>
      </c>
      <c r="AP1488" s="3" t="n">
        <v>1999</v>
      </c>
      <c r="AQ1488" s="3" t="n">
        <v>23</v>
      </c>
    </row>
    <row r="1489">
      <c r="A1489" s="3" t="n">
        <v>52050110</v>
      </c>
      <c r="B1489" s="3" t="inlineStr">
        <is>
          <t>CUMBAL [52050110]</t>
        </is>
      </c>
      <c r="C1489" s="3" t="n">
        <v>0.908</v>
      </c>
      <c r="D1489" s="3" t="n">
        <v>-77.78711111</v>
      </c>
      <c r="E1489" s="3" t="n">
        <v>3115</v>
      </c>
      <c r="F1489" s="3" t="inlineStr">
        <is>
          <t>Cumbal</t>
        </is>
      </c>
      <c r="G1489" s="3" t="inlineStr">
        <is>
          <t>Nariño</t>
        </is>
      </c>
      <c r="H1489" s="54" t="n">
        <v>56</v>
      </c>
      <c r="I1489" s="54" t="n">
        <v>2016</v>
      </c>
      <c r="J1489" s="54" t="n">
        <v>2</v>
      </c>
      <c r="K1489" s="3" t="n">
        <v>61</v>
      </c>
      <c r="L1489" s="3" t="n">
        <v>1966</v>
      </c>
      <c r="M1489" s="3" t="n">
        <v>16</v>
      </c>
      <c r="N1489" s="54" t="n">
        <v>78.5</v>
      </c>
      <c r="O1489" s="54" t="n">
        <v>2012</v>
      </c>
      <c r="P1489" s="54" t="n">
        <v>23</v>
      </c>
      <c r="Q1489" s="3" t="n">
        <v>49.3</v>
      </c>
      <c r="R1489" s="3" t="n">
        <v>2002</v>
      </c>
      <c r="S1489" s="3" t="n">
        <v>25</v>
      </c>
      <c r="T1489" s="54" t="n">
        <v>74</v>
      </c>
      <c r="U1489" s="54" t="n">
        <v>1990</v>
      </c>
      <c r="V1489" s="54" t="n">
        <v>10</v>
      </c>
      <c r="W1489" s="3" t="n">
        <v>44.1</v>
      </c>
      <c r="X1489" s="3" t="n">
        <v>2006</v>
      </c>
      <c r="Y1489" s="3" t="n">
        <v>8</v>
      </c>
      <c r="Z1489" s="54" t="n">
        <v>70</v>
      </c>
      <c r="AA1489" s="54" t="n">
        <v>1977</v>
      </c>
      <c r="AB1489" s="54" t="n">
        <v>31</v>
      </c>
      <c r="AC1489" s="3" t="n">
        <v>31</v>
      </c>
      <c r="AD1489" s="3" t="n">
        <v>1970</v>
      </c>
      <c r="AE1489" s="3" t="n">
        <v>28</v>
      </c>
      <c r="AF1489" s="54" t="n">
        <v>62</v>
      </c>
      <c r="AG1489" s="54" t="n">
        <v>1977</v>
      </c>
      <c r="AH1489" s="54" t="n">
        <v>25</v>
      </c>
      <c r="AI1489" s="3" t="n">
        <v>50</v>
      </c>
      <c r="AJ1489" s="3" t="n">
        <v>1980</v>
      </c>
      <c r="AK1489" s="3" t="n">
        <v>5</v>
      </c>
      <c r="AL1489" s="54" t="n">
        <v>42</v>
      </c>
      <c r="AM1489" s="54" t="n">
        <v>1979</v>
      </c>
      <c r="AN1489" s="54" t="n">
        <v>11</v>
      </c>
      <c r="AO1489" s="3" t="n">
        <v>50.5</v>
      </c>
      <c r="AP1489" s="3" t="n">
        <v>1999</v>
      </c>
      <c r="AQ1489" s="3" t="n">
        <v>18</v>
      </c>
    </row>
    <row r="1490">
      <c r="A1490" s="3" t="n">
        <v>52050120</v>
      </c>
      <c r="B1490" s="3" t="inlineStr">
        <is>
          <t>PUERRES [52050120]</t>
        </is>
      </c>
      <c r="C1490" s="3" t="n">
        <v>0.88825</v>
      </c>
      <c r="D1490" s="3" t="n">
        <v>-77.50291667</v>
      </c>
      <c r="E1490" s="3" t="n">
        <v>2817</v>
      </c>
      <c r="F1490" s="3" t="inlineStr">
        <is>
          <t>Puerres</t>
        </is>
      </c>
      <c r="G1490" s="3" t="inlineStr">
        <is>
          <t>Nariño</t>
        </is>
      </c>
      <c r="H1490" s="54" t="n">
        <v>130.2</v>
      </c>
      <c r="I1490" s="54" t="n">
        <v>1989</v>
      </c>
      <c r="J1490" s="54" t="n">
        <v>6</v>
      </c>
      <c r="K1490" s="3" t="n">
        <v>60.3</v>
      </c>
      <c r="L1490" s="3" t="n">
        <v>1989</v>
      </c>
      <c r="M1490" s="3" t="n">
        <v>13</v>
      </c>
      <c r="N1490" s="54" t="n">
        <v>41.5</v>
      </c>
      <c r="O1490" s="54" t="n">
        <v>1985</v>
      </c>
      <c r="P1490" s="54" t="n">
        <v>31</v>
      </c>
      <c r="Q1490" s="3" t="n">
        <v>66.59999999999999</v>
      </c>
      <c r="R1490" s="3" t="n">
        <v>2001</v>
      </c>
      <c r="S1490" s="3" t="n">
        <v>8</v>
      </c>
      <c r="T1490" s="54" t="n">
        <v>60</v>
      </c>
      <c r="U1490" s="54" t="n">
        <v>1982</v>
      </c>
      <c r="V1490" s="54" t="n">
        <v>20</v>
      </c>
      <c r="W1490" s="3" t="n">
        <v>70.2</v>
      </c>
      <c r="X1490" s="3" t="n">
        <v>1989</v>
      </c>
      <c r="Y1490" s="3" t="n">
        <v>9</v>
      </c>
      <c r="Z1490" s="54" t="n">
        <v>90.8</v>
      </c>
      <c r="AA1490" s="54" t="n">
        <v>1988</v>
      </c>
      <c r="AB1490" s="54" t="n">
        <v>6</v>
      </c>
      <c r="AC1490" s="3" t="n">
        <v>140.4</v>
      </c>
      <c r="AD1490" s="3" t="n">
        <v>1989</v>
      </c>
      <c r="AE1490" s="3" t="n">
        <v>23</v>
      </c>
      <c r="AF1490" s="54" t="n">
        <v>65</v>
      </c>
      <c r="AG1490" s="54" t="n">
        <v>1977</v>
      </c>
      <c r="AH1490" s="54" t="n">
        <v>25</v>
      </c>
      <c r="AI1490" s="3" t="n">
        <v>70</v>
      </c>
      <c r="AJ1490" s="3" t="n">
        <v>1987</v>
      </c>
      <c r="AK1490" s="3" t="n">
        <v>27</v>
      </c>
      <c r="AL1490" s="54" t="n">
        <v>65.5</v>
      </c>
      <c r="AM1490" s="54" t="n">
        <v>2001</v>
      </c>
      <c r="AN1490" s="54" t="n">
        <v>25</v>
      </c>
      <c r="AO1490" s="3" t="n">
        <v>68.40000000000001</v>
      </c>
      <c r="AP1490" s="3" t="n">
        <v>2009</v>
      </c>
      <c r="AQ1490" s="3" t="n">
        <v>7</v>
      </c>
    </row>
    <row r="1491">
      <c r="A1491" s="3" t="n">
        <v>52050130</v>
      </c>
      <c r="B1491" s="3" t="inlineStr">
        <is>
          <t>CHILES [52050130]</t>
        </is>
      </c>
      <c r="C1491" s="3" t="n">
        <v>0.811666667</v>
      </c>
      <c r="D1491" s="3" t="n">
        <v>-77.84833333</v>
      </c>
      <c r="E1491" s="3" t="n">
        <v>3100</v>
      </c>
      <c r="F1491" s="3" t="inlineStr">
        <is>
          <t>Cumbal</t>
        </is>
      </c>
      <c r="G1491" s="3" t="inlineStr">
        <is>
          <t>Nariño</t>
        </is>
      </c>
      <c r="H1491" s="54" t="n">
        <v>55.6</v>
      </c>
      <c r="I1491" s="54" t="n">
        <v>1989</v>
      </c>
      <c r="J1491" s="54" t="n">
        <v>13</v>
      </c>
      <c r="K1491" s="3" t="n">
        <v>87.2</v>
      </c>
      <c r="L1491" s="3" t="n">
        <v>1997</v>
      </c>
      <c r="M1491" s="3" t="n">
        <v>22</v>
      </c>
      <c r="N1491" s="54" t="n">
        <v>55.9</v>
      </c>
      <c r="O1491" s="54" t="n">
        <v>1997</v>
      </c>
      <c r="P1491" s="54" t="n">
        <v>7</v>
      </c>
      <c r="Q1491" s="3" t="n">
        <v>54.9</v>
      </c>
      <c r="R1491" s="3" t="n">
        <v>1990</v>
      </c>
      <c r="S1491" s="3" t="n">
        <v>3</v>
      </c>
      <c r="T1491" s="54" t="n">
        <v>66.7</v>
      </c>
      <c r="U1491" s="54" t="n">
        <v>1990</v>
      </c>
      <c r="V1491" s="54" t="n">
        <v>4</v>
      </c>
      <c r="W1491" s="3" t="n">
        <v>56.7</v>
      </c>
      <c r="X1491" s="3" t="n">
        <v>1990</v>
      </c>
      <c r="Y1491" s="3" t="n">
        <v>12</v>
      </c>
      <c r="Z1491" s="54" t="n">
        <v>49</v>
      </c>
      <c r="AA1491" s="54" t="n">
        <v>1973</v>
      </c>
      <c r="AB1491" s="54" t="n">
        <v>30</v>
      </c>
      <c r="AC1491" s="3" t="n">
        <v>50</v>
      </c>
      <c r="AD1491" s="3" t="n">
        <v>1979</v>
      </c>
      <c r="AE1491" s="3" t="n">
        <v>26</v>
      </c>
      <c r="AF1491" s="54" t="n">
        <v>40</v>
      </c>
      <c r="AG1491" s="54" t="n">
        <v>1977</v>
      </c>
      <c r="AH1491" s="54" t="n">
        <v>25</v>
      </c>
      <c r="AI1491" s="3" t="n">
        <v>87.3</v>
      </c>
      <c r="AJ1491" s="3" t="n">
        <v>1992</v>
      </c>
      <c r="AK1491" s="3" t="n">
        <v>6</v>
      </c>
      <c r="AL1491" s="54" t="n">
        <v>70.09999999999999</v>
      </c>
      <c r="AM1491" s="54" t="n">
        <v>1988</v>
      </c>
      <c r="AN1491" s="54" t="n">
        <v>19</v>
      </c>
      <c r="AO1491" s="3" t="n">
        <v>59.3</v>
      </c>
      <c r="AP1491" s="3" t="n">
        <v>2005</v>
      </c>
      <c r="AQ1491" s="3" t="n">
        <v>7</v>
      </c>
    </row>
    <row r="1492">
      <c r="A1492" s="3" t="n">
        <v>52050140</v>
      </c>
      <c r="B1492" s="3" t="inlineStr">
        <is>
          <t>VIVERO LINARES [52050140]</t>
        </is>
      </c>
      <c r="C1492" s="3" t="n">
        <v>1.348055556</v>
      </c>
      <c r="D1492" s="3" t="n">
        <v>-77.52611111</v>
      </c>
      <c r="E1492" s="3" t="n">
        <v>1480</v>
      </c>
      <c r="F1492" s="3" t="inlineStr">
        <is>
          <t>Linares</t>
        </is>
      </c>
      <c r="G1492" s="3" t="inlineStr">
        <is>
          <t>Nariño</t>
        </is>
      </c>
      <c r="H1492" s="54" t="n">
        <v>70</v>
      </c>
      <c r="I1492" s="54" t="n">
        <v>1985</v>
      </c>
      <c r="J1492" s="54" t="n">
        <v>22</v>
      </c>
      <c r="K1492" s="3" t="n">
        <v>57</v>
      </c>
      <c r="L1492" s="3" t="n">
        <v>2011</v>
      </c>
      <c r="M1492" s="3" t="n">
        <v>7</v>
      </c>
      <c r="N1492" s="54" t="n">
        <v>68.5</v>
      </c>
      <c r="O1492" s="54" t="n">
        <v>2009</v>
      </c>
      <c r="P1492" s="54" t="n">
        <v>20</v>
      </c>
      <c r="Q1492" s="3" t="n">
        <v>97</v>
      </c>
      <c r="R1492" s="3" t="n">
        <v>1983</v>
      </c>
      <c r="S1492" s="3" t="n">
        <v>29</v>
      </c>
      <c r="T1492" s="54" t="n">
        <v>91</v>
      </c>
      <c r="U1492" s="54" t="n">
        <v>2021</v>
      </c>
      <c r="V1492" s="54" t="n">
        <v>31</v>
      </c>
      <c r="W1492" s="3" t="n">
        <v>53.7</v>
      </c>
      <c r="X1492" s="3" t="n">
        <v>2022</v>
      </c>
      <c r="Y1492" s="3" t="n">
        <v>3</v>
      </c>
      <c r="Z1492" s="54" t="n">
        <v>46.9</v>
      </c>
      <c r="AA1492" s="54" t="n">
        <v>2011</v>
      </c>
      <c r="AB1492" s="54" t="n">
        <v>29</v>
      </c>
      <c r="AC1492" s="3" t="n">
        <v>44.1</v>
      </c>
      <c r="AD1492" s="3" t="n">
        <v>1988</v>
      </c>
      <c r="AE1492" s="3" t="n">
        <v>17</v>
      </c>
      <c r="AF1492" s="54" t="n">
        <v>58.4</v>
      </c>
      <c r="AG1492" s="54" t="n">
        <v>2003</v>
      </c>
      <c r="AH1492" s="54" t="n">
        <v>28</v>
      </c>
      <c r="AI1492" s="3" t="n">
        <v>80</v>
      </c>
      <c r="AJ1492" s="3" t="n">
        <v>1983</v>
      </c>
      <c r="AK1492" s="3" t="n">
        <v>25</v>
      </c>
      <c r="AL1492" s="54" t="n">
        <v>62.8</v>
      </c>
      <c r="AM1492" s="54" t="n">
        <v>2020</v>
      </c>
      <c r="AN1492" s="54" t="n">
        <v>20</v>
      </c>
      <c r="AO1492" s="3" t="n">
        <v>56</v>
      </c>
      <c r="AP1492" s="3" t="n">
        <v>1982</v>
      </c>
      <c r="AQ1492" s="3" t="n">
        <v>21</v>
      </c>
    </row>
    <row r="1493">
      <c r="A1493" s="3" t="n">
        <v>52050190</v>
      </c>
      <c r="B1493" s="3" t="inlineStr">
        <is>
          <t>SANTA ROSA POTOSI [52050190]</t>
        </is>
      </c>
      <c r="C1493" s="3" t="n">
        <v>0.81625</v>
      </c>
      <c r="D1493" s="3" t="n">
        <v>-77.56852778</v>
      </c>
      <c r="E1493" s="3" t="n">
        <v>2746</v>
      </c>
      <c r="F1493" s="3" t="inlineStr">
        <is>
          <t>Potosí</t>
        </is>
      </c>
      <c r="G1493" s="3" t="inlineStr">
        <is>
          <t>Nariño</t>
        </is>
      </c>
      <c r="H1493" s="54" t="n">
        <v>65</v>
      </c>
      <c r="I1493" s="54" t="n">
        <v>2000</v>
      </c>
      <c r="J1493" s="54" t="n">
        <v>26</v>
      </c>
      <c r="K1493" s="3" t="n">
        <v>52</v>
      </c>
      <c r="L1493" s="3" t="n">
        <v>2002</v>
      </c>
      <c r="M1493" s="3" t="n">
        <v>4</v>
      </c>
      <c r="N1493" s="54" t="n">
        <v>57.1</v>
      </c>
      <c r="O1493" s="54" t="n">
        <v>2014</v>
      </c>
      <c r="P1493" s="54" t="n">
        <v>4</v>
      </c>
      <c r="Q1493" s="3" t="n">
        <v>60</v>
      </c>
      <c r="R1493" s="3" t="n">
        <v>2005</v>
      </c>
      <c r="S1493" s="3" t="n">
        <v>20</v>
      </c>
      <c r="T1493" s="54" t="n">
        <v>65</v>
      </c>
      <c r="U1493" s="54" t="n">
        <v>2000</v>
      </c>
      <c r="V1493" s="54" t="n">
        <v>20</v>
      </c>
      <c r="W1493" s="3" t="n">
        <v>48</v>
      </c>
      <c r="X1493" s="3" t="n">
        <v>2000</v>
      </c>
      <c r="Y1493" s="3" t="n">
        <v>16</v>
      </c>
      <c r="Z1493" s="54" t="n">
        <v>36.2</v>
      </c>
      <c r="AA1493" s="54" t="n">
        <v>2016</v>
      </c>
      <c r="AB1493" s="54" t="n">
        <v>19</v>
      </c>
      <c r="AC1493" s="3" t="n">
        <v>45</v>
      </c>
      <c r="AD1493" s="3" t="n">
        <v>1998</v>
      </c>
      <c r="AE1493" s="3" t="n">
        <v>21</v>
      </c>
      <c r="AF1493" s="54" t="n">
        <v>47</v>
      </c>
      <c r="AG1493" s="54" t="n">
        <v>2004</v>
      </c>
      <c r="AH1493" s="54" t="n">
        <v>9</v>
      </c>
      <c r="AI1493" s="3" t="n">
        <v>45</v>
      </c>
      <c r="AJ1493" s="3" t="n">
        <v>1998</v>
      </c>
      <c r="AK1493" s="3" t="n">
        <v>24</v>
      </c>
      <c r="AL1493" s="54" t="n">
        <v>56</v>
      </c>
      <c r="AM1493" s="54" t="n">
        <v>2011</v>
      </c>
      <c r="AN1493" s="54" t="n">
        <v>16</v>
      </c>
      <c r="AO1493" s="3" t="n">
        <v>65</v>
      </c>
      <c r="AP1493" s="3" t="n">
        <v>1999</v>
      </c>
      <c r="AQ1493" s="3" t="n">
        <v>17</v>
      </c>
    </row>
    <row r="1494">
      <c r="A1494" s="3" t="n">
        <v>52055030</v>
      </c>
      <c r="B1494" s="3" t="inlineStr">
        <is>
          <t>BOMBONA [52055030]</t>
        </is>
      </c>
      <c r="C1494" s="3" t="n">
        <v>1.184361111</v>
      </c>
      <c r="D1494" s="3" t="n">
        <v>-77.46511111</v>
      </c>
      <c r="E1494" s="3" t="n">
        <v>1493</v>
      </c>
      <c r="F1494" s="3" t="inlineStr">
        <is>
          <t>Consacá</t>
        </is>
      </c>
      <c r="G1494" s="3" t="inlineStr">
        <is>
          <t>Nariño</t>
        </is>
      </c>
      <c r="H1494" s="54" t="n">
        <v>41.6</v>
      </c>
      <c r="I1494" s="54" t="n">
        <v>2007</v>
      </c>
      <c r="J1494" s="54" t="n">
        <v>25</v>
      </c>
      <c r="K1494" s="3" t="n">
        <v>56.6</v>
      </c>
      <c r="L1494" s="3" t="n">
        <v>1996</v>
      </c>
      <c r="M1494" s="3" t="n">
        <v>9</v>
      </c>
      <c r="N1494" s="54" t="n">
        <v>51</v>
      </c>
      <c r="O1494" s="54" t="n">
        <v>2005</v>
      </c>
      <c r="P1494" s="54" t="n">
        <v>7</v>
      </c>
      <c r="Q1494" s="3" t="n">
        <v>69.40000000000001</v>
      </c>
      <c r="R1494" s="3" t="n">
        <v>2020</v>
      </c>
      <c r="S1494" s="3" t="n">
        <v>23</v>
      </c>
      <c r="T1494" s="54" t="n">
        <v>52.5</v>
      </c>
      <c r="U1494" s="54" t="n">
        <v>2004</v>
      </c>
      <c r="V1494" s="54" t="n">
        <v>16</v>
      </c>
      <c r="W1494" s="3" t="n">
        <v>55.8</v>
      </c>
      <c r="X1494" s="3" t="n">
        <v>2022</v>
      </c>
      <c r="Y1494" s="3" t="n">
        <v>9</v>
      </c>
      <c r="Z1494" s="54" t="n">
        <v>43</v>
      </c>
      <c r="AA1494" s="54" t="n">
        <v>1973</v>
      </c>
      <c r="AB1494" s="54" t="n">
        <v>30</v>
      </c>
      <c r="AC1494" s="3" t="n">
        <v>56.4</v>
      </c>
      <c r="AD1494" s="3" t="n">
        <v>1981</v>
      </c>
      <c r="AE1494" s="3" t="n">
        <v>24</v>
      </c>
      <c r="AF1494" s="54" t="n">
        <v>58.2</v>
      </c>
      <c r="AG1494" s="54" t="n">
        <v>1977</v>
      </c>
      <c r="AH1494" s="54" t="n">
        <v>25</v>
      </c>
      <c r="AI1494" s="3" t="n">
        <v>76</v>
      </c>
      <c r="AJ1494" s="3" t="n">
        <v>1977</v>
      </c>
      <c r="AK1494" s="3" t="n">
        <v>23</v>
      </c>
      <c r="AL1494" s="54" t="n">
        <v>57.7</v>
      </c>
      <c r="AM1494" s="54" t="n">
        <v>2006</v>
      </c>
      <c r="AN1494" s="54" t="n">
        <v>28</v>
      </c>
      <c r="AO1494" s="3" t="n">
        <v>58</v>
      </c>
      <c r="AP1494" s="3" t="n">
        <v>1993</v>
      </c>
      <c r="AQ1494" s="3" t="n">
        <v>10</v>
      </c>
    </row>
    <row r="1495">
      <c r="A1495" s="3" t="n">
        <v>52055060</v>
      </c>
      <c r="B1495" s="3" t="inlineStr">
        <is>
          <t>TANAMA [52055060]</t>
        </is>
      </c>
      <c r="C1495" s="3" t="n">
        <v>1.373555556</v>
      </c>
      <c r="D1495" s="3" t="n">
        <v>-77.58305556000001</v>
      </c>
      <c r="E1495" s="3" t="n">
        <v>1500</v>
      </c>
      <c r="F1495" s="3" t="inlineStr">
        <is>
          <t>Samaniego</t>
        </is>
      </c>
      <c r="G1495" s="3" t="inlineStr">
        <is>
          <t>Nariño</t>
        </is>
      </c>
      <c r="H1495" s="54" t="n">
        <v>63.5</v>
      </c>
      <c r="I1495" s="54" t="n">
        <v>2005</v>
      </c>
      <c r="J1495" s="54" t="n">
        <v>14</v>
      </c>
      <c r="K1495" s="3" t="n">
        <v>67.40000000000001</v>
      </c>
      <c r="L1495" s="3" t="n">
        <v>2005</v>
      </c>
      <c r="M1495" s="3" t="n">
        <v>11</v>
      </c>
      <c r="N1495" s="54" t="n">
        <v>90.40000000000001</v>
      </c>
      <c r="O1495" s="54" t="n">
        <v>1984</v>
      </c>
      <c r="P1495" s="54" t="n">
        <v>24</v>
      </c>
      <c r="Q1495" s="3" t="n">
        <v>64</v>
      </c>
      <c r="R1495" s="3" t="n">
        <v>2020</v>
      </c>
      <c r="S1495" s="3" t="n">
        <v>11</v>
      </c>
      <c r="T1495" s="54" t="n">
        <v>75.2</v>
      </c>
      <c r="U1495" s="54" t="n">
        <v>1986</v>
      </c>
      <c r="V1495" s="54" t="n">
        <v>4</v>
      </c>
      <c r="W1495" s="3" t="n">
        <v>57.3</v>
      </c>
      <c r="X1495" s="3" t="n">
        <v>1985</v>
      </c>
      <c r="Y1495" s="3" t="n">
        <v>1</v>
      </c>
      <c r="Z1495" s="54" t="n">
        <v>43.9</v>
      </c>
      <c r="AA1495" s="54" t="n">
        <v>1979</v>
      </c>
      <c r="AB1495" s="54" t="n">
        <v>15</v>
      </c>
      <c r="AC1495" s="3" t="n">
        <v>59.2</v>
      </c>
      <c r="AD1495" s="3" t="n">
        <v>2020</v>
      </c>
      <c r="AE1495" s="3" t="n">
        <v>13</v>
      </c>
      <c r="AF1495" s="54" t="n">
        <v>77.09999999999999</v>
      </c>
      <c r="AG1495" s="54" t="n">
        <v>1977</v>
      </c>
      <c r="AH1495" s="54" t="n">
        <v>24</v>
      </c>
      <c r="AI1495" s="3" t="n">
        <v>90</v>
      </c>
      <c r="AJ1495" s="3" t="n">
        <v>2002</v>
      </c>
      <c r="AK1495" s="3" t="n">
        <v>23</v>
      </c>
      <c r="AL1495" s="54" t="n">
        <v>71.5</v>
      </c>
      <c r="AM1495" s="54" t="n">
        <v>1975</v>
      </c>
      <c r="AN1495" s="54" t="n">
        <v>15</v>
      </c>
      <c r="AO1495" s="3" t="n">
        <v>96.8</v>
      </c>
      <c r="AP1495" s="3" t="n">
        <v>2007</v>
      </c>
      <c r="AQ1495" s="3" t="n">
        <v>26</v>
      </c>
    </row>
    <row r="1496">
      <c r="A1496" s="3" t="n">
        <v>52055090</v>
      </c>
      <c r="B1496" s="3" t="inlineStr">
        <is>
          <t>SINDAGUA [52055090]</t>
        </is>
      </c>
      <c r="C1496" s="3" t="n">
        <v>1.107583333</v>
      </c>
      <c r="D1496" s="3" t="n">
        <v>-77.38936111</v>
      </c>
      <c r="E1496" s="3" t="n">
        <v>2800</v>
      </c>
      <c r="F1496" s="3" t="inlineStr">
        <is>
          <t>Tangua</t>
        </is>
      </c>
      <c r="G1496" s="3" t="inlineStr">
        <is>
          <t>Nariño</t>
        </is>
      </c>
      <c r="H1496" s="54" t="n">
        <v>46</v>
      </c>
      <c r="I1496" s="54" t="n">
        <v>2025</v>
      </c>
      <c r="J1496" s="54" t="n">
        <v>3</v>
      </c>
      <c r="K1496" s="3" t="n">
        <v>43</v>
      </c>
      <c r="L1496" s="3" t="n">
        <v>2005</v>
      </c>
      <c r="M1496" s="3" t="n">
        <v>11</v>
      </c>
      <c r="N1496" s="54" t="n">
        <v>41</v>
      </c>
      <c r="O1496" s="54" t="n">
        <v>1996</v>
      </c>
      <c r="P1496" s="54" t="n">
        <v>7</v>
      </c>
      <c r="Q1496" s="3" t="n">
        <v>49.5</v>
      </c>
      <c r="R1496" s="3" t="n">
        <v>2002</v>
      </c>
      <c r="S1496" s="3" t="n">
        <v>25</v>
      </c>
      <c r="T1496" s="54" t="n">
        <v>42</v>
      </c>
      <c r="U1496" s="54" t="n">
        <v>2014</v>
      </c>
      <c r="V1496" s="54" t="n">
        <v>8</v>
      </c>
      <c r="W1496" s="3" t="n">
        <v>37.5</v>
      </c>
      <c r="X1496" s="3" t="n">
        <v>2014</v>
      </c>
      <c r="Y1496" s="3" t="n">
        <v>9</v>
      </c>
      <c r="Z1496" s="54" t="n">
        <v>40.5</v>
      </c>
      <c r="AA1496" s="54" t="n">
        <v>2011</v>
      </c>
      <c r="AB1496" s="54" t="n">
        <v>30</v>
      </c>
      <c r="AC1496" s="3" t="n">
        <v>30.5</v>
      </c>
      <c r="AD1496" s="3" t="n">
        <v>2025</v>
      </c>
      <c r="AE1496" s="3" t="n">
        <v>7</v>
      </c>
      <c r="AF1496" s="54" t="n">
        <v>43</v>
      </c>
      <c r="AG1496" s="54" t="n">
        <v>2003</v>
      </c>
      <c r="AH1496" s="54" t="n">
        <v>28</v>
      </c>
      <c r="AI1496" s="3" t="n">
        <v>46</v>
      </c>
      <c r="AJ1496" s="3" t="n">
        <v>1987</v>
      </c>
      <c r="AK1496" s="3" t="n">
        <v>26</v>
      </c>
      <c r="AL1496" s="54" t="n">
        <v>47</v>
      </c>
      <c r="AM1496" s="54" t="n">
        <v>1994</v>
      </c>
      <c r="AN1496" s="54" t="n">
        <v>4</v>
      </c>
      <c r="AO1496" s="3" t="n">
        <v>52.6</v>
      </c>
      <c r="AP1496" s="3" t="n">
        <v>1993</v>
      </c>
      <c r="AQ1496" s="3" t="n">
        <v>15</v>
      </c>
    </row>
    <row r="1497">
      <c r="A1497" s="3" t="n">
        <v>52055200</v>
      </c>
      <c r="B1497" s="3" t="inlineStr">
        <is>
          <t>FUNES [52055200]</t>
        </is>
      </c>
      <c r="C1497" s="3" t="n">
        <v>1.004222222</v>
      </c>
      <c r="D1497" s="3" t="n">
        <v>-77.44580556</v>
      </c>
      <c r="E1497" s="3" t="n">
        <v>2181</v>
      </c>
      <c r="F1497" s="3" t="inlineStr">
        <is>
          <t>Funes</t>
        </is>
      </c>
      <c r="G1497" s="3" t="inlineStr">
        <is>
          <t>Nariño</t>
        </is>
      </c>
      <c r="H1497" s="54" t="n">
        <v>45.9</v>
      </c>
      <c r="I1497" s="54" t="n">
        <v>2014</v>
      </c>
      <c r="J1497" s="54" t="n">
        <v>9</v>
      </c>
      <c r="K1497" s="3" t="n">
        <v>41.8</v>
      </c>
      <c r="L1497" s="3" t="n">
        <v>2013</v>
      </c>
      <c r="M1497" s="3" t="n">
        <v>4</v>
      </c>
      <c r="N1497" s="54" t="n">
        <v>61.2</v>
      </c>
      <c r="O1497" s="54" t="n">
        <v>2021</v>
      </c>
      <c r="P1497" s="54" t="n">
        <v>12</v>
      </c>
      <c r="Q1497" s="3" t="n">
        <v>88.2</v>
      </c>
      <c r="R1497" s="3" t="n">
        <v>2016</v>
      </c>
      <c r="S1497" s="3" t="n">
        <v>1</v>
      </c>
      <c r="T1497" s="54" t="n">
        <v>78.5</v>
      </c>
      <c r="U1497" s="54" t="n">
        <v>2016</v>
      </c>
      <c r="V1497" s="54" t="n">
        <v>9</v>
      </c>
      <c r="W1497" s="3" t="n">
        <v>51.6</v>
      </c>
      <c r="X1497" s="3" t="n">
        <v>2024</v>
      </c>
      <c r="Y1497" s="3" t="n">
        <v>18</v>
      </c>
      <c r="Z1497" s="54" t="n">
        <v>32.8</v>
      </c>
      <c r="AA1497" s="54" t="n">
        <v>2016</v>
      </c>
      <c r="AB1497" s="54" t="n">
        <v>19</v>
      </c>
      <c r="AC1497" s="3" t="n">
        <v>20</v>
      </c>
      <c r="AD1497" s="3" t="n">
        <v>2021</v>
      </c>
      <c r="AE1497" s="3" t="n">
        <v>12</v>
      </c>
      <c r="AF1497" s="54" t="n">
        <v>29.2</v>
      </c>
      <c r="AG1497" s="54" t="n">
        <v>2019</v>
      </c>
      <c r="AH1497" s="54" t="n">
        <v>18</v>
      </c>
      <c r="AI1497" s="3" t="n">
        <v>49.4</v>
      </c>
      <c r="AJ1497" s="3" t="n">
        <v>2015</v>
      </c>
      <c r="AK1497" s="3" t="n">
        <v>14</v>
      </c>
      <c r="AL1497" s="54" t="n">
        <v>53.8</v>
      </c>
      <c r="AM1497" s="54" t="n">
        <v>2012</v>
      </c>
      <c r="AN1497" s="54" t="n">
        <v>29</v>
      </c>
      <c r="AO1497" s="3" t="n">
        <v>37.4</v>
      </c>
      <c r="AP1497" s="3" t="n">
        <v>2016</v>
      </c>
      <c r="AQ1497" s="3" t="n">
        <v>8</v>
      </c>
    </row>
    <row r="1498">
      <c r="A1498" s="3" t="n">
        <v>52055210</v>
      </c>
      <c r="B1498" s="3" t="inlineStr">
        <is>
          <t>BOTANA - AUT [52055210]</t>
        </is>
      </c>
      <c r="C1498" s="3" t="n">
        <v>1.16</v>
      </c>
      <c r="D1498" s="3" t="n">
        <v>-77.27880556</v>
      </c>
      <c r="E1498" s="3" t="n">
        <v>2820</v>
      </c>
      <c r="F1498" s="3" t="inlineStr">
        <is>
          <t>Pasto</t>
        </is>
      </c>
      <c r="G1498" s="3" t="inlineStr">
        <is>
          <t>Nariño</t>
        </is>
      </c>
      <c r="H1498" s="54" t="n">
        <v>46.2</v>
      </c>
      <c r="I1498" s="54" t="n">
        <v>2017</v>
      </c>
      <c r="J1498" s="54" t="n">
        <v>20</v>
      </c>
      <c r="K1498" s="3" t="n">
        <v>45.7</v>
      </c>
      <c r="L1498" s="3" t="n">
        <v>1998</v>
      </c>
      <c r="M1498" s="3" t="n">
        <v>8</v>
      </c>
      <c r="N1498" s="54" t="n">
        <v>38.5</v>
      </c>
      <c r="O1498" s="54" t="n">
        <v>2009</v>
      </c>
      <c r="P1498" s="54" t="n">
        <v>28</v>
      </c>
      <c r="Q1498" s="3" t="n">
        <v>51.6</v>
      </c>
      <c r="R1498" s="3" t="n">
        <v>1987</v>
      </c>
      <c r="S1498" s="3" t="n">
        <v>28</v>
      </c>
      <c r="T1498" s="54" t="n">
        <v>38.4</v>
      </c>
      <c r="U1498" s="54" t="n">
        <v>1994</v>
      </c>
      <c r="V1498" s="54" t="n">
        <v>25</v>
      </c>
      <c r="W1498" s="3" t="n">
        <v>35.4</v>
      </c>
      <c r="X1498" s="3" t="n">
        <v>2022</v>
      </c>
      <c r="Y1498" s="3" t="n">
        <v>22</v>
      </c>
      <c r="Z1498" s="54" t="n">
        <v>36.5</v>
      </c>
      <c r="AA1498" s="54" t="n">
        <v>2016</v>
      </c>
      <c r="AB1498" s="54" t="n">
        <v>19</v>
      </c>
      <c r="AC1498" s="3" t="n">
        <v>26.3</v>
      </c>
      <c r="AD1498" s="3" t="n">
        <v>1981</v>
      </c>
      <c r="AE1498" s="3" t="n">
        <v>31</v>
      </c>
      <c r="AF1498" s="54" t="n">
        <v>41.7</v>
      </c>
      <c r="AG1498" s="54" t="n">
        <v>2002</v>
      </c>
      <c r="AH1498" s="54" t="n">
        <v>25</v>
      </c>
      <c r="AI1498" s="3" t="n">
        <v>41.2</v>
      </c>
      <c r="AJ1498" s="3" t="n">
        <v>2008</v>
      </c>
      <c r="AK1498" s="3" t="n">
        <v>27</v>
      </c>
      <c r="AL1498" s="54" t="n">
        <v>48.1</v>
      </c>
      <c r="AM1498" s="54" t="n">
        <v>2025</v>
      </c>
      <c r="AN1498" s="54" t="n">
        <v>15</v>
      </c>
      <c r="AO1498" s="3" t="n">
        <v>40.6</v>
      </c>
      <c r="AP1498" s="3" t="n">
        <v>1981</v>
      </c>
      <c r="AQ1498" s="3" t="n">
        <v>29</v>
      </c>
    </row>
    <row r="1499">
      <c r="A1499" s="3" t="n">
        <v>52055220</v>
      </c>
      <c r="B1499" s="3" t="inlineStr">
        <is>
          <t>EL PARAISO - AUT [52055220]</t>
        </is>
      </c>
      <c r="C1499" s="3" t="n">
        <v>1.070707855</v>
      </c>
      <c r="D1499" s="3" t="n">
        <v>-77.636935689</v>
      </c>
      <c r="E1499" s="3" t="n">
        <v>3033</v>
      </c>
      <c r="F1499" s="3" t="inlineStr">
        <is>
          <t>Túquerres</t>
        </is>
      </c>
      <c r="G1499" s="3" t="inlineStr">
        <is>
          <t>Nariño</t>
        </is>
      </c>
      <c r="H1499" s="54" t="n">
        <v>40</v>
      </c>
      <c r="I1499" s="54" t="n">
        <v>2017</v>
      </c>
      <c r="J1499" s="54" t="n">
        <v>20</v>
      </c>
      <c r="K1499" s="3" t="n">
        <v>56.3</v>
      </c>
      <c r="L1499" s="3" t="n">
        <v>2006</v>
      </c>
      <c r="M1499" s="3" t="n">
        <v>4</v>
      </c>
      <c r="N1499" s="54" t="n">
        <v>50.5</v>
      </c>
      <c r="O1499" s="54" t="n">
        <v>2009</v>
      </c>
      <c r="P1499" s="54" t="n">
        <v>28</v>
      </c>
      <c r="Q1499" s="3" t="n">
        <v>68.8</v>
      </c>
      <c r="R1499" s="3" t="n">
        <v>2009</v>
      </c>
      <c r="S1499" s="3" t="n">
        <v>14</v>
      </c>
      <c r="T1499" s="54" t="n">
        <v>40</v>
      </c>
      <c r="U1499" s="54" t="n">
        <v>2016</v>
      </c>
      <c r="V1499" s="54" t="n">
        <v>2</v>
      </c>
      <c r="W1499" s="3" t="n">
        <v>37</v>
      </c>
      <c r="X1499" s="3" t="n">
        <v>1997</v>
      </c>
      <c r="Y1499" s="3" t="n">
        <v>6</v>
      </c>
      <c r="Z1499" s="54" t="n">
        <v>32</v>
      </c>
      <c r="AA1499" s="54" t="n">
        <v>2010</v>
      </c>
      <c r="AB1499" s="54" t="n">
        <v>15</v>
      </c>
      <c r="AC1499" s="3" t="n">
        <v>36.8</v>
      </c>
      <c r="AD1499" s="3" t="n">
        <v>1987</v>
      </c>
      <c r="AE1499" s="3" t="n">
        <v>1</v>
      </c>
      <c r="AF1499" s="54" t="n">
        <v>42</v>
      </c>
      <c r="AG1499" s="54" t="n">
        <v>1977</v>
      </c>
      <c r="AH1499" s="54" t="n">
        <v>24</v>
      </c>
      <c r="AI1499" s="3" t="n">
        <v>51.6</v>
      </c>
      <c r="AJ1499" s="3" t="n">
        <v>1976</v>
      </c>
      <c r="AK1499" s="3" t="n">
        <v>29</v>
      </c>
      <c r="AL1499" s="54" t="n">
        <v>50.8</v>
      </c>
      <c r="AM1499" s="54" t="n">
        <v>1968</v>
      </c>
      <c r="AN1499" s="54" t="n">
        <v>22</v>
      </c>
      <c r="AO1499" s="3" t="n">
        <v>46.6</v>
      </c>
      <c r="AP1499" s="3" t="n">
        <v>2023</v>
      </c>
      <c r="AQ1499" s="3" t="n">
        <v>28</v>
      </c>
    </row>
    <row r="1500">
      <c r="A1500" s="3" t="n">
        <v>52055230</v>
      </c>
      <c r="B1500" s="3" t="inlineStr">
        <is>
          <t>AEROPUERTO SAN LUIS - AUT [52055230]</t>
        </is>
      </c>
      <c r="C1500" s="3" t="n">
        <v>0.8570833329999999</v>
      </c>
      <c r="D1500" s="3" t="n">
        <v>-77.67775</v>
      </c>
      <c r="E1500" s="3" t="n">
        <v>2961</v>
      </c>
      <c r="F1500" s="3" t="inlineStr">
        <is>
          <t>Aldana</t>
        </is>
      </c>
      <c r="G1500" s="3" t="inlineStr">
        <is>
          <t>Nariño</t>
        </is>
      </c>
      <c r="H1500" s="54" t="n">
        <v>45</v>
      </c>
      <c r="I1500" s="54" t="n">
        <v>1971</v>
      </c>
      <c r="J1500" s="54" t="n">
        <v>8</v>
      </c>
      <c r="K1500" s="3" t="n">
        <v>47.6</v>
      </c>
      <c r="L1500" s="3" t="n">
        <v>2013</v>
      </c>
      <c r="M1500" s="3" t="n">
        <v>4</v>
      </c>
      <c r="N1500" s="54" t="n">
        <v>57.6</v>
      </c>
      <c r="O1500" s="54" t="n">
        <v>2018</v>
      </c>
      <c r="P1500" s="54" t="n">
        <v>31</v>
      </c>
      <c r="Q1500" s="3" t="n">
        <v>48.7</v>
      </c>
      <c r="R1500" s="3" t="n">
        <v>1993</v>
      </c>
      <c r="S1500" s="3" t="n">
        <v>9</v>
      </c>
      <c r="T1500" s="54" t="n">
        <v>55</v>
      </c>
      <c r="U1500" s="54" t="n">
        <v>1950</v>
      </c>
      <c r="V1500" s="54" t="n">
        <v>17</v>
      </c>
      <c r="W1500" s="3" t="n">
        <v>36</v>
      </c>
      <c r="X1500" s="3" t="n">
        <v>1970</v>
      </c>
      <c r="Y1500" s="3" t="n">
        <v>11</v>
      </c>
      <c r="Z1500" s="54" t="n">
        <v>31</v>
      </c>
      <c r="AA1500" s="54" t="n">
        <v>1971</v>
      </c>
      <c r="AB1500" s="54" t="n">
        <v>2</v>
      </c>
      <c r="AC1500" s="3" t="n">
        <v>29.9</v>
      </c>
      <c r="AD1500" s="3" t="n">
        <v>1998</v>
      </c>
      <c r="AE1500" s="3" t="n">
        <v>21</v>
      </c>
      <c r="AF1500" s="54" t="n">
        <v>44.8</v>
      </c>
      <c r="AG1500" s="54" t="n">
        <v>1977</v>
      </c>
      <c r="AH1500" s="54" t="n">
        <v>25</v>
      </c>
      <c r="AI1500" s="3" t="n">
        <v>60.9</v>
      </c>
      <c r="AJ1500" s="3" t="n">
        <v>1980</v>
      </c>
      <c r="AK1500" s="3" t="n">
        <v>5</v>
      </c>
      <c r="AL1500" s="54" t="n">
        <v>55.7</v>
      </c>
      <c r="AM1500" s="54" t="n">
        <v>1975</v>
      </c>
      <c r="AN1500" s="54" t="n">
        <v>10</v>
      </c>
      <c r="AO1500" s="3" t="n">
        <v>45</v>
      </c>
      <c r="AP1500" s="3" t="n">
        <v>1974</v>
      </c>
      <c r="AQ1500" s="3" t="n">
        <v>2</v>
      </c>
    </row>
    <row r="1501">
      <c r="A1501" s="3" t="n">
        <v>52060040</v>
      </c>
      <c r="B1501" s="3" t="inlineStr">
        <is>
          <t>VERGEL EL [52060040]</t>
        </is>
      </c>
      <c r="C1501" s="3" t="n">
        <v>1.529166667</v>
      </c>
      <c r="D1501" s="3" t="n">
        <v>-77.64169443999999</v>
      </c>
      <c r="E1501" s="3" t="n">
        <v>1770</v>
      </c>
      <c r="F1501" s="3" t="inlineStr">
        <is>
          <t>La Llanada</t>
        </is>
      </c>
      <c r="G1501" s="3" t="inlineStr">
        <is>
          <t>Nariño</t>
        </is>
      </c>
      <c r="H1501" s="54" t="n">
        <v>108.2</v>
      </c>
      <c r="I1501" s="54" t="n">
        <v>2007</v>
      </c>
      <c r="J1501" s="54" t="n">
        <v>25</v>
      </c>
      <c r="K1501" s="3" t="n">
        <v>127.2</v>
      </c>
      <c r="L1501" s="3" t="n">
        <v>2005</v>
      </c>
      <c r="M1501" s="3" t="n">
        <v>11</v>
      </c>
      <c r="N1501" s="54" t="n">
        <v>111.9</v>
      </c>
      <c r="O1501" s="54" t="n">
        <v>2004</v>
      </c>
      <c r="P1501" s="54" t="n">
        <v>27</v>
      </c>
      <c r="Q1501" s="3" t="n">
        <v>131.5</v>
      </c>
      <c r="R1501" s="3" t="n">
        <v>2006</v>
      </c>
      <c r="S1501" s="3" t="n">
        <v>29</v>
      </c>
      <c r="T1501" s="54" t="n">
        <v>103.3</v>
      </c>
      <c r="U1501" s="54" t="n">
        <v>2010</v>
      </c>
      <c r="V1501" s="54" t="n">
        <v>31</v>
      </c>
      <c r="W1501" s="3" t="n">
        <v>60.9</v>
      </c>
      <c r="X1501" s="3" t="n">
        <v>2022</v>
      </c>
      <c r="Y1501" s="3" t="n">
        <v>1</v>
      </c>
      <c r="Z1501" s="54" t="n">
        <v>104.3</v>
      </c>
      <c r="AA1501" s="54" t="n">
        <v>2010</v>
      </c>
      <c r="AB1501" s="54" t="n">
        <v>11</v>
      </c>
      <c r="AC1501" s="3" t="n">
        <v>100.6</v>
      </c>
      <c r="AD1501" s="3" t="n">
        <v>1984</v>
      </c>
      <c r="AE1501" s="3" t="n">
        <v>3</v>
      </c>
      <c r="AF1501" s="54" t="n">
        <v>94.59999999999999</v>
      </c>
      <c r="AG1501" s="54" t="n">
        <v>2001</v>
      </c>
      <c r="AH1501" s="54" t="n">
        <v>12</v>
      </c>
      <c r="AI1501" s="3" t="n">
        <v>108.7</v>
      </c>
      <c r="AJ1501" s="3" t="n">
        <v>2000</v>
      </c>
      <c r="AK1501" s="3" t="n">
        <v>24</v>
      </c>
      <c r="AL1501" s="54" t="n">
        <v>127.5</v>
      </c>
      <c r="AM1501" s="54" t="n">
        <v>2019</v>
      </c>
      <c r="AN1501" s="54" t="n">
        <v>12</v>
      </c>
      <c r="AO1501" s="3" t="n">
        <v>129.9</v>
      </c>
      <c r="AP1501" s="3" t="n">
        <v>1991</v>
      </c>
      <c r="AQ1501" s="3" t="n">
        <v>28</v>
      </c>
    </row>
    <row r="1502">
      <c r="A1502" s="3" t="n">
        <v>52060050</v>
      </c>
      <c r="B1502" s="3" t="inlineStr">
        <is>
          <t>SANDE EL [52060050]</t>
        </is>
      </c>
      <c r="C1502" s="3" t="n">
        <v>1.404722222</v>
      </c>
      <c r="D1502" s="3" t="n">
        <v>-77.77583333</v>
      </c>
      <c r="E1502" s="3" t="n">
        <v>840</v>
      </c>
      <c r="F1502" s="3" t="inlineStr">
        <is>
          <t>Santa Cruz (Guachavés)</t>
        </is>
      </c>
      <c r="G1502" s="3" t="inlineStr">
        <is>
          <t>Nariño</t>
        </is>
      </c>
      <c r="H1502" s="54" t="n">
        <v>128</v>
      </c>
      <c r="I1502" s="54" t="n">
        <v>2025</v>
      </c>
      <c r="J1502" s="54" t="n">
        <v>18</v>
      </c>
      <c r="K1502" s="3" t="n">
        <v>155</v>
      </c>
      <c r="L1502" s="3" t="n">
        <v>1988</v>
      </c>
      <c r="M1502" s="3" t="n">
        <v>25</v>
      </c>
      <c r="N1502" s="54" t="n">
        <v>158.2</v>
      </c>
      <c r="O1502" s="54" t="n">
        <v>1991</v>
      </c>
      <c r="P1502" s="54" t="n">
        <v>11</v>
      </c>
      <c r="Q1502" s="3" t="n">
        <v>147.2</v>
      </c>
      <c r="R1502" s="3" t="n">
        <v>1991</v>
      </c>
      <c r="S1502" s="3" t="n">
        <v>8</v>
      </c>
      <c r="T1502" s="54" t="n">
        <v>136.5</v>
      </c>
      <c r="U1502" s="54" t="n">
        <v>1998</v>
      </c>
      <c r="V1502" s="54" t="n">
        <v>31</v>
      </c>
      <c r="W1502" s="3" t="n">
        <v>143</v>
      </c>
      <c r="X1502" s="3" t="n">
        <v>2024</v>
      </c>
      <c r="Y1502" s="3" t="n">
        <v>26</v>
      </c>
      <c r="Z1502" s="54" t="n">
        <v>88</v>
      </c>
      <c r="AA1502" s="54" t="n">
        <v>1989</v>
      </c>
      <c r="AB1502" s="54" t="n">
        <v>25</v>
      </c>
      <c r="AC1502" s="3" t="n">
        <v>91.7</v>
      </c>
      <c r="AD1502" s="3" t="n">
        <v>2020</v>
      </c>
      <c r="AE1502" s="3" t="n">
        <v>13</v>
      </c>
      <c r="AF1502" s="54" t="n">
        <v>131</v>
      </c>
      <c r="AG1502" s="54" t="n">
        <v>2021</v>
      </c>
      <c r="AH1502" s="54" t="n">
        <v>29</v>
      </c>
      <c r="AI1502" s="3" t="n">
        <v>143.3</v>
      </c>
      <c r="AJ1502" s="3" t="n">
        <v>2003</v>
      </c>
      <c r="AK1502" s="3" t="n">
        <v>5</v>
      </c>
      <c r="AL1502" s="54" t="n">
        <v>140</v>
      </c>
      <c r="AM1502" s="54" t="n">
        <v>1988</v>
      </c>
      <c r="AN1502" s="54" t="n">
        <v>19</v>
      </c>
      <c r="AO1502" s="3" t="n">
        <v>135.2</v>
      </c>
      <c r="AP1502" s="3" t="n">
        <v>1995</v>
      </c>
      <c r="AQ1502" s="3" t="n">
        <v>27</v>
      </c>
    </row>
    <row r="1503">
      <c r="A1503" s="3" t="n">
        <v>52065020</v>
      </c>
      <c r="B1503" s="3" t="inlineStr">
        <is>
          <t>BARBACOAS [52065020]</t>
        </is>
      </c>
      <c r="C1503" s="3" t="n">
        <v>1.67</v>
      </c>
      <c r="D1503" s="3" t="n">
        <v>-78.14</v>
      </c>
      <c r="E1503" s="3" t="n">
        <v>32</v>
      </c>
      <c r="F1503" s="3" t="inlineStr">
        <is>
          <t>Barbacoas</t>
        </is>
      </c>
      <c r="G1503" s="3" t="inlineStr">
        <is>
          <t>Nariño</t>
        </is>
      </c>
      <c r="H1503" s="54" t="n">
        <v>193</v>
      </c>
      <c r="I1503" s="54" t="n">
        <v>1989</v>
      </c>
      <c r="J1503" s="54" t="n">
        <v>23</v>
      </c>
      <c r="K1503" s="3" t="n">
        <v>141.5</v>
      </c>
      <c r="L1503" s="3" t="n">
        <v>1973</v>
      </c>
      <c r="M1503" s="3" t="n">
        <v>15</v>
      </c>
      <c r="N1503" s="54" t="n">
        <v>171.2</v>
      </c>
      <c r="O1503" s="54" t="n">
        <v>1984</v>
      </c>
      <c r="P1503" s="54" t="n">
        <v>20</v>
      </c>
      <c r="Q1503" s="3" t="n">
        <v>217.1</v>
      </c>
      <c r="R1503" s="3" t="n">
        <v>1996</v>
      </c>
      <c r="S1503" s="3" t="n">
        <v>8</v>
      </c>
      <c r="T1503" s="54" t="n">
        <v>184.5</v>
      </c>
      <c r="U1503" s="54" t="n">
        <v>2005</v>
      </c>
      <c r="V1503" s="54" t="n">
        <v>4</v>
      </c>
      <c r="W1503" s="3" t="n">
        <v>199.5</v>
      </c>
      <c r="X1503" s="3" t="n">
        <v>2001</v>
      </c>
      <c r="Y1503" s="3" t="n">
        <v>3</v>
      </c>
      <c r="Z1503" s="54" t="n">
        <v>202.2</v>
      </c>
      <c r="AA1503" s="54" t="n">
        <v>1984</v>
      </c>
      <c r="AB1503" s="54" t="n">
        <v>8</v>
      </c>
      <c r="AC1503" s="3" t="n">
        <v>161.4</v>
      </c>
      <c r="AD1503" s="3" t="n">
        <v>2014</v>
      </c>
      <c r="AE1503" s="3" t="n">
        <v>11</v>
      </c>
      <c r="AF1503" s="54" t="n">
        <v>145.4</v>
      </c>
      <c r="AG1503" s="54" t="n">
        <v>1999</v>
      </c>
      <c r="AH1503" s="54" t="n">
        <v>8</v>
      </c>
      <c r="AI1503" s="3" t="n">
        <v>162.3</v>
      </c>
      <c r="AJ1503" s="3" t="n">
        <v>1980</v>
      </c>
      <c r="AK1503" s="3" t="n">
        <v>26</v>
      </c>
      <c r="AL1503" s="54" t="n">
        <v>155</v>
      </c>
      <c r="AM1503" s="54" t="n">
        <v>1977</v>
      </c>
      <c r="AN1503" s="54" t="n">
        <v>2</v>
      </c>
      <c r="AO1503" s="3" t="n">
        <v>196</v>
      </c>
      <c r="AP1503" s="3" t="n">
        <v>2023</v>
      </c>
      <c r="AQ1503" s="3" t="n">
        <v>15</v>
      </c>
    </row>
    <row r="1504">
      <c r="A1504" s="3" t="n">
        <v>52070010</v>
      </c>
      <c r="B1504" s="3" t="inlineStr">
        <is>
          <t>MAGUI [52070010]</t>
        </is>
      </c>
      <c r="C1504" s="3" t="n">
        <v>1.765</v>
      </c>
      <c r="D1504" s="3" t="n">
        <v>-78.18388889000001</v>
      </c>
      <c r="E1504" s="3" t="n">
        <v>100</v>
      </c>
      <c r="F1504" s="3" t="inlineStr">
        <is>
          <t>Magüí (Payán)</t>
        </is>
      </c>
      <c r="G1504" s="3" t="inlineStr">
        <is>
          <t>Nariño</t>
        </is>
      </c>
      <c r="H1504" s="54" t="n">
        <v>180</v>
      </c>
      <c r="I1504" s="54" t="n">
        <v>2008</v>
      </c>
      <c r="J1504" s="54" t="n">
        <v>23</v>
      </c>
      <c r="K1504" s="3" t="n">
        <v>150</v>
      </c>
      <c r="L1504" s="3" t="n">
        <v>1990</v>
      </c>
      <c r="M1504" s="3" t="n">
        <v>20</v>
      </c>
      <c r="N1504" s="54" t="n">
        <v>155</v>
      </c>
      <c r="O1504" s="54" t="n">
        <v>2014</v>
      </c>
      <c r="P1504" s="54" t="n">
        <v>2</v>
      </c>
      <c r="Q1504" s="3" t="n">
        <v>150</v>
      </c>
      <c r="R1504" s="3" t="n">
        <v>1990</v>
      </c>
      <c r="S1504" s="3" t="n">
        <v>5</v>
      </c>
      <c r="T1504" s="54" t="n">
        <v>170</v>
      </c>
      <c r="U1504" s="54" t="n">
        <v>2014</v>
      </c>
      <c r="V1504" s="54" t="n">
        <v>31</v>
      </c>
      <c r="W1504" s="3" t="n">
        <v>221</v>
      </c>
      <c r="X1504" s="3" t="n">
        <v>2008</v>
      </c>
      <c r="Y1504" s="3" t="n">
        <v>17</v>
      </c>
      <c r="Z1504" s="54" t="n">
        <v>180</v>
      </c>
      <c r="AA1504" s="54" t="n">
        <v>2008</v>
      </c>
      <c r="AB1504" s="54" t="n">
        <v>28</v>
      </c>
      <c r="AC1504" s="3" t="n">
        <v>120</v>
      </c>
      <c r="AD1504" s="3" t="n">
        <v>2000</v>
      </c>
      <c r="AE1504" s="3" t="n">
        <v>1</v>
      </c>
      <c r="AF1504" s="54" t="n">
        <v>140</v>
      </c>
      <c r="AG1504" s="54" t="n">
        <v>1983</v>
      </c>
      <c r="AH1504" s="54" t="n">
        <v>14</v>
      </c>
      <c r="AI1504" s="3" t="n">
        <v>110</v>
      </c>
      <c r="AJ1504" s="3" t="n">
        <v>2014</v>
      </c>
      <c r="AK1504" s="3" t="n">
        <v>23</v>
      </c>
      <c r="AL1504" s="54" t="n">
        <v>239</v>
      </c>
      <c r="AM1504" s="54" t="n">
        <v>2006</v>
      </c>
      <c r="AN1504" s="54" t="n">
        <v>25</v>
      </c>
      <c r="AO1504" s="3" t="n">
        <v>135</v>
      </c>
      <c r="AP1504" s="3" t="n">
        <v>2005</v>
      </c>
      <c r="AQ1504" s="3" t="n">
        <v>17</v>
      </c>
    </row>
    <row r="1505">
      <c r="A1505" s="3" t="n">
        <v>52070030</v>
      </c>
      <c r="B1505" s="3" t="inlineStr">
        <is>
          <t>LLANO VERDE [52070030]</t>
        </is>
      </c>
      <c r="C1505" s="3" t="n">
        <v>1.739722222</v>
      </c>
      <c r="D1505" s="3" t="n">
        <v>-77.52777777999999</v>
      </c>
      <c r="E1505" s="3" t="n">
        <v>340</v>
      </c>
      <c r="F1505" s="3" t="inlineStr">
        <is>
          <t>Policarpa</t>
        </is>
      </c>
      <c r="G1505" s="3" t="inlineStr">
        <is>
          <t>Nariño</t>
        </is>
      </c>
      <c r="H1505" s="54" t="n">
        <v>97</v>
      </c>
      <c r="I1505" s="54" t="n">
        <v>1995</v>
      </c>
      <c r="J1505" s="54" t="n">
        <v>9</v>
      </c>
      <c r="K1505" s="3" t="n">
        <v>80</v>
      </c>
      <c r="L1505" s="3" t="n">
        <v>1994</v>
      </c>
      <c r="M1505" s="3" t="n">
        <v>23</v>
      </c>
      <c r="N1505" s="54" t="n">
        <v>115</v>
      </c>
      <c r="O1505" s="54" t="n">
        <v>2025</v>
      </c>
      <c r="P1505" s="54" t="n">
        <v>12</v>
      </c>
      <c r="Q1505" s="3" t="n">
        <v>100</v>
      </c>
      <c r="R1505" s="3" t="n">
        <v>2021</v>
      </c>
      <c r="S1505" s="3" t="n">
        <v>23</v>
      </c>
      <c r="T1505" s="54" t="n">
        <v>110</v>
      </c>
      <c r="U1505" s="54" t="n">
        <v>1995</v>
      </c>
      <c r="V1505" s="54" t="n">
        <v>5</v>
      </c>
      <c r="W1505" s="3" t="n">
        <v>80</v>
      </c>
      <c r="X1505" s="3" t="n">
        <v>2003</v>
      </c>
      <c r="Y1505" s="3" t="n">
        <v>5</v>
      </c>
      <c r="Z1505" s="54" t="n">
        <v>63</v>
      </c>
      <c r="AA1505" s="54" t="n">
        <v>2010</v>
      </c>
      <c r="AB1505" s="54" t="n">
        <v>13</v>
      </c>
      <c r="AC1505" s="3" t="n">
        <v>60</v>
      </c>
      <c r="AD1505" s="3" t="n">
        <v>1998</v>
      </c>
      <c r="AE1505" s="3" t="n">
        <v>10</v>
      </c>
      <c r="AF1505" s="54" t="n">
        <v>99</v>
      </c>
      <c r="AG1505" s="54" t="n">
        <v>2011</v>
      </c>
      <c r="AH1505" s="54" t="n">
        <v>23</v>
      </c>
      <c r="AI1505" s="3" t="n">
        <v>116</v>
      </c>
      <c r="AJ1505" s="3" t="n">
        <v>2009</v>
      </c>
      <c r="AK1505" s="3" t="n">
        <v>18</v>
      </c>
      <c r="AL1505" s="54" t="n">
        <v>105</v>
      </c>
      <c r="AM1505" s="54" t="n">
        <v>2002</v>
      </c>
      <c r="AN1505" s="54" t="n">
        <v>4</v>
      </c>
      <c r="AO1505" s="3" t="n">
        <v>110</v>
      </c>
      <c r="AP1505" s="3" t="n">
        <v>1991</v>
      </c>
      <c r="AQ1505" s="3" t="n">
        <v>4</v>
      </c>
    </row>
    <row r="1506">
      <c r="A1506" s="3" t="n">
        <v>52080010</v>
      </c>
      <c r="B1506" s="3" t="inlineStr">
        <is>
          <t>PISANDA [52080010]</t>
        </is>
      </c>
      <c r="C1506" s="3" t="n">
        <v>1.651388889</v>
      </c>
      <c r="D1506" s="3" t="n">
        <v>-77.50555556</v>
      </c>
      <c r="E1506" s="3" t="n">
        <v>350</v>
      </c>
      <c r="F1506" s="3" t="inlineStr">
        <is>
          <t>Cumbitara</t>
        </is>
      </c>
      <c r="G1506" s="3" t="inlineStr">
        <is>
          <t>Nariño</t>
        </is>
      </c>
      <c r="H1506" s="54" t="n">
        <v>47.4</v>
      </c>
      <c r="I1506" s="54" t="n">
        <v>2019</v>
      </c>
      <c r="J1506" s="54" t="n">
        <v>29</v>
      </c>
      <c r="K1506" s="3" t="n">
        <v>76.3</v>
      </c>
      <c r="L1506" s="3" t="n">
        <v>2022</v>
      </c>
      <c r="M1506" s="3" t="n">
        <v>19</v>
      </c>
      <c r="N1506" s="54" t="n">
        <v>60.7</v>
      </c>
      <c r="O1506" s="54" t="n">
        <v>2025</v>
      </c>
      <c r="P1506" s="54" t="n">
        <v>12</v>
      </c>
      <c r="Q1506" s="3" t="n">
        <v>36.7</v>
      </c>
      <c r="R1506" s="3" t="n">
        <v>2023</v>
      </c>
      <c r="S1506" s="3" t="n">
        <v>22</v>
      </c>
      <c r="T1506" s="54" t="n">
        <v>56.5</v>
      </c>
      <c r="U1506" s="54" t="n">
        <v>2022</v>
      </c>
      <c r="V1506" s="54" t="n">
        <v>22</v>
      </c>
      <c r="W1506" s="3" t="n">
        <v>34.7</v>
      </c>
      <c r="X1506" s="3" t="n">
        <v>2024</v>
      </c>
      <c r="Y1506" s="3" t="n">
        <v>9</v>
      </c>
      <c r="Z1506" s="54" t="n">
        <v>43.8</v>
      </c>
      <c r="AA1506" s="54" t="n">
        <v>2020</v>
      </c>
      <c r="AB1506" s="54" t="n">
        <v>3</v>
      </c>
      <c r="AC1506" s="3" t="n">
        <v>35.1</v>
      </c>
      <c r="AD1506" s="3" t="n">
        <v>2018</v>
      </c>
      <c r="AE1506" s="3" t="n">
        <v>4</v>
      </c>
      <c r="AF1506" s="54" t="n">
        <v>97.2</v>
      </c>
      <c r="AG1506" s="54" t="n">
        <v>2021</v>
      </c>
      <c r="AH1506" s="54" t="n">
        <v>29</v>
      </c>
      <c r="AI1506" s="3" t="n">
        <v>48.3</v>
      </c>
      <c r="AJ1506" s="3" t="n">
        <v>2019</v>
      </c>
      <c r="AK1506" s="3" t="n">
        <v>17</v>
      </c>
      <c r="AL1506" s="54" t="n">
        <v>48.5</v>
      </c>
      <c r="AM1506" s="54" t="n">
        <v>2022</v>
      </c>
      <c r="AN1506" s="54" t="n">
        <v>28</v>
      </c>
      <c r="AO1506" s="3" t="n">
        <v>44.5</v>
      </c>
      <c r="AP1506" s="3" t="n">
        <v>2021</v>
      </c>
      <c r="AQ1506" s="3" t="n">
        <v>26</v>
      </c>
    </row>
    <row r="1507">
      <c r="A1507" s="3" t="n">
        <v>52090010</v>
      </c>
      <c r="B1507" s="3" t="inlineStr">
        <is>
          <t>SALAHONDA [52090010]</t>
        </is>
      </c>
      <c r="C1507" s="3" t="n">
        <v>2.038888889</v>
      </c>
      <c r="D1507" s="3" t="n">
        <v>-78.65833333</v>
      </c>
      <c r="E1507" s="3" t="n">
        <v>3</v>
      </c>
      <c r="F1507" s="3" t="inlineStr">
        <is>
          <t>Francisco Pizarro (Salahonda)</t>
        </is>
      </c>
      <c r="G1507" s="3" t="inlineStr">
        <is>
          <t>Nariño</t>
        </is>
      </c>
      <c r="H1507" s="54" t="n">
        <v>179.2</v>
      </c>
      <c r="I1507" s="54" t="n">
        <v>1991</v>
      </c>
      <c r="J1507" s="54" t="n">
        <v>17</v>
      </c>
      <c r="K1507" s="3" t="n">
        <v>150</v>
      </c>
      <c r="L1507" s="3" t="n">
        <v>2010</v>
      </c>
      <c r="M1507" s="3" t="n">
        <v>9</v>
      </c>
      <c r="N1507" s="54" t="n">
        <v>190</v>
      </c>
      <c r="O1507" s="54" t="n">
        <v>1984</v>
      </c>
      <c r="P1507" s="54" t="n">
        <v>1</v>
      </c>
      <c r="Q1507" s="3" t="n">
        <v>148</v>
      </c>
      <c r="R1507" s="3" t="n">
        <v>2022</v>
      </c>
      <c r="S1507" s="3" t="n">
        <v>28</v>
      </c>
      <c r="T1507" s="54" t="n">
        <v>176.1</v>
      </c>
      <c r="U1507" s="54" t="n">
        <v>1989</v>
      </c>
      <c r="V1507" s="54" t="n">
        <v>8</v>
      </c>
      <c r="W1507" s="3" t="n">
        <v>147</v>
      </c>
      <c r="X1507" s="3" t="n">
        <v>2021</v>
      </c>
      <c r="Y1507" s="3" t="n">
        <v>12</v>
      </c>
      <c r="Z1507" s="54" t="n">
        <v>146</v>
      </c>
      <c r="AA1507" s="54" t="n">
        <v>1995</v>
      </c>
      <c r="AB1507" s="54" t="n">
        <v>2</v>
      </c>
      <c r="AC1507" s="3" t="n">
        <v>150</v>
      </c>
      <c r="AD1507" s="3" t="n">
        <v>2019</v>
      </c>
      <c r="AE1507" s="3" t="n">
        <v>4</v>
      </c>
      <c r="AF1507" s="54" t="n">
        <v>150</v>
      </c>
      <c r="AG1507" s="54" t="n">
        <v>1998</v>
      </c>
      <c r="AH1507" s="54" t="n">
        <v>3</v>
      </c>
      <c r="AI1507" s="3" t="n">
        <v>150</v>
      </c>
      <c r="AJ1507" s="3" t="n">
        <v>2017</v>
      </c>
      <c r="AK1507" s="3" t="n">
        <v>3</v>
      </c>
      <c r="AL1507" s="54" t="n">
        <v>145</v>
      </c>
      <c r="AM1507" s="54" t="n">
        <v>2006</v>
      </c>
      <c r="AN1507" s="54" t="n">
        <v>23</v>
      </c>
      <c r="AO1507" s="3" t="n">
        <v>130</v>
      </c>
      <c r="AP1507" s="3" t="n">
        <v>1983</v>
      </c>
      <c r="AQ1507" s="3" t="n">
        <v>12</v>
      </c>
    </row>
    <row r="1508">
      <c r="A1508" s="3" t="n">
        <v>52090020</v>
      </c>
      <c r="B1508" s="3" t="inlineStr">
        <is>
          <t>REMOLINO GRANDE [52090020]</t>
        </is>
      </c>
      <c r="C1508" s="3" t="n">
        <v>2.190361111</v>
      </c>
      <c r="D1508" s="3" t="n">
        <v>-78.41638888999999</v>
      </c>
      <c r="E1508" s="3" t="n">
        <v>40</v>
      </c>
      <c r="F1508" s="3" t="inlineStr">
        <is>
          <t>Roberto Payán (San José)</t>
        </is>
      </c>
      <c r="G1508" s="3" t="inlineStr">
        <is>
          <t>Nariño</t>
        </is>
      </c>
      <c r="H1508" s="54" t="n">
        <v>150</v>
      </c>
      <c r="I1508" s="54" t="n">
        <v>2007</v>
      </c>
      <c r="J1508" s="54" t="n">
        <v>8</v>
      </c>
      <c r="K1508" s="3" t="n">
        <v>130</v>
      </c>
      <c r="L1508" s="3" t="n">
        <v>2016</v>
      </c>
      <c r="M1508" s="3" t="n">
        <v>11</v>
      </c>
      <c r="N1508" s="54" t="n">
        <v>125</v>
      </c>
      <c r="O1508" s="54" t="n">
        <v>1990</v>
      </c>
      <c r="P1508" s="54" t="n">
        <v>23</v>
      </c>
      <c r="Q1508" s="3" t="n">
        <v>134.8</v>
      </c>
      <c r="R1508" s="3" t="n">
        <v>2007</v>
      </c>
      <c r="S1508" s="3" t="n">
        <v>27</v>
      </c>
      <c r="T1508" s="54" t="n">
        <v>185</v>
      </c>
      <c r="U1508" s="54" t="n">
        <v>2018</v>
      </c>
      <c r="V1508" s="54" t="n">
        <v>19</v>
      </c>
      <c r="W1508" s="3" t="n">
        <v>136</v>
      </c>
      <c r="X1508" s="3" t="n">
        <v>2017</v>
      </c>
      <c r="Y1508" s="3" t="n">
        <v>27</v>
      </c>
      <c r="Z1508" s="54" t="n">
        <v>125</v>
      </c>
      <c r="AA1508" s="54" t="n">
        <v>2010</v>
      </c>
      <c r="AB1508" s="54" t="n">
        <v>5</v>
      </c>
      <c r="AC1508" s="3" t="n">
        <v>116.6</v>
      </c>
      <c r="AD1508" s="3" t="n">
        <v>2008</v>
      </c>
      <c r="AE1508" s="3" t="n">
        <v>15</v>
      </c>
      <c r="AF1508" s="54" t="n">
        <v>140</v>
      </c>
      <c r="AG1508" s="54" t="n">
        <v>2020</v>
      </c>
      <c r="AH1508" s="54" t="n">
        <v>7</v>
      </c>
      <c r="AI1508" s="3" t="n">
        <v>136</v>
      </c>
      <c r="AJ1508" s="3" t="n">
        <v>1997</v>
      </c>
      <c r="AK1508" s="3" t="n">
        <v>20</v>
      </c>
      <c r="AL1508" s="54" t="n">
        <v>133</v>
      </c>
      <c r="AM1508" s="54" t="n">
        <v>2003</v>
      </c>
      <c r="AN1508" s="54" t="n">
        <v>13</v>
      </c>
      <c r="AO1508" s="3" t="n">
        <v>120</v>
      </c>
      <c r="AP1508" s="3" t="n">
        <v>2023</v>
      </c>
      <c r="AQ1508" s="3" t="n">
        <v>27</v>
      </c>
    </row>
    <row r="1509">
      <c r="A1509" s="3" t="n">
        <v>53010020</v>
      </c>
      <c r="B1509" s="3" t="inlineStr">
        <is>
          <t>MOSQUERA [53010020]</t>
        </is>
      </c>
      <c r="C1509" s="3" t="n">
        <v>2.505083333</v>
      </c>
      <c r="D1509" s="3" t="n">
        <v>-78.45452778000001</v>
      </c>
      <c r="E1509" s="3" t="n">
        <v>10</v>
      </c>
      <c r="F1509" s="3" t="inlineStr">
        <is>
          <t>Mosquera</t>
        </is>
      </c>
      <c r="G1509" s="3" t="inlineStr">
        <is>
          <t>Nariño</t>
        </is>
      </c>
      <c r="H1509" s="54" t="n">
        <v>150</v>
      </c>
      <c r="I1509" s="54" t="n">
        <v>2007</v>
      </c>
      <c r="J1509" s="54" t="n">
        <v>29</v>
      </c>
      <c r="K1509" s="3" t="n">
        <v>145.2</v>
      </c>
      <c r="L1509" s="3" t="n">
        <v>2008</v>
      </c>
      <c r="M1509" s="3" t="n">
        <v>15</v>
      </c>
      <c r="N1509" s="54" t="n">
        <v>136.7</v>
      </c>
      <c r="O1509" s="54" t="n">
        <v>2010</v>
      </c>
      <c r="P1509" s="54" t="n">
        <v>30</v>
      </c>
      <c r="Q1509" s="3" t="n">
        <v>163.2</v>
      </c>
      <c r="R1509" s="3" t="n">
        <v>1993</v>
      </c>
      <c r="S1509" s="3" t="n">
        <v>4</v>
      </c>
      <c r="T1509" s="54" t="n">
        <v>252</v>
      </c>
      <c r="U1509" s="54" t="n">
        <v>2018</v>
      </c>
      <c r="V1509" s="54" t="n">
        <v>26</v>
      </c>
      <c r="W1509" s="3" t="n">
        <v>160</v>
      </c>
      <c r="X1509" s="3" t="n">
        <v>2019</v>
      </c>
      <c r="Y1509" s="3" t="n">
        <v>5</v>
      </c>
      <c r="Z1509" s="54" t="n">
        <v>185.8</v>
      </c>
      <c r="AA1509" s="54" t="n">
        <v>1995</v>
      </c>
      <c r="AB1509" s="54" t="n">
        <v>23</v>
      </c>
      <c r="AC1509" s="3" t="n">
        <v>185.2</v>
      </c>
      <c r="AD1509" s="3" t="n">
        <v>1992</v>
      </c>
      <c r="AE1509" s="3" t="n">
        <v>14</v>
      </c>
      <c r="AF1509" s="54" t="n">
        <v>180.2</v>
      </c>
      <c r="AG1509" s="54" t="n">
        <v>1993</v>
      </c>
      <c r="AH1509" s="54" t="n">
        <v>28</v>
      </c>
      <c r="AI1509" s="3" t="n">
        <v>198.2</v>
      </c>
      <c r="AJ1509" s="3" t="n">
        <v>2016</v>
      </c>
      <c r="AK1509" s="3" t="n">
        <v>19</v>
      </c>
      <c r="AL1509" s="54" t="n">
        <v>160</v>
      </c>
      <c r="AM1509" s="54" t="n">
        <v>2018</v>
      </c>
      <c r="AN1509" s="54" t="n">
        <v>2</v>
      </c>
      <c r="AO1509" s="3" t="n">
        <v>187.2</v>
      </c>
      <c r="AP1509" s="3" t="n">
        <v>1999</v>
      </c>
      <c r="AQ1509" s="3" t="n">
        <v>31</v>
      </c>
    </row>
    <row r="1510">
      <c r="A1510" s="3" t="n">
        <v>53020010</v>
      </c>
      <c r="B1510" s="3" t="inlineStr">
        <is>
          <t>CHARCO EL [53020010]</t>
        </is>
      </c>
      <c r="C1510" s="3" t="n">
        <v>2.441888889</v>
      </c>
      <c r="D1510" s="3" t="n">
        <v>-78.09133333</v>
      </c>
      <c r="E1510" s="3" t="n">
        <v>50</v>
      </c>
      <c r="F1510" s="3" t="inlineStr">
        <is>
          <t>El Charco</t>
        </is>
      </c>
      <c r="G1510" s="3" t="inlineStr">
        <is>
          <t>Nariño</t>
        </is>
      </c>
      <c r="H1510" s="54" t="n">
        <v>150</v>
      </c>
      <c r="I1510" s="54" t="n">
        <v>2013</v>
      </c>
      <c r="J1510" s="54" t="n">
        <v>8</v>
      </c>
      <c r="K1510" s="3" t="n">
        <v>208.7</v>
      </c>
      <c r="L1510" s="3" t="n">
        <v>1990</v>
      </c>
      <c r="M1510" s="3" t="n">
        <v>24</v>
      </c>
      <c r="N1510" s="54" t="n">
        <v>145</v>
      </c>
      <c r="O1510" s="54" t="n">
        <v>2017</v>
      </c>
      <c r="P1510" s="54" t="n">
        <v>14</v>
      </c>
      <c r="Q1510" s="3" t="n">
        <v>145</v>
      </c>
      <c r="R1510" s="3" t="n">
        <v>2017</v>
      </c>
      <c r="S1510" s="3" t="n">
        <v>29</v>
      </c>
      <c r="T1510" s="54" t="n">
        <v>140</v>
      </c>
      <c r="U1510" s="54" t="n">
        <v>2018</v>
      </c>
      <c r="V1510" s="54" t="n">
        <v>13</v>
      </c>
      <c r="W1510" s="3" t="n">
        <v>198</v>
      </c>
      <c r="X1510" s="3" t="n">
        <v>2007</v>
      </c>
      <c r="Y1510" s="3" t="n">
        <v>20</v>
      </c>
      <c r="Z1510" s="54" t="n">
        <v>136</v>
      </c>
      <c r="AA1510" s="54" t="n">
        <v>2015</v>
      </c>
      <c r="AB1510" s="54" t="n">
        <v>5</v>
      </c>
      <c r="AC1510" s="3" t="n">
        <v>206</v>
      </c>
      <c r="AD1510" s="3" t="n">
        <v>2019</v>
      </c>
      <c r="AE1510" s="3" t="n">
        <v>1</v>
      </c>
      <c r="AF1510" s="54" t="n">
        <v>170.8</v>
      </c>
      <c r="AG1510" s="54" t="n">
        <v>1983</v>
      </c>
      <c r="AH1510" s="54" t="n">
        <v>12</v>
      </c>
      <c r="AI1510" s="3" t="n">
        <v>145</v>
      </c>
      <c r="AJ1510" s="3" t="n">
        <v>2019</v>
      </c>
      <c r="AK1510" s="3" t="n">
        <v>28</v>
      </c>
      <c r="AL1510" s="54" t="n">
        <v>155</v>
      </c>
      <c r="AM1510" s="54" t="n">
        <v>2006</v>
      </c>
      <c r="AN1510" s="54" t="n">
        <v>23</v>
      </c>
      <c r="AO1510" s="3" t="n">
        <v>135</v>
      </c>
      <c r="AP1510" s="3" t="n">
        <v>2009</v>
      </c>
      <c r="AQ1510" s="3" t="n">
        <v>17</v>
      </c>
    </row>
    <row r="1511">
      <c r="A1511" s="3" t="n">
        <v>53020020</v>
      </c>
      <c r="B1511" s="3" t="inlineStr">
        <is>
          <t>SAN JOSE DE TAPAJE [53020020]</t>
        </is>
      </c>
      <c r="C1511" s="3" t="n">
        <v>2.079277778</v>
      </c>
      <c r="D1511" s="3" t="n">
        <v>-78.11286111</v>
      </c>
      <c r="E1511" s="3" t="n">
        <v>80</v>
      </c>
      <c r="F1511" s="3" t="inlineStr">
        <is>
          <t>Magüí (Payán)</t>
        </is>
      </c>
      <c r="G1511" s="3" t="inlineStr">
        <is>
          <t>Nariño</t>
        </is>
      </c>
      <c r="H1511" s="54" t="n">
        <v>150</v>
      </c>
      <c r="I1511" s="54" t="n">
        <v>1995</v>
      </c>
      <c r="J1511" s="54" t="n">
        <v>4</v>
      </c>
      <c r="K1511" s="3" t="n">
        <v>175</v>
      </c>
      <c r="L1511" s="3" t="n">
        <v>2013</v>
      </c>
      <c r="M1511" s="3" t="n">
        <v>28</v>
      </c>
      <c r="N1511" s="54" t="n">
        <v>140</v>
      </c>
      <c r="O1511" s="54" t="n">
        <v>2023</v>
      </c>
      <c r="P1511" s="54" t="n">
        <v>26</v>
      </c>
      <c r="Q1511" s="3" t="n">
        <v>198</v>
      </c>
      <c r="R1511" s="3" t="n">
        <v>2024</v>
      </c>
      <c r="S1511" s="3" t="n">
        <v>30</v>
      </c>
      <c r="T1511" s="54" t="n">
        <v>181</v>
      </c>
      <c r="U1511" s="54" t="n">
        <v>2024</v>
      </c>
      <c r="V1511" s="54" t="n">
        <v>27</v>
      </c>
      <c r="W1511" s="3" t="n">
        <v>160</v>
      </c>
      <c r="X1511" s="3" t="n">
        <v>2008</v>
      </c>
      <c r="Y1511" s="3" t="n">
        <v>3</v>
      </c>
      <c r="Z1511" s="54" t="n">
        <v>168</v>
      </c>
      <c r="AA1511" s="54" t="n">
        <v>2010</v>
      </c>
      <c r="AB1511" s="54" t="n">
        <v>11</v>
      </c>
      <c r="AC1511" s="3" t="n">
        <v>165</v>
      </c>
      <c r="AD1511" s="3" t="n">
        <v>2008</v>
      </c>
      <c r="AE1511" s="3" t="n">
        <v>22</v>
      </c>
      <c r="AF1511" s="54" t="n">
        <v>160</v>
      </c>
      <c r="AG1511" s="54" t="n">
        <v>2011</v>
      </c>
      <c r="AH1511" s="54" t="n">
        <v>19</v>
      </c>
      <c r="AI1511" s="3" t="n">
        <v>142</v>
      </c>
      <c r="AJ1511" s="3" t="n">
        <v>2019</v>
      </c>
      <c r="AK1511" s="3" t="n">
        <v>28</v>
      </c>
      <c r="AL1511" s="54" t="n">
        <v>135</v>
      </c>
      <c r="AM1511" s="54" t="n">
        <v>1994</v>
      </c>
      <c r="AN1511" s="54" t="n">
        <v>30</v>
      </c>
      <c r="AO1511" s="3" t="n">
        <v>170</v>
      </c>
      <c r="AP1511" s="3" t="n">
        <v>1995</v>
      </c>
      <c r="AQ1511" s="3" t="n">
        <v>18</v>
      </c>
    </row>
    <row r="1512">
      <c r="A1512" s="3" t="n">
        <v>53040010</v>
      </c>
      <c r="B1512" s="3" t="inlineStr">
        <is>
          <t>BOCAS DE NAPI [53040010]</t>
        </is>
      </c>
      <c r="C1512" s="3" t="n">
        <v>2.485666667</v>
      </c>
      <c r="D1512" s="3" t="n">
        <v>-77.773</v>
      </c>
      <c r="E1512" s="3" t="n">
        <v>20</v>
      </c>
      <c r="F1512" s="3" t="inlineStr">
        <is>
          <t>Guapi</t>
        </is>
      </c>
      <c r="G1512" s="3" t="inlineStr">
        <is>
          <t>Cauca</t>
        </is>
      </c>
      <c r="H1512" s="54" t="n">
        <v>180</v>
      </c>
      <c r="I1512" s="54" t="n">
        <v>2016</v>
      </c>
      <c r="J1512" s="54" t="n">
        <v>22</v>
      </c>
      <c r="K1512" s="3" t="n">
        <v>190</v>
      </c>
      <c r="L1512" s="3" t="n">
        <v>2000</v>
      </c>
      <c r="M1512" s="3" t="n">
        <v>10</v>
      </c>
      <c r="N1512" s="54" t="n">
        <v>146</v>
      </c>
      <c r="O1512" s="54" t="n">
        <v>2006</v>
      </c>
      <c r="P1512" s="54" t="n">
        <v>29</v>
      </c>
      <c r="Q1512" s="3" t="n">
        <v>200</v>
      </c>
      <c r="R1512" s="3" t="n">
        <v>1987</v>
      </c>
      <c r="S1512" s="3" t="n">
        <v>14</v>
      </c>
      <c r="T1512" s="54" t="n">
        <v>173</v>
      </c>
      <c r="U1512" s="54" t="n">
        <v>2018</v>
      </c>
      <c r="V1512" s="54" t="n">
        <v>12</v>
      </c>
      <c r="W1512" s="3" t="n">
        <v>191</v>
      </c>
      <c r="X1512" s="3" t="n">
        <v>1998</v>
      </c>
      <c r="Y1512" s="3" t="n">
        <v>14</v>
      </c>
      <c r="Z1512" s="54" t="n">
        <v>190</v>
      </c>
      <c r="AA1512" s="54" t="n">
        <v>1983</v>
      </c>
      <c r="AB1512" s="54" t="n">
        <v>22</v>
      </c>
      <c r="AC1512" s="3" t="n">
        <v>180</v>
      </c>
      <c r="AD1512" s="3" t="n">
        <v>1985</v>
      </c>
      <c r="AE1512" s="3" t="n">
        <v>19</v>
      </c>
      <c r="AF1512" s="54" t="n">
        <v>190</v>
      </c>
      <c r="AG1512" s="54" t="n">
        <v>2017</v>
      </c>
      <c r="AH1512" s="54" t="n">
        <v>7</v>
      </c>
      <c r="AI1512" s="3" t="n">
        <v>180</v>
      </c>
      <c r="AJ1512" s="3" t="n">
        <v>1998</v>
      </c>
      <c r="AK1512" s="3" t="n">
        <v>2</v>
      </c>
      <c r="AL1512" s="54" t="n">
        <v>193</v>
      </c>
      <c r="AM1512" s="54" t="n">
        <v>2015</v>
      </c>
      <c r="AN1512" s="54" t="n">
        <v>13</v>
      </c>
      <c r="AO1512" s="3" t="n">
        <v>160</v>
      </c>
      <c r="AP1512" s="3" t="n">
        <v>2015</v>
      </c>
      <c r="AQ1512" s="3" t="n">
        <v>25</v>
      </c>
    </row>
    <row r="1513">
      <c r="A1513" s="3" t="n">
        <v>53050020</v>
      </c>
      <c r="B1513" s="3" t="inlineStr">
        <is>
          <t>TIMBIQUI [53050020]</t>
        </is>
      </c>
      <c r="C1513" s="3" t="n">
        <v>2.773611111</v>
      </c>
      <c r="D1513" s="3" t="n">
        <v>-77.66361111000001</v>
      </c>
      <c r="E1513" s="3" t="n">
        <v>30</v>
      </c>
      <c r="F1513" s="3" t="inlineStr">
        <is>
          <t>Timbiquí</t>
        </is>
      </c>
      <c r="G1513" s="3" t="inlineStr">
        <is>
          <t>Cauca</t>
        </is>
      </c>
      <c r="H1513" s="54" t="n">
        <v>168</v>
      </c>
      <c r="I1513" s="54" t="n">
        <v>2021</v>
      </c>
      <c r="J1513" s="54" t="n">
        <v>13</v>
      </c>
      <c r="K1513" s="3" t="n">
        <v>159</v>
      </c>
      <c r="L1513" s="3" t="n">
        <v>2023</v>
      </c>
      <c r="M1513" s="3" t="n">
        <v>1</v>
      </c>
      <c r="N1513" s="54" t="n">
        <v>176</v>
      </c>
      <c r="O1513" s="54" t="n">
        <v>2019</v>
      </c>
      <c r="P1513" s="54" t="n">
        <v>18</v>
      </c>
      <c r="Q1513" s="3" t="n">
        <v>184</v>
      </c>
      <c r="R1513" s="3" t="n">
        <v>2019</v>
      </c>
      <c r="S1513" s="3" t="n">
        <v>2</v>
      </c>
      <c r="T1513" s="54" t="n">
        <v>345</v>
      </c>
      <c r="U1513" s="54" t="n">
        <v>2018</v>
      </c>
      <c r="V1513" s="54" t="n">
        <v>5</v>
      </c>
      <c r="W1513" s="3" t="n">
        <v>223</v>
      </c>
      <c r="X1513" s="3" t="n">
        <v>2019</v>
      </c>
      <c r="Y1513" s="3" t="n">
        <v>5</v>
      </c>
      <c r="Z1513" s="54" t="n">
        <v>190</v>
      </c>
      <c r="AA1513" s="54" t="n">
        <v>1973</v>
      </c>
      <c r="AB1513" s="54" t="n">
        <v>22</v>
      </c>
      <c r="AC1513" s="3" t="n">
        <v>326</v>
      </c>
      <c r="AD1513" s="3" t="n">
        <v>2019</v>
      </c>
      <c r="AE1513" s="3" t="n">
        <v>1</v>
      </c>
      <c r="AF1513" s="54" t="n">
        <v>182</v>
      </c>
      <c r="AG1513" s="54" t="n">
        <v>2022</v>
      </c>
      <c r="AH1513" s="54" t="n">
        <v>20</v>
      </c>
      <c r="AI1513" s="3" t="n">
        <v>233</v>
      </c>
      <c r="AJ1513" s="3" t="n">
        <v>2015</v>
      </c>
      <c r="AK1513" s="3" t="n">
        <v>13</v>
      </c>
      <c r="AL1513" s="54" t="n">
        <v>278</v>
      </c>
      <c r="AM1513" s="54" t="n">
        <v>2018</v>
      </c>
      <c r="AN1513" s="54" t="n">
        <v>25</v>
      </c>
      <c r="AO1513" s="3" t="n">
        <v>150</v>
      </c>
      <c r="AP1513" s="3" t="n">
        <v>1975</v>
      </c>
      <c r="AQ1513" s="3" t="n">
        <v>3</v>
      </c>
    </row>
    <row r="1514">
      <c r="A1514" s="3" t="n">
        <v>53060010</v>
      </c>
      <c r="B1514" s="3" t="inlineStr">
        <is>
          <t>BOCAS DE PATIA [53060010]</t>
        </is>
      </c>
      <c r="C1514" s="3" t="n">
        <v>2.78875</v>
      </c>
      <c r="D1514" s="3" t="n">
        <v>-77.46616667000001</v>
      </c>
      <c r="E1514" s="3" t="n">
        <v>40</v>
      </c>
      <c r="F1514" s="3" t="inlineStr">
        <is>
          <t>Timbiquí</t>
        </is>
      </c>
      <c r="G1514" s="3" t="inlineStr">
        <is>
          <t>Cauca</t>
        </is>
      </c>
      <c r="H1514" s="54" t="n">
        <v>198</v>
      </c>
      <c r="I1514" s="54" t="n">
        <v>1984</v>
      </c>
      <c r="J1514" s="54" t="n">
        <v>22</v>
      </c>
      <c r="K1514" s="3" t="n">
        <v>162</v>
      </c>
      <c r="L1514" s="3" t="n">
        <v>2015</v>
      </c>
      <c r="M1514" s="3" t="n">
        <v>5</v>
      </c>
      <c r="N1514" s="54" t="n">
        <v>155</v>
      </c>
      <c r="O1514" s="54" t="n">
        <v>2007</v>
      </c>
      <c r="P1514" s="54" t="n">
        <v>30</v>
      </c>
      <c r="Q1514" s="3" t="n">
        <v>150</v>
      </c>
      <c r="R1514" s="3" t="n">
        <v>1997</v>
      </c>
      <c r="S1514" s="3" t="n">
        <v>19</v>
      </c>
      <c r="T1514" s="54" t="n">
        <v>182</v>
      </c>
      <c r="U1514" s="54" t="n">
        <v>1988</v>
      </c>
      <c r="V1514" s="54" t="n">
        <v>9</v>
      </c>
      <c r="W1514" s="3" t="n">
        <v>139</v>
      </c>
      <c r="X1514" s="3" t="n">
        <v>2008</v>
      </c>
      <c r="Y1514" s="3" t="n">
        <v>13</v>
      </c>
      <c r="Z1514" s="54" t="n">
        <v>140</v>
      </c>
      <c r="AA1514" s="54" t="n">
        <v>1983</v>
      </c>
      <c r="AB1514" s="54" t="n">
        <v>4</v>
      </c>
      <c r="AC1514" s="3" t="n">
        <v>175</v>
      </c>
      <c r="AD1514" s="3" t="n">
        <v>1983</v>
      </c>
      <c r="AE1514" s="3" t="n">
        <v>27</v>
      </c>
      <c r="AF1514" s="54" t="n">
        <v>225</v>
      </c>
      <c r="AG1514" s="54" t="n">
        <v>1984</v>
      </c>
      <c r="AH1514" s="54" t="n">
        <v>17</v>
      </c>
      <c r="AI1514" s="3" t="n">
        <v>243</v>
      </c>
      <c r="AJ1514" s="3" t="n">
        <v>1983</v>
      </c>
      <c r="AK1514" s="3" t="n">
        <v>19</v>
      </c>
      <c r="AL1514" s="54" t="n">
        <v>155</v>
      </c>
      <c r="AM1514" s="54" t="n">
        <v>2005</v>
      </c>
      <c r="AN1514" s="54" t="n">
        <v>4</v>
      </c>
      <c r="AO1514" s="3" t="n">
        <v>160</v>
      </c>
      <c r="AP1514" s="3" t="n">
        <v>1982</v>
      </c>
      <c r="AQ1514" s="3" t="n">
        <v>11</v>
      </c>
    </row>
    <row r="1515">
      <c r="A1515" s="3" t="n">
        <v>53060020</v>
      </c>
      <c r="B1515" s="3" t="inlineStr">
        <is>
          <t>SAIJA [53060020]</t>
        </is>
      </c>
      <c r="C1515" s="3" t="n">
        <v>2.871805556</v>
      </c>
      <c r="D1515" s="3" t="n">
        <v>-77.62166667</v>
      </c>
      <c r="E1515" s="3" t="n">
        <v>30</v>
      </c>
      <c r="F1515" s="3" t="inlineStr">
        <is>
          <t>Timbiquí</t>
        </is>
      </c>
      <c r="G1515" s="3" t="inlineStr">
        <is>
          <t>Cauca</t>
        </is>
      </c>
      <c r="H1515" s="54" t="n">
        <v>170</v>
      </c>
      <c r="I1515" s="54" t="n">
        <v>2008</v>
      </c>
      <c r="J1515" s="54" t="n">
        <v>17</v>
      </c>
      <c r="K1515" s="3" t="n">
        <v>150</v>
      </c>
      <c r="L1515" s="3" t="n">
        <v>1998</v>
      </c>
      <c r="M1515" s="3" t="n">
        <v>17</v>
      </c>
      <c r="N1515" s="54" t="n">
        <v>135</v>
      </c>
      <c r="O1515" s="54" t="n">
        <v>2010</v>
      </c>
      <c r="P1515" s="54" t="n">
        <v>10</v>
      </c>
      <c r="Q1515" s="3" t="n">
        <v>188</v>
      </c>
      <c r="R1515" s="3" t="n">
        <v>2010</v>
      </c>
      <c r="S1515" s="3" t="n">
        <v>5</v>
      </c>
      <c r="T1515" s="54" t="n">
        <v>169</v>
      </c>
      <c r="U1515" s="54" t="n">
        <v>1977</v>
      </c>
      <c r="V1515" s="54" t="n">
        <v>22</v>
      </c>
      <c r="W1515" s="3" t="n">
        <v>193</v>
      </c>
      <c r="X1515" s="3" t="n">
        <v>1973</v>
      </c>
      <c r="Y1515" s="3" t="n">
        <v>11</v>
      </c>
      <c r="Z1515" s="54" t="n">
        <v>152</v>
      </c>
      <c r="AA1515" s="54" t="n">
        <v>1992</v>
      </c>
      <c r="AB1515" s="54" t="n">
        <v>14</v>
      </c>
      <c r="AC1515" s="3" t="n">
        <v>149</v>
      </c>
      <c r="AD1515" s="3" t="n">
        <v>1988</v>
      </c>
      <c r="AE1515" s="3" t="n">
        <v>17</v>
      </c>
      <c r="AF1515" s="54" t="n">
        <v>173</v>
      </c>
      <c r="AG1515" s="54" t="n">
        <v>1984</v>
      </c>
      <c r="AH1515" s="54" t="n">
        <v>18</v>
      </c>
      <c r="AI1515" s="3" t="n">
        <v>196</v>
      </c>
      <c r="AJ1515" s="3" t="n">
        <v>2015</v>
      </c>
      <c r="AK1515" s="3" t="n">
        <v>19</v>
      </c>
      <c r="AL1515" s="54" t="n">
        <v>178</v>
      </c>
      <c r="AM1515" s="54" t="n">
        <v>1978</v>
      </c>
      <c r="AN1515" s="54" t="n">
        <v>18</v>
      </c>
      <c r="AO1515" s="3" t="n">
        <v>214</v>
      </c>
      <c r="AP1515" s="3" t="n">
        <v>1972</v>
      </c>
      <c r="AQ1515" s="3" t="n">
        <v>15</v>
      </c>
    </row>
    <row r="1516">
      <c r="A1516" s="3" t="n">
        <v>53070020</v>
      </c>
      <c r="B1516" s="3" t="inlineStr">
        <is>
          <t>MECAJE [53070020]</t>
        </is>
      </c>
      <c r="C1516" s="3" t="n">
        <v>2.483333333</v>
      </c>
      <c r="D1516" s="3" t="n">
        <v>-77.09999999999999</v>
      </c>
      <c r="E1516" s="3" t="n">
        <v>110</v>
      </c>
      <c r="F1516" s="3" t="inlineStr">
        <is>
          <t>El Tambo</t>
        </is>
      </c>
      <c r="G1516" s="3" t="inlineStr">
        <is>
          <t>Cauca</t>
        </is>
      </c>
      <c r="H1516" s="54" t="n">
        <v>120</v>
      </c>
      <c r="I1516" s="54" t="n">
        <v>2005</v>
      </c>
      <c r="J1516" s="54" t="n">
        <v>19</v>
      </c>
      <c r="K1516" s="3" t="n">
        <v>118</v>
      </c>
      <c r="L1516" s="3" t="n">
        <v>2010</v>
      </c>
      <c r="M1516" s="3" t="n">
        <v>5</v>
      </c>
      <c r="N1516" s="54" t="n">
        <v>115</v>
      </c>
      <c r="O1516" s="54" t="n">
        <v>1985</v>
      </c>
      <c r="P1516" s="54" t="n">
        <v>12</v>
      </c>
      <c r="Q1516" s="3" t="n">
        <v>140</v>
      </c>
      <c r="R1516" s="3" t="n">
        <v>1994</v>
      </c>
      <c r="S1516" s="3" t="n">
        <v>25</v>
      </c>
      <c r="T1516" s="54" t="n">
        <v>90</v>
      </c>
      <c r="U1516" s="54" t="n">
        <v>2011</v>
      </c>
      <c r="V1516" s="54" t="n">
        <v>16</v>
      </c>
      <c r="W1516" s="3" t="n">
        <v>104</v>
      </c>
      <c r="X1516" s="3" t="n">
        <v>1997</v>
      </c>
      <c r="Y1516" s="3" t="n">
        <v>2</v>
      </c>
      <c r="Z1516" s="54" t="n">
        <v>52</v>
      </c>
      <c r="AA1516" s="54" t="n">
        <v>1996</v>
      </c>
      <c r="AB1516" s="54" t="n">
        <v>26</v>
      </c>
      <c r="AC1516" s="3" t="n">
        <v>90</v>
      </c>
      <c r="AD1516" s="3" t="n">
        <v>1988</v>
      </c>
      <c r="AE1516" s="3" t="n">
        <v>23</v>
      </c>
      <c r="AF1516" s="54" t="n">
        <v>115</v>
      </c>
      <c r="AG1516" s="54" t="n">
        <v>1983</v>
      </c>
      <c r="AH1516" s="54" t="n">
        <v>9</v>
      </c>
      <c r="AI1516" s="3" t="n">
        <v>120</v>
      </c>
      <c r="AJ1516" s="3" t="n">
        <v>1995</v>
      </c>
      <c r="AK1516" s="3" t="n">
        <v>26</v>
      </c>
      <c r="AL1516" s="54" t="n">
        <v>110</v>
      </c>
      <c r="AM1516" s="54" t="n">
        <v>1986</v>
      </c>
      <c r="AN1516" s="54" t="n">
        <v>23</v>
      </c>
      <c r="AO1516" s="3" t="n">
        <v>86</v>
      </c>
      <c r="AP1516" s="3" t="n">
        <v>1993</v>
      </c>
      <c r="AQ1516" s="3" t="n">
        <v>28</v>
      </c>
    </row>
    <row r="1517">
      <c r="A1517" s="3" t="n">
        <v>53070030</v>
      </c>
      <c r="B1517" s="3" t="inlineStr">
        <is>
          <t>PUERTO LOPEZ [53070030]</t>
        </is>
      </c>
      <c r="C1517" s="3" t="n">
        <v>2.845277778</v>
      </c>
      <c r="D1517" s="3" t="n">
        <v>-77.24897222</v>
      </c>
      <c r="E1517" s="3" t="n">
        <v>80</v>
      </c>
      <c r="F1517" s="3" t="inlineStr">
        <is>
          <t>López</t>
        </is>
      </c>
      <c r="G1517" s="3" t="inlineStr">
        <is>
          <t>Cauca</t>
        </is>
      </c>
      <c r="H1517" s="54" t="n">
        <v>236</v>
      </c>
      <c r="I1517" s="54" t="n">
        <v>1994</v>
      </c>
      <c r="J1517" s="54" t="n">
        <v>21</v>
      </c>
      <c r="K1517" s="3" t="n">
        <v>217.6</v>
      </c>
      <c r="L1517" s="3" t="n">
        <v>2010</v>
      </c>
      <c r="M1517" s="3" t="n">
        <v>13</v>
      </c>
      <c r="N1517" s="54" t="n">
        <v>166</v>
      </c>
      <c r="O1517" s="54" t="n">
        <v>2001</v>
      </c>
      <c r="P1517" s="54" t="n">
        <v>15</v>
      </c>
      <c r="Q1517" s="3" t="n">
        <v>152.9</v>
      </c>
      <c r="R1517" s="3" t="n">
        <v>1999</v>
      </c>
      <c r="S1517" s="3" t="n">
        <v>17</v>
      </c>
      <c r="T1517" s="54" t="n">
        <v>240</v>
      </c>
      <c r="U1517" s="54" t="n">
        <v>1984</v>
      </c>
      <c r="V1517" s="54" t="n">
        <v>12</v>
      </c>
      <c r="W1517" s="3" t="n">
        <v>150</v>
      </c>
      <c r="X1517" s="3" t="n">
        <v>1984</v>
      </c>
      <c r="Y1517" s="3" t="n">
        <v>24</v>
      </c>
      <c r="Z1517" s="54" t="n">
        <v>174.2</v>
      </c>
      <c r="AA1517" s="54" t="n">
        <v>2010</v>
      </c>
      <c r="AB1517" s="54" t="n">
        <v>14</v>
      </c>
      <c r="AC1517" s="3" t="n">
        <v>220</v>
      </c>
      <c r="AD1517" s="3" t="n">
        <v>1984</v>
      </c>
      <c r="AE1517" s="3" t="n">
        <v>10</v>
      </c>
      <c r="AF1517" s="54" t="n">
        <v>207.7</v>
      </c>
      <c r="AG1517" s="54" t="n">
        <v>2000</v>
      </c>
      <c r="AH1517" s="54" t="n">
        <v>19</v>
      </c>
      <c r="AI1517" s="3" t="n">
        <v>204</v>
      </c>
      <c r="AJ1517" s="3" t="n">
        <v>2019</v>
      </c>
      <c r="AK1517" s="3" t="n">
        <v>17</v>
      </c>
      <c r="AL1517" s="54" t="n">
        <v>288</v>
      </c>
      <c r="AM1517" s="54" t="n">
        <v>2011</v>
      </c>
      <c r="AN1517" s="54" t="n">
        <v>13</v>
      </c>
      <c r="AO1517" s="3" t="n">
        <v>220</v>
      </c>
      <c r="AP1517" s="3" t="n">
        <v>1984</v>
      </c>
      <c r="AQ1517" s="3" t="n">
        <v>5</v>
      </c>
    </row>
    <row r="1518">
      <c r="A1518" s="3" t="n">
        <v>53070050</v>
      </c>
      <c r="B1518" s="3" t="inlineStr">
        <is>
          <t>NOANAMITO [53070050]</t>
        </is>
      </c>
      <c r="C1518" s="3" t="n">
        <v>3.077138889</v>
      </c>
      <c r="D1518" s="3" t="n">
        <v>-77.53605555999999</v>
      </c>
      <c r="E1518" s="3" t="n">
        <v>100</v>
      </c>
      <c r="F1518" s="3" t="inlineStr">
        <is>
          <t>López</t>
        </is>
      </c>
      <c r="G1518" s="3" t="inlineStr">
        <is>
          <t>Cauca</t>
        </is>
      </c>
      <c r="H1518" s="54" t="n">
        <v>175</v>
      </c>
      <c r="I1518" s="54" t="n">
        <v>1982</v>
      </c>
      <c r="J1518" s="54" t="n">
        <v>10</v>
      </c>
      <c r="K1518" s="3" t="n">
        <v>152</v>
      </c>
      <c r="L1518" s="3" t="n">
        <v>2010</v>
      </c>
      <c r="M1518" s="3" t="n">
        <v>5</v>
      </c>
      <c r="N1518" s="54" t="n">
        <v>180</v>
      </c>
      <c r="O1518" s="54" t="n">
        <v>2015</v>
      </c>
      <c r="P1518" s="54" t="n">
        <v>10</v>
      </c>
      <c r="Q1518" s="3" t="n">
        <v>188</v>
      </c>
      <c r="R1518" s="3" t="n">
        <v>1987</v>
      </c>
      <c r="S1518" s="3" t="n">
        <v>22</v>
      </c>
      <c r="T1518" s="54" t="n">
        <v>190.8</v>
      </c>
      <c r="U1518" s="54" t="n">
        <v>2005</v>
      </c>
      <c r="V1518" s="54" t="n">
        <v>13</v>
      </c>
      <c r="W1518" s="3" t="n">
        <v>200</v>
      </c>
      <c r="X1518" s="3" t="n">
        <v>2005</v>
      </c>
      <c r="Y1518" s="3" t="n">
        <v>23</v>
      </c>
      <c r="Z1518" s="54" t="n">
        <v>218</v>
      </c>
      <c r="AA1518" s="54" t="n">
        <v>1985</v>
      </c>
      <c r="AB1518" s="54" t="n">
        <v>30</v>
      </c>
      <c r="AC1518" s="3" t="n">
        <v>205</v>
      </c>
      <c r="AD1518" s="3" t="n">
        <v>1992</v>
      </c>
      <c r="AE1518" s="3" t="n">
        <v>13</v>
      </c>
      <c r="AF1518" s="54" t="n">
        <v>209</v>
      </c>
      <c r="AG1518" s="54" t="n">
        <v>1985</v>
      </c>
      <c r="AH1518" s="54" t="n">
        <v>30</v>
      </c>
      <c r="AI1518" s="3" t="n">
        <v>235</v>
      </c>
      <c r="AJ1518" s="3" t="n">
        <v>2014</v>
      </c>
      <c r="AK1518" s="3" t="n">
        <v>17</v>
      </c>
      <c r="AL1518" s="54" t="n">
        <v>195</v>
      </c>
      <c r="AM1518" s="54" t="n">
        <v>2014</v>
      </c>
      <c r="AN1518" s="54" t="n">
        <v>18</v>
      </c>
      <c r="AO1518" s="3" t="n">
        <v>250</v>
      </c>
      <c r="AP1518" s="3" t="n">
        <v>1988</v>
      </c>
      <c r="AQ1518" s="3" t="n">
        <v>10</v>
      </c>
    </row>
    <row r="1519">
      <c r="A1519" s="3" t="n">
        <v>53070060</v>
      </c>
      <c r="B1519" s="3" t="inlineStr">
        <is>
          <t>HONDURAS [53070060]</t>
        </is>
      </c>
      <c r="C1519" s="3" t="n">
        <v>2.639611111</v>
      </c>
      <c r="D1519" s="3" t="n">
        <v>-77.15494443999999</v>
      </c>
      <c r="E1519" s="3" t="n">
        <v>230</v>
      </c>
      <c r="F1519" s="3" t="inlineStr">
        <is>
          <t>El Tambo</t>
        </is>
      </c>
      <c r="G1519" s="3" t="inlineStr">
        <is>
          <t>Cauca</t>
        </is>
      </c>
      <c r="H1519" s="54" t="n">
        <v>124</v>
      </c>
      <c r="I1519" s="54" t="n">
        <v>2002</v>
      </c>
      <c r="J1519" s="54" t="n">
        <v>3</v>
      </c>
      <c r="K1519" s="3" t="n">
        <v>91.59999999999999</v>
      </c>
      <c r="L1519" s="3" t="n">
        <v>1970</v>
      </c>
      <c r="M1519" s="3" t="n">
        <v>7</v>
      </c>
      <c r="N1519" s="54" t="n">
        <v>105</v>
      </c>
      <c r="O1519" s="54" t="n">
        <v>1994</v>
      </c>
      <c r="P1519" s="54" t="n">
        <v>5</v>
      </c>
      <c r="Q1519" s="3" t="n">
        <v>210</v>
      </c>
      <c r="R1519" s="3" t="n">
        <v>1988</v>
      </c>
      <c r="S1519" s="3" t="n">
        <v>3</v>
      </c>
      <c r="T1519" s="54" t="n">
        <v>136</v>
      </c>
      <c r="U1519" s="54" t="n">
        <v>1995</v>
      </c>
      <c r="V1519" s="54" t="n">
        <v>1</v>
      </c>
      <c r="W1519" s="3" t="n">
        <v>87</v>
      </c>
      <c r="X1519" s="3" t="n">
        <v>2008</v>
      </c>
      <c r="Y1519" s="3" t="n">
        <v>21</v>
      </c>
      <c r="Z1519" s="54" t="n">
        <v>80</v>
      </c>
      <c r="AA1519" s="54" t="n">
        <v>2002</v>
      </c>
      <c r="AB1519" s="54" t="n">
        <v>20</v>
      </c>
      <c r="AC1519" s="3" t="n">
        <v>90</v>
      </c>
      <c r="AD1519" s="3" t="n">
        <v>2023</v>
      </c>
      <c r="AE1519" s="3" t="n">
        <v>19</v>
      </c>
      <c r="AF1519" s="54" t="n">
        <v>111</v>
      </c>
      <c r="AG1519" s="54" t="n">
        <v>1993</v>
      </c>
      <c r="AH1519" s="54" t="n">
        <v>29</v>
      </c>
      <c r="AI1519" s="3" t="n">
        <v>105</v>
      </c>
      <c r="AJ1519" s="3" t="n">
        <v>2022</v>
      </c>
      <c r="AK1519" s="3" t="n">
        <v>18</v>
      </c>
      <c r="AL1519" s="54" t="n">
        <v>120</v>
      </c>
      <c r="AM1519" s="54" t="n">
        <v>1997</v>
      </c>
      <c r="AN1519" s="54" t="n">
        <v>24</v>
      </c>
      <c r="AO1519" s="3" t="n">
        <v>130</v>
      </c>
      <c r="AP1519" s="3" t="n">
        <v>2003</v>
      </c>
      <c r="AQ1519" s="3" t="n">
        <v>10</v>
      </c>
    </row>
    <row r="1520">
      <c r="A1520" s="3" t="n">
        <v>53070090</v>
      </c>
      <c r="B1520" s="3" t="inlineStr">
        <is>
          <t>GALLERA LA [53070090]</t>
        </is>
      </c>
      <c r="C1520" s="3" t="n">
        <v>2.745111111</v>
      </c>
      <c r="D1520" s="3" t="n">
        <v>-76.90527778000001</v>
      </c>
      <c r="E1520" s="3" t="n">
        <v>1597</v>
      </c>
      <c r="F1520" s="3" t="inlineStr">
        <is>
          <t>El Tambo</t>
        </is>
      </c>
      <c r="G1520" s="3" t="inlineStr">
        <is>
          <t>Cauca</t>
        </is>
      </c>
      <c r="H1520" s="54" t="n">
        <v>132</v>
      </c>
      <c r="I1520" s="54" t="n">
        <v>1999</v>
      </c>
      <c r="J1520" s="54" t="n">
        <v>3</v>
      </c>
      <c r="K1520" s="3" t="n">
        <v>95</v>
      </c>
      <c r="L1520" s="3" t="n">
        <v>1996</v>
      </c>
      <c r="M1520" s="3" t="n">
        <v>18</v>
      </c>
      <c r="N1520" s="54" t="n">
        <v>130</v>
      </c>
      <c r="O1520" s="54" t="n">
        <v>1991</v>
      </c>
      <c r="P1520" s="54" t="n">
        <v>25</v>
      </c>
      <c r="Q1520" s="3" t="n">
        <v>95</v>
      </c>
      <c r="R1520" s="3" t="n">
        <v>1998</v>
      </c>
      <c r="S1520" s="3" t="n">
        <v>21</v>
      </c>
      <c r="T1520" s="54" t="n">
        <v>120</v>
      </c>
      <c r="U1520" s="54" t="n">
        <v>1999</v>
      </c>
      <c r="V1520" s="54" t="n">
        <v>26</v>
      </c>
      <c r="W1520" s="3" t="n">
        <v>100</v>
      </c>
      <c r="X1520" s="3" t="n">
        <v>1999</v>
      </c>
      <c r="Y1520" s="3" t="n">
        <v>29</v>
      </c>
      <c r="Z1520" s="54" t="n">
        <v>78</v>
      </c>
      <c r="AA1520" s="54" t="n">
        <v>2004</v>
      </c>
      <c r="AB1520" s="54" t="n">
        <v>2</v>
      </c>
      <c r="AC1520" s="3" t="n">
        <v>104</v>
      </c>
      <c r="AD1520" s="3" t="n">
        <v>1995</v>
      </c>
      <c r="AE1520" s="3" t="n">
        <v>10</v>
      </c>
      <c r="AF1520" s="54" t="n">
        <v>130</v>
      </c>
      <c r="AG1520" s="54" t="n">
        <v>1995</v>
      </c>
      <c r="AH1520" s="54" t="n">
        <v>18</v>
      </c>
      <c r="AI1520" s="3" t="n">
        <v>150</v>
      </c>
      <c r="AJ1520" s="3" t="n">
        <v>2018</v>
      </c>
      <c r="AK1520" s="3" t="n">
        <v>4</v>
      </c>
      <c r="AL1520" s="54" t="n">
        <v>127</v>
      </c>
      <c r="AM1520" s="54" t="n">
        <v>1988</v>
      </c>
      <c r="AN1520" s="54" t="n">
        <v>16</v>
      </c>
      <c r="AO1520" s="3" t="n">
        <v>120</v>
      </c>
      <c r="AP1520" s="3" t="n">
        <v>1995</v>
      </c>
      <c r="AQ1520" s="3" t="n">
        <v>6</v>
      </c>
    </row>
    <row r="1521">
      <c r="A1521" s="3" t="n">
        <v>53080010</v>
      </c>
      <c r="B1521" s="3" t="inlineStr">
        <is>
          <t>YURUMANGUI S ANTON [53080010]</t>
        </is>
      </c>
      <c r="C1521" s="3" t="n">
        <v>3.260666667</v>
      </c>
      <c r="D1521" s="3" t="n">
        <v>-77.25924999999999</v>
      </c>
      <c r="E1521" s="3" t="n">
        <v>21</v>
      </c>
      <c r="F1521" s="3" t="inlineStr">
        <is>
          <t>Buenaventura</t>
        </is>
      </c>
      <c r="G1521" s="3" t="inlineStr">
        <is>
          <t>Valle Del Cauca</t>
        </is>
      </c>
      <c r="H1521" s="54" t="n">
        <v>200</v>
      </c>
      <c r="I1521" s="54" t="n">
        <v>1999</v>
      </c>
      <c r="J1521" s="54" t="n">
        <v>12</v>
      </c>
      <c r="K1521" s="3" t="n">
        <v>150</v>
      </c>
      <c r="L1521" s="3" t="n">
        <v>2005</v>
      </c>
      <c r="M1521" s="3" t="n">
        <v>2</v>
      </c>
      <c r="N1521" s="54" t="n">
        <v>140</v>
      </c>
      <c r="O1521" s="54" t="n">
        <v>2002</v>
      </c>
      <c r="P1521" s="54" t="n">
        <v>11</v>
      </c>
      <c r="Q1521" s="3" t="n">
        <v>173</v>
      </c>
      <c r="R1521" s="3" t="n">
        <v>1984</v>
      </c>
      <c r="S1521" s="3" t="n">
        <v>22</v>
      </c>
      <c r="T1521" s="54" t="n">
        <v>150</v>
      </c>
      <c r="U1521" s="54" t="n">
        <v>2002</v>
      </c>
      <c r="V1521" s="54" t="n">
        <v>17</v>
      </c>
      <c r="W1521" s="3" t="n">
        <v>150</v>
      </c>
      <c r="X1521" s="3" t="n">
        <v>2004</v>
      </c>
      <c r="Y1521" s="3" t="n">
        <v>5</v>
      </c>
      <c r="Z1521" s="54" t="n">
        <v>150</v>
      </c>
      <c r="AA1521" s="54" t="n">
        <v>2004</v>
      </c>
      <c r="AB1521" s="54" t="n">
        <v>4</v>
      </c>
      <c r="AC1521" s="3" t="n">
        <v>220</v>
      </c>
      <c r="AD1521" s="3" t="n">
        <v>2005</v>
      </c>
      <c r="AE1521" s="3" t="n">
        <v>30</v>
      </c>
      <c r="AF1521" s="54" t="n">
        <v>230</v>
      </c>
      <c r="AG1521" s="54" t="n">
        <v>2005</v>
      </c>
      <c r="AH1521" s="54" t="n">
        <v>7</v>
      </c>
      <c r="AI1521" s="3" t="n">
        <v>150</v>
      </c>
      <c r="AJ1521" s="3" t="n">
        <v>2001</v>
      </c>
      <c r="AK1521" s="3" t="n">
        <v>21</v>
      </c>
      <c r="AL1521" s="54" t="n">
        <v>178</v>
      </c>
      <c r="AM1521" s="54" t="n">
        <v>1983</v>
      </c>
      <c r="AN1521" s="54" t="n">
        <v>21</v>
      </c>
      <c r="AO1521" s="3" t="n">
        <v>140</v>
      </c>
      <c r="AP1521" s="3" t="n">
        <v>2001</v>
      </c>
      <c r="AQ1521" s="3" t="n">
        <v>19</v>
      </c>
    </row>
    <row r="1522">
      <c r="A1522" s="3" t="n">
        <v>53080020</v>
      </c>
      <c r="B1522" s="3" t="inlineStr">
        <is>
          <t>CONCHA LA [53080020]</t>
        </is>
      </c>
      <c r="C1522" s="3" t="n">
        <v>3.167361111</v>
      </c>
      <c r="D1522" s="3" t="n">
        <v>-77.13572222000001</v>
      </c>
      <c r="E1522" s="3" t="n">
        <v>150</v>
      </c>
      <c r="F1522" s="3" t="inlineStr">
        <is>
          <t>López</t>
        </is>
      </c>
      <c r="G1522" s="3" t="inlineStr">
        <is>
          <t>Cauca</t>
        </is>
      </c>
      <c r="H1522" s="54" t="n">
        <v>185</v>
      </c>
      <c r="I1522" s="54" t="n">
        <v>1996</v>
      </c>
      <c r="J1522" s="54" t="n">
        <v>30</v>
      </c>
      <c r="K1522" s="3" t="n">
        <v>180</v>
      </c>
      <c r="L1522" s="3" t="n">
        <v>1988</v>
      </c>
      <c r="M1522" s="3" t="n">
        <v>5</v>
      </c>
      <c r="N1522" s="54" t="n">
        <v>150</v>
      </c>
      <c r="O1522" s="54" t="n">
        <v>1989</v>
      </c>
      <c r="P1522" s="54" t="n">
        <v>19</v>
      </c>
      <c r="Q1522" s="3" t="n">
        <v>193</v>
      </c>
      <c r="R1522" s="3" t="n">
        <v>1983</v>
      </c>
      <c r="S1522" s="3" t="n">
        <v>21</v>
      </c>
      <c r="T1522" s="54" t="n">
        <v>182</v>
      </c>
      <c r="U1522" s="54" t="n">
        <v>1991</v>
      </c>
      <c r="V1522" s="54" t="n">
        <v>17</v>
      </c>
      <c r="W1522" s="3" t="n">
        <v>190</v>
      </c>
      <c r="X1522" s="3" t="n">
        <v>2025</v>
      </c>
      <c r="Y1522" s="3" t="n">
        <v>26</v>
      </c>
      <c r="Z1522" s="54" t="n">
        <v>180</v>
      </c>
      <c r="AA1522" s="54" t="n">
        <v>1989</v>
      </c>
      <c r="AB1522" s="54" t="n">
        <v>9</v>
      </c>
      <c r="AC1522" s="3" t="n">
        <v>182</v>
      </c>
      <c r="AD1522" s="3" t="n">
        <v>1993</v>
      </c>
      <c r="AE1522" s="3" t="n">
        <v>19</v>
      </c>
      <c r="AF1522" s="54" t="n">
        <v>255</v>
      </c>
      <c r="AG1522" s="54" t="n">
        <v>1984</v>
      </c>
      <c r="AH1522" s="54" t="n">
        <v>29</v>
      </c>
      <c r="AI1522" s="3" t="n">
        <v>180</v>
      </c>
      <c r="AJ1522" s="3" t="n">
        <v>2014</v>
      </c>
      <c r="AK1522" s="3" t="n">
        <v>23</v>
      </c>
      <c r="AL1522" s="54" t="n">
        <v>198</v>
      </c>
      <c r="AM1522" s="54" t="n">
        <v>1990</v>
      </c>
      <c r="AN1522" s="54" t="n">
        <v>16</v>
      </c>
      <c r="AO1522" s="3" t="n">
        <v>230</v>
      </c>
      <c r="AP1522" s="3" t="n">
        <v>1984</v>
      </c>
      <c r="AQ1522" s="3" t="n">
        <v>3</v>
      </c>
    </row>
    <row r="1523">
      <c r="A1523" s="3" t="n">
        <v>53090030</v>
      </c>
      <c r="B1523" s="3" t="inlineStr">
        <is>
          <t>SILVA [53090030]</t>
        </is>
      </c>
      <c r="C1523" s="3" t="n">
        <v>3.479694444</v>
      </c>
      <c r="D1523" s="3" t="n">
        <v>-77.20822222</v>
      </c>
      <c r="E1523" s="3" t="n">
        <v>31</v>
      </c>
      <c r="F1523" s="3" t="inlineStr">
        <is>
          <t>Buenaventura</t>
        </is>
      </c>
      <c r="G1523" s="3" t="inlineStr">
        <is>
          <t>Valle Del Cauca</t>
        </is>
      </c>
      <c r="H1523" s="54" t="n">
        <v>180</v>
      </c>
      <c r="I1523" s="54" t="n">
        <v>2008</v>
      </c>
      <c r="J1523" s="54" t="n">
        <v>6</v>
      </c>
      <c r="K1523" s="3" t="n">
        <v>139</v>
      </c>
      <c r="L1523" s="3" t="n">
        <v>2005</v>
      </c>
      <c r="M1523" s="3" t="n">
        <v>1</v>
      </c>
      <c r="N1523" s="54" t="n">
        <v>226</v>
      </c>
      <c r="O1523" s="54" t="n">
        <v>1997</v>
      </c>
      <c r="P1523" s="54" t="n">
        <v>4</v>
      </c>
      <c r="Q1523" s="3" t="n">
        <v>212</v>
      </c>
      <c r="R1523" s="3" t="n">
        <v>1982</v>
      </c>
      <c r="S1523" s="3" t="n">
        <v>11</v>
      </c>
      <c r="T1523" s="54" t="n">
        <v>171</v>
      </c>
      <c r="U1523" s="54" t="n">
        <v>1980</v>
      </c>
      <c r="V1523" s="54" t="n">
        <v>12</v>
      </c>
      <c r="W1523" s="3" t="n">
        <v>200</v>
      </c>
      <c r="X1523" s="3" t="n">
        <v>2012</v>
      </c>
      <c r="Y1523" s="3" t="n">
        <v>20</v>
      </c>
      <c r="Z1523" s="54" t="n">
        <v>220</v>
      </c>
      <c r="AA1523" s="54" t="n">
        <v>2011</v>
      </c>
      <c r="AB1523" s="54" t="n">
        <v>28</v>
      </c>
      <c r="AC1523" s="3" t="n">
        <v>173</v>
      </c>
      <c r="AD1523" s="3" t="n">
        <v>2018</v>
      </c>
      <c r="AE1523" s="3" t="n">
        <v>24</v>
      </c>
      <c r="AF1523" s="54" t="n">
        <v>200</v>
      </c>
      <c r="AG1523" s="54" t="n">
        <v>1981</v>
      </c>
      <c r="AH1523" s="54" t="n">
        <v>30</v>
      </c>
      <c r="AI1523" s="3" t="n">
        <v>200</v>
      </c>
      <c r="AJ1523" s="3" t="n">
        <v>2014</v>
      </c>
      <c r="AK1523" s="3" t="n">
        <v>14</v>
      </c>
      <c r="AL1523" s="54" t="n">
        <v>200</v>
      </c>
      <c r="AM1523" s="54" t="n">
        <v>2010</v>
      </c>
      <c r="AN1523" s="54" t="n">
        <v>23</v>
      </c>
      <c r="AO1523" s="3" t="n">
        <v>216</v>
      </c>
      <c r="AP1523" s="3" t="n">
        <v>2019</v>
      </c>
      <c r="AQ1523" s="3" t="n">
        <v>29</v>
      </c>
    </row>
    <row r="1524">
      <c r="A1524" s="3" t="n">
        <v>53090040</v>
      </c>
      <c r="B1524" s="3" t="inlineStr">
        <is>
          <t>TIGRE EL [53090040]</t>
        </is>
      </c>
      <c r="C1524" s="3" t="n">
        <v>3.679611111</v>
      </c>
      <c r="D1524" s="3" t="n">
        <v>-77.06777778</v>
      </c>
      <c r="E1524" s="3" t="n">
        <v>21</v>
      </c>
      <c r="F1524" s="3" t="inlineStr">
        <is>
          <t>Buenaventura</t>
        </is>
      </c>
      <c r="G1524" s="3" t="inlineStr">
        <is>
          <t>Valle Del Cauca</t>
        </is>
      </c>
      <c r="H1524" s="54" t="n">
        <v>135</v>
      </c>
      <c r="I1524" s="54" t="n">
        <v>1998</v>
      </c>
      <c r="J1524" s="54" t="n">
        <v>29</v>
      </c>
      <c r="K1524" s="3" t="n">
        <v>150</v>
      </c>
      <c r="L1524" s="3" t="n">
        <v>1991</v>
      </c>
      <c r="M1524" s="3" t="n">
        <v>23</v>
      </c>
      <c r="N1524" s="54" t="n">
        <v>150</v>
      </c>
      <c r="O1524" s="54" t="n">
        <v>1991</v>
      </c>
      <c r="P1524" s="54" t="n">
        <v>14</v>
      </c>
      <c r="Q1524" s="3" t="n">
        <v>234</v>
      </c>
      <c r="R1524" s="3" t="n">
        <v>2015</v>
      </c>
      <c r="S1524" s="3" t="n">
        <v>19</v>
      </c>
      <c r="T1524" s="54" t="n">
        <v>185</v>
      </c>
      <c r="U1524" s="54" t="n">
        <v>2007</v>
      </c>
      <c r="V1524" s="54" t="n">
        <v>19</v>
      </c>
      <c r="W1524" s="3" t="n">
        <v>160</v>
      </c>
      <c r="X1524" s="3" t="n">
        <v>1981</v>
      </c>
      <c r="Y1524" s="3" t="n">
        <v>5</v>
      </c>
      <c r="Z1524" s="54" t="n">
        <v>235</v>
      </c>
      <c r="AA1524" s="54" t="n">
        <v>2022</v>
      </c>
      <c r="AB1524" s="54" t="n">
        <v>24</v>
      </c>
      <c r="AC1524" s="3" t="n">
        <v>254</v>
      </c>
      <c r="AD1524" s="3" t="n">
        <v>2013</v>
      </c>
      <c r="AE1524" s="3" t="n">
        <v>7</v>
      </c>
      <c r="AF1524" s="54" t="n">
        <v>170</v>
      </c>
      <c r="AG1524" s="54" t="n">
        <v>1983</v>
      </c>
      <c r="AH1524" s="54" t="n">
        <v>3</v>
      </c>
      <c r="AI1524" s="3" t="n">
        <v>164</v>
      </c>
      <c r="AJ1524" s="3" t="n">
        <v>2013</v>
      </c>
      <c r="AK1524" s="3" t="n">
        <v>16</v>
      </c>
      <c r="AL1524" s="54" t="n">
        <v>169</v>
      </c>
      <c r="AM1524" s="54" t="n">
        <v>1985</v>
      </c>
      <c r="AN1524" s="54" t="n">
        <v>9</v>
      </c>
      <c r="AO1524" s="3" t="n">
        <v>205</v>
      </c>
      <c r="AP1524" s="3" t="n">
        <v>2001</v>
      </c>
      <c r="AQ1524" s="3" t="n">
        <v>8</v>
      </c>
    </row>
    <row r="1525">
      <c r="A1525" s="3" t="n">
        <v>53100040</v>
      </c>
      <c r="B1525" s="3" t="inlineStr">
        <is>
          <t>QUEREMAL [53100040]</t>
        </is>
      </c>
      <c r="C1525" s="3" t="n">
        <v>3.52625</v>
      </c>
      <c r="D1525" s="3" t="n">
        <v>-76.70888889</v>
      </c>
      <c r="E1525" s="3" t="n">
        <v>1523</v>
      </c>
      <c r="F1525" s="3" t="inlineStr">
        <is>
          <t>Dagua</t>
        </is>
      </c>
      <c r="G1525" s="3" t="inlineStr">
        <is>
          <t>Valle Del Cauca</t>
        </is>
      </c>
      <c r="H1525" s="54" t="n">
        <v>80</v>
      </c>
      <c r="I1525" s="54" t="n">
        <v>2022</v>
      </c>
      <c r="J1525" s="54" t="n">
        <v>24</v>
      </c>
      <c r="K1525" s="3" t="n">
        <v>63</v>
      </c>
      <c r="L1525" s="3" t="n">
        <v>2001</v>
      </c>
      <c r="M1525" s="3" t="n">
        <v>9</v>
      </c>
      <c r="N1525" s="54" t="n">
        <v>76</v>
      </c>
      <c r="O1525" s="54" t="n">
        <v>2023</v>
      </c>
      <c r="P1525" s="54" t="n">
        <v>6</v>
      </c>
      <c r="Q1525" s="3" t="n">
        <v>92</v>
      </c>
      <c r="R1525" s="3" t="n">
        <v>1994</v>
      </c>
      <c r="S1525" s="3" t="n">
        <v>25</v>
      </c>
      <c r="T1525" s="54" t="n">
        <v>65</v>
      </c>
      <c r="U1525" s="54" t="n">
        <v>1997</v>
      </c>
      <c r="V1525" s="54" t="n">
        <v>27</v>
      </c>
      <c r="W1525" s="3" t="n">
        <v>60</v>
      </c>
      <c r="X1525" s="3" t="n">
        <v>2021</v>
      </c>
      <c r="Y1525" s="3" t="n">
        <v>14</v>
      </c>
      <c r="Z1525" s="54" t="n">
        <v>63</v>
      </c>
      <c r="AA1525" s="54" t="n">
        <v>2001</v>
      </c>
      <c r="AB1525" s="54" t="n">
        <v>4</v>
      </c>
      <c r="AC1525" s="3" t="n">
        <v>45</v>
      </c>
      <c r="AD1525" s="3" t="n">
        <v>1991</v>
      </c>
      <c r="AE1525" s="3" t="n">
        <v>1</v>
      </c>
      <c r="AF1525" s="54" t="n">
        <v>84</v>
      </c>
      <c r="AG1525" s="54" t="n">
        <v>1992</v>
      </c>
      <c r="AH1525" s="54" t="n">
        <v>25</v>
      </c>
      <c r="AI1525" s="3" t="n">
        <v>122</v>
      </c>
      <c r="AJ1525" s="3" t="n">
        <v>1984</v>
      </c>
      <c r="AK1525" s="3" t="n">
        <v>20</v>
      </c>
      <c r="AL1525" s="54" t="n">
        <v>95</v>
      </c>
      <c r="AM1525" s="54" t="n">
        <v>2017</v>
      </c>
      <c r="AN1525" s="54" t="n">
        <v>16</v>
      </c>
      <c r="AO1525" s="3" t="n">
        <v>150</v>
      </c>
      <c r="AP1525" s="3" t="n">
        <v>1981</v>
      </c>
      <c r="AQ1525" s="3" t="n">
        <v>5</v>
      </c>
    </row>
    <row r="1526">
      <c r="A1526" s="3" t="n">
        <v>53110030</v>
      </c>
      <c r="B1526" s="3" t="inlineStr">
        <is>
          <t>PROVIDENCIA [53110030]</t>
        </is>
      </c>
      <c r="C1526" s="3" t="n">
        <v>3.633055556</v>
      </c>
      <c r="D1526" s="3" t="n">
        <v>-76.71527777999999</v>
      </c>
      <c r="E1526" s="3" t="n">
        <v>1601</v>
      </c>
      <c r="F1526" s="3" t="inlineStr">
        <is>
          <t>Dagua</t>
        </is>
      </c>
      <c r="G1526" s="3" t="inlineStr">
        <is>
          <t>Valle Del Cauca</t>
        </is>
      </c>
      <c r="H1526" s="54" t="n">
        <v>43</v>
      </c>
      <c r="I1526" s="54" t="n">
        <v>2004</v>
      </c>
      <c r="J1526" s="54" t="n">
        <v>7</v>
      </c>
      <c r="K1526" s="3" t="n">
        <v>45</v>
      </c>
      <c r="L1526" s="3" t="n">
        <v>1983</v>
      </c>
      <c r="M1526" s="3" t="n">
        <v>9</v>
      </c>
      <c r="N1526" s="54" t="n">
        <v>63</v>
      </c>
      <c r="O1526" s="54" t="n">
        <v>1976</v>
      </c>
      <c r="P1526" s="54" t="n">
        <v>2</v>
      </c>
      <c r="Q1526" s="3" t="n">
        <v>80</v>
      </c>
      <c r="R1526" s="3" t="n">
        <v>2004</v>
      </c>
      <c r="S1526" s="3" t="n">
        <v>21</v>
      </c>
      <c r="T1526" s="54" t="n">
        <v>108</v>
      </c>
      <c r="U1526" s="54" t="n">
        <v>1977</v>
      </c>
      <c r="V1526" s="54" t="n">
        <v>14</v>
      </c>
      <c r="W1526" s="3" t="n">
        <v>73</v>
      </c>
      <c r="X1526" s="3" t="n">
        <v>1991</v>
      </c>
      <c r="Y1526" s="3" t="n">
        <v>28</v>
      </c>
      <c r="Z1526" s="54" t="n">
        <v>84</v>
      </c>
      <c r="AA1526" s="54" t="n">
        <v>1988</v>
      </c>
      <c r="AB1526" s="54" t="n">
        <v>27</v>
      </c>
      <c r="AC1526" s="3" t="n">
        <v>64</v>
      </c>
      <c r="AD1526" s="3" t="n">
        <v>1977</v>
      </c>
      <c r="AE1526" s="3" t="n">
        <v>31</v>
      </c>
      <c r="AF1526" s="54" t="n">
        <v>60</v>
      </c>
      <c r="AG1526" s="54" t="n">
        <v>1975</v>
      </c>
      <c r="AH1526" s="54" t="n">
        <v>14</v>
      </c>
      <c r="AI1526" s="3" t="n">
        <v>85</v>
      </c>
      <c r="AJ1526" s="3" t="n">
        <v>1981</v>
      </c>
      <c r="AK1526" s="3" t="n">
        <v>31</v>
      </c>
      <c r="AL1526" s="54" t="n">
        <v>110</v>
      </c>
      <c r="AM1526" s="54" t="n">
        <v>2003</v>
      </c>
      <c r="AN1526" s="54" t="n">
        <v>28</v>
      </c>
      <c r="AO1526" s="3" t="n">
        <v>110</v>
      </c>
      <c r="AP1526" s="3" t="n">
        <v>2025</v>
      </c>
      <c r="AQ1526" s="3" t="n">
        <v>25</v>
      </c>
    </row>
    <row r="1527">
      <c r="A1527" s="3" t="n">
        <v>53110040</v>
      </c>
      <c r="B1527" s="3" t="inlineStr">
        <is>
          <t>AGUACLARA [53110040]</t>
        </is>
      </c>
      <c r="C1527" s="3" t="n">
        <v>3.678083333</v>
      </c>
      <c r="D1527" s="3" t="n">
        <v>-76.54000000000001</v>
      </c>
      <c r="E1527" s="3" t="n">
        <v>1503</v>
      </c>
      <c r="F1527" s="3" t="inlineStr">
        <is>
          <t>La Cumbre</t>
        </is>
      </c>
      <c r="G1527" s="3" t="inlineStr">
        <is>
          <t>Valle Del Cauca</t>
        </is>
      </c>
      <c r="H1527" s="54" t="n">
        <v>80</v>
      </c>
      <c r="I1527" s="54" t="n">
        <v>1996</v>
      </c>
      <c r="J1527" s="54" t="n">
        <v>27</v>
      </c>
      <c r="K1527" s="3" t="n">
        <v>68</v>
      </c>
      <c r="L1527" s="3" t="n">
        <v>2024</v>
      </c>
      <c r="M1527" s="3" t="n">
        <v>2</v>
      </c>
      <c r="N1527" s="54" t="n">
        <v>58</v>
      </c>
      <c r="O1527" s="54" t="n">
        <v>2021</v>
      </c>
      <c r="P1527" s="54" t="n">
        <v>11</v>
      </c>
      <c r="Q1527" s="3" t="n">
        <v>64</v>
      </c>
      <c r="R1527" s="3" t="n">
        <v>2014</v>
      </c>
      <c r="S1527" s="3" t="n">
        <v>3</v>
      </c>
      <c r="T1527" s="54" t="n">
        <v>55</v>
      </c>
      <c r="U1527" s="54" t="n">
        <v>1982</v>
      </c>
      <c r="V1527" s="54" t="n">
        <v>9</v>
      </c>
      <c r="W1527" s="3" t="n">
        <v>125</v>
      </c>
      <c r="X1527" s="3" t="n">
        <v>2000</v>
      </c>
      <c r="Y1527" s="3" t="n">
        <v>23</v>
      </c>
      <c r="Z1527" s="54" t="n">
        <v>64</v>
      </c>
      <c r="AA1527" s="54" t="n">
        <v>1984</v>
      </c>
      <c r="AB1527" s="54" t="n">
        <v>20</v>
      </c>
      <c r="AC1527" s="3" t="n">
        <v>47</v>
      </c>
      <c r="AD1527" s="3" t="n">
        <v>1979</v>
      </c>
      <c r="AE1527" s="3" t="n">
        <v>27</v>
      </c>
      <c r="AF1527" s="54" t="n">
        <v>98</v>
      </c>
      <c r="AG1527" s="54" t="n">
        <v>2005</v>
      </c>
      <c r="AH1527" s="54" t="n">
        <v>22</v>
      </c>
      <c r="AI1527" s="3" t="n">
        <v>125</v>
      </c>
      <c r="AJ1527" s="3" t="n">
        <v>2008</v>
      </c>
      <c r="AK1527" s="3" t="n">
        <v>30</v>
      </c>
      <c r="AL1527" s="54" t="n">
        <v>64</v>
      </c>
      <c r="AM1527" s="54" t="n">
        <v>1981</v>
      </c>
      <c r="AN1527" s="54" t="n">
        <v>26</v>
      </c>
      <c r="AO1527" s="3" t="n">
        <v>80</v>
      </c>
      <c r="AP1527" s="3" t="n">
        <v>1981</v>
      </c>
      <c r="AQ1527" s="3" t="n">
        <v>29</v>
      </c>
    </row>
    <row r="1528">
      <c r="A1528" s="3" t="n">
        <v>53110100</v>
      </c>
      <c r="B1528" s="3" t="inlineStr">
        <is>
          <t>CUMBRE LA [53110100]</t>
        </is>
      </c>
      <c r="C1528" s="3" t="n">
        <v>3.647861111</v>
      </c>
      <c r="D1528" s="3" t="n">
        <v>-76.56638889</v>
      </c>
      <c r="E1528" s="3" t="n">
        <v>1628</v>
      </c>
      <c r="F1528" s="3" t="inlineStr">
        <is>
          <t>La Cumbre</t>
        </is>
      </c>
      <c r="G1528" s="3" t="inlineStr">
        <is>
          <t>Valle Del Cauca</t>
        </is>
      </c>
      <c r="H1528" s="54" t="n">
        <v>63</v>
      </c>
      <c r="I1528" s="54" t="n">
        <v>2008</v>
      </c>
      <c r="J1528" s="54" t="n">
        <v>9</v>
      </c>
      <c r="K1528" s="3" t="n">
        <v>55</v>
      </c>
      <c r="L1528" s="3" t="n">
        <v>1998</v>
      </c>
      <c r="M1528" s="3" t="n">
        <v>15</v>
      </c>
      <c r="N1528" s="54" t="n">
        <v>89</v>
      </c>
      <c r="O1528" s="54" t="n">
        <v>1998</v>
      </c>
      <c r="P1528" s="54" t="n">
        <v>27</v>
      </c>
      <c r="Q1528" s="3" t="n">
        <v>106</v>
      </c>
      <c r="R1528" s="3" t="n">
        <v>1993</v>
      </c>
      <c r="S1528" s="3" t="n">
        <v>9</v>
      </c>
      <c r="T1528" s="54" t="n">
        <v>98</v>
      </c>
      <c r="U1528" s="54" t="n">
        <v>1998</v>
      </c>
      <c r="V1528" s="54" t="n">
        <v>3</v>
      </c>
      <c r="W1528" s="3" t="n">
        <v>110</v>
      </c>
      <c r="X1528" s="3" t="n">
        <v>1999</v>
      </c>
      <c r="Y1528" s="3" t="n">
        <v>12</v>
      </c>
      <c r="Z1528" s="54" t="n">
        <v>90</v>
      </c>
      <c r="AA1528" s="54" t="n">
        <v>1995</v>
      </c>
      <c r="AB1528" s="54" t="n">
        <v>26</v>
      </c>
      <c r="AC1528" s="3" t="n">
        <v>75</v>
      </c>
      <c r="AD1528" s="3" t="n">
        <v>1987</v>
      </c>
      <c r="AE1528" s="3" t="n">
        <v>1</v>
      </c>
      <c r="AF1528" s="54" t="n">
        <v>105</v>
      </c>
      <c r="AG1528" s="54" t="n">
        <v>1993</v>
      </c>
      <c r="AH1528" s="54" t="n">
        <v>4</v>
      </c>
      <c r="AI1528" s="3" t="n">
        <v>70</v>
      </c>
      <c r="AJ1528" s="3" t="n">
        <v>1995</v>
      </c>
      <c r="AK1528" s="3" t="n">
        <v>5</v>
      </c>
      <c r="AL1528" s="54" t="n">
        <v>95</v>
      </c>
      <c r="AM1528" s="54" t="n">
        <v>1989</v>
      </c>
      <c r="AN1528" s="54" t="n">
        <v>28</v>
      </c>
      <c r="AO1528" s="3" t="n">
        <v>100</v>
      </c>
      <c r="AP1528" s="3" t="n">
        <v>1999</v>
      </c>
      <c r="AQ1528" s="3" t="n">
        <v>23</v>
      </c>
    </row>
    <row r="1529">
      <c r="A1529" s="3" t="n">
        <v>53110130</v>
      </c>
      <c r="B1529" s="3" t="inlineStr">
        <is>
          <t>VILLA LUZ ALBA [53110130]</t>
        </is>
      </c>
      <c r="C1529" s="3" t="n">
        <v>3.690083333</v>
      </c>
      <c r="D1529" s="3" t="n">
        <v>-76.5925</v>
      </c>
      <c r="E1529" s="3" t="n">
        <v>1426</v>
      </c>
      <c r="F1529" s="3" t="inlineStr">
        <is>
          <t>La Cumbre</t>
        </is>
      </c>
      <c r="G1529" s="3" t="inlineStr">
        <is>
          <t>Valle Del Cauca</t>
        </is>
      </c>
      <c r="H1529" s="54" t="n">
        <v>52.2</v>
      </c>
      <c r="I1529" s="54" t="n">
        <v>2008</v>
      </c>
      <c r="J1529" s="54" t="n">
        <v>9</v>
      </c>
      <c r="K1529" s="3" t="n">
        <v>33.3</v>
      </c>
      <c r="L1529" s="3" t="n">
        <v>2024</v>
      </c>
      <c r="M1529" s="3" t="n">
        <v>2</v>
      </c>
      <c r="N1529" s="54" t="n">
        <v>70.09999999999999</v>
      </c>
      <c r="O1529" s="54" t="n">
        <v>2022</v>
      </c>
      <c r="P1529" s="54" t="n">
        <v>6</v>
      </c>
      <c r="Q1529" s="3" t="n">
        <v>50</v>
      </c>
      <c r="R1529" s="3" t="n">
        <v>2011</v>
      </c>
      <c r="S1529" s="3" t="n">
        <v>15</v>
      </c>
      <c r="T1529" s="54" t="n">
        <v>40.6</v>
      </c>
      <c r="U1529" s="54" t="n">
        <v>2015</v>
      </c>
      <c r="V1529" s="54" t="n">
        <v>20</v>
      </c>
      <c r="W1529" s="3" t="n">
        <v>47.5</v>
      </c>
      <c r="X1529" s="3" t="n">
        <v>2021</v>
      </c>
      <c r="Y1529" s="3" t="n">
        <v>12</v>
      </c>
      <c r="Z1529" s="54" t="n">
        <v>38.2</v>
      </c>
      <c r="AA1529" s="54" t="n">
        <v>2011</v>
      </c>
      <c r="AB1529" s="54" t="n">
        <v>29</v>
      </c>
      <c r="AC1529" s="3" t="n">
        <v>39.2</v>
      </c>
      <c r="AD1529" s="3" t="n">
        <v>2006</v>
      </c>
      <c r="AE1529" s="3" t="n">
        <v>8</v>
      </c>
      <c r="AF1529" s="54" t="n">
        <v>40.1</v>
      </c>
      <c r="AG1529" s="54" t="n">
        <v>2005</v>
      </c>
      <c r="AH1529" s="54" t="n">
        <v>22</v>
      </c>
      <c r="AI1529" s="3" t="n">
        <v>59</v>
      </c>
      <c r="AJ1529" s="3" t="n">
        <v>2009</v>
      </c>
      <c r="AK1529" s="3" t="n">
        <v>12</v>
      </c>
      <c r="AL1529" s="54" t="n">
        <v>42</v>
      </c>
      <c r="AM1529" s="54" t="n">
        <v>2007</v>
      </c>
      <c r="AN1529" s="54" t="n">
        <v>30</v>
      </c>
      <c r="AO1529" s="3" t="n">
        <v>60.5</v>
      </c>
      <c r="AP1529" s="3" t="n">
        <v>2025</v>
      </c>
      <c r="AQ1529" s="3" t="n">
        <v>25</v>
      </c>
    </row>
    <row r="1530">
      <c r="A1530" s="3" t="n">
        <v>53115010</v>
      </c>
      <c r="B1530" s="3" t="inlineStr">
        <is>
          <t>AEROPUERTO BUENAVENTUR [53115010]</t>
        </is>
      </c>
      <c r="C1530" s="3" t="n">
        <v>3.820111111</v>
      </c>
      <c r="D1530" s="3" t="n">
        <v>-76.992388889</v>
      </c>
      <c r="E1530" s="3" t="n">
        <v>28</v>
      </c>
      <c r="F1530" s="3" t="inlineStr">
        <is>
          <t>Buenaventura</t>
        </is>
      </c>
      <c r="G1530" s="3" t="inlineStr">
        <is>
          <t>Valle Del Cauca</t>
        </is>
      </c>
      <c r="H1530" s="54" t="n">
        <v>179</v>
      </c>
      <c r="I1530" s="54" t="n">
        <v>2021</v>
      </c>
      <c r="J1530" s="54" t="n">
        <v>4</v>
      </c>
      <c r="K1530" s="3" t="n">
        <v>126</v>
      </c>
      <c r="L1530" s="3" t="n">
        <v>1984</v>
      </c>
      <c r="M1530" s="3" t="n">
        <v>5</v>
      </c>
      <c r="N1530" s="54" t="n">
        <v>262</v>
      </c>
      <c r="O1530" s="54" t="n">
        <v>2017</v>
      </c>
      <c r="P1530" s="54" t="n">
        <v>8</v>
      </c>
      <c r="Q1530" s="3" t="n">
        <v>213</v>
      </c>
      <c r="R1530" s="3" t="n">
        <v>1948</v>
      </c>
      <c r="S1530" s="3" t="n">
        <v>3</v>
      </c>
      <c r="T1530" s="54" t="n">
        <v>217.2</v>
      </c>
      <c r="U1530" s="54" t="n">
        <v>2006</v>
      </c>
      <c r="V1530" s="54" t="n">
        <v>16</v>
      </c>
      <c r="W1530" s="3" t="n">
        <v>173.5</v>
      </c>
      <c r="X1530" s="3" t="n">
        <v>1946</v>
      </c>
      <c r="Y1530" s="3" t="n">
        <v>28</v>
      </c>
      <c r="Z1530" s="54" t="n">
        <v>169</v>
      </c>
      <c r="AA1530" s="54" t="n">
        <v>2024</v>
      </c>
      <c r="AB1530" s="54" t="n">
        <v>8</v>
      </c>
      <c r="AC1530" s="3" t="n">
        <v>215</v>
      </c>
      <c r="AD1530" s="3" t="n">
        <v>2003</v>
      </c>
      <c r="AE1530" s="3" t="n">
        <v>7</v>
      </c>
      <c r="AF1530" s="54" t="n">
        <v>230</v>
      </c>
      <c r="AG1530" s="54" t="n">
        <v>1971</v>
      </c>
      <c r="AH1530" s="54" t="n">
        <v>16</v>
      </c>
      <c r="AI1530" s="3" t="n">
        <v>294</v>
      </c>
      <c r="AJ1530" s="3" t="n">
        <v>2016</v>
      </c>
      <c r="AK1530" s="3" t="n">
        <v>16</v>
      </c>
      <c r="AL1530" s="54" t="n">
        <v>259</v>
      </c>
      <c r="AM1530" s="54" t="n">
        <v>2016</v>
      </c>
      <c r="AN1530" s="54" t="n">
        <v>13</v>
      </c>
      <c r="AO1530" s="3" t="n">
        <v>210</v>
      </c>
      <c r="AP1530" s="3" t="n">
        <v>1992</v>
      </c>
      <c r="AQ1530" s="3" t="n">
        <v>5</v>
      </c>
    </row>
    <row r="1531">
      <c r="A1531" s="3" t="n">
        <v>54010010</v>
      </c>
      <c r="B1531" s="3" t="inlineStr">
        <is>
          <t>ISTMINA [54010010]</t>
        </is>
      </c>
      <c r="C1531" s="3" t="n">
        <v>5.15875</v>
      </c>
      <c r="D1531" s="3" t="n">
        <v>-76.689222222</v>
      </c>
      <c r="E1531" s="3" t="n">
        <v>78</v>
      </c>
      <c r="F1531" s="3" t="inlineStr">
        <is>
          <t>Istmina</t>
        </is>
      </c>
      <c r="G1531" s="3" t="inlineStr">
        <is>
          <t>Choco</t>
        </is>
      </c>
      <c r="H1531" s="54" t="n">
        <v>265</v>
      </c>
      <c r="I1531" s="54" t="n">
        <v>2023</v>
      </c>
      <c r="J1531" s="54" t="n">
        <v>15</v>
      </c>
      <c r="K1531" s="3" t="n">
        <v>274</v>
      </c>
      <c r="L1531" s="3" t="n">
        <v>2025</v>
      </c>
      <c r="M1531" s="3" t="n">
        <v>27</v>
      </c>
      <c r="N1531" s="54" t="n">
        <v>292</v>
      </c>
      <c r="O1531" s="54" t="n">
        <v>2012</v>
      </c>
      <c r="P1531" s="54" t="n">
        <v>31</v>
      </c>
      <c r="Q1531" s="3" t="n">
        <v>310</v>
      </c>
      <c r="R1531" s="3" t="n">
        <v>2024</v>
      </c>
      <c r="S1531" s="3" t="n">
        <v>1</v>
      </c>
      <c r="T1531" s="54" t="n">
        <v>310</v>
      </c>
      <c r="U1531" s="54" t="n">
        <v>2021</v>
      </c>
      <c r="V1531" s="54" t="n">
        <v>13</v>
      </c>
      <c r="W1531" s="3" t="n">
        <v>255</v>
      </c>
      <c r="X1531" s="3" t="n">
        <v>2021</v>
      </c>
      <c r="Y1531" s="3" t="n">
        <v>18</v>
      </c>
      <c r="Z1531" s="54" t="n">
        <v>275</v>
      </c>
      <c r="AA1531" s="54" t="n">
        <v>2022</v>
      </c>
      <c r="AB1531" s="54" t="n">
        <v>9</v>
      </c>
      <c r="AC1531" s="3" t="n">
        <v>270</v>
      </c>
      <c r="AD1531" s="3" t="n">
        <v>2022</v>
      </c>
      <c r="AE1531" s="3" t="n">
        <v>24</v>
      </c>
      <c r="AF1531" s="54" t="n">
        <v>310</v>
      </c>
      <c r="AG1531" s="54" t="n">
        <v>2024</v>
      </c>
      <c r="AH1531" s="54" t="n">
        <v>30</v>
      </c>
      <c r="AI1531" s="3" t="n">
        <v>265</v>
      </c>
      <c r="AJ1531" s="3" t="n">
        <v>2011</v>
      </c>
      <c r="AK1531" s="3" t="n">
        <v>11</v>
      </c>
      <c r="AL1531" s="54" t="n">
        <v>223</v>
      </c>
      <c r="AM1531" s="54" t="n">
        <v>2011</v>
      </c>
      <c r="AN1531" s="54" t="n">
        <v>10</v>
      </c>
      <c r="AO1531" s="3" t="n">
        <v>248</v>
      </c>
      <c r="AP1531" s="3" t="n">
        <v>2011</v>
      </c>
      <c r="AQ1531" s="3" t="n">
        <v>23</v>
      </c>
    </row>
    <row r="1532">
      <c r="A1532" s="3" t="n">
        <v>54010020</v>
      </c>
      <c r="B1532" s="3" t="inlineStr">
        <is>
          <t>LINEA LA PORVENIR [54010020]</t>
        </is>
      </c>
      <c r="C1532" s="3" t="n">
        <v>5.2035</v>
      </c>
      <c r="D1532" s="3" t="n">
        <v>-76.00697221999999</v>
      </c>
      <c r="E1532" s="3" t="n">
        <v>1560</v>
      </c>
      <c r="F1532" s="3" t="inlineStr">
        <is>
          <t>Pueblo Rico</t>
        </is>
      </c>
      <c r="G1532" s="3" t="inlineStr">
        <is>
          <t>Risaralda</t>
        </is>
      </c>
      <c r="H1532" s="54" t="n">
        <v>150</v>
      </c>
      <c r="I1532" s="54" t="n">
        <v>2014</v>
      </c>
      <c r="J1532" s="54" t="n">
        <v>24</v>
      </c>
      <c r="K1532" s="3" t="n">
        <v>120</v>
      </c>
      <c r="L1532" s="3" t="n">
        <v>2006</v>
      </c>
      <c r="M1532" s="3" t="n">
        <v>25</v>
      </c>
      <c r="N1532" s="54" t="n">
        <v>130</v>
      </c>
      <c r="O1532" s="54" t="n">
        <v>2005</v>
      </c>
      <c r="P1532" s="54" t="n">
        <v>20</v>
      </c>
      <c r="Q1532" s="3" t="n">
        <v>110</v>
      </c>
      <c r="R1532" s="3" t="n">
        <v>2009</v>
      </c>
      <c r="S1532" s="3" t="n">
        <v>11</v>
      </c>
      <c r="T1532" s="54" t="n">
        <v>152</v>
      </c>
      <c r="U1532" s="54" t="n">
        <v>2009</v>
      </c>
      <c r="V1532" s="54" t="n">
        <v>3</v>
      </c>
      <c r="W1532" s="3" t="n">
        <v>154</v>
      </c>
      <c r="X1532" s="3" t="n">
        <v>2010</v>
      </c>
      <c r="Y1532" s="3" t="n">
        <v>2</v>
      </c>
      <c r="Z1532" s="54" t="n">
        <v>100</v>
      </c>
      <c r="AA1532" s="54" t="n">
        <v>2011</v>
      </c>
      <c r="AB1532" s="54" t="n">
        <v>28</v>
      </c>
      <c r="AC1532" s="3" t="n">
        <v>128</v>
      </c>
      <c r="AD1532" s="3" t="n">
        <v>2008</v>
      </c>
      <c r="AE1532" s="3" t="n">
        <v>6</v>
      </c>
      <c r="AF1532" s="54" t="n">
        <v>130</v>
      </c>
      <c r="AG1532" s="54" t="n">
        <v>2005</v>
      </c>
      <c r="AH1532" s="54" t="n">
        <v>30</v>
      </c>
      <c r="AI1532" s="3" t="n">
        <v>153</v>
      </c>
      <c r="AJ1532" s="3" t="n">
        <v>2007</v>
      </c>
      <c r="AK1532" s="3" t="n">
        <v>28</v>
      </c>
      <c r="AL1532" s="54" t="n">
        <v>150</v>
      </c>
      <c r="AM1532" s="54" t="n">
        <v>2008</v>
      </c>
      <c r="AN1532" s="54" t="n">
        <v>15</v>
      </c>
      <c r="AO1532" s="3" t="n">
        <v>140</v>
      </c>
      <c r="AP1532" s="3" t="n">
        <v>2007</v>
      </c>
      <c r="AQ1532" s="3" t="n">
        <v>1</v>
      </c>
    </row>
    <row r="1533">
      <c r="A1533" s="3" t="n">
        <v>54020010</v>
      </c>
      <c r="B1533" s="3" t="inlineStr">
        <is>
          <t>ANDAGOYA [54020010]</t>
        </is>
      </c>
      <c r="C1533" s="3" t="n">
        <v>5.097666667</v>
      </c>
      <c r="D1533" s="3" t="n">
        <v>-76.6965</v>
      </c>
      <c r="E1533" s="3" t="n">
        <v>62</v>
      </c>
      <c r="F1533" s="3" t="inlineStr">
        <is>
          <t>Medio San Juan</t>
        </is>
      </c>
      <c r="G1533" s="3" t="inlineStr">
        <is>
          <t>Choco</t>
        </is>
      </c>
      <c r="H1533" s="54" t="n">
        <v>266</v>
      </c>
      <c r="I1533" s="54" t="n">
        <v>2023</v>
      </c>
      <c r="J1533" s="54" t="n">
        <v>29</v>
      </c>
      <c r="K1533" s="3" t="n">
        <v>266</v>
      </c>
      <c r="L1533" s="3" t="n">
        <v>2025</v>
      </c>
      <c r="M1533" s="3" t="n">
        <v>28</v>
      </c>
      <c r="N1533" s="54" t="n">
        <v>338</v>
      </c>
      <c r="O1533" s="54" t="n">
        <v>2022</v>
      </c>
      <c r="P1533" s="54" t="n">
        <v>21</v>
      </c>
      <c r="Q1533" s="3" t="n">
        <v>340</v>
      </c>
      <c r="R1533" s="3" t="n">
        <v>2023</v>
      </c>
      <c r="S1533" s="3" t="n">
        <v>19</v>
      </c>
      <c r="T1533" s="54" t="n">
        <v>328</v>
      </c>
      <c r="U1533" s="54" t="n">
        <v>2023</v>
      </c>
      <c r="V1533" s="54" t="n">
        <v>6</v>
      </c>
      <c r="W1533" s="3" t="n">
        <v>225</v>
      </c>
      <c r="X1533" s="3" t="n">
        <v>2003</v>
      </c>
      <c r="Y1533" s="3" t="n">
        <v>1</v>
      </c>
      <c r="Z1533" s="54" t="n">
        <v>198</v>
      </c>
      <c r="AA1533" s="54" t="n">
        <v>2018</v>
      </c>
      <c r="AB1533" s="54" t="n">
        <v>1</v>
      </c>
      <c r="AC1533" s="3" t="n">
        <v>215</v>
      </c>
      <c r="AD1533" s="3" t="n">
        <v>2017</v>
      </c>
      <c r="AE1533" s="3" t="n">
        <v>27</v>
      </c>
      <c r="AF1533" s="54" t="n">
        <v>288</v>
      </c>
      <c r="AG1533" s="54" t="n">
        <v>2024</v>
      </c>
      <c r="AH1533" s="54" t="n">
        <v>30</v>
      </c>
      <c r="AI1533" s="3" t="n">
        <v>242</v>
      </c>
      <c r="AJ1533" s="3" t="n">
        <v>2017</v>
      </c>
      <c r="AK1533" s="3" t="n">
        <v>23</v>
      </c>
      <c r="AL1533" s="54" t="n">
        <v>264</v>
      </c>
      <c r="AM1533" s="54" t="n">
        <v>2020</v>
      </c>
      <c r="AN1533" s="54" t="n">
        <v>18</v>
      </c>
      <c r="AO1533" s="3" t="n">
        <v>288</v>
      </c>
      <c r="AP1533" s="3" t="n">
        <v>2024</v>
      </c>
      <c r="AQ1533" s="3" t="n">
        <v>22</v>
      </c>
    </row>
    <row r="1534">
      <c r="A1534" s="3" t="n">
        <v>54020020</v>
      </c>
      <c r="B1534" s="3" t="inlineStr">
        <is>
          <t>NOVITA [54020020]</t>
        </is>
      </c>
      <c r="C1534" s="3" t="n">
        <v>4.955694444</v>
      </c>
      <c r="D1534" s="3" t="n">
        <v>-76.605555556</v>
      </c>
      <c r="E1534" s="3" t="n">
        <v>71</v>
      </c>
      <c r="F1534" s="3" t="inlineStr">
        <is>
          <t>Nóvita</t>
        </is>
      </c>
      <c r="G1534" s="3" t="inlineStr">
        <is>
          <t>Choco</t>
        </is>
      </c>
      <c r="H1534" s="54" t="n">
        <v>258</v>
      </c>
      <c r="I1534" s="54" t="n">
        <v>1971</v>
      </c>
      <c r="J1534" s="54" t="n">
        <v>5</v>
      </c>
      <c r="K1534" s="3" t="n">
        <v>200</v>
      </c>
      <c r="L1534" s="3" t="n">
        <v>1975</v>
      </c>
      <c r="M1534" s="3" t="n">
        <v>3</v>
      </c>
      <c r="N1534" s="54" t="n">
        <v>205</v>
      </c>
      <c r="O1534" s="54" t="n">
        <v>1998</v>
      </c>
      <c r="P1534" s="54" t="n">
        <v>4</v>
      </c>
      <c r="Q1534" s="3" t="n">
        <v>193</v>
      </c>
      <c r="R1534" s="3" t="n">
        <v>2009</v>
      </c>
      <c r="S1534" s="3" t="n">
        <v>18</v>
      </c>
      <c r="T1534" s="54" t="n">
        <v>190</v>
      </c>
      <c r="U1534" s="54" t="n">
        <v>1972</v>
      </c>
      <c r="V1534" s="54" t="n">
        <v>31</v>
      </c>
      <c r="W1534" s="3" t="n">
        <v>180</v>
      </c>
      <c r="X1534" s="3" t="n">
        <v>1987</v>
      </c>
      <c r="Y1534" s="3" t="n">
        <v>27</v>
      </c>
      <c r="Z1534" s="54" t="n">
        <v>180</v>
      </c>
      <c r="AA1534" s="54" t="n">
        <v>1971</v>
      </c>
      <c r="AB1534" s="54" t="n">
        <v>25</v>
      </c>
      <c r="AC1534" s="3" t="n">
        <v>185</v>
      </c>
      <c r="AD1534" s="3" t="n">
        <v>1972</v>
      </c>
      <c r="AE1534" s="3" t="n">
        <v>30</v>
      </c>
      <c r="AF1534" s="54" t="n">
        <v>190</v>
      </c>
      <c r="AG1534" s="54" t="n">
        <v>1979</v>
      </c>
      <c r="AH1534" s="54" t="n">
        <v>12</v>
      </c>
      <c r="AI1534" s="3" t="n">
        <v>200</v>
      </c>
      <c r="AJ1534" s="3" t="n">
        <v>1984</v>
      </c>
      <c r="AK1534" s="3" t="n">
        <v>3</v>
      </c>
      <c r="AL1534" s="54" t="n">
        <v>254</v>
      </c>
      <c r="AM1534" s="54" t="n">
        <v>1983</v>
      </c>
      <c r="AN1534" s="54" t="n">
        <v>7</v>
      </c>
      <c r="AO1534" s="3" t="n">
        <v>270</v>
      </c>
      <c r="AP1534" s="3" t="n">
        <v>1970</v>
      </c>
      <c r="AQ1534" s="3" t="n">
        <v>3</v>
      </c>
    </row>
    <row r="1535">
      <c r="A1535" s="3" t="n">
        <v>54020040</v>
      </c>
      <c r="B1535" s="3" t="inlineStr">
        <is>
          <t>VALENCIA LA DIVISA [54020040]</t>
        </is>
      </c>
      <c r="C1535" s="3" t="n">
        <v>4.903861111</v>
      </c>
      <c r="D1535" s="3" t="n">
        <v>-76.29083333</v>
      </c>
      <c r="E1535" s="3" t="n">
        <v>429</v>
      </c>
      <c r="F1535" s="3" t="inlineStr">
        <is>
          <t>San José Del Palmar</t>
        </is>
      </c>
      <c r="G1535" s="3" t="inlineStr">
        <is>
          <t>Choco</t>
        </is>
      </c>
      <c r="H1535" s="54" t="n">
        <v>140</v>
      </c>
      <c r="I1535" s="54" t="n">
        <v>1997</v>
      </c>
      <c r="J1535" s="54" t="n">
        <v>25</v>
      </c>
      <c r="K1535" s="3" t="n">
        <v>140</v>
      </c>
      <c r="L1535" s="3" t="n">
        <v>2012</v>
      </c>
      <c r="M1535" s="3" t="n">
        <v>22</v>
      </c>
      <c r="N1535" s="54" t="n">
        <v>148</v>
      </c>
      <c r="O1535" s="54" t="n">
        <v>2019</v>
      </c>
      <c r="P1535" s="54" t="n">
        <v>28</v>
      </c>
      <c r="Q1535" s="3" t="n">
        <v>199</v>
      </c>
      <c r="R1535" s="3" t="n">
        <v>2005</v>
      </c>
      <c r="S1535" s="3" t="n">
        <v>10</v>
      </c>
      <c r="T1535" s="54" t="n">
        <v>139</v>
      </c>
      <c r="U1535" s="54" t="n">
        <v>1977</v>
      </c>
      <c r="V1535" s="54" t="n">
        <v>1</v>
      </c>
      <c r="W1535" s="3" t="n">
        <v>140</v>
      </c>
      <c r="X1535" s="3" t="n">
        <v>1974</v>
      </c>
      <c r="Y1535" s="3" t="n">
        <v>13</v>
      </c>
      <c r="Z1535" s="54" t="n">
        <v>130</v>
      </c>
      <c r="AA1535" s="54" t="n">
        <v>2022</v>
      </c>
      <c r="AB1535" s="54" t="n">
        <v>9</v>
      </c>
      <c r="AC1535" s="3" t="n">
        <v>147</v>
      </c>
      <c r="AD1535" s="3" t="n">
        <v>1972</v>
      </c>
      <c r="AE1535" s="3" t="n">
        <v>25</v>
      </c>
      <c r="AF1535" s="54" t="n">
        <v>139</v>
      </c>
      <c r="AG1535" s="54" t="n">
        <v>2003</v>
      </c>
      <c r="AH1535" s="54" t="n">
        <v>22</v>
      </c>
      <c r="AI1535" s="3" t="n">
        <v>140</v>
      </c>
      <c r="AJ1535" s="3" t="n">
        <v>2012</v>
      </c>
      <c r="AK1535" s="3" t="n">
        <v>19</v>
      </c>
      <c r="AL1535" s="54" t="n">
        <v>143</v>
      </c>
      <c r="AM1535" s="54" t="n">
        <v>2019</v>
      </c>
      <c r="AN1535" s="54" t="n">
        <v>15</v>
      </c>
      <c r="AO1535" s="3" t="n">
        <v>150</v>
      </c>
      <c r="AP1535" s="3" t="n">
        <v>2002</v>
      </c>
      <c r="AQ1535" s="3" t="n">
        <v>15</v>
      </c>
    </row>
    <row r="1536">
      <c r="A1536" s="3" t="n">
        <v>54020060</v>
      </c>
      <c r="B1536" s="3" t="inlineStr">
        <is>
          <t>OPOGODO [54020060]</t>
        </is>
      </c>
      <c r="C1536" s="3" t="n">
        <v>5.06</v>
      </c>
      <c r="D1536" s="3" t="n">
        <v>-76.65000000000001</v>
      </c>
      <c r="E1536" s="3" t="n">
        <v>61</v>
      </c>
      <c r="F1536" s="3" t="inlineStr">
        <is>
          <t>Condoto</t>
        </is>
      </c>
      <c r="G1536" s="3" t="inlineStr">
        <is>
          <t>Choco</t>
        </is>
      </c>
      <c r="H1536" s="54" t="n">
        <v>230</v>
      </c>
      <c r="I1536" s="54" t="n">
        <v>1987</v>
      </c>
      <c r="J1536" s="54" t="n">
        <v>10</v>
      </c>
      <c r="K1536" s="3" t="n">
        <v>168</v>
      </c>
      <c r="L1536" s="3" t="n">
        <v>1969</v>
      </c>
      <c r="M1536" s="3" t="n">
        <v>6</v>
      </c>
      <c r="N1536" s="54" t="n">
        <v>195</v>
      </c>
      <c r="O1536" s="54" t="n">
        <v>2022</v>
      </c>
      <c r="P1536" s="54" t="n">
        <v>21</v>
      </c>
      <c r="Q1536" s="3" t="n">
        <v>190</v>
      </c>
      <c r="R1536" s="3" t="n">
        <v>2022</v>
      </c>
      <c r="S1536" s="3" t="n">
        <v>10</v>
      </c>
      <c r="T1536" s="54" t="n">
        <v>200</v>
      </c>
      <c r="U1536" s="54" t="n">
        <v>1971</v>
      </c>
      <c r="V1536" s="54" t="n">
        <v>29</v>
      </c>
      <c r="W1536" s="3" t="n">
        <v>225</v>
      </c>
      <c r="X1536" s="3" t="n">
        <v>1996</v>
      </c>
      <c r="Y1536" s="3" t="n">
        <v>13</v>
      </c>
      <c r="Z1536" s="54" t="n">
        <v>165</v>
      </c>
      <c r="AA1536" s="54" t="n">
        <v>2021</v>
      </c>
      <c r="AB1536" s="54" t="n">
        <v>23</v>
      </c>
      <c r="AC1536" s="3" t="n">
        <v>231</v>
      </c>
      <c r="AD1536" s="3" t="n">
        <v>2024</v>
      </c>
      <c r="AE1536" s="3" t="n">
        <v>21</v>
      </c>
      <c r="AF1536" s="54" t="n">
        <v>150</v>
      </c>
      <c r="AG1536" s="54" t="n">
        <v>1969</v>
      </c>
      <c r="AH1536" s="54" t="n">
        <v>28</v>
      </c>
      <c r="AI1536" s="3" t="n">
        <v>250</v>
      </c>
      <c r="AJ1536" s="3" t="n">
        <v>1974</v>
      </c>
      <c r="AK1536" s="3" t="n">
        <v>3</v>
      </c>
      <c r="AL1536" s="54" t="n">
        <v>173</v>
      </c>
      <c r="AM1536" s="54" t="n">
        <v>1987</v>
      </c>
      <c r="AN1536" s="54" t="n">
        <v>3</v>
      </c>
      <c r="AO1536" s="3" t="n">
        <v>170</v>
      </c>
      <c r="AP1536" s="3" t="n">
        <v>1970</v>
      </c>
      <c r="AQ1536" s="3" t="n">
        <v>14</v>
      </c>
    </row>
    <row r="1537">
      <c r="A1537" s="3" t="n">
        <v>54020080</v>
      </c>
      <c r="B1537" s="3" t="inlineStr">
        <is>
          <t>BEBEDO [54020080]</t>
        </is>
      </c>
      <c r="C1537" s="3" t="n">
        <v>4.932222222</v>
      </c>
      <c r="D1537" s="3" t="n">
        <v>-76.82694444000001</v>
      </c>
      <c r="E1537" s="3" t="n">
        <v>35</v>
      </c>
      <c r="F1537" s="3" t="inlineStr">
        <is>
          <t>Medio San Juan</t>
        </is>
      </c>
      <c r="G1537" s="3" t="inlineStr">
        <is>
          <t>Choco</t>
        </is>
      </c>
      <c r="H1537" s="54" t="n">
        <v>171</v>
      </c>
      <c r="I1537" s="54" t="n">
        <v>1976</v>
      </c>
      <c r="J1537" s="54" t="n">
        <v>17</v>
      </c>
      <c r="K1537" s="3" t="n">
        <v>173</v>
      </c>
      <c r="L1537" s="3" t="n">
        <v>1976</v>
      </c>
      <c r="M1537" s="3" t="n">
        <v>4</v>
      </c>
      <c r="N1537" s="54" t="n">
        <v>219</v>
      </c>
      <c r="O1537" s="54" t="n">
        <v>1976</v>
      </c>
      <c r="P1537" s="54" t="n">
        <v>3</v>
      </c>
      <c r="Q1537" s="3" t="n">
        <v>190</v>
      </c>
      <c r="R1537" s="3" t="n">
        <v>1995</v>
      </c>
      <c r="S1537" s="3" t="n">
        <v>10</v>
      </c>
      <c r="T1537" s="54" t="n">
        <v>200</v>
      </c>
      <c r="U1537" s="54" t="n">
        <v>1988</v>
      </c>
      <c r="V1537" s="54" t="n">
        <v>19</v>
      </c>
      <c r="W1537" s="3" t="n">
        <v>161</v>
      </c>
      <c r="X1537" s="3" t="n">
        <v>1977</v>
      </c>
      <c r="Y1537" s="3" t="n">
        <v>10</v>
      </c>
      <c r="Z1537" s="54" t="n">
        <v>162</v>
      </c>
      <c r="AA1537" s="54" t="n">
        <v>1992</v>
      </c>
      <c r="AB1537" s="54" t="n">
        <v>20</v>
      </c>
      <c r="AC1537" s="3" t="n">
        <v>150</v>
      </c>
      <c r="AD1537" s="3" t="n">
        <v>1996</v>
      </c>
      <c r="AE1537" s="3" t="n">
        <v>31</v>
      </c>
      <c r="AF1537" s="54" t="n">
        <v>161</v>
      </c>
      <c r="AG1537" s="54" t="n">
        <v>1974</v>
      </c>
      <c r="AH1537" s="54" t="n">
        <v>19</v>
      </c>
      <c r="AI1537" s="3" t="n">
        <v>170</v>
      </c>
      <c r="AJ1537" s="3" t="n">
        <v>1986</v>
      </c>
      <c r="AK1537" s="3" t="n">
        <v>2</v>
      </c>
      <c r="AL1537" s="54" t="n">
        <v>230</v>
      </c>
      <c r="AM1537" s="54" t="n">
        <v>2002</v>
      </c>
      <c r="AN1537" s="54" t="n">
        <v>5</v>
      </c>
      <c r="AO1537" s="3" t="n">
        <v>226</v>
      </c>
      <c r="AP1537" s="3" t="n">
        <v>1974</v>
      </c>
      <c r="AQ1537" s="3" t="n">
        <v>27</v>
      </c>
    </row>
    <row r="1538">
      <c r="A1538" s="3" t="n">
        <v>54020090</v>
      </c>
      <c r="B1538" s="3" t="inlineStr">
        <is>
          <t>AEROPUERTO CONDOTO [54020090]</t>
        </is>
      </c>
      <c r="C1538" s="3" t="n">
        <v>5.0735</v>
      </c>
      <c r="D1538" s="3" t="n">
        <v>-76.67666666700001</v>
      </c>
      <c r="E1538" s="3" t="n">
        <v>65</v>
      </c>
      <c r="F1538" s="3" t="inlineStr">
        <is>
          <t>Condoto</t>
        </is>
      </c>
      <c r="G1538" s="3" t="inlineStr">
        <is>
          <t>Choco</t>
        </is>
      </c>
      <c r="H1538" s="54" t="n">
        <v>149</v>
      </c>
      <c r="I1538" s="54" t="n">
        <v>2022</v>
      </c>
      <c r="J1538" s="54" t="n">
        <v>23</v>
      </c>
      <c r="K1538" s="3" t="n">
        <v>150</v>
      </c>
      <c r="L1538" s="3" t="n">
        <v>2014</v>
      </c>
      <c r="M1538" s="3" t="n">
        <v>18</v>
      </c>
      <c r="N1538" s="54" t="n">
        <v>150</v>
      </c>
      <c r="O1538" s="54" t="n">
        <v>2014</v>
      </c>
      <c r="P1538" s="54" t="n">
        <v>23</v>
      </c>
      <c r="Q1538" s="3" t="n">
        <v>150</v>
      </c>
      <c r="R1538" s="3" t="n">
        <v>2014</v>
      </c>
      <c r="S1538" s="3" t="n">
        <v>2</v>
      </c>
      <c r="T1538" s="54" t="n">
        <v>145</v>
      </c>
      <c r="U1538" s="54" t="n">
        <v>2015</v>
      </c>
      <c r="V1538" s="54" t="n">
        <v>17</v>
      </c>
      <c r="W1538" s="3" t="n">
        <v>140</v>
      </c>
      <c r="X1538" s="3" t="n">
        <v>2021</v>
      </c>
      <c r="Y1538" s="3" t="n">
        <v>4</v>
      </c>
      <c r="Z1538" s="54" t="n">
        <v>150</v>
      </c>
      <c r="AA1538" s="54" t="n">
        <v>2013</v>
      </c>
      <c r="AB1538" s="54" t="n">
        <v>3</v>
      </c>
      <c r="AC1538" s="3" t="n">
        <v>150</v>
      </c>
      <c r="AD1538" s="3" t="n">
        <v>2013</v>
      </c>
      <c r="AE1538" s="3" t="n">
        <v>18</v>
      </c>
      <c r="AF1538" s="54" t="n">
        <v>199</v>
      </c>
      <c r="AG1538" s="54" t="n">
        <v>2016</v>
      </c>
      <c r="AH1538" s="54" t="n">
        <v>25</v>
      </c>
      <c r="AI1538" s="3" t="n">
        <v>141</v>
      </c>
      <c r="AJ1538" s="3" t="n">
        <v>2019</v>
      </c>
      <c r="AK1538" s="3" t="n">
        <v>20</v>
      </c>
      <c r="AL1538" s="54" t="n">
        <v>137</v>
      </c>
      <c r="AM1538" s="54" t="n">
        <v>2021</v>
      </c>
      <c r="AN1538" s="54" t="n">
        <v>30</v>
      </c>
      <c r="AO1538" s="3" t="n">
        <v>138</v>
      </c>
      <c r="AP1538" s="3" t="n">
        <v>2011</v>
      </c>
      <c r="AQ1538" s="3" t="n">
        <v>9</v>
      </c>
    </row>
    <row r="1539">
      <c r="A1539" s="3" t="n">
        <v>54025010</v>
      </c>
      <c r="B1539" s="3" t="inlineStr">
        <is>
          <t>SAN JOSE PALMAR [54025010]</t>
        </is>
      </c>
      <c r="C1539" s="3" t="n">
        <v>4.898083333</v>
      </c>
      <c r="D1539" s="3" t="n">
        <v>-76.67666666700001</v>
      </c>
      <c r="E1539" s="3" t="n">
        <v>1115</v>
      </c>
      <c r="F1539" s="3" t="inlineStr">
        <is>
          <t>Nóvita</t>
        </is>
      </c>
      <c r="G1539" s="3" t="inlineStr">
        <is>
          <t>Choco</t>
        </is>
      </c>
      <c r="H1539" s="54" t="n">
        <v>121.2</v>
      </c>
      <c r="I1539" s="54" t="n">
        <v>2017</v>
      </c>
      <c r="J1539" s="54" t="n">
        <v>20</v>
      </c>
      <c r="K1539" s="3" t="n">
        <v>108.3</v>
      </c>
      <c r="L1539" s="3" t="n">
        <v>2003</v>
      </c>
      <c r="M1539" s="3" t="n">
        <v>25</v>
      </c>
      <c r="N1539" s="54" t="n">
        <v>139.2</v>
      </c>
      <c r="O1539" s="54" t="n">
        <v>1976</v>
      </c>
      <c r="P1539" s="54" t="n">
        <v>3</v>
      </c>
      <c r="Q1539" s="3" t="n">
        <v>123</v>
      </c>
      <c r="R1539" s="3" t="n">
        <v>1977</v>
      </c>
      <c r="S1539" s="3" t="n">
        <v>27</v>
      </c>
      <c r="T1539" s="54" t="n">
        <v>124.5</v>
      </c>
      <c r="U1539" s="54" t="n">
        <v>2023</v>
      </c>
      <c r="V1539" s="54" t="n">
        <v>29</v>
      </c>
      <c r="W1539" s="3" t="n">
        <v>120.4</v>
      </c>
      <c r="X1539" s="3" t="n">
        <v>2021</v>
      </c>
      <c r="Y1539" s="3" t="n">
        <v>11</v>
      </c>
      <c r="Z1539" s="54" t="n">
        <v>121</v>
      </c>
      <c r="AA1539" s="54" t="n">
        <v>2018</v>
      </c>
      <c r="AB1539" s="54" t="n">
        <v>1</v>
      </c>
      <c r="AC1539" s="3" t="n">
        <v>100.2</v>
      </c>
      <c r="AD1539" s="3" t="n">
        <v>2017</v>
      </c>
      <c r="AE1539" s="3" t="n">
        <v>19</v>
      </c>
      <c r="AF1539" s="54" t="n">
        <v>126.2</v>
      </c>
      <c r="AG1539" s="54" t="n">
        <v>2022</v>
      </c>
      <c r="AH1539" s="54" t="n">
        <v>17</v>
      </c>
      <c r="AI1539" s="3" t="n">
        <v>138</v>
      </c>
      <c r="AJ1539" s="3" t="n">
        <v>1990</v>
      </c>
      <c r="AK1539" s="3" t="n">
        <v>1</v>
      </c>
      <c r="AL1539" s="54" t="n">
        <v>128.2</v>
      </c>
      <c r="AM1539" s="54" t="n">
        <v>2020</v>
      </c>
      <c r="AN1539" s="54" t="n">
        <v>5</v>
      </c>
      <c r="AO1539" s="3" t="n">
        <v>121.5</v>
      </c>
      <c r="AP1539" s="3" t="n">
        <v>2019</v>
      </c>
      <c r="AQ1539" s="3" t="n">
        <v>21</v>
      </c>
    </row>
    <row r="1540">
      <c r="A1540" s="3" t="n">
        <v>54030010</v>
      </c>
      <c r="B1540" s="3" t="inlineStr">
        <is>
          <t>PATUMAC [54030010]</t>
        </is>
      </c>
      <c r="C1540" s="3" t="n">
        <v>4.572833333</v>
      </c>
      <c r="D1540" s="3" t="n">
        <v>-76.201666667</v>
      </c>
      <c r="E1540" s="3" t="n">
        <v>1689</v>
      </c>
      <c r="F1540" s="3" t="inlineStr">
        <is>
          <t>Versalles</t>
        </is>
      </c>
      <c r="G1540" s="3" t="inlineStr">
        <is>
          <t>Valle Del Cauca</t>
        </is>
      </c>
      <c r="H1540" s="54" t="n">
        <v>75</v>
      </c>
      <c r="I1540" s="54" t="n">
        <v>1990</v>
      </c>
      <c r="J1540" s="54" t="n">
        <v>5</v>
      </c>
      <c r="K1540" s="3" t="n">
        <v>120</v>
      </c>
      <c r="L1540" s="3" t="n">
        <v>2010</v>
      </c>
      <c r="M1540" s="3" t="n">
        <v>9</v>
      </c>
      <c r="N1540" s="54" t="n">
        <v>71</v>
      </c>
      <c r="O1540" s="54" t="n">
        <v>1990</v>
      </c>
      <c r="P1540" s="54" t="n">
        <v>20</v>
      </c>
      <c r="Q1540" s="3" t="n">
        <v>62</v>
      </c>
      <c r="R1540" s="3" t="n">
        <v>2022</v>
      </c>
      <c r="S1540" s="3" t="n">
        <v>18</v>
      </c>
      <c r="T1540" s="54" t="n">
        <v>72</v>
      </c>
      <c r="U1540" s="54" t="n">
        <v>1990</v>
      </c>
      <c r="V1540" s="54" t="n">
        <v>31</v>
      </c>
      <c r="W1540" s="3" t="n">
        <v>85</v>
      </c>
      <c r="X1540" s="3" t="n">
        <v>1991</v>
      </c>
      <c r="Y1540" s="3" t="n">
        <v>24</v>
      </c>
      <c r="Z1540" s="54" t="n">
        <v>50</v>
      </c>
      <c r="AA1540" s="54" t="n">
        <v>1976</v>
      </c>
      <c r="AB1540" s="54" t="n">
        <v>10</v>
      </c>
      <c r="AC1540" s="3" t="n">
        <v>73</v>
      </c>
      <c r="AD1540" s="3" t="n">
        <v>1989</v>
      </c>
      <c r="AE1540" s="3" t="n">
        <v>10</v>
      </c>
      <c r="AF1540" s="54" t="n">
        <v>68</v>
      </c>
      <c r="AG1540" s="54" t="n">
        <v>1997</v>
      </c>
      <c r="AH1540" s="54" t="n">
        <v>5</v>
      </c>
      <c r="AI1540" s="3" t="n">
        <v>98</v>
      </c>
      <c r="AJ1540" s="3" t="n">
        <v>1994</v>
      </c>
      <c r="AK1540" s="3" t="n">
        <v>16</v>
      </c>
      <c r="AL1540" s="54" t="n">
        <v>83</v>
      </c>
      <c r="AM1540" s="54" t="n">
        <v>1989</v>
      </c>
      <c r="AN1540" s="54" t="n">
        <v>17</v>
      </c>
      <c r="AO1540" s="3" t="n">
        <v>85</v>
      </c>
      <c r="AP1540" s="3" t="n">
        <v>1982</v>
      </c>
      <c r="AQ1540" s="3" t="n">
        <v>23</v>
      </c>
    </row>
    <row r="1541">
      <c r="A1541" s="3" t="n">
        <v>54030020</v>
      </c>
      <c r="B1541" s="3" t="inlineStr">
        <is>
          <t>NARANJAL [54030020]</t>
        </is>
      </c>
      <c r="C1541" s="3" t="n">
        <v>4.356916667</v>
      </c>
      <c r="D1541" s="3" t="n">
        <v>-76.35341667</v>
      </c>
      <c r="E1541" s="3" t="n">
        <v>1179</v>
      </c>
      <c r="F1541" s="3" t="inlineStr">
        <is>
          <t>Bolívar</t>
        </is>
      </c>
      <c r="G1541" s="3" t="inlineStr">
        <is>
          <t>Valle Del Cauca</t>
        </is>
      </c>
      <c r="H1541" s="54" t="n">
        <v>57</v>
      </c>
      <c r="I1541" s="54" t="n">
        <v>2014</v>
      </c>
      <c r="J1541" s="54" t="n">
        <v>6</v>
      </c>
      <c r="K1541" s="3" t="n">
        <v>77</v>
      </c>
      <c r="L1541" s="3" t="n">
        <v>2013</v>
      </c>
      <c r="M1541" s="3" t="n">
        <v>1</v>
      </c>
      <c r="N1541" s="54" t="n">
        <v>76</v>
      </c>
      <c r="O1541" s="54" t="n">
        <v>2013</v>
      </c>
      <c r="P1541" s="54" t="n">
        <v>14</v>
      </c>
      <c r="Q1541" s="3" t="n">
        <v>151</v>
      </c>
      <c r="R1541" s="3" t="n">
        <v>1977</v>
      </c>
      <c r="S1541" s="3" t="n">
        <v>23</v>
      </c>
      <c r="T1541" s="54" t="n">
        <v>57</v>
      </c>
      <c r="U1541" s="54" t="n">
        <v>2011</v>
      </c>
      <c r="V1541" s="54" t="n">
        <v>12</v>
      </c>
      <c r="W1541" s="3" t="n">
        <v>59</v>
      </c>
      <c r="X1541" s="3" t="n">
        <v>2003</v>
      </c>
      <c r="Y1541" s="3" t="n">
        <v>10</v>
      </c>
      <c r="Z1541" s="54" t="n">
        <v>44</v>
      </c>
      <c r="AA1541" s="54" t="n">
        <v>2010</v>
      </c>
      <c r="AB1541" s="54" t="n">
        <v>5</v>
      </c>
      <c r="AC1541" s="3" t="n">
        <v>52</v>
      </c>
      <c r="AD1541" s="3" t="n">
        <v>2005</v>
      </c>
      <c r="AE1541" s="3" t="n">
        <v>23</v>
      </c>
      <c r="AF1541" s="54" t="n">
        <v>46</v>
      </c>
      <c r="AG1541" s="54" t="n">
        <v>2019</v>
      </c>
      <c r="AH1541" s="54" t="n">
        <v>24</v>
      </c>
      <c r="AI1541" s="3" t="n">
        <v>72</v>
      </c>
      <c r="AJ1541" s="3" t="n">
        <v>1986</v>
      </c>
      <c r="AK1541" s="3" t="n">
        <v>1</v>
      </c>
      <c r="AL1541" s="54" t="n">
        <v>72</v>
      </c>
      <c r="AM1541" s="54" t="n">
        <v>2017</v>
      </c>
      <c r="AN1541" s="54" t="n">
        <v>17</v>
      </c>
      <c r="AO1541" s="3" t="n">
        <v>70</v>
      </c>
      <c r="AP1541" s="3" t="n">
        <v>1979</v>
      </c>
      <c r="AQ1541" s="3" t="n">
        <v>14</v>
      </c>
    </row>
    <row r="1542">
      <c r="A1542" s="3" t="n">
        <v>54030030</v>
      </c>
      <c r="B1542" s="3" t="inlineStr">
        <is>
          <t>LITUANIA [54030030]</t>
        </is>
      </c>
      <c r="C1542" s="3" t="n">
        <v>4.495722222</v>
      </c>
      <c r="D1542" s="3" t="n">
        <v>-76.35222222</v>
      </c>
      <c r="E1542" s="3" t="n">
        <v>1196</v>
      </c>
      <c r="F1542" s="3" t="inlineStr">
        <is>
          <t>El Dovio</t>
        </is>
      </c>
      <c r="G1542" s="3" t="inlineStr">
        <is>
          <t>Valle Del Cauca</t>
        </is>
      </c>
      <c r="H1542" s="54" t="n">
        <v>64</v>
      </c>
      <c r="I1542" s="54" t="n">
        <v>2005</v>
      </c>
      <c r="J1542" s="54" t="n">
        <v>14</v>
      </c>
      <c r="K1542" s="3" t="n">
        <v>70</v>
      </c>
      <c r="L1542" s="3" t="n">
        <v>1982</v>
      </c>
      <c r="M1542" s="3" t="n">
        <v>16</v>
      </c>
      <c r="N1542" s="54" t="n">
        <v>103</v>
      </c>
      <c r="O1542" s="54" t="n">
        <v>1976</v>
      </c>
      <c r="P1542" s="54" t="n">
        <v>2</v>
      </c>
      <c r="Q1542" s="3" t="n">
        <v>85</v>
      </c>
      <c r="R1542" s="3" t="n">
        <v>1985</v>
      </c>
      <c r="S1542" s="3" t="n">
        <v>2</v>
      </c>
      <c r="T1542" s="54" t="n">
        <v>86</v>
      </c>
      <c r="U1542" s="54" t="n">
        <v>1966</v>
      </c>
      <c r="V1542" s="54" t="n">
        <v>10</v>
      </c>
      <c r="W1542" s="3" t="n">
        <v>77</v>
      </c>
      <c r="X1542" s="3" t="n">
        <v>2009</v>
      </c>
      <c r="Y1542" s="3" t="n">
        <v>7</v>
      </c>
      <c r="Z1542" s="54" t="n">
        <v>119</v>
      </c>
      <c r="AA1542" s="54" t="n">
        <v>1975</v>
      </c>
      <c r="AB1542" s="54" t="n">
        <v>8</v>
      </c>
      <c r="AC1542" s="3" t="n">
        <v>65</v>
      </c>
      <c r="AD1542" s="3" t="n">
        <v>1977</v>
      </c>
      <c r="AE1542" s="3" t="n">
        <v>12</v>
      </c>
      <c r="AF1542" s="54" t="n">
        <v>97</v>
      </c>
      <c r="AG1542" s="54" t="n">
        <v>1967</v>
      </c>
      <c r="AH1542" s="54" t="n">
        <v>30</v>
      </c>
      <c r="AI1542" s="3" t="n">
        <v>113</v>
      </c>
      <c r="AJ1542" s="3" t="n">
        <v>2013</v>
      </c>
      <c r="AK1542" s="3" t="n">
        <v>16</v>
      </c>
      <c r="AL1542" s="54" t="n">
        <v>100</v>
      </c>
      <c r="AM1542" s="54" t="n">
        <v>1985</v>
      </c>
      <c r="AN1542" s="54" t="n">
        <v>13</v>
      </c>
      <c r="AO1542" s="3" t="n">
        <v>133</v>
      </c>
      <c r="AP1542" s="3" t="n">
        <v>2003</v>
      </c>
      <c r="AQ1542" s="3" t="n">
        <v>2</v>
      </c>
    </row>
    <row r="1543">
      <c r="A1543" s="3" t="n">
        <v>54050010</v>
      </c>
      <c r="B1543" s="3" t="inlineStr">
        <is>
          <t>NOANAMA [54050010]</t>
        </is>
      </c>
      <c r="C1543" s="3" t="n">
        <v>4.716666667</v>
      </c>
      <c r="D1543" s="3" t="n">
        <v>-76.916666667</v>
      </c>
      <c r="E1543" s="3" t="n">
        <v>18</v>
      </c>
      <c r="F1543" s="3" t="inlineStr">
        <is>
          <t>Istmina</t>
        </is>
      </c>
      <c r="G1543" s="3" t="inlineStr">
        <is>
          <t>Choco</t>
        </is>
      </c>
      <c r="H1543" s="54" t="n">
        <v>85</v>
      </c>
      <c r="I1543" s="54" t="n">
        <v>1971</v>
      </c>
      <c r="J1543" s="54" t="n">
        <v>6</v>
      </c>
      <c r="K1543" s="3" t="n">
        <v>145</v>
      </c>
      <c r="L1543" s="3" t="n">
        <v>1971</v>
      </c>
      <c r="M1543" s="3" t="n">
        <v>16</v>
      </c>
      <c r="N1543" s="54" t="n">
        <v>150</v>
      </c>
      <c r="O1543" s="54" t="n">
        <v>1971</v>
      </c>
      <c r="P1543" s="54" t="n">
        <v>21</v>
      </c>
      <c r="Q1543" s="3" t="n">
        <v>105</v>
      </c>
      <c r="R1543" s="3" t="n">
        <v>1969</v>
      </c>
      <c r="S1543" s="3" t="n">
        <v>11</v>
      </c>
      <c r="T1543" s="54" t="n">
        <v>177</v>
      </c>
      <c r="U1543" s="54" t="n">
        <v>1972</v>
      </c>
      <c r="V1543" s="54" t="n">
        <v>1</v>
      </c>
      <c r="W1543" s="3" t="n">
        <v>135</v>
      </c>
      <c r="X1543" s="3" t="n">
        <v>1969</v>
      </c>
      <c r="Y1543" s="3" t="n">
        <v>17</v>
      </c>
      <c r="Z1543" s="54" t="n">
        <v>125</v>
      </c>
      <c r="AA1543" s="54" t="n">
        <v>1971</v>
      </c>
      <c r="AB1543" s="54" t="n">
        <v>9</v>
      </c>
      <c r="AC1543" s="3" t="n">
        <v>146</v>
      </c>
      <c r="AD1543" s="3" t="n">
        <v>1972</v>
      </c>
      <c r="AE1543" s="3" t="n">
        <v>30</v>
      </c>
      <c r="AF1543" s="54" t="n">
        <v>150</v>
      </c>
      <c r="AG1543" s="54" t="n">
        <v>1969</v>
      </c>
      <c r="AH1543" s="54" t="n">
        <v>13</v>
      </c>
      <c r="AI1543" s="3" t="n">
        <v>145</v>
      </c>
      <c r="AJ1543" s="3" t="n">
        <v>1972</v>
      </c>
      <c r="AK1543" s="3" t="n">
        <v>17</v>
      </c>
      <c r="AL1543" s="54" t="n">
        <v>147</v>
      </c>
      <c r="AM1543" s="54" t="n">
        <v>1971</v>
      </c>
      <c r="AN1543" s="54" t="n">
        <v>18</v>
      </c>
      <c r="AO1543" s="3" t="n">
        <v>165</v>
      </c>
      <c r="AP1543" s="3" t="n">
        <v>1969</v>
      </c>
      <c r="AQ1543" s="3" t="n">
        <v>20</v>
      </c>
    </row>
    <row r="1544">
      <c r="A1544" s="3" t="n">
        <v>54070030</v>
      </c>
      <c r="B1544" s="3" t="inlineStr">
        <is>
          <t>MALAGUITA [54070030]</t>
        </is>
      </c>
      <c r="C1544" s="3" t="n">
        <v>4.169222222</v>
      </c>
      <c r="D1544" s="3" t="n">
        <v>-77.20572222</v>
      </c>
      <c r="E1544" s="3" t="n">
        <v>13</v>
      </c>
      <c r="F1544" s="3" t="inlineStr">
        <is>
          <t>Buenaventura</t>
        </is>
      </c>
      <c r="G1544" s="3" t="inlineStr">
        <is>
          <t>Valle Del Cauca</t>
        </is>
      </c>
      <c r="H1544" s="54" t="n">
        <v>184</v>
      </c>
      <c r="I1544" s="54" t="n">
        <v>1982</v>
      </c>
      <c r="J1544" s="54" t="n">
        <v>23</v>
      </c>
      <c r="K1544" s="3" t="n">
        <v>241</v>
      </c>
      <c r="L1544" s="3" t="n">
        <v>1982</v>
      </c>
      <c r="M1544" s="3" t="n">
        <v>25</v>
      </c>
      <c r="N1544" s="54" t="n">
        <v>235</v>
      </c>
      <c r="O1544" s="54" t="n">
        <v>1981</v>
      </c>
      <c r="P1544" s="54" t="n">
        <v>5</v>
      </c>
      <c r="Q1544" s="3" t="n">
        <v>242</v>
      </c>
      <c r="R1544" s="3" t="n">
        <v>1980</v>
      </c>
      <c r="S1544" s="3" t="n">
        <v>25</v>
      </c>
      <c r="T1544" s="54" t="n">
        <v>265</v>
      </c>
      <c r="U1544" s="54" t="n">
        <v>1980</v>
      </c>
      <c r="V1544" s="54" t="n">
        <v>21</v>
      </c>
      <c r="W1544" s="3" t="n">
        <v>274</v>
      </c>
      <c r="X1544" s="3" t="n">
        <v>1980</v>
      </c>
      <c r="Y1544" s="3" t="n">
        <v>19</v>
      </c>
      <c r="Z1544" s="54" t="n">
        <v>272</v>
      </c>
      <c r="AA1544" s="54" t="n">
        <v>2009</v>
      </c>
      <c r="AB1544" s="54" t="n">
        <v>19</v>
      </c>
      <c r="AC1544" s="3" t="n">
        <v>246.8</v>
      </c>
      <c r="AD1544" s="3" t="n">
        <v>2005</v>
      </c>
      <c r="AE1544" s="3" t="n">
        <v>20</v>
      </c>
      <c r="AF1544" s="54" t="n">
        <v>187</v>
      </c>
      <c r="AG1544" s="54" t="n">
        <v>1976</v>
      </c>
      <c r="AH1544" s="54" t="n">
        <v>15</v>
      </c>
      <c r="AI1544" s="3" t="n">
        <v>306</v>
      </c>
      <c r="AJ1544" s="3" t="n">
        <v>1975</v>
      </c>
      <c r="AK1544" s="3" t="n">
        <v>25</v>
      </c>
      <c r="AL1544" s="54" t="n">
        <v>255</v>
      </c>
      <c r="AM1544" s="54" t="n">
        <v>1981</v>
      </c>
      <c r="AN1544" s="54" t="n">
        <v>23</v>
      </c>
      <c r="AO1544" s="3" t="n">
        <v>201</v>
      </c>
      <c r="AP1544" s="3" t="n">
        <v>2005</v>
      </c>
      <c r="AQ1544" s="3" t="n">
        <v>16</v>
      </c>
    </row>
    <row r="1545">
      <c r="A1545" s="3" t="n">
        <v>54075020</v>
      </c>
      <c r="B1545" s="3" t="inlineStr">
        <is>
          <t>BAJO CALIMA [54075020]</t>
        </is>
      </c>
      <c r="C1545" s="3" t="n">
        <v>3.953555556</v>
      </c>
      <c r="D1545" s="3" t="n">
        <v>-76.99044444</v>
      </c>
      <c r="E1545" s="3" t="n">
        <v>66</v>
      </c>
      <c r="F1545" s="3" t="inlineStr">
        <is>
          <t>Buenaventura</t>
        </is>
      </c>
      <c r="G1545" s="3" t="inlineStr">
        <is>
          <t>Valle Del Cauca</t>
        </is>
      </c>
      <c r="H1545" s="54" t="n">
        <v>195</v>
      </c>
      <c r="I1545" s="54" t="n">
        <v>2002</v>
      </c>
      <c r="J1545" s="54" t="n">
        <v>29</v>
      </c>
      <c r="K1545" s="3" t="n">
        <v>187.5</v>
      </c>
      <c r="L1545" s="3" t="n">
        <v>1988</v>
      </c>
      <c r="M1545" s="3" t="n">
        <v>8</v>
      </c>
      <c r="N1545" s="54" t="n">
        <v>187</v>
      </c>
      <c r="O1545" s="54" t="n">
        <v>1992</v>
      </c>
      <c r="P1545" s="54" t="n">
        <v>3</v>
      </c>
      <c r="Q1545" s="3" t="n">
        <v>230.1</v>
      </c>
      <c r="R1545" s="3" t="n">
        <v>1948</v>
      </c>
      <c r="S1545" s="3" t="n">
        <v>4</v>
      </c>
      <c r="T1545" s="54" t="n">
        <v>230.7</v>
      </c>
      <c r="U1545" s="54" t="n">
        <v>1981</v>
      </c>
      <c r="V1545" s="54" t="n">
        <v>22</v>
      </c>
      <c r="W1545" s="3" t="n">
        <v>210</v>
      </c>
      <c r="X1545" s="3" t="n">
        <v>2017</v>
      </c>
      <c r="Y1545" s="3" t="n">
        <v>27</v>
      </c>
      <c r="Z1545" s="54" t="n">
        <v>210.1</v>
      </c>
      <c r="AA1545" s="54" t="n">
        <v>1978</v>
      </c>
      <c r="AB1545" s="54" t="n">
        <v>7</v>
      </c>
      <c r="AC1545" s="3" t="n">
        <v>168</v>
      </c>
      <c r="AD1545" s="3" t="n">
        <v>1975</v>
      </c>
      <c r="AE1545" s="3" t="n">
        <v>18</v>
      </c>
      <c r="AF1545" s="54" t="n">
        <v>177.2</v>
      </c>
      <c r="AG1545" s="54" t="n">
        <v>1987</v>
      </c>
      <c r="AH1545" s="54" t="n">
        <v>13</v>
      </c>
      <c r="AI1545" s="3" t="n">
        <v>202.9</v>
      </c>
      <c r="AJ1545" s="3" t="n">
        <v>1975</v>
      </c>
      <c r="AK1545" s="3" t="n">
        <v>29</v>
      </c>
      <c r="AL1545" s="54" t="n">
        <v>213.3</v>
      </c>
      <c r="AM1545" s="54" t="n">
        <v>1980</v>
      </c>
      <c r="AN1545" s="54" t="n">
        <v>4</v>
      </c>
      <c r="AO1545" s="3" t="n">
        <v>190</v>
      </c>
      <c r="AP1545" s="3" t="n">
        <v>2000</v>
      </c>
      <c r="AQ1545" s="3" t="n">
        <v>13</v>
      </c>
    </row>
    <row r="1546">
      <c r="A1546" s="3" t="n">
        <v>54075040</v>
      </c>
      <c r="B1546" s="3" t="inlineStr">
        <is>
          <t>MISION LA [54075040]</t>
        </is>
      </c>
      <c r="C1546" s="3" t="n">
        <v>4.2225</v>
      </c>
      <c r="D1546" s="3" t="n">
        <v>-77.27633333</v>
      </c>
      <c r="E1546" s="3" t="n">
        <v>14</v>
      </c>
      <c r="F1546" s="3" t="inlineStr">
        <is>
          <t>Buenaventura</t>
        </is>
      </c>
      <c r="G1546" s="3" t="inlineStr">
        <is>
          <t>Valle Del Cauca</t>
        </is>
      </c>
      <c r="H1546" s="54" t="n">
        <v>151.7</v>
      </c>
      <c r="I1546" s="54" t="n">
        <v>1970</v>
      </c>
      <c r="J1546" s="54" t="n">
        <v>6</v>
      </c>
      <c r="K1546" s="3" t="n">
        <v>166.9</v>
      </c>
      <c r="L1546" s="3" t="n">
        <v>1987</v>
      </c>
      <c r="M1546" s="3" t="n">
        <v>28</v>
      </c>
      <c r="N1546" s="54" t="n">
        <v>152</v>
      </c>
      <c r="O1546" s="54" t="n">
        <v>2015</v>
      </c>
      <c r="P1546" s="54" t="n">
        <v>14</v>
      </c>
      <c r="Q1546" s="3" t="n">
        <v>244.4</v>
      </c>
      <c r="R1546" s="3" t="n">
        <v>1981</v>
      </c>
      <c r="S1546" s="3" t="n">
        <v>27</v>
      </c>
      <c r="T1546" s="54" t="n">
        <v>205.2</v>
      </c>
      <c r="U1546" s="54" t="n">
        <v>1981</v>
      </c>
      <c r="V1546" s="54" t="n">
        <v>21</v>
      </c>
      <c r="W1546" s="3" t="n">
        <v>223.8</v>
      </c>
      <c r="X1546" s="3" t="n">
        <v>1971</v>
      </c>
      <c r="Y1546" s="3" t="n">
        <v>4</v>
      </c>
      <c r="Z1546" s="54" t="n">
        <v>203.8</v>
      </c>
      <c r="AA1546" s="54" t="n">
        <v>1987</v>
      </c>
      <c r="AB1546" s="54" t="n">
        <v>16</v>
      </c>
      <c r="AC1546" s="3" t="n">
        <v>200.3</v>
      </c>
      <c r="AD1546" s="3" t="n">
        <v>1994</v>
      </c>
      <c r="AE1546" s="3" t="n">
        <v>7</v>
      </c>
      <c r="AF1546" s="54" t="n">
        <v>245.6</v>
      </c>
      <c r="AG1546" s="54" t="n">
        <v>1973</v>
      </c>
      <c r="AH1546" s="54" t="n">
        <v>27</v>
      </c>
      <c r="AI1546" s="3" t="n">
        <v>264</v>
      </c>
      <c r="AJ1546" s="3" t="n">
        <v>1972</v>
      </c>
      <c r="AK1546" s="3" t="n">
        <v>8</v>
      </c>
      <c r="AL1546" s="54" t="n">
        <v>219.7</v>
      </c>
      <c r="AM1546" s="54" t="n">
        <v>1977</v>
      </c>
      <c r="AN1546" s="54" t="n">
        <v>12</v>
      </c>
      <c r="AO1546" s="3" t="n">
        <v>188.5</v>
      </c>
      <c r="AP1546" s="3" t="n">
        <v>2009</v>
      </c>
      <c r="AQ1546" s="3" t="n">
        <v>11</v>
      </c>
    </row>
    <row r="1547">
      <c r="A1547" s="3" t="n">
        <v>54077010</v>
      </c>
      <c r="B1547" s="3" t="inlineStr">
        <is>
          <t>TROJITA LA [54077010]</t>
        </is>
      </c>
      <c r="C1547" s="3" t="n">
        <v>4.0695</v>
      </c>
      <c r="D1547" s="3" t="n">
        <v>-77.08436111</v>
      </c>
      <c r="E1547" s="3" t="n">
        <v>22</v>
      </c>
      <c r="F1547" s="3" t="inlineStr">
        <is>
          <t>Buenaventura</t>
        </is>
      </c>
      <c r="G1547" s="3" t="inlineStr">
        <is>
          <t>Valle Del Cauca</t>
        </is>
      </c>
      <c r="H1547" s="54" t="n">
        <v>145</v>
      </c>
      <c r="I1547" s="54" t="n">
        <v>1976</v>
      </c>
      <c r="J1547" s="54" t="n">
        <v>25</v>
      </c>
      <c r="K1547" s="3" t="n">
        <v>135</v>
      </c>
      <c r="L1547" s="3" t="n">
        <v>2009</v>
      </c>
      <c r="M1547" s="3" t="n">
        <v>1</v>
      </c>
      <c r="N1547" s="54" t="n">
        <v>143</v>
      </c>
      <c r="O1547" s="54" t="n">
        <v>1974</v>
      </c>
      <c r="P1547" s="54" t="n">
        <v>6</v>
      </c>
      <c r="Q1547" s="3" t="n">
        <v>140</v>
      </c>
      <c r="R1547" s="3" t="n">
        <v>1979</v>
      </c>
      <c r="S1547" s="3" t="n">
        <v>2</v>
      </c>
      <c r="T1547" s="54" t="n">
        <v>214</v>
      </c>
      <c r="U1547" s="54" t="n">
        <v>2021</v>
      </c>
      <c r="V1547" s="54" t="n">
        <v>25</v>
      </c>
      <c r="W1547" s="3" t="n">
        <v>192</v>
      </c>
      <c r="X1547" s="3" t="n">
        <v>2018</v>
      </c>
      <c r="Y1547" s="3" t="n">
        <v>9</v>
      </c>
      <c r="Z1547" s="54" t="n">
        <v>190</v>
      </c>
      <c r="AA1547" s="54" t="n">
        <v>1977</v>
      </c>
      <c r="AB1547" s="54" t="n">
        <v>30</v>
      </c>
      <c r="AC1547" s="3" t="n">
        <v>185</v>
      </c>
      <c r="AD1547" s="3" t="n">
        <v>2019</v>
      </c>
      <c r="AE1547" s="3" t="n">
        <v>5</v>
      </c>
      <c r="AF1547" s="54" t="n">
        <v>187</v>
      </c>
      <c r="AG1547" s="54" t="n">
        <v>1983</v>
      </c>
      <c r="AH1547" s="54" t="n">
        <v>2</v>
      </c>
      <c r="AI1547" s="3" t="n">
        <v>180</v>
      </c>
      <c r="AJ1547" s="3" t="n">
        <v>1984</v>
      </c>
      <c r="AK1547" s="3" t="n">
        <v>28</v>
      </c>
      <c r="AL1547" s="54" t="n">
        <v>228</v>
      </c>
      <c r="AM1547" s="54" t="n">
        <v>2024</v>
      </c>
      <c r="AN1547" s="54" t="n">
        <v>1</v>
      </c>
      <c r="AO1547" s="3" t="n">
        <v>176</v>
      </c>
      <c r="AP1547" s="3" t="n">
        <v>1983</v>
      </c>
      <c r="AQ1547" s="3" t="n">
        <v>16</v>
      </c>
    </row>
    <row r="1548">
      <c r="A1548" s="3" t="n">
        <v>54085010</v>
      </c>
      <c r="B1548" s="3" t="inlineStr">
        <is>
          <t>NOANAMA [54085010]</t>
        </is>
      </c>
      <c r="C1548" s="3" t="n">
        <v>4.688194444</v>
      </c>
      <c r="D1548" s="3" t="n">
        <v>-76.93425000000001</v>
      </c>
      <c r="E1548" s="3" t="n">
        <v>28</v>
      </c>
      <c r="F1548" s="3" t="inlineStr">
        <is>
          <t>Medio San Juan</t>
        </is>
      </c>
      <c r="G1548" s="3" t="inlineStr">
        <is>
          <t>Choco</t>
        </is>
      </c>
      <c r="H1548" s="54" t="n">
        <v>135</v>
      </c>
      <c r="I1548" s="54" t="n">
        <v>2008</v>
      </c>
      <c r="J1548" s="54" t="n">
        <v>8</v>
      </c>
      <c r="K1548" s="3" t="n">
        <v>117</v>
      </c>
      <c r="L1548" s="3" t="n">
        <v>1981</v>
      </c>
      <c r="M1548" s="3" t="n">
        <v>3</v>
      </c>
      <c r="N1548" s="54" t="n">
        <v>162.8</v>
      </c>
      <c r="O1548" s="54" t="n">
        <v>1986</v>
      </c>
      <c r="P1548" s="54" t="n">
        <v>25</v>
      </c>
      <c r="Q1548" s="3" t="n">
        <v>141.3</v>
      </c>
      <c r="R1548" s="3" t="n">
        <v>2007</v>
      </c>
      <c r="S1548" s="3" t="n">
        <v>1</v>
      </c>
      <c r="T1548" s="54" t="n">
        <v>193</v>
      </c>
      <c r="U1548" s="54" t="n">
        <v>1987</v>
      </c>
      <c r="V1548" s="54" t="n">
        <v>11</v>
      </c>
      <c r="W1548" s="3" t="n">
        <v>157.1</v>
      </c>
      <c r="X1548" s="3" t="n">
        <v>1980</v>
      </c>
      <c r="Y1548" s="3" t="n">
        <v>28</v>
      </c>
      <c r="Z1548" s="54" t="n">
        <v>208.6</v>
      </c>
      <c r="AA1548" s="54" t="n">
        <v>2011</v>
      </c>
      <c r="AB1548" s="54" t="n">
        <v>27</v>
      </c>
      <c r="AC1548" s="3" t="n">
        <v>163.5</v>
      </c>
      <c r="AD1548" s="3" t="n">
        <v>1990</v>
      </c>
      <c r="AE1548" s="3" t="n">
        <v>1</v>
      </c>
      <c r="AF1548" s="54" t="n">
        <v>166</v>
      </c>
      <c r="AG1548" s="54" t="n">
        <v>2016</v>
      </c>
      <c r="AH1548" s="54" t="n">
        <v>3</v>
      </c>
      <c r="AI1548" s="3" t="n">
        <v>179.9</v>
      </c>
      <c r="AJ1548" s="3" t="n">
        <v>1980</v>
      </c>
      <c r="AK1548" s="3" t="n">
        <v>14</v>
      </c>
      <c r="AL1548" s="54" t="n">
        <v>151</v>
      </c>
      <c r="AM1548" s="54" t="n">
        <v>2016</v>
      </c>
      <c r="AN1548" s="54" t="n">
        <v>18</v>
      </c>
      <c r="AO1548" s="3" t="n">
        <v>164.2</v>
      </c>
      <c r="AP1548" s="3" t="n">
        <v>1998</v>
      </c>
      <c r="AQ1548" s="3" t="n">
        <v>5</v>
      </c>
    </row>
    <row r="1549">
      <c r="A1549" s="3" t="n">
        <v>54090010</v>
      </c>
      <c r="B1549" s="3" t="inlineStr">
        <is>
          <t>PALESTINA [54090010]</t>
        </is>
      </c>
      <c r="C1549" s="3" t="n">
        <v>4.162611111</v>
      </c>
      <c r="D1549" s="3" t="n">
        <v>-77.13555556</v>
      </c>
      <c r="E1549" s="3" t="n">
        <v>15</v>
      </c>
      <c r="F1549" s="3" t="inlineStr">
        <is>
          <t>El Litoral Del San Juán (Docordó)</t>
        </is>
      </c>
      <c r="G1549" s="3" t="inlineStr">
        <is>
          <t>Choco</t>
        </is>
      </c>
      <c r="H1549" s="54" t="n">
        <v>163</v>
      </c>
      <c r="I1549" s="54" t="n">
        <v>1985</v>
      </c>
      <c r="J1549" s="54" t="n">
        <v>1</v>
      </c>
      <c r="K1549" s="3" t="n">
        <v>188</v>
      </c>
      <c r="L1549" s="3" t="n">
        <v>1977</v>
      </c>
      <c r="M1549" s="3" t="n">
        <v>10</v>
      </c>
      <c r="N1549" s="54" t="n">
        <v>216</v>
      </c>
      <c r="O1549" s="54" t="n">
        <v>1977</v>
      </c>
      <c r="P1549" s="54" t="n">
        <v>31</v>
      </c>
      <c r="Q1549" s="3" t="n">
        <v>236</v>
      </c>
      <c r="R1549" s="3" t="n">
        <v>1977</v>
      </c>
      <c r="S1549" s="3" t="n">
        <v>26</v>
      </c>
      <c r="T1549" s="54" t="n">
        <v>168</v>
      </c>
      <c r="U1549" s="54" t="n">
        <v>1984</v>
      </c>
      <c r="V1549" s="54" t="n">
        <v>21</v>
      </c>
      <c r="W1549" s="3" t="n">
        <v>180</v>
      </c>
      <c r="X1549" s="3" t="n">
        <v>2014</v>
      </c>
      <c r="Y1549" s="3" t="n">
        <v>23</v>
      </c>
      <c r="Z1549" s="54" t="n">
        <v>171</v>
      </c>
      <c r="AA1549" s="54" t="n">
        <v>1984</v>
      </c>
      <c r="AB1549" s="54" t="n">
        <v>27</v>
      </c>
      <c r="AC1549" s="3" t="n">
        <v>241</v>
      </c>
      <c r="AD1549" s="3" t="n">
        <v>2005</v>
      </c>
      <c r="AE1549" s="3" t="n">
        <v>21</v>
      </c>
      <c r="AF1549" s="54" t="n">
        <v>227</v>
      </c>
      <c r="AG1549" s="54" t="n">
        <v>1967</v>
      </c>
      <c r="AH1549" s="54" t="n">
        <v>14</v>
      </c>
      <c r="AI1549" s="3" t="n">
        <v>200</v>
      </c>
      <c r="AJ1549" s="3" t="n">
        <v>1976</v>
      </c>
      <c r="AK1549" s="3" t="n">
        <v>28</v>
      </c>
      <c r="AL1549" s="54" t="n">
        <v>257</v>
      </c>
      <c r="AM1549" s="54" t="n">
        <v>1976</v>
      </c>
      <c r="AN1549" s="54" t="n">
        <v>2</v>
      </c>
      <c r="AO1549" s="3" t="n">
        <v>180</v>
      </c>
      <c r="AP1549" s="3" t="n">
        <v>1992</v>
      </c>
      <c r="AQ1549" s="3" t="n">
        <v>30</v>
      </c>
    </row>
    <row r="1550">
      <c r="A1550" s="3" t="n">
        <v>55010020</v>
      </c>
      <c r="B1550" s="3" t="inlineStr">
        <is>
          <t>PIE DE PEPE [55010020]</t>
        </is>
      </c>
      <c r="C1550" s="3" t="n">
        <v>5.118416667</v>
      </c>
      <c r="D1550" s="3" t="n">
        <v>-76.82472222</v>
      </c>
      <c r="E1550" s="3" t="n">
        <v>53</v>
      </c>
      <c r="F1550" s="3" t="inlineStr">
        <is>
          <t>Istmina</t>
        </is>
      </c>
      <c r="G1550" s="3" t="inlineStr">
        <is>
          <t>Choco</t>
        </is>
      </c>
      <c r="H1550" s="54" t="n">
        <v>150</v>
      </c>
      <c r="I1550" s="54" t="n">
        <v>1984</v>
      </c>
      <c r="J1550" s="54" t="n">
        <v>2</v>
      </c>
      <c r="K1550" s="3" t="n">
        <v>195</v>
      </c>
      <c r="L1550" s="3" t="n">
        <v>2011</v>
      </c>
      <c r="M1550" s="3" t="n">
        <v>18</v>
      </c>
      <c r="N1550" s="54" t="n">
        <v>155</v>
      </c>
      <c r="O1550" s="54" t="n">
        <v>2024</v>
      </c>
      <c r="P1550" s="54" t="n">
        <v>8</v>
      </c>
      <c r="Q1550" s="3" t="n">
        <v>150</v>
      </c>
      <c r="R1550" s="3" t="n">
        <v>1993</v>
      </c>
      <c r="S1550" s="3" t="n">
        <v>25</v>
      </c>
      <c r="T1550" s="54" t="n">
        <v>150</v>
      </c>
      <c r="U1550" s="54" t="n">
        <v>1984</v>
      </c>
      <c r="V1550" s="54" t="n">
        <v>31</v>
      </c>
      <c r="W1550" s="3" t="n">
        <v>185</v>
      </c>
      <c r="X1550" s="3" t="n">
        <v>1974</v>
      </c>
      <c r="Y1550" s="3" t="n">
        <v>20</v>
      </c>
      <c r="Z1550" s="54" t="n">
        <v>280</v>
      </c>
      <c r="AA1550" s="54" t="n">
        <v>2004</v>
      </c>
      <c r="AB1550" s="54" t="n">
        <v>13</v>
      </c>
      <c r="AC1550" s="3" t="n">
        <v>155</v>
      </c>
      <c r="AD1550" s="3" t="n">
        <v>1978</v>
      </c>
      <c r="AE1550" s="3" t="n">
        <v>3</v>
      </c>
      <c r="AF1550" s="54" t="n">
        <v>160</v>
      </c>
      <c r="AG1550" s="54" t="n">
        <v>1987</v>
      </c>
      <c r="AH1550" s="54" t="n">
        <v>24</v>
      </c>
      <c r="AI1550" s="3" t="n">
        <v>140</v>
      </c>
      <c r="AJ1550" s="3" t="n">
        <v>2010</v>
      </c>
      <c r="AK1550" s="3" t="n">
        <v>3</v>
      </c>
      <c r="AL1550" s="54" t="n">
        <v>174</v>
      </c>
      <c r="AM1550" s="54" t="n">
        <v>1979</v>
      </c>
      <c r="AN1550" s="54" t="n">
        <v>6</v>
      </c>
      <c r="AO1550" s="3" t="n">
        <v>150</v>
      </c>
      <c r="AP1550" s="3" t="n">
        <v>2012</v>
      </c>
      <c r="AQ1550" s="3" t="n">
        <v>1</v>
      </c>
    </row>
    <row r="1551">
      <c r="A1551" s="3" t="n">
        <v>56010030</v>
      </c>
      <c r="B1551" s="3" t="inlineStr">
        <is>
          <t>CUPICA [56010030]</t>
        </is>
      </c>
      <c r="C1551" s="3" t="n">
        <v>6.706555556</v>
      </c>
      <c r="D1551" s="3" t="n">
        <v>-77.49061111</v>
      </c>
      <c r="E1551" s="3" t="n">
        <v>2</v>
      </c>
      <c r="F1551" s="3" t="inlineStr">
        <is>
          <t>Bahía Solano (Mutis)</t>
        </is>
      </c>
      <c r="G1551" s="3" t="inlineStr">
        <is>
          <t>Choco</t>
        </is>
      </c>
      <c r="H1551" s="54" t="n">
        <v>168</v>
      </c>
      <c r="I1551" s="54" t="n">
        <v>1999</v>
      </c>
      <c r="J1551" s="54" t="n">
        <v>23</v>
      </c>
      <c r="K1551" s="3" t="n">
        <v>151</v>
      </c>
      <c r="L1551" s="3" t="n">
        <v>2021</v>
      </c>
      <c r="M1551" s="3" t="n">
        <v>28</v>
      </c>
      <c r="N1551" s="54" t="n">
        <v>141</v>
      </c>
      <c r="O1551" s="54" t="n">
        <v>2020</v>
      </c>
      <c r="P1551" s="54" t="n">
        <v>31</v>
      </c>
      <c r="Q1551" s="3" t="n">
        <v>244</v>
      </c>
      <c r="R1551" s="3" t="n">
        <v>2024</v>
      </c>
      <c r="S1551" s="3" t="n">
        <v>27</v>
      </c>
      <c r="T1551" s="54" t="n">
        <v>235</v>
      </c>
      <c r="U1551" s="54" t="n">
        <v>2007</v>
      </c>
      <c r="V1551" s="54" t="n">
        <v>24</v>
      </c>
      <c r="W1551" s="3" t="n">
        <v>258</v>
      </c>
      <c r="X1551" s="3" t="n">
        <v>2016</v>
      </c>
      <c r="Y1551" s="3" t="n">
        <v>2</v>
      </c>
      <c r="Z1551" s="54" t="n">
        <v>335</v>
      </c>
      <c r="AA1551" s="54" t="n">
        <v>2001</v>
      </c>
      <c r="AB1551" s="54" t="n">
        <v>18</v>
      </c>
      <c r="AC1551" s="3" t="n">
        <v>240</v>
      </c>
      <c r="AD1551" s="3" t="n">
        <v>2007</v>
      </c>
      <c r="AE1551" s="3" t="n">
        <v>12</v>
      </c>
      <c r="AF1551" s="54" t="n">
        <v>198</v>
      </c>
      <c r="AG1551" s="54" t="n">
        <v>2007</v>
      </c>
      <c r="AH1551" s="54" t="n">
        <v>28</v>
      </c>
      <c r="AI1551" s="3" t="n">
        <v>286</v>
      </c>
      <c r="AJ1551" s="3" t="n">
        <v>1998</v>
      </c>
      <c r="AK1551" s="3" t="n">
        <v>22</v>
      </c>
      <c r="AL1551" s="54" t="n">
        <v>307</v>
      </c>
      <c r="AM1551" s="54" t="n">
        <v>2024</v>
      </c>
      <c r="AN1551" s="54" t="n">
        <v>7</v>
      </c>
      <c r="AO1551" s="3" t="n">
        <v>308</v>
      </c>
      <c r="AP1551" s="3" t="n">
        <v>2008</v>
      </c>
      <c r="AQ1551" s="3" t="n">
        <v>10</v>
      </c>
    </row>
    <row r="1552">
      <c r="A1552" s="3" t="n">
        <v>56010050</v>
      </c>
      <c r="B1552" s="3" t="inlineStr">
        <is>
          <t>ARUSI [56010050]</t>
        </is>
      </c>
      <c r="C1552" s="3" t="n">
        <v>5.595777778</v>
      </c>
      <c r="D1552" s="3" t="n">
        <v>-77.47561111</v>
      </c>
      <c r="E1552" s="3" t="n">
        <v>20</v>
      </c>
      <c r="F1552" s="3" t="inlineStr">
        <is>
          <t>Nuquí</t>
        </is>
      </c>
      <c r="G1552" s="3" t="inlineStr">
        <is>
          <t>Choco</t>
        </is>
      </c>
      <c r="H1552" s="54" t="n">
        <v>150.8</v>
      </c>
      <c r="I1552" s="54" t="n">
        <v>2011</v>
      </c>
      <c r="J1552" s="54" t="n">
        <v>3</v>
      </c>
      <c r="K1552" s="3" t="n">
        <v>128</v>
      </c>
      <c r="L1552" s="3" t="n">
        <v>2012</v>
      </c>
      <c r="M1552" s="3" t="n">
        <v>9</v>
      </c>
      <c r="N1552" s="54" t="n">
        <v>140</v>
      </c>
      <c r="O1552" s="54" t="n">
        <v>2018</v>
      </c>
      <c r="P1552" s="54" t="n">
        <v>11</v>
      </c>
      <c r="Q1552" s="3" t="n">
        <v>145</v>
      </c>
      <c r="R1552" s="3" t="n">
        <v>2021</v>
      </c>
      <c r="S1552" s="3" t="n">
        <v>15</v>
      </c>
      <c r="T1552" s="54" t="n">
        <v>175</v>
      </c>
      <c r="U1552" s="54" t="n">
        <v>2010</v>
      </c>
      <c r="V1552" s="54" t="n">
        <v>19</v>
      </c>
      <c r="W1552" s="3" t="n">
        <v>137</v>
      </c>
      <c r="X1552" s="3" t="n">
        <v>2020</v>
      </c>
      <c r="Y1552" s="3" t="n">
        <v>29</v>
      </c>
      <c r="Z1552" s="54" t="n">
        <v>265.6</v>
      </c>
      <c r="AA1552" s="54" t="n">
        <v>2011</v>
      </c>
      <c r="AB1552" s="54" t="n">
        <v>27</v>
      </c>
      <c r="AC1552" s="3" t="n">
        <v>142</v>
      </c>
      <c r="AD1552" s="3" t="n">
        <v>2010</v>
      </c>
      <c r="AE1552" s="3" t="n">
        <v>11</v>
      </c>
      <c r="AF1552" s="54" t="n">
        <v>138</v>
      </c>
      <c r="AG1552" s="54" t="n">
        <v>2016</v>
      </c>
      <c r="AH1552" s="54" t="n">
        <v>4</v>
      </c>
      <c r="AI1552" s="3" t="n">
        <v>150</v>
      </c>
      <c r="AJ1552" s="3" t="n">
        <v>2010</v>
      </c>
      <c r="AK1552" s="3" t="n">
        <v>31</v>
      </c>
      <c r="AL1552" s="54" t="n">
        <v>199.1</v>
      </c>
      <c r="AM1552" s="54" t="n">
        <v>2011</v>
      </c>
      <c r="AN1552" s="54" t="n">
        <v>28</v>
      </c>
      <c r="AO1552" s="3" t="n">
        <v>159.2</v>
      </c>
      <c r="AP1552" s="3" t="n">
        <v>2010</v>
      </c>
      <c r="AQ1552" s="3" t="n">
        <v>8</v>
      </c>
    </row>
    <row r="1553">
      <c r="A1553" s="3" t="n">
        <v>1501500196</v>
      </c>
      <c r="B1553" s="3" t="inlineStr">
        <is>
          <t>LA TAGUA  [1501500196]</t>
        </is>
      </c>
      <c r="C1553" s="3" t="n">
        <v>11.078688889</v>
      </c>
      <c r="D1553" s="3" t="n">
        <v>-74.040611111</v>
      </c>
      <c r="E1553" s="3" t="n">
        <v>1550</v>
      </c>
      <c r="F1553" s="3" t="inlineStr">
        <is>
          <t>Santa Marta</t>
        </is>
      </c>
      <c r="G1553" s="3" t="inlineStr">
        <is>
          <t>Magdalena</t>
        </is>
      </c>
      <c r="H1553" s="54" t="n">
        <v>73.5</v>
      </c>
      <c r="I1553" s="54" t="n">
        <v>2025</v>
      </c>
      <c r="J1553" s="54" t="n">
        <v>3</v>
      </c>
      <c r="K1553" s="3" t="n">
        <v>29.5</v>
      </c>
      <c r="L1553" s="3" t="n">
        <v>2024</v>
      </c>
      <c r="M1553" s="3" t="n">
        <v>6</v>
      </c>
      <c r="N1553" s="54" t="n">
        <v>33.4</v>
      </c>
      <c r="O1553" s="54" t="n">
        <v>2025</v>
      </c>
      <c r="P1553" s="54" t="n">
        <v>17</v>
      </c>
      <c r="Q1553" s="3" t="n">
        <v>125.4</v>
      </c>
      <c r="R1553" s="3" t="n">
        <v>2025</v>
      </c>
      <c r="S1553" s="3" t="n">
        <v>20</v>
      </c>
      <c r="T1553" s="54" t="n">
        <v>94.8</v>
      </c>
      <c r="U1553" s="54" t="n">
        <v>2021</v>
      </c>
      <c r="V1553" s="54" t="n">
        <v>7</v>
      </c>
      <c r="W1553" s="3" t="n">
        <v>99.2</v>
      </c>
      <c r="X1553" s="3" t="n">
        <v>2025</v>
      </c>
      <c r="Y1553" s="3" t="n">
        <v>21</v>
      </c>
      <c r="Z1553" s="54" t="n">
        <v>90.5</v>
      </c>
      <c r="AA1553" s="54" t="n">
        <v>2024</v>
      </c>
      <c r="AB1553" s="54" t="n">
        <v>19</v>
      </c>
      <c r="AC1553" s="3" t="n">
        <v>81.5</v>
      </c>
      <c r="AD1553" s="3" t="n">
        <v>2025</v>
      </c>
      <c r="AE1553" s="3" t="n">
        <v>30</v>
      </c>
      <c r="AF1553" s="54" t="n">
        <v>72.8</v>
      </c>
      <c r="AG1553" s="54" t="n">
        <v>2024</v>
      </c>
      <c r="AH1553" s="54" t="n">
        <v>3</v>
      </c>
      <c r="AI1553" s="3" t="n">
        <v>78.09999999999999</v>
      </c>
      <c r="AJ1553" s="3" t="n">
        <v>2021</v>
      </c>
      <c r="AK1553" s="3" t="n">
        <v>3</v>
      </c>
      <c r="AL1553" s="54" t="n">
        <v>100.2</v>
      </c>
      <c r="AM1553" s="54" t="n">
        <v>2025</v>
      </c>
      <c r="AN1553" s="54" t="n">
        <v>26</v>
      </c>
      <c r="AO1553" s="3" t="n">
        <v>36.3</v>
      </c>
      <c r="AP1553" s="3" t="n">
        <v>2025</v>
      </c>
      <c r="AQ1553" s="3" t="n">
        <v>31</v>
      </c>
    </row>
    <row r="1554">
      <c r="A1554" s="3" t="n">
        <v>1506000111</v>
      </c>
      <c r="B1554" s="3" t="inlineStr">
        <is>
          <t>SANTA ISABEL  [1506000111]</t>
        </is>
      </c>
      <c r="C1554" s="3" t="n">
        <v>11.1317</v>
      </c>
      <c r="D1554" s="3" t="n">
        <v>-72.478216667</v>
      </c>
      <c r="E1554" s="3" t="n">
        <v>207</v>
      </c>
      <c r="F1554" s="3" t="inlineStr">
        <is>
          <t>Albania</t>
        </is>
      </c>
      <c r="G1554" s="3" t="inlineStr">
        <is>
          <t>La Guajira</t>
        </is>
      </c>
      <c r="H1554" s="54" t="n">
        <v>42</v>
      </c>
      <c r="I1554" s="54" t="n">
        <v>2023</v>
      </c>
      <c r="J1554" s="54" t="n">
        <v>3</v>
      </c>
      <c r="K1554" s="3" t="n">
        <v>39</v>
      </c>
      <c r="L1554" s="3" t="n">
        <v>2024</v>
      </c>
      <c r="M1554" s="3" t="n">
        <v>7</v>
      </c>
      <c r="N1554" s="54" t="n">
        <v>21</v>
      </c>
      <c r="O1554" s="54" t="n">
        <v>2023</v>
      </c>
      <c r="P1554" s="54" t="n">
        <v>9</v>
      </c>
      <c r="Q1554" s="3" t="n">
        <v>87</v>
      </c>
      <c r="R1554" s="3" t="n">
        <v>2023</v>
      </c>
      <c r="S1554" s="3" t="n">
        <v>21</v>
      </c>
      <c r="T1554" s="54" t="n">
        <v>80</v>
      </c>
      <c r="U1554" s="54" t="n">
        <v>2020</v>
      </c>
      <c r="V1554" s="54" t="n">
        <v>30</v>
      </c>
      <c r="W1554" s="3" t="n">
        <v>80</v>
      </c>
      <c r="X1554" s="3" t="n">
        <v>2022</v>
      </c>
      <c r="Y1554" s="3" t="n">
        <v>25</v>
      </c>
      <c r="Z1554" s="54" t="n">
        <v>95</v>
      </c>
      <c r="AA1554" s="54" t="n">
        <v>2020</v>
      </c>
      <c r="AB1554" s="54" t="n">
        <v>26</v>
      </c>
      <c r="AC1554" s="3" t="n">
        <v>155</v>
      </c>
      <c r="AD1554" s="3" t="n">
        <v>2022</v>
      </c>
      <c r="AE1554" s="3" t="n">
        <v>20</v>
      </c>
      <c r="AF1554" s="54" t="n">
        <v>142</v>
      </c>
      <c r="AG1554" s="54" t="n">
        <v>2022</v>
      </c>
      <c r="AH1554" s="54" t="n">
        <v>3</v>
      </c>
      <c r="AI1554" s="3" t="n">
        <v>128</v>
      </c>
      <c r="AJ1554" s="3" t="n">
        <v>2019</v>
      </c>
      <c r="AK1554" s="3" t="n">
        <v>2</v>
      </c>
      <c r="AL1554" s="54" t="n">
        <v>92</v>
      </c>
      <c r="AM1554" s="54" t="n">
        <v>2018</v>
      </c>
      <c r="AN1554" s="54" t="n">
        <v>5</v>
      </c>
      <c r="AO1554" s="3" t="n">
        <v>50</v>
      </c>
      <c r="AP1554" s="3" t="n">
        <v>2023</v>
      </c>
      <c r="AQ1554" s="3" t="n">
        <v>29</v>
      </c>
    </row>
    <row r="1555">
      <c r="A1555" s="3" t="n">
        <v>1506500197</v>
      </c>
      <c r="B1555" s="3" t="inlineStr">
        <is>
          <t>FONSECA [1506500197]</t>
        </is>
      </c>
      <c r="C1555" s="3" t="n">
        <v>10.885186111</v>
      </c>
      <c r="D1555" s="3" t="n">
        <v>-72.85867500000001</v>
      </c>
      <c r="E1555" s="3" t="n">
        <v>180</v>
      </c>
      <c r="F1555" s="3" t="inlineStr">
        <is>
          <t>Fonseca</t>
        </is>
      </c>
      <c r="G1555" s="3" t="inlineStr">
        <is>
          <t>La Guajira</t>
        </is>
      </c>
      <c r="H1555" s="54" t="n">
        <v>52.9</v>
      </c>
      <c r="I1555" s="54" t="n">
        <v>2025</v>
      </c>
      <c r="J1555" s="54" t="n">
        <v>3</v>
      </c>
      <c r="K1555" s="3" t="n">
        <v>28.1</v>
      </c>
      <c r="L1555" s="3" t="n">
        <v>2024</v>
      </c>
      <c r="M1555" s="3" t="n">
        <v>5</v>
      </c>
      <c r="N1555" s="54" t="n">
        <v>56</v>
      </c>
      <c r="O1555" s="54" t="n">
        <v>2022</v>
      </c>
      <c r="P1555" s="54" t="n">
        <v>26</v>
      </c>
      <c r="Q1555" s="3" t="n">
        <v>44.2</v>
      </c>
      <c r="R1555" s="3" t="n">
        <v>2022</v>
      </c>
      <c r="S1555" s="3" t="n">
        <v>20</v>
      </c>
      <c r="T1555" s="54" t="n">
        <v>124.5</v>
      </c>
      <c r="U1555" s="54" t="n">
        <v>2025</v>
      </c>
      <c r="V1555" s="54" t="n">
        <v>7</v>
      </c>
      <c r="W1555" s="3" t="n">
        <v>199.3</v>
      </c>
      <c r="X1555" s="3" t="n">
        <v>2025</v>
      </c>
      <c r="Y1555" s="3" t="n">
        <v>13</v>
      </c>
      <c r="Z1555" s="54" t="n">
        <v>114</v>
      </c>
      <c r="AA1555" s="54" t="n">
        <v>2023</v>
      </c>
      <c r="AB1555" s="54" t="n">
        <v>26</v>
      </c>
      <c r="AC1555" s="3" t="n">
        <v>70.8</v>
      </c>
      <c r="AD1555" s="3" t="n">
        <v>2022</v>
      </c>
      <c r="AE1555" s="3" t="n">
        <v>22</v>
      </c>
      <c r="AF1555" s="54" t="n">
        <v>79.8</v>
      </c>
      <c r="AG1555" s="54" t="n">
        <v>2024</v>
      </c>
      <c r="AH1555" s="54" t="n">
        <v>22</v>
      </c>
      <c r="AI1555" s="3" t="n">
        <v>122</v>
      </c>
      <c r="AJ1555" s="3" t="n">
        <v>2021</v>
      </c>
      <c r="AK1555" s="3" t="n">
        <v>28</v>
      </c>
      <c r="AL1555" s="54" t="n">
        <v>65.2</v>
      </c>
      <c r="AM1555" s="54" t="n">
        <v>2024</v>
      </c>
      <c r="AN1555" s="54" t="n">
        <v>2</v>
      </c>
      <c r="AO1555" s="3" t="n">
        <v>9.800000000000001</v>
      </c>
      <c r="AP1555" s="3" t="n">
        <v>2020</v>
      </c>
      <c r="AQ1555" s="3" t="n">
        <v>1</v>
      </c>
    </row>
    <row r="1556">
      <c r="A1556" s="3" t="n">
        <v>2120500135</v>
      </c>
      <c r="B1556" s="3" t="inlineStr">
        <is>
          <t>UNIVERSIDAD DE LA SABANA [2120500135]</t>
        </is>
      </c>
      <c r="C1556" s="3" t="n">
        <v>4.85414</v>
      </c>
      <c r="D1556" s="3" t="n">
        <v>-74.03269</v>
      </c>
      <c r="E1556" s="3" t="n">
        <v>2548</v>
      </c>
      <c r="F1556" s="3" t="inlineStr">
        <is>
          <t>Chía</t>
        </is>
      </c>
      <c r="G1556" s="3" t="inlineStr">
        <is>
          <t>Cundinamarca</t>
        </is>
      </c>
      <c r="H1556" s="54" t="n">
        <v>21.5</v>
      </c>
      <c r="I1556" s="54" t="n">
        <v>2022</v>
      </c>
      <c r="J1556" s="54" t="n">
        <v>22</v>
      </c>
      <c r="K1556" s="3" t="n">
        <v>28</v>
      </c>
      <c r="L1556" s="3" t="n">
        <v>2022</v>
      </c>
      <c r="M1556" s="3" t="n">
        <v>24</v>
      </c>
      <c r="N1556" s="54" t="n">
        <v>24</v>
      </c>
      <c r="O1556" s="54" t="n">
        <v>2021</v>
      </c>
      <c r="P1556" s="54" t="n">
        <v>2</v>
      </c>
      <c r="Q1556" s="3" t="n">
        <v>23</v>
      </c>
      <c r="R1556" s="3" t="n">
        <v>2022</v>
      </c>
      <c r="S1556" s="3" t="n">
        <v>3</v>
      </c>
      <c r="T1556" s="54" t="n">
        <v>28</v>
      </c>
      <c r="U1556" s="54" t="n">
        <v>2022</v>
      </c>
      <c r="V1556" s="54" t="n">
        <v>11</v>
      </c>
      <c r="W1556" s="3" t="n">
        <v>24.6</v>
      </c>
      <c r="X1556" s="3" t="n">
        <v>2021</v>
      </c>
      <c r="Y1556" s="3" t="n">
        <v>14</v>
      </c>
      <c r="Z1556" s="54" t="n">
        <v>21</v>
      </c>
      <c r="AA1556" s="54" t="n">
        <v>2021</v>
      </c>
      <c r="AB1556" s="54" t="n">
        <v>22</v>
      </c>
      <c r="AC1556" s="3" t="n">
        <v>25</v>
      </c>
      <c r="AD1556" s="3" t="n">
        <v>2021</v>
      </c>
      <c r="AE1556" s="3" t="n">
        <v>8</v>
      </c>
      <c r="AF1556" s="54" t="n">
        <v>34</v>
      </c>
      <c r="AG1556" s="54" t="n">
        <v>2021</v>
      </c>
      <c r="AH1556" s="54" t="n">
        <v>9</v>
      </c>
      <c r="AI1556" s="3" t="n">
        <v>25</v>
      </c>
      <c r="AJ1556" s="3" t="n">
        <v>2021</v>
      </c>
      <c r="AK1556" s="3" t="n">
        <v>10</v>
      </c>
      <c r="AL1556" s="54" t="n">
        <v>23.5</v>
      </c>
      <c r="AM1556" s="54" t="n">
        <v>2021</v>
      </c>
      <c r="AN1556" s="54" t="n">
        <v>2</v>
      </c>
      <c r="AO1556" s="3" t="n">
        <v>21</v>
      </c>
      <c r="AP1556" s="3" t="n">
        <v>2021</v>
      </c>
      <c r="AQ1556" s="3" t="n">
        <v>27</v>
      </c>
    </row>
    <row r="1557">
      <c r="A1557" s="3" t="n">
        <v>2125500032</v>
      </c>
      <c r="B1557" s="3" t="inlineStr">
        <is>
          <t>MARIQUITA  [2125500032]</t>
        </is>
      </c>
      <c r="C1557" s="3" t="n">
        <v>5.170052</v>
      </c>
      <c r="D1557" s="3" t="n">
        <v>-74.890866</v>
      </c>
      <c r="E1557" s="3" t="n">
        <v>437</v>
      </c>
      <c r="F1557" s="3" t="inlineStr">
        <is>
          <t>Mariquita</t>
        </is>
      </c>
      <c r="G1557" s="3" t="inlineStr">
        <is>
          <t>Tolima</t>
        </is>
      </c>
      <c r="H1557" s="54" t="n">
        <v>127</v>
      </c>
      <c r="I1557" s="54" t="n">
        <v>2021</v>
      </c>
      <c r="J1557" s="54" t="n">
        <v>22</v>
      </c>
      <c r="K1557" s="3" t="n">
        <v>130</v>
      </c>
      <c r="L1557" s="3" t="n">
        <v>2019</v>
      </c>
      <c r="M1557" s="3" t="n">
        <v>19</v>
      </c>
      <c r="N1557" s="54" t="n">
        <v>96.2</v>
      </c>
      <c r="O1557" s="54" t="n">
        <v>2024</v>
      </c>
      <c r="P1557" s="54" t="n">
        <v>7</v>
      </c>
      <c r="Q1557" s="3" t="n">
        <v>102</v>
      </c>
      <c r="R1557" s="3" t="n">
        <v>2018</v>
      </c>
      <c r="S1557" s="3" t="n">
        <v>2</v>
      </c>
      <c r="T1557" s="54" t="n">
        <v>89</v>
      </c>
      <c r="U1557" s="54" t="n">
        <v>2019</v>
      </c>
      <c r="V1557" s="54" t="n">
        <v>31</v>
      </c>
      <c r="W1557" s="3" t="n">
        <v>106</v>
      </c>
      <c r="X1557" s="3" t="n">
        <v>2025</v>
      </c>
      <c r="Y1557" s="3" t="n">
        <v>13</v>
      </c>
      <c r="Z1557" s="54" t="n">
        <v>60.6</v>
      </c>
      <c r="AA1557" s="54" t="n">
        <v>2020</v>
      </c>
      <c r="AB1557" s="54" t="n">
        <v>6</v>
      </c>
      <c r="AC1557" s="3" t="n">
        <v>95.40000000000001</v>
      </c>
      <c r="AD1557" s="3" t="n">
        <v>2021</v>
      </c>
      <c r="AE1557" s="3" t="n">
        <v>18</v>
      </c>
      <c r="AF1557" s="54" t="n">
        <v>109.5</v>
      </c>
      <c r="AG1557" s="54" t="n">
        <v>2023</v>
      </c>
      <c r="AH1557" s="54" t="n">
        <v>23</v>
      </c>
      <c r="AI1557" s="3" t="n">
        <v>86.59999999999999</v>
      </c>
      <c r="AJ1557" s="3" t="n">
        <v>2025</v>
      </c>
      <c r="AK1557" s="3" t="n">
        <v>17</v>
      </c>
      <c r="AL1557" s="54" t="n">
        <v>79.5</v>
      </c>
      <c r="AM1557" s="54" t="n">
        <v>2021</v>
      </c>
      <c r="AN1557" s="54" t="n">
        <v>3</v>
      </c>
      <c r="AO1557" s="3" t="n">
        <v>120</v>
      </c>
      <c r="AP1557" s="3" t="n">
        <v>2018</v>
      </c>
      <c r="AQ1557" s="3" t="n">
        <v>4</v>
      </c>
    </row>
    <row r="1558">
      <c r="A1558" s="3" t="n">
        <v>2403500041</v>
      </c>
      <c r="B1558" s="3" t="inlineStr">
        <is>
          <t>DUITAMA - AUT  [2403500041]</t>
        </is>
      </c>
      <c r="C1558" s="3" t="n">
        <v>5.78755</v>
      </c>
      <c r="D1558" s="3" t="n">
        <v>-73.05155000000001</v>
      </c>
      <c r="E1558" s="3" t="n">
        <v>2492</v>
      </c>
      <c r="F1558" s="3" t="inlineStr">
        <is>
          <t>Paipa</t>
        </is>
      </c>
      <c r="G1558" s="3" t="inlineStr">
        <is>
          <t>Boyacá</t>
        </is>
      </c>
      <c r="H1558" s="54" t="n">
        <v>24.6</v>
      </c>
      <c r="I1558" s="54" t="n">
        <v>2023</v>
      </c>
      <c r="J1558" s="54" t="n">
        <v>17</v>
      </c>
      <c r="K1558" s="3" t="n">
        <v>40</v>
      </c>
      <c r="L1558" s="3" t="n">
        <v>2011</v>
      </c>
      <c r="M1558" s="3" t="n">
        <v>16</v>
      </c>
      <c r="N1558" s="54" t="n">
        <v>59.1</v>
      </c>
      <c r="O1558" s="54" t="n">
        <v>2018</v>
      </c>
      <c r="P1558" s="54" t="n">
        <v>23</v>
      </c>
      <c r="Q1558" s="3" t="n">
        <v>97.90000000000001</v>
      </c>
      <c r="R1558" s="3" t="n">
        <v>2010</v>
      </c>
      <c r="S1558" s="3" t="n">
        <v>14</v>
      </c>
      <c r="T1558" s="54" t="n">
        <v>38.3</v>
      </c>
      <c r="U1558" s="54" t="n">
        <v>2025</v>
      </c>
      <c r="V1558" s="54" t="n">
        <v>19</v>
      </c>
      <c r="W1558" s="3" t="n">
        <v>30.5</v>
      </c>
      <c r="X1558" s="3" t="n">
        <v>2021</v>
      </c>
      <c r="Y1558" s="3" t="n">
        <v>11</v>
      </c>
      <c r="Z1558" s="54" t="n">
        <v>27.2</v>
      </c>
      <c r="AA1558" s="54" t="n">
        <v>2010</v>
      </c>
      <c r="AB1558" s="54" t="n">
        <v>5</v>
      </c>
      <c r="AC1558" s="3" t="n">
        <v>27.6</v>
      </c>
      <c r="AD1558" s="3" t="n">
        <v>2017</v>
      </c>
      <c r="AE1558" s="3" t="n">
        <v>19</v>
      </c>
      <c r="AF1558" s="54" t="n">
        <v>34</v>
      </c>
      <c r="AG1558" s="54" t="n">
        <v>2022</v>
      </c>
      <c r="AH1558" s="54" t="n">
        <v>30</v>
      </c>
      <c r="AI1558" s="3" t="n">
        <v>155.5</v>
      </c>
      <c r="AJ1558" s="3" t="n">
        <v>2011</v>
      </c>
      <c r="AK1558" s="3" t="n">
        <v>1</v>
      </c>
      <c r="AL1558" s="54" t="n">
        <v>42.3</v>
      </c>
      <c r="AM1558" s="54" t="n">
        <v>2018</v>
      </c>
      <c r="AN1558" s="54" t="n">
        <v>24</v>
      </c>
      <c r="AO1558" s="3" t="n">
        <v>24.2</v>
      </c>
      <c r="AP1558" s="3" t="n">
        <v>2008</v>
      </c>
      <c r="AQ1558" s="3" t="n">
        <v>10</v>
      </c>
    </row>
    <row r="1559">
      <c r="A1559" s="3" t="n">
        <v>2502500007</v>
      </c>
      <c r="B1559" s="3" t="inlineStr">
        <is>
          <t>LOS CAIMANES  [2502500007]</t>
        </is>
      </c>
      <c r="C1559" s="3" t="n">
        <v>8.115911111000001</v>
      </c>
      <c r="D1559" s="3" t="n">
        <v>-75.4134</v>
      </c>
      <c r="E1559" s="3" t="n">
        <v>72</v>
      </c>
      <c r="F1559" s="3" t="inlineStr">
        <is>
          <t>Buenavista</t>
        </is>
      </c>
      <c r="G1559" s="3" t="inlineStr">
        <is>
          <t>Cordoba</t>
        </is>
      </c>
      <c r="H1559" s="54" t="n">
        <v>41.3</v>
      </c>
      <c r="I1559" s="54" t="n">
        <v>2018</v>
      </c>
      <c r="J1559" s="54" t="n">
        <v>3</v>
      </c>
      <c r="K1559" s="3" t="n">
        <v>22.5</v>
      </c>
      <c r="L1559" s="3" t="n">
        <v>2018</v>
      </c>
      <c r="M1559" s="3" t="n">
        <v>23</v>
      </c>
      <c r="N1559" s="54" t="n">
        <v>37.2</v>
      </c>
      <c r="O1559" s="54" t="n">
        <v>2021</v>
      </c>
      <c r="P1559" s="54" t="n">
        <v>16</v>
      </c>
      <c r="Q1559" s="3" t="n">
        <v>99.2</v>
      </c>
      <c r="R1559" s="3" t="n">
        <v>2019</v>
      </c>
      <c r="S1559" s="3" t="n">
        <v>15</v>
      </c>
      <c r="T1559" s="54" t="n">
        <v>80.09999999999999</v>
      </c>
      <c r="U1559" s="54" t="n">
        <v>2019</v>
      </c>
      <c r="V1559" s="54" t="n">
        <v>22</v>
      </c>
      <c r="W1559" s="3" t="n">
        <v>81.5</v>
      </c>
      <c r="X1559" s="3" t="n">
        <v>2019</v>
      </c>
      <c r="Y1559" s="3" t="n">
        <v>6</v>
      </c>
      <c r="Z1559" s="54" t="n">
        <v>130</v>
      </c>
      <c r="AA1559" s="54" t="n">
        <v>2024</v>
      </c>
      <c r="AB1559" s="54" t="n">
        <v>8</v>
      </c>
      <c r="AC1559" s="3" t="n">
        <v>114.5</v>
      </c>
      <c r="AD1559" s="3" t="n">
        <v>2022</v>
      </c>
      <c r="AE1559" s="3" t="n">
        <v>12</v>
      </c>
      <c r="AF1559" s="54" t="n">
        <v>60.2</v>
      </c>
      <c r="AG1559" s="54" t="n">
        <v>2024</v>
      </c>
      <c r="AH1559" s="54" t="n">
        <v>27</v>
      </c>
      <c r="AI1559" s="3" t="n">
        <v>114</v>
      </c>
      <c r="AJ1559" s="3" t="n">
        <v>2023</v>
      </c>
      <c r="AK1559" s="3" t="n">
        <v>23</v>
      </c>
      <c r="AL1559" s="54" t="n">
        <v>86.40000000000001</v>
      </c>
      <c r="AM1559" s="54" t="n">
        <v>2021</v>
      </c>
      <c r="AN1559" s="54" t="n">
        <v>1</v>
      </c>
      <c r="AO1559" s="3" t="n">
        <v>68.8</v>
      </c>
      <c r="AP1559" s="3" t="n">
        <v>2017</v>
      </c>
      <c r="AQ1559" s="3" t="n">
        <v>4</v>
      </c>
    </row>
    <row r="1560">
      <c r="A1560" s="3" t="n">
        <v>2620500209</v>
      </c>
      <c r="B1560" s="3" t="inlineStr">
        <is>
          <t>ACUEDUCTO ARMENIA [2620500209]</t>
        </is>
      </c>
      <c r="C1560" s="3" t="n">
        <v>6.161666667</v>
      </c>
      <c r="D1560" s="3" t="n">
        <v>-75.77580555599999</v>
      </c>
      <c r="E1560" s="3" t="n">
        <v>1880</v>
      </c>
      <c r="F1560" s="3" t="inlineStr">
        <is>
          <t>Armenia</t>
        </is>
      </c>
      <c r="G1560" s="3" t="inlineStr">
        <is>
          <t>Antioquia</t>
        </is>
      </c>
      <c r="H1560" s="54" t="n">
        <v>19.2</v>
      </c>
      <c r="I1560" s="54" t="n">
        <v>2025</v>
      </c>
      <c r="J1560" s="54" t="n">
        <v>4</v>
      </c>
      <c r="K1560" s="3" t="n">
        <v>58.9</v>
      </c>
      <c r="L1560" s="3" t="n">
        <v>2025</v>
      </c>
      <c r="M1560" s="3" t="n">
        <v>15</v>
      </c>
      <c r="N1560" s="54" t="n">
        <v>55.7</v>
      </c>
      <c r="O1560" s="54" t="n">
        <v>2025</v>
      </c>
      <c r="P1560" s="54" t="n">
        <v>17</v>
      </c>
      <c r="Q1560" s="3" t="n">
        <v>89.5</v>
      </c>
      <c r="R1560" s="3" t="n">
        <v>2025</v>
      </c>
      <c r="S1560" s="3" t="n">
        <v>9</v>
      </c>
      <c r="T1560" s="54" t="n">
        <v>77.40000000000001</v>
      </c>
      <c r="U1560" s="54" t="n">
        <v>2025</v>
      </c>
      <c r="V1560" s="54" t="n">
        <v>16</v>
      </c>
      <c r="W1560" s="3" t="n">
        <v>110.3</v>
      </c>
      <c r="X1560" s="3" t="n">
        <v>2024</v>
      </c>
      <c r="Y1560" s="3" t="n">
        <v>22</v>
      </c>
      <c r="Z1560" s="54" t="n">
        <v>14.7</v>
      </c>
      <c r="AA1560" s="54" t="n">
        <v>2024</v>
      </c>
      <c r="AB1560" s="54" t="n">
        <v>31</v>
      </c>
      <c r="AC1560" s="3" t="n">
        <v>72.59999999999999</v>
      </c>
      <c r="AD1560" s="3" t="n">
        <v>2025</v>
      </c>
      <c r="AE1560" s="3" t="n">
        <v>20</v>
      </c>
      <c r="AF1560" s="54" t="n">
        <v>60.2</v>
      </c>
      <c r="AG1560" s="54" t="n">
        <v>2024</v>
      </c>
      <c r="AH1560" s="54" t="n">
        <v>4</v>
      </c>
      <c r="AI1560" s="3" t="n">
        <v>33.1</v>
      </c>
      <c r="AJ1560" s="3" t="n">
        <v>2024</v>
      </c>
      <c r="AK1560" s="3" t="n">
        <v>20</v>
      </c>
      <c r="AL1560" s="54" t="n">
        <v>28.9</v>
      </c>
      <c r="AM1560" s="54" t="n">
        <v>2024</v>
      </c>
      <c r="AN1560" s="54" t="n">
        <v>10</v>
      </c>
      <c r="AO1560" s="3" t="n">
        <v>22.9</v>
      </c>
      <c r="AP1560" s="3" t="n">
        <v>2024</v>
      </c>
      <c r="AQ1560" s="3" t="n">
        <v>28</v>
      </c>
    </row>
    <row r="1561">
      <c r="A1561" s="3" t="n">
        <v>2620500211</v>
      </c>
      <c r="B1561" s="3" t="inlineStr">
        <is>
          <t>EL PLAN [2620500211]</t>
        </is>
      </c>
      <c r="C1561" s="3" t="n">
        <v>5.924716667</v>
      </c>
      <c r="D1561" s="3" t="n">
        <v>-75.66731666699999</v>
      </c>
      <c r="E1561" s="3" t="n">
        <v>1755</v>
      </c>
      <c r="F1561" s="3" t="inlineStr">
        <is>
          <t>Fredonia</t>
        </is>
      </c>
      <c r="G1561" s="3" t="inlineStr">
        <is>
          <t>Antioquia</t>
        </is>
      </c>
      <c r="H1561" s="54" t="n">
        <v>41.1</v>
      </c>
      <c r="I1561" s="54" t="n">
        <v>2025</v>
      </c>
      <c r="J1561" s="54" t="n">
        <v>4</v>
      </c>
      <c r="K1561" s="3" t="n">
        <v>64</v>
      </c>
      <c r="L1561" s="3" t="n">
        <v>2025</v>
      </c>
      <c r="M1561" s="3" t="n">
        <v>7</v>
      </c>
      <c r="N1561" s="54" t="n">
        <v>19</v>
      </c>
      <c r="O1561" s="54" t="n">
        <v>2025</v>
      </c>
      <c r="P1561" s="54" t="n">
        <v>20</v>
      </c>
      <c r="Q1561" s="3" t="n">
        <v>91</v>
      </c>
      <c r="R1561" s="3" t="n">
        <v>2025</v>
      </c>
      <c r="S1561" s="3" t="n">
        <v>9</v>
      </c>
      <c r="T1561" s="54" t="n">
        <v>62.5</v>
      </c>
      <c r="U1561" s="54" t="n">
        <v>2025</v>
      </c>
      <c r="V1561" s="54" t="n">
        <v>18</v>
      </c>
      <c r="W1561" s="3" t="n">
        <v>64.5</v>
      </c>
      <c r="X1561" s="3" t="n">
        <v>2025</v>
      </c>
      <c r="Y1561" s="3" t="n">
        <v>12</v>
      </c>
      <c r="Z1561" s="54" t="n">
        <v>58.6</v>
      </c>
      <c r="AA1561" s="54" t="n">
        <v>2025</v>
      </c>
      <c r="AB1561" s="54" t="n">
        <v>27</v>
      </c>
      <c r="AC1561" s="3" t="n">
        <v>56</v>
      </c>
      <c r="AD1561" s="3" t="n">
        <v>2025</v>
      </c>
      <c r="AE1561" s="3" t="n">
        <v>17</v>
      </c>
      <c r="AF1561" s="54" t="n">
        <v>38.5</v>
      </c>
      <c r="AG1561" s="54" t="n">
        <v>2024</v>
      </c>
      <c r="AH1561" s="54" t="n">
        <v>26</v>
      </c>
      <c r="AI1561" s="3" t="n">
        <v>69</v>
      </c>
      <c r="AJ1561" s="3" t="n">
        <v>2025</v>
      </c>
      <c r="AK1561" s="3" t="n">
        <v>9</v>
      </c>
      <c r="AL1561" s="54" t="n">
        <v>44.5</v>
      </c>
      <c r="AM1561" s="54" t="n">
        <v>2024</v>
      </c>
      <c r="AN1561" s="54" t="n">
        <v>10</v>
      </c>
      <c r="AO1561" s="3" t="n">
        <v>57.5</v>
      </c>
      <c r="AP1561" s="3" t="n">
        <v>2024</v>
      </c>
      <c r="AQ1561" s="3" t="n">
        <v>25</v>
      </c>
    </row>
    <row r="1562">
      <c r="A1562" s="3" t="n">
        <v>2804500195</v>
      </c>
      <c r="B1562" s="3" t="inlineStr">
        <is>
          <t>BONANZA [2804500195]</t>
        </is>
      </c>
      <c r="C1562" s="3" t="n">
        <v>10.203213889</v>
      </c>
      <c r="D1562" s="3" t="n">
        <v>-73.97242222200001</v>
      </c>
      <c r="E1562" s="3" t="n">
        <v>125</v>
      </c>
      <c r="F1562" s="3" t="inlineStr">
        <is>
          <t>El Copey</t>
        </is>
      </c>
      <c r="G1562" s="3" t="inlineStr">
        <is>
          <t>Cesar</t>
        </is>
      </c>
      <c r="H1562" s="54" t="n">
        <v>35.6</v>
      </c>
      <c r="I1562" s="54" t="n">
        <v>2023</v>
      </c>
      <c r="J1562" s="54" t="n">
        <v>3</v>
      </c>
      <c r="K1562" s="3" t="n">
        <v>28.5</v>
      </c>
      <c r="L1562" s="3" t="n">
        <v>2023</v>
      </c>
      <c r="M1562" s="3" t="n">
        <v>16</v>
      </c>
      <c r="N1562" s="54" t="n">
        <v>82.3</v>
      </c>
      <c r="O1562" s="54" t="n">
        <v>2023</v>
      </c>
      <c r="P1562" s="54" t="n">
        <v>8</v>
      </c>
      <c r="Q1562" s="3" t="n">
        <v>73.2</v>
      </c>
      <c r="R1562" s="3" t="n">
        <v>2025</v>
      </c>
      <c r="S1562" s="3" t="n">
        <v>6</v>
      </c>
      <c r="T1562" s="54" t="n">
        <v>94.5</v>
      </c>
      <c r="U1562" s="54" t="n">
        <v>2024</v>
      </c>
      <c r="V1562" s="54" t="n">
        <v>9</v>
      </c>
      <c r="W1562" s="3" t="n">
        <v>44</v>
      </c>
      <c r="X1562" s="3" t="n">
        <v>2024</v>
      </c>
      <c r="Y1562" s="3" t="n">
        <v>14</v>
      </c>
      <c r="Z1562" s="54" t="n">
        <v>42.8</v>
      </c>
      <c r="AA1562" s="54" t="n">
        <v>2022</v>
      </c>
      <c r="AB1562" s="54" t="n">
        <v>27</v>
      </c>
      <c r="AC1562" s="3" t="n">
        <v>68.8</v>
      </c>
      <c r="AD1562" s="3" t="n">
        <v>2025</v>
      </c>
      <c r="AE1562" s="3" t="n">
        <v>15</v>
      </c>
      <c r="AF1562" s="54" t="n">
        <v>124.5</v>
      </c>
      <c r="AG1562" s="54" t="n">
        <v>2024</v>
      </c>
      <c r="AH1562" s="54" t="n">
        <v>28</v>
      </c>
      <c r="AI1562" s="3" t="n">
        <v>59</v>
      </c>
      <c r="AJ1562" s="3" t="n">
        <v>2022</v>
      </c>
      <c r="AK1562" s="3" t="n">
        <v>17</v>
      </c>
      <c r="AL1562" s="54" t="n">
        <v>112</v>
      </c>
      <c r="AM1562" s="54" t="n">
        <v>2024</v>
      </c>
      <c r="AN1562" s="54" t="n">
        <v>8</v>
      </c>
      <c r="AO1562" s="3" t="n">
        <v>77.8</v>
      </c>
      <c r="AP1562" s="3" t="n">
        <v>2024</v>
      </c>
      <c r="AQ1562" s="3" t="n">
        <v>13</v>
      </c>
    </row>
    <row r="1563">
      <c r="A1563" s="3" t="n">
        <v>3502500006</v>
      </c>
      <c r="B1563" s="3" t="inlineStr">
        <is>
          <t>MORICHAL   [3502500006]</t>
        </is>
      </c>
      <c r="C1563" s="3" t="n">
        <v>3.932547222</v>
      </c>
      <c r="D1563" s="3" t="n">
        <v>-73.24296388899999</v>
      </c>
      <c r="E1563" s="3" t="n">
        <v>277</v>
      </c>
      <c r="F1563" s="3" t="inlineStr">
        <is>
          <t>San Carlos De Guaroa</t>
        </is>
      </c>
      <c r="G1563" s="3" t="inlineStr">
        <is>
          <t>Meta</t>
        </is>
      </c>
      <c r="H1563" s="54" t="n">
        <v>67</v>
      </c>
      <c r="I1563" s="54" t="n">
        <v>2025</v>
      </c>
      <c r="J1563" s="54" t="n">
        <v>5</v>
      </c>
      <c r="K1563" s="3" t="n">
        <v>25</v>
      </c>
      <c r="L1563" s="3" t="n">
        <v>2022</v>
      </c>
      <c r="M1563" s="3" t="n">
        <v>8</v>
      </c>
      <c r="N1563" s="54" t="n">
        <v>70</v>
      </c>
      <c r="O1563" s="54" t="n">
        <v>2020</v>
      </c>
      <c r="P1563" s="54" t="n">
        <v>13</v>
      </c>
      <c r="Q1563" s="3" t="n">
        <v>120</v>
      </c>
      <c r="R1563" s="3" t="n">
        <v>2019</v>
      </c>
      <c r="S1563" s="3" t="n">
        <v>19</v>
      </c>
      <c r="T1563" s="54" t="n">
        <v>136</v>
      </c>
      <c r="U1563" s="54" t="n">
        <v>2023</v>
      </c>
      <c r="V1563" s="54" t="n">
        <v>24</v>
      </c>
      <c r="W1563" s="3" t="n">
        <v>92</v>
      </c>
      <c r="X1563" s="3" t="n">
        <v>2022</v>
      </c>
      <c r="Y1563" s="3" t="n">
        <v>10</v>
      </c>
      <c r="Z1563" s="54" t="n">
        <v>134</v>
      </c>
      <c r="AA1563" s="54" t="n">
        <v>2020</v>
      </c>
      <c r="AB1563" s="54" t="n">
        <v>29</v>
      </c>
      <c r="AC1563" s="3" t="n">
        <v>81</v>
      </c>
      <c r="AD1563" s="3" t="n">
        <v>2022</v>
      </c>
      <c r="AE1563" s="3" t="n">
        <v>12</v>
      </c>
      <c r="AF1563" s="54" t="n">
        <v>109</v>
      </c>
      <c r="AG1563" s="54" t="n">
        <v>2018</v>
      </c>
      <c r="AH1563" s="54" t="n">
        <v>25</v>
      </c>
      <c r="AI1563" s="3" t="n">
        <v>75</v>
      </c>
      <c r="AJ1563" s="3" t="n">
        <v>2022</v>
      </c>
      <c r="AK1563" s="3" t="n">
        <v>23</v>
      </c>
      <c r="AL1563" s="54" t="n">
        <v>100</v>
      </c>
      <c r="AM1563" s="54" t="n">
        <v>2022</v>
      </c>
      <c r="AN1563" s="54" t="n">
        <v>2</v>
      </c>
      <c r="AO1563" s="3" t="n">
        <v>46</v>
      </c>
      <c r="AP1563" s="3" t="n">
        <v>2023</v>
      </c>
      <c r="AQ1563" s="3" t="n">
        <v>24</v>
      </c>
    </row>
    <row r="1564">
      <c r="A1564" s="3" t="n">
        <v>3516500203</v>
      </c>
      <c r="B1564" s="3" t="inlineStr">
        <is>
          <t>ALISAL [3516500203]</t>
        </is>
      </c>
      <c r="C1564" s="3" t="n">
        <v>5.459722222</v>
      </c>
      <c r="D1564" s="3" t="n">
        <v>-72.966666667</v>
      </c>
      <c r="E1564" s="3" t="n">
        <v>3448</v>
      </c>
      <c r="F1564" s="3" t="inlineStr">
        <is>
          <t>Aquitania</t>
        </is>
      </c>
      <c r="G1564" s="3" t="inlineStr">
        <is>
          <t>Boyacá</t>
        </is>
      </c>
      <c r="H1564" s="54" t="n">
        <v>0</v>
      </c>
      <c r="I1564" s="54" t="n">
        <v>2023</v>
      </c>
      <c r="J1564" s="54" t="n">
        <v>1</v>
      </c>
      <c r="K1564" s="3" t="n">
        <v>10</v>
      </c>
      <c r="L1564" s="3" t="n">
        <v>2023</v>
      </c>
      <c r="M1564" s="3" t="n">
        <v>4</v>
      </c>
      <c r="N1564" s="54" t="n">
        <v>70</v>
      </c>
      <c r="O1564" s="54" t="n">
        <v>2023</v>
      </c>
      <c r="P1564" s="54" t="n">
        <v>23</v>
      </c>
      <c r="Q1564" s="3" t="n">
        <v>12</v>
      </c>
      <c r="R1564" s="3" t="n">
        <v>2024</v>
      </c>
      <c r="S1564" s="3" t="n">
        <v>1</v>
      </c>
      <c r="T1564" s="54" t="n">
        <v>17</v>
      </c>
      <c r="U1564" s="54" t="n">
        <v>2024</v>
      </c>
      <c r="V1564" s="54" t="n">
        <v>9</v>
      </c>
      <c r="W1564" s="3" t="n">
        <v>22.2</v>
      </c>
      <c r="X1564" s="3" t="n">
        <v>2022</v>
      </c>
      <c r="Y1564" s="3" t="n">
        <v>2</v>
      </c>
      <c r="Z1564" s="54" t="n">
        <v>10</v>
      </c>
      <c r="AA1564" s="54" t="n">
        <v>2022</v>
      </c>
      <c r="AB1564" s="54" t="n">
        <v>17</v>
      </c>
      <c r="AC1564" s="3" t="n">
        <v>44</v>
      </c>
      <c r="AD1564" s="3" t="n">
        <v>2023</v>
      </c>
      <c r="AE1564" s="3" t="n">
        <v>13</v>
      </c>
      <c r="AF1564" s="54" t="n">
        <v>10</v>
      </c>
      <c r="AG1564" s="54" t="n">
        <v>2022</v>
      </c>
      <c r="AH1564" s="54" t="n">
        <v>3</v>
      </c>
      <c r="AI1564" s="3" t="n">
        <v>34</v>
      </c>
      <c r="AJ1564" s="3" t="n">
        <v>2022</v>
      </c>
      <c r="AK1564" s="3" t="n">
        <v>25</v>
      </c>
      <c r="AL1564" s="54" t="n">
        <v>10</v>
      </c>
      <c r="AM1564" s="54" t="n">
        <v>2022</v>
      </c>
      <c r="AN1564" s="54" t="n">
        <v>16</v>
      </c>
      <c r="AO1564" s="3" t="n">
        <v>10</v>
      </c>
      <c r="AP1564" s="3" t="n">
        <v>2022</v>
      </c>
      <c r="AQ1564" s="3" t="n">
        <v>6</v>
      </c>
    </row>
    <row r="1565">
      <c r="A1565" s="3" t="n">
        <v>3526500201</v>
      </c>
      <c r="B1565" s="3" t="inlineStr">
        <is>
          <t>LA PRIMAVERA [3526500201]</t>
        </is>
      </c>
      <c r="C1565" s="3" t="n">
        <v>5.4807472</v>
      </c>
      <c r="D1565" s="3" t="n">
        <v>-70.4213269</v>
      </c>
      <c r="E1565" s="3" t="n">
        <v>114</v>
      </c>
      <c r="F1565" s="3" t="inlineStr">
        <is>
          <t>La Primavera</t>
        </is>
      </c>
      <c r="G1565" s="3" t="inlineStr">
        <is>
          <t>Vichada</t>
        </is>
      </c>
      <c r="H1565" s="54" t="n">
        <v>27</v>
      </c>
      <c r="I1565" s="54" t="n">
        <v>2025</v>
      </c>
      <c r="J1565" s="54" t="n">
        <v>30</v>
      </c>
      <c r="K1565" s="3" t="n">
        <v>96.90000000000001</v>
      </c>
      <c r="L1565" s="3" t="n">
        <v>2024</v>
      </c>
      <c r="M1565" s="3" t="n">
        <v>1</v>
      </c>
      <c r="N1565" s="54" t="n">
        <v>100</v>
      </c>
      <c r="O1565" s="54" t="n">
        <v>2025</v>
      </c>
      <c r="P1565" s="54" t="n">
        <v>17</v>
      </c>
      <c r="Q1565" s="3" t="n">
        <v>65</v>
      </c>
      <c r="R1565" s="3" t="n">
        <v>2023</v>
      </c>
      <c r="S1565" s="3" t="n">
        <v>24</v>
      </c>
      <c r="T1565" s="54" t="n">
        <v>76</v>
      </c>
      <c r="U1565" s="54" t="n">
        <v>2025</v>
      </c>
      <c r="V1565" s="54" t="n">
        <v>14</v>
      </c>
      <c r="W1565" s="3" t="n">
        <v>100</v>
      </c>
      <c r="X1565" s="3" t="n">
        <v>2024</v>
      </c>
      <c r="Y1565" s="3" t="n">
        <v>6</v>
      </c>
      <c r="Z1565" s="54" t="n">
        <v>194</v>
      </c>
      <c r="AA1565" s="54" t="n">
        <v>2024</v>
      </c>
      <c r="AB1565" s="54" t="n">
        <v>27</v>
      </c>
      <c r="AC1565" s="3" t="n">
        <v>140</v>
      </c>
      <c r="AD1565" s="3" t="n">
        <v>2023</v>
      </c>
      <c r="AE1565" s="3" t="n">
        <v>12</v>
      </c>
      <c r="AF1565" s="54" t="n">
        <v>78</v>
      </c>
      <c r="AG1565" s="54" t="n">
        <v>2024</v>
      </c>
      <c r="AH1565" s="54" t="n">
        <v>22</v>
      </c>
      <c r="AI1565" s="3" t="n">
        <v>85</v>
      </c>
      <c r="AJ1565" s="3" t="n">
        <v>2022</v>
      </c>
      <c r="AK1565" s="3" t="n">
        <v>14</v>
      </c>
      <c r="AL1565" s="54" t="n">
        <v>75</v>
      </c>
      <c r="AM1565" s="54" t="n">
        <v>2023</v>
      </c>
      <c r="AN1565" s="54" t="n">
        <v>3</v>
      </c>
      <c r="AO1565" s="3" t="n">
        <v>33</v>
      </c>
      <c r="AP1565" s="3" t="n">
        <v>2023</v>
      </c>
      <c r="AQ1565" s="3" t="n">
        <v>9</v>
      </c>
    </row>
    <row r="1566">
      <c r="A1566" s="3" t="n">
        <v>4403000112</v>
      </c>
      <c r="B1566" s="3" t="inlineStr">
        <is>
          <t>MARACAIBO [4403000112]</t>
        </is>
      </c>
      <c r="C1566" s="3" t="n">
        <v>1.610527778</v>
      </c>
      <c r="D1566" s="3" t="n">
        <v>-75.48616666700001</v>
      </c>
      <c r="E1566" s="3" t="n">
        <v>277</v>
      </c>
      <c r="F1566" s="3" t="inlineStr">
        <is>
          <t>Florencia</t>
        </is>
      </c>
      <c r="G1566" s="3" t="inlineStr">
        <is>
          <t>Caqueta</t>
        </is>
      </c>
      <c r="H1566" s="54" t="n">
        <v>70</v>
      </c>
      <c r="I1566" s="54" t="n">
        <v>2023</v>
      </c>
      <c r="J1566" s="54" t="n">
        <v>10</v>
      </c>
      <c r="K1566" s="3" t="n">
        <v>79</v>
      </c>
      <c r="L1566" s="3" t="n">
        <v>2023</v>
      </c>
      <c r="M1566" s="3" t="n">
        <v>28</v>
      </c>
      <c r="N1566" s="54" t="n">
        <v>145</v>
      </c>
      <c r="O1566" s="54" t="n">
        <v>2024</v>
      </c>
      <c r="P1566" s="54" t="n">
        <v>6</v>
      </c>
      <c r="Q1566" s="3" t="n">
        <v>132</v>
      </c>
      <c r="R1566" s="3" t="n">
        <v>2024</v>
      </c>
      <c r="S1566" s="3" t="n">
        <v>2</v>
      </c>
      <c r="T1566" s="54" t="n">
        <v>135</v>
      </c>
      <c r="U1566" s="54" t="n">
        <v>2019</v>
      </c>
      <c r="V1566" s="54" t="n">
        <v>25</v>
      </c>
      <c r="W1566" s="3" t="n">
        <v>134</v>
      </c>
      <c r="X1566" s="3" t="n">
        <v>2023</v>
      </c>
      <c r="Y1566" s="3" t="n">
        <v>10</v>
      </c>
      <c r="Z1566" s="54" t="n">
        <v>101</v>
      </c>
      <c r="AA1566" s="54" t="n">
        <v>2023</v>
      </c>
      <c r="AB1566" s="54" t="n">
        <v>6</v>
      </c>
      <c r="AC1566" s="3" t="n">
        <v>117</v>
      </c>
      <c r="AD1566" s="3" t="n">
        <v>2022</v>
      </c>
      <c r="AE1566" s="3" t="n">
        <v>1</v>
      </c>
      <c r="AF1566" s="54" t="n">
        <v>36</v>
      </c>
      <c r="AG1566" s="54" t="n">
        <v>2019</v>
      </c>
      <c r="AH1566" s="54" t="n">
        <v>4</v>
      </c>
      <c r="AI1566" s="3" t="n">
        <v>45</v>
      </c>
      <c r="AJ1566" s="3" t="n">
        <v>2024</v>
      </c>
      <c r="AK1566" s="3" t="n">
        <v>13</v>
      </c>
      <c r="AL1566" s="54" t="n">
        <v>105</v>
      </c>
      <c r="AM1566" s="54" t="n">
        <v>2019</v>
      </c>
      <c r="AN1566" s="54" t="n">
        <v>11</v>
      </c>
      <c r="AO1566" s="3" t="n">
        <v>56</v>
      </c>
      <c r="AP1566" s="3" t="n">
        <v>2019</v>
      </c>
      <c r="AQ1566" s="3" t="n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Jhon Fredy Bermúdez González</dc:creator>
  <dcterms:created xmlns:dcterms="http://purl.org/dc/terms/" xmlns:xsi="http://www.w3.org/2001/XMLSchema-instance" xsi:type="dcterms:W3CDTF">2026-02-10T13:17:10Z</dcterms:created>
  <dcterms:modified xmlns:dcterms="http://purl.org/dc/terms/" xmlns:xsi="http://www.w3.org/2001/XMLSchema-instance" xsi:type="dcterms:W3CDTF">2026-09-10T15:29:33Z</dcterms:modified>
  <cp:lastModifiedBy>Carlos Andres Rodriguez Munoz</cp:lastModifiedBy>
</cp:coreProperties>
</file>